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hcentersv\共有\06建設部\8上下水道課\2水道管理係\７．管理係長データ\料金改定関係\R06_水道料金改定\09 広報にほんまつ・Web・チラシ\02 Webサイト\"/>
    </mc:Choice>
  </mc:AlternateContent>
  <xr:revisionPtr revIDLastSave="0" documentId="13_ncr:1_{9C59C8EF-252A-4B9C-8AF5-006A961648E8}" xr6:coauthVersionLast="47" xr6:coauthVersionMax="47" xr10:uidLastSave="{00000000-0000-0000-0000-000000000000}"/>
  <bookViews>
    <workbookView xWindow="-120" yWindow="-120" windowWidth="20730" windowHeight="11160" tabRatio="894" xr2:uid="{3ACC6357-BF08-48B4-A6A0-AF8AB6C8797C}"/>
  </bookViews>
  <sheets>
    <sheet name="はじめに" sheetId="54" r:id="rId1"/>
    <sheet name="二13" sheetId="39" r:id="rId2"/>
    <sheet name="二20" sheetId="55" r:id="rId3"/>
    <sheet name="二25" sheetId="56" r:id="rId4"/>
    <sheet name="二30" sheetId="57" r:id="rId5"/>
    <sheet name="二40" sheetId="58" r:id="rId6"/>
    <sheet name="二50" sheetId="59" r:id="rId7"/>
    <sheet name="二75" sheetId="60" r:id="rId8"/>
    <sheet name="二100" sheetId="61" r:id="rId9"/>
    <sheet name="岳13" sheetId="62" r:id="rId10"/>
    <sheet name="岳20" sheetId="63" r:id="rId11"/>
    <sheet name="岳25" sheetId="64" r:id="rId12"/>
    <sheet name="岳30" sheetId="65" r:id="rId13"/>
    <sheet name="岳40" sheetId="66" r:id="rId14"/>
    <sheet name="岳50" sheetId="67" r:id="rId15"/>
    <sheet name="岳75" sheetId="68" r:id="rId16"/>
    <sheet name="岳100" sheetId="69" r:id="rId17"/>
    <sheet name="安（家）13" sheetId="71" r:id="rId18"/>
    <sheet name="安（家）20" sheetId="72" r:id="rId19"/>
    <sheet name="安（家）25" sheetId="73" r:id="rId20"/>
    <sheet name="安（家）30" sheetId="74" r:id="rId21"/>
    <sheet name="安（家）40" sheetId="75" r:id="rId22"/>
    <sheet name="安（家）50" sheetId="76" r:id="rId23"/>
    <sheet name="安（営）13" sheetId="77" r:id="rId24"/>
    <sheet name="安（営）20" sheetId="78" r:id="rId25"/>
    <sheet name="安（営）25" sheetId="79" r:id="rId26"/>
    <sheet name="安（営）30" sheetId="80" r:id="rId27"/>
    <sheet name="安（営）40" sheetId="81" r:id="rId28"/>
    <sheet name="安（営）50" sheetId="82" r:id="rId29"/>
    <sheet name="安（営）75" sheetId="83" r:id="rId30"/>
  </sheets>
  <definedNames>
    <definedName name="_xlnm._FilterDatabase" localSheetId="23" hidden="1">'安（営）13'!$A$2:$A$109</definedName>
    <definedName name="_xlnm._FilterDatabase" localSheetId="24" hidden="1">'安（営）20'!$A$2:$A$109</definedName>
    <definedName name="_xlnm._FilterDatabase" localSheetId="25" hidden="1">'安（営）25'!$A$2:$A$109</definedName>
    <definedName name="_xlnm._FilterDatabase" localSheetId="26" hidden="1">'安（営）30'!$A$2:$A$109</definedName>
    <definedName name="_xlnm._FilterDatabase" localSheetId="27" hidden="1">'安（営）40'!$A$2:$A$109</definedName>
    <definedName name="_xlnm._FilterDatabase" localSheetId="28" hidden="1">'安（営）50'!$A$2:$A$109</definedName>
    <definedName name="_xlnm._FilterDatabase" localSheetId="29" hidden="1">'安（営）75'!$A$2:$A$109</definedName>
    <definedName name="_xlnm._FilterDatabase" localSheetId="17" hidden="1">'安（家）13'!$A$2:$A$109</definedName>
    <definedName name="_xlnm._FilterDatabase" localSheetId="18" hidden="1">'安（家）20'!$A$2:$A$109</definedName>
    <definedName name="_xlnm._FilterDatabase" localSheetId="19" hidden="1">'安（家）25'!$A$2:$A$109</definedName>
    <definedName name="_xlnm._FilterDatabase" localSheetId="20" hidden="1">'安（家）30'!$A$2:$A$109</definedName>
    <definedName name="_xlnm._FilterDatabase" localSheetId="21" hidden="1">'安（家）40'!$A$2:$A$109</definedName>
    <definedName name="_xlnm._FilterDatabase" localSheetId="22" hidden="1">'安（家）50'!$A$2:$A$109</definedName>
    <definedName name="_xlnm._FilterDatabase" localSheetId="16" hidden="1">岳100!$A$2:$A$109</definedName>
    <definedName name="_xlnm._FilterDatabase" localSheetId="9" hidden="1">岳13!$A$2:$A$109</definedName>
    <definedName name="_xlnm._FilterDatabase" localSheetId="10" hidden="1">岳20!$A$2:$A$109</definedName>
    <definedName name="_xlnm._FilterDatabase" localSheetId="11" hidden="1">岳25!$A$2:$A$109</definedName>
    <definedName name="_xlnm._FilterDatabase" localSheetId="12" hidden="1">岳30!$A$2:$A$109</definedName>
    <definedName name="_xlnm._FilterDatabase" localSheetId="13" hidden="1">岳40!$A$2:$A$109</definedName>
    <definedName name="_xlnm._FilterDatabase" localSheetId="14" hidden="1">岳50!$A$2:$A$109</definedName>
    <definedName name="_xlnm._FilterDatabase" localSheetId="15" hidden="1">岳75!$A$2:$A$109</definedName>
    <definedName name="_xlnm._FilterDatabase" localSheetId="8" hidden="1">二100!$A$2:$A$109</definedName>
    <definedName name="_xlnm._FilterDatabase" localSheetId="1" hidden="1">二13!$A$2:$A$109</definedName>
    <definedName name="_xlnm._FilterDatabase" localSheetId="2" hidden="1">二20!$A$2:$A$109</definedName>
    <definedName name="_xlnm._FilterDatabase" localSheetId="3" hidden="1">二25!$A$2:$A$109</definedName>
    <definedName name="_xlnm._FilterDatabase" localSheetId="4" hidden="1">二30!$A$2:$A$109</definedName>
    <definedName name="_xlnm._FilterDatabase" localSheetId="5" hidden="1">二40!$A$2:$A$109</definedName>
    <definedName name="_xlnm._FilterDatabase" localSheetId="6" hidden="1">二50!$A$2:$A$109</definedName>
    <definedName name="_xlnm._FilterDatabase" localSheetId="7" hidden="1">二75!$A$2:$A$109</definedName>
    <definedName name="_xlnm.Print_Area" localSheetId="23">'安（営）13'!$A$1:$AB$109</definedName>
    <definedName name="_xlnm.Print_Area" localSheetId="24">'安（営）20'!$A$1:$AB$109</definedName>
    <definedName name="_xlnm.Print_Area" localSheetId="25">'安（営）25'!$A$1:$AB$109</definedName>
    <definedName name="_xlnm.Print_Area" localSheetId="26">'安（営）30'!$A$1:$AB$109</definedName>
    <definedName name="_xlnm.Print_Area" localSheetId="27">'安（営）40'!$A$1:$AB$109</definedName>
    <definedName name="_xlnm.Print_Area" localSheetId="28">'安（営）50'!$A$1:$AB$109</definedName>
    <definedName name="_xlnm.Print_Area" localSheetId="29">'安（営）75'!$A$1:$AB$109</definedName>
    <definedName name="_xlnm.Print_Area" localSheetId="17">'安（家）13'!$A$1:$AB$109</definedName>
    <definedName name="_xlnm.Print_Area" localSheetId="18">'安（家）20'!$A$1:$AB$109</definedName>
    <definedName name="_xlnm.Print_Area" localSheetId="19">'安（家）25'!$A$1:$AB$109</definedName>
    <definedName name="_xlnm.Print_Area" localSheetId="20">'安（家）30'!$A$1:$AB$109</definedName>
    <definedName name="_xlnm.Print_Area" localSheetId="21">'安（家）40'!$A$1:$AB$109</definedName>
    <definedName name="_xlnm.Print_Area" localSheetId="22">'安（家）50'!$A$1:$AB$109</definedName>
    <definedName name="_xlnm.Print_Area" localSheetId="16">岳100!$A$1:$AB$109</definedName>
    <definedName name="_xlnm.Print_Area" localSheetId="9">岳13!$A$1:$AB$109</definedName>
    <definedName name="_xlnm.Print_Area" localSheetId="10">岳20!$A$1:$AB$109</definedName>
    <definedName name="_xlnm.Print_Area" localSheetId="11">岳25!$A$1:$AB$109</definedName>
    <definedName name="_xlnm.Print_Area" localSheetId="12">岳30!$A$1:$AB$109</definedName>
    <definedName name="_xlnm.Print_Area" localSheetId="13">岳40!$A$1:$AB$109</definedName>
    <definedName name="_xlnm.Print_Area" localSheetId="14">岳50!$A$1:$AB$109</definedName>
    <definedName name="_xlnm.Print_Area" localSheetId="15">岳75!$A$1:$AB$109</definedName>
    <definedName name="_xlnm.Print_Area" localSheetId="8">二100!$A$1:$AB$109</definedName>
    <definedName name="_xlnm.Print_Area" localSheetId="1">二13!$A$1:$AB$109</definedName>
    <definedName name="_xlnm.Print_Area" localSheetId="2">二20!$A$1:$AB$109</definedName>
    <definedName name="_xlnm.Print_Area" localSheetId="3">二25!$A$1:$AB$109</definedName>
    <definedName name="_xlnm.Print_Area" localSheetId="4">二30!$A$1:$AB$109</definedName>
    <definedName name="_xlnm.Print_Area" localSheetId="5">二40!$A$1:$AB$109</definedName>
    <definedName name="_xlnm.Print_Area" localSheetId="6">二50!$A$1:$AB$109</definedName>
    <definedName name="_xlnm.Print_Area" localSheetId="7">二75!$A$1:$AB$109</definedName>
    <definedName name="_xlnm.Print_Titles" localSheetId="23">'安（営）13'!$A:$A,'安（営）13'!$1:$3</definedName>
    <definedName name="_xlnm.Print_Titles" localSheetId="24">'安（営）20'!$A:$A,'安（営）20'!$1:$3</definedName>
    <definedName name="_xlnm.Print_Titles" localSheetId="25">'安（営）25'!$A:$A,'安（営）25'!$1:$3</definedName>
    <definedName name="_xlnm.Print_Titles" localSheetId="26">'安（営）30'!$A:$A,'安（営）30'!$1:$3</definedName>
    <definedName name="_xlnm.Print_Titles" localSheetId="27">'安（営）40'!$A:$A,'安（営）40'!$1:$3</definedName>
    <definedName name="_xlnm.Print_Titles" localSheetId="28">'安（営）50'!$A:$A,'安（営）50'!$1:$3</definedName>
    <definedName name="_xlnm.Print_Titles" localSheetId="29">'安（営）75'!$A:$A,'安（営）75'!$1:$3</definedName>
    <definedName name="_xlnm.Print_Titles" localSheetId="17">'安（家）13'!$A:$A,'安（家）13'!$1:$3</definedName>
    <definedName name="_xlnm.Print_Titles" localSheetId="18">'安（家）20'!$A:$A,'安（家）20'!$1:$3</definedName>
    <definedName name="_xlnm.Print_Titles" localSheetId="19">'安（家）25'!$A:$A,'安（家）25'!$1:$3</definedName>
    <definedName name="_xlnm.Print_Titles" localSheetId="20">'安（家）30'!$A:$A,'安（家）30'!$1:$3</definedName>
    <definedName name="_xlnm.Print_Titles" localSheetId="21">'安（家）40'!$A:$A,'安（家）40'!$1:$3</definedName>
    <definedName name="_xlnm.Print_Titles" localSheetId="22">'安（家）50'!$A:$A,'安（家）50'!$1:$3</definedName>
    <definedName name="_xlnm.Print_Titles" localSheetId="16">岳100!$A:$A,岳100!$1:$3</definedName>
    <definedName name="_xlnm.Print_Titles" localSheetId="9">岳13!$A:$A,岳13!$1:$3</definedName>
    <definedName name="_xlnm.Print_Titles" localSheetId="10">岳20!$A:$A,岳20!$1:$3</definedName>
    <definedName name="_xlnm.Print_Titles" localSheetId="11">岳25!$A:$A,岳25!$1:$3</definedName>
    <definedName name="_xlnm.Print_Titles" localSheetId="12">岳30!$A:$A,岳30!$1:$3</definedName>
    <definedName name="_xlnm.Print_Titles" localSheetId="13">岳40!$A:$A,岳40!$1:$3</definedName>
    <definedName name="_xlnm.Print_Titles" localSheetId="14">岳50!$A:$A,岳50!$1:$3</definedName>
    <definedName name="_xlnm.Print_Titles" localSheetId="15">岳75!$A:$A,岳75!$1:$3</definedName>
    <definedName name="_xlnm.Print_Titles" localSheetId="8">二100!$A:$A,二100!$1:$3</definedName>
    <definedName name="_xlnm.Print_Titles" localSheetId="1">二13!$A:$A,二13!$1:$3</definedName>
    <definedName name="_xlnm.Print_Titles" localSheetId="2">二20!$A:$A,二20!$1:$3</definedName>
    <definedName name="_xlnm.Print_Titles" localSheetId="3">二25!$A:$A,二25!$1:$3</definedName>
    <definedName name="_xlnm.Print_Titles" localSheetId="4">二30!$A:$A,二30!$1:$3</definedName>
    <definedName name="_xlnm.Print_Titles" localSheetId="5">二40!$A:$A,二40!$1:$3</definedName>
    <definedName name="_xlnm.Print_Titles" localSheetId="6">二50!$A:$A,二50!$1:$3</definedName>
    <definedName name="_xlnm.Print_Titles" localSheetId="7">二75!$A:$A,二75!$1:$3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09" i="39" l="1"/>
  <c r="K109" i="39"/>
  <c r="E109" i="39"/>
  <c r="B109" i="39"/>
  <c r="Q108" i="39"/>
  <c r="K108" i="39"/>
  <c r="E108" i="39"/>
  <c r="B108" i="39"/>
  <c r="Q107" i="39"/>
  <c r="K107" i="39"/>
  <c r="E107" i="39"/>
  <c r="B107" i="39"/>
  <c r="Q106" i="39"/>
  <c r="K106" i="39"/>
  <c r="E106" i="39"/>
  <c r="B106" i="39"/>
  <c r="Q105" i="39"/>
  <c r="K105" i="39"/>
  <c r="E105" i="39"/>
  <c r="B105" i="39"/>
  <c r="Q104" i="39"/>
  <c r="K104" i="39"/>
  <c r="E104" i="39"/>
  <c r="B104" i="39"/>
  <c r="Q103" i="39"/>
  <c r="K103" i="39"/>
  <c r="E103" i="39"/>
  <c r="B103" i="39"/>
  <c r="Q102" i="39"/>
  <c r="K102" i="39"/>
  <c r="E102" i="39"/>
  <c r="B102" i="39"/>
  <c r="Q101" i="39"/>
  <c r="K101" i="39"/>
  <c r="E101" i="39"/>
  <c r="B101" i="39"/>
  <c r="Q100" i="39"/>
  <c r="K100" i="39"/>
  <c r="E100" i="39"/>
  <c r="B100" i="39"/>
  <c r="Q99" i="39"/>
  <c r="K99" i="39"/>
  <c r="E99" i="39"/>
  <c r="B99" i="39"/>
  <c r="Q98" i="39"/>
  <c r="K98" i="39"/>
  <c r="E98" i="39"/>
  <c r="B98" i="39"/>
  <c r="Q97" i="39"/>
  <c r="K97" i="39"/>
  <c r="E97" i="39"/>
  <c r="B97" i="39"/>
  <c r="Q96" i="39"/>
  <c r="K96" i="39"/>
  <c r="E96" i="39"/>
  <c r="B96" i="39"/>
  <c r="Q95" i="39"/>
  <c r="K95" i="39"/>
  <c r="E95" i="39"/>
  <c r="B95" i="39"/>
  <c r="Q94" i="39"/>
  <c r="K94" i="39"/>
  <c r="E94" i="39"/>
  <c r="B94" i="39"/>
  <c r="Q93" i="39"/>
  <c r="K93" i="39"/>
  <c r="E93" i="39"/>
  <c r="B93" i="39"/>
  <c r="Q92" i="39"/>
  <c r="K92" i="39"/>
  <c r="E92" i="39"/>
  <c r="B92" i="39"/>
  <c r="Q91" i="39"/>
  <c r="K91" i="39"/>
  <c r="E91" i="39"/>
  <c r="B91" i="39"/>
  <c r="Q90" i="39"/>
  <c r="K90" i="39"/>
  <c r="E90" i="39"/>
  <c r="B90" i="39"/>
  <c r="Q89" i="39"/>
  <c r="K89" i="39"/>
  <c r="E89" i="39"/>
  <c r="B89" i="39"/>
  <c r="Q88" i="39"/>
  <c r="K88" i="39"/>
  <c r="E88" i="39"/>
  <c r="B88" i="39"/>
  <c r="Q87" i="39"/>
  <c r="K87" i="39"/>
  <c r="E87" i="39"/>
  <c r="B87" i="39"/>
  <c r="Q86" i="39"/>
  <c r="K86" i="39"/>
  <c r="E86" i="39"/>
  <c r="B86" i="39"/>
  <c r="Q85" i="39"/>
  <c r="K85" i="39"/>
  <c r="E85" i="39"/>
  <c r="B85" i="39"/>
  <c r="Q84" i="39"/>
  <c r="K84" i="39"/>
  <c r="E84" i="39"/>
  <c r="B84" i="39"/>
  <c r="Q83" i="39"/>
  <c r="K83" i="39"/>
  <c r="E83" i="39"/>
  <c r="B83" i="39"/>
  <c r="Q82" i="39"/>
  <c r="K82" i="39"/>
  <c r="E82" i="39"/>
  <c r="B82" i="39"/>
  <c r="Q81" i="39"/>
  <c r="K81" i="39"/>
  <c r="E81" i="39"/>
  <c r="B81" i="39"/>
  <c r="Q80" i="39"/>
  <c r="K80" i="39"/>
  <c r="E80" i="39"/>
  <c r="B80" i="39"/>
  <c r="Q79" i="39"/>
  <c r="K79" i="39"/>
  <c r="E79" i="39"/>
  <c r="B79" i="39"/>
  <c r="Q78" i="39"/>
  <c r="K78" i="39"/>
  <c r="E78" i="39"/>
  <c r="B78" i="39"/>
  <c r="Q77" i="39"/>
  <c r="K77" i="39"/>
  <c r="E77" i="39"/>
  <c r="B77" i="39"/>
  <c r="Q76" i="39"/>
  <c r="K76" i="39"/>
  <c r="E76" i="39"/>
  <c r="B76" i="39"/>
  <c r="Q75" i="39"/>
  <c r="K75" i="39"/>
  <c r="E75" i="39"/>
  <c r="B75" i="39"/>
  <c r="Q74" i="39"/>
  <c r="K74" i="39"/>
  <c r="E74" i="39"/>
  <c r="B74" i="39"/>
  <c r="Q73" i="39"/>
  <c r="K73" i="39"/>
  <c r="E73" i="39"/>
  <c r="B73" i="39"/>
  <c r="Q72" i="39"/>
  <c r="K72" i="39"/>
  <c r="E72" i="39"/>
  <c r="B72" i="39"/>
  <c r="Q71" i="39"/>
  <c r="K71" i="39"/>
  <c r="E71" i="39"/>
  <c r="B71" i="39"/>
  <c r="Q70" i="39"/>
  <c r="K70" i="39"/>
  <c r="E70" i="39"/>
  <c r="B70" i="39"/>
  <c r="Q69" i="39"/>
  <c r="K69" i="39"/>
  <c r="E69" i="39"/>
  <c r="B69" i="39"/>
  <c r="Q68" i="39"/>
  <c r="K68" i="39"/>
  <c r="E68" i="39"/>
  <c r="B68" i="39"/>
  <c r="Q67" i="39"/>
  <c r="K67" i="39"/>
  <c r="E67" i="39"/>
  <c r="B67" i="39"/>
  <c r="Q66" i="39"/>
  <c r="K66" i="39"/>
  <c r="E66" i="39"/>
  <c r="B66" i="39"/>
  <c r="Q65" i="39"/>
  <c r="K65" i="39"/>
  <c r="E65" i="39"/>
  <c r="B65" i="39"/>
  <c r="Q64" i="39"/>
  <c r="K64" i="39"/>
  <c r="E64" i="39"/>
  <c r="B64" i="39"/>
  <c r="Q63" i="39"/>
  <c r="K63" i="39"/>
  <c r="E63" i="39"/>
  <c r="B63" i="39"/>
  <c r="Q62" i="39"/>
  <c r="K62" i="39"/>
  <c r="E62" i="39"/>
  <c r="B62" i="39"/>
  <c r="Q61" i="39"/>
  <c r="K61" i="39"/>
  <c r="E61" i="39"/>
  <c r="B61" i="39"/>
  <c r="Q60" i="39"/>
  <c r="K60" i="39"/>
  <c r="E60" i="39"/>
  <c r="B60" i="39"/>
  <c r="Q59" i="39"/>
  <c r="K59" i="39"/>
  <c r="E59" i="39"/>
  <c r="B59" i="39"/>
  <c r="Q58" i="39"/>
  <c r="K58" i="39"/>
  <c r="E58" i="39"/>
  <c r="B58" i="39"/>
  <c r="Q57" i="39"/>
  <c r="K57" i="39"/>
  <c r="E57" i="39"/>
  <c r="B57" i="39"/>
  <c r="Q56" i="39"/>
  <c r="K56" i="39"/>
  <c r="E56" i="39"/>
  <c r="B56" i="39"/>
  <c r="Q55" i="39"/>
  <c r="K55" i="39"/>
  <c r="E55" i="39"/>
  <c r="B55" i="39"/>
  <c r="Q54" i="39"/>
  <c r="K54" i="39"/>
  <c r="E54" i="39"/>
  <c r="B54" i="39"/>
  <c r="Q53" i="39"/>
  <c r="K53" i="39"/>
  <c r="E53" i="39"/>
  <c r="B53" i="39"/>
  <c r="Q52" i="39"/>
  <c r="K52" i="39"/>
  <c r="E52" i="39"/>
  <c r="B52" i="39"/>
  <c r="Q51" i="39"/>
  <c r="K51" i="39"/>
  <c r="E51" i="39"/>
  <c r="B51" i="39"/>
  <c r="Q50" i="39"/>
  <c r="K50" i="39"/>
  <c r="E50" i="39"/>
  <c r="B50" i="39"/>
  <c r="Q49" i="39"/>
  <c r="K49" i="39"/>
  <c r="E49" i="39"/>
  <c r="B49" i="39"/>
  <c r="Q48" i="39"/>
  <c r="K48" i="39"/>
  <c r="E48" i="39"/>
  <c r="B48" i="39"/>
  <c r="Q47" i="39"/>
  <c r="K47" i="39"/>
  <c r="E47" i="39"/>
  <c r="B47" i="39"/>
  <c r="Q46" i="39"/>
  <c r="K46" i="39"/>
  <c r="E46" i="39"/>
  <c r="B46" i="39"/>
  <c r="Q45" i="39"/>
  <c r="K45" i="39"/>
  <c r="E45" i="39"/>
  <c r="B45" i="39"/>
  <c r="Q44" i="39"/>
  <c r="K44" i="39"/>
  <c r="E44" i="39"/>
  <c r="B44" i="39"/>
  <c r="Q43" i="39"/>
  <c r="K43" i="39"/>
  <c r="E43" i="39"/>
  <c r="B43" i="39"/>
  <c r="Q42" i="39"/>
  <c r="K42" i="39"/>
  <c r="E42" i="39"/>
  <c r="B42" i="39"/>
  <c r="Q41" i="39"/>
  <c r="K41" i="39"/>
  <c r="E41" i="39"/>
  <c r="B41" i="39"/>
  <c r="Q40" i="39"/>
  <c r="K40" i="39"/>
  <c r="E40" i="39"/>
  <c r="B40" i="39"/>
  <c r="Q39" i="39"/>
  <c r="K39" i="39"/>
  <c r="E39" i="39"/>
  <c r="B39" i="39"/>
  <c r="Q38" i="39"/>
  <c r="K38" i="39"/>
  <c r="E38" i="39"/>
  <c r="B38" i="39"/>
  <c r="Q37" i="39"/>
  <c r="K37" i="39"/>
  <c r="E37" i="39"/>
  <c r="B37" i="39"/>
  <c r="Q36" i="39"/>
  <c r="K36" i="39"/>
  <c r="E36" i="39"/>
  <c r="B36" i="39"/>
  <c r="Q35" i="39"/>
  <c r="K35" i="39"/>
  <c r="E35" i="39"/>
  <c r="B35" i="39"/>
  <c r="Q34" i="39"/>
  <c r="K34" i="39"/>
  <c r="E34" i="39"/>
  <c r="B34" i="39"/>
  <c r="Q33" i="39"/>
  <c r="K33" i="39"/>
  <c r="E33" i="39"/>
  <c r="B33" i="39"/>
  <c r="Q32" i="39"/>
  <c r="K32" i="39"/>
  <c r="E32" i="39"/>
  <c r="B32" i="39"/>
  <c r="Q31" i="39"/>
  <c r="K31" i="39"/>
  <c r="E31" i="39"/>
  <c r="B31" i="39"/>
  <c r="Q30" i="39"/>
  <c r="K30" i="39"/>
  <c r="E30" i="39"/>
  <c r="B30" i="39"/>
  <c r="Q29" i="39"/>
  <c r="K29" i="39"/>
  <c r="E29" i="39"/>
  <c r="B29" i="39"/>
  <c r="Q28" i="39"/>
  <c r="K28" i="39"/>
  <c r="E28" i="39"/>
  <c r="B28" i="39"/>
  <c r="Q27" i="39"/>
  <c r="K27" i="39"/>
  <c r="E27" i="39"/>
  <c r="B27" i="39"/>
  <c r="Q26" i="39"/>
  <c r="K26" i="39"/>
  <c r="E26" i="39"/>
  <c r="B26" i="39"/>
  <c r="Q25" i="39"/>
  <c r="K25" i="39"/>
  <c r="E25" i="39"/>
  <c r="B25" i="39"/>
  <c r="Q24" i="39"/>
  <c r="K24" i="39"/>
  <c r="E24" i="39"/>
  <c r="B24" i="39"/>
  <c r="Q23" i="39"/>
  <c r="K23" i="39"/>
  <c r="E23" i="39"/>
  <c r="B23" i="39"/>
  <c r="Q22" i="39"/>
  <c r="K22" i="39"/>
  <c r="E22" i="39"/>
  <c r="B22" i="39"/>
  <c r="Q21" i="39"/>
  <c r="K21" i="39"/>
  <c r="E21" i="39"/>
  <c r="B21" i="39"/>
  <c r="Q20" i="39"/>
  <c r="K20" i="39"/>
  <c r="E20" i="39"/>
  <c r="B20" i="39"/>
  <c r="Q19" i="39"/>
  <c r="K19" i="39"/>
  <c r="E19" i="39"/>
  <c r="B19" i="39"/>
  <c r="Q18" i="39"/>
  <c r="K18" i="39"/>
  <c r="E18" i="39"/>
  <c r="B18" i="39"/>
  <c r="Q17" i="39"/>
  <c r="K17" i="39"/>
  <c r="E17" i="39"/>
  <c r="B17" i="39"/>
  <c r="Q16" i="39"/>
  <c r="K16" i="39"/>
  <c r="E16" i="39"/>
  <c r="B16" i="39"/>
  <c r="Q15" i="39"/>
  <c r="K15" i="39"/>
  <c r="E15" i="39"/>
  <c r="B15" i="39"/>
  <c r="Q14" i="39"/>
  <c r="K14" i="39"/>
  <c r="E14" i="39"/>
  <c r="B14" i="39"/>
  <c r="Q13" i="39"/>
  <c r="K13" i="39"/>
  <c r="E13" i="39"/>
  <c r="B13" i="39"/>
  <c r="Q12" i="39"/>
  <c r="K12" i="39"/>
  <c r="E12" i="39"/>
  <c r="B12" i="39"/>
  <c r="Q11" i="39"/>
  <c r="K11" i="39"/>
  <c r="E11" i="39"/>
  <c r="B11" i="39"/>
  <c r="Q10" i="39"/>
  <c r="K10" i="39"/>
  <c r="E10" i="39"/>
  <c r="B10" i="39"/>
  <c r="Q9" i="39"/>
  <c r="K9" i="39"/>
  <c r="E9" i="39"/>
  <c r="B9" i="39"/>
  <c r="Q8" i="39"/>
  <c r="K8" i="39"/>
  <c r="E8" i="39"/>
  <c r="B8" i="39"/>
  <c r="Q7" i="39"/>
  <c r="K7" i="39"/>
  <c r="E7" i="39"/>
  <c r="B7" i="39"/>
  <c r="Q6" i="39"/>
  <c r="K6" i="39"/>
  <c r="E6" i="39"/>
  <c r="B6" i="39"/>
  <c r="Q5" i="39"/>
  <c r="K5" i="39"/>
  <c r="E5" i="39"/>
  <c r="B5" i="39"/>
  <c r="Q4" i="39"/>
  <c r="K4" i="39"/>
  <c r="E4" i="39"/>
  <c r="B4" i="39"/>
  <c r="Q109" i="55"/>
  <c r="K109" i="55"/>
  <c r="E109" i="55"/>
  <c r="B109" i="55"/>
  <c r="Q108" i="55"/>
  <c r="K108" i="55"/>
  <c r="E108" i="55"/>
  <c r="B108" i="55"/>
  <c r="Q107" i="55"/>
  <c r="K107" i="55"/>
  <c r="E107" i="55"/>
  <c r="B107" i="55"/>
  <c r="Q106" i="55"/>
  <c r="K106" i="55"/>
  <c r="E106" i="55"/>
  <c r="B106" i="55"/>
  <c r="Q105" i="55"/>
  <c r="K105" i="55"/>
  <c r="E105" i="55"/>
  <c r="B105" i="55"/>
  <c r="Q104" i="55"/>
  <c r="K104" i="55"/>
  <c r="E104" i="55"/>
  <c r="B104" i="55"/>
  <c r="Q103" i="55"/>
  <c r="K103" i="55"/>
  <c r="E103" i="55"/>
  <c r="B103" i="55"/>
  <c r="Q102" i="55"/>
  <c r="K102" i="55"/>
  <c r="E102" i="55"/>
  <c r="B102" i="55"/>
  <c r="Q101" i="55"/>
  <c r="K101" i="55"/>
  <c r="E101" i="55"/>
  <c r="B101" i="55"/>
  <c r="Q100" i="55"/>
  <c r="K100" i="55"/>
  <c r="E100" i="55"/>
  <c r="B100" i="55"/>
  <c r="Q99" i="55"/>
  <c r="K99" i="55"/>
  <c r="E99" i="55"/>
  <c r="B99" i="55"/>
  <c r="Q98" i="55"/>
  <c r="K98" i="55"/>
  <c r="E98" i="55"/>
  <c r="B98" i="55"/>
  <c r="Q97" i="55"/>
  <c r="K97" i="55"/>
  <c r="E97" i="55"/>
  <c r="B97" i="55"/>
  <c r="Q96" i="55"/>
  <c r="K96" i="55"/>
  <c r="E96" i="55"/>
  <c r="B96" i="55"/>
  <c r="Q95" i="55"/>
  <c r="K95" i="55"/>
  <c r="E95" i="55"/>
  <c r="B95" i="55"/>
  <c r="Q94" i="55"/>
  <c r="K94" i="55"/>
  <c r="E94" i="55"/>
  <c r="B94" i="55"/>
  <c r="Q93" i="55"/>
  <c r="K93" i="55"/>
  <c r="E93" i="55"/>
  <c r="B93" i="55"/>
  <c r="Q92" i="55"/>
  <c r="K92" i="55"/>
  <c r="E92" i="55"/>
  <c r="B92" i="55"/>
  <c r="Q91" i="55"/>
  <c r="K91" i="55"/>
  <c r="E91" i="55"/>
  <c r="B91" i="55"/>
  <c r="Q90" i="55"/>
  <c r="K90" i="55"/>
  <c r="E90" i="55"/>
  <c r="B90" i="55"/>
  <c r="Q89" i="55"/>
  <c r="K89" i="55"/>
  <c r="E89" i="55"/>
  <c r="B89" i="55"/>
  <c r="Q88" i="55"/>
  <c r="K88" i="55"/>
  <c r="E88" i="55"/>
  <c r="B88" i="55"/>
  <c r="Q87" i="55"/>
  <c r="K87" i="55"/>
  <c r="E87" i="55"/>
  <c r="B87" i="55"/>
  <c r="Q86" i="55"/>
  <c r="K86" i="55"/>
  <c r="E86" i="55"/>
  <c r="B86" i="55"/>
  <c r="Q85" i="55"/>
  <c r="K85" i="55"/>
  <c r="E85" i="55"/>
  <c r="B85" i="55"/>
  <c r="Q84" i="55"/>
  <c r="K84" i="55"/>
  <c r="E84" i="55"/>
  <c r="B84" i="55"/>
  <c r="Q83" i="55"/>
  <c r="K83" i="55"/>
  <c r="E83" i="55"/>
  <c r="B83" i="55"/>
  <c r="Q82" i="55"/>
  <c r="K82" i="55"/>
  <c r="E82" i="55"/>
  <c r="B82" i="55"/>
  <c r="Q81" i="55"/>
  <c r="K81" i="55"/>
  <c r="E81" i="55"/>
  <c r="B81" i="55"/>
  <c r="Q80" i="55"/>
  <c r="K80" i="55"/>
  <c r="E80" i="55"/>
  <c r="B80" i="55"/>
  <c r="Q79" i="55"/>
  <c r="K79" i="55"/>
  <c r="E79" i="55"/>
  <c r="B79" i="55"/>
  <c r="Q78" i="55"/>
  <c r="K78" i="55"/>
  <c r="E78" i="55"/>
  <c r="B78" i="55"/>
  <c r="Q77" i="55"/>
  <c r="K77" i="55"/>
  <c r="E77" i="55"/>
  <c r="B77" i="55"/>
  <c r="Q76" i="55"/>
  <c r="K76" i="55"/>
  <c r="E76" i="55"/>
  <c r="B76" i="55"/>
  <c r="Q75" i="55"/>
  <c r="K75" i="55"/>
  <c r="E75" i="55"/>
  <c r="B75" i="55"/>
  <c r="Q74" i="55"/>
  <c r="K74" i="55"/>
  <c r="E74" i="55"/>
  <c r="B74" i="55"/>
  <c r="Q73" i="55"/>
  <c r="K73" i="55"/>
  <c r="E73" i="55"/>
  <c r="B73" i="55"/>
  <c r="Q72" i="55"/>
  <c r="K72" i="55"/>
  <c r="E72" i="55"/>
  <c r="B72" i="55"/>
  <c r="Q71" i="55"/>
  <c r="K71" i="55"/>
  <c r="E71" i="55"/>
  <c r="B71" i="55"/>
  <c r="Q70" i="55"/>
  <c r="K70" i="55"/>
  <c r="E70" i="55"/>
  <c r="B70" i="55"/>
  <c r="Q69" i="55"/>
  <c r="K69" i="55"/>
  <c r="E69" i="55"/>
  <c r="B69" i="55"/>
  <c r="Q68" i="55"/>
  <c r="K68" i="55"/>
  <c r="E68" i="55"/>
  <c r="B68" i="55"/>
  <c r="Q67" i="55"/>
  <c r="K67" i="55"/>
  <c r="E67" i="55"/>
  <c r="B67" i="55"/>
  <c r="Q66" i="55"/>
  <c r="K66" i="55"/>
  <c r="E66" i="55"/>
  <c r="B66" i="55"/>
  <c r="Q65" i="55"/>
  <c r="K65" i="55"/>
  <c r="E65" i="55"/>
  <c r="B65" i="55"/>
  <c r="Q64" i="55"/>
  <c r="K64" i="55"/>
  <c r="E64" i="55"/>
  <c r="B64" i="55"/>
  <c r="Q63" i="55"/>
  <c r="K63" i="55"/>
  <c r="E63" i="55"/>
  <c r="B63" i="55"/>
  <c r="Q62" i="55"/>
  <c r="K62" i="55"/>
  <c r="E62" i="55"/>
  <c r="B62" i="55"/>
  <c r="Q61" i="55"/>
  <c r="K61" i="55"/>
  <c r="E61" i="55"/>
  <c r="B61" i="55"/>
  <c r="Q60" i="55"/>
  <c r="K60" i="55"/>
  <c r="E60" i="55"/>
  <c r="B60" i="55"/>
  <c r="Q59" i="55"/>
  <c r="K59" i="55"/>
  <c r="E59" i="55"/>
  <c r="B59" i="55"/>
  <c r="Q58" i="55"/>
  <c r="K58" i="55"/>
  <c r="E58" i="55"/>
  <c r="B58" i="55"/>
  <c r="Q57" i="55"/>
  <c r="K57" i="55"/>
  <c r="E57" i="55"/>
  <c r="B57" i="55"/>
  <c r="Q56" i="55"/>
  <c r="K56" i="55"/>
  <c r="E56" i="55"/>
  <c r="B56" i="55"/>
  <c r="Q55" i="55"/>
  <c r="K55" i="55"/>
  <c r="E55" i="55"/>
  <c r="B55" i="55"/>
  <c r="Q54" i="55"/>
  <c r="K54" i="55"/>
  <c r="E54" i="55"/>
  <c r="B54" i="55"/>
  <c r="Q53" i="55"/>
  <c r="K53" i="55"/>
  <c r="E53" i="55"/>
  <c r="B53" i="55"/>
  <c r="Q52" i="55"/>
  <c r="K52" i="55"/>
  <c r="E52" i="55"/>
  <c r="B52" i="55"/>
  <c r="Q51" i="55"/>
  <c r="K51" i="55"/>
  <c r="E51" i="55"/>
  <c r="B51" i="55"/>
  <c r="Q50" i="55"/>
  <c r="K50" i="55"/>
  <c r="E50" i="55"/>
  <c r="B50" i="55"/>
  <c r="Q49" i="55"/>
  <c r="K49" i="55"/>
  <c r="E49" i="55"/>
  <c r="B49" i="55"/>
  <c r="Q48" i="55"/>
  <c r="K48" i="55"/>
  <c r="E48" i="55"/>
  <c r="B48" i="55"/>
  <c r="Q47" i="55"/>
  <c r="K47" i="55"/>
  <c r="E47" i="55"/>
  <c r="B47" i="55"/>
  <c r="Q46" i="55"/>
  <c r="K46" i="55"/>
  <c r="E46" i="55"/>
  <c r="B46" i="55"/>
  <c r="Q45" i="55"/>
  <c r="K45" i="55"/>
  <c r="E45" i="55"/>
  <c r="B45" i="55"/>
  <c r="Q44" i="55"/>
  <c r="K44" i="55"/>
  <c r="E44" i="55"/>
  <c r="B44" i="55"/>
  <c r="Q43" i="55"/>
  <c r="K43" i="55"/>
  <c r="E43" i="55"/>
  <c r="B43" i="55"/>
  <c r="Q42" i="55"/>
  <c r="K42" i="55"/>
  <c r="E42" i="55"/>
  <c r="B42" i="55"/>
  <c r="Q41" i="55"/>
  <c r="K41" i="55"/>
  <c r="E41" i="55"/>
  <c r="B41" i="55"/>
  <c r="Q40" i="55"/>
  <c r="K40" i="55"/>
  <c r="E40" i="55"/>
  <c r="B40" i="55"/>
  <c r="Q39" i="55"/>
  <c r="K39" i="55"/>
  <c r="E39" i="55"/>
  <c r="B39" i="55"/>
  <c r="Q38" i="55"/>
  <c r="K38" i="55"/>
  <c r="E38" i="55"/>
  <c r="B38" i="55"/>
  <c r="Q37" i="55"/>
  <c r="K37" i="55"/>
  <c r="E37" i="55"/>
  <c r="B37" i="55"/>
  <c r="Q36" i="55"/>
  <c r="K36" i="55"/>
  <c r="E36" i="55"/>
  <c r="B36" i="55"/>
  <c r="Q35" i="55"/>
  <c r="K35" i="55"/>
  <c r="E35" i="55"/>
  <c r="B35" i="55"/>
  <c r="Q34" i="55"/>
  <c r="K34" i="55"/>
  <c r="E34" i="55"/>
  <c r="B34" i="55"/>
  <c r="Q33" i="55"/>
  <c r="K33" i="55"/>
  <c r="E33" i="55"/>
  <c r="B33" i="55"/>
  <c r="Q32" i="55"/>
  <c r="K32" i="55"/>
  <c r="E32" i="55"/>
  <c r="B32" i="55"/>
  <c r="Q31" i="55"/>
  <c r="K31" i="55"/>
  <c r="E31" i="55"/>
  <c r="B31" i="55"/>
  <c r="Q30" i="55"/>
  <c r="K30" i="55"/>
  <c r="E30" i="55"/>
  <c r="B30" i="55"/>
  <c r="Q29" i="55"/>
  <c r="K29" i="55"/>
  <c r="E29" i="55"/>
  <c r="B29" i="55"/>
  <c r="Q28" i="55"/>
  <c r="K28" i="55"/>
  <c r="E28" i="55"/>
  <c r="B28" i="55"/>
  <c r="Q27" i="55"/>
  <c r="K27" i="55"/>
  <c r="E27" i="55"/>
  <c r="B27" i="55"/>
  <c r="Q26" i="55"/>
  <c r="K26" i="55"/>
  <c r="E26" i="55"/>
  <c r="B26" i="55"/>
  <c r="Q25" i="55"/>
  <c r="K25" i="55"/>
  <c r="E25" i="55"/>
  <c r="B25" i="55"/>
  <c r="Q24" i="55"/>
  <c r="K24" i="55"/>
  <c r="E24" i="55"/>
  <c r="B24" i="55"/>
  <c r="Q23" i="55"/>
  <c r="K23" i="55"/>
  <c r="E23" i="55"/>
  <c r="B23" i="55"/>
  <c r="Q22" i="55"/>
  <c r="K22" i="55"/>
  <c r="E22" i="55"/>
  <c r="B22" i="55"/>
  <c r="Q21" i="55"/>
  <c r="K21" i="55"/>
  <c r="E21" i="55"/>
  <c r="B21" i="55"/>
  <c r="Q20" i="55"/>
  <c r="K20" i="55"/>
  <c r="E20" i="55"/>
  <c r="B20" i="55"/>
  <c r="Q19" i="55"/>
  <c r="K19" i="55"/>
  <c r="E19" i="55"/>
  <c r="B19" i="55"/>
  <c r="Q18" i="55"/>
  <c r="K18" i="55"/>
  <c r="E18" i="55"/>
  <c r="B18" i="55"/>
  <c r="Q17" i="55"/>
  <c r="K17" i="55"/>
  <c r="E17" i="55"/>
  <c r="B17" i="55"/>
  <c r="Q16" i="55"/>
  <c r="K16" i="55"/>
  <c r="E16" i="55"/>
  <c r="B16" i="55"/>
  <c r="Q15" i="55"/>
  <c r="K15" i="55"/>
  <c r="E15" i="55"/>
  <c r="B15" i="55"/>
  <c r="Q14" i="55"/>
  <c r="K14" i="55"/>
  <c r="E14" i="55"/>
  <c r="B14" i="55"/>
  <c r="Q13" i="55"/>
  <c r="K13" i="55"/>
  <c r="E13" i="55"/>
  <c r="B13" i="55"/>
  <c r="Q12" i="55"/>
  <c r="K12" i="55"/>
  <c r="E12" i="55"/>
  <c r="B12" i="55"/>
  <c r="Q11" i="55"/>
  <c r="K11" i="55"/>
  <c r="E11" i="55"/>
  <c r="B11" i="55"/>
  <c r="Q10" i="55"/>
  <c r="K10" i="55"/>
  <c r="E10" i="55"/>
  <c r="B10" i="55"/>
  <c r="Q9" i="55"/>
  <c r="K9" i="55"/>
  <c r="E9" i="55"/>
  <c r="B9" i="55"/>
  <c r="Q8" i="55"/>
  <c r="K8" i="55"/>
  <c r="E8" i="55"/>
  <c r="B8" i="55"/>
  <c r="Q7" i="55"/>
  <c r="K7" i="55"/>
  <c r="E7" i="55"/>
  <c r="B7" i="55"/>
  <c r="Q6" i="55"/>
  <c r="K6" i="55"/>
  <c r="E6" i="55"/>
  <c r="B6" i="55"/>
  <c r="Q5" i="55"/>
  <c r="K5" i="55"/>
  <c r="E5" i="55"/>
  <c r="B5" i="55"/>
  <c r="Q4" i="55"/>
  <c r="K4" i="55"/>
  <c r="E4" i="55"/>
  <c r="B4" i="55"/>
  <c r="Q109" i="56"/>
  <c r="K109" i="56"/>
  <c r="E109" i="56"/>
  <c r="B109" i="56"/>
  <c r="Q108" i="56"/>
  <c r="K108" i="56"/>
  <c r="E108" i="56"/>
  <c r="B108" i="56"/>
  <c r="Q107" i="56"/>
  <c r="K107" i="56"/>
  <c r="E107" i="56"/>
  <c r="B107" i="56"/>
  <c r="Q106" i="56"/>
  <c r="K106" i="56"/>
  <c r="E106" i="56"/>
  <c r="B106" i="56"/>
  <c r="Q105" i="56"/>
  <c r="K105" i="56"/>
  <c r="E105" i="56"/>
  <c r="B105" i="56"/>
  <c r="Q104" i="56"/>
  <c r="K104" i="56"/>
  <c r="E104" i="56"/>
  <c r="B104" i="56"/>
  <c r="Q103" i="56"/>
  <c r="K103" i="56"/>
  <c r="E103" i="56"/>
  <c r="B103" i="56"/>
  <c r="Q102" i="56"/>
  <c r="K102" i="56"/>
  <c r="E102" i="56"/>
  <c r="B102" i="56"/>
  <c r="Q101" i="56"/>
  <c r="K101" i="56"/>
  <c r="E101" i="56"/>
  <c r="B101" i="56"/>
  <c r="Q100" i="56"/>
  <c r="K100" i="56"/>
  <c r="E100" i="56"/>
  <c r="B100" i="56"/>
  <c r="Q99" i="56"/>
  <c r="K99" i="56"/>
  <c r="E99" i="56"/>
  <c r="B99" i="56"/>
  <c r="Q98" i="56"/>
  <c r="K98" i="56"/>
  <c r="E98" i="56"/>
  <c r="B98" i="56"/>
  <c r="Q97" i="56"/>
  <c r="K97" i="56"/>
  <c r="E97" i="56"/>
  <c r="B97" i="56"/>
  <c r="Q96" i="56"/>
  <c r="K96" i="56"/>
  <c r="E96" i="56"/>
  <c r="B96" i="56"/>
  <c r="Q95" i="56"/>
  <c r="K95" i="56"/>
  <c r="E95" i="56"/>
  <c r="B95" i="56"/>
  <c r="Q94" i="56"/>
  <c r="K94" i="56"/>
  <c r="E94" i="56"/>
  <c r="B94" i="56"/>
  <c r="Q93" i="56"/>
  <c r="K93" i="56"/>
  <c r="E93" i="56"/>
  <c r="B93" i="56"/>
  <c r="Q92" i="56"/>
  <c r="K92" i="56"/>
  <c r="E92" i="56"/>
  <c r="B92" i="56"/>
  <c r="Q91" i="56"/>
  <c r="K91" i="56"/>
  <c r="E91" i="56"/>
  <c r="B91" i="56"/>
  <c r="Q90" i="56"/>
  <c r="K90" i="56"/>
  <c r="E90" i="56"/>
  <c r="B90" i="56"/>
  <c r="Q89" i="56"/>
  <c r="K89" i="56"/>
  <c r="E89" i="56"/>
  <c r="B89" i="56"/>
  <c r="Q88" i="56"/>
  <c r="K88" i="56"/>
  <c r="E88" i="56"/>
  <c r="B88" i="56"/>
  <c r="Q87" i="56"/>
  <c r="K87" i="56"/>
  <c r="E87" i="56"/>
  <c r="B87" i="56"/>
  <c r="Q86" i="56"/>
  <c r="K86" i="56"/>
  <c r="E86" i="56"/>
  <c r="B86" i="56"/>
  <c r="Q85" i="56"/>
  <c r="K85" i="56"/>
  <c r="E85" i="56"/>
  <c r="B85" i="56"/>
  <c r="Q84" i="56"/>
  <c r="K84" i="56"/>
  <c r="E84" i="56"/>
  <c r="B84" i="56"/>
  <c r="Q83" i="56"/>
  <c r="K83" i="56"/>
  <c r="E83" i="56"/>
  <c r="B83" i="56"/>
  <c r="Q82" i="56"/>
  <c r="K82" i="56"/>
  <c r="E82" i="56"/>
  <c r="B82" i="56"/>
  <c r="Q81" i="56"/>
  <c r="K81" i="56"/>
  <c r="E81" i="56"/>
  <c r="B81" i="56"/>
  <c r="Q80" i="56"/>
  <c r="K80" i="56"/>
  <c r="E80" i="56"/>
  <c r="B80" i="56"/>
  <c r="Q79" i="56"/>
  <c r="K79" i="56"/>
  <c r="E79" i="56"/>
  <c r="B79" i="56"/>
  <c r="Q78" i="56"/>
  <c r="K78" i="56"/>
  <c r="E78" i="56"/>
  <c r="B78" i="56"/>
  <c r="Q77" i="56"/>
  <c r="K77" i="56"/>
  <c r="E77" i="56"/>
  <c r="B77" i="56"/>
  <c r="Q76" i="56"/>
  <c r="K76" i="56"/>
  <c r="E76" i="56"/>
  <c r="B76" i="56"/>
  <c r="Q75" i="56"/>
  <c r="K75" i="56"/>
  <c r="E75" i="56"/>
  <c r="B75" i="56"/>
  <c r="Q74" i="56"/>
  <c r="K74" i="56"/>
  <c r="E74" i="56"/>
  <c r="B74" i="56"/>
  <c r="Q73" i="56"/>
  <c r="K73" i="56"/>
  <c r="E73" i="56"/>
  <c r="B73" i="56"/>
  <c r="Q72" i="56"/>
  <c r="K72" i="56"/>
  <c r="E72" i="56"/>
  <c r="B72" i="56"/>
  <c r="Q71" i="56"/>
  <c r="K71" i="56"/>
  <c r="E71" i="56"/>
  <c r="B71" i="56"/>
  <c r="Q70" i="56"/>
  <c r="K70" i="56"/>
  <c r="E70" i="56"/>
  <c r="B70" i="56"/>
  <c r="Q69" i="56"/>
  <c r="K69" i="56"/>
  <c r="E69" i="56"/>
  <c r="B69" i="56"/>
  <c r="Q68" i="56"/>
  <c r="K68" i="56"/>
  <c r="E68" i="56"/>
  <c r="B68" i="56"/>
  <c r="Q67" i="56"/>
  <c r="K67" i="56"/>
  <c r="E67" i="56"/>
  <c r="B67" i="56"/>
  <c r="Q66" i="56"/>
  <c r="K66" i="56"/>
  <c r="E66" i="56"/>
  <c r="B66" i="56"/>
  <c r="Q65" i="56"/>
  <c r="K65" i="56"/>
  <c r="E65" i="56"/>
  <c r="B65" i="56"/>
  <c r="Q64" i="56"/>
  <c r="K64" i="56"/>
  <c r="E64" i="56"/>
  <c r="B64" i="56"/>
  <c r="Q63" i="56"/>
  <c r="K63" i="56"/>
  <c r="E63" i="56"/>
  <c r="B63" i="56"/>
  <c r="Q62" i="56"/>
  <c r="K62" i="56"/>
  <c r="E62" i="56"/>
  <c r="B62" i="56"/>
  <c r="Q61" i="56"/>
  <c r="K61" i="56"/>
  <c r="E61" i="56"/>
  <c r="B61" i="56"/>
  <c r="Q60" i="56"/>
  <c r="K60" i="56"/>
  <c r="E60" i="56"/>
  <c r="B60" i="56"/>
  <c r="Q59" i="56"/>
  <c r="K59" i="56"/>
  <c r="E59" i="56"/>
  <c r="B59" i="56"/>
  <c r="Q58" i="56"/>
  <c r="K58" i="56"/>
  <c r="E58" i="56"/>
  <c r="B58" i="56"/>
  <c r="Q57" i="56"/>
  <c r="K57" i="56"/>
  <c r="E57" i="56"/>
  <c r="B57" i="56"/>
  <c r="Q56" i="56"/>
  <c r="K56" i="56"/>
  <c r="E56" i="56"/>
  <c r="B56" i="56"/>
  <c r="Q55" i="56"/>
  <c r="K55" i="56"/>
  <c r="E55" i="56"/>
  <c r="B55" i="56"/>
  <c r="Q54" i="56"/>
  <c r="K54" i="56"/>
  <c r="E54" i="56"/>
  <c r="B54" i="56"/>
  <c r="Q53" i="56"/>
  <c r="K53" i="56"/>
  <c r="E53" i="56"/>
  <c r="B53" i="56"/>
  <c r="Q52" i="56"/>
  <c r="K52" i="56"/>
  <c r="E52" i="56"/>
  <c r="B52" i="56"/>
  <c r="Q51" i="56"/>
  <c r="K51" i="56"/>
  <c r="E51" i="56"/>
  <c r="B51" i="56"/>
  <c r="Q50" i="56"/>
  <c r="K50" i="56"/>
  <c r="E50" i="56"/>
  <c r="B50" i="56"/>
  <c r="Q49" i="56"/>
  <c r="K49" i="56"/>
  <c r="E49" i="56"/>
  <c r="B49" i="56"/>
  <c r="Q48" i="56"/>
  <c r="K48" i="56"/>
  <c r="E48" i="56"/>
  <c r="B48" i="56"/>
  <c r="Q47" i="56"/>
  <c r="K47" i="56"/>
  <c r="E47" i="56"/>
  <c r="B47" i="56"/>
  <c r="Q46" i="56"/>
  <c r="K46" i="56"/>
  <c r="E46" i="56"/>
  <c r="B46" i="56"/>
  <c r="Q45" i="56"/>
  <c r="K45" i="56"/>
  <c r="E45" i="56"/>
  <c r="B45" i="56"/>
  <c r="Q44" i="56"/>
  <c r="K44" i="56"/>
  <c r="E44" i="56"/>
  <c r="B44" i="56"/>
  <c r="Q43" i="56"/>
  <c r="K43" i="56"/>
  <c r="E43" i="56"/>
  <c r="B43" i="56"/>
  <c r="Q42" i="56"/>
  <c r="K42" i="56"/>
  <c r="E42" i="56"/>
  <c r="B42" i="56"/>
  <c r="Q41" i="56"/>
  <c r="K41" i="56"/>
  <c r="E41" i="56"/>
  <c r="B41" i="56"/>
  <c r="Q40" i="56"/>
  <c r="K40" i="56"/>
  <c r="E40" i="56"/>
  <c r="B40" i="56"/>
  <c r="Q39" i="56"/>
  <c r="K39" i="56"/>
  <c r="E39" i="56"/>
  <c r="B39" i="56"/>
  <c r="Q38" i="56"/>
  <c r="K38" i="56"/>
  <c r="E38" i="56"/>
  <c r="B38" i="56"/>
  <c r="Q37" i="56"/>
  <c r="K37" i="56"/>
  <c r="E37" i="56"/>
  <c r="B37" i="56"/>
  <c r="Q36" i="56"/>
  <c r="K36" i="56"/>
  <c r="E36" i="56"/>
  <c r="B36" i="56"/>
  <c r="Q35" i="56"/>
  <c r="K35" i="56"/>
  <c r="E35" i="56"/>
  <c r="B35" i="56"/>
  <c r="Q34" i="56"/>
  <c r="K34" i="56"/>
  <c r="E34" i="56"/>
  <c r="B34" i="56"/>
  <c r="Q33" i="56"/>
  <c r="K33" i="56"/>
  <c r="E33" i="56"/>
  <c r="B33" i="56"/>
  <c r="Q32" i="56"/>
  <c r="K32" i="56"/>
  <c r="E32" i="56"/>
  <c r="B32" i="56"/>
  <c r="Q31" i="56"/>
  <c r="K31" i="56"/>
  <c r="E31" i="56"/>
  <c r="B31" i="56"/>
  <c r="Q30" i="56"/>
  <c r="K30" i="56"/>
  <c r="E30" i="56"/>
  <c r="B30" i="56"/>
  <c r="Q29" i="56"/>
  <c r="K29" i="56"/>
  <c r="E29" i="56"/>
  <c r="B29" i="56"/>
  <c r="Q28" i="56"/>
  <c r="K28" i="56"/>
  <c r="E28" i="56"/>
  <c r="B28" i="56"/>
  <c r="Q27" i="56"/>
  <c r="K27" i="56"/>
  <c r="E27" i="56"/>
  <c r="B27" i="56"/>
  <c r="Q26" i="56"/>
  <c r="K26" i="56"/>
  <c r="E26" i="56"/>
  <c r="B26" i="56"/>
  <c r="Q25" i="56"/>
  <c r="K25" i="56"/>
  <c r="E25" i="56"/>
  <c r="B25" i="56"/>
  <c r="Q24" i="56"/>
  <c r="K24" i="56"/>
  <c r="E24" i="56"/>
  <c r="B24" i="56"/>
  <c r="Q23" i="56"/>
  <c r="K23" i="56"/>
  <c r="E23" i="56"/>
  <c r="B23" i="56"/>
  <c r="Q22" i="56"/>
  <c r="K22" i="56"/>
  <c r="E22" i="56"/>
  <c r="B22" i="56"/>
  <c r="Q21" i="56"/>
  <c r="K21" i="56"/>
  <c r="E21" i="56"/>
  <c r="B21" i="56"/>
  <c r="Q20" i="56"/>
  <c r="K20" i="56"/>
  <c r="E20" i="56"/>
  <c r="B20" i="56"/>
  <c r="Q19" i="56"/>
  <c r="K19" i="56"/>
  <c r="E19" i="56"/>
  <c r="B19" i="56"/>
  <c r="Q18" i="56"/>
  <c r="K18" i="56"/>
  <c r="E18" i="56"/>
  <c r="B18" i="56"/>
  <c r="Q17" i="56"/>
  <c r="K17" i="56"/>
  <c r="E17" i="56"/>
  <c r="B17" i="56"/>
  <c r="Q16" i="56"/>
  <c r="K16" i="56"/>
  <c r="E16" i="56"/>
  <c r="B16" i="56"/>
  <c r="Q15" i="56"/>
  <c r="K15" i="56"/>
  <c r="E15" i="56"/>
  <c r="B15" i="56"/>
  <c r="Q14" i="56"/>
  <c r="K14" i="56"/>
  <c r="E14" i="56"/>
  <c r="B14" i="56"/>
  <c r="Q13" i="56"/>
  <c r="K13" i="56"/>
  <c r="E13" i="56"/>
  <c r="B13" i="56"/>
  <c r="Q12" i="56"/>
  <c r="K12" i="56"/>
  <c r="E12" i="56"/>
  <c r="B12" i="56"/>
  <c r="Q11" i="56"/>
  <c r="K11" i="56"/>
  <c r="E11" i="56"/>
  <c r="B11" i="56"/>
  <c r="Q10" i="56"/>
  <c r="K10" i="56"/>
  <c r="E10" i="56"/>
  <c r="B10" i="56"/>
  <c r="Q9" i="56"/>
  <c r="K9" i="56"/>
  <c r="E9" i="56"/>
  <c r="B9" i="56"/>
  <c r="Q8" i="56"/>
  <c r="K8" i="56"/>
  <c r="E8" i="56"/>
  <c r="B8" i="56"/>
  <c r="Q7" i="56"/>
  <c r="K7" i="56"/>
  <c r="E7" i="56"/>
  <c r="B7" i="56"/>
  <c r="Q6" i="56"/>
  <c r="K6" i="56"/>
  <c r="E6" i="56"/>
  <c r="B6" i="56"/>
  <c r="Q5" i="56"/>
  <c r="K5" i="56"/>
  <c r="E5" i="56"/>
  <c r="B5" i="56"/>
  <c r="Q4" i="56"/>
  <c r="K4" i="56"/>
  <c r="E4" i="56"/>
  <c r="B4" i="56"/>
  <c r="Q109" i="57"/>
  <c r="K109" i="57"/>
  <c r="E109" i="57"/>
  <c r="B109" i="57"/>
  <c r="Q108" i="57"/>
  <c r="K108" i="57"/>
  <c r="E108" i="57"/>
  <c r="B108" i="57"/>
  <c r="Q107" i="57"/>
  <c r="K107" i="57"/>
  <c r="E107" i="57"/>
  <c r="B107" i="57"/>
  <c r="Q106" i="57"/>
  <c r="K106" i="57"/>
  <c r="E106" i="57"/>
  <c r="B106" i="57"/>
  <c r="Q105" i="57"/>
  <c r="K105" i="57"/>
  <c r="E105" i="57"/>
  <c r="B105" i="57"/>
  <c r="Q104" i="57"/>
  <c r="K104" i="57"/>
  <c r="E104" i="57"/>
  <c r="B104" i="57"/>
  <c r="Q103" i="57"/>
  <c r="K103" i="57"/>
  <c r="E103" i="57"/>
  <c r="B103" i="57"/>
  <c r="Q102" i="57"/>
  <c r="K102" i="57"/>
  <c r="E102" i="57"/>
  <c r="B102" i="57"/>
  <c r="Q101" i="57"/>
  <c r="K101" i="57"/>
  <c r="E101" i="57"/>
  <c r="B101" i="57"/>
  <c r="Q100" i="57"/>
  <c r="K100" i="57"/>
  <c r="E100" i="57"/>
  <c r="B100" i="57"/>
  <c r="Q99" i="57"/>
  <c r="K99" i="57"/>
  <c r="E99" i="57"/>
  <c r="B99" i="57"/>
  <c r="Q98" i="57"/>
  <c r="K98" i="57"/>
  <c r="E98" i="57"/>
  <c r="B98" i="57"/>
  <c r="Q97" i="57"/>
  <c r="K97" i="57"/>
  <c r="E97" i="57"/>
  <c r="B97" i="57"/>
  <c r="Q96" i="57"/>
  <c r="K96" i="57"/>
  <c r="E96" i="57"/>
  <c r="B96" i="57"/>
  <c r="Q95" i="57"/>
  <c r="K95" i="57"/>
  <c r="E95" i="57"/>
  <c r="B95" i="57"/>
  <c r="Q94" i="57"/>
  <c r="K94" i="57"/>
  <c r="E94" i="57"/>
  <c r="B94" i="57"/>
  <c r="Q93" i="57"/>
  <c r="K93" i="57"/>
  <c r="E93" i="57"/>
  <c r="B93" i="57"/>
  <c r="Q92" i="57"/>
  <c r="K92" i="57"/>
  <c r="E92" i="57"/>
  <c r="B92" i="57"/>
  <c r="Q91" i="57"/>
  <c r="K91" i="57"/>
  <c r="E91" i="57"/>
  <c r="B91" i="57"/>
  <c r="Q90" i="57"/>
  <c r="K90" i="57"/>
  <c r="E90" i="57"/>
  <c r="B90" i="57"/>
  <c r="Q89" i="57"/>
  <c r="K89" i="57"/>
  <c r="E89" i="57"/>
  <c r="B89" i="57"/>
  <c r="Q88" i="57"/>
  <c r="K88" i="57"/>
  <c r="E88" i="57"/>
  <c r="B88" i="57"/>
  <c r="Q87" i="57"/>
  <c r="K87" i="57"/>
  <c r="E87" i="57"/>
  <c r="B87" i="57"/>
  <c r="Q86" i="57"/>
  <c r="K86" i="57"/>
  <c r="E86" i="57"/>
  <c r="B86" i="57"/>
  <c r="Q85" i="57"/>
  <c r="K85" i="57"/>
  <c r="E85" i="57"/>
  <c r="B85" i="57"/>
  <c r="Q84" i="57"/>
  <c r="K84" i="57"/>
  <c r="E84" i="57"/>
  <c r="B84" i="57"/>
  <c r="Q83" i="57"/>
  <c r="K83" i="57"/>
  <c r="E83" i="57"/>
  <c r="B83" i="57"/>
  <c r="Q82" i="57"/>
  <c r="K82" i="57"/>
  <c r="E82" i="57"/>
  <c r="B82" i="57"/>
  <c r="Q81" i="57"/>
  <c r="K81" i="57"/>
  <c r="E81" i="57"/>
  <c r="B81" i="57"/>
  <c r="Q80" i="57"/>
  <c r="K80" i="57"/>
  <c r="E80" i="57"/>
  <c r="B80" i="57"/>
  <c r="Q79" i="57"/>
  <c r="K79" i="57"/>
  <c r="E79" i="57"/>
  <c r="B79" i="57"/>
  <c r="Q78" i="57"/>
  <c r="K78" i="57"/>
  <c r="E78" i="57"/>
  <c r="B78" i="57"/>
  <c r="Q77" i="57"/>
  <c r="K77" i="57"/>
  <c r="E77" i="57"/>
  <c r="B77" i="57"/>
  <c r="Q76" i="57"/>
  <c r="K76" i="57"/>
  <c r="E76" i="57"/>
  <c r="B76" i="57"/>
  <c r="Q75" i="57"/>
  <c r="K75" i="57"/>
  <c r="E75" i="57"/>
  <c r="B75" i="57"/>
  <c r="Q74" i="57"/>
  <c r="K74" i="57"/>
  <c r="E74" i="57"/>
  <c r="B74" i="57"/>
  <c r="Q73" i="57"/>
  <c r="K73" i="57"/>
  <c r="E73" i="57"/>
  <c r="B73" i="57"/>
  <c r="Q72" i="57"/>
  <c r="K72" i="57"/>
  <c r="E72" i="57"/>
  <c r="B72" i="57"/>
  <c r="Q71" i="57"/>
  <c r="K71" i="57"/>
  <c r="E71" i="57"/>
  <c r="B71" i="57"/>
  <c r="Q70" i="57"/>
  <c r="K70" i="57"/>
  <c r="E70" i="57"/>
  <c r="B70" i="57"/>
  <c r="Q69" i="57"/>
  <c r="K69" i="57"/>
  <c r="E69" i="57"/>
  <c r="B69" i="57"/>
  <c r="Q68" i="57"/>
  <c r="K68" i="57"/>
  <c r="E68" i="57"/>
  <c r="B68" i="57"/>
  <c r="Q67" i="57"/>
  <c r="K67" i="57"/>
  <c r="E67" i="57"/>
  <c r="B67" i="57"/>
  <c r="Q66" i="57"/>
  <c r="K66" i="57"/>
  <c r="E66" i="57"/>
  <c r="B66" i="57"/>
  <c r="Q65" i="57"/>
  <c r="K65" i="57"/>
  <c r="E65" i="57"/>
  <c r="B65" i="57"/>
  <c r="Q64" i="57"/>
  <c r="K64" i="57"/>
  <c r="E64" i="57"/>
  <c r="B64" i="57"/>
  <c r="Q63" i="57"/>
  <c r="K63" i="57"/>
  <c r="E63" i="57"/>
  <c r="B63" i="57"/>
  <c r="Q62" i="57"/>
  <c r="K62" i="57"/>
  <c r="E62" i="57"/>
  <c r="B62" i="57"/>
  <c r="Q61" i="57"/>
  <c r="K61" i="57"/>
  <c r="E61" i="57"/>
  <c r="B61" i="57"/>
  <c r="Q60" i="57"/>
  <c r="K60" i="57"/>
  <c r="E60" i="57"/>
  <c r="B60" i="57"/>
  <c r="Q59" i="57"/>
  <c r="K59" i="57"/>
  <c r="E59" i="57"/>
  <c r="B59" i="57"/>
  <c r="Q58" i="57"/>
  <c r="K58" i="57"/>
  <c r="E58" i="57"/>
  <c r="B58" i="57"/>
  <c r="Q57" i="57"/>
  <c r="K57" i="57"/>
  <c r="E57" i="57"/>
  <c r="B57" i="57"/>
  <c r="Q56" i="57"/>
  <c r="K56" i="57"/>
  <c r="E56" i="57"/>
  <c r="B56" i="57"/>
  <c r="Q55" i="57"/>
  <c r="K55" i="57"/>
  <c r="E55" i="57"/>
  <c r="B55" i="57"/>
  <c r="Q54" i="57"/>
  <c r="K54" i="57"/>
  <c r="E54" i="57"/>
  <c r="B54" i="57"/>
  <c r="Q53" i="57"/>
  <c r="K53" i="57"/>
  <c r="E53" i="57"/>
  <c r="B53" i="57"/>
  <c r="Q52" i="57"/>
  <c r="K52" i="57"/>
  <c r="E52" i="57"/>
  <c r="B52" i="57"/>
  <c r="Q51" i="57"/>
  <c r="K51" i="57"/>
  <c r="E51" i="57"/>
  <c r="B51" i="57"/>
  <c r="Q50" i="57"/>
  <c r="K50" i="57"/>
  <c r="E50" i="57"/>
  <c r="B50" i="57"/>
  <c r="Q49" i="57"/>
  <c r="K49" i="57"/>
  <c r="E49" i="57"/>
  <c r="B49" i="57"/>
  <c r="Q48" i="57"/>
  <c r="K48" i="57"/>
  <c r="E48" i="57"/>
  <c r="B48" i="57"/>
  <c r="Q47" i="57"/>
  <c r="K47" i="57"/>
  <c r="E47" i="57"/>
  <c r="B47" i="57"/>
  <c r="Q46" i="57"/>
  <c r="K46" i="57"/>
  <c r="E46" i="57"/>
  <c r="B46" i="57"/>
  <c r="Q45" i="57"/>
  <c r="K45" i="57"/>
  <c r="E45" i="57"/>
  <c r="B45" i="57"/>
  <c r="Q44" i="57"/>
  <c r="K44" i="57"/>
  <c r="E44" i="57"/>
  <c r="B44" i="57"/>
  <c r="Q43" i="57"/>
  <c r="K43" i="57"/>
  <c r="E43" i="57"/>
  <c r="B43" i="57"/>
  <c r="Q42" i="57"/>
  <c r="K42" i="57"/>
  <c r="E42" i="57"/>
  <c r="B42" i="57"/>
  <c r="Q41" i="57"/>
  <c r="K41" i="57"/>
  <c r="E41" i="57"/>
  <c r="B41" i="57"/>
  <c r="Q40" i="57"/>
  <c r="K40" i="57"/>
  <c r="E40" i="57"/>
  <c r="B40" i="57"/>
  <c r="Q39" i="57"/>
  <c r="K39" i="57"/>
  <c r="E39" i="57"/>
  <c r="B39" i="57"/>
  <c r="Q38" i="57"/>
  <c r="K38" i="57"/>
  <c r="E38" i="57"/>
  <c r="B38" i="57"/>
  <c r="Q37" i="57"/>
  <c r="K37" i="57"/>
  <c r="E37" i="57"/>
  <c r="B37" i="57"/>
  <c r="Q36" i="57"/>
  <c r="K36" i="57"/>
  <c r="E36" i="57"/>
  <c r="B36" i="57"/>
  <c r="Q35" i="57"/>
  <c r="K35" i="57"/>
  <c r="E35" i="57"/>
  <c r="B35" i="57"/>
  <c r="Q34" i="57"/>
  <c r="K34" i="57"/>
  <c r="E34" i="57"/>
  <c r="B34" i="57"/>
  <c r="Q33" i="57"/>
  <c r="K33" i="57"/>
  <c r="E33" i="57"/>
  <c r="B33" i="57"/>
  <c r="Q32" i="57"/>
  <c r="K32" i="57"/>
  <c r="E32" i="57"/>
  <c r="B32" i="57"/>
  <c r="Q31" i="57"/>
  <c r="K31" i="57"/>
  <c r="E31" i="57"/>
  <c r="B31" i="57"/>
  <c r="Q30" i="57"/>
  <c r="K30" i="57"/>
  <c r="E30" i="57"/>
  <c r="B30" i="57"/>
  <c r="Q29" i="57"/>
  <c r="K29" i="57"/>
  <c r="E29" i="57"/>
  <c r="B29" i="57"/>
  <c r="Q28" i="57"/>
  <c r="K28" i="57"/>
  <c r="E28" i="57"/>
  <c r="B28" i="57"/>
  <c r="Q27" i="57"/>
  <c r="K27" i="57"/>
  <c r="E27" i="57"/>
  <c r="B27" i="57"/>
  <c r="Q26" i="57"/>
  <c r="K26" i="57"/>
  <c r="E26" i="57"/>
  <c r="B26" i="57"/>
  <c r="Q25" i="57"/>
  <c r="K25" i="57"/>
  <c r="E25" i="57"/>
  <c r="B25" i="57"/>
  <c r="Q24" i="57"/>
  <c r="K24" i="57"/>
  <c r="E24" i="57"/>
  <c r="B24" i="57"/>
  <c r="Q23" i="57"/>
  <c r="K23" i="57"/>
  <c r="E23" i="57"/>
  <c r="B23" i="57"/>
  <c r="Q22" i="57"/>
  <c r="K22" i="57"/>
  <c r="E22" i="57"/>
  <c r="B22" i="57"/>
  <c r="Q21" i="57"/>
  <c r="K21" i="57"/>
  <c r="E21" i="57"/>
  <c r="B21" i="57"/>
  <c r="Q20" i="57"/>
  <c r="K20" i="57"/>
  <c r="E20" i="57"/>
  <c r="B20" i="57"/>
  <c r="Q19" i="57"/>
  <c r="K19" i="57"/>
  <c r="E19" i="57"/>
  <c r="B19" i="57"/>
  <c r="Q18" i="57"/>
  <c r="K18" i="57"/>
  <c r="E18" i="57"/>
  <c r="B18" i="57"/>
  <c r="Q17" i="57"/>
  <c r="K17" i="57"/>
  <c r="E17" i="57"/>
  <c r="B17" i="57"/>
  <c r="Q16" i="57"/>
  <c r="K16" i="57"/>
  <c r="E16" i="57"/>
  <c r="B16" i="57"/>
  <c r="Q15" i="57"/>
  <c r="K15" i="57"/>
  <c r="E15" i="57"/>
  <c r="B15" i="57"/>
  <c r="Q14" i="57"/>
  <c r="K14" i="57"/>
  <c r="E14" i="57"/>
  <c r="B14" i="57"/>
  <c r="Q13" i="57"/>
  <c r="K13" i="57"/>
  <c r="E13" i="57"/>
  <c r="B13" i="57"/>
  <c r="Q12" i="57"/>
  <c r="K12" i="57"/>
  <c r="E12" i="57"/>
  <c r="B12" i="57"/>
  <c r="Q11" i="57"/>
  <c r="K11" i="57"/>
  <c r="E11" i="57"/>
  <c r="B11" i="57"/>
  <c r="Q10" i="57"/>
  <c r="K10" i="57"/>
  <c r="E10" i="57"/>
  <c r="B10" i="57"/>
  <c r="Q9" i="57"/>
  <c r="K9" i="57"/>
  <c r="E9" i="57"/>
  <c r="B9" i="57"/>
  <c r="Q8" i="57"/>
  <c r="K8" i="57"/>
  <c r="E8" i="57"/>
  <c r="B8" i="57"/>
  <c r="Q7" i="57"/>
  <c r="K7" i="57"/>
  <c r="E7" i="57"/>
  <c r="B7" i="57"/>
  <c r="Q6" i="57"/>
  <c r="K6" i="57"/>
  <c r="E6" i="57"/>
  <c r="B6" i="57"/>
  <c r="Q5" i="57"/>
  <c r="K5" i="57"/>
  <c r="E5" i="57"/>
  <c r="B5" i="57"/>
  <c r="Q4" i="57"/>
  <c r="K4" i="57"/>
  <c r="E4" i="57"/>
  <c r="B4" i="57"/>
  <c r="Q109" i="58"/>
  <c r="K109" i="58"/>
  <c r="E109" i="58"/>
  <c r="B109" i="58"/>
  <c r="Q108" i="58"/>
  <c r="K108" i="58"/>
  <c r="E108" i="58"/>
  <c r="B108" i="58"/>
  <c r="Q107" i="58"/>
  <c r="K107" i="58"/>
  <c r="E107" i="58"/>
  <c r="B107" i="58"/>
  <c r="Q106" i="58"/>
  <c r="K106" i="58"/>
  <c r="E106" i="58"/>
  <c r="B106" i="58"/>
  <c r="Q105" i="58"/>
  <c r="K105" i="58"/>
  <c r="E105" i="58"/>
  <c r="B105" i="58"/>
  <c r="Q104" i="58"/>
  <c r="K104" i="58"/>
  <c r="E104" i="58"/>
  <c r="B104" i="58"/>
  <c r="Q103" i="58"/>
  <c r="K103" i="58"/>
  <c r="E103" i="58"/>
  <c r="B103" i="58"/>
  <c r="Q102" i="58"/>
  <c r="K102" i="58"/>
  <c r="E102" i="58"/>
  <c r="B102" i="58"/>
  <c r="Q101" i="58"/>
  <c r="K101" i="58"/>
  <c r="E101" i="58"/>
  <c r="B101" i="58"/>
  <c r="Q100" i="58"/>
  <c r="K100" i="58"/>
  <c r="E100" i="58"/>
  <c r="B100" i="58"/>
  <c r="Q99" i="58"/>
  <c r="K99" i="58"/>
  <c r="E99" i="58"/>
  <c r="B99" i="58"/>
  <c r="Q98" i="58"/>
  <c r="K98" i="58"/>
  <c r="E98" i="58"/>
  <c r="B98" i="58"/>
  <c r="Q97" i="58"/>
  <c r="K97" i="58"/>
  <c r="E97" i="58"/>
  <c r="B97" i="58"/>
  <c r="Q96" i="58"/>
  <c r="K96" i="58"/>
  <c r="E96" i="58"/>
  <c r="B96" i="58"/>
  <c r="Q95" i="58"/>
  <c r="K95" i="58"/>
  <c r="E95" i="58"/>
  <c r="B95" i="58"/>
  <c r="Q94" i="58"/>
  <c r="K94" i="58"/>
  <c r="E94" i="58"/>
  <c r="B94" i="58"/>
  <c r="Q93" i="58"/>
  <c r="K93" i="58"/>
  <c r="E93" i="58"/>
  <c r="B93" i="58"/>
  <c r="Q92" i="58"/>
  <c r="K92" i="58"/>
  <c r="E92" i="58"/>
  <c r="B92" i="58"/>
  <c r="Q91" i="58"/>
  <c r="K91" i="58"/>
  <c r="E91" i="58"/>
  <c r="B91" i="58"/>
  <c r="Q90" i="58"/>
  <c r="K90" i="58"/>
  <c r="E90" i="58"/>
  <c r="B90" i="58"/>
  <c r="Q89" i="58"/>
  <c r="K89" i="58"/>
  <c r="E89" i="58"/>
  <c r="B89" i="58"/>
  <c r="Q88" i="58"/>
  <c r="K88" i="58"/>
  <c r="E88" i="58"/>
  <c r="B88" i="58"/>
  <c r="Q87" i="58"/>
  <c r="K87" i="58"/>
  <c r="E87" i="58"/>
  <c r="B87" i="58"/>
  <c r="Q86" i="58"/>
  <c r="K86" i="58"/>
  <c r="E86" i="58"/>
  <c r="B86" i="58"/>
  <c r="Q85" i="58"/>
  <c r="K85" i="58"/>
  <c r="E85" i="58"/>
  <c r="B85" i="58"/>
  <c r="Q84" i="58"/>
  <c r="K84" i="58"/>
  <c r="E84" i="58"/>
  <c r="B84" i="58"/>
  <c r="Q83" i="58"/>
  <c r="K83" i="58"/>
  <c r="E83" i="58"/>
  <c r="B83" i="58"/>
  <c r="Q82" i="58"/>
  <c r="K82" i="58"/>
  <c r="E82" i="58"/>
  <c r="B82" i="58"/>
  <c r="Q81" i="58"/>
  <c r="K81" i="58"/>
  <c r="E81" i="58"/>
  <c r="B81" i="58"/>
  <c r="Q80" i="58"/>
  <c r="K80" i="58"/>
  <c r="E80" i="58"/>
  <c r="B80" i="58"/>
  <c r="Q79" i="58"/>
  <c r="K79" i="58"/>
  <c r="E79" i="58"/>
  <c r="B79" i="58"/>
  <c r="Q78" i="58"/>
  <c r="K78" i="58"/>
  <c r="E78" i="58"/>
  <c r="B78" i="58"/>
  <c r="Q77" i="58"/>
  <c r="K77" i="58"/>
  <c r="E77" i="58"/>
  <c r="B77" i="58"/>
  <c r="Q76" i="58"/>
  <c r="K76" i="58"/>
  <c r="E76" i="58"/>
  <c r="B76" i="58"/>
  <c r="Q75" i="58"/>
  <c r="K75" i="58"/>
  <c r="E75" i="58"/>
  <c r="B75" i="58"/>
  <c r="Q74" i="58"/>
  <c r="K74" i="58"/>
  <c r="E74" i="58"/>
  <c r="B74" i="58"/>
  <c r="Q73" i="58"/>
  <c r="K73" i="58"/>
  <c r="E73" i="58"/>
  <c r="B73" i="58"/>
  <c r="Q72" i="58"/>
  <c r="K72" i="58"/>
  <c r="E72" i="58"/>
  <c r="B72" i="58"/>
  <c r="Q71" i="58"/>
  <c r="K71" i="58"/>
  <c r="E71" i="58"/>
  <c r="B71" i="58"/>
  <c r="Q70" i="58"/>
  <c r="K70" i="58"/>
  <c r="E70" i="58"/>
  <c r="B70" i="58"/>
  <c r="Q69" i="58"/>
  <c r="K69" i="58"/>
  <c r="E69" i="58"/>
  <c r="B69" i="58"/>
  <c r="Q68" i="58"/>
  <c r="K68" i="58"/>
  <c r="E68" i="58"/>
  <c r="B68" i="58"/>
  <c r="Q67" i="58"/>
  <c r="K67" i="58"/>
  <c r="E67" i="58"/>
  <c r="B67" i="58"/>
  <c r="Q66" i="58"/>
  <c r="K66" i="58"/>
  <c r="E66" i="58"/>
  <c r="B66" i="58"/>
  <c r="Q65" i="58"/>
  <c r="K65" i="58"/>
  <c r="E65" i="58"/>
  <c r="B65" i="58"/>
  <c r="Q64" i="58"/>
  <c r="K64" i="58"/>
  <c r="E64" i="58"/>
  <c r="B64" i="58"/>
  <c r="Q63" i="58"/>
  <c r="K63" i="58"/>
  <c r="E63" i="58"/>
  <c r="B63" i="58"/>
  <c r="Q62" i="58"/>
  <c r="K62" i="58"/>
  <c r="E62" i="58"/>
  <c r="B62" i="58"/>
  <c r="Q61" i="58"/>
  <c r="K61" i="58"/>
  <c r="E61" i="58"/>
  <c r="B61" i="58"/>
  <c r="Q60" i="58"/>
  <c r="K60" i="58"/>
  <c r="E60" i="58"/>
  <c r="B60" i="58"/>
  <c r="Q59" i="58"/>
  <c r="K59" i="58"/>
  <c r="E59" i="58"/>
  <c r="B59" i="58"/>
  <c r="Q58" i="58"/>
  <c r="K58" i="58"/>
  <c r="E58" i="58"/>
  <c r="B58" i="58"/>
  <c r="Q57" i="58"/>
  <c r="K57" i="58"/>
  <c r="E57" i="58"/>
  <c r="B57" i="58"/>
  <c r="Q56" i="58"/>
  <c r="K56" i="58"/>
  <c r="E56" i="58"/>
  <c r="B56" i="58"/>
  <c r="Q55" i="58"/>
  <c r="K55" i="58"/>
  <c r="E55" i="58"/>
  <c r="B55" i="58"/>
  <c r="Q54" i="58"/>
  <c r="K54" i="58"/>
  <c r="E54" i="58"/>
  <c r="B54" i="58"/>
  <c r="Q53" i="58"/>
  <c r="K53" i="58"/>
  <c r="E53" i="58"/>
  <c r="B53" i="58"/>
  <c r="Q52" i="58"/>
  <c r="K52" i="58"/>
  <c r="E52" i="58"/>
  <c r="B52" i="58"/>
  <c r="Q51" i="58"/>
  <c r="K51" i="58"/>
  <c r="E51" i="58"/>
  <c r="B51" i="58"/>
  <c r="Q50" i="58"/>
  <c r="K50" i="58"/>
  <c r="E50" i="58"/>
  <c r="B50" i="58"/>
  <c r="Q49" i="58"/>
  <c r="K49" i="58"/>
  <c r="E49" i="58"/>
  <c r="B49" i="58"/>
  <c r="Q48" i="58"/>
  <c r="K48" i="58"/>
  <c r="E48" i="58"/>
  <c r="B48" i="58"/>
  <c r="Q47" i="58"/>
  <c r="K47" i="58"/>
  <c r="E47" i="58"/>
  <c r="B47" i="58"/>
  <c r="Q46" i="58"/>
  <c r="K46" i="58"/>
  <c r="E46" i="58"/>
  <c r="B46" i="58"/>
  <c r="Q45" i="58"/>
  <c r="K45" i="58"/>
  <c r="E45" i="58"/>
  <c r="B45" i="58"/>
  <c r="Q44" i="58"/>
  <c r="K44" i="58"/>
  <c r="E44" i="58"/>
  <c r="B44" i="58"/>
  <c r="Q43" i="58"/>
  <c r="K43" i="58"/>
  <c r="E43" i="58"/>
  <c r="B43" i="58"/>
  <c r="Q42" i="58"/>
  <c r="K42" i="58"/>
  <c r="E42" i="58"/>
  <c r="B42" i="58"/>
  <c r="Q41" i="58"/>
  <c r="K41" i="58"/>
  <c r="E41" i="58"/>
  <c r="B41" i="58"/>
  <c r="Q40" i="58"/>
  <c r="K40" i="58"/>
  <c r="E40" i="58"/>
  <c r="B40" i="58"/>
  <c r="Q39" i="58"/>
  <c r="K39" i="58"/>
  <c r="E39" i="58"/>
  <c r="B39" i="58"/>
  <c r="Q38" i="58"/>
  <c r="K38" i="58"/>
  <c r="E38" i="58"/>
  <c r="B38" i="58"/>
  <c r="Q37" i="58"/>
  <c r="K37" i="58"/>
  <c r="E37" i="58"/>
  <c r="B37" i="58"/>
  <c r="Q36" i="58"/>
  <c r="K36" i="58"/>
  <c r="E36" i="58"/>
  <c r="B36" i="58"/>
  <c r="Q35" i="58"/>
  <c r="K35" i="58"/>
  <c r="E35" i="58"/>
  <c r="B35" i="58"/>
  <c r="Q34" i="58"/>
  <c r="K34" i="58"/>
  <c r="E34" i="58"/>
  <c r="B34" i="58"/>
  <c r="Q33" i="58"/>
  <c r="K33" i="58"/>
  <c r="E33" i="58"/>
  <c r="B33" i="58"/>
  <c r="Q32" i="58"/>
  <c r="K32" i="58"/>
  <c r="E32" i="58"/>
  <c r="B32" i="58"/>
  <c r="Q31" i="58"/>
  <c r="K31" i="58"/>
  <c r="E31" i="58"/>
  <c r="B31" i="58"/>
  <c r="Q30" i="58"/>
  <c r="K30" i="58"/>
  <c r="E30" i="58"/>
  <c r="B30" i="58"/>
  <c r="Q29" i="58"/>
  <c r="K29" i="58"/>
  <c r="E29" i="58"/>
  <c r="B29" i="58"/>
  <c r="Q28" i="58"/>
  <c r="K28" i="58"/>
  <c r="E28" i="58"/>
  <c r="B28" i="58"/>
  <c r="Q27" i="58"/>
  <c r="K27" i="58"/>
  <c r="E27" i="58"/>
  <c r="B27" i="58"/>
  <c r="Q26" i="58"/>
  <c r="K26" i="58"/>
  <c r="E26" i="58"/>
  <c r="B26" i="58"/>
  <c r="Q25" i="58"/>
  <c r="K25" i="58"/>
  <c r="E25" i="58"/>
  <c r="B25" i="58"/>
  <c r="Q24" i="58"/>
  <c r="K24" i="58"/>
  <c r="E24" i="58"/>
  <c r="B24" i="58"/>
  <c r="Q23" i="58"/>
  <c r="K23" i="58"/>
  <c r="E23" i="58"/>
  <c r="B23" i="58"/>
  <c r="Q22" i="58"/>
  <c r="K22" i="58"/>
  <c r="E22" i="58"/>
  <c r="B22" i="58"/>
  <c r="Q21" i="58"/>
  <c r="K21" i="58"/>
  <c r="E21" i="58"/>
  <c r="B21" i="58"/>
  <c r="Q20" i="58"/>
  <c r="K20" i="58"/>
  <c r="E20" i="58"/>
  <c r="B20" i="58"/>
  <c r="Q19" i="58"/>
  <c r="K19" i="58"/>
  <c r="E19" i="58"/>
  <c r="B19" i="58"/>
  <c r="Q18" i="58"/>
  <c r="K18" i="58"/>
  <c r="E18" i="58"/>
  <c r="B18" i="58"/>
  <c r="Q17" i="58"/>
  <c r="K17" i="58"/>
  <c r="E17" i="58"/>
  <c r="B17" i="58"/>
  <c r="Q16" i="58"/>
  <c r="K16" i="58"/>
  <c r="E16" i="58"/>
  <c r="B16" i="58"/>
  <c r="Q15" i="58"/>
  <c r="K15" i="58"/>
  <c r="E15" i="58"/>
  <c r="B15" i="58"/>
  <c r="Q14" i="58"/>
  <c r="K14" i="58"/>
  <c r="E14" i="58"/>
  <c r="B14" i="58"/>
  <c r="Q13" i="58"/>
  <c r="K13" i="58"/>
  <c r="E13" i="58"/>
  <c r="B13" i="58"/>
  <c r="Q12" i="58"/>
  <c r="K12" i="58"/>
  <c r="E12" i="58"/>
  <c r="B12" i="58"/>
  <c r="Q11" i="58"/>
  <c r="K11" i="58"/>
  <c r="E11" i="58"/>
  <c r="B11" i="58"/>
  <c r="Q10" i="58"/>
  <c r="K10" i="58"/>
  <c r="E10" i="58"/>
  <c r="B10" i="58"/>
  <c r="Q9" i="58"/>
  <c r="K9" i="58"/>
  <c r="E9" i="58"/>
  <c r="B9" i="58"/>
  <c r="Q8" i="58"/>
  <c r="K8" i="58"/>
  <c r="E8" i="58"/>
  <c r="B8" i="58"/>
  <c r="Q7" i="58"/>
  <c r="K7" i="58"/>
  <c r="E7" i="58"/>
  <c r="B7" i="58"/>
  <c r="Q6" i="58"/>
  <c r="K6" i="58"/>
  <c r="E6" i="58"/>
  <c r="B6" i="58"/>
  <c r="Q5" i="58"/>
  <c r="K5" i="58"/>
  <c r="E5" i="58"/>
  <c r="B5" i="58"/>
  <c r="Q4" i="58"/>
  <c r="K4" i="58"/>
  <c r="E4" i="58"/>
  <c r="B4" i="58"/>
  <c r="Q109" i="59"/>
  <c r="K109" i="59"/>
  <c r="E109" i="59"/>
  <c r="B109" i="59"/>
  <c r="Q108" i="59"/>
  <c r="K108" i="59"/>
  <c r="E108" i="59"/>
  <c r="B108" i="59"/>
  <c r="Q107" i="59"/>
  <c r="K107" i="59"/>
  <c r="E107" i="59"/>
  <c r="B107" i="59"/>
  <c r="Q106" i="59"/>
  <c r="K106" i="59"/>
  <c r="E106" i="59"/>
  <c r="B106" i="59"/>
  <c r="Q105" i="59"/>
  <c r="K105" i="59"/>
  <c r="E105" i="59"/>
  <c r="B105" i="59"/>
  <c r="Q104" i="59"/>
  <c r="K104" i="59"/>
  <c r="E104" i="59"/>
  <c r="B104" i="59"/>
  <c r="Q103" i="59"/>
  <c r="K103" i="59"/>
  <c r="E103" i="59"/>
  <c r="B103" i="59"/>
  <c r="Q102" i="59"/>
  <c r="K102" i="59"/>
  <c r="E102" i="59"/>
  <c r="B102" i="59"/>
  <c r="Q101" i="59"/>
  <c r="K101" i="59"/>
  <c r="E101" i="59"/>
  <c r="B101" i="59"/>
  <c r="Q100" i="59"/>
  <c r="K100" i="59"/>
  <c r="E100" i="59"/>
  <c r="B100" i="59"/>
  <c r="Q99" i="59"/>
  <c r="K99" i="59"/>
  <c r="E99" i="59"/>
  <c r="B99" i="59"/>
  <c r="Q98" i="59"/>
  <c r="K98" i="59"/>
  <c r="E98" i="59"/>
  <c r="B98" i="59"/>
  <c r="Q97" i="59"/>
  <c r="K97" i="59"/>
  <c r="E97" i="59"/>
  <c r="B97" i="59"/>
  <c r="Q96" i="59"/>
  <c r="K96" i="59"/>
  <c r="E96" i="59"/>
  <c r="B96" i="59"/>
  <c r="Q95" i="59"/>
  <c r="K95" i="59"/>
  <c r="E95" i="59"/>
  <c r="B95" i="59"/>
  <c r="Q94" i="59"/>
  <c r="K94" i="59"/>
  <c r="E94" i="59"/>
  <c r="B94" i="59"/>
  <c r="Q93" i="59"/>
  <c r="K93" i="59"/>
  <c r="E93" i="59"/>
  <c r="B93" i="59"/>
  <c r="Q92" i="59"/>
  <c r="K92" i="59"/>
  <c r="E92" i="59"/>
  <c r="B92" i="59"/>
  <c r="Q91" i="59"/>
  <c r="K91" i="59"/>
  <c r="E91" i="59"/>
  <c r="B91" i="59"/>
  <c r="Q90" i="59"/>
  <c r="K90" i="59"/>
  <c r="E90" i="59"/>
  <c r="B90" i="59"/>
  <c r="Q89" i="59"/>
  <c r="K89" i="59"/>
  <c r="E89" i="59"/>
  <c r="B89" i="59"/>
  <c r="Q88" i="59"/>
  <c r="K88" i="59"/>
  <c r="E88" i="59"/>
  <c r="B88" i="59"/>
  <c r="Q87" i="59"/>
  <c r="K87" i="59"/>
  <c r="E87" i="59"/>
  <c r="B87" i="59"/>
  <c r="Q86" i="59"/>
  <c r="K86" i="59"/>
  <c r="E86" i="59"/>
  <c r="B86" i="59"/>
  <c r="Q85" i="59"/>
  <c r="K85" i="59"/>
  <c r="E85" i="59"/>
  <c r="B85" i="59"/>
  <c r="Q84" i="59"/>
  <c r="K84" i="59"/>
  <c r="E84" i="59"/>
  <c r="B84" i="59"/>
  <c r="Q83" i="59"/>
  <c r="K83" i="59"/>
  <c r="E83" i="59"/>
  <c r="B83" i="59"/>
  <c r="Q82" i="59"/>
  <c r="K82" i="59"/>
  <c r="E82" i="59"/>
  <c r="B82" i="59"/>
  <c r="Q81" i="59"/>
  <c r="K81" i="59"/>
  <c r="E81" i="59"/>
  <c r="B81" i="59"/>
  <c r="Q80" i="59"/>
  <c r="K80" i="59"/>
  <c r="E80" i="59"/>
  <c r="B80" i="59"/>
  <c r="Q79" i="59"/>
  <c r="K79" i="59"/>
  <c r="E79" i="59"/>
  <c r="B79" i="59"/>
  <c r="Q78" i="59"/>
  <c r="K78" i="59"/>
  <c r="E78" i="59"/>
  <c r="B78" i="59"/>
  <c r="Q77" i="59"/>
  <c r="K77" i="59"/>
  <c r="E77" i="59"/>
  <c r="B77" i="59"/>
  <c r="Q76" i="59"/>
  <c r="K76" i="59"/>
  <c r="E76" i="59"/>
  <c r="B76" i="59"/>
  <c r="Q75" i="59"/>
  <c r="K75" i="59"/>
  <c r="E75" i="59"/>
  <c r="B75" i="59"/>
  <c r="Q74" i="59"/>
  <c r="K74" i="59"/>
  <c r="E74" i="59"/>
  <c r="B74" i="59"/>
  <c r="Q73" i="59"/>
  <c r="K73" i="59"/>
  <c r="E73" i="59"/>
  <c r="B73" i="59"/>
  <c r="Q72" i="59"/>
  <c r="K72" i="59"/>
  <c r="E72" i="59"/>
  <c r="B72" i="59"/>
  <c r="Q71" i="59"/>
  <c r="K71" i="59"/>
  <c r="E71" i="59"/>
  <c r="B71" i="59"/>
  <c r="Q70" i="59"/>
  <c r="K70" i="59"/>
  <c r="E70" i="59"/>
  <c r="B70" i="59"/>
  <c r="Q69" i="59"/>
  <c r="K69" i="59"/>
  <c r="E69" i="59"/>
  <c r="B69" i="59"/>
  <c r="Q68" i="59"/>
  <c r="K68" i="59"/>
  <c r="E68" i="59"/>
  <c r="B68" i="59"/>
  <c r="Q67" i="59"/>
  <c r="K67" i="59"/>
  <c r="E67" i="59"/>
  <c r="B67" i="59"/>
  <c r="Q66" i="59"/>
  <c r="K66" i="59"/>
  <c r="E66" i="59"/>
  <c r="B66" i="59"/>
  <c r="Q65" i="59"/>
  <c r="K65" i="59"/>
  <c r="E65" i="59"/>
  <c r="B65" i="59"/>
  <c r="Q64" i="59"/>
  <c r="K64" i="59"/>
  <c r="E64" i="59"/>
  <c r="B64" i="59"/>
  <c r="Q63" i="59"/>
  <c r="K63" i="59"/>
  <c r="E63" i="59"/>
  <c r="B63" i="59"/>
  <c r="Q62" i="59"/>
  <c r="K62" i="59"/>
  <c r="E62" i="59"/>
  <c r="B62" i="59"/>
  <c r="Q61" i="59"/>
  <c r="K61" i="59"/>
  <c r="E61" i="59"/>
  <c r="B61" i="59"/>
  <c r="Q60" i="59"/>
  <c r="K60" i="59"/>
  <c r="E60" i="59"/>
  <c r="B60" i="59"/>
  <c r="Q59" i="59"/>
  <c r="K59" i="59"/>
  <c r="E59" i="59"/>
  <c r="B59" i="59"/>
  <c r="Q58" i="59"/>
  <c r="K58" i="59"/>
  <c r="E58" i="59"/>
  <c r="B58" i="59"/>
  <c r="Q57" i="59"/>
  <c r="K57" i="59"/>
  <c r="E57" i="59"/>
  <c r="B57" i="59"/>
  <c r="Q56" i="59"/>
  <c r="K56" i="59"/>
  <c r="E56" i="59"/>
  <c r="B56" i="59"/>
  <c r="Q55" i="59"/>
  <c r="K55" i="59"/>
  <c r="E55" i="59"/>
  <c r="B55" i="59"/>
  <c r="Q54" i="59"/>
  <c r="K54" i="59"/>
  <c r="E54" i="59"/>
  <c r="B54" i="59"/>
  <c r="Q53" i="59"/>
  <c r="K53" i="59"/>
  <c r="E53" i="59"/>
  <c r="B53" i="59"/>
  <c r="Q52" i="59"/>
  <c r="K52" i="59"/>
  <c r="E52" i="59"/>
  <c r="B52" i="59"/>
  <c r="Q51" i="59"/>
  <c r="K51" i="59"/>
  <c r="E51" i="59"/>
  <c r="B51" i="59"/>
  <c r="Q50" i="59"/>
  <c r="K50" i="59"/>
  <c r="E50" i="59"/>
  <c r="B50" i="59"/>
  <c r="Q49" i="59"/>
  <c r="K49" i="59"/>
  <c r="E49" i="59"/>
  <c r="B49" i="59"/>
  <c r="Q48" i="59"/>
  <c r="K48" i="59"/>
  <c r="E48" i="59"/>
  <c r="B48" i="59"/>
  <c r="Q47" i="59"/>
  <c r="K47" i="59"/>
  <c r="E47" i="59"/>
  <c r="B47" i="59"/>
  <c r="Q46" i="59"/>
  <c r="K46" i="59"/>
  <c r="E46" i="59"/>
  <c r="B46" i="59"/>
  <c r="Q45" i="59"/>
  <c r="K45" i="59"/>
  <c r="E45" i="59"/>
  <c r="B45" i="59"/>
  <c r="Q44" i="59"/>
  <c r="K44" i="59"/>
  <c r="E44" i="59"/>
  <c r="B44" i="59"/>
  <c r="Q43" i="59"/>
  <c r="K43" i="59"/>
  <c r="E43" i="59"/>
  <c r="B43" i="59"/>
  <c r="Q42" i="59"/>
  <c r="K42" i="59"/>
  <c r="E42" i="59"/>
  <c r="B42" i="59"/>
  <c r="Q41" i="59"/>
  <c r="K41" i="59"/>
  <c r="E41" i="59"/>
  <c r="B41" i="59"/>
  <c r="Q40" i="59"/>
  <c r="K40" i="59"/>
  <c r="E40" i="59"/>
  <c r="B40" i="59"/>
  <c r="Q39" i="59"/>
  <c r="K39" i="59"/>
  <c r="E39" i="59"/>
  <c r="B39" i="59"/>
  <c r="Q38" i="59"/>
  <c r="K38" i="59"/>
  <c r="E38" i="59"/>
  <c r="B38" i="59"/>
  <c r="Q37" i="59"/>
  <c r="K37" i="59"/>
  <c r="E37" i="59"/>
  <c r="B37" i="59"/>
  <c r="Q36" i="59"/>
  <c r="K36" i="59"/>
  <c r="E36" i="59"/>
  <c r="B36" i="59"/>
  <c r="Q35" i="59"/>
  <c r="K35" i="59"/>
  <c r="E35" i="59"/>
  <c r="B35" i="59"/>
  <c r="Q34" i="59"/>
  <c r="K34" i="59"/>
  <c r="E34" i="59"/>
  <c r="B34" i="59"/>
  <c r="Q33" i="59"/>
  <c r="K33" i="59"/>
  <c r="E33" i="59"/>
  <c r="B33" i="59"/>
  <c r="Q32" i="59"/>
  <c r="K32" i="59"/>
  <c r="E32" i="59"/>
  <c r="B32" i="59"/>
  <c r="Q31" i="59"/>
  <c r="K31" i="59"/>
  <c r="E31" i="59"/>
  <c r="B31" i="59"/>
  <c r="Q30" i="59"/>
  <c r="K30" i="59"/>
  <c r="E30" i="59"/>
  <c r="B30" i="59"/>
  <c r="Q29" i="59"/>
  <c r="K29" i="59"/>
  <c r="E29" i="59"/>
  <c r="B29" i="59"/>
  <c r="Q28" i="59"/>
  <c r="K28" i="59"/>
  <c r="E28" i="59"/>
  <c r="B28" i="59"/>
  <c r="Q27" i="59"/>
  <c r="K27" i="59"/>
  <c r="E27" i="59"/>
  <c r="B27" i="59"/>
  <c r="Q26" i="59"/>
  <c r="K26" i="59"/>
  <c r="E26" i="59"/>
  <c r="B26" i="59"/>
  <c r="Q25" i="59"/>
  <c r="K25" i="59"/>
  <c r="E25" i="59"/>
  <c r="B25" i="59"/>
  <c r="Q24" i="59"/>
  <c r="K24" i="59"/>
  <c r="E24" i="59"/>
  <c r="B24" i="59"/>
  <c r="Q23" i="59"/>
  <c r="K23" i="59"/>
  <c r="E23" i="59"/>
  <c r="B23" i="59"/>
  <c r="Q22" i="59"/>
  <c r="K22" i="59"/>
  <c r="E22" i="59"/>
  <c r="B22" i="59"/>
  <c r="Q21" i="59"/>
  <c r="K21" i="59"/>
  <c r="E21" i="59"/>
  <c r="B21" i="59"/>
  <c r="Q20" i="59"/>
  <c r="K20" i="59"/>
  <c r="E20" i="59"/>
  <c r="B20" i="59"/>
  <c r="Q19" i="59"/>
  <c r="K19" i="59"/>
  <c r="E19" i="59"/>
  <c r="B19" i="59"/>
  <c r="Q18" i="59"/>
  <c r="K18" i="59"/>
  <c r="E18" i="59"/>
  <c r="B18" i="59"/>
  <c r="Q17" i="59"/>
  <c r="K17" i="59"/>
  <c r="E17" i="59"/>
  <c r="B17" i="59"/>
  <c r="Q16" i="59"/>
  <c r="K16" i="59"/>
  <c r="E16" i="59"/>
  <c r="B16" i="59"/>
  <c r="Q15" i="59"/>
  <c r="K15" i="59"/>
  <c r="E15" i="59"/>
  <c r="B15" i="59"/>
  <c r="Q14" i="59"/>
  <c r="K14" i="59"/>
  <c r="E14" i="59"/>
  <c r="B14" i="59"/>
  <c r="Q13" i="59"/>
  <c r="K13" i="59"/>
  <c r="E13" i="59"/>
  <c r="B13" i="59"/>
  <c r="Q12" i="59"/>
  <c r="K12" i="59"/>
  <c r="E12" i="59"/>
  <c r="B12" i="59"/>
  <c r="Q11" i="59"/>
  <c r="K11" i="59"/>
  <c r="E11" i="59"/>
  <c r="B11" i="59"/>
  <c r="Q10" i="59"/>
  <c r="K10" i="59"/>
  <c r="E10" i="59"/>
  <c r="B10" i="59"/>
  <c r="Q9" i="59"/>
  <c r="K9" i="59"/>
  <c r="E9" i="59"/>
  <c r="B9" i="59"/>
  <c r="Q8" i="59"/>
  <c r="K8" i="59"/>
  <c r="E8" i="59"/>
  <c r="B8" i="59"/>
  <c r="Q7" i="59"/>
  <c r="K7" i="59"/>
  <c r="E7" i="59"/>
  <c r="B7" i="59"/>
  <c r="Q6" i="59"/>
  <c r="K6" i="59"/>
  <c r="E6" i="59"/>
  <c r="B6" i="59"/>
  <c r="Q5" i="59"/>
  <c r="K5" i="59"/>
  <c r="E5" i="59"/>
  <c r="B5" i="59"/>
  <c r="Q4" i="59"/>
  <c r="K4" i="59"/>
  <c r="E4" i="59"/>
  <c r="B4" i="59"/>
  <c r="Q109" i="60"/>
  <c r="K109" i="60"/>
  <c r="E109" i="60"/>
  <c r="B109" i="60"/>
  <c r="Q108" i="60"/>
  <c r="K108" i="60"/>
  <c r="E108" i="60"/>
  <c r="B108" i="60"/>
  <c r="Q107" i="60"/>
  <c r="K107" i="60"/>
  <c r="E107" i="60"/>
  <c r="B107" i="60"/>
  <c r="Q106" i="60"/>
  <c r="K106" i="60"/>
  <c r="E106" i="60"/>
  <c r="B106" i="60"/>
  <c r="Q105" i="60"/>
  <c r="K105" i="60"/>
  <c r="E105" i="60"/>
  <c r="B105" i="60"/>
  <c r="Q104" i="60"/>
  <c r="K104" i="60"/>
  <c r="E104" i="60"/>
  <c r="B104" i="60"/>
  <c r="Q103" i="60"/>
  <c r="K103" i="60"/>
  <c r="E103" i="60"/>
  <c r="B103" i="60"/>
  <c r="Q102" i="60"/>
  <c r="K102" i="60"/>
  <c r="E102" i="60"/>
  <c r="B102" i="60"/>
  <c r="Q101" i="60"/>
  <c r="K101" i="60"/>
  <c r="E101" i="60"/>
  <c r="B101" i="60"/>
  <c r="Q100" i="60"/>
  <c r="K100" i="60"/>
  <c r="E100" i="60"/>
  <c r="B100" i="60"/>
  <c r="Q99" i="60"/>
  <c r="K99" i="60"/>
  <c r="E99" i="60"/>
  <c r="B99" i="60"/>
  <c r="Q98" i="60"/>
  <c r="K98" i="60"/>
  <c r="E98" i="60"/>
  <c r="B98" i="60"/>
  <c r="Q97" i="60"/>
  <c r="K97" i="60"/>
  <c r="E97" i="60"/>
  <c r="B97" i="60"/>
  <c r="Q96" i="60"/>
  <c r="K96" i="60"/>
  <c r="E96" i="60"/>
  <c r="B96" i="60"/>
  <c r="Q95" i="60"/>
  <c r="K95" i="60"/>
  <c r="E95" i="60"/>
  <c r="B95" i="60"/>
  <c r="Q94" i="60"/>
  <c r="K94" i="60"/>
  <c r="E94" i="60"/>
  <c r="B94" i="60"/>
  <c r="Q93" i="60"/>
  <c r="K93" i="60"/>
  <c r="E93" i="60"/>
  <c r="B93" i="60"/>
  <c r="Q92" i="60"/>
  <c r="K92" i="60"/>
  <c r="E92" i="60"/>
  <c r="B92" i="60"/>
  <c r="Q91" i="60"/>
  <c r="K91" i="60"/>
  <c r="E91" i="60"/>
  <c r="B91" i="60"/>
  <c r="Q90" i="60"/>
  <c r="K90" i="60"/>
  <c r="E90" i="60"/>
  <c r="B90" i="60"/>
  <c r="Q89" i="60"/>
  <c r="K89" i="60"/>
  <c r="E89" i="60"/>
  <c r="B89" i="60"/>
  <c r="Q88" i="60"/>
  <c r="K88" i="60"/>
  <c r="E88" i="60"/>
  <c r="B88" i="60"/>
  <c r="Q87" i="60"/>
  <c r="K87" i="60"/>
  <c r="E87" i="60"/>
  <c r="B87" i="60"/>
  <c r="Q86" i="60"/>
  <c r="K86" i="60"/>
  <c r="E86" i="60"/>
  <c r="B86" i="60"/>
  <c r="Q85" i="60"/>
  <c r="K85" i="60"/>
  <c r="E85" i="60"/>
  <c r="B85" i="60"/>
  <c r="Q84" i="60"/>
  <c r="K84" i="60"/>
  <c r="E84" i="60"/>
  <c r="B84" i="60"/>
  <c r="Q83" i="60"/>
  <c r="K83" i="60"/>
  <c r="E83" i="60"/>
  <c r="B83" i="60"/>
  <c r="Q82" i="60"/>
  <c r="K82" i="60"/>
  <c r="E82" i="60"/>
  <c r="B82" i="60"/>
  <c r="Q81" i="60"/>
  <c r="K81" i="60"/>
  <c r="E81" i="60"/>
  <c r="B81" i="60"/>
  <c r="Q80" i="60"/>
  <c r="K80" i="60"/>
  <c r="E80" i="60"/>
  <c r="B80" i="60"/>
  <c r="Q79" i="60"/>
  <c r="K79" i="60"/>
  <c r="E79" i="60"/>
  <c r="B79" i="60"/>
  <c r="Q78" i="60"/>
  <c r="K78" i="60"/>
  <c r="E78" i="60"/>
  <c r="B78" i="60"/>
  <c r="Q77" i="60"/>
  <c r="K77" i="60"/>
  <c r="E77" i="60"/>
  <c r="B77" i="60"/>
  <c r="Q76" i="60"/>
  <c r="K76" i="60"/>
  <c r="E76" i="60"/>
  <c r="B76" i="60"/>
  <c r="Q75" i="60"/>
  <c r="K75" i="60"/>
  <c r="E75" i="60"/>
  <c r="B75" i="60"/>
  <c r="Q74" i="60"/>
  <c r="K74" i="60"/>
  <c r="E74" i="60"/>
  <c r="B74" i="60"/>
  <c r="Q73" i="60"/>
  <c r="K73" i="60"/>
  <c r="E73" i="60"/>
  <c r="B73" i="60"/>
  <c r="Q72" i="60"/>
  <c r="K72" i="60"/>
  <c r="E72" i="60"/>
  <c r="B72" i="60"/>
  <c r="Q71" i="60"/>
  <c r="K71" i="60"/>
  <c r="E71" i="60"/>
  <c r="B71" i="60"/>
  <c r="Q70" i="60"/>
  <c r="K70" i="60"/>
  <c r="E70" i="60"/>
  <c r="B70" i="60"/>
  <c r="Q69" i="60"/>
  <c r="K69" i="60"/>
  <c r="E69" i="60"/>
  <c r="B69" i="60"/>
  <c r="Q68" i="60"/>
  <c r="K68" i="60"/>
  <c r="E68" i="60"/>
  <c r="B68" i="60"/>
  <c r="Q67" i="60"/>
  <c r="K67" i="60"/>
  <c r="E67" i="60"/>
  <c r="B67" i="60"/>
  <c r="Q66" i="60"/>
  <c r="K66" i="60"/>
  <c r="E66" i="60"/>
  <c r="B66" i="60"/>
  <c r="Q65" i="60"/>
  <c r="K65" i="60"/>
  <c r="E65" i="60"/>
  <c r="B65" i="60"/>
  <c r="Q64" i="60"/>
  <c r="K64" i="60"/>
  <c r="E64" i="60"/>
  <c r="B64" i="60"/>
  <c r="Q63" i="60"/>
  <c r="K63" i="60"/>
  <c r="E63" i="60"/>
  <c r="B63" i="60"/>
  <c r="Q62" i="60"/>
  <c r="K62" i="60"/>
  <c r="E62" i="60"/>
  <c r="B62" i="60"/>
  <c r="Q61" i="60"/>
  <c r="K61" i="60"/>
  <c r="E61" i="60"/>
  <c r="B61" i="60"/>
  <c r="Q60" i="60"/>
  <c r="K60" i="60"/>
  <c r="E60" i="60"/>
  <c r="B60" i="60"/>
  <c r="Q59" i="60"/>
  <c r="K59" i="60"/>
  <c r="E59" i="60"/>
  <c r="B59" i="60"/>
  <c r="Q58" i="60"/>
  <c r="K58" i="60"/>
  <c r="E58" i="60"/>
  <c r="B58" i="60"/>
  <c r="Q57" i="60"/>
  <c r="K57" i="60"/>
  <c r="E57" i="60"/>
  <c r="B57" i="60"/>
  <c r="Q56" i="60"/>
  <c r="K56" i="60"/>
  <c r="E56" i="60"/>
  <c r="B56" i="60"/>
  <c r="Q55" i="60"/>
  <c r="K55" i="60"/>
  <c r="E55" i="60"/>
  <c r="B55" i="60"/>
  <c r="Q54" i="60"/>
  <c r="K54" i="60"/>
  <c r="E54" i="60"/>
  <c r="B54" i="60"/>
  <c r="Q53" i="60"/>
  <c r="K53" i="60"/>
  <c r="E53" i="60"/>
  <c r="B53" i="60"/>
  <c r="Q52" i="60"/>
  <c r="K52" i="60"/>
  <c r="E52" i="60"/>
  <c r="B52" i="60"/>
  <c r="Q51" i="60"/>
  <c r="K51" i="60"/>
  <c r="E51" i="60"/>
  <c r="B51" i="60"/>
  <c r="Q50" i="60"/>
  <c r="K50" i="60"/>
  <c r="E50" i="60"/>
  <c r="B50" i="60"/>
  <c r="Q49" i="60"/>
  <c r="K49" i="60"/>
  <c r="E49" i="60"/>
  <c r="B49" i="60"/>
  <c r="Q48" i="60"/>
  <c r="K48" i="60"/>
  <c r="E48" i="60"/>
  <c r="B48" i="60"/>
  <c r="Q47" i="60"/>
  <c r="K47" i="60"/>
  <c r="E47" i="60"/>
  <c r="B47" i="60"/>
  <c r="Q46" i="60"/>
  <c r="K46" i="60"/>
  <c r="E46" i="60"/>
  <c r="B46" i="60"/>
  <c r="Q45" i="60"/>
  <c r="K45" i="60"/>
  <c r="E45" i="60"/>
  <c r="B45" i="60"/>
  <c r="Q44" i="60"/>
  <c r="K44" i="60"/>
  <c r="E44" i="60"/>
  <c r="B44" i="60"/>
  <c r="Q43" i="60"/>
  <c r="K43" i="60"/>
  <c r="E43" i="60"/>
  <c r="B43" i="60"/>
  <c r="Q42" i="60"/>
  <c r="K42" i="60"/>
  <c r="E42" i="60"/>
  <c r="B42" i="60"/>
  <c r="Q41" i="60"/>
  <c r="K41" i="60"/>
  <c r="E41" i="60"/>
  <c r="B41" i="60"/>
  <c r="Q40" i="60"/>
  <c r="K40" i="60"/>
  <c r="E40" i="60"/>
  <c r="B40" i="60"/>
  <c r="Q39" i="60"/>
  <c r="K39" i="60"/>
  <c r="E39" i="60"/>
  <c r="B39" i="60"/>
  <c r="Q38" i="60"/>
  <c r="K38" i="60"/>
  <c r="E38" i="60"/>
  <c r="B38" i="60"/>
  <c r="Q37" i="60"/>
  <c r="K37" i="60"/>
  <c r="E37" i="60"/>
  <c r="B37" i="60"/>
  <c r="Q36" i="60"/>
  <c r="K36" i="60"/>
  <c r="E36" i="60"/>
  <c r="B36" i="60"/>
  <c r="Q35" i="60"/>
  <c r="K35" i="60"/>
  <c r="E35" i="60"/>
  <c r="B35" i="60"/>
  <c r="Q34" i="60"/>
  <c r="K34" i="60"/>
  <c r="E34" i="60"/>
  <c r="B34" i="60"/>
  <c r="Q33" i="60"/>
  <c r="K33" i="60"/>
  <c r="E33" i="60"/>
  <c r="B33" i="60"/>
  <c r="Q32" i="60"/>
  <c r="K32" i="60"/>
  <c r="E32" i="60"/>
  <c r="B32" i="60"/>
  <c r="Q31" i="60"/>
  <c r="K31" i="60"/>
  <c r="E31" i="60"/>
  <c r="B31" i="60"/>
  <c r="Q30" i="60"/>
  <c r="K30" i="60"/>
  <c r="E30" i="60"/>
  <c r="B30" i="60"/>
  <c r="Q29" i="60"/>
  <c r="K29" i="60"/>
  <c r="E29" i="60"/>
  <c r="B29" i="60"/>
  <c r="Q28" i="60"/>
  <c r="K28" i="60"/>
  <c r="E28" i="60"/>
  <c r="B28" i="60"/>
  <c r="Q27" i="60"/>
  <c r="K27" i="60"/>
  <c r="E27" i="60"/>
  <c r="B27" i="60"/>
  <c r="Q26" i="60"/>
  <c r="K26" i="60"/>
  <c r="E26" i="60"/>
  <c r="B26" i="60"/>
  <c r="Q25" i="60"/>
  <c r="K25" i="60"/>
  <c r="E25" i="60"/>
  <c r="B25" i="60"/>
  <c r="Q24" i="60"/>
  <c r="K24" i="60"/>
  <c r="E24" i="60"/>
  <c r="B24" i="60"/>
  <c r="Q23" i="60"/>
  <c r="K23" i="60"/>
  <c r="E23" i="60"/>
  <c r="B23" i="60"/>
  <c r="Q22" i="60"/>
  <c r="K22" i="60"/>
  <c r="E22" i="60"/>
  <c r="B22" i="60"/>
  <c r="Q21" i="60"/>
  <c r="K21" i="60"/>
  <c r="E21" i="60"/>
  <c r="B21" i="60"/>
  <c r="Q20" i="60"/>
  <c r="K20" i="60"/>
  <c r="E20" i="60"/>
  <c r="B20" i="60"/>
  <c r="Q19" i="60"/>
  <c r="K19" i="60"/>
  <c r="E19" i="60"/>
  <c r="B19" i="60"/>
  <c r="Q18" i="60"/>
  <c r="K18" i="60"/>
  <c r="E18" i="60"/>
  <c r="B18" i="60"/>
  <c r="Q17" i="60"/>
  <c r="K17" i="60"/>
  <c r="E17" i="60"/>
  <c r="B17" i="60"/>
  <c r="Q16" i="60"/>
  <c r="K16" i="60"/>
  <c r="E16" i="60"/>
  <c r="B16" i="60"/>
  <c r="Q15" i="60"/>
  <c r="K15" i="60"/>
  <c r="E15" i="60"/>
  <c r="B15" i="60"/>
  <c r="Q14" i="60"/>
  <c r="K14" i="60"/>
  <c r="E14" i="60"/>
  <c r="B14" i="60"/>
  <c r="Q13" i="60"/>
  <c r="K13" i="60"/>
  <c r="E13" i="60"/>
  <c r="B13" i="60"/>
  <c r="Q12" i="60"/>
  <c r="K12" i="60"/>
  <c r="E12" i="60"/>
  <c r="B12" i="60"/>
  <c r="Q11" i="60"/>
  <c r="K11" i="60"/>
  <c r="E11" i="60"/>
  <c r="B11" i="60"/>
  <c r="Q10" i="60"/>
  <c r="K10" i="60"/>
  <c r="E10" i="60"/>
  <c r="B10" i="60"/>
  <c r="Q9" i="60"/>
  <c r="K9" i="60"/>
  <c r="E9" i="60"/>
  <c r="B9" i="60"/>
  <c r="Q8" i="60"/>
  <c r="K8" i="60"/>
  <c r="E8" i="60"/>
  <c r="B8" i="60"/>
  <c r="Q7" i="60"/>
  <c r="K7" i="60"/>
  <c r="E7" i="60"/>
  <c r="B7" i="60"/>
  <c r="Q6" i="60"/>
  <c r="K6" i="60"/>
  <c r="E6" i="60"/>
  <c r="B6" i="60"/>
  <c r="Q5" i="60"/>
  <c r="K5" i="60"/>
  <c r="E5" i="60"/>
  <c r="B5" i="60"/>
  <c r="Q4" i="60"/>
  <c r="K4" i="60"/>
  <c r="E4" i="60"/>
  <c r="B4" i="60"/>
  <c r="Q109" i="61"/>
  <c r="K109" i="61"/>
  <c r="E109" i="61"/>
  <c r="B109" i="61"/>
  <c r="Q108" i="61"/>
  <c r="K108" i="61"/>
  <c r="E108" i="61"/>
  <c r="B108" i="61"/>
  <c r="Q107" i="61"/>
  <c r="K107" i="61"/>
  <c r="E107" i="61"/>
  <c r="B107" i="61"/>
  <c r="Q106" i="61"/>
  <c r="K106" i="61"/>
  <c r="E106" i="61"/>
  <c r="B106" i="61"/>
  <c r="Q105" i="61"/>
  <c r="K105" i="61"/>
  <c r="E105" i="61"/>
  <c r="B105" i="61"/>
  <c r="Q104" i="61"/>
  <c r="K104" i="61"/>
  <c r="E104" i="61"/>
  <c r="B104" i="61"/>
  <c r="Q103" i="61"/>
  <c r="K103" i="61"/>
  <c r="E103" i="61"/>
  <c r="B103" i="61"/>
  <c r="Q102" i="61"/>
  <c r="K102" i="61"/>
  <c r="E102" i="61"/>
  <c r="B102" i="61"/>
  <c r="Q101" i="61"/>
  <c r="K101" i="61"/>
  <c r="E101" i="61"/>
  <c r="B101" i="61"/>
  <c r="Q100" i="61"/>
  <c r="K100" i="61"/>
  <c r="E100" i="61"/>
  <c r="B100" i="61"/>
  <c r="Q99" i="61"/>
  <c r="K99" i="61"/>
  <c r="E99" i="61"/>
  <c r="B99" i="61"/>
  <c r="Q98" i="61"/>
  <c r="K98" i="61"/>
  <c r="E98" i="61"/>
  <c r="B98" i="61"/>
  <c r="Q97" i="61"/>
  <c r="K97" i="61"/>
  <c r="E97" i="61"/>
  <c r="B97" i="61"/>
  <c r="Q96" i="61"/>
  <c r="K96" i="61"/>
  <c r="E96" i="61"/>
  <c r="B96" i="61"/>
  <c r="Q95" i="61"/>
  <c r="K95" i="61"/>
  <c r="E95" i="61"/>
  <c r="B95" i="61"/>
  <c r="Q94" i="61"/>
  <c r="K94" i="61"/>
  <c r="E94" i="61"/>
  <c r="B94" i="61"/>
  <c r="Q93" i="61"/>
  <c r="K93" i="61"/>
  <c r="E93" i="61"/>
  <c r="B93" i="61"/>
  <c r="Q92" i="61"/>
  <c r="K92" i="61"/>
  <c r="E92" i="61"/>
  <c r="B92" i="61"/>
  <c r="Q91" i="61"/>
  <c r="K91" i="61"/>
  <c r="E91" i="61"/>
  <c r="B91" i="61"/>
  <c r="Q90" i="61"/>
  <c r="K90" i="61"/>
  <c r="E90" i="61"/>
  <c r="B90" i="61"/>
  <c r="Q89" i="61"/>
  <c r="K89" i="61"/>
  <c r="E89" i="61"/>
  <c r="B89" i="61"/>
  <c r="Q88" i="61"/>
  <c r="K88" i="61"/>
  <c r="E88" i="61"/>
  <c r="B88" i="61"/>
  <c r="Q87" i="61"/>
  <c r="K87" i="61"/>
  <c r="E87" i="61"/>
  <c r="B87" i="61"/>
  <c r="Q86" i="61"/>
  <c r="K86" i="61"/>
  <c r="E86" i="61"/>
  <c r="B86" i="61"/>
  <c r="Q85" i="61"/>
  <c r="K85" i="61"/>
  <c r="E85" i="61"/>
  <c r="B85" i="61"/>
  <c r="Q84" i="61"/>
  <c r="K84" i="61"/>
  <c r="E84" i="61"/>
  <c r="B84" i="61"/>
  <c r="Q83" i="61"/>
  <c r="K83" i="61"/>
  <c r="E83" i="61"/>
  <c r="B83" i="61"/>
  <c r="Q82" i="61"/>
  <c r="K82" i="61"/>
  <c r="E82" i="61"/>
  <c r="B82" i="61"/>
  <c r="Q81" i="61"/>
  <c r="K81" i="61"/>
  <c r="E81" i="61"/>
  <c r="B81" i="61"/>
  <c r="Q80" i="61"/>
  <c r="K80" i="61"/>
  <c r="E80" i="61"/>
  <c r="B80" i="61"/>
  <c r="Q79" i="61"/>
  <c r="K79" i="61"/>
  <c r="E79" i="61"/>
  <c r="B79" i="61"/>
  <c r="Q78" i="61"/>
  <c r="K78" i="61"/>
  <c r="E78" i="61"/>
  <c r="B78" i="61"/>
  <c r="Q77" i="61"/>
  <c r="K77" i="61"/>
  <c r="E77" i="61"/>
  <c r="B77" i="61"/>
  <c r="Q76" i="61"/>
  <c r="K76" i="61"/>
  <c r="E76" i="61"/>
  <c r="B76" i="61"/>
  <c r="Q75" i="61"/>
  <c r="K75" i="61"/>
  <c r="E75" i="61"/>
  <c r="B75" i="61"/>
  <c r="Q74" i="61"/>
  <c r="K74" i="61"/>
  <c r="E74" i="61"/>
  <c r="B74" i="61"/>
  <c r="Q73" i="61"/>
  <c r="K73" i="61"/>
  <c r="E73" i="61"/>
  <c r="B73" i="61"/>
  <c r="Q72" i="61"/>
  <c r="K72" i="61"/>
  <c r="E72" i="61"/>
  <c r="B72" i="61"/>
  <c r="Q71" i="61"/>
  <c r="K71" i="61"/>
  <c r="E71" i="61"/>
  <c r="B71" i="61"/>
  <c r="Q70" i="61"/>
  <c r="K70" i="61"/>
  <c r="E70" i="61"/>
  <c r="B70" i="61"/>
  <c r="Q69" i="61"/>
  <c r="K69" i="61"/>
  <c r="E69" i="61"/>
  <c r="B69" i="61"/>
  <c r="Q68" i="61"/>
  <c r="K68" i="61"/>
  <c r="E68" i="61"/>
  <c r="B68" i="61"/>
  <c r="Q67" i="61"/>
  <c r="K67" i="61"/>
  <c r="E67" i="61"/>
  <c r="B67" i="61"/>
  <c r="Q66" i="61"/>
  <c r="K66" i="61"/>
  <c r="E66" i="61"/>
  <c r="B66" i="61"/>
  <c r="Q65" i="61"/>
  <c r="K65" i="61"/>
  <c r="E65" i="61"/>
  <c r="B65" i="61"/>
  <c r="Q64" i="61"/>
  <c r="K64" i="61"/>
  <c r="E64" i="61"/>
  <c r="B64" i="61"/>
  <c r="Q63" i="61"/>
  <c r="K63" i="61"/>
  <c r="E63" i="61"/>
  <c r="B63" i="61"/>
  <c r="Q62" i="61"/>
  <c r="K62" i="61"/>
  <c r="E62" i="61"/>
  <c r="B62" i="61"/>
  <c r="Q61" i="61"/>
  <c r="K61" i="61"/>
  <c r="E61" i="61"/>
  <c r="B61" i="61"/>
  <c r="Q60" i="61"/>
  <c r="K60" i="61"/>
  <c r="E60" i="61"/>
  <c r="B60" i="61"/>
  <c r="Q59" i="61"/>
  <c r="K59" i="61"/>
  <c r="E59" i="61"/>
  <c r="B59" i="61"/>
  <c r="Q58" i="61"/>
  <c r="K58" i="61"/>
  <c r="E58" i="61"/>
  <c r="B58" i="61"/>
  <c r="Q57" i="61"/>
  <c r="K57" i="61"/>
  <c r="E57" i="61"/>
  <c r="B57" i="61"/>
  <c r="Q56" i="61"/>
  <c r="K56" i="61"/>
  <c r="E56" i="61"/>
  <c r="B56" i="61"/>
  <c r="Q55" i="61"/>
  <c r="K55" i="61"/>
  <c r="E55" i="61"/>
  <c r="B55" i="61"/>
  <c r="Q54" i="61"/>
  <c r="K54" i="61"/>
  <c r="E54" i="61"/>
  <c r="B54" i="61"/>
  <c r="Q53" i="61"/>
  <c r="K53" i="61"/>
  <c r="E53" i="61"/>
  <c r="B53" i="61"/>
  <c r="Q52" i="61"/>
  <c r="K52" i="61"/>
  <c r="E52" i="61"/>
  <c r="B52" i="61"/>
  <c r="Q51" i="61"/>
  <c r="K51" i="61"/>
  <c r="E51" i="61"/>
  <c r="B51" i="61"/>
  <c r="Q50" i="61"/>
  <c r="K50" i="61"/>
  <c r="E50" i="61"/>
  <c r="B50" i="61"/>
  <c r="Q49" i="61"/>
  <c r="K49" i="61"/>
  <c r="E49" i="61"/>
  <c r="B49" i="61"/>
  <c r="Q48" i="61"/>
  <c r="K48" i="61"/>
  <c r="E48" i="61"/>
  <c r="B48" i="61"/>
  <c r="Q47" i="61"/>
  <c r="K47" i="61"/>
  <c r="E47" i="61"/>
  <c r="B47" i="61"/>
  <c r="Q46" i="61"/>
  <c r="K46" i="61"/>
  <c r="E46" i="61"/>
  <c r="B46" i="61"/>
  <c r="Q45" i="61"/>
  <c r="K45" i="61"/>
  <c r="E45" i="61"/>
  <c r="B45" i="61"/>
  <c r="Q44" i="61"/>
  <c r="K44" i="61"/>
  <c r="E44" i="61"/>
  <c r="B44" i="61"/>
  <c r="Q43" i="61"/>
  <c r="K43" i="61"/>
  <c r="E43" i="61"/>
  <c r="B43" i="61"/>
  <c r="Q42" i="61"/>
  <c r="K42" i="61"/>
  <c r="E42" i="61"/>
  <c r="B42" i="61"/>
  <c r="Q41" i="61"/>
  <c r="K41" i="61"/>
  <c r="E41" i="61"/>
  <c r="B41" i="61"/>
  <c r="Q40" i="61"/>
  <c r="K40" i="61"/>
  <c r="E40" i="61"/>
  <c r="B40" i="61"/>
  <c r="Q39" i="61"/>
  <c r="K39" i="61"/>
  <c r="E39" i="61"/>
  <c r="B39" i="61"/>
  <c r="Q38" i="61"/>
  <c r="K38" i="61"/>
  <c r="E38" i="61"/>
  <c r="B38" i="61"/>
  <c r="Q37" i="61"/>
  <c r="K37" i="61"/>
  <c r="E37" i="61"/>
  <c r="B37" i="61"/>
  <c r="Q36" i="61"/>
  <c r="K36" i="61"/>
  <c r="E36" i="61"/>
  <c r="B36" i="61"/>
  <c r="Q35" i="61"/>
  <c r="K35" i="61"/>
  <c r="E35" i="61"/>
  <c r="B35" i="61"/>
  <c r="Q34" i="61"/>
  <c r="K34" i="61"/>
  <c r="E34" i="61"/>
  <c r="B34" i="61"/>
  <c r="Q33" i="61"/>
  <c r="K33" i="61"/>
  <c r="E33" i="61"/>
  <c r="B33" i="61"/>
  <c r="Q32" i="61"/>
  <c r="K32" i="61"/>
  <c r="E32" i="61"/>
  <c r="B32" i="61"/>
  <c r="Q31" i="61"/>
  <c r="K31" i="61"/>
  <c r="E31" i="61"/>
  <c r="B31" i="61"/>
  <c r="Q30" i="61"/>
  <c r="K30" i="61"/>
  <c r="E30" i="61"/>
  <c r="B30" i="61"/>
  <c r="Q29" i="61"/>
  <c r="K29" i="61"/>
  <c r="E29" i="61"/>
  <c r="B29" i="61"/>
  <c r="Q28" i="61"/>
  <c r="K28" i="61"/>
  <c r="E28" i="61"/>
  <c r="B28" i="61"/>
  <c r="Q27" i="61"/>
  <c r="K27" i="61"/>
  <c r="E27" i="61"/>
  <c r="B27" i="61"/>
  <c r="Q26" i="61"/>
  <c r="K26" i="61"/>
  <c r="E26" i="61"/>
  <c r="B26" i="61"/>
  <c r="Q25" i="61"/>
  <c r="K25" i="61"/>
  <c r="E25" i="61"/>
  <c r="B25" i="61"/>
  <c r="Q24" i="61"/>
  <c r="K24" i="61"/>
  <c r="E24" i="61"/>
  <c r="B24" i="61"/>
  <c r="Q23" i="61"/>
  <c r="K23" i="61"/>
  <c r="E23" i="61"/>
  <c r="B23" i="61"/>
  <c r="Q22" i="61"/>
  <c r="K22" i="61"/>
  <c r="E22" i="61"/>
  <c r="B22" i="61"/>
  <c r="Q21" i="61"/>
  <c r="K21" i="61"/>
  <c r="E21" i="61"/>
  <c r="B21" i="61"/>
  <c r="Q20" i="61"/>
  <c r="K20" i="61"/>
  <c r="E20" i="61"/>
  <c r="B20" i="61"/>
  <c r="Q19" i="61"/>
  <c r="K19" i="61"/>
  <c r="E19" i="61"/>
  <c r="B19" i="61"/>
  <c r="Q18" i="61"/>
  <c r="K18" i="61"/>
  <c r="E18" i="61"/>
  <c r="B18" i="61"/>
  <c r="Q17" i="61"/>
  <c r="K17" i="61"/>
  <c r="E17" i="61"/>
  <c r="B17" i="61"/>
  <c r="Q16" i="61"/>
  <c r="K16" i="61"/>
  <c r="E16" i="61"/>
  <c r="B16" i="61"/>
  <c r="Q15" i="61"/>
  <c r="K15" i="61"/>
  <c r="E15" i="61"/>
  <c r="B15" i="61"/>
  <c r="Q14" i="61"/>
  <c r="K14" i="61"/>
  <c r="E14" i="61"/>
  <c r="B14" i="61"/>
  <c r="Q13" i="61"/>
  <c r="K13" i="61"/>
  <c r="E13" i="61"/>
  <c r="B13" i="61"/>
  <c r="Q12" i="61"/>
  <c r="K12" i="61"/>
  <c r="E12" i="61"/>
  <c r="B12" i="61"/>
  <c r="Q11" i="61"/>
  <c r="K11" i="61"/>
  <c r="E11" i="61"/>
  <c r="B11" i="61"/>
  <c r="Q10" i="61"/>
  <c r="K10" i="61"/>
  <c r="E10" i="61"/>
  <c r="B10" i="61"/>
  <c r="Q9" i="61"/>
  <c r="K9" i="61"/>
  <c r="E9" i="61"/>
  <c r="B9" i="61"/>
  <c r="Q8" i="61"/>
  <c r="K8" i="61"/>
  <c r="E8" i="61"/>
  <c r="B8" i="61"/>
  <c r="Q7" i="61"/>
  <c r="K7" i="61"/>
  <c r="E7" i="61"/>
  <c r="B7" i="61"/>
  <c r="Q6" i="61"/>
  <c r="K6" i="61"/>
  <c r="E6" i="61"/>
  <c r="B6" i="61"/>
  <c r="Q5" i="61"/>
  <c r="K5" i="61"/>
  <c r="E5" i="61"/>
  <c r="B5" i="61"/>
  <c r="Q4" i="61"/>
  <c r="K4" i="61"/>
  <c r="E4" i="61"/>
  <c r="B4" i="61"/>
  <c r="Q109" i="71"/>
  <c r="K109" i="71"/>
  <c r="E109" i="71"/>
  <c r="Q108" i="71"/>
  <c r="K108" i="71"/>
  <c r="E108" i="71"/>
  <c r="Q107" i="71"/>
  <c r="K107" i="71"/>
  <c r="E107" i="71"/>
  <c r="Q106" i="71"/>
  <c r="K106" i="71"/>
  <c r="E106" i="71"/>
  <c r="Q105" i="71"/>
  <c r="K105" i="71"/>
  <c r="E105" i="71"/>
  <c r="Q104" i="71"/>
  <c r="K104" i="71"/>
  <c r="E104" i="71"/>
  <c r="Q103" i="71"/>
  <c r="K103" i="71"/>
  <c r="E103" i="71"/>
  <c r="Q102" i="71"/>
  <c r="K102" i="71"/>
  <c r="E102" i="71"/>
  <c r="Q101" i="71"/>
  <c r="K101" i="71"/>
  <c r="E101" i="71"/>
  <c r="Q100" i="71"/>
  <c r="K100" i="71"/>
  <c r="E100" i="71"/>
  <c r="Q99" i="71"/>
  <c r="K99" i="71"/>
  <c r="E99" i="71"/>
  <c r="Q98" i="71"/>
  <c r="K98" i="71"/>
  <c r="E98" i="71"/>
  <c r="Q97" i="71"/>
  <c r="K97" i="71"/>
  <c r="E97" i="71"/>
  <c r="Q96" i="71"/>
  <c r="K96" i="71"/>
  <c r="E96" i="71"/>
  <c r="Q95" i="71"/>
  <c r="K95" i="71"/>
  <c r="E95" i="71"/>
  <c r="Q94" i="71"/>
  <c r="K94" i="71"/>
  <c r="E94" i="71"/>
  <c r="Q93" i="71"/>
  <c r="K93" i="71"/>
  <c r="E93" i="71"/>
  <c r="Q92" i="71"/>
  <c r="K92" i="71"/>
  <c r="E92" i="71"/>
  <c r="Q91" i="71"/>
  <c r="K91" i="71"/>
  <c r="E91" i="71"/>
  <c r="Q90" i="71"/>
  <c r="K90" i="71"/>
  <c r="E90" i="71"/>
  <c r="Q89" i="71"/>
  <c r="K89" i="71"/>
  <c r="E89" i="71"/>
  <c r="Q88" i="71"/>
  <c r="K88" i="71"/>
  <c r="E88" i="71"/>
  <c r="Q87" i="71"/>
  <c r="K87" i="71"/>
  <c r="E87" i="71"/>
  <c r="Q86" i="71"/>
  <c r="K86" i="71"/>
  <c r="E86" i="71"/>
  <c r="Q85" i="71"/>
  <c r="K85" i="71"/>
  <c r="E85" i="71"/>
  <c r="Q84" i="71"/>
  <c r="K84" i="71"/>
  <c r="E84" i="71"/>
  <c r="Q83" i="71"/>
  <c r="K83" i="71"/>
  <c r="E83" i="71"/>
  <c r="Q82" i="71"/>
  <c r="K82" i="71"/>
  <c r="E82" i="71"/>
  <c r="Q81" i="71"/>
  <c r="K81" i="71"/>
  <c r="E81" i="71"/>
  <c r="Q80" i="71"/>
  <c r="K80" i="71"/>
  <c r="E80" i="71"/>
  <c r="Q79" i="71"/>
  <c r="K79" i="71"/>
  <c r="E79" i="71"/>
  <c r="Q78" i="71"/>
  <c r="K78" i="71"/>
  <c r="E78" i="71"/>
  <c r="Q77" i="71"/>
  <c r="K77" i="71"/>
  <c r="E77" i="71"/>
  <c r="Q76" i="71"/>
  <c r="K76" i="71"/>
  <c r="E76" i="71"/>
  <c r="Q75" i="71"/>
  <c r="K75" i="71"/>
  <c r="E75" i="71"/>
  <c r="Q74" i="71"/>
  <c r="K74" i="71"/>
  <c r="E74" i="71"/>
  <c r="Q73" i="71"/>
  <c r="K73" i="71"/>
  <c r="E73" i="71"/>
  <c r="Q72" i="71"/>
  <c r="K72" i="71"/>
  <c r="E72" i="71"/>
  <c r="Q71" i="71"/>
  <c r="K71" i="71"/>
  <c r="E71" i="71"/>
  <c r="Q70" i="71"/>
  <c r="K70" i="71"/>
  <c r="E70" i="71"/>
  <c r="Q69" i="71"/>
  <c r="K69" i="71"/>
  <c r="E69" i="71"/>
  <c r="Q68" i="71"/>
  <c r="K68" i="71"/>
  <c r="E68" i="71"/>
  <c r="Q67" i="71"/>
  <c r="K67" i="71"/>
  <c r="E67" i="71"/>
  <c r="Q66" i="71"/>
  <c r="K66" i="71"/>
  <c r="E66" i="71"/>
  <c r="Q65" i="71"/>
  <c r="K65" i="71"/>
  <c r="E65" i="71"/>
  <c r="Q64" i="71"/>
  <c r="K64" i="71"/>
  <c r="E64" i="71"/>
  <c r="Q63" i="71"/>
  <c r="K63" i="71"/>
  <c r="E63" i="71"/>
  <c r="Q62" i="71"/>
  <c r="K62" i="71"/>
  <c r="E62" i="71"/>
  <c r="Q61" i="71"/>
  <c r="K61" i="71"/>
  <c r="E61" i="71"/>
  <c r="Q60" i="71"/>
  <c r="K60" i="71"/>
  <c r="E60" i="71"/>
  <c r="Q59" i="71"/>
  <c r="K59" i="71"/>
  <c r="E59" i="71"/>
  <c r="Q58" i="71"/>
  <c r="K58" i="71"/>
  <c r="E58" i="71"/>
  <c r="Q57" i="71"/>
  <c r="K57" i="71"/>
  <c r="E57" i="71"/>
  <c r="Q56" i="71"/>
  <c r="K56" i="71"/>
  <c r="E56" i="71"/>
  <c r="Q55" i="71"/>
  <c r="K55" i="71"/>
  <c r="E55" i="71"/>
  <c r="Q54" i="71"/>
  <c r="K54" i="71"/>
  <c r="E54" i="71"/>
  <c r="Q53" i="71"/>
  <c r="K53" i="71"/>
  <c r="E53" i="71"/>
  <c r="Q52" i="71"/>
  <c r="K52" i="71"/>
  <c r="E52" i="71"/>
  <c r="Q51" i="71"/>
  <c r="K51" i="71"/>
  <c r="E51" i="71"/>
  <c r="Q50" i="71"/>
  <c r="K50" i="71"/>
  <c r="E50" i="71"/>
  <c r="Q49" i="71"/>
  <c r="K49" i="71"/>
  <c r="E49" i="71"/>
  <c r="Q48" i="71"/>
  <c r="K48" i="71"/>
  <c r="E48" i="71"/>
  <c r="Q47" i="71"/>
  <c r="K47" i="71"/>
  <c r="E47" i="71"/>
  <c r="Q46" i="71"/>
  <c r="K46" i="71"/>
  <c r="E46" i="71"/>
  <c r="Q45" i="71"/>
  <c r="K45" i="71"/>
  <c r="E45" i="71"/>
  <c r="Q44" i="71"/>
  <c r="K44" i="71"/>
  <c r="E44" i="71"/>
  <c r="Q43" i="71"/>
  <c r="K43" i="71"/>
  <c r="E43" i="71"/>
  <c r="Q42" i="71"/>
  <c r="K42" i="71"/>
  <c r="E42" i="71"/>
  <c r="Q41" i="71"/>
  <c r="K41" i="71"/>
  <c r="E41" i="71"/>
  <c r="Q40" i="71"/>
  <c r="K40" i="71"/>
  <c r="E40" i="71"/>
  <c r="Q39" i="71"/>
  <c r="K39" i="71"/>
  <c r="E39" i="71"/>
  <c r="Q38" i="71"/>
  <c r="K38" i="71"/>
  <c r="E38" i="71"/>
  <c r="Q37" i="71"/>
  <c r="K37" i="71"/>
  <c r="E37" i="71"/>
  <c r="Q36" i="71"/>
  <c r="K36" i="71"/>
  <c r="E36" i="71"/>
  <c r="Q35" i="71"/>
  <c r="K35" i="71"/>
  <c r="E35" i="71"/>
  <c r="Q34" i="71"/>
  <c r="K34" i="71"/>
  <c r="E34" i="71"/>
  <c r="Q33" i="71"/>
  <c r="K33" i="71"/>
  <c r="E33" i="71"/>
  <c r="Q32" i="71"/>
  <c r="K32" i="71"/>
  <c r="E32" i="71"/>
  <c r="Q31" i="71"/>
  <c r="K31" i="71"/>
  <c r="E31" i="71"/>
  <c r="Q30" i="71"/>
  <c r="K30" i="71"/>
  <c r="E30" i="71"/>
  <c r="Q29" i="71"/>
  <c r="K29" i="71"/>
  <c r="E29" i="71"/>
  <c r="Q28" i="71"/>
  <c r="K28" i="71"/>
  <c r="E28" i="71"/>
  <c r="Q27" i="71"/>
  <c r="K27" i="71"/>
  <c r="E27" i="71"/>
  <c r="Q26" i="71"/>
  <c r="K26" i="71"/>
  <c r="E26" i="71"/>
  <c r="Q25" i="71"/>
  <c r="K25" i="71"/>
  <c r="E25" i="71"/>
  <c r="Q24" i="71"/>
  <c r="K24" i="71"/>
  <c r="E24" i="71"/>
  <c r="Q23" i="71"/>
  <c r="K23" i="71"/>
  <c r="E23" i="71"/>
  <c r="Q22" i="71"/>
  <c r="K22" i="71"/>
  <c r="E22" i="71"/>
  <c r="Q21" i="71"/>
  <c r="K21" i="71"/>
  <c r="E21" i="71"/>
  <c r="Q20" i="71"/>
  <c r="K20" i="71"/>
  <c r="E20" i="71"/>
  <c r="Q19" i="71"/>
  <c r="K19" i="71"/>
  <c r="E19" i="71"/>
  <c r="Q18" i="71"/>
  <c r="K18" i="71"/>
  <c r="E18" i="71"/>
  <c r="Q17" i="71"/>
  <c r="K17" i="71"/>
  <c r="E17" i="71"/>
  <c r="Q16" i="71"/>
  <c r="K16" i="71"/>
  <c r="E16" i="71"/>
  <c r="Q15" i="71"/>
  <c r="K15" i="71"/>
  <c r="E15" i="71"/>
  <c r="Q14" i="71"/>
  <c r="K14" i="71"/>
  <c r="E14" i="71"/>
  <c r="Q13" i="71"/>
  <c r="K13" i="71"/>
  <c r="E13" i="71"/>
  <c r="Q12" i="71"/>
  <c r="K12" i="71"/>
  <c r="E12" i="71"/>
  <c r="Q11" i="71"/>
  <c r="K11" i="71"/>
  <c r="E11" i="71"/>
  <c r="Q10" i="71"/>
  <c r="K10" i="71"/>
  <c r="E10" i="71"/>
  <c r="Q9" i="71"/>
  <c r="K9" i="71"/>
  <c r="E9" i="71"/>
  <c r="Q8" i="71"/>
  <c r="K8" i="71"/>
  <c r="E8" i="71"/>
  <c r="Q7" i="71"/>
  <c r="K7" i="71"/>
  <c r="E7" i="71"/>
  <c r="Q6" i="71"/>
  <c r="K6" i="71"/>
  <c r="E6" i="71"/>
  <c r="Q5" i="71"/>
  <c r="K5" i="71"/>
  <c r="E5" i="71"/>
  <c r="Q4" i="71"/>
  <c r="K4" i="71"/>
  <c r="E4" i="71"/>
  <c r="Q109" i="72"/>
  <c r="K109" i="72"/>
  <c r="E109" i="72"/>
  <c r="Q108" i="72"/>
  <c r="K108" i="72"/>
  <c r="E108" i="72"/>
  <c r="Q107" i="72"/>
  <c r="K107" i="72"/>
  <c r="E107" i="72"/>
  <c r="Q106" i="72"/>
  <c r="K106" i="72"/>
  <c r="E106" i="72"/>
  <c r="Q105" i="72"/>
  <c r="K105" i="72"/>
  <c r="E105" i="72"/>
  <c r="Q104" i="72"/>
  <c r="K104" i="72"/>
  <c r="E104" i="72"/>
  <c r="Q103" i="72"/>
  <c r="K103" i="72"/>
  <c r="E103" i="72"/>
  <c r="Q102" i="72"/>
  <c r="K102" i="72"/>
  <c r="E102" i="72"/>
  <c r="Q101" i="72"/>
  <c r="K101" i="72"/>
  <c r="E101" i="72"/>
  <c r="Q100" i="72"/>
  <c r="K100" i="72"/>
  <c r="E100" i="72"/>
  <c r="Q99" i="72"/>
  <c r="K99" i="72"/>
  <c r="E99" i="72"/>
  <c r="Q98" i="72"/>
  <c r="K98" i="72"/>
  <c r="E98" i="72"/>
  <c r="Q97" i="72"/>
  <c r="K97" i="72"/>
  <c r="E97" i="72"/>
  <c r="Q96" i="72"/>
  <c r="K96" i="72"/>
  <c r="E96" i="72"/>
  <c r="Q95" i="72"/>
  <c r="K95" i="72"/>
  <c r="E95" i="72"/>
  <c r="Q94" i="72"/>
  <c r="K94" i="72"/>
  <c r="E94" i="72"/>
  <c r="Q93" i="72"/>
  <c r="K93" i="72"/>
  <c r="E93" i="72"/>
  <c r="Q92" i="72"/>
  <c r="K92" i="72"/>
  <c r="E92" i="72"/>
  <c r="Q91" i="72"/>
  <c r="K91" i="72"/>
  <c r="E91" i="72"/>
  <c r="Q90" i="72"/>
  <c r="K90" i="72"/>
  <c r="E90" i="72"/>
  <c r="Q89" i="72"/>
  <c r="K89" i="72"/>
  <c r="E89" i="72"/>
  <c r="Q88" i="72"/>
  <c r="K88" i="72"/>
  <c r="E88" i="72"/>
  <c r="Q87" i="72"/>
  <c r="K87" i="72"/>
  <c r="E87" i="72"/>
  <c r="Q86" i="72"/>
  <c r="K86" i="72"/>
  <c r="E86" i="72"/>
  <c r="Q85" i="72"/>
  <c r="K85" i="72"/>
  <c r="E85" i="72"/>
  <c r="Q84" i="72"/>
  <c r="K84" i="72"/>
  <c r="E84" i="72"/>
  <c r="Q83" i="72"/>
  <c r="K83" i="72"/>
  <c r="E83" i="72"/>
  <c r="Q82" i="72"/>
  <c r="K82" i="72"/>
  <c r="E82" i="72"/>
  <c r="Q81" i="72"/>
  <c r="K81" i="72"/>
  <c r="E81" i="72"/>
  <c r="Q80" i="72"/>
  <c r="K80" i="72"/>
  <c r="E80" i="72"/>
  <c r="Q79" i="72"/>
  <c r="K79" i="72"/>
  <c r="E79" i="72"/>
  <c r="Q78" i="72"/>
  <c r="K78" i="72"/>
  <c r="E78" i="72"/>
  <c r="Q77" i="72"/>
  <c r="K77" i="72"/>
  <c r="E77" i="72"/>
  <c r="Q76" i="72"/>
  <c r="K76" i="72"/>
  <c r="E76" i="72"/>
  <c r="Q75" i="72"/>
  <c r="K75" i="72"/>
  <c r="E75" i="72"/>
  <c r="Q74" i="72"/>
  <c r="K74" i="72"/>
  <c r="E74" i="72"/>
  <c r="Q73" i="72"/>
  <c r="K73" i="72"/>
  <c r="E73" i="72"/>
  <c r="Q72" i="72"/>
  <c r="K72" i="72"/>
  <c r="E72" i="72"/>
  <c r="Q71" i="72"/>
  <c r="K71" i="72"/>
  <c r="E71" i="72"/>
  <c r="Q70" i="72"/>
  <c r="K70" i="72"/>
  <c r="E70" i="72"/>
  <c r="Q69" i="72"/>
  <c r="K69" i="72"/>
  <c r="E69" i="72"/>
  <c r="Q68" i="72"/>
  <c r="K68" i="72"/>
  <c r="E68" i="72"/>
  <c r="Q67" i="72"/>
  <c r="K67" i="72"/>
  <c r="E67" i="72"/>
  <c r="Q66" i="72"/>
  <c r="K66" i="72"/>
  <c r="E66" i="72"/>
  <c r="Q65" i="72"/>
  <c r="K65" i="72"/>
  <c r="E65" i="72"/>
  <c r="Q64" i="72"/>
  <c r="K64" i="72"/>
  <c r="E64" i="72"/>
  <c r="Q63" i="72"/>
  <c r="K63" i="72"/>
  <c r="E63" i="72"/>
  <c r="Q62" i="72"/>
  <c r="K62" i="72"/>
  <c r="E62" i="72"/>
  <c r="Q61" i="72"/>
  <c r="K61" i="72"/>
  <c r="E61" i="72"/>
  <c r="Q60" i="72"/>
  <c r="K60" i="72"/>
  <c r="E60" i="72"/>
  <c r="Q59" i="72"/>
  <c r="K59" i="72"/>
  <c r="E59" i="72"/>
  <c r="Q58" i="72"/>
  <c r="K58" i="72"/>
  <c r="E58" i="72"/>
  <c r="Q57" i="72"/>
  <c r="K57" i="72"/>
  <c r="E57" i="72"/>
  <c r="Q56" i="72"/>
  <c r="K56" i="72"/>
  <c r="E56" i="72"/>
  <c r="Q55" i="72"/>
  <c r="K55" i="72"/>
  <c r="E55" i="72"/>
  <c r="Q54" i="72"/>
  <c r="K54" i="72"/>
  <c r="E54" i="72"/>
  <c r="Q53" i="72"/>
  <c r="K53" i="72"/>
  <c r="E53" i="72"/>
  <c r="Q52" i="72"/>
  <c r="K52" i="72"/>
  <c r="E52" i="72"/>
  <c r="Q51" i="72"/>
  <c r="K51" i="72"/>
  <c r="E51" i="72"/>
  <c r="Q50" i="72"/>
  <c r="K50" i="72"/>
  <c r="E50" i="72"/>
  <c r="Q49" i="72"/>
  <c r="K49" i="72"/>
  <c r="E49" i="72"/>
  <c r="Q48" i="72"/>
  <c r="K48" i="72"/>
  <c r="E48" i="72"/>
  <c r="Q47" i="72"/>
  <c r="K47" i="72"/>
  <c r="E47" i="72"/>
  <c r="Q46" i="72"/>
  <c r="K46" i="72"/>
  <c r="E46" i="72"/>
  <c r="Q45" i="72"/>
  <c r="K45" i="72"/>
  <c r="E45" i="72"/>
  <c r="Q44" i="72"/>
  <c r="K44" i="72"/>
  <c r="E44" i="72"/>
  <c r="Q43" i="72"/>
  <c r="K43" i="72"/>
  <c r="E43" i="72"/>
  <c r="Q42" i="72"/>
  <c r="K42" i="72"/>
  <c r="E42" i="72"/>
  <c r="Q41" i="72"/>
  <c r="K41" i="72"/>
  <c r="E41" i="72"/>
  <c r="Q40" i="72"/>
  <c r="K40" i="72"/>
  <c r="E40" i="72"/>
  <c r="Q39" i="72"/>
  <c r="K39" i="72"/>
  <c r="E39" i="72"/>
  <c r="Q38" i="72"/>
  <c r="K38" i="72"/>
  <c r="E38" i="72"/>
  <c r="Q37" i="72"/>
  <c r="K37" i="72"/>
  <c r="E37" i="72"/>
  <c r="Q36" i="72"/>
  <c r="K36" i="72"/>
  <c r="E36" i="72"/>
  <c r="Q35" i="72"/>
  <c r="K35" i="72"/>
  <c r="E35" i="72"/>
  <c r="Q34" i="72"/>
  <c r="K34" i="72"/>
  <c r="E34" i="72"/>
  <c r="Q33" i="72"/>
  <c r="K33" i="72"/>
  <c r="E33" i="72"/>
  <c r="Q32" i="72"/>
  <c r="K32" i="72"/>
  <c r="E32" i="72"/>
  <c r="Q31" i="72"/>
  <c r="K31" i="72"/>
  <c r="E31" i="72"/>
  <c r="Q30" i="72"/>
  <c r="K30" i="72"/>
  <c r="E30" i="72"/>
  <c r="Q29" i="72"/>
  <c r="K29" i="72"/>
  <c r="E29" i="72"/>
  <c r="Q28" i="72"/>
  <c r="K28" i="72"/>
  <c r="E28" i="72"/>
  <c r="Q27" i="72"/>
  <c r="K27" i="72"/>
  <c r="E27" i="72"/>
  <c r="Q26" i="72"/>
  <c r="K26" i="72"/>
  <c r="E26" i="72"/>
  <c r="Q25" i="72"/>
  <c r="K25" i="72"/>
  <c r="E25" i="72"/>
  <c r="Q24" i="72"/>
  <c r="K24" i="72"/>
  <c r="E24" i="72"/>
  <c r="Q23" i="72"/>
  <c r="K23" i="72"/>
  <c r="E23" i="72"/>
  <c r="Q22" i="72"/>
  <c r="K22" i="72"/>
  <c r="E22" i="72"/>
  <c r="Q21" i="72"/>
  <c r="K21" i="72"/>
  <c r="E21" i="72"/>
  <c r="Q20" i="72"/>
  <c r="K20" i="72"/>
  <c r="E20" i="72"/>
  <c r="Q19" i="72"/>
  <c r="K19" i="72"/>
  <c r="E19" i="72"/>
  <c r="Q18" i="72"/>
  <c r="K18" i="72"/>
  <c r="E18" i="72"/>
  <c r="Q17" i="72"/>
  <c r="K17" i="72"/>
  <c r="E17" i="72"/>
  <c r="Q16" i="72"/>
  <c r="K16" i="72"/>
  <c r="E16" i="72"/>
  <c r="Q15" i="72"/>
  <c r="K15" i="72"/>
  <c r="E15" i="72"/>
  <c r="Q14" i="72"/>
  <c r="K14" i="72"/>
  <c r="E14" i="72"/>
  <c r="Q13" i="72"/>
  <c r="K13" i="72"/>
  <c r="E13" i="72"/>
  <c r="Q12" i="72"/>
  <c r="K12" i="72"/>
  <c r="E12" i="72"/>
  <c r="Q11" i="72"/>
  <c r="K11" i="72"/>
  <c r="E11" i="72"/>
  <c r="Q10" i="72"/>
  <c r="K10" i="72"/>
  <c r="E10" i="72"/>
  <c r="Q9" i="72"/>
  <c r="K9" i="72"/>
  <c r="E9" i="72"/>
  <c r="Q8" i="72"/>
  <c r="K8" i="72"/>
  <c r="E8" i="72"/>
  <c r="Q7" i="72"/>
  <c r="K7" i="72"/>
  <c r="E7" i="72"/>
  <c r="Q6" i="72"/>
  <c r="K6" i="72"/>
  <c r="E6" i="72"/>
  <c r="Q5" i="72"/>
  <c r="K5" i="72"/>
  <c r="E5" i="72"/>
  <c r="Q4" i="72"/>
  <c r="K4" i="72"/>
  <c r="E4" i="72"/>
  <c r="Q109" i="73"/>
  <c r="K109" i="73"/>
  <c r="E109" i="73"/>
  <c r="Q108" i="73"/>
  <c r="K108" i="73"/>
  <c r="E108" i="73"/>
  <c r="Q107" i="73"/>
  <c r="K107" i="73"/>
  <c r="E107" i="73"/>
  <c r="Q106" i="73"/>
  <c r="K106" i="73"/>
  <c r="E106" i="73"/>
  <c r="Q105" i="73"/>
  <c r="K105" i="73"/>
  <c r="E105" i="73"/>
  <c r="Q104" i="73"/>
  <c r="K104" i="73"/>
  <c r="E104" i="73"/>
  <c r="Q103" i="73"/>
  <c r="K103" i="73"/>
  <c r="E103" i="73"/>
  <c r="Q102" i="73"/>
  <c r="K102" i="73"/>
  <c r="E102" i="73"/>
  <c r="Q101" i="73"/>
  <c r="K101" i="73"/>
  <c r="E101" i="73"/>
  <c r="Q100" i="73"/>
  <c r="K100" i="73"/>
  <c r="E100" i="73"/>
  <c r="Q99" i="73"/>
  <c r="K99" i="73"/>
  <c r="E99" i="73"/>
  <c r="Q98" i="73"/>
  <c r="K98" i="73"/>
  <c r="E98" i="73"/>
  <c r="Q97" i="73"/>
  <c r="K97" i="73"/>
  <c r="E97" i="73"/>
  <c r="Q96" i="73"/>
  <c r="K96" i="73"/>
  <c r="E96" i="73"/>
  <c r="Q95" i="73"/>
  <c r="K95" i="73"/>
  <c r="E95" i="73"/>
  <c r="Q94" i="73"/>
  <c r="K94" i="73"/>
  <c r="E94" i="73"/>
  <c r="Q93" i="73"/>
  <c r="K93" i="73"/>
  <c r="E93" i="73"/>
  <c r="Q92" i="73"/>
  <c r="K92" i="73"/>
  <c r="E92" i="73"/>
  <c r="Q91" i="73"/>
  <c r="K91" i="73"/>
  <c r="E91" i="73"/>
  <c r="Q90" i="73"/>
  <c r="K90" i="73"/>
  <c r="E90" i="73"/>
  <c r="Q89" i="73"/>
  <c r="K89" i="73"/>
  <c r="E89" i="73"/>
  <c r="Q88" i="73"/>
  <c r="K88" i="73"/>
  <c r="E88" i="73"/>
  <c r="Q87" i="73"/>
  <c r="K87" i="73"/>
  <c r="E87" i="73"/>
  <c r="Q86" i="73"/>
  <c r="K86" i="73"/>
  <c r="E86" i="73"/>
  <c r="Q85" i="73"/>
  <c r="K85" i="73"/>
  <c r="E85" i="73"/>
  <c r="Q84" i="73"/>
  <c r="K84" i="73"/>
  <c r="E84" i="73"/>
  <c r="Q83" i="73"/>
  <c r="K83" i="73"/>
  <c r="E83" i="73"/>
  <c r="Q82" i="73"/>
  <c r="K82" i="73"/>
  <c r="E82" i="73"/>
  <c r="Q81" i="73"/>
  <c r="K81" i="73"/>
  <c r="E81" i="73"/>
  <c r="Q80" i="73"/>
  <c r="K80" i="73"/>
  <c r="E80" i="73"/>
  <c r="Q79" i="73"/>
  <c r="K79" i="73"/>
  <c r="E79" i="73"/>
  <c r="Q78" i="73"/>
  <c r="K78" i="73"/>
  <c r="E78" i="73"/>
  <c r="Q77" i="73"/>
  <c r="K77" i="73"/>
  <c r="E77" i="73"/>
  <c r="Q76" i="73"/>
  <c r="K76" i="73"/>
  <c r="E76" i="73"/>
  <c r="Q75" i="73"/>
  <c r="K75" i="73"/>
  <c r="E75" i="73"/>
  <c r="Q74" i="73"/>
  <c r="K74" i="73"/>
  <c r="E74" i="73"/>
  <c r="Q73" i="73"/>
  <c r="K73" i="73"/>
  <c r="E73" i="73"/>
  <c r="Q72" i="73"/>
  <c r="K72" i="73"/>
  <c r="E72" i="73"/>
  <c r="Q71" i="73"/>
  <c r="K71" i="73"/>
  <c r="E71" i="73"/>
  <c r="Q70" i="73"/>
  <c r="K70" i="73"/>
  <c r="E70" i="73"/>
  <c r="Q69" i="73"/>
  <c r="K69" i="73"/>
  <c r="E69" i="73"/>
  <c r="Q68" i="73"/>
  <c r="K68" i="73"/>
  <c r="E68" i="73"/>
  <c r="Q67" i="73"/>
  <c r="K67" i="73"/>
  <c r="E67" i="73"/>
  <c r="Q66" i="73"/>
  <c r="K66" i="73"/>
  <c r="E66" i="73"/>
  <c r="Q65" i="73"/>
  <c r="K65" i="73"/>
  <c r="E65" i="73"/>
  <c r="Q64" i="73"/>
  <c r="K64" i="73"/>
  <c r="E64" i="73"/>
  <c r="Q63" i="73"/>
  <c r="K63" i="73"/>
  <c r="E63" i="73"/>
  <c r="Q62" i="73"/>
  <c r="K62" i="73"/>
  <c r="E62" i="73"/>
  <c r="Q61" i="73"/>
  <c r="K61" i="73"/>
  <c r="E61" i="73"/>
  <c r="Q60" i="73"/>
  <c r="K60" i="73"/>
  <c r="E60" i="73"/>
  <c r="Q59" i="73"/>
  <c r="K59" i="73"/>
  <c r="E59" i="73"/>
  <c r="Q58" i="73"/>
  <c r="K58" i="73"/>
  <c r="E58" i="73"/>
  <c r="Q57" i="73"/>
  <c r="K57" i="73"/>
  <c r="E57" i="73"/>
  <c r="Q56" i="73"/>
  <c r="K56" i="73"/>
  <c r="E56" i="73"/>
  <c r="Q55" i="73"/>
  <c r="K55" i="73"/>
  <c r="E55" i="73"/>
  <c r="Q54" i="73"/>
  <c r="K54" i="73"/>
  <c r="E54" i="73"/>
  <c r="Q53" i="73"/>
  <c r="K53" i="73"/>
  <c r="E53" i="73"/>
  <c r="Q52" i="73"/>
  <c r="K52" i="73"/>
  <c r="E52" i="73"/>
  <c r="Q51" i="73"/>
  <c r="K51" i="73"/>
  <c r="E51" i="73"/>
  <c r="Q50" i="73"/>
  <c r="K50" i="73"/>
  <c r="E50" i="73"/>
  <c r="Q49" i="73"/>
  <c r="K49" i="73"/>
  <c r="E49" i="73"/>
  <c r="Q48" i="73"/>
  <c r="K48" i="73"/>
  <c r="E48" i="73"/>
  <c r="Q47" i="73"/>
  <c r="K47" i="73"/>
  <c r="E47" i="73"/>
  <c r="Q46" i="73"/>
  <c r="K46" i="73"/>
  <c r="E46" i="73"/>
  <c r="Q45" i="73"/>
  <c r="K45" i="73"/>
  <c r="E45" i="73"/>
  <c r="Q44" i="73"/>
  <c r="K44" i="73"/>
  <c r="E44" i="73"/>
  <c r="Q43" i="73"/>
  <c r="K43" i="73"/>
  <c r="E43" i="73"/>
  <c r="Q42" i="73"/>
  <c r="K42" i="73"/>
  <c r="E42" i="73"/>
  <c r="Q41" i="73"/>
  <c r="K41" i="73"/>
  <c r="E41" i="73"/>
  <c r="Q40" i="73"/>
  <c r="K40" i="73"/>
  <c r="E40" i="73"/>
  <c r="Q39" i="73"/>
  <c r="K39" i="73"/>
  <c r="T39" i="73" s="1"/>
  <c r="E39" i="73"/>
  <c r="Q38" i="73"/>
  <c r="K38" i="73"/>
  <c r="E38" i="73"/>
  <c r="G38" i="73" s="1"/>
  <c r="Q37" i="73"/>
  <c r="K37" i="73"/>
  <c r="E37" i="73"/>
  <c r="Q36" i="73"/>
  <c r="T36" i="73" s="1"/>
  <c r="K36" i="73"/>
  <c r="E36" i="73"/>
  <c r="Q35" i="73"/>
  <c r="K35" i="73"/>
  <c r="E35" i="73"/>
  <c r="Q34" i="73"/>
  <c r="K34" i="73"/>
  <c r="E34" i="73"/>
  <c r="G34" i="73" s="1"/>
  <c r="Q33" i="73"/>
  <c r="K33" i="73"/>
  <c r="E33" i="73"/>
  <c r="Q32" i="73"/>
  <c r="K32" i="73"/>
  <c r="E32" i="73"/>
  <c r="Q31" i="73"/>
  <c r="K31" i="73"/>
  <c r="N31" i="73" s="1"/>
  <c r="E31" i="73"/>
  <c r="Q30" i="73"/>
  <c r="K30" i="73"/>
  <c r="E30" i="73"/>
  <c r="G30" i="73" s="1"/>
  <c r="Q29" i="73"/>
  <c r="K29" i="73"/>
  <c r="E29" i="73"/>
  <c r="Q28" i="73"/>
  <c r="Z28" i="73" s="1"/>
  <c r="K28" i="73"/>
  <c r="E28" i="73"/>
  <c r="Q27" i="73"/>
  <c r="K27" i="73"/>
  <c r="E27" i="73"/>
  <c r="Q26" i="73"/>
  <c r="K26" i="73"/>
  <c r="E26" i="73"/>
  <c r="Q25" i="73"/>
  <c r="K25" i="73"/>
  <c r="E25" i="73"/>
  <c r="Q24" i="73"/>
  <c r="Z24" i="73" s="1"/>
  <c r="K24" i="73"/>
  <c r="E24" i="73"/>
  <c r="Q23" i="73"/>
  <c r="K23" i="73"/>
  <c r="N23" i="73" s="1"/>
  <c r="E23" i="73"/>
  <c r="Q22" i="73"/>
  <c r="K22" i="73"/>
  <c r="E22" i="73"/>
  <c r="N22" i="73" s="1"/>
  <c r="Q21" i="73"/>
  <c r="K21" i="73"/>
  <c r="E21" i="73"/>
  <c r="Q20" i="73"/>
  <c r="T20" i="73" s="1"/>
  <c r="K20" i="73"/>
  <c r="E20" i="73"/>
  <c r="Q19" i="73"/>
  <c r="K19" i="73"/>
  <c r="N19" i="73" s="1"/>
  <c r="E19" i="73"/>
  <c r="Q18" i="73"/>
  <c r="K18" i="73"/>
  <c r="E18" i="73"/>
  <c r="Q17" i="73"/>
  <c r="K17" i="73"/>
  <c r="E17" i="73"/>
  <c r="Q16" i="73"/>
  <c r="Z16" i="73" s="1"/>
  <c r="K16" i="73"/>
  <c r="E16" i="73"/>
  <c r="Q15" i="73"/>
  <c r="K15" i="73"/>
  <c r="T15" i="73" s="1"/>
  <c r="E15" i="73"/>
  <c r="Q14" i="73"/>
  <c r="K14" i="73"/>
  <c r="E14" i="73"/>
  <c r="N14" i="73" s="1"/>
  <c r="Q13" i="73"/>
  <c r="K13" i="73"/>
  <c r="E13" i="73"/>
  <c r="Q12" i="73"/>
  <c r="T12" i="73" s="1"/>
  <c r="K12" i="73"/>
  <c r="E12" i="73"/>
  <c r="Q11" i="73"/>
  <c r="K11" i="73"/>
  <c r="N11" i="73" s="1"/>
  <c r="E11" i="73"/>
  <c r="Q10" i="73"/>
  <c r="K10" i="73"/>
  <c r="E10" i="73"/>
  <c r="Q9" i="73"/>
  <c r="K9" i="73"/>
  <c r="E9" i="73"/>
  <c r="Q8" i="73"/>
  <c r="T8" i="73" s="1"/>
  <c r="K8" i="73"/>
  <c r="E8" i="73"/>
  <c r="Q7" i="73"/>
  <c r="K7" i="73"/>
  <c r="N7" i="73" s="1"/>
  <c r="E7" i="73"/>
  <c r="Q6" i="73"/>
  <c r="K6" i="73"/>
  <c r="E6" i="73"/>
  <c r="N6" i="73" s="1"/>
  <c r="Q5" i="73"/>
  <c r="K5" i="73"/>
  <c r="E5" i="73"/>
  <c r="Q4" i="73"/>
  <c r="Z4" i="73" s="1"/>
  <c r="K4" i="73"/>
  <c r="E4" i="73"/>
  <c r="Q109" i="74"/>
  <c r="K109" i="74"/>
  <c r="E109" i="74"/>
  <c r="Q108" i="74"/>
  <c r="K108" i="74"/>
  <c r="E108" i="74"/>
  <c r="G108" i="74" s="1"/>
  <c r="Q107" i="74"/>
  <c r="K107" i="74"/>
  <c r="E107" i="74"/>
  <c r="Q106" i="74"/>
  <c r="W106" i="74" s="1"/>
  <c r="K106" i="74"/>
  <c r="E106" i="74"/>
  <c r="Q105" i="74"/>
  <c r="K105" i="74"/>
  <c r="E105" i="74"/>
  <c r="Q104" i="74"/>
  <c r="K104" i="74"/>
  <c r="E104" i="74"/>
  <c r="G104" i="74" s="1"/>
  <c r="Q103" i="74"/>
  <c r="K103" i="74"/>
  <c r="E103" i="74"/>
  <c r="Q102" i="74"/>
  <c r="W102" i="74" s="1"/>
  <c r="K102" i="74"/>
  <c r="E102" i="74"/>
  <c r="Q101" i="74"/>
  <c r="K101" i="74"/>
  <c r="E101" i="74"/>
  <c r="Q100" i="74"/>
  <c r="K100" i="74"/>
  <c r="E100" i="74"/>
  <c r="G100" i="74" s="1"/>
  <c r="Q99" i="74"/>
  <c r="K99" i="74"/>
  <c r="E99" i="74"/>
  <c r="Q98" i="74"/>
  <c r="K98" i="74"/>
  <c r="E98" i="74"/>
  <c r="Q97" i="74"/>
  <c r="K97" i="74"/>
  <c r="M97" i="74" s="1"/>
  <c r="E97" i="74"/>
  <c r="Q96" i="74"/>
  <c r="K96" i="74"/>
  <c r="E96" i="74"/>
  <c r="Q95" i="74"/>
  <c r="K95" i="74"/>
  <c r="E95" i="74"/>
  <c r="Q94" i="74"/>
  <c r="K94" i="74"/>
  <c r="E94" i="74"/>
  <c r="Q93" i="74"/>
  <c r="K93" i="74"/>
  <c r="E93" i="74"/>
  <c r="Q92" i="74"/>
  <c r="K92" i="74"/>
  <c r="E92" i="74"/>
  <c r="H92" i="74" s="1"/>
  <c r="Q91" i="74"/>
  <c r="K91" i="74"/>
  <c r="E91" i="74"/>
  <c r="Q90" i="74"/>
  <c r="K90" i="74"/>
  <c r="E90" i="74"/>
  <c r="Q89" i="74"/>
  <c r="K89" i="74"/>
  <c r="N89" i="74" s="1"/>
  <c r="E89" i="74"/>
  <c r="Q88" i="74"/>
  <c r="K88" i="74"/>
  <c r="E88" i="74"/>
  <c r="Q87" i="74"/>
  <c r="K87" i="74"/>
  <c r="E87" i="74"/>
  <c r="Q86" i="74"/>
  <c r="K86" i="74"/>
  <c r="E86" i="74"/>
  <c r="Q85" i="74"/>
  <c r="K85" i="74"/>
  <c r="N85" i="74" s="1"/>
  <c r="E85" i="74"/>
  <c r="Q84" i="74"/>
  <c r="K84" i="74"/>
  <c r="E84" i="74"/>
  <c r="Q83" i="74"/>
  <c r="K83" i="74"/>
  <c r="E83" i="74"/>
  <c r="Q82" i="74"/>
  <c r="K82" i="74"/>
  <c r="E82" i="74"/>
  <c r="Q81" i="74"/>
  <c r="K81" i="74"/>
  <c r="E81" i="74"/>
  <c r="Q80" i="74"/>
  <c r="K80" i="74"/>
  <c r="E80" i="74"/>
  <c r="G80" i="74" s="1"/>
  <c r="Q79" i="74"/>
  <c r="K79" i="74"/>
  <c r="E79" i="74"/>
  <c r="Q78" i="74"/>
  <c r="K78" i="74"/>
  <c r="E78" i="74"/>
  <c r="Q77" i="74"/>
  <c r="K77" i="74"/>
  <c r="T77" i="74" s="1"/>
  <c r="E77" i="74"/>
  <c r="Q76" i="74"/>
  <c r="K76" i="74"/>
  <c r="E76" i="74"/>
  <c r="H76" i="74" s="1"/>
  <c r="Q75" i="74"/>
  <c r="K75" i="74"/>
  <c r="E75" i="74"/>
  <c r="Q74" i="74"/>
  <c r="Z74" i="74" s="1"/>
  <c r="K74" i="74"/>
  <c r="E74" i="74"/>
  <c r="Q73" i="74"/>
  <c r="K73" i="74"/>
  <c r="E73" i="74"/>
  <c r="Q72" i="74"/>
  <c r="K72" i="74"/>
  <c r="E72" i="74"/>
  <c r="Q71" i="74"/>
  <c r="K71" i="74"/>
  <c r="E71" i="74"/>
  <c r="Q70" i="74"/>
  <c r="Z70" i="74" s="1"/>
  <c r="K70" i="74"/>
  <c r="E70" i="74"/>
  <c r="Q69" i="74"/>
  <c r="K69" i="74"/>
  <c r="E69" i="74"/>
  <c r="Q68" i="74"/>
  <c r="K68" i="74"/>
  <c r="E68" i="74"/>
  <c r="N68" i="74" s="1"/>
  <c r="Q67" i="74"/>
  <c r="K67" i="74"/>
  <c r="E67" i="74"/>
  <c r="Q66" i="74"/>
  <c r="Z66" i="74" s="1"/>
  <c r="K66" i="74"/>
  <c r="E66" i="74"/>
  <c r="Q65" i="74"/>
  <c r="K65" i="74"/>
  <c r="E65" i="74"/>
  <c r="Q64" i="74"/>
  <c r="K64" i="74"/>
  <c r="E64" i="74"/>
  <c r="N64" i="74" s="1"/>
  <c r="Q63" i="74"/>
  <c r="K63" i="74"/>
  <c r="E63" i="74"/>
  <c r="Q62" i="74"/>
  <c r="K62" i="74"/>
  <c r="E62" i="74"/>
  <c r="Q61" i="74"/>
  <c r="K61" i="74"/>
  <c r="E61" i="74"/>
  <c r="Q60" i="74"/>
  <c r="K60" i="74"/>
  <c r="E60" i="74"/>
  <c r="H60" i="74" s="1"/>
  <c r="Q59" i="74"/>
  <c r="K59" i="74"/>
  <c r="E59" i="74"/>
  <c r="Q58" i="74"/>
  <c r="Z58" i="74" s="1"/>
  <c r="K58" i="74"/>
  <c r="E58" i="74"/>
  <c r="Q57" i="74"/>
  <c r="K57" i="74"/>
  <c r="N57" i="74" s="1"/>
  <c r="E57" i="74"/>
  <c r="Q56" i="74"/>
  <c r="K56" i="74"/>
  <c r="E56" i="74"/>
  <c r="Q55" i="74"/>
  <c r="K55" i="74"/>
  <c r="E55" i="74"/>
  <c r="Q54" i="74"/>
  <c r="Z54" i="74" s="1"/>
  <c r="K54" i="74"/>
  <c r="E54" i="74"/>
  <c r="Q53" i="74"/>
  <c r="K53" i="74"/>
  <c r="N53" i="74" s="1"/>
  <c r="E53" i="74"/>
  <c r="Q52" i="74"/>
  <c r="K52" i="74"/>
  <c r="E52" i="74"/>
  <c r="G52" i="74" s="1"/>
  <c r="Q51" i="74"/>
  <c r="K51" i="74"/>
  <c r="E51" i="74"/>
  <c r="Q50" i="74"/>
  <c r="Z50" i="74" s="1"/>
  <c r="K50" i="74"/>
  <c r="E50" i="74"/>
  <c r="Q49" i="74"/>
  <c r="K49" i="74"/>
  <c r="M49" i="74" s="1"/>
  <c r="E49" i="74"/>
  <c r="Q48" i="74"/>
  <c r="K48" i="74"/>
  <c r="E48" i="74"/>
  <c r="G48" i="74" s="1"/>
  <c r="Q47" i="74"/>
  <c r="K47" i="74"/>
  <c r="E47" i="74"/>
  <c r="Q46" i="74"/>
  <c r="S46" i="74" s="1"/>
  <c r="K46" i="74"/>
  <c r="E46" i="74"/>
  <c r="Q45" i="74"/>
  <c r="K45" i="74"/>
  <c r="T45" i="74" s="1"/>
  <c r="E45" i="74"/>
  <c r="Q44" i="74"/>
  <c r="K44" i="74"/>
  <c r="E44" i="74"/>
  <c r="Q43" i="74"/>
  <c r="K43" i="74"/>
  <c r="E43" i="74"/>
  <c r="Q42" i="74"/>
  <c r="S42" i="74" s="1"/>
  <c r="K42" i="74"/>
  <c r="E42" i="74"/>
  <c r="Q41" i="74"/>
  <c r="K41" i="74"/>
  <c r="T41" i="74" s="1"/>
  <c r="E41" i="74"/>
  <c r="Q40" i="74"/>
  <c r="K40" i="74"/>
  <c r="E40" i="74"/>
  <c r="Q39" i="74"/>
  <c r="K39" i="74"/>
  <c r="E39" i="74"/>
  <c r="Q38" i="74"/>
  <c r="Z38" i="74" s="1"/>
  <c r="K38" i="74"/>
  <c r="E38" i="74"/>
  <c r="Q37" i="74"/>
  <c r="K37" i="74"/>
  <c r="M37" i="74" s="1"/>
  <c r="E37" i="74"/>
  <c r="Q36" i="74"/>
  <c r="K36" i="74"/>
  <c r="E36" i="74"/>
  <c r="Q35" i="74"/>
  <c r="K35" i="74"/>
  <c r="E35" i="74"/>
  <c r="Q34" i="74"/>
  <c r="Z34" i="74" s="1"/>
  <c r="K34" i="74"/>
  <c r="E34" i="74"/>
  <c r="Q33" i="74"/>
  <c r="K33" i="74"/>
  <c r="T33" i="74" s="1"/>
  <c r="E33" i="74"/>
  <c r="Q32" i="74"/>
  <c r="K32" i="74"/>
  <c r="E32" i="74"/>
  <c r="Q31" i="74"/>
  <c r="K31" i="74"/>
  <c r="E31" i="74"/>
  <c r="Q30" i="74"/>
  <c r="S30" i="74" s="1"/>
  <c r="K30" i="74"/>
  <c r="E30" i="74"/>
  <c r="Q29" i="74"/>
  <c r="K29" i="74"/>
  <c r="T29" i="74" s="1"/>
  <c r="E29" i="74"/>
  <c r="Q28" i="74"/>
  <c r="K28" i="74"/>
  <c r="E28" i="74"/>
  <c r="G28" i="74" s="1"/>
  <c r="Q27" i="74"/>
  <c r="K27" i="74"/>
  <c r="E27" i="74"/>
  <c r="Q26" i="74"/>
  <c r="S26" i="74" s="1"/>
  <c r="K26" i="74"/>
  <c r="E26" i="74"/>
  <c r="Q25" i="74"/>
  <c r="K25" i="74"/>
  <c r="T25" i="74" s="1"/>
  <c r="E25" i="74"/>
  <c r="Q24" i="74"/>
  <c r="K24" i="74"/>
  <c r="E24" i="74"/>
  <c r="G24" i="74" s="1"/>
  <c r="Q23" i="74"/>
  <c r="K23" i="74"/>
  <c r="E23" i="74"/>
  <c r="Q22" i="74"/>
  <c r="Z22" i="74" s="1"/>
  <c r="K22" i="74"/>
  <c r="E22" i="74"/>
  <c r="Q21" i="74"/>
  <c r="K21" i="74"/>
  <c r="N21" i="74" s="1"/>
  <c r="E21" i="74"/>
  <c r="Q20" i="74"/>
  <c r="K20" i="74"/>
  <c r="E20" i="74"/>
  <c r="H20" i="74" s="1"/>
  <c r="Q19" i="74"/>
  <c r="K19" i="74"/>
  <c r="E19" i="74"/>
  <c r="Q18" i="74"/>
  <c r="Z18" i="74" s="1"/>
  <c r="K18" i="74"/>
  <c r="E18" i="74"/>
  <c r="Q17" i="74"/>
  <c r="K17" i="74"/>
  <c r="E17" i="74"/>
  <c r="Q16" i="74"/>
  <c r="K16" i="74"/>
  <c r="E16" i="74"/>
  <c r="H16" i="74" s="1"/>
  <c r="Q15" i="74"/>
  <c r="K15" i="74"/>
  <c r="E15" i="74"/>
  <c r="Q14" i="74"/>
  <c r="S14" i="74" s="1"/>
  <c r="K14" i="74"/>
  <c r="E14" i="74"/>
  <c r="Q13" i="74"/>
  <c r="K13" i="74"/>
  <c r="E13" i="74"/>
  <c r="Q12" i="74"/>
  <c r="K12" i="74"/>
  <c r="E12" i="74"/>
  <c r="G12" i="74" s="1"/>
  <c r="Q11" i="74"/>
  <c r="K11" i="74"/>
  <c r="E11" i="74"/>
  <c r="Q10" i="74"/>
  <c r="S10" i="74" s="1"/>
  <c r="K10" i="74"/>
  <c r="E10" i="74"/>
  <c r="Q9" i="74"/>
  <c r="K9" i="74"/>
  <c r="N9" i="74" s="1"/>
  <c r="E9" i="74"/>
  <c r="Q8" i="74"/>
  <c r="K8" i="74"/>
  <c r="E8" i="74"/>
  <c r="G8" i="74" s="1"/>
  <c r="Q7" i="74"/>
  <c r="K7" i="74"/>
  <c r="E7" i="74"/>
  <c r="Q6" i="74"/>
  <c r="Z6" i="74" s="1"/>
  <c r="K6" i="74"/>
  <c r="E6" i="74"/>
  <c r="Q5" i="74"/>
  <c r="K5" i="74"/>
  <c r="N5" i="74" s="1"/>
  <c r="E5" i="74"/>
  <c r="Q4" i="74"/>
  <c r="K4" i="74"/>
  <c r="E4" i="74"/>
  <c r="H4" i="74" s="1"/>
  <c r="Q109" i="75"/>
  <c r="K109" i="75"/>
  <c r="E109" i="75"/>
  <c r="Q108" i="75"/>
  <c r="W108" i="75" s="1"/>
  <c r="K108" i="75"/>
  <c r="E108" i="75"/>
  <c r="Q107" i="75"/>
  <c r="K107" i="75"/>
  <c r="E107" i="75"/>
  <c r="Q106" i="75"/>
  <c r="K106" i="75"/>
  <c r="E106" i="75"/>
  <c r="G106" i="75" s="1"/>
  <c r="Q105" i="75"/>
  <c r="K105" i="75"/>
  <c r="E105" i="75"/>
  <c r="Q104" i="75"/>
  <c r="W104" i="75" s="1"/>
  <c r="K104" i="75"/>
  <c r="E104" i="75"/>
  <c r="Q103" i="75"/>
  <c r="K103" i="75"/>
  <c r="E103" i="75"/>
  <c r="Q102" i="75"/>
  <c r="K102" i="75"/>
  <c r="E102" i="75"/>
  <c r="G102" i="75" s="1"/>
  <c r="Q101" i="75"/>
  <c r="K101" i="75"/>
  <c r="E101" i="75"/>
  <c r="Q100" i="75"/>
  <c r="W100" i="75" s="1"/>
  <c r="K100" i="75"/>
  <c r="E100" i="75"/>
  <c r="Q99" i="75"/>
  <c r="K99" i="75"/>
  <c r="E99" i="75"/>
  <c r="Q98" i="75"/>
  <c r="K98" i="75"/>
  <c r="E98" i="75"/>
  <c r="Q97" i="75"/>
  <c r="K97" i="75"/>
  <c r="E97" i="75"/>
  <c r="Q96" i="75"/>
  <c r="K96" i="75"/>
  <c r="E96" i="75"/>
  <c r="Q95" i="75"/>
  <c r="K95" i="75"/>
  <c r="M95" i="75" s="1"/>
  <c r="P95" i="75" s="1"/>
  <c r="E95" i="75"/>
  <c r="Q94" i="75"/>
  <c r="K94" i="75"/>
  <c r="E94" i="75"/>
  <c r="G94" i="75" s="1"/>
  <c r="Q93" i="75"/>
  <c r="K93" i="75"/>
  <c r="E93" i="75"/>
  <c r="Q92" i="75"/>
  <c r="K92" i="75"/>
  <c r="E92" i="75"/>
  <c r="Q91" i="75"/>
  <c r="K91" i="75"/>
  <c r="E91" i="75"/>
  <c r="Q90" i="75"/>
  <c r="K90" i="75"/>
  <c r="E90" i="75"/>
  <c r="G90" i="75" s="1"/>
  <c r="Q89" i="75"/>
  <c r="K89" i="75"/>
  <c r="E89" i="75"/>
  <c r="Q88" i="75"/>
  <c r="K88" i="75"/>
  <c r="E88" i="75"/>
  <c r="Q87" i="75"/>
  <c r="K87" i="75"/>
  <c r="N87" i="75" s="1"/>
  <c r="E87" i="75"/>
  <c r="Q86" i="75"/>
  <c r="K86" i="75"/>
  <c r="E86" i="75"/>
  <c r="G86" i="75" s="1"/>
  <c r="Q85" i="75"/>
  <c r="K85" i="75"/>
  <c r="E85" i="75"/>
  <c r="Q84" i="75"/>
  <c r="T84" i="75" s="1"/>
  <c r="K84" i="75"/>
  <c r="E84" i="75"/>
  <c r="Q83" i="75"/>
  <c r="K83" i="75"/>
  <c r="E83" i="75"/>
  <c r="Q82" i="75"/>
  <c r="K82" i="75"/>
  <c r="E82" i="75"/>
  <c r="N82" i="75" s="1"/>
  <c r="Q81" i="75"/>
  <c r="K81" i="75"/>
  <c r="E81" i="75"/>
  <c r="Q80" i="75"/>
  <c r="K80" i="75"/>
  <c r="E80" i="75"/>
  <c r="Q79" i="75"/>
  <c r="K79" i="75"/>
  <c r="M79" i="75" s="1"/>
  <c r="E79" i="75"/>
  <c r="Q78" i="75"/>
  <c r="K78" i="75"/>
  <c r="E78" i="75"/>
  <c r="G78" i="75" s="1"/>
  <c r="Q77" i="75"/>
  <c r="K77" i="75"/>
  <c r="E77" i="75"/>
  <c r="Q76" i="75"/>
  <c r="Z76" i="75" s="1"/>
  <c r="K76" i="75"/>
  <c r="E76" i="75"/>
  <c r="Q75" i="75"/>
  <c r="K75" i="75"/>
  <c r="E75" i="75"/>
  <c r="Q74" i="75"/>
  <c r="K74" i="75"/>
  <c r="E74" i="75"/>
  <c r="Q73" i="75"/>
  <c r="K73" i="75"/>
  <c r="E73" i="75"/>
  <c r="Q72" i="75"/>
  <c r="Z72" i="75" s="1"/>
  <c r="K72" i="75"/>
  <c r="E72" i="75"/>
  <c r="Q71" i="75"/>
  <c r="K71" i="75"/>
  <c r="E71" i="75"/>
  <c r="Q70" i="75"/>
  <c r="K70" i="75"/>
  <c r="E70" i="75"/>
  <c r="G70" i="75" s="1"/>
  <c r="Q69" i="75"/>
  <c r="K69" i="75"/>
  <c r="E69" i="75"/>
  <c r="Q68" i="75"/>
  <c r="T68" i="75" s="1"/>
  <c r="K68" i="75"/>
  <c r="E68" i="75"/>
  <c r="Q67" i="75"/>
  <c r="K67" i="75"/>
  <c r="E67" i="75"/>
  <c r="Q66" i="75"/>
  <c r="K66" i="75"/>
  <c r="E66" i="75"/>
  <c r="G66" i="75" s="1"/>
  <c r="Q65" i="75"/>
  <c r="K65" i="75"/>
  <c r="E65" i="75"/>
  <c r="Q64" i="75"/>
  <c r="K64" i="75"/>
  <c r="E64" i="75"/>
  <c r="Q63" i="75"/>
  <c r="K63" i="75"/>
  <c r="M63" i="75" s="1"/>
  <c r="E63" i="75"/>
  <c r="Q62" i="75"/>
  <c r="K62" i="75"/>
  <c r="E62" i="75"/>
  <c r="G62" i="75" s="1"/>
  <c r="Q61" i="75"/>
  <c r="K61" i="75"/>
  <c r="E61" i="75"/>
  <c r="Q60" i="75"/>
  <c r="Z60" i="75" s="1"/>
  <c r="K60" i="75"/>
  <c r="E60" i="75"/>
  <c r="Q59" i="75"/>
  <c r="K59" i="75"/>
  <c r="E59" i="75"/>
  <c r="Q58" i="75"/>
  <c r="K58" i="75"/>
  <c r="E58" i="75"/>
  <c r="N58" i="75" s="1"/>
  <c r="Q57" i="75"/>
  <c r="K57" i="75"/>
  <c r="E57" i="75"/>
  <c r="Q56" i="75"/>
  <c r="K56" i="75"/>
  <c r="E56" i="75"/>
  <c r="Q55" i="75"/>
  <c r="K55" i="75"/>
  <c r="E55" i="75"/>
  <c r="Q54" i="75"/>
  <c r="K54" i="75"/>
  <c r="E54" i="75"/>
  <c r="Q53" i="75"/>
  <c r="K53" i="75"/>
  <c r="E53" i="75"/>
  <c r="Q52" i="75"/>
  <c r="K52" i="75"/>
  <c r="E52" i="75"/>
  <c r="Q51" i="75"/>
  <c r="K51" i="75"/>
  <c r="E51" i="75"/>
  <c r="Q50" i="75"/>
  <c r="K50" i="75"/>
  <c r="E50" i="75"/>
  <c r="Q49" i="75"/>
  <c r="K49" i="75"/>
  <c r="E49" i="75"/>
  <c r="Q48" i="75"/>
  <c r="K48" i="75"/>
  <c r="E48" i="75"/>
  <c r="Q47" i="75"/>
  <c r="K47" i="75"/>
  <c r="E47" i="75"/>
  <c r="Q46" i="75"/>
  <c r="K46" i="75"/>
  <c r="E46" i="75"/>
  <c r="Q45" i="75"/>
  <c r="K45" i="75"/>
  <c r="E45" i="75"/>
  <c r="Q44" i="75"/>
  <c r="K44" i="75"/>
  <c r="E44" i="75"/>
  <c r="Q43" i="75"/>
  <c r="K43" i="75"/>
  <c r="N43" i="75" s="1"/>
  <c r="E43" i="75"/>
  <c r="Q42" i="75"/>
  <c r="K42" i="75"/>
  <c r="E42" i="75"/>
  <c r="N42" i="75" s="1"/>
  <c r="Q41" i="75"/>
  <c r="K41" i="75"/>
  <c r="E41" i="75"/>
  <c r="Q40" i="75"/>
  <c r="K40" i="75"/>
  <c r="E40" i="75"/>
  <c r="Q39" i="75"/>
  <c r="K39" i="75"/>
  <c r="E39" i="75"/>
  <c r="Q38" i="75"/>
  <c r="K38" i="75"/>
  <c r="E38" i="75"/>
  <c r="G38" i="75" s="1"/>
  <c r="Q37" i="75"/>
  <c r="K37" i="75"/>
  <c r="E37" i="75"/>
  <c r="Q36" i="75"/>
  <c r="K36" i="75"/>
  <c r="E36" i="75"/>
  <c r="Q35" i="75"/>
  <c r="K35" i="75"/>
  <c r="M35" i="75" s="1"/>
  <c r="E35" i="75"/>
  <c r="Q34" i="75"/>
  <c r="K34" i="75"/>
  <c r="E34" i="75"/>
  <c r="G34" i="75" s="1"/>
  <c r="Q33" i="75"/>
  <c r="K33" i="75"/>
  <c r="E33" i="75"/>
  <c r="Q32" i="75"/>
  <c r="Z32" i="75" s="1"/>
  <c r="K32" i="75"/>
  <c r="E32" i="75"/>
  <c r="Q31" i="75"/>
  <c r="K31" i="75"/>
  <c r="E31" i="75"/>
  <c r="Q30" i="75"/>
  <c r="K30" i="75"/>
  <c r="E30" i="75"/>
  <c r="G30" i="75" s="1"/>
  <c r="Q29" i="75"/>
  <c r="K29" i="75"/>
  <c r="E29" i="75"/>
  <c r="Q28" i="75"/>
  <c r="K28" i="75"/>
  <c r="E28" i="75"/>
  <c r="Q27" i="75"/>
  <c r="K27" i="75"/>
  <c r="E27" i="75"/>
  <c r="Q26" i="75"/>
  <c r="K26" i="75"/>
  <c r="E26" i="75"/>
  <c r="G26" i="75" s="1"/>
  <c r="Q25" i="75"/>
  <c r="K25" i="75"/>
  <c r="E25" i="75"/>
  <c r="Q24" i="75"/>
  <c r="K24" i="75"/>
  <c r="E24" i="75"/>
  <c r="Q23" i="75"/>
  <c r="K23" i="75"/>
  <c r="M23" i="75" s="1"/>
  <c r="E23" i="75"/>
  <c r="Q22" i="75"/>
  <c r="K22" i="75"/>
  <c r="E22" i="75"/>
  <c r="G22" i="75" s="1"/>
  <c r="Q21" i="75"/>
  <c r="K21" i="75"/>
  <c r="E21" i="75"/>
  <c r="Q20" i="75"/>
  <c r="K20" i="75"/>
  <c r="E20" i="75"/>
  <c r="Q19" i="75"/>
  <c r="K19" i="75"/>
  <c r="E19" i="75"/>
  <c r="Q18" i="75"/>
  <c r="K18" i="75"/>
  <c r="E18" i="75"/>
  <c r="G18" i="75" s="1"/>
  <c r="Q17" i="75"/>
  <c r="K17" i="75"/>
  <c r="E17" i="75"/>
  <c r="Q16" i="75"/>
  <c r="K16" i="75"/>
  <c r="E16" i="75"/>
  <c r="Q15" i="75"/>
  <c r="K15" i="75"/>
  <c r="T15" i="75" s="1"/>
  <c r="E15" i="75"/>
  <c r="Q14" i="75"/>
  <c r="K14" i="75"/>
  <c r="E14" i="75"/>
  <c r="Q13" i="75"/>
  <c r="K13" i="75"/>
  <c r="E13" i="75"/>
  <c r="Q12" i="75"/>
  <c r="K12" i="75"/>
  <c r="E12" i="75"/>
  <c r="Q11" i="75"/>
  <c r="K11" i="75"/>
  <c r="N11" i="75" s="1"/>
  <c r="E11" i="75"/>
  <c r="Q10" i="75"/>
  <c r="K10" i="75"/>
  <c r="E10" i="75"/>
  <c r="Q9" i="75"/>
  <c r="K9" i="75"/>
  <c r="E9" i="75"/>
  <c r="Q8" i="75"/>
  <c r="K8" i="75"/>
  <c r="E8" i="75"/>
  <c r="Q7" i="75"/>
  <c r="K7" i="75"/>
  <c r="N7" i="75" s="1"/>
  <c r="E7" i="75"/>
  <c r="Q6" i="75"/>
  <c r="K6" i="75"/>
  <c r="E6" i="75"/>
  <c r="Q5" i="75"/>
  <c r="K5" i="75"/>
  <c r="E5" i="75"/>
  <c r="Q4" i="75"/>
  <c r="W4" i="75" s="1"/>
  <c r="K4" i="75"/>
  <c r="E4" i="75"/>
  <c r="Q109" i="76"/>
  <c r="K109" i="76"/>
  <c r="T109" i="76" s="1"/>
  <c r="E109" i="76"/>
  <c r="Q108" i="76"/>
  <c r="K108" i="76"/>
  <c r="E108" i="76"/>
  <c r="G108" i="76" s="1"/>
  <c r="J108" i="76" s="1"/>
  <c r="Q107" i="76"/>
  <c r="K107" i="76"/>
  <c r="E107" i="76"/>
  <c r="Q106" i="76"/>
  <c r="K106" i="76"/>
  <c r="E106" i="76"/>
  <c r="Q105" i="76"/>
  <c r="K105" i="76"/>
  <c r="T105" i="76" s="1"/>
  <c r="E105" i="76"/>
  <c r="Q104" i="76"/>
  <c r="K104" i="76"/>
  <c r="E104" i="76"/>
  <c r="Q103" i="76"/>
  <c r="K103" i="76"/>
  <c r="E103" i="76"/>
  <c r="Q102" i="76"/>
  <c r="T102" i="76" s="1"/>
  <c r="K102" i="76"/>
  <c r="E102" i="76"/>
  <c r="Q101" i="76"/>
  <c r="K101" i="76"/>
  <c r="T101" i="76" s="1"/>
  <c r="E101" i="76"/>
  <c r="Q100" i="76"/>
  <c r="K100" i="76"/>
  <c r="E100" i="76"/>
  <c r="G100" i="76" s="1"/>
  <c r="Q99" i="76"/>
  <c r="K99" i="76"/>
  <c r="E99" i="76"/>
  <c r="Q98" i="76"/>
  <c r="K98" i="76"/>
  <c r="E98" i="76"/>
  <c r="Q97" i="76"/>
  <c r="K97" i="76"/>
  <c r="E97" i="76"/>
  <c r="Q96" i="76"/>
  <c r="K96" i="76"/>
  <c r="E96" i="76"/>
  <c r="Q95" i="76"/>
  <c r="K95" i="76"/>
  <c r="E95" i="76"/>
  <c r="Q94" i="76"/>
  <c r="Z94" i="76" s="1"/>
  <c r="K94" i="76"/>
  <c r="E94" i="76"/>
  <c r="Q93" i="76"/>
  <c r="K93" i="76"/>
  <c r="E93" i="76"/>
  <c r="Q92" i="76"/>
  <c r="K92" i="76"/>
  <c r="E92" i="76"/>
  <c r="G92" i="76" s="1"/>
  <c r="Q91" i="76"/>
  <c r="K91" i="76"/>
  <c r="E91" i="76"/>
  <c r="Q90" i="76"/>
  <c r="Z90" i="76" s="1"/>
  <c r="K90" i="76"/>
  <c r="E90" i="76"/>
  <c r="Q89" i="76"/>
  <c r="K89" i="76"/>
  <c r="N89" i="76" s="1"/>
  <c r="E89" i="76"/>
  <c r="Q88" i="76"/>
  <c r="K88" i="76"/>
  <c r="E88" i="76"/>
  <c r="Q87" i="76"/>
  <c r="K87" i="76"/>
  <c r="E87" i="76"/>
  <c r="Q86" i="76"/>
  <c r="K86" i="76"/>
  <c r="E86" i="76"/>
  <c r="Q85" i="76"/>
  <c r="K85" i="76"/>
  <c r="M85" i="76" s="1"/>
  <c r="P85" i="76" s="1"/>
  <c r="E85" i="76"/>
  <c r="Q84" i="76"/>
  <c r="K84" i="76"/>
  <c r="E84" i="76"/>
  <c r="N84" i="76" s="1"/>
  <c r="Q83" i="76"/>
  <c r="K83" i="76"/>
  <c r="E83" i="76"/>
  <c r="Q82" i="76"/>
  <c r="K82" i="76"/>
  <c r="E82" i="76"/>
  <c r="Q81" i="76"/>
  <c r="K81" i="76"/>
  <c r="E81" i="76"/>
  <c r="Q80" i="76"/>
  <c r="K80" i="76"/>
  <c r="E80" i="76"/>
  <c r="Q79" i="76"/>
  <c r="K79" i="76"/>
  <c r="E79" i="76"/>
  <c r="Q78" i="76"/>
  <c r="K78" i="76"/>
  <c r="E78" i="76"/>
  <c r="Q77" i="76"/>
  <c r="K77" i="76"/>
  <c r="E77" i="76"/>
  <c r="Q76" i="76"/>
  <c r="K76" i="76"/>
  <c r="E76" i="76"/>
  <c r="G76" i="76" s="1"/>
  <c r="Q75" i="76"/>
  <c r="K75" i="76"/>
  <c r="E75" i="76"/>
  <c r="Q74" i="76"/>
  <c r="K74" i="76"/>
  <c r="E74" i="76"/>
  <c r="Q73" i="76"/>
  <c r="K73" i="76"/>
  <c r="E73" i="76"/>
  <c r="Q72" i="76"/>
  <c r="K72" i="76"/>
  <c r="E72" i="76"/>
  <c r="Q71" i="76"/>
  <c r="K71" i="76"/>
  <c r="E71" i="76"/>
  <c r="Q70" i="76"/>
  <c r="T70" i="76" s="1"/>
  <c r="K70" i="76"/>
  <c r="E70" i="76"/>
  <c r="Q69" i="76"/>
  <c r="K69" i="76"/>
  <c r="M69" i="76" s="1"/>
  <c r="P69" i="76" s="1"/>
  <c r="E69" i="76"/>
  <c r="Q68" i="76"/>
  <c r="K68" i="76"/>
  <c r="E68" i="76"/>
  <c r="Q67" i="76"/>
  <c r="K67" i="76"/>
  <c r="E67" i="76"/>
  <c r="Q66" i="76"/>
  <c r="K66" i="76"/>
  <c r="E66" i="76"/>
  <c r="Q65" i="76"/>
  <c r="K65" i="76"/>
  <c r="E65" i="76"/>
  <c r="Q64" i="76"/>
  <c r="K64" i="76"/>
  <c r="E64" i="76"/>
  <c r="G64" i="76" s="1"/>
  <c r="Q63" i="76"/>
  <c r="K63" i="76"/>
  <c r="E63" i="76"/>
  <c r="Q62" i="76"/>
  <c r="K62" i="76"/>
  <c r="E62" i="76"/>
  <c r="Q61" i="76"/>
  <c r="K61" i="76"/>
  <c r="M61" i="76" s="1"/>
  <c r="P61" i="76" s="1"/>
  <c r="E61" i="76"/>
  <c r="Q60" i="76"/>
  <c r="K60" i="76"/>
  <c r="E60" i="76"/>
  <c r="Q59" i="76"/>
  <c r="K59" i="76"/>
  <c r="E59" i="76"/>
  <c r="Q58" i="76"/>
  <c r="K58" i="76"/>
  <c r="E58" i="76"/>
  <c r="Q57" i="76"/>
  <c r="K57" i="76"/>
  <c r="M57" i="76" s="1"/>
  <c r="E57" i="76"/>
  <c r="Q56" i="76"/>
  <c r="K56" i="76"/>
  <c r="E56" i="76"/>
  <c r="H56" i="76" s="1"/>
  <c r="Q55" i="76"/>
  <c r="K55" i="76"/>
  <c r="E55" i="76"/>
  <c r="Q54" i="76"/>
  <c r="K54" i="76"/>
  <c r="E54" i="76"/>
  <c r="Q53" i="76"/>
  <c r="K53" i="76"/>
  <c r="E53" i="76"/>
  <c r="Q52" i="76"/>
  <c r="K52" i="76"/>
  <c r="E52" i="76"/>
  <c r="G52" i="76" s="1"/>
  <c r="Q51" i="76"/>
  <c r="K51" i="76"/>
  <c r="E51" i="76"/>
  <c r="Q50" i="76"/>
  <c r="K50" i="76"/>
  <c r="E50" i="76"/>
  <c r="Q49" i="76"/>
  <c r="K49" i="76"/>
  <c r="E49" i="76"/>
  <c r="Q48" i="76"/>
  <c r="K48" i="76"/>
  <c r="E48" i="76"/>
  <c r="Q47" i="76"/>
  <c r="K47" i="76"/>
  <c r="E47" i="76"/>
  <c r="Q46" i="76"/>
  <c r="K46" i="76"/>
  <c r="E46" i="76"/>
  <c r="Q45" i="76"/>
  <c r="K45" i="76"/>
  <c r="M45" i="76" s="1"/>
  <c r="E45" i="76"/>
  <c r="Q44" i="76"/>
  <c r="K44" i="76"/>
  <c r="E44" i="76"/>
  <c r="H44" i="76" s="1"/>
  <c r="Q43" i="76"/>
  <c r="K43" i="76"/>
  <c r="E43" i="76"/>
  <c r="Q42" i="76"/>
  <c r="W42" i="76" s="1"/>
  <c r="K42" i="76"/>
  <c r="E42" i="76"/>
  <c r="Q41" i="76"/>
  <c r="K41" i="76"/>
  <c r="M41" i="76" s="1"/>
  <c r="E41" i="76"/>
  <c r="Q40" i="76"/>
  <c r="K40" i="76"/>
  <c r="E40" i="76"/>
  <c r="H40" i="76" s="1"/>
  <c r="Q39" i="76"/>
  <c r="K39" i="76"/>
  <c r="E39" i="76"/>
  <c r="Q38" i="76"/>
  <c r="W38" i="76" s="1"/>
  <c r="K38" i="76"/>
  <c r="E38" i="76"/>
  <c r="Q37" i="76"/>
  <c r="K37" i="76"/>
  <c r="M37" i="76" s="1"/>
  <c r="E37" i="76"/>
  <c r="Q36" i="76"/>
  <c r="K36" i="76"/>
  <c r="E36" i="76"/>
  <c r="H36" i="76" s="1"/>
  <c r="Q35" i="76"/>
  <c r="K35" i="76"/>
  <c r="E35" i="76"/>
  <c r="Q34" i="76"/>
  <c r="K34" i="76"/>
  <c r="E34" i="76"/>
  <c r="Q33" i="76"/>
  <c r="K33" i="76"/>
  <c r="T33" i="76" s="1"/>
  <c r="E33" i="76"/>
  <c r="Q32" i="76"/>
  <c r="K32" i="76"/>
  <c r="E32" i="76"/>
  <c r="Q31" i="76"/>
  <c r="K31" i="76"/>
  <c r="E31" i="76"/>
  <c r="Q30" i="76"/>
  <c r="S30" i="76" s="1"/>
  <c r="K30" i="76"/>
  <c r="E30" i="76"/>
  <c r="Q29" i="76"/>
  <c r="K29" i="76"/>
  <c r="M29" i="76" s="1"/>
  <c r="E29" i="76"/>
  <c r="Q28" i="76"/>
  <c r="K28" i="76"/>
  <c r="E28" i="76"/>
  <c r="Q27" i="76"/>
  <c r="K27" i="76"/>
  <c r="E27" i="76"/>
  <c r="Q26" i="76"/>
  <c r="S26" i="76" s="1"/>
  <c r="K26" i="76"/>
  <c r="E26" i="76"/>
  <c r="Q25" i="76"/>
  <c r="K25" i="76"/>
  <c r="M25" i="76" s="1"/>
  <c r="E25" i="76"/>
  <c r="Q24" i="76"/>
  <c r="K24" i="76"/>
  <c r="E24" i="76"/>
  <c r="Q23" i="76"/>
  <c r="K23" i="76"/>
  <c r="E23" i="76"/>
  <c r="Q22" i="76"/>
  <c r="S22" i="76" s="1"/>
  <c r="K22" i="76"/>
  <c r="E22" i="76"/>
  <c r="Q21" i="76"/>
  <c r="K21" i="76"/>
  <c r="M21" i="76" s="1"/>
  <c r="E21" i="76"/>
  <c r="Q20" i="76"/>
  <c r="K20" i="76"/>
  <c r="E20" i="76"/>
  <c r="Q19" i="76"/>
  <c r="K19" i="76"/>
  <c r="E19" i="76"/>
  <c r="Q18" i="76"/>
  <c r="S18" i="76" s="1"/>
  <c r="K18" i="76"/>
  <c r="E18" i="76"/>
  <c r="Q17" i="76"/>
  <c r="K17" i="76"/>
  <c r="M17" i="76" s="1"/>
  <c r="E17" i="76"/>
  <c r="Q16" i="76"/>
  <c r="K16" i="76"/>
  <c r="E16" i="76"/>
  <c r="Q15" i="76"/>
  <c r="K15" i="76"/>
  <c r="E15" i="76"/>
  <c r="Q14" i="76"/>
  <c r="S14" i="76" s="1"/>
  <c r="K14" i="76"/>
  <c r="E14" i="76"/>
  <c r="Q13" i="76"/>
  <c r="K13" i="76"/>
  <c r="M13" i="76" s="1"/>
  <c r="E13" i="76"/>
  <c r="Q12" i="76"/>
  <c r="K12" i="76"/>
  <c r="E12" i="76"/>
  <c r="Q11" i="76"/>
  <c r="K11" i="76"/>
  <c r="E11" i="76"/>
  <c r="Q10" i="76"/>
  <c r="S10" i="76" s="1"/>
  <c r="K10" i="76"/>
  <c r="E10" i="76"/>
  <c r="Q9" i="76"/>
  <c r="K9" i="76"/>
  <c r="M9" i="76" s="1"/>
  <c r="E9" i="76"/>
  <c r="Q8" i="76"/>
  <c r="K8" i="76"/>
  <c r="E8" i="76"/>
  <c r="Q7" i="76"/>
  <c r="K7" i="76"/>
  <c r="E7" i="76"/>
  <c r="Q6" i="76"/>
  <c r="W6" i="76" s="1"/>
  <c r="K6" i="76"/>
  <c r="E6" i="76"/>
  <c r="Q5" i="76"/>
  <c r="K5" i="76"/>
  <c r="T5" i="76" s="1"/>
  <c r="E5" i="76"/>
  <c r="Q4" i="76"/>
  <c r="K4" i="76"/>
  <c r="E4" i="76"/>
  <c r="Q109" i="77"/>
  <c r="K109" i="77"/>
  <c r="E109" i="77"/>
  <c r="Q108" i="77"/>
  <c r="W108" i="77" s="1"/>
  <c r="K108" i="77"/>
  <c r="E108" i="77"/>
  <c r="Q107" i="77"/>
  <c r="K107" i="77"/>
  <c r="E107" i="77"/>
  <c r="Q106" i="77"/>
  <c r="K106" i="77"/>
  <c r="E106" i="77"/>
  <c r="G106" i="77" s="1"/>
  <c r="Q105" i="77"/>
  <c r="K105" i="77"/>
  <c r="E105" i="77"/>
  <c r="Q104" i="77"/>
  <c r="T104" i="77" s="1"/>
  <c r="K104" i="77"/>
  <c r="E104" i="77"/>
  <c r="Q103" i="77"/>
  <c r="K103" i="77"/>
  <c r="E103" i="77"/>
  <c r="Q102" i="77"/>
  <c r="K102" i="77"/>
  <c r="E102" i="77"/>
  <c r="G102" i="77" s="1"/>
  <c r="Q101" i="77"/>
  <c r="K101" i="77"/>
  <c r="E101" i="77"/>
  <c r="Q100" i="77"/>
  <c r="K100" i="77"/>
  <c r="E100" i="77"/>
  <c r="Q99" i="77"/>
  <c r="K99" i="77"/>
  <c r="E99" i="77"/>
  <c r="Q98" i="77"/>
  <c r="K98" i="77"/>
  <c r="E98" i="77"/>
  <c r="Q97" i="77"/>
  <c r="K97" i="77"/>
  <c r="E97" i="77"/>
  <c r="Q96" i="77"/>
  <c r="T96" i="77" s="1"/>
  <c r="K96" i="77"/>
  <c r="E96" i="77"/>
  <c r="Q95" i="77"/>
  <c r="K95" i="77"/>
  <c r="E95" i="77"/>
  <c r="Q94" i="77"/>
  <c r="K94" i="77"/>
  <c r="E94" i="77"/>
  <c r="G94" i="77" s="1"/>
  <c r="Q93" i="77"/>
  <c r="K93" i="77"/>
  <c r="E93" i="77"/>
  <c r="Q92" i="77"/>
  <c r="T92" i="77" s="1"/>
  <c r="K92" i="77"/>
  <c r="E92" i="77"/>
  <c r="Q91" i="77"/>
  <c r="K91" i="77"/>
  <c r="E91" i="77"/>
  <c r="Q90" i="77"/>
  <c r="K90" i="77"/>
  <c r="E90" i="77"/>
  <c r="G90" i="77" s="1"/>
  <c r="Q89" i="77"/>
  <c r="K89" i="77"/>
  <c r="E89" i="77"/>
  <c r="Q88" i="77"/>
  <c r="K88" i="77"/>
  <c r="E88" i="77"/>
  <c r="Q87" i="77"/>
  <c r="K87" i="77"/>
  <c r="M87" i="77" s="1"/>
  <c r="P87" i="77" s="1"/>
  <c r="E87" i="77"/>
  <c r="Q86" i="77"/>
  <c r="K86" i="77"/>
  <c r="E86" i="77"/>
  <c r="G86" i="77" s="1"/>
  <c r="Q85" i="77"/>
  <c r="K85" i="77"/>
  <c r="E85" i="77"/>
  <c r="Q84" i="77"/>
  <c r="T84" i="77" s="1"/>
  <c r="K84" i="77"/>
  <c r="E84" i="77"/>
  <c r="Q83" i="77"/>
  <c r="K83" i="77"/>
  <c r="M83" i="77" s="1"/>
  <c r="P83" i="77" s="1"/>
  <c r="E83" i="77"/>
  <c r="Q82" i="77"/>
  <c r="K82" i="77"/>
  <c r="E82" i="77"/>
  <c r="Q81" i="77"/>
  <c r="K81" i="77"/>
  <c r="E81" i="77"/>
  <c r="Q80" i="77"/>
  <c r="K80" i="77"/>
  <c r="E80" i="77"/>
  <c r="Q79" i="77"/>
  <c r="K79" i="77"/>
  <c r="E79" i="77"/>
  <c r="Q78" i="77"/>
  <c r="K78" i="77"/>
  <c r="E78" i="77"/>
  <c r="N78" i="77" s="1"/>
  <c r="Q77" i="77"/>
  <c r="K77" i="77"/>
  <c r="E77" i="77"/>
  <c r="Q76" i="77"/>
  <c r="K76" i="77"/>
  <c r="E76" i="77"/>
  <c r="Q75" i="77"/>
  <c r="K75" i="77"/>
  <c r="E75" i="77"/>
  <c r="Q74" i="77"/>
  <c r="K74" i="77"/>
  <c r="E74" i="77"/>
  <c r="Q73" i="77"/>
  <c r="K73" i="77"/>
  <c r="E73" i="77"/>
  <c r="Q72" i="77"/>
  <c r="S72" i="77" s="1"/>
  <c r="K72" i="77"/>
  <c r="E72" i="77"/>
  <c r="Q71" i="77"/>
  <c r="K71" i="77"/>
  <c r="E71" i="77"/>
  <c r="Q70" i="77"/>
  <c r="K70" i="77"/>
  <c r="E70" i="77"/>
  <c r="Q69" i="77"/>
  <c r="K69" i="77"/>
  <c r="E69" i="77"/>
  <c r="Q68" i="77"/>
  <c r="S68" i="77" s="1"/>
  <c r="K68" i="77"/>
  <c r="E68" i="77"/>
  <c r="Q67" i="77"/>
  <c r="K67" i="77"/>
  <c r="T67" i="77" s="1"/>
  <c r="E67" i="77"/>
  <c r="Q66" i="77"/>
  <c r="K66" i="77"/>
  <c r="E66" i="77"/>
  <c r="Q65" i="77"/>
  <c r="K65" i="77"/>
  <c r="E65" i="77"/>
  <c r="Q64" i="77"/>
  <c r="K64" i="77"/>
  <c r="E64" i="77"/>
  <c r="Q63" i="77"/>
  <c r="K63" i="77"/>
  <c r="N63" i="77" s="1"/>
  <c r="E63" i="77"/>
  <c r="Q62" i="77"/>
  <c r="K62" i="77"/>
  <c r="E62" i="77"/>
  <c r="Q61" i="77"/>
  <c r="K61" i="77"/>
  <c r="E61" i="77"/>
  <c r="Q60" i="77"/>
  <c r="T60" i="77" s="1"/>
  <c r="K60" i="77"/>
  <c r="E60" i="77"/>
  <c r="Q59" i="77"/>
  <c r="K59" i="77"/>
  <c r="N59" i="77" s="1"/>
  <c r="E59" i="77"/>
  <c r="Q58" i="77"/>
  <c r="K58" i="77"/>
  <c r="E58" i="77"/>
  <c r="Q57" i="77"/>
  <c r="K57" i="77"/>
  <c r="E57" i="77"/>
  <c r="Q56" i="77"/>
  <c r="K56" i="77"/>
  <c r="E56" i="77"/>
  <c r="Q55" i="77"/>
  <c r="K55" i="77"/>
  <c r="M55" i="77" s="1"/>
  <c r="P55" i="77" s="1"/>
  <c r="E55" i="77"/>
  <c r="Q54" i="77"/>
  <c r="K54" i="77"/>
  <c r="E54" i="77"/>
  <c r="N54" i="77" s="1"/>
  <c r="Q53" i="77"/>
  <c r="K53" i="77"/>
  <c r="E53" i="77"/>
  <c r="Q52" i="77"/>
  <c r="K52" i="77"/>
  <c r="E52" i="77"/>
  <c r="Q51" i="77"/>
  <c r="K51" i="77"/>
  <c r="E51" i="77"/>
  <c r="Q50" i="77"/>
  <c r="K50" i="77"/>
  <c r="E50" i="77"/>
  <c r="Q49" i="77"/>
  <c r="K49" i="77"/>
  <c r="E49" i="77"/>
  <c r="Q48" i="77"/>
  <c r="K48" i="77"/>
  <c r="E48" i="77"/>
  <c r="Q47" i="77"/>
  <c r="K47" i="77"/>
  <c r="E47" i="77"/>
  <c r="Q46" i="77"/>
  <c r="K46" i="77"/>
  <c r="E46" i="77"/>
  <c r="G46" i="77" s="1"/>
  <c r="Q45" i="77"/>
  <c r="K45" i="77"/>
  <c r="E45" i="77"/>
  <c r="Q44" i="77"/>
  <c r="K44" i="77"/>
  <c r="E44" i="77"/>
  <c r="Q43" i="77"/>
  <c r="K43" i="77"/>
  <c r="N43" i="77" s="1"/>
  <c r="E43" i="77"/>
  <c r="Q42" i="77"/>
  <c r="K42" i="77"/>
  <c r="E42" i="77"/>
  <c r="Q41" i="77"/>
  <c r="K41" i="77"/>
  <c r="E41" i="77"/>
  <c r="Q40" i="77"/>
  <c r="K40" i="77"/>
  <c r="E40" i="77"/>
  <c r="Q39" i="77"/>
  <c r="K39" i="77"/>
  <c r="M39" i="77" s="1"/>
  <c r="P39" i="77" s="1"/>
  <c r="E39" i="77"/>
  <c r="Q38" i="77"/>
  <c r="K38" i="77"/>
  <c r="E38" i="77"/>
  <c r="Q37" i="77"/>
  <c r="K37" i="77"/>
  <c r="E37" i="77"/>
  <c r="Q36" i="77"/>
  <c r="K36" i="77"/>
  <c r="E36" i="77"/>
  <c r="Q35" i="77"/>
  <c r="K35" i="77"/>
  <c r="E35" i="77"/>
  <c r="Q34" i="77"/>
  <c r="K34" i="77"/>
  <c r="E34" i="77"/>
  <c r="Q33" i="77"/>
  <c r="K33" i="77"/>
  <c r="E33" i="77"/>
  <c r="Q32" i="77"/>
  <c r="K32" i="77"/>
  <c r="E32" i="77"/>
  <c r="Q31" i="77"/>
  <c r="K31" i="77"/>
  <c r="M31" i="77" s="1"/>
  <c r="P31" i="77" s="1"/>
  <c r="E31" i="77"/>
  <c r="Q30" i="77"/>
  <c r="K30" i="77"/>
  <c r="E30" i="77"/>
  <c r="Q29" i="77"/>
  <c r="K29" i="77"/>
  <c r="E29" i="77"/>
  <c r="Q28" i="77"/>
  <c r="K28" i="77"/>
  <c r="E28" i="77"/>
  <c r="Q27" i="77"/>
  <c r="K27" i="77"/>
  <c r="M27" i="77" s="1"/>
  <c r="E27" i="77"/>
  <c r="Q26" i="77"/>
  <c r="K26" i="77"/>
  <c r="E26" i="77"/>
  <c r="G26" i="77" s="1"/>
  <c r="Q25" i="77"/>
  <c r="K25" i="77"/>
  <c r="E25" i="77"/>
  <c r="Q24" i="77"/>
  <c r="K24" i="77"/>
  <c r="E24" i="77"/>
  <c r="Q23" i="77"/>
  <c r="K23" i="77"/>
  <c r="M23" i="77" s="1"/>
  <c r="E23" i="77"/>
  <c r="Q22" i="77"/>
  <c r="K22" i="77"/>
  <c r="E22" i="77"/>
  <c r="G22" i="77" s="1"/>
  <c r="Q21" i="77"/>
  <c r="K21" i="77"/>
  <c r="E21" i="77"/>
  <c r="Q20" i="77"/>
  <c r="K20" i="77"/>
  <c r="E20" i="77"/>
  <c r="Q19" i="77"/>
  <c r="K19" i="77"/>
  <c r="M19" i="77" s="1"/>
  <c r="E19" i="77"/>
  <c r="Q18" i="77"/>
  <c r="K18" i="77"/>
  <c r="E18" i="77"/>
  <c r="G18" i="77" s="1"/>
  <c r="Q17" i="77"/>
  <c r="K17" i="77"/>
  <c r="E17" i="77"/>
  <c r="Q16" i="77"/>
  <c r="W16" i="77" s="1"/>
  <c r="K16" i="77"/>
  <c r="E16" i="77"/>
  <c r="Q15" i="77"/>
  <c r="K15" i="77"/>
  <c r="N15" i="77" s="1"/>
  <c r="E15" i="77"/>
  <c r="Q14" i="77"/>
  <c r="K14" i="77"/>
  <c r="E14" i="77"/>
  <c r="G14" i="77" s="1"/>
  <c r="Q13" i="77"/>
  <c r="K13" i="77"/>
  <c r="E13" i="77"/>
  <c r="Q12" i="77"/>
  <c r="T12" i="77" s="1"/>
  <c r="K12" i="77"/>
  <c r="E12" i="77"/>
  <c r="Q11" i="77"/>
  <c r="K11" i="77"/>
  <c r="E11" i="77"/>
  <c r="Q10" i="77"/>
  <c r="K10" i="77"/>
  <c r="E10" i="77"/>
  <c r="G10" i="77" s="1"/>
  <c r="Q9" i="77"/>
  <c r="K9" i="77"/>
  <c r="E9" i="77"/>
  <c r="Q8" i="77"/>
  <c r="Z8" i="77" s="1"/>
  <c r="K8" i="77"/>
  <c r="E8" i="77"/>
  <c r="Q7" i="77"/>
  <c r="K7" i="77"/>
  <c r="N7" i="77" s="1"/>
  <c r="E7" i="77"/>
  <c r="Q6" i="77"/>
  <c r="K6" i="77"/>
  <c r="E6" i="77"/>
  <c r="G6" i="77" s="1"/>
  <c r="Q5" i="77"/>
  <c r="K5" i="77"/>
  <c r="E5" i="77"/>
  <c r="Q4" i="77"/>
  <c r="Z4" i="77" s="1"/>
  <c r="K4" i="77"/>
  <c r="E4" i="77"/>
  <c r="Q109" i="78"/>
  <c r="K109" i="78"/>
  <c r="E109" i="78"/>
  <c r="Q108" i="78"/>
  <c r="K108" i="78"/>
  <c r="E108" i="78"/>
  <c r="Q107" i="78"/>
  <c r="K107" i="78"/>
  <c r="E107" i="78"/>
  <c r="Q106" i="78"/>
  <c r="K106" i="78"/>
  <c r="E106" i="78"/>
  <c r="Q105" i="78"/>
  <c r="K105" i="78"/>
  <c r="N105" i="78" s="1"/>
  <c r="E105" i="78"/>
  <c r="Q104" i="78"/>
  <c r="K104" i="78"/>
  <c r="E104" i="78"/>
  <c r="Q103" i="78"/>
  <c r="K103" i="78"/>
  <c r="E103" i="78"/>
  <c r="Q102" i="78"/>
  <c r="K102" i="78"/>
  <c r="E102" i="78"/>
  <c r="Q101" i="78"/>
  <c r="K101" i="78"/>
  <c r="N101" i="78" s="1"/>
  <c r="E101" i="78"/>
  <c r="Q100" i="78"/>
  <c r="K100" i="78"/>
  <c r="E100" i="78"/>
  <c r="Q99" i="78"/>
  <c r="K99" i="78"/>
  <c r="E99" i="78"/>
  <c r="Q98" i="78"/>
  <c r="K98" i="78"/>
  <c r="E98" i="78"/>
  <c r="Q97" i="78"/>
  <c r="K97" i="78"/>
  <c r="N97" i="78" s="1"/>
  <c r="E97" i="78"/>
  <c r="Q96" i="78"/>
  <c r="K96" i="78"/>
  <c r="E96" i="78"/>
  <c r="Q95" i="78"/>
  <c r="K95" i="78"/>
  <c r="E95" i="78"/>
  <c r="Q94" i="78"/>
  <c r="K94" i="78"/>
  <c r="E94" i="78"/>
  <c r="Q93" i="78"/>
  <c r="K93" i="78"/>
  <c r="N93" i="78" s="1"/>
  <c r="E93" i="78"/>
  <c r="Q92" i="78"/>
  <c r="K92" i="78"/>
  <c r="E92" i="78"/>
  <c r="Q91" i="78"/>
  <c r="K91" i="78"/>
  <c r="E91" i="78"/>
  <c r="Q90" i="78"/>
  <c r="K90" i="78"/>
  <c r="E90" i="78"/>
  <c r="Q89" i="78"/>
  <c r="K89" i="78"/>
  <c r="E89" i="78"/>
  <c r="Q88" i="78"/>
  <c r="K88" i="78"/>
  <c r="E88" i="78"/>
  <c r="Q87" i="78"/>
  <c r="K87" i="78"/>
  <c r="E87" i="78"/>
  <c r="Q86" i="78"/>
  <c r="S86" i="78" s="1"/>
  <c r="K86" i="78"/>
  <c r="E86" i="78"/>
  <c r="Q85" i="78"/>
  <c r="K85" i="78"/>
  <c r="E85" i="78"/>
  <c r="Q84" i="78"/>
  <c r="K84" i="78"/>
  <c r="E84" i="78"/>
  <c r="N84" i="78" s="1"/>
  <c r="Q83" i="78"/>
  <c r="K83" i="78"/>
  <c r="E83" i="78"/>
  <c r="Q82" i="78"/>
  <c r="K82" i="78"/>
  <c r="E82" i="78"/>
  <c r="Q81" i="78"/>
  <c r="K81" i="78"/>
  <c r="M81" i="78" s="1"/>
  <c r="E81" i="78"/>
  <c r="Q80" i="78"/>
  <c r="K80" i="78"/>
  <c r="E80" i="78"/>
  <c r="N80" i="78" s="1"/>
  <c r="Q79" i="78"/>
  <c r="K79" i="78"/>
  <c r="E79" i="78"/>
  <c r="Q78" i="78"/>
  <c r="Z78" i="78" s="1"/>
  <c r="K78" i="78"/>
  <c r="E78" i="78"/>
  <c r="Q77" i="78"/>
  <c r="K77" i="78"/>
  <c r="M77" i="78" s="1"/>
  <c r="E77" i="78"/>
  <c r="Q76" i="78"/>
  <c r="K76" i="78"/>
  <c r="E76" i="78"/>
  <c r="N76" i="78" s="1"/>
  <c r="Q75" i="78"/>
  <c r="K75" i="78"/>
  <c r="E75" i="78"/>
  <c r="Q74" i="78"/>
  <c r="K74" i="78"/>
  <c r="E74" i="78"/>
  <c r="Q73" i="78"/>
  <c r="K73" i="78"/>
  <c r="E73" i="78"/>
  <c r="Q72" i="78"/>
  <c r="K72" i="78"/>
  <c r="E72" i="78"/>
  <c r="N72" i="78" s="1"/>
  <c r="Q71" i="78"/>
  <c r="K71" i="78"/>
  <c r="E71" i="78"/>
  <c r="Q70" i="78"/>
  <c r="T70" i="78" s="1"/>
  <c r="K70" i="78"/>
  <c r="E70" i="78"/>
  <c r="Q69" i="78"/>
  <c r="K69" i="78"/>
  <c r="T69" i="78" s="1"/>
  <c r="E69" i="78"/>
  <c r="Q68" i="78"/>
  <c r="K68" i="78"/>
  <c r="E68" i="78"/>
  <c r="Q67" i="78"/>
  <c r="K67" i="78"/>
  <c r="E67" i="78"/>
  <c r="Q66" i="78"/>
  <c r="K66" i="78"/>
  <c r="E66" i="78"/>
  <c r="Q65" i="78"/>
  <c r="K65" i="78"/>
  <c r="E65" i="78"/>
  <c r="Q64" i="78"/>
  <c r="K64" i="78"/>
  <c r="E64" i="78"/>
  <c r="Q63" i="78"/>
  <c r="K63" i="78"/>
  <c r="E63" i="78"/>
  <c r="Q62" i="78"/>
  <c r="S62" i="78" s="1"/>
  <c r="K62" i="78"/>
  <c r="E62" i="78"/>
  <c r="Q61" i="78"/>
  <c r="K61" i="78"/>
  <c r="E61" i="78"/>
  <c r="Q60" i="78"/>
  <c r="K60" i="78"/>
  <c r="E60" i="78"/>
  <c r="Q59" i="78"/>
  <c r="K59" i="78"/>
  <c r="E59" i="78"/>
  <c r="Q58" i="78"/>
  <c r="Z58" i="78" s="1"/>
  <c r="K58" i="78"/>
  <c r="E58" i="78"/>
  <c r="Q57" i="78"/>
  <c r="K57" i="78"/>
  <c r="E57" i="78"/>
  <c r="Q56" i="78"/>
  <c r="K56" i="78"/>
  <c r="E56" i="78"/>
  <c r="N56" i="78" s="1"/>
  <c r="Q55" i="78"/>
  <c r="K55" i="78"/>
  <c r="E55" i="78"/>
  <c r="Q54" i="78"/>
  <c r="K54" i="78"/>
  <c r="E54" i="78"/>
  <c r="Q53" i="78"/>
  <c r="K53" i="78"/>
  <c r="N53" i="78" s="1"/>
  <c r="E53" i="78"/>
  <c r="Q52" i="78"/>
  <c r="K52" i="78"/>
  <c r="E52" i="78"/>
  <c r="Q51" i="78"/>
  <c r="K51" i="78"/>
  <c r="E51" i="78"/>
  <c r="Q50" i="78"/>
  <c r="Z50" i="78" s="1"/>
  <c r="K50" i="78"/>
  <c r="E50" i="78"/>
  <c r="Q49" i="78"/>
  <c r="K49" i="78"/>
  <c r="M49" i="78" s="1"/>
  <c r="P49" i="78" s="1"/>
  <c r="E49" i="78"/>
  <c r="Q48" i="78"/>
  <c r="K48" i="78"/>
  <c r="E48" i="78"/>
  <c r="Q47" i="78"/>
  <c r="K47" i="78"/>
  <c r="E47" i="78"/>
  <c r="Q46" i="78"/>
  <c r="K46" i="78"/>
  <c r="E46" i="78"/>
  <c r="Q45" i="78"/>
  <c r="K45" i="78"/>
  <c r="E45" i="78"/>
  <c r="Q44" i="78"/>
  <c r="K44" i="78"/>
  <c r="E44" i="78"/>
  <c r="G44" i="78" s="1"/>
  <c r="Q43" i="78"/>
  <c r="K43" i="78"/>
  <c r="E43" i="78"/>
  <c r="Q42" i="78"/>
  <c r="Z42" i="78" s="1"/>
  <c r="K42" i="78"/>
  <c r="E42" i="78"/>
  <c r="Q41" i="78"/>
  <c r="K41" i="78"/>
  <c r="E41" i="78"/>
  <c r="Q40" i="78"/>
  <c r="K40" i="78"/>
  <c r="E40" i="78"/>
  <c r="N40" i="78" s="1"/>
  <c r="Q39" i="78"/>
  <c r="K39" i="78"/>
  <c r="E39" i="78"/>
  <c r="Q38" i="78"/>
  <c r="K38" i="78"/>
  <c r="E38" i="78"/>
  <c r="Q37" i="78"/>
  <c r="K37" i="78"/>
  <c r="N37" i="78" s="1"/>
  <c r="E37" i="78"/>
  <c r="Q36" i="78"/>
  <c r="K36" i="78"/>
  <c r="E36" i="78"/>
  <c r="Q35" i="78"/>
  <c r="K35" i="78"/>
  <c r="E35" i="78"/>
  <c r="Q34" i="78"/>
  <c r="Z34" i="78" s="1"/>
  <c r="K34" i="78"/>
  <c r="E34" i="78"/>
  <c r="Q33" i="78"/>
  <c r="K33" i="78"/>
  <c r="E33" i="78"/>
  <c r="Q32" i="78"/>
  <c r="K32" i="78"/>
  <c r="E32" i="78"/>
  <c r="G32" i="78" s="1"/>
  <c r="Q31" i="78"/>
  <c r="K31" i="78"/>
  <c r="E31" i="78"/>
  <c r="Q30" i="78"/>
  <c r="K30" i="78"/>
  <c r="E30" i="78"/>
  <c r="Q29" i="78"/>
  <c r="K29" i="78"/>
  <c r="T29" i="78" s="1"/>
  <c r="E29" i="78"/>
  <c r="Q28" i="78"/>
  <c r="K28" i="78"/>
  <c r="E28" i="78"/>
  <c r="Q27" i="78"/>
  <c r="K27" i="78"/>
  <c r="E27" i="78"/>
  <c r="Q26" i="78"/>
  <c r="T26" i="78" s="1"/>
  <c r="K26" i="78"/>
  <c r="E26" i="78"/>
  <c r="Q25" i="78"/>
  <c r="K25" i="78"/>
  <c r="E25" i="78"/>
  <c r="Q24" i="78"/>
  <c r="K24" i="78"/>
  <c r="E24" i="78"/>
  <c r="G24" i="78" s="1"/>
  <c r="Q23" i="78"/>
  <c r="K23" i="78"/>
  <c r="E23" i="78"/>
  <c r="Q22" i="78"/>
  <c r="T22" i="78" s="1"/>
  <c r="K22" i="78"/>
  <c r="E22" i="78"/>
  <c r="Q21" i="78"/>
  <c r="K21" i="78"/>
  <c r="M21" i="78" s="1"/>
  <c r="E21" i="78"/>
  <c r="Q20" i="78"/>
  <c r="K20" i="78"/>
  <c r="E20" i="78"/>
  <c r="N20" i="78" s="1"/>
  <c r="Q19" i="78"/>
  <c r="K19" i="78"/>
  <c r="E19" i="78"/>
  <c r="Q18" i="78"/>
  <c r="T18" i="78" s="1"/>
  <c r="K18" i="78"/>
  <c r="E18" i="78"/>
  <c r="Q17" i="78"/>
  <c r="K17" i="78"/>
  <c r="T17" i="78" s="1"/>
  <c r="E17" i="78"/>
  <c r="Q16" i="78"/>
  <c r="K16" i="78"/>
  <c r="E16" i="78"/>
  <c r="N16" i="78" s="1"/>
  <c r="Q15" i="78"/>
  <c r="K15" i="78"/>
  <c r="E15" i="78"/>
  <c r="Q14" i="78"/>
  <c r="W14" i="78" s="1"/>
  <c r="K14" i="78"/>
  <c r="E14" i="78"/>
  <c r="Q13" i="78"/>
  <c r="K13" i="78"/>
  <c r="T13" i="78" s="1"/>
  <c r="E13" i="78"/>
  <c r="Q12" i="78"/>
  <c r="K12" i="78"/>
  <c r="E12" i="78"/>
  <c r="N12" i="78" s="1"/>
  <c r="Q11" i="78"/>
  <c r="K11" i="78"/>
  <c r="E11" i="78"/>
  <c r="Q10" i="78"/>
  <c r="K10" i="78"/>
  <c r="E10" i="78"/>
  <c r="Q9" i="78"/>
  <c r="K9" i="78"/>
  <c r="M9" i="78" s="1"/>
  <c r="E9" i="78"/>
  <c r="Q8" i="78"/>
  <c r="K8" i="78"/>
  <c r="E8" i="78"/>
  <c r="Q7" i="78"/>
  <c r="K7" i="78"/>
  <c r="E7" i="78"/>
  <c r="Q6" i="78"/>
  <c r="T6" i="78" s="1"/>
  <c r="K6" i="78"/>
  <c r="E6" i="78"/>
  <c r="Q5" i="78"/>
  <c r="K5" i="78"/>
  <c r="M5" i="78" s="1"/>
  <c r="E5" i="78"/>
  <c r="Q4" i="78"/>
  <c r="K4" i="78"/>
  <c r="E4" i="78"/>
  <c r="Q109" i="79"/>
  <c r="K109" i="79"/>
  <c r="E109" i="79"/>
  <c r="Q108" i="79"/>
  <c r="K108" i="79"/>
  <c r="E108" i="79"/>
  <c r="Q107" i="79"/>
  <c r="K107" i="79"/>
  <c r="E107" i="79"/>
  <c r="Q106" i="79"/>
  <c r="K106" i="79"/>
  <c r="E106" i="79"/>
  <c r="Q105" i="79"/>
  <c r="K105" i="79"/>
  <c r="E105" i="79"/>
  <c r="Q104" i="79"/>
  <c r="K104" i="79"/>
  <c r="E104" i="79"/>
  <c r="Q103" i="79"/>
  <c r="K103" i="79"/>
  <c r="T103" i="79" s="1"/>
  <c r="E103" i="79"/>
  <c r="Q102" i="79"/>
  <c r="K102" i="79"/>
  <c r="E102" i="79"/>
  <c r="G102" i="79" s="1"/>
  <c r="Q101" i="79"/>
  <c r="K101" i="79"/>
  <c r="E101" i="79"/>
  <c r="Q100" i="79"/>
  <c r="K100" i="79"/>
  <c r="E100" i="79"/>
  <c r="Q99" i="79"/>
  <c r="K99" i="79"/>
  <c r="T99" i="79" s="1"/>
  <c r="E99" i="79"/>
  <c r="Q98" i="79"/>
  <c r="K98" i="79"/>
  <c r="E98" i="79"/>
  <c r="G98" i="79" s="1"/>
  <c r="Q97" i="79"/>
  <c r="K97" i="79"/>
  <c r="E97" i="79"/>
  <c r="Q96" i="79"/>
  <c r="T96" i="79" s="1"/>
  <c r="K96" i="79"/>
  <c r="E96" i="79"/>
  <c r="Q95" i="79"/>
  <c r="K95" i="79"/>
  <c r="E95" i="79"/>
  <c r="Q94" i="79"/>
  <c r="K94" i="79"/>
  <c r="E94" i="79"/>
  <c r="Q93" i="79"/>
  <c r="K93" i="79"/>
  <c r="E93" i="79"/>
  <c r="Q92" i="79"/>
  <c r="T92" i="79" s="1"/>
  <c r="K92" i="79"/>
  <c r="E92" i="79"/>
  <c r="Q91" i="79"/>
  <c r="K91" i="79"/>
  <c r="E91" i="79"/>
  <c r="Q90" i="79"/>
  <c r="K90" i="79"/>
  <c r="E90" i="79"/>
  <c r="G90" i="79" s="1"/>
  <c r="Q89" i="79"/>
  <c r="K89" i="79"/>
  <c r="E89" i="79"/>
  <c r="Q88" i="79"/>
  <c r="T88" i="79" s="1"/>
  <c r="K88" i="79"/>
  <c r="E88" i="79"/>
  <c r="Q87" i="79"/>
  <c r="K87" i="79"/>
  <c r="N87" i="79" s="1"/>
  <c r="E87" i="79"/>
  <c r="Q86" i="79"/>
  <c r="K86" i="79"/>
  <c r="E86" i="79"/>
  <c r="Q85" i="79"/>
  <c r="K85" i="79"/>
  <c r="E85" i="79"/>
  <c r="Q84" i="79"/>
  <c r="T84" i="79" s="1"/>
  <c r="K84" i="79"/>
  <c r="E84" i="79"/>
  <c r="Q83" i="79"/>
  <c r="K83" i="79"/>
  <c r="E83" i="79"/>
  <c r="Q82" i="79"/>
  <c r="K82" i="79"/>
  <c r="E82" i="79"/>
  <c r="G82" i="79" s="1"/>
  <c r="Q81" i="79"/>
  <c r="K81" i="79"/>
  <c r="E81" i="79"/>
  <c r="Q80" i="79"/>
  <c r="T80" i="79" s="1"/>
  <c r="K80" i="79"/>
  <c r="E80" i="79"/>
  <c r="Q79" i="79"/>
  <c r="K79" i="79"/>
  <c r="E79" i="79"/>
  <c r="Q78" i="79"/>
  <c r="K78" i="79"/>
  <c r="E78" i="79"/>
  <c r="Q77" i="79"/>
  <c r="K77" i="79"/>
  <c r="E77" i="79"/>
  <c r="Q76" i="79"/>
  <c r="T76" i="79" s="1"/>
  <c r="K76" i="79"/>
  <c r="E76" i="79"/>
  <c r="Q75" i="79"/>
  <c r="K75" i="79"/>
  <c r="E75" i="79"/>
  <c r="Q74" i="79"/>
  <c r="K74" i="79"/>
  <c r="E74" i="79"/>
  <c r="Q73" i="79"/>
  <c r="K73" i="79"/>
  <c r="E73" i="79"/>
  <c r="Q72" i="79"/>
  <c r="Z72" i="79" s="1"/>
  <c r="K72" i="79"/>
  <c r="E72" i="79"/>
  <c r="Q71" i="79"/>
  <c r="K71" i="79"/>
  <c r="N71" i="79" s="1"/>
  <c r="E71" i="79"/>
  <c r="Q70" i="79"/>
  <c r="K70" i="79"/>
  <c r="E70" i="79"/>
  <c r="Q69" i="79"/>
  <c r="K69" i="79"/>
  <c r="E69" i="79"/>
  <c r="Q68" i="79"/>
  <c r="Z68" i="79" s="1"/>
  <c r="K68" i="79"/>
  <c r="E68" i="79"/>
  <c r="Q67" i="79"/>
  <c r="K67" i="79"/>
  <c r="E67" i="79"/>
  <c r="Q66" i="79"/>
  <c r="K66" i="79"/>
  <c r="E66" i="79"/>
  <c r="Q65" i="79"/>
  <c r="K65" i="79"/>
  <c r="E65" i="79"/>
  <c r="Q64" i="79"/>
  <c r="Z64" i="79" s="1"/>
  <c r="K64" i="79"/>
  <c r="E64" i="79"/>
  <c r="Q63" i="79"/>
  <c r="K63" i="79"/>
  <c r="E63" i="79"/>
  <c r="Q62" i="79"/>
  <c r="K62" i="79"/>
  <c r="E62" i="79"/>
  <c r="Q61" i="79"/>
  <c r="K61" i="79"/>
  <c r="E61" i="79"/>
  <c r="Q60" i="79"/>
  <c r="Z60" i="79" s="1"/>
  <c r="K60" i="79"/>
  <c r="E60" i="79"/>
  <c r="Q59" i="79"/>
  <c r="K59" i="79"/>
  <c r="E59" i="79"/>
  <c r="Q58" i="79"/>
  <c r="K58" i="79"/>
  <c r="E58" i="79"/>
  <c r="Q57" i="79"/>
  <c r="K57" i="79"/>
  <c r="E57" i="79"/>
  <c r="Q56" i="79"/>
  <c r="Z56" i="79" s="1"/>
  <c r="K56" i="79"/>
  <c r="E56" i="79"/>
  <c r="Q55" i="79"/>
  <c r="K55" i="79"/>
  <c r="E55" i="79"/>
  <c r="Q54" i="79"/>
  <c r="K54" i="79"/>
  <c r="E54" i="79"/>
  <c r="Q53" i="79"/>
  <c r="K53" i="79"/>
  <c r="E53" i="79"/>
  <c r="Q52" i="79"/>
  <c r="K52" i="79"/>
  <c r="E52" i="79"/>
  <c r="Q51" i="79"/>
  <c r="K51" i="79"/>
  <c r="E51" i="79"/>
  <c r="Q50" i="79"/>
  <c r="K50" i="79"/>
  <c r="E50" i="79"/>
  <c r="Q49" i="79"/>
  <c r="K49" i="79"/>
  <c r="E49" i="79"/>
  <c r="Q48" i="79"/>
  <c r="K48" i="79"/>
  <c r="E48" i="79"/>
  <c r="Q47" i="79"/>
  <c r="K47" i="79"/>
  <c r="E47" i="79"/>
  <c r="Q46" i="79"/>
  <c r="K46" i="79"/>
  <c r="E46" i="79"/>
  <c r="Q45" i="79"/>
  <c r="K45" i="79"/>
  <c r="E45" i="79"/>
  <c r="Q44" i="79"/>
  <c r="K44" i="79"/>
  <c r="E44" i="79"/>
  <c r="Q43" i="79"/>
  <c r="K43" i="79"/>
  <c r="E43" i="79"/>
  <c r="Q42" i="79"/>
  <c r="K42" i="79"/>
  <c r="E42" i="79"/>
  <c r="N42" i="79" s="1"/>
  <c r="Q41" i="79"/>
  <c r="K41" i="79"/>
  <c r="E41" i="79"/>
  <c r="Q40" i="79"/>
  <c r="K40" i="79"/>
  <c r="E40" i="79"/>
  <c r="Q39" i="79"/>
  <c r="K39" i="79"/>
  <c r="E39" i="79"/>
  <c r="Q38" i="79"/>
  <c r="K38" i="79"/>
  <c r="E38" i="79"/>
  <c r="N38" i="79" s="1"/>
  <c r="Q37" i="79"/>
  <c r="K37" i="79"/>
  <c r="E37" i="79"/>
  <c r="Q36" i="79"/>
  <c r="W36" i="79" s="1"/>
  <c r="K36" i="79"/>
  <c r="E36" i="79"/>
  <c r="Q35" i="79"/>
  <c r="K35" i="79"/>
  <c r="E35" i="79"/>
  <c r="Q34" i="79"/>
  <c r="K34" i="79"/>
  <c r="E34" i="79"/>
  <c r="Q33" i="79"/>
  <c r="K33" i="79"/>
  <c r="E33" i="79"/>
  <c r="Q32" i="79"/>
  <c r="K32" i="79"/>
  <c r="E32" i="79"/>
  <c r="Q31" i="79"/>
  <c r="K31" i="79"/>
  <c r="E31" i="79"/>
  <c r="Q30" i="79"/>
  <c r="K30" i="79"/>
  <c r="E30" i="79"/>
  <c r="Q29" i="79"/>
  <c r="K29" i="79"/>
  <c r="E29" i="79"/>
  <c r="Q28" i="79"/>
  <c r="K28" i="79"/>
  <c r="E28" i="79"/>
  <c r="Q27" i="79"/>
  <c r="K27" i="79"/>
  <c r="E27" i="79"/>
  <c r="Q26" i="79"/>
  <c r="K26" i="79"/>
  <c r="E26" i="79"/>
  <c r="G26" i="79" s="1"/>
  <c r="Q25" i="79"/>
  <c r="K25" i="79"/>
  <c r="E25" i="79"/>
  <c r="Q24" i="79"/>
  <c r="S24" i="79" s="1"/>
  <c r="V24" i="79" s="1"/>
  <c r="K24" i="79"/>
  <c r="E24" i="79"/>
  <c r="Q23" i="79"/>
  <c r="K23" i="79"/>
  <c r="M23" i="79" s="1"/>
  <c r="P23" i="79" s="1"/>
  <c r="E23" i="79"/>
  <c r="Q22" i="79"/>
  <c r="K22" i="79"/>
  <c r="E22" i="79"/>
  <c r="Q21" i="79"/>
  <c r="K21" i="79"/>
  <c r="E21" i="79"/>
  <c r="Q20" i="79"/>
  <c r="K20" i="79"/>
  <c r="E20" i="79"/>
  <c r="Q19" i="79"/>
  <c r="K19" i="79"/>
  <c r="E19" i="79"/>
  <c r="Q18" i="79"/>
  <c r="K18" i="79"/>
  <c r="E18" i="79"/>
  <c r="G18" i="79" s="1"/>
  <c r="Q17" i="79"/>
  <c r="K17" i="79"/>
  <c r="E17" i="79"/>
  <c r="Q16" i="79"/>
  <c r="T16" i="79" s="1"/>
  <c r="K16" i="79"/>
  <c r="E16" i="79"/>
  <c r="Q15" i="79"/>
  <c r="K15" i="79"/>
  <c r="E15" i="79"/>
  <c r="Q14" i="79"/>
  <c r="K14" i="79"/>
  <c r="E14" i="79"/>
  <c r="G14" i="79" s="1"/>
  <c r="Q13" i="79"/>
  <c r="K13" i="79"/>
  <c r="E13" i="79"/>
  <c r="Q12" i="79"/>
  <c r="K12" i="79"/>
  <c r="E12" i="79"/>
  <c r="Q11" i="79"/>
  <c r="K11" i="79"/>
  <c r="E11" i="79"/>
  <c r="Q10" i="79"/>
  <c r="K10" i="79"/>
  <c r="E10" i="79"/>
  <c r="Q9" i="79"/>
  <c r="K9" i="79"/>
  <c r="E9" i="79"/>
  <c r="Q8" i="79"/>
  <c r="T8" i="79" s="1"/>
  <c r="K8" i="79"/>
  <c r="E8" i="79"/>
  <c r="Q7" i="79"/>
  <c r="K7" i="79"/>
  <c r="E7" i="79"/>
  <c r="Q6" i="79"/>
  <c r="K6" i="79"/>
  <c r="E6" i="79"/>
  <c r="Q5" i="79"/>
  <c r="K5" i="79"/>
  <c r="E5" i="79"/>
  <c r="Q4" i="79"/>
  <c r="T4" i="79" s="1"/>
  <c r="K4" i="79"/>
  <c r="E4" i="79"/>
  <c r="Q109" i="80"/>
  <c r="K109" i="80"/>
  <c r="E109" i="80"/>
  <c r="Q108" i="80"/>
  <c r="K108" i="80"/>
  <c r="E108" i="80"/>
  <c r="G108" i="80" s="1"/>
  <c r="Q107" i="80"/>
  <c r="K107" i="80"/>
  <c r="E107" i="80"/>
  <c r="Q106" i="80"/>
  <c r="K106" i="80"/>
  <c r="E106" i="80"/>
  <c r="Q105" i="80"/>
  <c r="K105" i="80"/>
  <c r="E105" i="80"/>
  <c r="Q104" i="80"/>
  <c r="K104" i="80"/>
  <c r="E104" i="80"/>
  <c r="G104" i="80" s="1"/>
  <c r="Q103" i="80"/>
  <c r="K103" i="80"/>
  <c r="E103" i="80"/>
  <c r="Q102" i="80"/>
  <c r="T102" i="80" s="1"/>
  <c r="K102" i="80"/>
  <c r="E102" i="80"/>
  <c r="Q101" i="80"/>
  <c r="K101" i="80"/>
  <c r="E101" i="80"/>
  <c r="Q100" i="80"/>
  <c r="K100" i="80"/>
  <c r="E100" i="80"/>
  <c r="G100" i="80" s="1"/>
  <c r="Q99" i="80"/>
  <c r="K99" i="80"/>
  <c r="E99" i="80"/>
  <c r="Q98" i="80"/>
  <c r="T98" i="80" s="1"/>
  <c r="K98" i="80"/>
  <c r="E98" i="80"/>
  <c r="Q97" i="80"/>
  <c r="K97" i="80"/>
  <c r="E97" i="80"/>
  <c r="Q96" i="80"/>
  <c r="K96" i="80"/>
  <c r="E96" i="80"/>
  <c r="G96" i="80" s="1"/>
  <c r="Q95" i="80"/>
  <c r="K95" i="80"/>
  <c r="E95" i="80"/>
  <c r="Q94" i="80"/>
  <c r="T94" i="80" s="1"/>
  <c r="K94" i="80"/>
  <c r="E94" i="80"/>
  <c r="Q93" i="80"/>
  <c r="K93" i="80"/>
  <c r="E93" i="80"/>
  <c r="Q92" i="80"/>
  <c r="K92" i="80"/>
  <c r="E92" i="80"/>
  <c r="Q91" i="80"/>
  <c r="K91" i="80"/>
  <c r="E91" i="80"/>
  <c r="Q90" i="80"/>
  <c r="K90" i="80"/>
  <c r="E90" i="80"/>
  <c r="Q89" i="80"/>
  <c r="K89" i="80"/>
  <c r="E89" i="80"/>
  <c r="Q88" i="80"/>
  <c r="K88" i="80"/>
  <c r="E88" i="80"/>
  <c r="Q87" i="80"/>
  <c r="K87" i="80"/>
  <c r="E87" i="80"/>
  <c r="Q86" i="80"/>
  <c r="K86" i="80"/>
  <c r="E86" i="80"/>
  <c r="Q85" i="80"/>
  <c r="K85" i="80"/>
  <c r="E85" i="80"/>
  <c r="Q84" i="80"/>
  <c r="K84" i="80"/>
  <c r="E84" i="80"/>
  <c r="G84" i="80" s="1"/>
  <c r="Q83" i="80"/>
  <c r="K83" i="80"/>
  <c r="E83" i="80"/>
  <c r="Q82" i="80"/>
  <c r="K82" i="80"/>
  <c r="E82" i="80"/>
  <c r="Q81" i="80"/>
  <c r="K81" i="80"/>
  <c r="E81" i="80"/>
  <c r="Q80" i="80"/>
  <c r="K80" i="80"/>
  <c r="E80" i="80"/>
  <c r="Q79" i="80"/>
  <c r="K79" i="80"/>
  <c r="E79" i="80"/>
  <c r="Q78" i="80"/>
  <c r="K78" i="80"/>
  <c r="E78" i="80"/>
  <c r="Q77" i="80"/>
  <c r="K77" i="80"/>
  <c r="N77" i="80" s="1"/>
  <c r="E77" i="80"/>
  <c r="Q76" i="80"/>
  <c r="K76" i="80"/>
  <c r="E76" i="80"/>
  <c r="Q75" i="80"/>
  <c r="K75" i="80"/>
  <c r="E75" i="80"/>
  <c r="Q74" i="80"/>
  <c r="Z74" i="80" s="1"/>
  <c r="K74" i="80"/>
  <c r="E74" i="80"/>
  <c r="Q73" i="80"/>
  <c r="K73" i="80"/>
  <c r="N73" i="80" s="1"/>
  <c r="E73" i="80"/>
  <c r="Q72" i="80"/>
  <c r="K72" i="80"/>
  <c r="E72" i="80"/>
  <c r="Q71" i="80"/>
  <c r="K71" i="80"/>
  <c r="E71" i="80"/>
  <c r="Q70" i="80"/>
  <c r="K70" i="80"/>
  <c r="E70" i="80"/>
  <c r="Q69" i="80"/>
  <c r="K69" i="80"/>
  <c r="E69" i="80"/>
  <c r="Q68" i="80"/>
  <c r="K68" i="80"/>
  <c r="E68" i="80"/>
  <c r="Q67" i="80"/>
  <c r="K67" i="80"/>
  <c r="E67" i="80"/>
  <c r="Q66" i="80"/>
  <c r="K66" i="80"/>
  <c r="E66" i="80"/>
  <c r="Q65" i="80"/>
  <c r="K65" i="80"/>
  <c r="E65" i="80"/>
  <c r="Q64" i="80"/>
  <c r="K64" i="80"/>
  <c r="E64" i="80"/>
  <c r="Q63" i="80"/>
  <c r="K63" i="80"/>
  <c r="E63" i="80"/>
  <c r="Q62" i="80"/>
  <c r="K62" i="80"/>
  <c r="E62" i="80"/>
  <c r="Q61" i="80"/>
  <c r="K61" i="80"/>
  <c r="E61" i="80"/>
  <c r="Q60" i="80"/>
  <c r="K60" i="80"/>
  <c r="E60" i="80"/>
  <c r="Q59" i="80"/>
  <c r="K59" i="80"/>
  <c r="E59" i="80"/>
  <c r="Q58" i="80"/>
  <c r="K58" i="80"/>
  <c r="E58" i="80"/>
  <c r="Q57" i="80"/>
  <c r="K57" i="80"/>
  <c r="E57" i="80"/>
  <c r="Q56" i="80"/>
  <c r="K56" i="80"/>
  <c r="E56" i="80"/>
  <c r="Q55" i="80"/>
  <c r="K55" i="80"/>
  <c r="E55" i="80"/>
  <c r="Q54" i="80"/>
  <c r="K54" i="80"/>
  <c r="E54" i="80"/>
  <c r="Q53" i="80"/>
  <c r="K53" i="80"/>
  <c r="E53" i="80"/>
  <c r="Q52" i="80"/>
  <c r="K52" i="80"/>
  <c r="E52" i="80"/>
  <c r="Q51" i="80"/>
  <c r="K51" i="80"/>
  <c r="E51" i="80"/>
  <c r="Q50" i="80"/>
  <c r="K50" i="80"/>
  <c r="E50" i="80"/>
  <c r="Q49" i="80"/>
  <c r="K49" i="80"/>
  <c r="E49" i="80"/>
  <c r="Q48" i="80"/>
  <c r="K48" i="80"/>
  <c r="E48" i="80"/>
  <c r="Q47" i="80"/>
  <c r="K47" i="80"/>
  <c r="E47" i="80"/>
  <c r="Q46" i="80"/>
  <c r="K46" i="80"/>
  <c r="E46" i="80"/>
  <c r="Q45" i="80"/>
  <c r="K45" i="80"/>
  <c r="E45" i="80"/>
  <c r="Q44" i="80"/>
  <c r="K44" i="80"/>
  <c r="E44" i="80"/>
  <c r="Q43" i="80"/>
  <c r="K43" i="80"/>
  <c r="E43" i="80"/>
  <c r="Q42" i="80"/>
  <c r="T42" i="80" s="1"/>
  <c r="K42" i="80"/>
  <c r="E42" i="80"/>
  <c r="Q41" i="80"/>
  <c r="K41" i="80"/>
  <c r="E41" i="80"/>
  <c r="Q40" i="80"/>
  <c r="K40" i="80"/>
  <c r="E40" i="80"/>
  <c r="Q39" i="80"/>
  <c r="K39" i="80"/>
  <c r="E39" i="80"/>
  <c r="Q38" i="80"/>
  <c r="T38" i="80" s="1"/>
  <c r="K38" i="80"/>
  <c r="E38" i="80"/>
  <c r="Q37" i="80"/>
  <c r="K37" i="80"/>
  <c r="E37" i="80"/>
  <c r="Q36" i="80"/>
  <c r="K36" i="80"/>
  <c r="E36" i="80"/>
  <c r="Q35" i="80"/>
  <c r="K35" i="80"/>
  <c r="E35" i="80"/>
  <c r="Q34" i="80"/>
  <c r="T34" i="80" s="1"/>
  <c r="K34" i="80"/>
  <c r="E34" i="80"/>
  <c r="Q33" i="80"/>
  <c r="K33" i="80"/>
  <c r="T33" i="80" s="1"/>
  <c r="E33" i="80"/>
  <c r="Q32" i="80"/>
  <c r="K32" i="80"/>
  <c r="E32" i="80"/>
  <c r="Q31" i="80"/>
  <c r="K31" i="80"/>
  <c r="E31" i="80"/>
  <c r="Q30" i="80"/>
  <c r="K30" i="80"/>
  <c r="E30" i="80"/>
  <c r="Q29" i="80"/>
  <c r="K29" i="80"/>
  <c r="E29" i="80"/>
  <c r="Q28" i="80"/>
  <c r="K28" i="80"/>
  <c r="E28" i="80"/>
  <c r="Q27" i="80"/>
  <c r="K27" i="80"/>
  <c r="E27" i="80"/>
  <c r="Q26" i="80"/>
  <c r="K26" i="80"/>
  <c r="E26" i="80"/>
  <c r="Q25" i="80"/>
  <c r="K25" i="80"/>
  <c r="E25" i="80"/>
  <c r="Q24" i="80"/>
  <c r="K24" i="80"/>
  <c r="E24" i="80"/>
  <c r="N24" i="80" s="1"/>
  <c r="Q23" i="80"/>
  <c r="K23" i="80"/>
  <c r="E23" i="80"/>
  <c r="Q22" i="80"/>
  <c r="T22" i="80" s="1"/>
  <c r="K22" i="80"/>
  <c r="E22" i="80"/>
  <c r="Q21" i="80"/>
  <c r="K21" i="80"/>
  <c r="E21" i="80"/>
  <c r="Q20" i="80"/>
  <c r="K20" i="80"/>
  <c r="E20" i="80"/>
  <c r="N20" i="80" s="1"/>
  <c r="Q19" i="80"/>
  <c r="K19" i="80"/>
  <c r="E19" i="80"/>
  <c r="Q18" i="80"/>
  <c r="T18" i="80" s="1"/>
  <c r="K18" i="80"/>
  <c r="E18" i="80"/>
  <c r="Q17" i="80"/>
  <c r="K17" i="80"/>
  <c r="E17" i="80"/>
  <c r="Q16" i="80"/>
  <c r="K16" i="80"/>
  <c r="E16" i="80"/>
  <c r="Q15" i="80"/>
  <c r="K15" i="80"/>
  <c r="E15" i="80"/>
  <c r="Q14" i="80"/>
  <c r="T14" i="80" s="1"/>
  <c r="K14" i="80"/>
  <c r="E14" i="80"/>
  <c r="Q13" i="80"/>
  <c r="K13" i="80"/>
  <c r="E13" i="80"/>
  <c r="Q12" i="80"/>
  <c r="K12" i="80"/>
  <c r="E12" i="80"/>
  <c r="Q11" i="80"/>
  <c r="K11" i="80"/>
  <c r="E11" i="80"/>
  <c r="Q10" i="80"/>
  <c r="T10" i="80" s="1"/>
  <c r="K10" i="80"/>
  <c r="E10" i="80"/>
  <c r="Q9" i="80"/>
  <c r="K9" i="80"/>
  <c r="E9" i="80"/>
  <c r="Q8" i="80"/>
  <c r="K8" i="80"/>
  <c r="E8" i="80"/>
  <c r="Q7" i="80"/>
  <c r="K7" i="80"/>
  <c r="E7" i="80"/>
  <c r="Q6" i="80"/>
  <c r="K6" i="80"/>
  <c r="E6" i="80"/>
  <c r="Q5" i="80"/>
  <c r="K5" i="80"/>
  <c r="E5" i="80"/>
  <c r="Q4" i="80"/>
  <c r="K4" i="80"/>
  <c r="E4" i="80"/>
  <c r="Q109" i="81"/>
  <c r="K109" i="81"/>
  <c r="E109" i="81"/>
  <c r="Q108" i="81"/>
  <c r="T108" i="81" s="1"/>
  <c r="K108" i="81"/>
  <c r="E108" i="81"/>
  <c r="Q107" i="81"/>
  <c r="K107" i="81"/>
  <c r="E107" i="81"/>
  <c r="Q106" i="81"/>
  <c r="K106" i="81"/>
  <c r="E106" i="81"/>
  <c r="Q105" i="81"/>
  <c r="K105" i="81"/>
  <c r="E105" i="81"/>
  <c r="Q104" i="81"/>
  <c r="T104" i="81" s="1"/>
  <c r="K104" i="81"/>
  <c r="E104" i="81"/>
  <c r="Q103" i="81"/>
  <c r="K103" i="81"/>
  <c r="E103" i="81"/>
  <c r="Q102" i="81"/>
  <c r="K102" i="81"/>
  <c r="E102" i="81"/>
  <c r="Q101" i="81"/>
  <c r="K101" i="81"/>
  <c r="E101" i="81"/>
  <c r="Q100" i="81"/>
  <c r="T100" i="81" s="1"/>
  <c r="K100" i="81"/>
  <c r="E100" i="81"/>
  <c r="Q99" i="81"/>
  <c r="K99" i="81"/>
  <c r="E99" i="81"/>
  <c r="Q98" i="81"/>
  <c r="K98" i="81"/>
  <c r="E98" i="81"/>
  <c r="Q97" i="81"/>
  <c r="K97" i="81"/>
  <c r="E97" i="81"/>
  <c r="Q96" i="81"/>
  <c r="T96" i="81" s="1"/>
  <c r="K96" i="81"/>
  <c r="E96" i="81"/>
  <c r="Q95" i="81"/>
  <c r="K95" i="81"/>
  <c r="E95" i="81"/>
  <c r="Q94" i="81"/>
  <c r="K94" i="81"/>
  <c r="E94" i="81"/>
  <c r="G94" i="81" s="1"/>
  <c r="Q93" i="81"/>
  <c r="K93" i="81"/>
  <c r="E93" i="81"/>
  <c r="Q92" i="81"/>
  <c r="K92" i="81"/>
  <c r="E92" i="81"/>
  <c r="Q91" i="81"/>
  <c r="K91" i="81"/>
  <c r="E91" i="81"/>
  <c r="Q90" i="81"/>
  <c r="K90" i="81"/>
  <c r="E90" i="81"/>
  <c r="G90" i="81" s="1"/>
  <c r="Q89" i="81"/>
  <c r="K89" i="81"/>
  <c r="E89" i="81"/>
  <c r="Q88" i="81"/>
  <c r="K88" i="81"/>
  <c r="E88" i="81"/>
  <c r="Q87" i="81"/>
  <c r="K87" i="81"/>
  <c r="E87" i="81"/>
  <c r="Q86" i="81"/>
  <c r="K86" i="81"/>
  <c r="E86" i="81"/>
  <c r="G86" i="81" s="1"/>
  <c r="Q85" i="81"/>
  <c r="K85" i="81"/>
  <c r="E85" i="81"/>
  <c r="Q84" i="81"/>
  <c r="Z84" i="81" s="1"/>
  <c r="K84" i="81"/>
  <c r="E84" i="81"/>
  <c r="Q83" i="81"/>
  <c r="K83" i="81"/>
  <c r="E83" i="81"/>
  <c r="Q82" i="81"/>
  <c r="K82" i="81"/>
  <c r="E82" i="81"/>
  <c r="G82" i="81" s="1"/>
  <c r="Q81" i="81"/>
  <c r="K81" i="81"/>
  <c r="E81" i="81"/>
  <c r="Q80" i="81"/>
  <c r="K80" i="81"/>
  <c r="E80" i="81"/>
  <c r="Q79" i="81"/>
  <c r="K79" i="81"/>
  <c r="E79" i="81"/>
  <c r="Q78" i="81"/>
  <c r="K78" i="81"/>
  <c r="E78" i="81"/>
  <c r="G78" i="81" s="1"/>
  <c r="Q77" i="81"/>
  <c r="K77" i="81"/>
  <c r="E77" i="81"/>
  <c r="Q76" i="81"/>
  <c r="W76" i="81" s="1"/>
  <c r="K76" i="81"/>
  <c r="E76" i="81"/>
  <c r="Q75" i="81"/>
  <c r="K75" i="81"/>
  <c r="E75" i="81"/>
  <c r="Q74" i="81"/>
  <c r="K74" i="81"/>
  <c r="E74" i="81"/>
  <c r="G74" i="81" s="1"/>
  <c r="Q73" i="81"/>
  <c r="K73" i="81"/>
  <c r="E73" i="81"/>
  <c r="Q72" i="81"/>
  <c r="K72" i="81"/>
  <c r="E72" i="81"/>
  <c r="Q71" i="81"/>
  <c r="K71" i="81"/>
  <c r="E71" i="81"/>
  <c r="Q70" i="81"/>
  <c r="K70" i="81"/>
  <c r="E70" i="81"/>
  <c r="G70" i="81" s="1"/>
  <c r="Q69" i="81"/>
  <c r="K69" i="81"/>
  <c r="E69" i="81"/>
  <c r="Q68" i="81"/>
  <c r="K68" i="81"/>
  <c r="E68" i="81"/>
  <c r="Q67" i="81"/>
  <c r="K67" i="81"/>
  <c r="E67" i="81"/>
  <c r="Q66" i="81"/>
  <c r="K66" i="81"/>
  <c r="E66" i="81"/>
  <c r="G66" i="81" s="1"/>
  <c r="Q65" i="81"/>
  <c r="K65" i="81"/>
  <c r="E65" i="81"/>
  <c r="Q64" i="81"/>
  <c r="K64" i="81"/>
  <c r="E64" i="81"/>
  <c r="Q63" i="81"/>
  <c r="K63" i="81"/>
  <c r="E63" i="81"/>
  <c r="Q62" i="81"/>
  <c r="K62" i="81"/>
  <c r="E62" i="81"/>
  <c r="Q61" i="81"/>
  <c r="K61" i="81"/>
  <c r="E61" i="81"/>
  <c r="Q60" i="81"/>
  <c r="T60" i="81" s="1"/>
  <c r="K60" i="81"/>
  <c r="E60" i="81"/>
  <c r="Q59" i="81"/>
  <c r="K59" i="81"/>
  <c r="E59" i="81"/>
  <c r="Q58" i="81"/>
  <c r="K58" i="81"/>
  <c r="E58" i="81"/>
  <c r="Q57" i="81"/>
  <c r="K57" i="81"/>
  <c r="E57" i="81"/>
  <c r="Q56" i="81"/>
  <c r="K56" i="81"/>
  <c r="E56" i="81"/>
  <c r="Q55" i="81"/>
  <c r="K55" i="81"/>
  <c r="E55" i="81"/>
  <c r="Q54" i="81"/>
  <c r="K54" i="81"/>
  <c r="E54" i="81"/>
  <c r="Q53" i="81"/>
  <c r="K53" i="81"/>
  <c r="E53" i="81"/>
  <c r="Q52" i="81"/>
  <c r="K52" i="81"/>
  <c r="E52" i="81"/>
  <c r="Q51" i="81"/>
  <c r="K51" i="81"/>
  <c r="E51" i="81"/>
  <c r="Q50" i="81"/>
  <c r="K50" i="81"/>
  <c r="E50" i="81"/>
  <c r="Q49" i="81"/>
  <c r="K49" i="81"/>
  <c r="E49" i="81"/>
  <c r="Q48" i="81"/>
  <c r="K48" i="81"/>
  <c r="E48" i="81"/>
  <c r="Q47" i="81"/>
  <c r="K47" i="81"/>
  <c r="E47" i="81"/>
  <c r="Q46" i="81"/>
  <c r="K46" i="81"/>
  <c r="E46" i="81"/>
  <c r="Q45" i="81"/>
  <c r="K45" i="81"/>
  <c r="E45" i="81"/>
  <c r="Q44" i="81"/>
  <c r="K44" i="81"/>
  <c r="E44" i="81"/>
  <c r="Q43" i="81"/>
  <c r="K43" i="81"/>
  <c r="E43" i="81"/>
  <c r="Q42" i="81"/>
  <c r="K42" i="81"/>
  <c r="E42" i="81"/>
  <c r="Q41" i="81"/>
  <c r="K41" i="81"/>
  <c r="E41" i="81"/>
  <c r="Q40" i="81"/>
  <c r="K40" i="81"/>
  <c r="E40" i="81"/>
  <c r="Q39" i="81"/>
  <c r="K39" i="81"/>
  <c r="E39" i="81"/>
  <c r="Q38" i="81"/>
  <c r="K38" i="81"/>
  <c r="E38" i="81"/>
  <c r="Q37" i="81"/>
  <c r="K37" i="81"/>
  <c r="E37" i="81"/>
  <c r="Q36" i="81"/>
  <c r="K36" i="81"/>
  <c r="E36" i="81"/>
  <c r="Q35" i="81"/>
  <c r="K35" i="81"/>
  <c r="E35" i="81"/>
  <c r="Q34" i="81"/>
  <c r="K34" i="81"/>
  <c r="E34" i="81"/>
  <c r="Q33" i="81"/>
  <c r="K33" i="81"/>
  <c r="E33" i="81"/>
  <c r="Q32" i="81"/>
  <c r="S32" i="81" s="1"/>
  <c r="K32" i="81"/>
  <c r="E32" i="81"/>
  <c r="Q31" i="81"/>
  <c r="K31" i="81"/>
  <c r="T31" i="81" s="1"/>
  <c r="E31" i="81"/>
  <c r="Q30" i="81"/>
  <c r="K30" i="81"/>
  <c r="E30" i="81"/>
  <c r="G30" i="81" s="1"/>
  <c r="Q29" i="81"/>
  <c r="K29" i="81"/>
  <c r="E29" i="81"/>
  <c r="Q28" i="81"/>
  <c r="K28" i="81"/>
  <c r="E28" i="81"/>
  <c r="Q27" i="81"/>
  <c r="K27" i="81"/>
  <c r="T27" i="81" s="1"/>
  <c r="E27" i="81"/>
  <c r="Q26" i="81"/>
  <c r="K26" i="81"/>
  <c r="E26" i="81"/>
  <c r="G26" i="81" s="1"/>
  <c r="Q25" i="81"/>
  <c r="K25" i="81"/>
  <c r="E25" i="81"/>
  <c r="Q24" i="81"/>
  <c r="K24" i="81"/>
  <c r="E24" i="81"/>
  <c r="Q23" i="81"/>
  <c r="K23" i="81"/>
  <c r="T23" i="81" s="1"/>
  <c r="E23" i="81"/>
  <c r="Q22" i="81"/>
  <c r="K22" i="81"/>
  <c r="E22" i="81"/>
  <c r="Q21" i="81"/>
  <c r="K21" i="81"/>
  <c r="E21" i="81"/>
  <c r="Q20" i="81"/>
  <c r="K20" i="81"/>
  <c r="E20" i="81"/>
  <c r="Q19" i="81"/>
  <c r="K19" i="81"/>
  <c r="E19" i="81"/>
  <c r="Q18" i="81"/>
  <c r="K18" i="81"/>
  <c r="E18" i="81"/>
  <c r="N18" i="81" s="1"/>
  <c r="Q17" i="81"/>
  <c r="K17" i="81"/>
  <c r="E17" i="81"/>
  <c r="Q16" i="81"/>
  <c r="K16" i="81"/>
  <c r="E16" i="81"/>
  <c r="Q15" i="81"/>
  <c r="K15" i="81"/>
  <c r="M15" i="81" s="1"/>
  <c r="E15" i="81"/>
  <c r="Q14" i="81"/>
  <c r="K14" i="81"/>
  <c r="E14" i="81"/>
  <c r="Q13" i="81"/>
  <c r="K13" i="81"/>
  <c r="E13" i="81"/>
  <c r="Q12" i="81"/>
  <c r="K12" i="81"/>
  <c r="E12" i="81"/>
  <c r="Q11" i="81"/>
  <c r="K11" i="81"/>
  <c r="E11" i="81"/>
  <c r="Q10" i="81"/>
  <c r="K10" i="81"/>
  <c r="E10" i="81"/>
  <c r="Q9" i="81"/>
  <c r="K9" i="81"/>
  <c r="E9" i="81"/>
  <c r="Q8" i="81"/>
  <c r="K8" i="81"/>
  <c r="E8" i="81"/>
  <c r="Q7" i="81"/>
  <c r="K7" i="81"/>
  <c r="E7" i="81"/>
  <c r="Q6" i="81"/>
  <c r="K6" i="81"/>
  <c r="E6" i="81"/>
  <c r="Q5" i="81"/>
  <c r="K5" i="81"/>
  <c r="E5" i="81"/>
  <c r="Q4" i="81"/>
  <c r="K4" i="81"/>
  <c r="E4" i="81"/>
  <c r="Q109" i="82"/>
  <c r="K109" i="82"/>
  <c r="E109" i="82"/>
  <c r="Q108" i="82"/>
  <c r="K108" i="82"/>
  <c r="E108" i="82"/>
  <c r="G108" i="82" s="1"/>
  <c r="Q107" i="82"/>
  <c r="K107" i="82"/>
  <c r="E107" i="82"/>
  <c r="Q106" i="82"/>
  <c r="T106" i="82" s="1"/>
  <c r="K106" i="82"/>
  <c r="E106" i="82"/>
  <c r="Q105" i="82"/>
  <c r="K105" i="82"/>
  <c r="E105" i="82"/>
  <c r="Q104" i="82"/>
  <c r="K104" i="82"/>
  <c r="E104" i="82"/>
  <c r="G104" i="82" s="1"/>
  <c r="Q103" i="82"/>
  <c r="K103" i="82"/>
  <c r="E103" i="82"/>
  <c r="Q102" i="82"/>
  <c r="T102" i="82" s="1"/>
  <c r="K102" i="82"/>
  <c r="E102" i="82"/>
  <c r="Q101" i="82"/>
  <c r="K101" i="82"/>
  <c r="E101" i="82"/>
  <c r="Q100" i="82"/>
  <c r="K100" i="82"/>
  <c r="E100" i="82"/>
  <c r="G100" i="82" s="1"/>
  <c r="Q99" i="82"/>
  <c r="K99" i="82"/>
  <c r="E99" i="82"/>
  <c r="Q98" i="82"/>
  <c r="K98" i="82"/>
  <c r="E98" i="82"/>
  <c r="Q97" i="82"/>
  <c r="K97" i="82"/>
  <c r="E97" i="82"/>
  <c r="Q96" i="82"/>
  <c r="K96" i="82"/>
  <c r="E96" i="82"/>
  <c r="Q95" i="82"/>
  <c r="K95" i="82"/>
  <c r="E95" i="82"/>
  <c r="Q94" i="82"/>
  <c r="K94" i="82"/>
  <c r="E94" i="82"/>
  <c r="Q93" i="82"/>
  <c r="K93" i="82"/>
  <c r="E93" i="82"/>
  <c r="Q92" i="82"/>
  <c r="K92" i="82"/>
  <c r="E92" i="82"/>
  <c r="Q91" i="82"/>
  <c r="K91" i="82"/>
  <c r="E91" i="82"/>
  <c r="Q90" i="82"/>
  <c r="S90" i="82" s="1"/>
  <c r="K90" i="82"/>
  <c r="E90" i="82"/>
  <c r="Q89" i="82"/>
  <c r="K89" i="82"/>
  <c r="E89" i="82"/>
  <c r="Q88" i="82"/>
  <c r="K88" i="82"/>
  <c r="E88" i="82"/>
  <c r="Q87" i="82"/>
  <c r="K87" i="82"/>
  <c r="E87" i="82"/>
  <c r="Q86" i="82"/>
  <c r="S86" i="82" s="1"/>
  <c r="K86" i="82"/>
  <c r="E86" i="82"/>
  <c r="Q85" i="82"/>
  <c r="K85" i="82"/>
  <c r="E85" i="82"/>
  <c r="Q84" i="82"/>
  <c r="K84" i="82"/>
  <c r="E84" i="82"/>
  <c r="G84" i="82" s="1"/>
  <c r="Q83" i="82"/>
  <c r="K83" i="82"/>
  <c r="E83" i="82"/>
  <c r="Q82" i="82"/>
  <c r="K82" i="82"/>
  <c r="E82" i="82"/>
  <c r="Q81" i="82"/>
  <c r="K81" i="82"/>
  <c r="E81" i="82"/>
  <c r="Q80" i="82"/>
  <c r="K80" i="82"/>
  <c r="E80" i="82"/>
  <c r="G80" i="82" s="1"/>
  <c r="Q79" i="82"/>
  <c r="K79" i="82"/>
  <c r="E79" i="82"/>
  <c r="Q78" i="82"/>
  <c r="K78" i="82"/>
  <c r="E78" i="82"/>
  <c r="Q77" i="82"/>
  <c r="K77" i="82"/>
  <c r="M77" i="82" s="1"/>
  <c r="E77" i="82"/>
  <c r="Q76" i="82"/>
  <c r="K76" i="82"/>
  <c r="E76" i="82"/>
  <c r="Q75" i="82"/>
  <c r="K75" i="82"/>
  <c r="E75" i="82"/>
  <c r="Q74" i="82"/>
  <c r="K74" i="82"/>
  <c r="E74" i="82"/>
  <c r="Q73" i="82"/>
  <c r="K73" i="82"/>
  <c r="E73" i="82"/>
  <c r="Q72" i="82"/>
  <c r="K72" i="82"/>
  <c r="E72" i="82"/>
  <c r="N72" i="82" s="1"/>
  <c r="Q71" i="82"/>
  <c r="K71" i="82"/>
  <c r="E71" i="82"/>
  <c r="Q70" i="82"/>
  <c r="K70" i="82"/>
  <c r="E70" i="82"/>
  <c r="Q69" i="82"/>
  <c r="K69" i="82"/>
  <c r="E69" i="82"/>
  <c r="Q68" i="82"/>
  <c r="K68" i="82"/>
  <c r="E68" i="82"/>
  <c r="N68" i="82" s="1"/>
  <c r="Q67" i="82"/>
  <c r="K67" i="82"/>
  <c r="E67" i="82"/>
  <c r="Q66" i="82"/>
  <c r="K66" i="82"/>
  <c r="E66" i="82"/>
  <c r="Q65" i="82"/>
  <c r="K65" i="82"/>
  <c r="E65" i="82"/>
  <c r="Q64" i="82"/>
  <c r="K64" i="82"/>
  <c r="E64" i="82"/>
  <c r="N64" i="82" s="1"/>
  <c r="Q63" i="82"/>
  <c r="K63" i="82"/>
  <c r="E63" i="82"/>
  <c r="Q62" i="82"/>
  <c r="K62" i="82"/>
  <c r="E62" i="82"/>
  <c r="Q61" i="82"/>
  <c r="K61" i="82"/>
  <c r="E61" i="82"/>
  <c r="Q60" i="82"/>
  <c r="K60" i="82"/>
  <c r="E60" i="82"/>
  <c r="Q59" i="82"/>
  <c r="K59" i="82"/>
  <c r="E59" i="82"/>
  <c r="Q58" i="82"/>
  <c r="T58" i="82" s="1"/>
  <c r="K58" i="82"/>
  <c r="E58" i="82"/>
  <c r="Q57" i="82"/>
  <c r="K57" i="82"/>
  <c r="M57" i="82" s="1"/>
  <c r="E57" i="82"/>
  <c r="Q56" i="82"/>
  <c r="K56" i="82"/>
  <c r="E56" i="82"/>
  <c r="Q55" i="82"/>
  <c r="K55" i="82"/>
  <c r="E55" i="82"/>
  <c r="Q54" i="82"/>
  <c r="K54" i="82"/>
  <c r="E54" i="82"/>
  <c r="Q53" i="82"/>
  <c r="K53" i="82"/>
  <c r="M53" i="82" s="1"/>
  <c r="E53" i="82"/>
  <c r="Q52" i="82"/>
  <c r="K52" i="82"/>
  <c r="E52" i="82"/>
  <c r="Q51" i="82"/>
  <c r="K51" i="82"/>
  <c r="E51" i="82"/>
  <c r="Q50" i="82"/>
  <c r="T50" i="82" s="1"/>
  <c r="K50" i="82"/>
  <c r="E50" i="82"/>
  <c r="Q49" i="82"/>
  <c r="K49" i="82"/>
  <c r="E49" i="82"/>
  <c r="Q48" i="82"/>
  <c r="K48" i="82"/>
  <c r="E48" i="82"/>
  <c r="Q47" i="82"/>
  <c r="K47" i="82"/>
  <c r="E47" i="82"/>
  <c r="Q46" i="82"/>
  <c r="K46" i="82"/>
  <c r="E46" i="82"/>
  <c r="Q45" i="82"/>
  <c r="K45" i="82"/>
  <c r="N45" i="82" s="1"/>
  <c r="E45" i="82"/>
  <c r="Q44" i="82"/>
  <c r="K44" i="82"/>
  <c r="E44" i="82"/>
  <c r="Q43" i="82"/>
  <c r="K43" i="82"/>
  <c r="E43" i="82"/>
  <c r="Q42" i="82"/>
  <c r="T42" i="82" s="1"/>
  <c r="K42" i="82"/>
  <c r="E42" i="82"/>
  <c r="Q41" i="82"/>
  <c r="K41" i="82"/>
  <c r="T41" i="82" s="1"/>
  <c r="E41" i="82"/>
  <c r="Q40" i="82"/>
  <c r="K40" i="82"/>
  <c r="E40" i="82"/>
  <c r="Q39" i="82"/>
  <c r="K39" i="82"/>
  <c r="E39" i="82"/>
  <c r="Q38" i="82"/>
  <c r="K38" i="82"/>
  <c r="E38" i="82"/>
  <c r="Q37" i="82"/>
  <c r="K37" i="82"/>
  <c r="T37" i="82" s="1"/>
  <c r="E37" i="82"/>
  <c r="Q36" i="82"/>
  <c r="K36" i="82"/>
  <c r="E36" i="82"/>
  <c r="G36" i="82" s="1"/>
  <c r="Q35" i="82"/>
  <c r="K35" i="82"/>
  <c r="E35" i="82"/>
  <c r="Q34" i="82"/>
  <c r="K34" i="82"/>
  <c r="E34" i="82"/>
  <c r="Q33" i="82"/>
  <c r="K33" i="82"/>
  <c r="T33" i="82" s="1"/>
  <c r="E33" i="82"/>
  <c r="Q32" i="82"/>
  <c r="K32" i="82"/>
  <c r="E32" i="82"/>
  <c r="G32" i="82" s="1"/>
  <c r="Q31" i="82"/>
  <c r="K31" i="82"/>
  <c r="E31" i="82"/>
  <c r="Q30" i="82"/>
  <c r="K30" i="82"/>
  <c r="E30" i="82"/>
  <c r="Q29" i="82"/>
  <c r="K29" i="82"/>
  <c r="T29" i="82" s="1"/>
  <c r="E29" i="82"/>
  <c r="Q28" i="82"/>
  <c r="K28" i="82"/>
  <c r="E28" i="82"/>
  <c r="G28" i="82" s="1"/>
  <c r="Q27" i="82"/>
  <c r="K27" i="82"/>
  <c r="E27" i="82"/>
  <c r="Q26" i="82"/>
  <c r="K26" i="82"/>
  <c r="E26" i="82"/>
  <c r="Q25" i="82"/>
  <c r="K25" i="82"/>
  <c r="T25" i="82" s="1"/>
  <c r="E25" i="82"/>
  <c r="Q24" i="82"/>
  <c r="K24" i="82"/>
  <c r="E24" i="82"/>
  <c r="G24" i="82" s="1"/>
  <c r="Q23" i="82"/>
  <c r="K23" i="82"/>
  <c r="E23" i="82"/>
  <c r="Q22" i="82"/>
  <c r="K22" i="82"/>
  <c r="E22" i="82"/>
  <c r="Q21" i="82"/>
  <c r="K21" i="82"/>
  <c r="T21" i="82" s="1"/>
  <c r="E21" i="82"/>
  <c r="Q20" i="82"/>
  <c r="K20" i="82"/>
  <c r="E20" i="82"/>
  <c r="G20" i="82" s="1"/>
  <c r="Q19" i="82"/>
  <c r="K19" i="82"/>
  <c r="E19" i="82"/>
  <c r="Q18" i="82"/>
  <c r="K18" i="82"/>
  <c r="E18" i="82"/>
  <c r="Q17" i="82"/>
  <c r="K17" i="82"/>
  <c r="T17" i="82" s="1"/>
  <c r="E17" i="82"/>
  <c r="Q16" i="82"/>
  <c r="K16" i="82"/>
  <c r="E16" i="82"/>
  <c r="G16" i="82" s="1"/>
  <c r="Q15" i="82"/>
  <c r="K15" i="82"/>
  <c r="E15" i="82"/>
  <c r="Q14" i="82"/>
  <c r="K14" i="82"/>
  <c r="E14" i="82"/>
  <c r="Q13" i="82"/>
  <c r="K13" i="82"/>
  <c r="T13" i="82" s="1"/>
  <c r="E13" i="82"/>
  <c r="Q12" i="82"/>
  <c r="K12" i="82"/>
  <c r="E12" i="82"/>
  <c r="G12" i="82" s="1"/>
  <c r="Q11" i="82"/>
  <c r="K11" i="82"/>
  <c r="E11" i="82"/>
  <c r="Q10" i="82"/>
  <c r="K10" i="82"/>
  <c r="E10" i="82"/>
  <c r="Q9" i="82"/>
  <c r="K9" i="82"/>
  <c r="T9" i="82" s="1"/>
  <c r="E9" i="82"/>
  <c r="Q8" i="82"/>
  <c r="K8" i="82"/>
  <c r="E8" i="82"/>
  <c r="G8" i="82" s="1"/>
  <c r="Q7" i="82"/>
  <c r="K7" i="82"/>
  <c r="E7" i="82"/>
  <c r="Q6" i="82"/>
  <c r="K6" i="82"/>
  <c r="E6" i="82"/>
  <c r="Q5" i="82"/>
  <c r="K5" i="82"/>
  <c r="E5" i="82"/>
  <c r="Q4" i="82"/>
  <c r="K4" i="82"/>
  <c r="E4" i="82"/>
  <c r="Q109" i="83"/>
  <c r="K109" i="83"/>
  <c r="E109" i="83"/>
  <c r="Q108" i="83"/>
  <c r="W108" i="83" s="1"/>
  <c r="K108" i="83"/>
  <c r="E108" i="83"/>
  <c r="Q107" i="83"/>
  <c r="K107" i="83"/>
  <c r="E107" i="83"/>
  <c r="Q106" i="83"/>
  <c r="K106" i="83"/>
  <c r="E106" i="83"/>
  <c r="G106" i="83" s="1"/>
  <c r="Q105" i="83"/>
  <c r="K105" i="83"/>
  <c r="E105" i="83"/>
  <c r="Q104" i="83"/>
  <c r="W104" i="83" s="1"/>
  <c r="K104" i="83"/>
  <c r="E104" i="83"/>
  <c r="Q103" i="83"/>
  <c r="K103" i="83"/>
  <c r="E103" i="83"/>
  <c r="Q102" i="83"/>
  <c r="K102" i="83"/>
  <c r="E102" i="83"/>
  <c r="G102" i="83" s="1"/>
  <c r="Q101" i="83"/>
  <c r="K101" i="83"/>
  <c r="E101" i="83"/>
  <c r="Q100" i="83"/>
  <c r="T100" i="83" s="1"/>
  <c r="K100" i="83"/>
  <c r="E100" i="83"/>
  <c r="Q99" i="83"/>
  <c r="K99" i="83"/>
  <c r="E99" i="83"/>
  <c r="Q98" i="83"/>
  <c r="K98" i="83"/>
  <c r="E98" i="83"/>
  <c r="Q97" i="83"/>
  <c r="K97" i="83"/>
  <c r="E97" i="83"/>
  <c r="Q96" i="83"/>
  <c r="K96" i="83"/>
  <c r="E96" i="83"/>
  <c r="Q95" i="83"/>
  <c r="K95" i="83"/>
  <c r="E95" i="83"/>
  <c r="Q94" i="83"/>
  <c r="K94" i="83"/>
  <c r="E94" i="83"/>
  <c r="Q93" i="83"/>
  <c r="K93" i="83"/>
  <c r="E93" i="83"/>
  <c r="Q92" i="83"/>
  <c r="K92" i="83"/>
  <c r="E92" i="83"/>
  <c r="Q91" i="83"/>
  <c r="K91" i="83"/>
  <c r="T91" i="83" s="1"/>
  <c r="E91" i="83"/>
  <c r="Q90" i="83"/>
  <c r="K90" i="83"/>
  <c r="E90" i="83"/>
  <c r="G90" i="83" s="1"/>
  <c r="Q89" i="83"/>
  <c r="K89" i="83"/>
  <c r="E89" i="83"/>
  <c r="Q88" i="83"/>
  <c r="T88" i="83" s="1"/>
  <c r="K88" i="83"/>
  <c r="E88" i="83"/>
  <c r="Q87" i="83"/>
  <c r="K87" i="83"/>
  <c r="E87" i="83"/>
  <c r="Q86" i="83"/>
  <c r="K86" i="83"/>
  <c r="E86" i="83"/>
  <c r="G86" i="83" s="1"/>
  <c r="Q85" i="83"/>
  <c r="K85" i="83"/>
  <c r="E85" i="83"/>
  <c r="Q84" i="83"/>
  <c r="T84" i="83" s="1"/>
  <c r="K84" i="83"/>
  <c r="E84" i="83"/>
  <c r="Q83" i="83"/>
  <c r="K83" i="83"/>
  <c r="E83" i="83"/>
  <c r="Q82" i="83"/>
  <c r="K82" i="83"/>
  <c r="E82" i="83"/>
  <c r="Q81" i="83"/>
  <c r="K81" i="83"/>
  <c r="E81" i="83"/>
  <c r="Q80" i="83"/>
  <c r="K80" i="83"/>
  <c r="E80" i="83"/>
  <c r="Q79" i="83"/>
  <c r="K79" i="83"/>
  <c r="E79" i="83"/>
  <c r="Q78" i="83"/>
  <c r="K78" i="83"/>
  <c r="E78" i="83"/>
  <c r="G78" i="83" s="1"/>
  <c r="Q77" i="83"/>
  <c r="K77" i="83"/>
  <c r="E77" i="83"/>
  <c r="Q76" i="83"/>
  <c r="K76" i="83"/>
  <c r="E76" i="83"/>
  <c r="Q75" i="83"/>
  <c r="K75" i="83"/>
  <c r="T75" i="83" s="1"/>
  <c r="E75" i="83"/>
  <c r="Q74" i="83"/>
  <c r="K74" i="83"/>
  <c r="E74" i="83"/>
  <c r="Q73" i="83"/>
  <c r="K73" i="83"/>
  <c r="E73" i="83"/>
  <c r="Q72" i="83"/>
  <c r="K72" i="83"/>
  <c r="E72" i="83"/>
  <c r="Q71" i="83"/>
  <c r="K71" i="83"/>
  <c r="E71" i="83"/>
  <c r="Q70" i="83"/>
  <c r="K70" i="83"/>
  <c r="E70" i="83"/>
  <c r="Q69" i="83"/>
  <c r="K69" i="83"/>
  <c r="E69" i="83"/>
  <c r="Q68" i="83"/>
  <c r="K68" i="83"/>
  <c r="E68" i="83"/>
  <c r="Q67" i="83"/>
  <c r="K67" i="83"/>
  <c r="M67" i="83" s="1"/>
  <c r="E67" i="83"/>
  <c r="Q66" i="83"/>
  <c r="K66" i="83"/>
  <c r="E66" i="83"/>
  <c r="H66" i="83" s="1"/>
  <c r="Q65" i="83"/>
  <c r="K65" i="83"/>
  <c r="E65" i="83"/>
  <c r="Q64" i="83"/>
  <c r="W64" i="83" s="1"/>
  <c r="K64" i="83"/>
  <c r="E64" i="83"/>
  <c r="Q63" i="83"/>
  <c r="K63" i="83"/>
  <c r="M63" i="83" s="1"/>
  <c r="E63" i="83"/>
  <c r="Q62" i="83"/>
  <c r="K62" i="83"/>
  <c r="E62" i="83"/>
  <c r="H62" i="83" s="1"/>
  <c r="Q61" i="83"/>
  <c r="K61" i="83"/>
  <c r="E61" i="83"/>
  <c r="Q60" i="83"/>
  <c r="W60" i="83" s="1"/>
  <c r="K60" i="83"/>
  <c r="E60" i="83"/>
  <c r="Q59" i="83"/>
  <c r="K59" i="83"/>
  <c r="M59" i="83" s="1"/>
  <c r="E59" i="83"/>
  <c r="Q58" i="83"/>
  <c r="K58" i="83"/>
  <c r="E58" i="83"/>
  <c r="Q57" i="83"/>
  <c r="K57" i="83"/>
  <c r="E57" i="83"/>
  <c r="Q56" i="83"/>
  <c r="W56" i="83" s="1"/>
  <c r="K56" i="83"/>
  <c r="E56" i="83"/>
  <c r="Q55" i="83"/>
  <c r="K55" i="83"/>
  <c r="M55" i="83" s="1"/>
  <c r="E55" i="83"/>
  <c r="Q54" i="83"/>
  <c r="K54" i="83"/>
  <c r="E54" i="83"/>
  <c r="Q53" i="83"/>
  <c r="K53" i="83"/>
  <c r="E53" i="83"/>
  <c r="Q52" i="83"/>
  <c r="W52" i="83" s="1"/>
  <c r="K52" i="83"/>
  <c r="E52" i="83"/>
  <c r="Q51" i="83"/>
  <c r="K51" i="83"/>
  <c r="M51" i="83" s="1"/>
  <c r="E51" i="83"/>
  <c r="Q50" i="83"/>
  <c r="K50" i="83"/>
  <c r="E50" i="83"/>
  <c r="Q49" i="83"/>
  <c r="K49" i="83"/>
  <c r="E49" i="83"/>
  <c r="Q48" i="83"/>
  <c r="W48" i="83" s="1"/>
  <c r="K48" i="83"/>
  <c r="E48" i="83"/>
  <c r="Q47" i="83"/>
  <c r="K47" i="83"/>
  <c r="M47" i="83" s="1"/>
  <c r="E47" i="83"/>
  <c r="Q46" i="83"/>
  <c r="K46" i="83"/>
  <c r="E46" i="83"/>
  <c r="Q45" i="83"/>
  <c r="K45" i="83"/>
  <c r="E45" i="83"/>
  <c r="Q44" i="83"/>
  <c r="K44" i="83"/>
  <c r="E44" i="83"/>
  <c r="Q43" i="83"/>
  <c r="K43" i="83"/>
  <c r="E43" i="83"/>
  <c r="Q42" i="83"/>
  <c r="K42" i="83"/>
  <c r="E42" i="83"/>
  <c r="Q41" i="83"/>
  <c r="K41" i="83"/>
  <c r="E41" i="83"/>
  <c r="Q40" i="83"/>
  <c r="K40" i="83"/>
  <c r="E40" i="83"/>
  <c r="Q39" i="83"/>
  <c r="K39" i="83"/>
  <c r="E39" i="83"/>
  <c r="Q38" i="83"/>
  <c r="K38" i="83"/>
  <c r="E38" i="83"/>
  <c r="G38" i="83" s="1"/>
  <c r="Q37" i="83"/>
  <c r="K37" i="83"/>
  <c r="E37" i="83"/>
  <c r="Q36" i="83"/>
  <c r="K36" i="83"/>
  <c r="E36" i="83"/>
  <c r="Q35" i="83"/>
  <c r="K35" i="83"/>
  <c r="T35" i="83" s="1"/>
  <c r="E35" i="83"/>
  <c r="Q34" i="83"/>
  <c r="K34" i="83"/>
  <c r="E34" i="83"/>
  <c r="G34" i="83" s="1"/>
  <c r="Q33" i="83"/>
  <c r="K33" i="83"/>
  <c r="E33" i="83"/>
  <c r="Q32" i="83"/>
  <c r="K32" i="83"/>
  <c r="E32" i="83"/>
  <c r="Q31" i="83"/>
  <c r="K31" i="83"/>
  <c r="T31" i="83" s="1"/>
  <c r="E31" i="83"/>
  <c r="Q30" i="83"/>
  <c r="K30" i="83"/>
  <c r="E30" i="83"/>
  <c r="G30" i="83" s="1"/>
  <c r="Q29" i="83"/>
  <c r="K29" i="83"/>
  <c r="E29" i="83"/>
  <c r="Q28" i="83"/>
  <c r="W28" i="83" s="1"/>
  <c r="K28" i="83"/>
  <c r="E28" i="83"/>
  <c r="Q27" i="83"/>
  <c r="K27" i="83"/>
  <c r="T27" i="83" s="1"/>
  <c r="E27" i="83"/>
  <c r="Q26" i="83"/>
  <c r="K26" i="83"/>
  <c r="E26" i="83"/>
  <c r="G26" i="83" s="1"/>
  <c r="Q25" i="83"/>
  <c r="K25" i="83"/>
  <c r="E25" i="83"/>
  <c r="Q24" i="83"/>
  <c r="T24" i="83" s="1"/>
  <c r="K24" i="83"/>
  <c r="E24" i="83"/>
  <c r="Q23" i="83"/>
  <c r="K23" i="83"/>
  <c r="E23" i="83"/>
  <c r="Q22" i="83"/>
  <c r="K22" i="83"/>
  <c r="E22" i="83"/>
  <c r="H22" i="83" s="1"/>
  <c r="Q21" i="83"/>
  <c r="K21" i="83"/>
  <c r="E21" i="83"/>
  <c r="Q20" i="83"/>
  <c r="K20" i="83"/>
  <c r="E20" i="83"/>
  <c r="Q19" i="83"/>
  <c r="K19" i="83"/>
  <c r="E19" i="83"/>
  <c r="Q18" i="83"/>
  <c r="K18" i="83"/>
  <c r="E18" i="83"/>
  <c r="G18" i="83" s="1"/>
  <c r="Q17" i="83"/>
  <c r="K17" i="83"/>
  <c r="E17" i="83"/>
  <c r="Q16" i="83"/>
  <c r="K16" i="83"/>
  <c r="E16" i="83"/>
  <c r="Q15" i="83"/>
  <c r="K15" i="83"/>
  <c r="E15" i="83"/>
  <c r="Q14" i="83"/>
  <c r="K14" i="83"/>
  <c r="E14" i="83"/>
  <c r="Q13" i="83"/>
  <c r="K13" i="83"/>
  <c r="E13" i="83"/>
  <c r="Q12" i="83"/>
  <c r="K12" i="83"/>
  <c r="E12" i="83"/>
  <c r="Q11" i="83"/>
  <c r="K11" i="83"/>
  <c r="N11" i="83" s="1"/>
  <c r="E11" i="83"/>
  <c r="Q10" i="83"/>
  <c r="K10" i="83"/>
  <c r="E10" i="83"/>
  <c r="N10" i="83" s="1"/>
  <c r="Q9" i="83"/>
  <c r="K9" i="83"/>
  <c r="E9" i="83"/>
  <c r="Q8" i="83"/>
  <c r="K8" i="83"/>
  <c r="E8" i="83"/>
  <c r="Q7" i="83"/>
  <c r="K7" i="83"/>
  <c r="N7" i="83" s="1"/>
  <c r="E7" i="83"/>
  <c r="Q6" i="83"/>
  <c r="K6" i="83"/>
  <c r="E6" i="83"/>
  <c r="Q5" i="83"/>
  <c r="K5" i="83"/>
  <c r="E5" i="83"/>
  <c r="Q4" i="83"/>
  <c r="K4" i="83"/>
  <c r="E4" i="83"/>
  <c r="T106" i="83"/>
  <c r="T94" i="83"/>
  <c r="S78" i="83"/>
  <c r="Z74" i="83"/>
  <c r="S70" i="83"/>
  <c r="S66" i="83"/>
  <c r="S62" i="83"/>
  <c r="S58" i="83"/>
  <c r="S50" i="83"/>
  <c r="S46" i="83"/>
  <c r="S42" i="83"/>
  <c r="T22" i="83"/>
  <c r="S14" i="83"/>
  <c r="S10" i="83"/>
  <c r="S6" i="83"/>
  <c r="M86" i="83"/>
  <c r="M66" i="83"/>
  <c r="M62" i="83"/>
  <c r="M58" i="83"/>
  <c r="M54" i="83"/>
  <c r="M50" i="83"/>
  <c r="M46" i="83"/>
  <c r="B109" i="83"/>
  <c r="B108" i="83"/>
  <c r="B107" i="83"/>
  <c r="B106" i="83"/>
  <c r="D106" i="83" s="1"/>
  <c r="B105" i="83"/>
  <c r="B104" i="83"/>
  <c r="B103" i="83"/>
  <c r="B102" i="83"/>
  <c r="D102" i="83" s="1"/>
  <c r="B101" i="83"/>
  <c r="B100" i="83"/>
  <c r="B99" i="83"/>
  <c r="B98" i="83"/>
  <c r="D98" i="83" s="1"/>
  <c r="B97" i="83"/>
  <c r="B96" i="83"/>
  <c r="B95" i="83"/>
  <c r="B94" i="83"/>
  <c r="D94" i="83" s="1"/>
  <c r="B93" i="83"/>
  <c r="B92" i="83"/>
  <c r="B91" i="83"/>
  <c r="B90" i="83"/>
  <c r="B89" i="83"/>
  <c r="B88" i="83"/>
  <c r="B87" i="83"/>
  <c r="B86" i="83"/>
  <c r="B85" i="83"/>
  <c r="B84" i="83"/>
  <c r="B83" i="83"/>
  <c r="B82" i="83"/>
  <c r="D82" i="83" s="1"/>
  <c r="B81" i="83"/>
  <c r="B80" i="83"/>
  <c r="B79" i="83"/>
  <c r="B78" i="83"/>
  <c r="D78" i="83" s="1"/>
  <c r="B77" i="83"/>
  <c r="B76" i="83"/>
  <c r="B75" i="83"/>
  <c r="B74" i="83"/>
  <c r="B73" i="83"/>
  <c r="B72" i="83"/>
  <c r="B71" i="83"/>
  <c r="B70" i="83"/>
  <c r="B69" i="83"/>
  <c r="B68" i="83"/>
  <c r="B67" i="83"/>
  <c r="B66" i="83"/>
  <c r="D66" i="83" s="1"/>
  <c r="B65" i="83"/>
  <c r="B64" i="83"/>
  <c r="B63" i="83"/>
  <c r="B62" i="83"/>
  <c r="D62" i="83" s="1"/>
  <c r="B61" i="83"/>
  <c r="B60" i="83"/>
  <c r="B59" i="83"/>
  <c r="B58" i="83"/>
  <c r="B57" i="83"/>
  <c r="B56" i="83"/>
  <c r="B55" i="83"/>
  <c r="B54" i="83"/>
  <c r="B53" i="83"/>
  <c r="B52" i="83"/>
  <c r="B51" i="83"/>
  <c r="B50" i="83"/>
  <c r="B49" i="83"/>
  <c r="B48" i="83"/>
  <c r="B47" i="83"/>
  <c r="B46" i="83"/>
  <c r="B45" i="83"/>
  <c r="B44" i="83"/>
  <c r="B43" i="83"/>
  <c r="B42" i="83"/>
  <c r="B41" i="83"/>
  <c r="B40" i="83"/>
  <c r="B39" i="83"/>
  <c r="B38" i="83"/>
  <c r="D38" i="83" s="1"/>
  <c r="B37" i="83"/>
  <c r="B36" i="83"/>
  <c r="B35" i="83"/>
  <c r="B34" i="83"/>
  <c r="D34" i="83" s="1"/>
  <c r="B33" i="83"/>
  <c r="B32" i="83"/>
  <c r="B31" i="83"/>
  <c r="B30" i="83"/>
  <c r="D30" i="83" s="1"/>
  <c r="B29" i="83"/>
  <c r="B28" i="83"/>
  <c r="B27" i="83"/>
  <c r="B26" i="83"/>
  <c r="B25" i="83"/>
  <c r="B24" i="83"/>
  <c r="B23" i="83"/>
  <c r="B22" i="83"/>
  <c r="D22" i="83" s="1"/>
  <c r="B21" i="83"/>
  <c r="B20" i="83"/>
  <c r="B19" i="83"/>
  <c r="B18" i="83"/>
  <c r="D18" i="83" s="1"/>
  <c r="B17" i="83"/>
  <c r="B16" i="83"/>
  <c r="B15" i="83"/>
  <c r="B14" i="83"/>
  <c r="D14" i="83" s="1"/>
  <c r="B13" i="83"/>
  <c r="B12" i="83"/>
  <c r="B11" i="83"/>
  <c r="B10" i="83"/>
  <c r="B9" i="83"/>
  <c r="B8" i="83"/>
  <c r="B7" i="83"/>
  <c r="B6" i="83"/>
  <c r="B5" i="83"/>
  <c r="B4" i="83"/>
  <c r="K160" i="83"/>
  <c r="E160" i="83"/>
  <c r="G160" i="83" s="1"/>
  <c r="E154" i="83"/>
  <c r="F143" i="83"/>
  <c r="X109" i="83"/>
  <c r="R109" i="83"/>
  <c r="AA109" i="83" s="1"/>
  <c r="W109" i="83"/>
  <c r="O109" i="83"/>
  <c r="I109" i="83"/>
  <c r="G109" i="83"/>
  <c r="J109" i="83" s="1"/>
  <c r="D109" i="83"/>
  <c r="X108" i="83"/>
  <c r="U108" i="83"/>
  <c r="R108" i="83"/>
  <c r="AA108" i="83" s="1"/>
  <c r="O108" i="83"/>
  <c r="I108" i="83"/>
  <c r="G108" i="83"/>
  <c r="D108" i="83"/>
  <c r="X107" i="83"/>
  <c r="U107" i="83"/>
  <c r="R107" i="83"/>
  <c r="AA107" i="83" s="1"/>
  <c r="W107" i="83"/>
  <c r="O107" i="83"/>
  <c r="I107" i="83"/>
  <c r="G107" i="83"/>
  <c r="D107" i="83"/>
  <c r="X106" i="83"/>
  <c r="U106" i="83"/>
  <c r="R106" i="83"/>
  <c r="AA106" i="83" s="1"/>
  <c r="W106" i="83"/>
  <c r="O106" i="83"/>
  <c r="I106" i="83"/>
  <c r="X105" i="83"/>
  <c r="U105" i="83"/>
  <c r="R105" i="83"/>
  <c r="AA105" i="83" s="1"/>
  <c r="W105" i="83"/>
  <c r="O105" i="83"/>
  <c r="I105" i="83"/>
  <c r="G105" i="83"/>
  <c r="D105" i="83"/>
  <c r="X104" i="83"/>
  <c r="U104" i="83"/>
  <c r="R104" i="83"/>
  <c r="AA104" i="83" s="1"/>
  <c r="O104" i="83"/>
  <c r="I104" i="83"/>
  <c r="G104" i="83"/>
  <c r="D104" i="83"/>
  <c r="X103" i="83"/>
  <c r="U103" i="83"/>
  <c r="R103" i="83"/>
  <c r="AA103" i="83" s="1"/>
  <c r="W103" i="83"/>
  <c r="O103" i="83"/>
  <c r="I103" i="83"/>
  <c r="G103" i="83"/>
  <c r="D103" i="83"/>
  <c r="X102" i="83"/>
  <c r="U102" i="83"/>
  <c r="R102" i="83"/>
  <c r="AA102" i="83" s="1"/>
  <c r="O102" i="83"/>
  <c r="I102" i="83"/>
  <c r="AA101" i="83"/>
  <c r="X101" i="83"/>
  <c r="U101" i="83"/>
  <c r="R101" i="83"/>
  <c r="W101" i="83"/>
  <c r="O101" i="83"/>
  <c r="I101" i="83"/>
  <c r="G101" i="83"/>
  <c r="D101" i="83"/>
  <c r="AA100" i="83"/>
  <c r="X100" i="83"/>
  <c r="U100" i="83"/>
  <c r="R100" i="83"/>
  <c r="W100" i="83"/>
  <c r="O100" i="83"/>
  <c r="I100" i="83"/>
  <c r="G100" i="83"/>
  <c r="J100" i="83" s="1"/>
  <c r="D100" i="83"/>
  <c r="AA99" i="83"/>
  <c r="X99" i="83"/>
  <c r="U99" i="83"/>
  <c r="R99" i="83"/>
  <c r="W99" i="83"/>
  <c r="O99" i="83"/>
  <c r="I99" i="83"/>
  <c r="G99" i="83"/>
  <c r="D99" i="83"/>
  <c r="AA98" i="83"/>
  <c r="X98" i="83"/>
  <c r="U98" i="83"/>
  <c r="R98" i="83"/>
  <c r="O98" i="83"/>
  <c r="I98" i="83"/>
  <c r="G98" i="83"/>
  <c r="AA97" i="83"/>
  <c r="X97" i="83"/>
  <c r="U97" i="83"/>
  <c r="R97" i="83"/>
  <c r="O97" i="83"/>
  <c r="N97" i="83"/>
  <c r="I97" i="83"/>
  <c r="G97" i="83"/>
  <c r="AA96" i="83"/>
  <c r="X96" i="83"/>
  <c r="U96" i="83"/>
  <c r="R96" i="83"/>
  <c r="O96" i="83"/>
  <c r="I96" i="83"/>
  <c r="H96" i="83"/>
  <c r="G96" i="83"/>
  <c r="D96" i="83"/>
  <c r="AA95" i="83"/>
  <c r="X95" i="83"/>
  <c r="U95" i="83"/>
  <c r="R95" i="83"/>
  <c r="O95" i="83"/>
  <c r="I95" i="83"/>
  <c r="H95" i="83"/>
  <c r="G95" i="83"/>
  <c r="J95" i="83" s="1"/>
  <c r="D95" i="83"/>
  <c r="AA94" i="83"/>
  <c r="X94" i="83"/>
  <c r="U94" i="83"/>
  <c r="R94" i="83"/>
  <c r="O94" i="83"/>
  <c r="I94" i="83"/>
  <c r="AA93" i="83"/>
  <c r="X93" i="83"/>
  <c r="U93" i="83"/>
  <c r="R93" i="83"/>
  <c r="O93" i="83"/>
  <c r="N93" i="83"/>
  <c r="I93" i="83"/>
  <c r="G93" i="83"/>
  <c r="AA92" i="83"/>
  <c r="X92" i="83"/>
  <c r="U92" i="83"/>
  <c r="R92" i="83"/>
  <c r="O92" i="83"/>
  <c r="I92" i="83"/>
  <c r="D92" i="83"/>
  <c r="AA91" i="83"/>
  <c r="X91" i="83"/>
  <c r="U91" i="83"/>
  <c r="S91" i="83"/>
  <c r="R91" i="83"/>
  <c r="O91" i="83"/>
  <c r="I91" i="83"/>
  <c r="D91" i="83"/>
  <c r="X90" i="83"/>
  <c r="U90" i="83"/>
  <c r="R90" i="83"/>
  <c r="AA90" i="83" s="1"/>
  <c r="O90" i="83"/>
  <c r="M90" i="83"/>
  <c r="I90" i="83"/>
  <c r="D90" i="83"/>
  <c r="X89" i="83"/>
  <c r="U89" i="83"/>
  <c r="R89" i="83"/>
  <c r="AA89" i="83" s="1"/>
  <c r="T89" i="83"/>
  <c r="O89" i="83"/>
  <c r="M89" i="83"/>
  <c r="N89" i="83"/>
  <c r="I89" i="83"/>
  <c r="G89" i="83"/>
  <c r="D89" i="83"/>
  <c r="X88" i="83"/>
  <c r="U88" i="83"/>
  <c r="R88" i="83"/>
  <c r="AA88" i="83" s="1"/>
  <c r="O88" i="83"/>
  <c r="M88" i="83"/>
  <c r="N88" i="83"/>
  <c r="I88" i="83"/>
  <c r="G88" i="83"/>
  <c r="J88" i="83" s="1"/>
  <c r="D88" i="83"/>
  <c r="X87" i="83"/>
  <c r="U87" i="83"/>
  <c r="R87" i="83"/>
  <c r="AA87" i="83" s="1"/>
  <c r="O87" i="83"/>
  <c r="I87" i="83"/>
  <c r="G87" i="83"/>
  <c r="D87" i="83"/>
  <c r="X86" i="83"/>
  <c r="U86" i="83"/>
  <c r="R86" i="83"/>
  <c r="AA86" i="83" s="1"/>
  <c r="O86" i="83"/>
  <c r="I86" i="83"/>
  <c r="D86" i="83"/>
  <c r="X85" i="83"/>
  <c r="U85" i="83"/>
  <c r="R85" i="83"/>
  <c r="AA85" i="83" s="1"/>
  <c r="T85" i="83"/>
  <c r="O85" i="83"/>
  <c r="M85" i="83"/>
  <c r="N85" i="83"/>
  <c r="I85" i="83"/>
  <c r="G85" i="83"/>
  <c r="J85" i="83" s="1"/>
  <c r="D85" i="83"/>
  <c r="X84" i="83"/>
  <c r="U84" i="83"/>
  <c r="R84" i="83"/>
  <c r="AA84" i="83" s="1"/>
  <c r="O84" i="83"/>
  <c r="M84" i="83"/>
  <c r="N84" i="83"/>
  <c r="I84" i="83"/>
  <c r="G84" i="83"/>
  <c r="J84" i="83" s="1"/>
  <c r="D84" i="83"/>
  <c r="R83" i="83"/>
  <c r="AA83" i="83" s="1"/>
  <c r="O83" i="83"/>
  <c r="I83" i="83"/>
  <c r="G83" i="83"/>
  <c r="D83" i="83"/>
  <c r="H83" i="83"/>
  <c r="R82" i="83"/>
  <c r="AA82" i="83" s="1"/>
  <c r="O82" i="83"/>
  <c r="I82" i="83"/>
  <c r="T81" i="83"/>
  <c r="R81" i="83"/>
  <c r="AA81" i="83" s="1"/>
  <c r="Z81" i="83"/>
  <c r="O81" i="83"/>
  <c r="N81" i="83"/>
  <c r="M81" i="83"/>
  <c r="I81" i="83"/>
  <c r="G81" i="83"/>
  <c r="D81" i="83"/>
  <c r="H81" i="83"/>
  <c r="R80" i="83"/>
  <c r="AA80" i="83" s="1"/>
  <c r="O80" i="83"/>
  <c r="N80" i="83"/>
  <c r="M80" i="83"/>
  <c r="P80" i="83" s="1"/>
  <c r="I80" i="83"/>
  <c r="G80" i="83"/>
  <c r="D80" i="83"/>
  <c r="H80" i="83"/>
  <c r="R79" i="83"/>
  <c r="AA79" i="83" s="1"/>
  <c r="Z79" i="83"/>
  <c r="O79" i="83"/>
  <c r="I79" i="83"/>
  <c r="G79" i="83"/>
  <c r="D79" i="83"/>
  <c r="H79" i="83"/>
  <c r="X78" i="83"/>
  <c r="R78" i="83"/>
  <c r="AA78" i="83" s="1"/>
  <c r="O78" i="83"/>
  <c r="I78" i="83"/>
  <c r="AA77" i="83"/>
  <c r="Z77" i="83"/>
  <c r="X77" i="83"/>
  <c r="W77" i="83"/>
  <c r="S77" i="83"/>
  <c r="R77" i="83"/>
  <c r="U77" i="83" s="1"/>
  <c r="O77" i="83"/>
  <c r="I77" i="83"/>
  <c r="G77" i="83"/>
  <c r="H77" i="83"/>
  <c r="D77" i="83"/>
  <c r="AB77" i="83" s="1"/>
  <c r="AA76" i="83"/>
  <c r="X76" i="83"/>
  <c r="R76" i="83"/>
  <c r="U76" i="83" s="1"/>
  <c r="O76" i="83"/>
  <c r="I76" i="83"/>
  <c r="G76" i="83"/>
  <c r="J76" i="83" s="1"/>
  <c r="H76" i="83"/>
  <c r="D76" i="83"/>
  <c r="AA75" i="83"/>
  <c r="Z75" i="83"/>
  <c r="X75" i="83"/>
  <c r="W75" i="83"/>
  <c r="S75" i="83"/>
  <c r="R75" i="83"/>
  <c r="U75" i="83" s="1"/>
  <c r="O75" i="83"/>
  <c r="I75" i="83"/>
  <c r="G75" i="83"/>
  <c r="H75" i="83"/>
  <c r="D75" i="83"/>
  <c r="AA74" i="83"/>
  <c r="X74" i="83"/>
  <c r="S74" i="83"/>
  <c r="R74" i="83"/>
  <c r="U74" i="83" s="1"/>
  <c r="O74" i="83"/>
  <c r="I74" i="83"/>
  <c r="AA73" i="83"/>
  <c r="Z73" i="83"/>
  <c r="X73" i="83"/>
  <c r="W73" i="83"/>
  <c r="S73" i="83"/>
  <c r="R73" i="83"/>
  <c r="U73" i="83" s="1"/>
  <c r="O73" i="83"/>
  <c r="I73" i="83"/>
  <c r="D73" i="83"/>
  <c r="AA72" i="83"/>
  <c r="X72" i="83"/>
  <c r="R72" i="83"/>
  <c r="U72" i="83" s="1"/>
  <c r="O72" i="83"/>
  <c r="I72" i="83"/>
  <c r="H72" i="83"/>
  <c r="D72" i="83"/>
  <c r="AA71" i="83"/>
  <c r="Z71" i="83"/>
  <c r="X71" i="83"/>
  <c r="W71" i="83"/>
  <c r="S71" i="83"/>
  <c r="R71" i="83"/>
  <c r="U71" i="83" s="1"/>
  <c r="O71" i="83"/>
  <c r="I71" i="83"/>
  <c r="D71" i="83"/>
  <c r="AA70" i="83"/>
  <c r="X70" i="83"/>
  <c r="R70" i="83"/>
  <c r="U70" i="83" s="1"/>
  <c r="O70" i="83"/>
  <c r="I70" i="83"/>
  <c r="AA69" i="83"/>
  <c r="X69" i="83"/>
  <c r="W69" i="83"/>
  <c r="S69" i="83"/>
  <c r="R69" i="83"/>
  <c r="U69" i="83" s="1"/>
  <c r="O69" i="83"/>
  <c r="I69" i="83"/>
  <c r="G69" i="83"/>
  <c r="J69" i="83" s="1"/>
  <c r="H69" i="83"/>
  <c r="D69" i="83"/>
  <c r="Z69" i="83"/>
  <c r="AA68" i="83"/>
  <c r="X68" i="83"/>
  <c r="R68" i="83"/>
  <c r="U68" i="83" s="1"/>
  <c r="O68" i="83"/>
  <c r="M68" i="83"/>
  <c r="I68" i="83"/>
  <c r="G68" i="83"/>
  <c r="AA67" i="83"/>
  <c r="U67" i="83"/>
  <c r="R67" i="83"/>
  <c r="X67" i="83" s="1"/>
  <c r="O67" i="83"/>
  <c r="I67" i="83"/>
  <c r="D67" i="83"/>
  <c r="AA66" i="83"/>
  <c r="U66" i="83"/>
  <c r="R66" i="83"/>
  <c r="X66" i="83" s="1"/>
  <c r="O66" i="83"/>
  <c r="I66" i="83"/>
  <c r="AA65" i="83"/>
  <c r="U65" i="83"/>
  <c r="S65" i="83"/>
  <c r="Y65" i="83" s="1"/>
  <c r="R65" i="83"/>
  <c r="X65" i="83" s="1"/>
  <c r="O65" i="83"/>
  <c r="M65" i="83"/>
  <c r="I65" i="83"/>
  <c r="D65" i="83"/>
  <c r="AA64" i="83"/>
  <c r="U64" i="83"/>
  <c r="R64" i="83"/>
  <c r="X64" i="83" s="1"/>
  <c r="O64" i="83"/>
  <c r="M64" i="83"/>
  <c r="I64" i="83"/>
  <c r="D64" i="83"/>
  <c r="AA63" i="83"/>
  <c r="U63" i="83"/>
  <c r="R63" i="83"/>
  <c r="X63" i="83" s="1"/>
  <c r="O63" i="83"/>
  <c r="I63" i="83"/>
  <c r="D63" i="83"/>
  <c r="AA62" i="83"/>
  <c r="U62" i="83"/>
  <c r="R62" i="83"/>
  <c r="X62" i="83" s="1"/>
  <c r="O62" i="83"/>
  <c r="I62" i="83"/>
  <c r="AA61" i="83"/>
  <c r="U61" i="83"/>
  <c r="S61" i="83"/>
  <c r="Y61" i="83" s="1"/>
  <c r="R61" i="83"/>
  <c r="X61" i="83" s="1"/>
  <c r="O61" i="83"/>
  <c r="M61" i="83"/>
  <c r="I61" i="83"/>
  <c r="D61" i="83"/>
  <c r="AA60" i="83"/>
  <c r="U60" i="83"/>
  <c r="R60" i="83"/>
  <c r="X60" i="83" s="1"/>
  <c r="O60" i="83"/>
  <c r="M60" i="83"/>
  <c r="I60" i="83"/>
  <c r="D60" i="83"/>
  <c r="AA59" i="83"/>
  <c r="U59" i="83"/>
  <c r="R59" i="83"/>
  <c r="X59" i="83" s="1"/>
  <c r="O59" i="83"/>
  <c r="I59" i="83"/>
  <c r="D59" i="83"/>
  <c r="AA58" i="83"/>
  <c r="U58" i="83"/>
  <c r="R58" i="83"/>
  <c r="X58" i="83" s="1"/>
  <c r="O58" i="83"/>
  <c r="I58" i="83"/>
  <c r="AA57" i="83"/>
  <c r="U57" i="83"/>
  <c r="S57" i="83"/>
  <c r="R57" i="83"/>
  <c r="X57" i="83" s="1"/>
  <c r="O57" i="83"/>
  <c r="M57" i="83"/>
  <c r="I57" i="83"/>
  <c r="D57" i="83"/>
  <c r="AA56" i="83"/>
  <c r="U56" i="83"/>
  <c r="R56" i="83"/>
  <c r="X56" i="83" s="1"/>
  <c r="O56" i="83"/>
  <c r="M56" i="83"/>
  <c r="I56" i="83"/>
  <c r="D56" i="83"/>
  <c r="AA55" i="83"/>
  <c r="U55" i="83"/>
  <c r="R55" i="83"/>
  <c r="X55" i="83" s="1"/>
  <c r="O55" i="83"/>
  <c r="I55" i="83"/>
  <c r="D55" i="83"/>
  <c r="AA54" i="83"/>
  <c r="U54" i="83"/>
  <c r="S54" i="83"/>
  <c r="R54" i="83"/>
  <c r="X54" i="83" s="1"/>
  <c r="O54" i="83"/>
  <c r="I54" i="83"/>
  <c r="AA53" i="83"/>
  <c r="U53" i="83"/>
  <c r="S53" i="83"/>
  <c r="R53" i="83"/>
  <c r="X53" i="83" s="1"/>
  <c r="O53" i="83"/>
  <c r="M53" i="83"/>
  <c r="I53" i="83"/>
  <c r="D53" i="83"/>
  <c r="AA52" i="83"/>
  <c r="U52" i="83"/>
  <c r="R52" i="83"/>
  <c r="X52" i="83" s="1"/>
  <c r="O52" i="83"/>
  <c r="M52" i="83"/>
  <c r="I52" i="83"/>
  <c r="D52" i="83"/>
  <c r="AA51" i="83"/>
  <c r="U51" i="83"/>
  <c r="R51" i="83"/>
  <c r="X51" i="83" s="1"/>
  <c r="O51" i="83"/>
  <c r="I51" i="83"/>
  <c r="D51" i="83"/>
  <c r="AA50" i="83"/>
  <c r="U50" i="83"/>
  <c r="R50" i="83"/>
  <c r="X50" i="83" s="1"/>
  <c r="O50" i="83"/>
  <c r="I50" i="83"/>
  <c r="D50" i="83"/>
  <c r="AA49" i="83"/>
  <c r="U49" i="83"/>
  <c r="S49" i="83"/>
  <c r="R49" i="83"/>
  <c r="X49" i="83" s="1"/>
  <c r="O49" i="83"/>
  <c r="M49" i="83"/>
  <c r="I49" i="83"/>
  <c r="D49" i="83"/>
  <c r="AA48" i="83"/>
  <c r="U48" i="83"/>
  <c r="R48" i="83"/>
  <c r="X48" i="83" s="1"/>
  <c r="O48" i="83"/>
  <c r="M48" i="83"/>
  <c r="I48" i="83"/>
  <c r="D48" i="83"/>
  <c r="AA47" i="83"/>
  <c r="U47" i="83"/>
  <c r="R47" i="83"/>
  <c r="X47" i="83" s="1"/>
  <c r="O47" i="83"/>
  <c r="I47" i="83"/>
  <c r="D47" i="83"/>
  <c r="AA46" i="83"/>
  <c r="U46" i="83"/>
  <c r="R46" i="83"/>
  <c r="X46" i="83" s="1"/>
  <c r="O46" i="83"/>
  <c r="I46" i="83"/>
  <c r="D46" i="83"/>
  <c r="R45" i="83"/>
  <c r="O45" i="83"/>
  <c r="N45" i="83"/>
  <c r="M45" i="83"/>
  <c r="I45" i="83"/>
  <c r="H45" i="83"/>
  <c r="G45" i="83"/>
  <c r="D45" i="83"/>
  <c r="AA44" i="83"/>
  <c r="R44" i="83"/>
  <c r="X44" i="83" s="1"/>
  <c r="O44" i="83"/>
  <c r="M44" i="83"/>
  <c r="I44" i="83"/>
  <c r="D44" i="83"/>
  <c r="AA43" i="83"/>
  <c r="Z43" i="83"/>
  <c r="U43" i="83"/>
  <c r="R43" i="83"/>
  <c r="X43" i="83" s="1"/>
  <c r="O43" i="83"/>
  <c r="I43" i="83"/>
  <c r="G43" i="83"/>
  <c r="J43" i="83" s="1"/>
  <c r="D43" i="83"/>
  <c r="AA42" i="83"/>
  <c r="U42" i="83"/>
  <c r="R42" i="83"/>
  <c r="X42" i="83" s="1"/>
  <c r="T42" i="83"/>
  <c r="O42" i="83"/>
  <c r="I42" i="83"/>
  <c r="W41" i="83"/>
  <c r="R41" i="83"/>
  <c r="T41" i="83"/>
  <c r="O41" i="83"/>
  <c r="N41" i="83"/>
  <c r="M41" i="83"/>
  <c r="I41" i="83"/>
  <c r="H41" i="83"/>
  <c r="G41" i="83"/>
  <c r="Z41" i="83"/>
  <c r="AA40" i="83"/>
  <c r="R40" i="83"/>
  <c r="X40" i="83" s="1"/>
  <c r="O40" i="83"/>
  <c r="M40" i="83"/>
  <c r="I40" i="83"/>
  <c r="D40" i="83"/>
  <c r="AA39" i="83"/>
  <c r="Z39" i="83"/>
  <c r="U39" i="83"/>
  <c r="R39" i="83"/>
  <c r="X39" i="83" s="1"/>
  <c r="O39" i="83"/>
  <c r="I39" i="83"/>
  <c r="G39" i="83"/>
  <c r="D39" i="83"/>
  <c r="X38" i="83"/>
  <c r="U38" i="83"/>
  <c r="R38" i="83"/>
  <c r="AA38" i="83" s="1"/>
  <c r="O38" i="83"/>
  <c r="I38" i="83"/>
  <c r="X37" i="83"/>
  <c r="U37" i="83"/>
  <c r="R37" i="83"/>
  <c r="AA37" i="83" s="1"/>
  <c r="W37" i="83"/>
  <c r="O37" i="83"/>
  <c r="T37" i="83"/>
  <c r="I37" i="83"/>
  <c r="G37" i="83"/>
  <c r="D37" i="83"/>
  <c r="X36" i="83"/>
  <c r="U36" i="83"/>
  <c r="R36" i="83"/>
  <c r="AA36" i="83" s="1"/>
  <c r="O36" i="83"/>
  <c r="I36" i="83"/>
  <c r="G36" i="83"/>
  <c r="D36" i="83"/>
  <c r="X35" i="83"/>
  <c r="U35" i="83"/>
  <c r="R35" i="83"/>
  <c r="AA35" i="83" s="1"/>
  <c r="W35" i="83"/>
  <c r="O35" i="83"/>
  <c r="I35" i="83"/>
  <c r="G35" i="83"/>
  <c r="J35" i="83" s="1"/>
  <c r="D35" i="83"/>
  <c r="X34" i="83"/>
  <c r="U34" i="83"/>
  <c r="R34" i="83"/>
  <c r="AA34" i="83" s="1"/>
  <c r="O34" i="83"/>
  <c r="I34" i="83"/>
  <c r="X33" i="83"/>
  <c r="U33" i="83"/>
  <c r="R33" i="83"/>
  <c r="AA33" i="83" s="1"/>
  <c r="W33" i="83"/>
  <c r="O33" i="83"/>
  <c r="I33" i="83"/>
  <c r="G33" i="83"/>
  <c r="D33" i="83"/>
  <c r="X32" i="83"/>
  <c r="U32" i="83"/>
  <c r="R32" i="83"/>
  <c r="AA32" i="83" s="1"/>
  <c r="O32" i="83"/>
  <c r="I32" i="83"/>
  <c r="G32" i="83"/>
  <c r="D32" i="83"/>
  <c r="X31" i="83"/>
  <c r="U31" i="83"/>
  <c r="R31" i="83"/>
  <c r="AA31" i="83" s="1"/>
  <c r="W31" i="83"/>
  <c r="O31" i="83"/>
  <c r="I31" i="83"/>
  <c r="G31" i="83"/>
  <c r="J31" i="83" s="1"/>
  <c r="D31" i="83"/>
  <c r="X30" i="83"/>
  <c r="U30" i="83"/>
  <c r="R30" i="83"/>
  <c r="AA30" i="83" s="1"/>
  <c r="O30" i="83"/>
  <c r="I30" i="83"/>
  <c r="AA29" i="83"/>
  <c r="X29" i="83"/>
  <c r="U29" i="83"/>
  <c r="T29" i="83"/>
  <c r="R29" i="83"/>
  <c r="W29" i="83"/>
  <c r="O29" i="83"/>
  <c r="I29" i="83"/>
  <c r="G29" i="83"/>
  <c r="D29" i="83"/>
  <c r="AA28" i="83"/>
  <c r="X28" i="83"/>
  <c r="U28" i="83"/>
  <c r="R28" i="83"/>
  <c r="O28" i="83"/>
  <c r="I28" i="83"/>
  <c r="G28" i="83"/>
  <c r="D28" i="83"/>
  <c r="AA27" i="83"/>
  <c r="X27" i="83"/>
  <c r="U27" i="83"/>
  <c r="R27" i="83"/>
  <c r="W27" i="83"/>
  <c r="O27" i="83"/>
  <c r="I27" i="83"/>
  <c r="G27" i="83"/>
  <c r="D27" i="83"/>
  <c r="AA26" i="83"/>
  <c r="X26" i="83"/>
  <c r="U26" i="83"/>
  <c r="R26" i="83"/>
  <c r="O26" i="83"/>
  <c r="I26" i="83"/>
  <c r="AA25" i="83"/>
  <c r="X25" i="83"/>
  <c r="U25" i="83"/>
  <c r="R25" i="83"/>
  <c r="O25" i="83"/>
  <c r="N25" i="83"/>
  <c r="I25" i="83"/>
  <c r="G25" i="83"/>
  <c r="D25" i="83"/>
  <c r="AA24" i="83"/>
  <c r="X24" i="83"/>
  <c r="U24" i="83"/>
  <c r="R24" i="83"/>
  <c r="O24" i="83"/>
  <c r="N24" i="83"/>
  <c r="I24" i="83"/>
  <c r="G24" i="83"/>
  <c r="J24" i="83" s="1"/>
  <c r="D24" i="83"/>
  <c r="AA23" i="83"/>
  <c r="X23" i="83"/>
  <c r="U23" i="83"/>
  <c r="R23" i="83"/>
  <c r="O23" i="83"/>
  <c r="I23" i="83"/>
  <c r="H23" i="83"/>
  <c r="G23" i="83"/>
  <c r="D23" i="83"/>
  <c r="AA22" i="83"/>
  <c r="X22" i="83"/>
  <c r="U22" i="83"/>
  <c r="R22" i="83"/>
  <c r="O22" i="83"/>
  <c r="M22" i="83"/>
  <c r="I22" i="83"/>
  <c r="AA21" i="83"/>
  <c r="X21" i="83"/>
  <c r="U21" i="83"/>
  <c r="R21" i="83"/>
  <c r="O21" i="83"/>
  <c r="N21" i="83"/>
  <c r="I21" i="83"/>
  <c r="G21" i="83"/>
  <c r="D21" i="83"/>
  <c r="AA20" i="83"/>
  <c r="X20" i="83"/>
  <c r="U20" i="83"/>
  <c r="R20" i="83"/>
  <c r="O20" i="83"/>
  <c r="N20" i="83"/>
  <c r="I20" i="83"/>
  <c r="G20" i="83"/>
  <c r="D20" i="83"/>
  <c r="AA19" i="83"/>
  <c r="X19" i="83"/>
  <c r="U19" i="83"/>
  <c r="R19" i="83"/>
  <c r="O19" i="83"/>
  <c r="I19" i="83"/>
  <c r="H19" i="83"/>
  <c r="G19" i="83"/>
  <c r="J19" i="83" s="1"/>
  <c r="D19" i="83"/>
  <c r="AA18" i="83"/>
  <c r="X18" i="83"/>
  <c r="U18" i="83"/>
  <c r="R18" i="83"/>
  <c r="O18" i="83"/>
  <c r="I18" i="83"/>
  <c r="AA17" i="83"/>
  <c r="X17" i="83"/>
  <c r="U17" i="83"/>
  <c r="R17" i="83"/>
  <c r="O17" i="83"/>
  <c r="N17" i="83"/>
  <c r="I17" i="83"/>
  <c r="G17" i="83"/>
  <c r="D17" i="83"/>
  <c r="AA16" i="83"/>
  <c r="X16" i="83"/>
  <c r="U16" i="83"/>
  <c r="R16" i="83"/>
  <c r="O16" i="83"/>
  <c r="M16" i="83"/>
  <c r="I16" i="83"/>
  <c r="H16" i="83"/>
  <c r="D16" i="83"/>
  <c r="AA15" i="83"/>
  <c r="X15" i="83"/>
  <c r="U15" i="83"/>
  <c r="S15" i="83"/>
  <c r="R15" i="83"/>
  <c r="O15" i="83"/>
  <c r="I15" i="83"/>
  <c r="H15" i="83"/>
  <c r="D15" i="83"/>
  <c r="AA14" i="83"/>
  <c r="X14" i="83"/>
  <c r="U14" i="83"/>
  <c r="R14" i="83"/>
  <c r="O14" i="83"/>
  <c r="I14" i="83"/>
  <c r="AA13" i="83"/>
  <c r="X13" i="83"/>
  <c r="U13" i="83"/>
  <c r="T13" i="83"/>
  <c r="S13" i="83"/>
  <c r="R13" i="83"/>
  <c r="O13" i="83"/>
  <c r="I13" i="83"/>
  <c r="H13" i="83"/>
  <c r="D13" i="83"/>
  <c r="AA12" i="83"/>
  <c r="X12" i="83"/>
  <c r="U12" i="83"/>
  <c r="R12" i="83"/>
  <c r="O12" i="83"/>
  <c r="I12" i="83"/>
  <c r="H12" i="83"/>
  <c r="D12" i="83"/>
  <c r="AA11" i="83"/>
  <c r="X11" i="83"/>
  <c r="U11" i="83"/>
  <c r="S11" i="83"/>
  <c r="R11" i="83"/>
  <c r="O11" i="83"/>
  <c r="I11" i="83"/>
  <c r="H11" i="83"/>
  <c r="D11" i="83"/>
  <c r="AA10" i="83"/>
  <c r="X10" i="83"/>
  <c r="U10" i="83"/>
  <c r="R10" i="83"/>
  <c r="O10" i="83"/>
  <c r="I10" i="83"/>
  <c r="AA9" i="83"/>
  <c r="X9" i="83"/>
  <c r="W9" i="83"/>
  <c r="U9" i="83"/>
  <c r="S9" i="83"/>
  <c r="R9" i="83"/>
  <c r="Z9" i="83"/>
  <c r="O9" i="83"/>
  <c r="N9" i="83"/>
  <c r="I9" i="83"/>
  <c r="H9" i="83"/>
  <c r="D9" i="83"/>
  <c r="AA8" i="83"/>
  <c r="X8" i="83"/>
  <c r="U8" i="83"/>
  <c r="R8" i="83"/>
  <c r="O8" i="83"/>
  <c r="N8" i="83"/>
  <c r="I8" i="83"/>
  <c r="H8" i="83"/>
  <c r="D8" i="83"/>
  <c r="AA7" i="83"/>
  <c r="X7" i="83"/>
  <c r="W7" i="83"/>
  <c r="U7" i="83"/>
  <c r="S7" i="83"/>
  <c r="R7" i="83"/>
  <c r="Z7" i="83"/>
  <c r="O7" i="83"/>
  <c r="I7" i="83"/>
  <c r="H7" i="83"/>
  <c r="D7" i="83"/>
  <c r="AA6" i="83"/>
  <c r="X6" i="83"/>
  <c r="U6" i="83"/>
  <c r="R6" i="83"/>
  <c r="O6" i="83"/>
  <c r="I6" i="83"/>
  <c r="AA5" i="83"/>
  <c r="X5" i="83"/>
  <c r="W5" i="83"/>
  <c r="U5" i="83"/>
  <c r="S5" i="83"/>
  <c r="R5" i="83"/>
  <c r="Z5" i="83"/>
  <c r="O5" i="83"/>
  <c r="N5" i="83"/>
  <c r="I5" i="83"/>
  <c r="H5" i="83"/>
  <c r="D5" i="83"/>
  <c r="R4" i="83"/>
  <c r="G4" i="83"/>
  <c r="F4" i="83"/>
  <c r="B109" i="82"/>
  <c r="B108" i="82"/>
  <c r="B107" i="82"/>
  <c r="B106" i="82"/>
  <c r="D106" i="82" s="1"/>
  <c r="B105" i="82"/>
  <c r="B104" i="82"/>
  <c r="B103" i="82"/>
  <c r="B102" i="82"/>
  <c r="D102" i="82" s="1"/>
  <c r="B101" i="82"/>
  <c r="B100" i="82"/>
  <c r="B99" i="82"/>
  <c r="B98" i="82"/>
  <c r="D98" i="82" s="1"/>
  <c r="B97" i="82"/>
  <c r="B96" i="82"/>
  <c r="B95" i="82"/>
  <c r="B94" i="82"/>
  <c r="B93" i="82"/>
  <c r="B92" i="82"/>
  <c r="B91" i="82"/>
  <c r="B90" i="82"/>
  <c r="B89" i="82"/>
  <c r="B88" i="82"/>
  <c r="B87" i="82"/>
  <c r="B86" i="82"/>
  <c r="B85" i="82"/>
  <c r="B84" i="82"/>
  <c r="B83" i="82"/>
  <c r="B82" i="82"/>
  <c r="B81" i="82"/>
  <c r="B80" i="82"/>
  <c r="B79" i="82"/>
  <c r="B78" i="82"/>
  <c r="B77" i="82"/>
  <c r="B76" i="82"/>
  <c r="B75" i="82"/>
  <c r="B74" i="82"/>
  <c r="D74" i="82" s="1"/>
  <c r="B73" i="82"/>
  <c r="B72" i="82"/>
  <c r="B71" i="82"/>
  <c r="B70" i="82"/>
  <c r="B69" i="82"/>
  <c r="B68" i="82"/>
  <c r="B67" i="82"/>
  <c r="B66" i="82"/>
  <c r="D66" i="82" s="1"/>
  <c r="B65" i="82"/>
  <c r="B64" i="82"/>
  <c r="B63" i="82"/>
  <c r="B62" i="82"/>
  <c r="D62" i="82" s="1"/>
  <c r="B61" i="82"/>
  <c r="B60" i="82"/>
  <c r="B59" i="82"/>
  <c r="B58" i="82"/>
  <c r="B57" i="82"/>
  <c r="B56" i="82"/>
  <c r="B55" i="82"/>
  <c r="B54" i="82"/>
  <c r="D54" i="82" s="1"/>
  <c r="B53" i="82"/>
  <c r="B52" i="82"/>
  <c r="B51" i="82"/>
  <c r="B50" i="82"/>
  <c r="D50" i="82" s="1"/>
  <c r="B49" i="82"/>
  <c r="B48" i="82"/>
  <c r="B47" i="82"/>
  <c r="B46" i="82"/>
  <c r="D46" i="82" s="1"/>
  <c r="B45" i="82"/>
  <c r="B44" i="82"/>
  <c r="B43" i="82"/>
  <c r="B42" i="82"/>
  <c r="B41" i="82"/>
  <c r="B40" i="82"/>
  <c r="B39" i="82"/>
  <c r="B38" i="82"/>
  <c r="D38" i="82" s="1"/>
  <c r="B37" i="82"/>
  <c r="B36" i="82"/>
  <c r="B35" i="82"/>
  <c r="B34" i="82"/>
  <c r="D34" i="82" s="1"/>
  <c r="B33" i="82"/>
  <c r="B32" i="82"/>
  <c r="B31" i="82"/>
  <c r="B30" i="82"/>
  <c r="D30" i="82" s="1"/>
  <c r="B29" i="82"/>
  <c r="B28" i="82"/>
  <c r="B27" i="82"/>
  <c r="B26" i="82"/>
  <c r="D26" i="82" s="1"/>
  <c r="B25" i="82"/>
  <c r="B24" i="82"/>
  <c r="B23" i="82"/>
  <c r="B22" i="82"/>
  <c r="D22" i="82" s="1"/>
  <c r="B21" i="82"/>
  <c r="B20" i="82"/>
  <c r="B19" i="82"/>
  <c r="B18" i="82"/>
  <c r="B17" i="82"/>
  <c r="B16" i="82"/>
  <c r="B15" i="82"/>
  <c r="B14" i="82"/>
  <c r="D14" i="82" s="1"/>
  <c r="B13" i="82"/>
  <c r="B12" i="82"/>
  <c r="B11" i="82"/>
  <c r="B10" i="82"/>
  <c r="D10" i="82" s="1"/>
  <c r="B9" i="82"/>
  <c r="B8" i="82"/>
  <c r="B7" i="82"/>
  <c r="B6" i="82"/>
  <c r="D6" i="82" s="1"/>
  <c r="B5" i="82"/>
  <c r="B4" i="82"/>
  <c r="B109" i="81"/>
  <c r="B108" i="81"/>
  <c r="B107" i="81"/>
  <c r="B106" i="81"/>
  <c r="B105" i="81"/>
  <c r="B104" i="81"/>
  <c r="B103" i="81"/>
  <c r="B102" i="81"/>
  <c r="D102" i="81" s="1"/>
  <c r="B101" i="81"/>
  <c r="B100" i="81"/>
  <c r="B99" i="81"/>
  <c r="B98" i="81"/>
  <c r="B97" i="81"/>
  <c r="B96" i="81"/>
  <c r="B95" i="81"/>
  <c r="B94" i="81"/>
  <c r="B93" i="81"/>
  <c r="B92" i="81"/>
  <c r="B91" i="81"/>
  <c r="B90" i="81"/>
  <c r="B89" i="81"/>
  <c r="B88" i="81"/>
  <c r="B87" i="81"/>
  <c r="B86" i="81"/>
  <c r="B85" i="81"/>
  <c r="B84" i="81"/>
  <c r="B83" i="81"/>
  <c r="Z83" i="81" s="1"/>
  <c r="B82" i="81"/>
  <c r="Z82" i="81" s="1"/>
  <c r="B81" i="81"/>
  <c r="B80" i="81"/>
  <c r="B79" i="81"/>
  <c r="D79" i="81" s="1"/>
  <c r="B78" i="81"/>
  <c r="B77" i="81"/>
  <c r="B76" i="81"/>
  <c r="B75" i="81"/>
  <c r="Z75" i="81" s="1"/>
  <c r="B74" i="81"/>
  <c r="Z74" i="81" s="1"/>
  <c r="B73" i="81"/>
  <c r="B72" i="81"/>
  <c r="B71" i="81"/>
  <c r="D71" i="81" s="1"/>
  <c r="B70" i="81"/>
  <c r="W70" i="81" s="1"/>
  <c r="B69" i="81"/>
  <c r="B68" i="81"/>
  <c r="B67" i="81"/>
  <c r="B66" i="81"/>
  <c r="Z66" i="81" s="1"/>
  <c r="B65" i="81"/>
  <c r="B64" i="81"/>
  <c r="B63" i="81"/>
  <c r="B62" i="81"/>
  <c r="B61" i="81"/>
  <c r="B60" i="81"/>
  <c r="B59" i="81"/>
  <c r="B58" i="81"/>
  <c r="B57" i="81"/>
  <c r="B56" i="81"/>
  <c r="B55" i="81"/>
  <c r="B54" i="81"/>
  <c r="B53" i="81"/>
  <c r="B52" i="81"/>
  <c r="B51" i="81"/>
  <c r="B50" i="81"/>
  <c r="B49" i="81"/>
  <c r="B48" i="81"/>
  <c r="B47" i="81"/>
  <c r="B46" i="81"/>
  <c r="B45" i="81"/>
  <c r="B44" i="81"/>
  <c r="B43" i="81"/>
  <c r="B42" i="81"/>
  <c r="B41" i="81"/>
  <c r="B40" i="81"/>
  <c r="B39" i="81"/>
  <c r="B38" i="81"/>
  <c r="B37" i="81"/>
  <c r="B36" i="81"/>
  <c r="B35" i="81"/>
  <c r="B34" i="81"/>
  <c r="B33" i="81"/>
  <c r="Z33" i="81" s="1"/>
  <c r="B32" i="81"/>
  <c r="B31" i="81"/>
  <c r="Z31" i="81" s="1"/>
  <c r="B30" i="81"/>
  <c r="D30" i="81" s="1"/>
  <c r="B29" i="81"/>
  <c r="B28" i="81"/>
  <c r="B27" i="81"/>
  <c r="D27" i="81" s="1"/>
  <c r="J27" i="81" s="1"/>
  <c r="B26" i="81"/>
  <c r="D26" i="81" s="1"/>
  <c r="B25" i="81"/>
  <c r="B24" i="81"/>
  <c r="B23" i="81"/>
  <c r="D23" i="81" s="1"/>
  <c r="B22" i="81"/>
  <c r="B21" i="81"/>
  <c r="D21" i="81" s="1"/>
  <c r="B20" i="81"/>
  <c r="B19" i="81"/>
  <c r="D19" i="81" s="1"/>
  <c r="B18" i="81"/>
  <c r="B17" i="81"/>
  <c r="D17" i="81" s="1"/>
  <c r="B16" i="81"/>
  <c r="B15" i="81"/>
  <c r="H15" i="81" s="1"/>
  <c r="B14" i="81"/>
  <c r="B13" i="81"/>
  <c r="B12" i="81"/>
  <c r="B11" i="81"/>
  <c r="B10" i="81"/>
  <c r="B9" i="81"/>
  <c r="B8" i="81"/>
  <c r="B7" i="81"/>
  <c r="H7" i="81" s="1"/>
  <c r="B6" i="81"/>
  <c r="D6" i="81" s="1"/>
  <c r="B5" i="81"/>
  <c r="B4" i="81"/>
  <c r="B109" i="80"/>
  <c r="B108" i="80"/>
  <c r="B107" i="80"/>
  <c r="B106" i="80"/>
  <c r="B105" i="80"/>
  <c r="B104" i="80"/>
  <c r="B103" i="80"/>
  <c r="B102" i="80"/>
  <c r="D102" i="80" s="1"/>
  <c r="B101" i="80"/>
  <c r="B100" i="80"/>
  <c r="B99" i="80"/>
  <c r="B98" i="80"/>
  <c r="B97" i="80"/>
  <c r="B96" i="80"/>
  <c r="B95" i="80"/>
  <c r="B94" i="80"/>
  <c r="D94" i="80" s="1"/>
  <c r="B93" i="80"/>
  <c r="B92" i="80"/>
  <c r="B91" i="80"/>
  <c r="B90" i="80"/>
  <c r="B89" i="80"/>
  <c r="B88" i="80"/>
  <c r="B87" i="80"/>
  <c r="B86" i="80"/>
  <c r="D86" i="80" s="1"/>
  <c r="B85" i="80"/>
  <c r="B84" i="80"/>
  <c r="B83" i="80"/>
  <c r="B82" i="80"/>
  <c r="D82" i="80" s="1"/>
  <c r="B81" i="80"/>
  <c r="B80" i="80"/>
  <c r="B79" i="80"/>
  <c r="B78" i="80"/>
  <c r="B77" i="80"/>
  <c r="B76" i="80"/>
  <c r="B75" i="80"/>
  <c r="B74" i="80"/>
  <c r="B73" i="80"/>
  <c r="B72" i="80"/>
  <c r="B71" i="80"/>
  <c r="B70" i="80"/>
  <c r="B69" i="80"/>
  <c r="B68" i="80"/>
  <c r="B67" i="80"/>
  <c r="B66" i="80"/>
  <c r="B65" i="80"/>
  <c r="B64" i="80"/>
  <c r="B63" i="80"/>
  <c r="B62" i="80"/>
  <c r="D62" i="80" s="1"/>
  <c r="B61" i="80"/>
  <c r="B60" i="80"/>
  <c r="B59" i="80"/>
  <c r="B58" i="80"/>
  <c r="D58" i="80" s="1"/>
  <c r="B57" i="80"/>
  <c r="B56" i="80"/>
  <c r="B55" i="80"/>
  <c r="B54" i="80"/>
  <c r="H54" i="80" s="1"/>
  <c r="B53" i="80"/>
  <c r="B52" i="80"/>
  <c r="B51" i="80"/>
  <c r="B50" i="80"/>
  <c r="H50" i="80" s="1"/>
  <c r="B49" i="80"/>
  <c r="B48" i="80"/>
  <c r="B47" i="80"/>
  <c r="B46" i="80"/>
  <c r="B45" i="80"/>
  <c r="B44" i="80"/>
  <c r="B43" i="80"/>
  <c r="B42" i="80"/>
  <c r="B41" i="80"/>
  <c r="B40" i="80"/>
  <c r="B39" i="80"/>
  <c r="B38" i="80"/>
  <c r="B37" i="80"/>
  <c r="B36" i="80"/>
  <c r="B35" i="80"/>
  <c r="B34" i="80"/>
  <c r="B33" i="80"/>
  <c r="B32" i="80"/>
  <c r="B31" i="80"/>
  <c r="B30" i="80"/>
  <c r="D30" i="80" s="1"/>
  <c r="B29" i="80"/>
  <c r="B28" i="80"/>
  <c r="B27" i="80"/>
  <c r="B26" i="80"/>
  <c r="B25" i="80"/>
  <c r="B24" i="80"/>
  <c r="B23" i="80"/>
  <c r="B22" i="80"/>
  <c r="B21" i="80"/>
  <c r="B20" i="80"/>
  <c r="B19" i="80"/>
  <c r="B18" i="80"/>
  <c r="B17" i="80"/>
  <c r="B16" i="80"/>
  <c r="B15" i="80"/>
  <c r="B14" i="80"/>
  <c r="B13" i="80"/>
  <c r="B12" i="80"/>
  <c r="B11" i="80"/>
  <c r="B10" i="80"/>
  <c r="B9" i="80"/>
  <c r="B8" i="80"/>
  <c r="B7" i="80"/>
  <c r="B6" i="80"/>
  <c r="B5" i="80"/>
  <c r="B4" i="80"/>
  <c r="B109" i="79"/>
  <c r="B108" i="79"/>
  <c r="B107" i="79"/>
  <c r="B106" i="79"/>
  <c r="Z106" i="79" s="1"/>
  <c r="B105" i="79"/>
  <c r="B104" i="79"/>
  <c r="B103" i="79"/>
  <c r="B102" i="79"/>
  <c r="B101" i="79"/>
  <c r="B100" i="79"/>
  <c r="B99" i="79"/>
  <c r="B98" i="79"/>
  <c r="B97" i="79"/>
  <c r="B96" i="79"/>
  <c r="B95" i="79"/>
  <c r="B94" i="79"/>
  <c r="B93" i="79"/>
  <c r="B92" i="79"/>
  <c r="B91" i="79"/>
  <c r="B90" i="79"/>
  <c r="D90" i="79" s="1"/>
  <c r="B89" i="79"/>
  <c r="B88" i="79"/>
  <c r="B87" i="79"/>
  <c r="B86" i="79"/>
  <c r="D86" i="79" s="1"/>
  <c r="B85" i="79"/>
  <c r="B84" i="79"/>
  <c r="B83" i="79"/>
  <c r="B82" i="79"/>
  <c r="D82" i="79" s="1"/>
  <c r="B81" i="79"/>
  <c r="B80" i="79"/>
  <c r="B79" i="79"/>
  <c r="B78" i="79"/>
  <c r="D78" i="79" s="1"/>
  <c r="B77" i="79"/>
  <c r="B76" i="79"/>
  <c r="B75" i="79"/>
  <c r="B74" i="79"/>
  <c r="B73" i="79"/>
  <c r="B72" i="79"/>
  <c r="B71" i="79"/>
  <c r="B70" i="79"/>
  <c r="D70" i="79" s="1"/>
  <c r="B69" i="79"/>
  <c r="B68" i="79"/>
  <c r="B67" i="79"/>
  <c r="B66" i="79"/>
  <c r="D66" i="79" s="1"/>
  <c r="B65" i="79"/>
  <c r="B64" i="79"/>
  <c r="B63" i="79"/>
  <c r="B62" i="79"/>
  <c r="D62" i="79" s="1"/>
  <c r="B61" i="79"/>
  <c r="B60" i="79"/>
  <c r="B59" i="79"/>
  <c r="B58" i="79"/>
  <c r="B57" i="79"/>
  <c r="B56" i="79"/>
  <c r="B55" i="79"/>
  <c r="B54" i="79"/>
  <c r="D54" i="79" s="1"/>
  <c r="B53" i="79"/>
  <c r="B52" i="79"/>
  <c r="B51" i="79"/>
  <c r="B50" i="79"/>
  <c r="D50" i="79" s="1"/>
  <c r="B49" i="79"/>
  <c r="B48" i="79"/>
  <c r="B47" i="79"/>
  <c r="B46" i="79"/>
  <c r="D46" i="79" s="1"/>
  <c r="B45" i="79"/>
  <c r="B44" i="79"/>
  <c r="B43" i="79"/>
  <c r="B42" i="79"/>
  <c r="Z42" i="79" s="1"/>
  <c r="B41" i="79"/>
  <c r="B40" i="79"/>
  <c r="B39" i="79"/>
  <c r="B38" i="79"/>
  <c r="B37" i="79"/>
  <c r="B36" i="79"/>
  <c r="B35" i="79"/>
  <c r="B34" i="79"/>
  <c r="Z34" i="79" s="1"/>
  <c r="B33" i="79"/>
  <c r="B32" i="79"/>
  <c r="B31" i="79"/>
  <c r="B30" i="79"/>
  <c r="Z30" i="79" s="1"/>
  <c r="B29" i="79"/>
  <c r="B28" i="79"/>
  <c r="B27" i="79"/>
  <c r="B26" i="79"/>
  <c r="D26" i="79" s="1"/>
  <c r="B25" i="79"/>
  <c r="B24" i="79"/>
  <c r="B23" i="79"/>
  <c r="B22" i="79"/>
  <c r="D22" i="79" s="1"/>
  <c r="B21" i="79"/>
  <c r="B20" i="79"/>
  <c r="B19" i="79"/>
  <c r="B18" i="79"/>
  <c r="D18" i="79" s="1"/>
  <c r="B17" i="79"/>
  <c r="B16" i="79"/>
  <c r="B15" i="79"/>
  <c r="B14" i="79"/>
  <c r="B13" i="79"/>
  <c r="B12" i="79"/>
  <c r="B11" i="79"/>
  <c r="B10" i="79"/>
  <c r="B9" i="79"/>
  <c r="B8" i="79"/>
  <c r="B7" i="79"/>
  <c r="B6" i="79"/>
  <c r="D6" i="79" s="1"/>
  <c r="B5" i="79"/>
  <c r="B4" i="79"/>
  <c r="B109" i="78"/>
  <c r="B108" i="78"/>
  <c r="B107" i="78"/>
  <c r="B106" i="78"/>
  <c r="B105" i="78"/>
  <c r="B104" i="78"/>
  <c r="B103" i="78"/>
  <c r="B102" i="78"/>
  <c r="B101" i="78"/>
  <c r="B100" i="78"/>
  <c r="B99" i="78"/>
  <c r="B98" i="78"/>
  <c r="B97" i="78"/>
  <c r="B96" i="78"/>
  <c r="B95" i="78"/>
  <c r="B94" i="78"/>
  <c r="B93" i="78"/>
  <c r="B92" i="78"/>
  <c r="B91" i="78"/>
  <c r="B90" i="78"/>
  <c r="B89" i="78"/>
  <c r="B88" i="78"/>
  <c r="B87" i="78"/>
  <c r="B86" i="78"/>
  <c r="B85" i="78"/>
  <c r="B84" i="78"/>
  <c r="B83" i="78"/>
  <c r="B82" i="78"/>
  <c r="D82" i="78" s="1"/>
  <c r="B81" i="78"/>
  <c r="B80" i="78"/>
  <c r="B79" i="78"/>
  <c r="B78" i="78"/>
  <c r="B77" i="78"/>
  <c r="B76" i="78"/>
  <c r="B75" i="78"/>
  <c r="B74" i="78"/>
  <c r="B73" i="78"/>
  <c r="B72" i="78"/>
  <c r="B71" i="78"/>
  <c r="B70" i="78"/>
  <c r="B69" i="78"/>
  <c r="B68" i="78"/>
  <c r="B67" i="78"/>
  <c r="B66" i="78"/>
  <c r="B65" i="78"/>
  <c r="B64" i="78"/>
  <c r="B63" i="78"/>
  <c r="B62" i="78"/>
  <c r="B61" i="78"/>
  <c r="B60" i="78"/>
  <c r="B59" i="78"/>
  <c r="B58" i="78"/>
  <c r="D58" i="78" s="1"/>
  <c r="B57" i="78"/>
  <c r="B56" i="78"/>
  <c r="B55" i="78"/>
  <c r="B54" i="78"/>
  <c r="B53" i="78"/>
  <c r="B52" i="78"/>
  <c r="B51" i="78"/>
  <c r="B50" i="78"/>
  <c r="D50" i="78" s="1"/>
  <c r="B49" i="78"/>
  <c r="B48" i="78"/>
  <c r="B47" i="78"/>
  <c r="B46" i="78"/>
  <c r="B45" i="78"/>
  <c r="B44" i="78"/>
  <c r="B43" i="78"/>
  <c r="B42" i="78"/>
  <c r="D42" i="78" s="1"/>
  <c r="B41" i="78"/>
  <c r="B40" i="78"/>
  <c r="B39" i="78"/>
  <c r="B38" i="78"/>
  <c r="B37" i="78"/>
  <c r="B36" i="78"/>
  <c r="B35" i="78"/>
  <c r="B34" i="78"/>
  <c r="D34" i="78" s="1"/>
  <c r="B33" i="78"/>
  <c r="B32" i="78"/>
  <c r="B31" i="78"/>
  <c r="B30" i="78"/>
  <c r="B29" i="78"/>
  <c r="B28" i="78"/>
  <c r="B27" i="78"/>
  <c r="B26" i="78"/>
  <c r="B25" i="78"/>
  <c r="B24" i="78"/>
  <c r="B23" i="78"/>
  <c r="B22" i="78"/>
  <c r="B21" i="78"/>
  <c r="B20" i="78"/>
  <c r="B19" i="78"/>
  <c r="B18" i="78"/>
  <c r="B17" i="78"/>
  <c r="B16" i="78"/>
  <c r="B15" i="78"/>
  <c r="B14" i="78"/>
  <c r="B13" i="78"/>
  <c r="B12" i="78"/>
  <c r="B11" i="78"/>
  <c r="B10" i="78"/>
  <c r="B9" i="78"/>
  <c r="B8" i="78"/>
  <c r="B7" i="78"/>
  <c r="B6" i="78"/>
  <c r="B5" i="78"/>
  <c r="B4" i="78"/>
  <c r="D42" i="82"/>
  <c r="D18" i="82"/>
  <c r="D90" i="82"/>
  <c r="Z86" i="81"/>
  <c r="D62" i="81"/>
  <c r="D10" i="81"/>
  <c r="D98" i="80"/>
  <c r="D78" i="80"/>
  <c r="D46" i="80"/>
  <c r="D98" i="79"/>
  <c r="D74" i="79"/>
  <c r="D58" i="79"/>
  <c r="Z38" i="79"/>
  <c r="D14" i="79"/>
  <c r="K160" i="82"/>
  <c r="E160" i="82"/>
  <c r="G160" i="82" s="1"/>
  <c r="F4" i="82" s="1"/>
  <c r="E154" i="82"/>
  <c r="F143" i="82"/>
  <c r="X109" i="82"/>
  <c r="R109" i="82"/>
  <c r="AA109" i="82" s="1"/>
  <c r="O109" i="82"/>
  <c r="I109" i="82"/>
  <c r="G109" i="82"/>
  <c r="D109" i="82"/>
  <c r="X108" i="82"/>
  <c r="U108" i="82"/>
  <c r="R108" i="82"/>
  <c r="AA108" i="82" s="1"/>
  <c r="W108" i="82"/>
  <c r="O108" i="82"/>
  <c r="I108" i="82"/>
  <c r="D108" i="82"/>
  <c r="X107" i="82"/>
  <c r="U107" i="82"/>
  <c r="R107" i="82"/>
  <c r="AA107" i="82" s="1"/>
  <c r="O107" i="82"/>
  <c r="I107" i="82"/>
  <c r="G107" i="82"/>
  <c r="D107" i="82"/>
  <c r="X106" i="82"/>
  <c r="U106" i="82"/>
  <c r="R106" i="82"/>
  <c r="AA106" i="82" s="1"/>
  <c r="O106" i="82"/>
  <c r="I106" i="82"/>
  <c r="G106" i="82"/>
  <c r="X105" i="82"/>
  <c r="U105" i="82"/>
  <c r="R105" i="82"/>
  <c r="AA105" i="82" s="1"/>
  <c r="W105" i="82"/>
  <c r="O105" i="82"/>
  <c r="I105" i="82"/>
  <c r="G105" i="82"/>
  <c r="J105" i="82" s="1"/>
  <c r="D105" i="82"/>
  <c r="X104" i="82"/>
  <c r="U104" i="82"/>
  <c r="R104" i="82"/>
  <c r="AA104" i="82" s="1"/>
  <c r="O104" i="82"/>
  <c r="I104" i="82"/>
  <c r="D104" i="82"/>
  <c r="X103" i="82"/>
  <c r="U103" i="82"/>
  <c r="R103" i="82"/>
  <c r="AA103" i="82" s="1"/>
  <c r="W103" i="82"/>
  <c r="O103" i="82"/>
  <c r="I103" i="82"/>
  <c r="G103" i="82"/>
  <c r="D103" i="82"/>
  <c r="X102" i="82"/>
  <c r="U102" i="82"/>
  <c r="R102" i="82"/>
  <c r="AA102" i="82" s="1"/>
  <c r="O102" i="82"/>
  <c r="I102" i="82"/>
  <c r="G102" i="82"/>
  <c r="X101" i="82"/>
  <c r="U101" i="82"/>
  <c r="R101" i="82"/>
  <c r="AA101" i="82" s="1"/>
  <c r="W101" i="82"/>
  <c r="O101" i="82"/>
  <c r="I101" i="82"/>
  <c r="G101" i="82"/>
  <c r="J101" i="82" s="1"/>
  <c r="D101" i="82"/>
  <c r="X100" i="82"/>
  <c r="U100" i="82"/>
  <c r="R100" i="82"/>
  <c r="AA100" i="82" s="1"/>
  <c r="O100" i="82"/>
  <c r="I100" i="82"/>
  <c r="D100" i="82"/>
  <c r="AA99" i="82"/>
  <c r="X99" i="82"/>
  <c r="U99" i="82"/>
  <c r="R99" i="82"/>
  <c r="O99" i="82"/>
  <c r="I99" i="82"/>
  <c r="G99" i="82"/>
  <c r="AA98" i="82"/>
  <c r="X98" i="82"/>
  <c r="U98" i="82"/>
  <c r="R98" i="82"/>
  <c r="O98" i="82"/>
  <c r="N98" i="82"/>
  <c r="I98" i="82"/>
  <c r="G98" i="82"/>
  <c r="AA97" i="82"/>
  <c r="X97" i="82"/>
  <c r="U97" i="82"/>
  <c r="R97" i="82"/>
  <c r="O97" i="82"/>
  <c r="I97" i="82"/>
  <c r="G97" i="82"/>
  <c r="D97" i="82"/>
  <c r="AA96" i="82"/>
  <c r="X96" i="82"/>
  <c r="U96" i="82"/>
  <c r="T96" i="82"/>
  <c r="R96" i="82"/>
  <c r="O96" i="82"/>
  <c r="I96" i="82"/>
  <c r="D96" i="82"/>
  <c r="AA95" i="82"/>
  <c r="X95" i="82"/>
  <c r="U95" i="82"/>
  <c r="R95" i="82"/>
  <c r="O95" i="82"/>
  <c r="I95" i="82"/>
  <c r="G95" i="82"/>
  <c r="AA94" i="82"/>
  <c r="X94" i="82"/>
  <c r="U94" i="82"/>
  <c r="R94" i="82"/>
  <c r="O94" i="82"/>
  <c r="N94" i="82"/>
  <c r="I94" i="82"/>
  <c r="G94" i="82"/>
  <c r="AA93" i="82"/>
  <c r="X93" i="82"/>
  <c r="U93" i="82"/>
  <c r="R93" i="82"/>
  <c r="O93" i="82"/>
  <c r="I93" i="82"/>
  <c r="G93" i="82"/>
  <c r="D93" i="82"/>
  <c r="AA92" i="82"/>
  <c r="X92" i="82"/>
  <c r="U92" i="82"/>
  <c r="T92" i="82"/>
  <c r="R92" i="82"/>
  <c r="O92" i="82"/>
  <c r="I92" i="82"/>
  <c r="D92" i="82"/>
  <c r="AA91" i="82"/>
  <c r="X91" i="82"/>
  <c r="U91" i="82"/>
  <c r="S91" i="82"/>
  <c r="R91" i="82"/>
  <c r="O91" i="82"/>
  <c r="M91" i="82"/>
  <c r="T91" i="82"/>
  <c r="I91" i="82"/>
  <c r="G91" i="82"/>
  <c r="D91" i="82"/>
  <c r="X90" i="82"/>
  <c r="R90" i="82"/>
  <c r="AA90" i="82" s="1"/>
  <c r="O90" i="82"/>
  <c r="I90" i="82"/>
  <c r="AA89" i="82"/>
  <c r="X89" i="82"/>
  <c r="U89" i="82"/>
  <c r="S89" i="82"/>
  <c r="R89" i="82"/>
  <c r="O89" i="82"/>
  <c r="I89" i="82"/>
  <c r="D89" i="82"/>
  <c r="AA88" i="82"/>
  <c r="X88" i="82"/>
  <c r="U88" i="82"/>
  <c r="T88" i="82"/>
  <c r="S88" i="82"/>
  <c r="R88" i="82"/>
  <c r="O88" i="82"/>
  <c r="I88" i="82"/>
  <c r="D88" i="82"/>
  <c r="AA87" i="82"/>
  <c r="X87" i="82"/>
  <c r="W87" i="82"/>
  <c r="U87" i="82"/>
  <c r="T87" i="82"/>
  <c r="S87" i="82"/>
  <c r="R87" i="82"/>
  <c r="Z87" i="82"/>
  <c r="O87" i="82"/>
  <c r="I87" i="82"/>
  <c r="H87" i="82"/>
  <c r="D87" i="82"/>
  <c r="AA86" i="82"/>
  <c r="X86" i="82"/>
  <c r="U86" i="82"/>
  <c r="R86" i="82"/>
  <c r="O86" i="82"/>
  <c r="I86" i="82"/>
  <c r="AA85" i="82"/>
  <c r="X85" i="82"/>
  <c r="W85" i="82"/>
  <c r="U85" i="82"/>
  <c r="S85" i="82"/>
  <c r="R85" i="82"/>
  <c r="Z85" i="82"/>
  <c r="O85" i="82"/>
  <c r="I85" i="82"/>
  <c r="D85" i="82"/>
  <c r="AA84" i="82"/>
  <c r="X84" i="82"/>
  <c r="U84" i="82"/>
  <c r="T84" i="82"/>
  <c r="S84" i="82"/>
  <c r="R84" i="82"/>
  <c r="O84" i="82"/>
  <c r="I84" i="82"/>
  <c r="AA83" i="82"/>
  <c r="X83" i="82"/>
  <c r="U83" i="82"/>
  <c r="R83" i="82"/>
  <c r="O83" i="82"/>
  <c r="I83" i="82"/>
  <c r="G83" i="82"/>
  <c r="AA82" i="82"/>
  <c r="X82" i="82"/>
  <c r="U82" i="82"/>
  <c r="R82" i="82"/>
  <c r="O82" i="82"/>
  <c r="I82" i="82"/>
  <c r="G82" i="82"/>
  <c r="AA81" i="82"/>
  <c r="X81" i="82"/>
  <c r="U81" i="82"/>
  <c r="R81" i="82"/>
  <c r="O81" i="82"/>
  <c r="I81" i="82"/>
  <c r="G81" i="82"/>
  <c r="AA80" i="82"/>
  <c r="X80" i="82"/>
  <c r="U80" i="82"/>
  <c r="R80" i="82"/>
  <c r="O80" i="82"/>
  <c r="I80" i="82"/>
  <c r="AA79" i="82"/>
  <c r="X79" i="82"/>
  <c r="U79" i="82"/>
  <c r="R79" i="82"/>
  <c r="O79" i="82"/>
  <c r="I79" i="82"/>
  <c r="G79" i="82"/>
  <c r="AA78" i="82"/>
  <c r="X78" i="82"/>
  <c r="U78" i="82"/>
  <c r="R78" i="82"/>
  <c r="O78" i="82"/>
  <c r="I78" i="82"/>
  <c r="G78" i="82"/>
  <c r="R77" i="82"/>
  <c r="O77" i="82"/>
  <c r="I77" i="82"/>
  <c r="D77" i="82"/>
  <c r="W77" i="82"/>
  <c r="AA76" i="82"/>
  <c r="W76" i="82"/>
  <c r="S76" i="82"/>
  <c r="V76" i="82" s="1"/>
  <c r="R76" i="82"/>
  <c r="T76" i="82"/>
  <c r="O76" i="82"/>
  <c r="M76" i="82"/>
  <c r="I76" i="82"/>
  <c r="D76" i="82"/>
  <c r="Z76" i="82"/>
  <c r="AA75" i="82"/>
  <c r="S75" i="82"/>
  <c r="R75" i="82"/>
  <c r="T75" i="82"/>
  <c r="O75" i="82"/>
  <c r="N75" i="82"/>
  <c r="M75" i="82"/>
  <c r="I75" i="82"/>
  <c r="Z75" i="82"/>
  <c r="AA74" i="82"/>
  <c r="R74" i="82"/>
  <c r="O74" i="82"/>
  <c r="N74" i="82"/>
  <c r="M74" i="82"/>
  <c r="I74" i="82"/>
  <c r="AA73" i="82"/>
  <c r="S73" i="82"/>
  <c r="R73" i="82"/>
  <c r="O73" i="82"/>
  <c r="I73" i="82"/>
  <c r="Z73" i="82"/>
  <c r="AA72" i="82"/>
  <c r="S72" i="82"/>
  <c r="R72" i="82"/>
  <c r="T72" i="82"/>
  <c r="O72" i="82"/>
  <c r="M72" i="82"/>
  <c r="I72" i="82"/>
  <c r="D72" i="82"/>
  <c r="Z72" i="82"/>
  <c r="AA71" i="82"/>
  <c r="S71" i="82"/>
  <c r="R71" i="82"/>
  <c r="T71" i="82"/>
  <c r="O71" i="82"/>
  <c r="N71" i="82"/>
  <c r="M71" i="82"/>
  <c r="I71" i="82"/>
  <c r="Z71" i="82"/>
  <c r="AA70" i="82"/>
  <c r="R70" i="82"/>
  <c r="O70" i="82"/>
  <c r="N70" i="82"/>
  <c r="M70" i="82"/>
  <c r="I70" i="82"/>
  <c r="AA69" i="82"/>
  <c r="S69" i="82"/>
  <c r="R69" i="82"/>
  <c r="O69" i="82"/>
  <c r="I69" i="82"/>
  <c r="Z69" i="82"/>
  <c r="AA68" i="82"/>
  <c r="S68" i="82"/>
  <c r="R68" i="82"/>
  <c r="T68" i="82"/>
  <c r="O68" i="82"/>
  <c r="M68" i="82"/>
  <c r="I68" i="82"/>
  <c r="D68" i="82"/>
  <c r="Z68" i="82"/>
  <c r="AA67" i="82"/>
  <c r="S67" i="82"/>
  <c r="R67" i="82"/>
  <c r="T67" i="82"/>
  <c r="O67" i="82"/>
  <c r="N67" i="82"/>
  <c r="M67" i="82"/>
  <c r="I67" i="82"/>
  <c r="Z67" i="82"/>
  <c r="AA66" i="82"/>
  <c r="R66" i="82"/>
  <c r="O66" i="82"/>
  <c r="N66" i="82"/>
  <c r="M66" i="82"/>
  <c r="I66" i="82"/>
  <c r="AA65" i="82"/>
  <c r="S65" i="82"/>
  <c r="R65" i="82"/>
  <c r="O65" i="82"/>
  <c r="I65" i="82"/>
  <c r="Z65" i="82"/>
  <c r="AA64" i="82"/>
  <c r="S64" i="82"/>
  <c r="R64" i="82"/>
  <c r="T64" i="82"/>
  <c r="O64" i="82"/>
  <c r="M64" i="82"/>
  <c r="I64" i="82"/>
  <c r="D64" i="82"/>
  <c r="AA63" i="82"/>
  <c r="S63" i="82"/>
  <c r="R63" i="82"/>
  <c r="T63" i="82"/>
  <c r="O63" i="82"/>
  <c r="N63" i="82"/>
  <c r="M63" i="82"/>
  <c r="I63" i="82"/>
  <c r="AA62" i="82"/>
  <c r="R62" i="82"/>
  <c r="O62" i="82"/>
  <c r="N62" i="82"/>
  <c r="M62" i="82"/>
  <c r="I62" i="82"/>
  <c r="AA61" i="82"/>
  <c r="Z61" i="82"/>
  <c r="W61" i="82"/>
  <c r="S61" i="82"/>
  <c r="R61" i="82"/>
  <c r="O61" i="82"/>
  <c r="I61" i="82"/>
  <c r="D61" i="82"/>
  <c r="AA60" i="82"/>
  <c r="U60" i="82"/>
  <c r="R60" i="82"/>
  <c r="X60" i="82" s="1"/>
  <c r="O60" i="82"/>
  <c r="M60" i="82"/>
  <c r="I60" i="82"/>
  <c r="D60" i="82"/>
  <c r="U59" i="82"/>
  <c r="S59" i="82"/>
  <c r="R59" i="82"/>
  <c r="X59" i="82" s="1"/>
  <c r="T59" i="82"/>
  <c r="O59" i="82"/>
  <c r="N59" i="82"/>
  <c r="M59" i="82"/>
  <c r="I59" i="82"/>
  <c r="G59" i="82"/>
  <c r="Z59" i="82"/>
  <c r="R58" i="82"/>
  <c r="O58" i="82"/>
  <c r="N58" i="82"/>
  <c r="M58" i="82"/>
  <c r="I58" i="82"/>
  <c r="G58" i="82"/>
  <c r="R57" i="82"/>
  <c r="W57" i="82"/>
  <c r="O57" i="82"/>
  <c r="I57" i="82"/>
  <c r="D57" i="82"/>
  <c r="AA56" i="82"/>
  <c r="U56" i="82"/>
  <c r="R56" i="82"/>
  <c r="X56" i="82" s="1"/>
  <c r="O56" i="82"/>
  <c r="M56" i="82"/>
  <c r="I56" i="82"/>
  <c r="D56" i="82"/>
  <c r="U55" i="82"/>
  <c r="S55" i="82"/>
  <c r="R55" i="82"/>
  <c r="X55" i="82" s="1"/>
  <c r="T55" i="82"/>
  <c r="O55" i="82"/>
  <c r="N55" i="82"/>
  <c r="M55" i="82"/>
  <c r="I55" i="82"/>
  <c r="G55" i="82"/>
  <c r="D55" i="82"/>
  <c r="J55" i="82" s="1"/>
  <c r="R54" i="82"/>
  <c r="O54" i="82"/>
  <c r="N54" i="82"/>
  <c r="M54" i="82"/>
  <c r="I54" i="82"/>
  <c r="G54" i="82"/>
  <c r="AA53" i="82"/>
  <c r="W53" i="82"/>
  <c r="R53" i="82"/>
  <c r="O53" i="82"/>
  <c r="I53" i="82"/>
  <c r="D53" i="82"/>
  <c r="AA52" i="82"/>
  <c r="U52" i="82"/>
  <c r="R52" i="82"/>
  <c r="X52" i="82" s="1"/>
  <c r="O52" i="82"/>
  <c r="M52" i="82"/>
  <c r="I52" i="82"/>
  <c r="D52" i="82"/>
  <c r="U51" i="82"/>
  <c r="S51" i="82"/>
  <c r="R51" i="82"/>
  <c r="X51" i="82" s="1"/>
  <c r="T51" i="82"/>
  <c r="O51" i="82"/>
  <c r="N51" i="82"/>
  <c r="M51" i="82"/>
  <c r="I51" i="82"/>
  <c r="G51" i="82"/>
  <c r="Z51" i="82"/>
  <c r="R50" i="82"/>
  <c r="O50" i="82"/>
  <c r="N50" i="82"/>
  <c r="M50" i="82"/>
  <c r="P50" i="82" s="1"/>
  <c r="I50" i="82"/>
  <c r="G50" i="82"/>
  <c r="S49" i="82"/>
  <c r="R49" i="82"/>
  <c r="O49" i="82"/>
  <c r="I49" i="82"/>
  <c r="AA48" i="82"/>
  <c r="S48" i="82"/>
  <c r="R48" i="82"/>
  <c r="T48" i="82"/>
  <c r="O48" i="82"/>
  <c r="M48" i="82"/>
  <c r="I48" i="82"/>
  <c r="Z48" i="82"/>
  <c r="W47" i="82"/>
  <c r="R47" i="82"/>
  <c r="X47" i="82" s="1"/>
  <c r="T47" i="82"/>
  <c r="O47" i="82"/>
  <c r="M47" i="82"/>
  <c r="P47" i="82" s="1"/>
  <c r="I47" i="82"/>
  <c r="G47" i="82"/>
  <c r="J47" i="82" s="1"/>
  <c r="D47" i="82"/>
  <c r="AA46" i="82"/>
  <c r="X46" i="82"/>
  <c r="U46" i="82"/>
  <c r="R46" i="82"/>
  <c r="O46" i="82"/>
  <c r="N46" i="82"/>
  <c r="I46" i="82"/>
  <c r="G46" i="82"/>
  <c r="AA45" i="82"/>
  <c r="X45" i="82"/>
  <c r="U45" i="82"/>
  <c r="R45" i="82"/>
  <c r="W45" i="82"/>
  <c r="O45" i="82"/>
  <c r="I45" i="82"/>
  <c r="G45" i="82"/>
  <c r="D45" i="82"/>
  <c r="AA44" i="82"/>
  <c r="X44" i="82"/>
  <c r="U44" i="82"/>
  <c r="R44" i="82"/>
  <c r="W44" i="82"/>
  <c r="O44" i="82"/>
  <c r="I44" i="82"/>
  <c r="D44" i="82"/>
  <c r="AA43" i="82"/>
  <c r="X43" i="82"/>
  <c r="U43" i="82"/>
  <c r="R43" i="82"/>
  <c r="O43" i="82"/>
  <c r="N43" i="82"/>
  <c r="I43" i="82"/>
  <c r="G43" i="82"/>
  <c r="D43" i="82"/>
  <c r="AA42" i="82"/>
  <c r="X42" i="82"/>
  <c r="U42" i="82"/>
  <c r="R42" i="82"/>
  <c r="O42" i="82"/>
  <c r="I42" i="82"/>
  <c r="G42" i="82"/>
  <c r="AA41" i="82"/>
  <c r="X41" i="82"/>
  <c r="U41" i="82"/>
  <c r="R41" i="82"/>
  <c r="W41" i="82"/>
  <c r="O41" i="82"/>
  <c r="I41" i="82"/>
  <c r="G41" i="82"/>
  <c r="D41" i="82"/>
  <c r="AA40" i="82"/>
  <c r="X40" i="82"/>
  <c r="U40" i="82"/>
  <c r="R40" i="82"/>
  <c r="W40" i="82"/>
  <c r="O40" i="82"/>
  <c r="I40" i="82"/>
  <c r="D40" i="82"/>
  <c r="AA39" i="82"/>
  <c r="X39" i="82"/>
  <c r="U39" i="82"/>
  <c r="R39" i="82"/>
  <c r="O39" i="82"/>
  <c r="I39" i="82"/>
  <c r="G39" i="82"/>
  <c r="D39" i="82"/>
  <c r="AA38" i="82"/>
  <c r="X38" i="82"/>
  <c r="U38" i="82"/>
  <c r="R38" i="82"/>
  <c r="O38" i="82"/>
  <c r="I38" i="82"/>
  <c r="G38" i="82"/>
  <c r="AA37" i="82"/>
  <c r="X37" i="82"/>
  <c r="U37" i="82"/>
  <c r="R37" i="82"/>
  <c r="O37" i="82"/>
  <c r="I37" i="82"/>
  <c r="G37" i="82"/>
  <c r="D37" i="82"/>
  <c r="AA36" i="82"/>
  <c r="X36" i="82"/>
  <c r="U36" i="82"/>
  <c r="R36" i="82"/>
  <c r="W36" i="82"/>
  <c r="O36" i="82"/>
  <c r="I36" i="82"/>
  <c r="D36" i="82"/>
  <c r="AA35" i="82"/>
  <c r="X35" i="82"/>
  <c r="U35" i="82"/>
  <c r="T35" i="82"/>
  <c r="R35" i="82"/>
  <c r="W35" i="82"/>
  <c r="O35" i="82"/>
  <c r="I35" i="82"/>
  <c r="G35" i="82"/>
  <c r="D35" i="82"/>
  <c r="AA34" i="82"/>
  <c r="X34" i="82"/>
  <c r="U34" i="82"/>
  <c r="R34" i="82"/>
  <c r="O34" i="82"/>
  <c r="I34" i="82"/>
  <c r="G34" i="82"/>
  <c r="AA33" i="82"/>
  <c r="X33" i="82"/>
  <c r="U33" i="82"/>
  <c r="R33" i="82"/>
  <c r="W33" i="82"/>
  <c r="O33" i="82"/>
  <c r="I33" i="82"/>
  <c r="G33" i="82"/>
  <c r="D33" i="82"/>
  <c r="AA32" i="82"/>
  <c r="X32" i="82"/>
  <c r="U32" i="82"/>
  <c r="R32" i="82"/>
  <c r="O32" i="82"/>
  <c r="I32" i="82"/>
  <c r="D32" i="82"/>
  <c r="AA31" i="82"/>
  <c r="X31" i="82"/>
  <c r="U31" i="82"/>
  <c r="T31" i="82"/>
  <c r="R31" i="82"/>
  <c r="O31" i="82"/>
  <c r="I31" i="82"/>
  <c r="G31" i="82"/>
  <c r="D31" i="82"/>
  <c r="AA30" i="82"/>
  <c r="X30" i="82"/>
  <c r="U30" i="82"/>
  <c r="R30" i="82"/>
  <c r="O30" i="82"/>
  <c r="I30" i="82"/>
  <c r="G30" i="82"/>
  <c r="AA29" i="82"/>
  <c r="X29" i="82"/>
  <c r="U29" i="82"/>
  <c r="R29" i="82"/>
  <c r="O29" i="82"/>
  <c r="I29" i="82"/>
  <c r="G29" i="82"/>
  <c r="D29" i="82"/>
  <c r="AA28" i="82"/>
  <c r="X28" i="82"/>
  <c r="U28" i="82"/>
  <c r="R28" i="82"/>
  <c r="W28" i="82"/>
  <c r="O28" i="82"/>
  <c r="I28" i="82"/>
  <c r="D28" i="82"/>
  <c r="AA27" i="82"/>
  <c r="X27" i="82"/>
  <c r="U27" i="82"/>
  <c r="T27" i="82"/>
  <c r="R27" i="82"/>
  <c r="O27" i="82"/>
  <c r="I27" i="82"/>
  <c r="G27" i="82"/>
  <c r="D27" i="82"/>
  <c r="AA26" i="82"/>
  <c r="X26" i="82"/>
  <c r="U26" i="82"/>
  <c r="R26" i="82"/>
  <c r="O26" i="82"/>
  <c r="I26" i="82"/>
  <c r="G26" i="82"/>
  <c r="AA25" i="82"/>
  <c r="X25" i="82"/>
  <c r="U25" i="82"/>
  <c r="R25" i="82"/>
  <c r="W25" i="82"/>
  <c r="O25" i="82"/>
  <c r="I25" i="82"/>
  <c r="G25" i="82"/>
  <c r="D25" i="82"/>
  <c r="AA24" i="82"/>
  <c r="X24" i="82"/>
  <c r="U24" i="82"/>
  <c r="R24" i="82"/>
  <c r="O24" i="82"/>
  <c r="I24" i="82"/>
  <c r="D24" i="82"/>
  <c r="AA23" i="82"/>
  <c r="X23" i="82"/>
  <c r="U23" i="82"/>
  <c r="T23" i="82"/>
  <c r="R23" i="82"/>
  <c r="O23" i="82"/>
  <c r="I23" i="82"/>
  <c r="G23" i="82"/>
  <c r="D23" i="82"/>
  <c r="AA22" i="82"/>
  <c r="X22" i="82"/>
  <c r="U22" i="82"/>
  <c r="R22" i="82"/>
  <c r="O22" i="82"/>
  <c r="I22" i="82"/>
  <c r="G22" i="82"/>
  <c r="AA21" i="82"/>
  <c r="X21" i="82"/>
  <c r="U21" i="82"/>
  <c r="R21" i="82"/>
  <c r="O21" i="82"/>
  <c r="I21" i="82"/>
  <c r="G21" i="82"/>
  <c r="D21" i="82"/>
  <c r="AA20" i="82"/>
  <c r="X20" i="82"/>
  <c r="U20" i="82"/>
  <c r="R20" i="82"/>
  <c r="W20" i="82"/>
  <c r="O20" i="82"/>
  <c r="I20" i="82"/>
  <c r="D20" i="82"/>
  <c r="AA19" i="82"/>
  <c r="X19" i="82"/>
  <c r="U19" i="82"/>
  <c r="T19" i="82"/>
  <c r="R19" i="82"/>
  <c r="W19" i="82"/>
  <c r="O19" i="82"/>
  <c r="I19" i="82"/>
  <c r="G19" i="82"/>
  <c r="D19" i="82"/>
  <c r="AA18" i="82"/>
  <c r="X18" i="82"/>
  <c r="U18" i="82"/>
  <c r="R18" i="82"/>
  <c r="O18" i="82"/>
  <c r="I18" i="82"/>
  <c r="G18" i="82"/>
  <c r="AA17" i="82"/>
  <c r="X17" i="82"/>
  <c r="U17" i="82"/>
  <c r="R17" i="82"/>
  <c r="W17" i="82"/>
  <c r="O17" i="82"/>
  <c r="I17" i="82"/>
  <c r="G17" i="82"/>
  <c r="D17" i="82"/>
  <c r="AA16" i="82"/>
  <c r="X16" i="82"/>
  <c r="U16" i="82"/>
  <c r="R16" i="82"/>
  <c r="O16" i="82"/>
  <c r="I16" i="82"/>
  <c r="D16" i="82"/>
  <c r="AA15" i="82"/>
  <c r="X15" i="82"/>
  <c r="U15" i="82"/>
  <c r="T15" i="82"/>
  <c r="R15" i="82"/>
  <c r="O15" i="82"/>
  <c r="I15" i="82"/>
  <c r="G15" i="82"/>
  <c r="D15" i="82"/>
  <c r="AA14" i="82"/>
  <c r="X14" i="82"/>
  <c r="U14" i="82"/>
  <c r="R14" i="82"/>
  <c r="O14" i="82"/>
  <c r="I14" i="82"/>
  <c r="G14" i="82"/>
  <c r="AA13" i="82"/>
  <c r="X13" i="82"/>
  <c r="U13" i="82"/>
  <c r="R13" i="82"/>
  <c r="O13" i="82"/>
  <c r="I13" i="82"/>
  <c r="G13" i="82"/>
  <c r="D13" i="82"/>
  <c r="AA12" i="82"/>
  <c r="X12" i="82"/>
  <c r="U12" i="82"/>
  <c r="R12" i="82"/>
  <c r="W12" i="82"/>
  <c r="O12" i="82"/>
  <c r="I12" i="82"/>
  <c r="D12" i="82"/>
  <c r="AA11" i="82"/>
  <c r="X11" i="82"/>
  <c r="U11" i="82"/>
  <c r="T11" i="82"/>
  <c r="R11" i="82"/>
  <c r="O11" i="82"/>
  <c r="I11" i="82"/>
  <c r="G11" i="82"/>
  <c r="D11" i="82"/>
  <c r="AA10" i="82"/>
  <c r="X10" i="82"/>
  <c r="U10" i="82"/>
  <c r="R10" i="82"/>
  <c r="O10" i="82"/>
  <c r="I10" i="82"/>
  <c r="G10" i="82"/>
  <c r="AA9" i="82"/>
  <c r="X9" i="82"/>
  <c r="U9" i="82"/>
  <c r="R9" i="82"/>
  <c r="W9" i="82"/>
  <c r="O9" i="82"/>
  <c r="I9" i="82"/>
  <c r="G9" i="82"/>
  <c r="D9" i="82"/>
  <c r="AA8" i="82"/>
  <c r="X8" i="82"/>
  <c r="U8" i="82"/>
  <c r="R8" i="82"/>
  <c r="O8" i="82"/>
  <c r="I8" i="82"/>
  <c r="D8" i="82"/>
  <c r="AA7" i="82"/>
  <c r="X7" i="82"/>
  <c r="U7" i="82"/>
  <c r="T7" i="82"/>
  <c r="R7" i="82"/>
  <c r="O7" i="82"/>
  <c r="I7" i="82"/>
  <c r="G7" i="82"/>
  <c r="D7" i="82"/>
  <c r="AA6" i="82"/>
  <c r="X6" i="82"/>
  <c r="U6" i="82"/>
  <c r="R6" i="82"/>
  <c r="O6" i="82"/>
  <c r="I6" i="82"/>
  <c r="G6" i="82"/>
  <c r="AA5" i="82"/>
  <c r="X5" i="82"/>
  <c r="U5" i="82"/>
  <c r="T5" i="82"/>
  <c r="R5" i="82"/>
  <c r="O5" i="82"/>
  <c r="I5" i="82"/>
  <c r="G5" i="82"/>
  <c r="D5" i="82"/>
  <c r="R4" i="82"/>
  <c r="T4" i="82"/>
  <c r="H4" i="82"/>
  <c r="K160" i="81"/>
  <c r="M162" i="81" s="1"/>
  <c r="E160" i="81"/>
  <c r="G160" i="81" s="1"/>
  <c r="E154" i="81"/>
  <c r="D148" i="81" s="1"/>
  <c r="F143" i="81"/>
  <c r="X109" i="81"/>
  <c r="U109" i="81"/>
  <c r="T109" i="81"/>
  <c r="R109" i="81"/>
  <c r="AA109" i="81" s="1"/>
  <c r="O109" i="81"/>
  <c r="N109" i="81"/>
  <c r="I109" i="81"/>
  <c r="G109" i="81"/>
  <c r="X108" i="81"/>
  <c r="U108" i="81"/>
  <c r="R108" i="81"/>
  <c r="AA108" i="81" s="1"/>
  <c r="O108" i="81"/>
  <c r="N108" i="81"/>
  <c r="I108" i="81"/>
  <c r="G108" i="81"/>
  <c r="D108" i="81"/>
  <c r="X107" i="81"/>
  <c r="U107" i="81"/>
  <c r="R107" i="81"/>
  <c r="AA107" i="81" s="1"/>
  <c r="O107" i="81"/>
  <c r="I107" i="81"/>
  <c r="G107" i="81"/>
  <c r="X106" i="81"/>
  <c r="U106" i="81"/>
  <c r="T106" i="81"/>
  <c r="R106" i="81"/>
  <c r="AA106" i="81" s="1"/>
  <c r="O106" i="81"/>
  <c r="I106" i="81"/>
  <c r="X105" i="81"/>
  <c r="U105" i="81"/>
  <c r="T105" i="81"/>
  <c r="R105" i="81"/>
  <c r="AA105" i="81" s="1"/>
  <c r="O105" i="81"/>
  <c r="N105" i="81"/>
  <c r="I105" i="81"/>
  <c r="G105" i="81"/>
  <c r="X104" i="81"/>
  <c r="U104" i="81"/>
  <c r="R104" i="81"/>
  <c r="AA104" i="81" s="1"/>
  <c r="O104" i="81"/>
  <c r="N104" i="81"/>
  <c r="I104" i="81"/>
  <c r="H104" i="81"/>
  <c r="G104" i="81"/>
  <c r="D104" i="81"/>
  <c r="X103" i="81"/>
  <c r="U103" i="81"/>
  <c r="R103" i="81"/>
  <c r="AA103" i="81" s="1"/>
  <c r="O103" i="81"/>
  <c r="I103" i="81"/>
  <c r="G103" i="81"/>
  <c r="X102" i="81"/>
  <c r="U102" i="81"/>
  <c r="T102" i="81"/>
  <c r="R102" i="81"/>
  <c r="AA102" i="81" s="1"/>
  <c r="O102" i="81"/>
  <c r="I102" i="81"/>
  <c r="X101" i="81"/>
  <c r="U101" i="81"/>
  <c r="T101" i="81"/>
  <c r="R101" i="81"/>
  <c r="AA101" i="81" s="1"/>
  <c r="O101" i="81"/>
  <c r="N101" i="81"/>
  <c r="I101" i="81"/>
  <c r="G101" i="81"/>
  <c r="X100" i="81"/>
  <c r="U100" i="81"/>
  <c r="R100" i="81"/>
  <c r="AA100" i="81" s="1"/>
  <c r="O100" i="81"/>
  <c r="N100" i="81"/>
  <c r="I100" i="81"/>
  <c r="G100" i="81"/>
  <c r="D100" i="81"/>
  <c r="X99" i="81"/>
  <c r="U99" i="81"/>
  <c r="R99" i="81"/>
  <c r="AA99" i="81" s="1"/>
  <c r="O99" i="81"/>
  <c r="I99" i="81"/>
  <c r="G99" i="81"/>
  <c r="X98" i="81"/>
  <c r="U98" i="81"/>
  <c r="T98" i="81"/>
  <c r="R98" i="81"/>
  <c r="AA98" i="81" s="1"/>
  <c r="O98" i="81"/>
  <c r="I98" i="81"/>
  <c r="X97" i="81"/>
  <c r="U97" i="81"/>
  <c r="T97" i="81"/>
  <c r="R97" i="81"/>
  <c r="AA97" i="81" s="1"/>
  <c r="O97" i="81"/>
  <c r="N97" i="81"/>
  <c r="I97" i="81"/>
  <c r="G97" i="81"/>
  <c r="X96" i="81"/>
  <c r="U96" i="81"/>
  <c r="R96" i="81"/>
  <c r="AA96" i="81" s="1"/>
  <c r="O96" i="81"/>
  <c r="N96" i="81"/>
  <c r="I96" i="81"/>
  <c r="H96" i="81"/>
  <c r="G96" i="81"/>
  <c r="D96" i="81"/>
  <c r="X95" i="81"/>
  <c r="U95" i="81"/>
  <c r="R95" i="81"/>
  <c r="AA95" i="81" s="1"/>
  <c r="O95" i="81"/>
  <c r="I95" i="81"/>
  <c r="G95" i="81"/>
  <c r="X94" i="81"/>
  <c r="U94" i="81"/>
  <c r="R94" i="81"/>
  <c r="AA94" i="81" s="1"/>
  <c r="O94" i="81"/>
  <c r="I94" i="81"/>
  <c r="X93" i="81"/>
  <c r="R93" i="81"/>
  <c r="AA93" i="81" s="1"/>
  <c r="O93" i="81"/>
  <c r="N93" i="81"/>
  <c r="I93" i="81"/>
  <c r="G93" i="81"/>
  <c r="D93" i="81"/>
  <c r="R92" i="81"/>
  <c r="O92" i="81"/>
  <c r="N92" i="81"/>
  <c r="M92" i="81"/>
  <c r="I92" i="81"/>
  <c r="G92" i="81"/>
  <c r="D92" i="81"/>
  <c r="U91" i="81"/>
  <c r="R91" i="81"/>
  <c r="O91" i="81"/>
  <c r="I91" i="81"/>
  <c r="G91" i="81"/>
  <c r="D91" i="81"/>
  <c r="R90" i="81"/>
  <c r="O90" i="81"/>
  <c r="I90" i="81"/>
  <c r="Z89" i="81"/>
  <c r="R89" i="81"/>
  <c r="O89" i="81"/>
  <c r="I89" i="81"/>
  <c r="G89" i="81"/>
  <c r="H89" i="81"/>
  <c r="W89" i="81"/>
  <c r="R88" i="81"/>
  <c r="O88" i="81"/>
  <c r="N88" i="81"/>
  <c r="I88" i="81"/>
  <c r="D88" i="81"/>
  <c r="R87" i="81"/>
  <c r="AA87" i="81" s="1"/>
  <c r="O87" i="81"/>
  <c r="I87" i="81"/>
  <c r="W87" i="81"/>
  <c r="R86" i="81"/>
  <c r="O86" i="81"/>
  <c r="I86" i="81"/>
  <c r="Z85" i="81"/>
  <c r="R85" i="81"/>
  <c r="O85" i="81"/>
  <c r="I85" i="81"/>
  <c r="D85" i="81"/>
  <c r="W85" i="81"/>
  <c r="R84" i="81"/>
  <c r="O84" i="81"/>
  <c r="I84" i="81"/>
  <c r="AA83" i="81"/>
  <c r="R83" i="81"/>
  <c r="O83" i="81"/>
  <c r="I83" i="81"/>
  <c r="H83" i="81"/>
  <c r="D83" i="81"/>
  <c r="R82" i="81"/>
  <c r="O82" i="81"/>
  <c r="I82" i="81"/>
  <c r="R81" i="81"/>
  <c r="O81" i="81"/>
  <c r="I81" i="81"/>
  <c r="G81" i="81"/>
  <c r="R80" i="81"/>
  <c r="O80" i="81"/>
  <c r="N80" i="81"/>
  <c r="I80" i="81"/>
  <c r="Z79" i="81"/>
  <c r="R79" i="81"/>
  <c r="AA79" i="81" s="1"/>
  <c r="O79" i="81"/>
  <c r="I79" i="81"/>
  <c r="W79" i="81"/>
  <c r="R78" i="81"/>
  <c r="O78" i="81"/>
  <c r="I78" i="81"/>
  <c r="Z77" i="81"/>
  <c r="R77" i="81"/>
  <c r="O77" i="81"/>
  <c r="I77" i="81"/>
  <c r="H77" i="81"/>
  <c r="D77" i="81"/>
  <c r="W77" i="81"/>
  <c r="R76" i="81"/>
  <c r="O76" i="81"/>
  <c r="I76" i="81"/>
  <c r="AA75" i="81"/>
  <c r="R75" i="81"/>
  <c r="O75" i="81"/>
  <c r="I75" i="81"/>
  <c r="R74" i="81"/>
  <c r="O74" i="81"/>
  <c r="I74" i="81"/>
  <c r="W73" i="81"/>
  <c r="R73" i="81"/>
  <c r="O73" i="81"/>
  <c r="I73" i="81"/>
  <c r="G73" i="81"/>
  <c r="D73" i="81"/>
  <c r="Z73" i="81"/>
  <c r="R72" i="81"/>
  <c r="O72" i="81"/>
  <c r="N72" i="81"/>
  <c r="I72" i="81"/>
  <c r="Z71" i="81"/>
  <c r="R71" i="81"/>
  <c r="AA71" i="81" s="1"/>
  <c r="O71" i="81"/>
  <c r="I71" i="81"/>
  <c r="W71" i="81"/>
  <c r="R70" i="81"/>
  <c r="O70" i="81"/>
  <c r="I70" i="81"/>
  <c r="R69" i="81"/>
  <c r="O69" i="81"/>
  <c r="I69" i="81"/>
  <c r="H69" i="81"/>
  <c r="Z69" i="81"/>
  <c r="R68" i="81"/>
  <c r="O68" i="81"/>
  <c r="I68" i="81"/>
  <c r="D68" i="81"/>
  <c r="AA67" i="81"/>
  <c r="W67" i="81"/>
  <c r="R67" i="81"/>
  <c r="O67" i="81"/>
  <c r="I67" i="81"/>
  <c r="R66" i="81"/>
  <c r="O66" i="81"/>
  <c r="I66" i="81"/>
  <c r="Z65" i="81"/>
  <c r="W65" i="81"/>
  <c r="R65" i="81"/>
  <c r="O65" i="81"/>
  <c r="I65" i="81"/>
  <c r="G65" i="81"/>
  <c r="H65" i="81"/>
  <c r="D65" i="81"/>
  <c r="R64" i="81"/>
  <c r="O64" i="81"/>
  <c r="N64" i="81"/>
  <c r="I64" i="81"/>
  <c r="D64" i="81"/>
  <c r="AA63" i="81"/>
  <c r="R63" i="81"/>
  <c r="O63" i="81"/>
  <c r="I63" i="81"/>
  <c r="G63" i="81"/>
  <c r="X62" i="81"/>
  <c r="U62" i="81"/>
  <c r="T62" i="81"/>
  <c r="R62" i="81"/>
  <c r="AA62" i="81" s="1"/>
  <c r="O62" i="81"/>
  <c r="I62" i="81"/>
  <c r="X61" i="81"/>
  <c r="U61" i="81"/>
  <c r="T61" i="81"/>
  <c r="R61" i="81"/>
  <c r="AA61" i="81" s="1"/>
  <c r="O61" i="81"/>
  <c r="N61" i="81"/>
  <c r="I61" i="81"/>
  <c r="G61" i="81"/>
  <c r="X60" i="81"/>
  <c r="U60" i="81"/>
  <c r="R60" i="81"/>
  <c r="AA60" i="81" s="1"/>
  <c r="O60" i="81"/>
  <c r="N60" i="81"/>
  <c r="I60" i="81"/>
  <c r="G60" i="81"/>
  <c r="X59" i="81"/>
  <c r="U59" i="81"/>
  <c r="R59" i="81"/>
  <c r="AA59" i="81" s="1"/>
  <c r="O59" i="81"/>
  <c r="I59" i="81"/>
  <c r="G59" i="81"/>
  <c r="R58" i="81"/>
  <c r="O58" i="81"/>
  <c r="M58" i="81"/>
  <c r="I58" i="81"/>
  <c r="X57" i="81"/>
  <c r="R57" i="81"/>
  <c r="O57" i="81"/>
  <c r="N57" i="81"/>
  <c r="M57" i="81"/>
  <c r="I57" i="81"/>
  <c r="G57" i="81"/>
  <c r="R56" i="81"/>
  <c r="O56" i="81"/>
  <c r="N56" i="81"/>
  <c r="M56" i="81"/>
  <c r="I56" i="81"/>
  <c r="G56" i="81"/>
  <c r="X55" i="81"/>
  <c r="R55" i="81"/>
  <c r="O55" i="81"/>
  <c r="I55" i="81"/>
  <c r="G55" i="81"/>
  <c r="R54" i="81"/>
  <c r="O54" i="81"/>
  <c r="M54" i="81"/>
  <c r="I54" i="81"/>
  <c r="D54" i="81"/>
  <c r="X53" i="81"/>
  <c r="R53" i="81"/>
  <c r="O53" i="81"/>
  <c r="N53" i="81"/>
  <c r="M53" i="81"/>
  <c r="I53" i="81"/>
  <c r="G53" i="81"/>
  <c r="R52" i="81"/>
  <c r="O52" i="81"/>
  <c r="N52" i="81"/>
  <c r="M52" i="81"/>
  <c r="I52" i="81"/>
  <c r="G52" i="81"/>
  <c r="D52" i="81"/>
  <c r="X51" i="81"/>
  <c r="R51" i="81"/>
  <c r="O51" i="81"/>
  <c r="I51" i="81"/>
  <c r="G51" i="81"/>
  <c r="R50" i="81"/>
  <c r="O50" i="81"/>
  <c r="M50" i="81"/>
  <c r="I50" i="81"/>
  <c r="X49" i="81"/>
  <c r="R49" i="81"/>
  <c r="O49" i="81"/>
  <c r="N49" i="81"/>
  <c r="M49" i="81"/>
  <c r="I49" i="81"/>
  <c r="G49" i="81"/>
  <c r="R48" i="81"/>
  <c r="O48" i="81"/>
  <c r="N48" i="81"/>
  <c r="M48" i="81"/>
  <c r="I48" i="81"/>
  <c r="G48" i="81"/>
  <c r="D48" i="81"/>
  <c r="X47" i="81"/>
  <c r="R47" i="81"/>
  <c r="O47" i="81"/>
  <c r="I47" i="81"/>
  <c r="G47" i="81"/>
  <c r="R46" i="81"/>
  <c r="O46" i="81"/>
  <c r="M46" i="81"/>
  <c r="I46" i="81"/>
  <c r="X45" i="81"/>
  <c r="R45" i="81"/>
  <c r="O45" i="81"/>
  <c r="N45" i="81"/>
  <c r="M45" i="81"/>
  <c r="I45" i="81"/>
  <c r="G45" i="81"/>
  <c r="R44" i="81"/>
  <c r="O44" i="81"/>
  <c r="N44" i="81"/>
  <c r="M44" i="81"/>
  <c r="I44" i="81"/>
  <c r="G44" i="81"/>
  <c r="J44" i="81" s="1"/>
  <c r="D44" i="81"/>
  <c r="X43" i="81"/>
  <c r="R43" i="81"/>
  <c r="O43" i="81"/>
  <c r="I43" i="81"/>
  <c r="G43" i="81"/>
  <c r="R42" i="81"/>
  <c r="O42" i="81"/>
  <c r="M42" i="81"/>
  <c r="I42" i="81"/>
  <c r="X41" i="81"/>
  <c r="R41" i="81"/>
  <c r="O41" i="81"/>
  <c r="N41" i="81"/>
  <c r="M41" i="81"/>
  <c r="I41" i="81"/>
  <c r="G41" i="81"/>
  <c r="R40" i="81"/>
  <c r="O40" i="81"/>
  <c r="N40" i="81"/>
  <c r="M40" i="81"/>
  <c r="I40" i="81"/>
  <c r="G40" i="81"/>
  <c r="D40" i="81"/>
  <c r="X39" i="81"/>
  <c r="R39" i="81"/>
  <c r="O39" i="81"/>
  <c r="I39" i="81"/>
  <c r="G39" i="81"/>
  <c r="R38" i="81"/>
  <c r="O38" i="81"/>
  <c r="M38" i="81"/>
  <c r="I38" i="81"/>
  <c r="X37" i="81"/>
  <c r="R37" i="81"/>
  <c r="O37" i="81"/>
  <c r="N37" i="81"/>
  <c r="M37" i="81"/>
  <c r="I37" i="81"/>
  <c r="G37" i="81"/>
  <c r="R36" i="81"/>
  <c r="O36" i="81"/>
  <c r="N36" i="81"/>
  <c r="M36" i="81"/>
  <c r="I36" i="81"/>
  <c r="G36" i="81"/>
  <c r="D36" i="81"/>
  <c r="X35" i="81"/>
  <c r="R35" i="81"/>
  <c r="O35" i="81"/>
  <c r="I35" i="81"/>
  <c r="G35" i="81"/>
  <c r="R34" i="81"/>
  <c r="O34" i="81"/>
  <c r="M34" i="81"/>
  <c r="I34" i="81"/>
  <c r="X33" i="81"/>
  <c r="T33" i="81"/>
  <c r="S33" i="81"/>
  <c r="R33" i="81"/>
  <c r="AA33" i="81" s="1"/>
  <c r="O33" i="81"/>
  <c r="I33" i="81"/>
  <c r="G33" i="81"/>
  <c r="H33" i="81"/>
  <c r="AA32" i="81"/>
  <c r="X32" i="81"/>
  <c r="R32" i="81"/>
  <c r="U32" i="81" s="1"/>
  <c r="O32" i="81"/>
  <c r="I32" i="81"/>
  <c r="AA31" i="81"/>
  <c r="X31" i="81"/>
  <c r="W31" i="81"/>
  <c r="S31" i="81"/>
  <c r="R31" i="81"/>
  <c r="U31" i="81" s="1"/>
  <c r="O31" i="81"/>
  <c r="I31" i="81"/>
  <c r="G31" i="81"/>
  <c r="H31" i="81"/>
  <c r="AA30" i="81"/>
  <c r="X30" i="81"/>
  <c r="T30" i="81"/>
  <c r="S30" i="81"/>
  <c r="R30" i="81"/>
  <c r="U30" i="81" s="1"/>
  <c r="O30" i="81"/>
  <c r="I30" i="81"/>
  <c r="AA29" i="81"/>
  <c r="X29" i="81"/>
  <c r="W29" i="81"/>
  <c r="T29" i="81"/>
  <c r="S29" i="81"/>
  <c r="R29" i="81"/>
  <c r="U29" i="81" s="1"/>
  <c r="Z29" i="81"/>
  <c r="O29" i="81"/>
  <c r="I29" i="81"/>
  <c r="G29" i="81"/>
  <c r="H29" i="81"/>
  <c r="D29" i="81"/>
  <c r="J29" i="81" s="1"/>
  <c r="AA28" i="81"/>
  <c r="X28" i="81"/>
  <c r="R28" i="81"/>
  <c r="U28" i="81" s="1"/>
  <c r="O28" i="81"/>
  <c r="I28" i="81"/>
  <c r="G28" i="81"/>
  <c r="H28" i="81"/>
  <c r="D28" i="81"/>
  <c r="AA27" i="81"/>
  <c r="X27" i="81"/>
  <c r="W27" i="81"/>
  <c r="S27" i="81"/>
  <c r="R27" i="81"/>
  <c r="U27" i="81" s="1"/>
  <c r="Z27" i="81"/>
  <c r="O27" i="81"/>
  <c r="I27" i="81"/>
  <c r="G27" i="81"/>
  <c r="AA26" i="81"/>
  <c r="X26" i="81"/>
  <c r="T26" i="81"/>
  <c r="S26" i="81"/>
  <c r="R26" i="81"/>
  <c r="U26" i="81" s="1"/>
  <c r="O26" i="81"/>
  <c r="I26" i="81"/>
  <c r="AA25" i="81"/>
  <c r="X25" i="81"/>
  <c r="W25" i="81"/>
  <c r="T25" i="81"/>
  <c r="S25" i="81"/>
  <c r="R25" i="81"/>
  <c r="U25" i="81" s="1"/>
  <c r="Z25" i="81"/>
  <c r="O25" i="81"/>
  <c r="I25" i="81"/>
  <c r="G25" i="81"/>
  <c r="D25" i="81"/>
  <c r="J25" i="81" s="1"/>
  <c r="AA24" i="81"/>
  <c r="X24" i="81"/>
  <c r="R24" i="81"/>
  <c r="U24" i="81" s="1"/>
  <c r="O24" i="81"/>
  <c r="I24" i="81"/>
  <c r="G24" i="81"/>
  <c r="H24" i="81"/>
  <c r="D24" i="81"/>
  <c r="AA23" i="81"/>
  <c r="X23" i="81"/>
  <c r="W23" i="81"/>
  <c r="S23" i="81"/>
  <c r="R23" i="81"/>
  <c r="U23" i="81" s="1"/>
  <c r="Z23" i="81"/>
  <c r="O23" i="81"/>
  <c r="I23" i="81"/>
  <c r="G23" i="81"/>
  <c r="H23" i="81"/>
  <c r="AA22" i="81"/>
  <c r="X22" i="81"/>
  <c r="T22" i="81"/>
  <c r="S22" i="81"/>
  <c r="R22" i="81"/>
  <c r="U22" i="81" s="1"/>
  <c r="O22" i="81"/>
  <c r="I22" i="81"/>
  <c r="U21" i="81"/>
  <c r="R21" i="81"/>
  <c r="X21" i="81" s="1"/>
  <c r="O21" i="81"/>
  <c r="N21" i="81"/>
  <c r="M21" i="81"/>
  <c r="P21" i="81" s="1"/>
  <c r="I21" i="81"/>
  <c r="G21" i="81"/>
  <c r="U20" i="81"/>
  <c r="R20" i="81"/>
  <c r="X20" i="81" s="1"/>
  <c r="O20" i="81"/>
  <c r="N20" i="81"/>
  <c r="M20" i="81"/>
  <c r="I20" i="81"/>
  <c r="G20" i="81"/>
  <c r="D20" i="81"/>
  <c r="U19" i="81"/>
  <c r="R19" i="81"/>
  <c r="X19" i="81" s="1"/>
  <c r="O19" i="81"/>
  <c r="I19" i="81"/>
  <c r="G19" i="81"/>
  <c r="U18" i="81"/>
  <c r="R18" i="81"/>
  <c r="X18" i="81" s="1"/>
  <c r="O18" i="81"/>
  <c r="M18" i="81"/>
  <c r="I18" i="81"/>
  <c r="G18" i="81"/>
  <c r="D18" i="81"/>
  <c r="U17" i="81"/>
  <c r="R17" i="81"/>
  <c r="X17" i="81" s="1"/>
  <c r="O17" i="81"/>
  <c r="N17" i="81"/>
  <c r="M17" i="81"/>
  <c r="I17" i="81"/>
  <c r="G17" i="81"/>
  <c r="U16" i="81"/>
  <c r="R16" i="81"/>
  <c r="X16" i="81" s="1"/>
  <c r="O16" i="81"/>
  <c r="N16" i="81"/>
  <c r="M16" i="81"/>
  <c r="I16" i="81"/>
  <c r="G16" i="81"/>
  <c r="D16" i="81"/>
  <c r="U15" i="81"/>
  <c r="R15" i="81"/>
  <c r="O15" i="81"/>
  <c r="N15" i="81"/>
  <c r="I15" i="81"/>
  <c r="G15" i="81"/>
  <c r="D15" i="81"/>
  <c r="R14" i="81"/>
  <c r="O14" i="81"/>
  <c r="M14" i="81"/>
  <c r="I14" i="81"/>
  <c r="D14" i="81"/>
  <c r="R13" i="81"/>
  <c r="O13" i="81"/>
  <c r="N13" i="81"/>
  <c r="M13" i="81"/>
  <c r="I13" i="81"/>
  <c r="G13" i="81"/>
  <c r="R12" i="81"/>
  <c r="O12" i="81"/>
  <c r="N12" i="81"/>
  <c r="M12" i="81"/>
  <c r="I12" i="81"/>
  <c r="G12" i="81"/>
  <c r="H12" i="81"/>
  <c r="U11" i="81"/>
  <c r="R11" i="81"/>
  <c r="O11" i="81"/>
  <c r="I11" i="81"/>
  <c r="G11" i="81"/>
  <c r="R10" i="81"/>
  <c r="O10" i="81"/>
  <c r="M10" i="81"/>
  <c r="I10" i="81"/>
  <c r="R9" i="81"/>
  <c r="O9" i="81"/>
  <c r="N9" i="81"/>
  <c r="M9" i="81"/>
  <c r="I9" i="81"/>
  <c r="G9" i="81"/>
  <c r="D9" i="81"/>
  <c r="R8" i="81"/>
  <c r="O8" i="81"/>
  <c r="N8" i="81"/>
  <c r="M8" i="81"/>
  <c r="I8" i="81"/>
  <c r="G8" i="81"/>
  <c r="H8" i="81"/>
  <c r="U7" i="81"/>
  <c r="R7" i="81"/>
  <c r="O7" i="81"/>
  <c r="I7" i="81"/>
  <c r="G7" i="81"/>
  <c r="D7" i="81"/>
  <c r="R6" i="81"/>
  <c r="O6" i="81"/>
  <c r="M6" i="81"/>
  <c r="I6" i="81"/>
  <c r="R5" i="81"/>
  <c r="O5" i="81"/>
  <c r="N5" i="81"/>
  <c r="M5" i="81"/>
  <c r="I5" i="81"/>
  <c r="G5" i="81"/>
  <c r="D5" i="81"/>
  <c r="R4" i="81"/>
  <c r="F4" i="81"/>
  <c r="K160" i="80"/>
  <c r="E160" i="80"/>
  <c r="G160" i="80" s="1"/>
  <c r="F4" i="80" s="1"/>
  <c r="E154" i="80"/>
  <c r="F143" i="80"/>
  <c r="X109" i="80"/>
  <c r="R109" i="80"/>
  <c r="AA109" i="80" s="1"/>
  <c r="O109" i="80"/>
  <c r="I109" i="80"/>
  <c r="G109" i="80"/>
  <c r="D109" i="80"/>
  <c r="Z109" i="80"/>
  <c r="X108" i="80"/>
  <c r="R108" i="80"/>
  <c r="AA108" i="80" s="1"/>
  <c r="O108" i="80"/>
  <c r="I108" i="80"/>
  <c r="X107" i="80"/>
  <c r="T107" i="80"/>
  <c r="R107" i="80"/>
  <c r="AA107" i="80" s="1"/>
  <c r="W107" i="80"/>
  <c r="O107" i="80"/>
  <c r="I107" i="80"/>
  <c r="G107" i="80"/>
  <c r="Z107" i="80"/>
  <c r="X106" i="80"/>
  <c r="R106" i="80"/>
  <c r="AA106" i="80" s="1"/>
  <c r="O106" i="80"/>
  <c r="I106" i="80"/>
  <c r="G106" i="80"/>
  <c r="X105" i="80"/>
  <c r="R105" i="80"/>
  <c r="AA105" i="80" s="1"/>
  <c r="W105" i="80"/>
  <c r="O105" i="80"/>
  <c r="I105" i="80"/>
  <c r="G105" i="80"/>
  <c r="D105" i="80"/>
  <c r="X104" i="80"/>
  <c r="R104" i="80"/>
  <c r="AA104" i="80" s="1"/>
  <c r="O104" i="80"/>
  <c r="I104" i="80"/>
  <c r="D104" i="80"/>
  <c r="X103" i="80"/>
  <c r="U103" i="80"/>
  <c r="R103" i="80"/>
  <c r="AA103" i="80" s="1"/>
  <c r="W103" i="80"/>
  <c r="O103" i="80"/>
  <c r="I103" i="80"/>
  <c r="G103" i="80"/>
  <c r="D103" i="80"/>
  <c r="X102" i="80"/>
  <c r="U102" i="80"/>
  <c r="R102" i="80"/>
  <c r="AA102" i="80" s="1"/>
  <c r="O102" i="80"/>
  <c r="I102" i="80"/>
  <c r="G102" i="80"/>
  <c r="X101" i="80"/>
  <c r="U101" i="80"/>
  <c r="R101" i="80"/>
  <c r="AA101" i="80" s="1"/>
  <c r="W101" i="80"/>
  <c r="O101" i="80"/>
  <c r="I101" i="80"/>
  <c r="G101" i="80"/>
  <c r="D101" i="80"/>
  <c r="X100" i="80"/>
  <c r="U100" i="80"/>
  <c r="R100" i="80"/>
  <c r="AA100" i="80" s="1"/>
  <c r="O100" i="80"/>
  <c r="I100" i="80"/>
  <c r="D100" i="80"/>
  <c r="X99" i="80"/>
  <c r="U99" i="80"/>
  <c r="R99" i="80"/>
  <c r="AA99" i="80" s="1"/>
  <c r="W99" i="80"/>
  <c r="O99" i="80"/>
  <c r="I99" i="80"/>
  <c r="G99" i="80"/>
  <c r="D99" i="80"/>
  <c r="X98" i="80"/>
  <c r="U98" i="80"/>
  <c r="R98" i="80"/>
  <c r="AA98" i="80" s="1"/>
  <c r="O98" i="80"/>
  <c r="I98" i="80"/>
  <c r="G98" i="80"/>
  <c r="X97" i="80"/>
  <c r="U97" i="80"/>
  <c r="R97" i="80"/>
  <c r="AA97" i="80" s="1"/>
  <c r="O97" i="80"/>
  <c r="I97" i="80"/>
  <c r="G97" i="80"/>
  <c r="D97" i="80"/>
  <c r="X96" i="80"/>
  <c r="U96" i="80"/>
  <c r="R96" i="80"/>
  <c r="AA96" i="80" s="1"/>
  <c r="O96" i="80"/>
  <c r="I96" i="80"/>
  <c r="D96" i="80"/>
  <c r="X95" i="80"/>
  <c r="U95" i="80"/>
  <c r="R95" i="80"/>
  <c r="AA95" i="80" s="1"/>
  <c r="O95" i="80"/>
  <c r="I95" i="80"/>
  <c r="G95" i="80"/>
  <c r="D95" i="80"/>
  <c r="X94" i="80"/>
  <c r="U94" i="80"/>
  <c r="R94" i="80"/>
  <c r="AA94" i="80" s="1"/>
  <c r="O94" i="80"/>
  <c r="N94" i="80"/>
  <c r="I94" i="80"/>
  <c r="G94" i="80"/>
  <c r="X93" i="80"/>
  <c r="U93" i="80"/>
  <c r="R93" i="80"/>
  <c r="AA93" i="80" s="1"/>
  <c r="O93" i="80"/>
  <c r="I93" i="80"/>
  <c r="G93" i="80"/>
  <c r="X92" i="80"/>
  <c r="U92" i="80"/>
  <c r="T92" i="80"/>
  <c r="R92" i="80"/>
  <c r="AA92" i="80" s="1"/>
  <c r="O92" i="80"/>
  <c r="I92" i="80"/>
  <c r="D92" i="80"/>
  <c r="X91" i="80"/>
  <c r="U91" i="80"/>
  <c r="T91" i="80"/>
  <c r="R91" i="80"/>
  <c r="AA91" i="80" s="1"/>
  <c r="O91" i="80"/>
  <c r="N91" i="80"/>
  <c r="I91" i="80"/>
  <c r="G91" i="80"/>
  <c r="D91" i="80"/>
  <c r="X90" i="80"/>
  <c r="U90" i="80"/>
  <c r="R90" i="80"/>
  <c r="AA90" i="80" s="1"/>
  <c r="O90" i="80"/>
  <c r="N90" i="80"/>
  <c r="M90" i="80"/>
  <c r="I90" i="80"/>
  <c r="G90" i="80"/>
  <c r="R89" i="80"/>
  <c r="O89" i="80"/>
  <c r="I89" i="80"/>
  <c r="G89" i="80"/>
  <c r="H89" i="80"/>
  <c r="U88" i="80"/>
  <c r="R88" i="80"/>
  <c r="O88" i="80"/>
  <c r="M88" i="80"/>
  <c r="I88" i="80"/>
  <c r="U87" i="80"/>
  <c r="R87" i="80"/>
  <c r="O87" i="80"/>
  <c r="N87" i="80"/>
  <c r="M87" i="80"/>
  <c r="I87" i="80"/>
  <c r="G87" i="80"/>
  <c r="R86" i="80"/>
  <c r="O86" i="80"/>
  <c r="N86" i="80"/>
  <c r="M86" i="80"/>
  <c r="I86" i="80"/>
  <c r="G86" i="80"/>
  <c r="R85" i="80"/>
  <c r="O85" i="80"/>
  <c r="I85" i="80"/>
  <c r="G85" i="80"/>
  <c r="U84" i="80"/>
  <c r="R84" i="80"/>
  <c r="O84" i="80"/>
  <c r="M84" i="80"/>
  <c r="I84" i="80"/>
  <c r="U83" i="80"/>
  <c r="R83" i="80"/>
  <c r="O83" i="80"/>
  <c r="N83" i="80"/>
  <c r="M83" i="80"/>
  <c r="I83" i="80"/>
  <c r="H83" i="80"/>
  <c r="G83" i="80"/>
  <c r="U82" i="80"/>
  <c r="R82" i="80"/>
  <c r="O82" i="80"/>
  <c r="N82" i="80"/>
  <c r="M82" i="80"/>
  <c r="I82" i="80"/>
  <c r="G82" i="80"/>
  <c r="R81" i="80"/>
  <c r="O81" i="80"/>
  <c r="I81" i="80"/>
  <c r="G81" i="80"/>
  <c r="D81" i="80"/>
  <c r="H81" i="80"/>
  <c r="U80" i="80"/>
  <c r="R80" i="80"/>
  <c r="O80" i="80"/>
  <c r="M80" i="80"/>
  <c r="I80" i="80"/>
  <c r="U79" i="80"/>
  <c r="R79" i="80"/>
  <c r="O79" i="80"/>
  <c r="N79" i="80"/>
  <c r="M79" i="80"/>
  <c r="I79" i="80"/>
  <c r="G79" i="80"/>
  <c r="R78" i="80"/>
  <c r="O78" i="80"/>
  <c r="N78" i="80"/>
  <c r="M78" i="80"/>
  <c r="I78" i="80"/>
  <c r="G78" i="80"/>
  <c r="R77" i="80"/>
  <c r="O77" i="80"/>
  <c r="I77" i="80"/>
  <c r="G77" i="80"/>
  <c r="H77" i="80"/>
  <c r="U76" i="80"/>
  <c r="R76" i="80"/>
  <c r="O76" i="80"/>
  <c r="M76" i="80"/>
  <c r="I76" i="80"/>
  <c r="U75" i="80"/>
  <c r="R75" i="80"/>
  <c r="O75" i="80"/>
  <c r="N75" i="80"/>
  <c r="M75" i="80"/>
  <c r="P75" i="80" s="1"/>
  <c r="I75" i="80"/>
  <c r="G75" i="80"/>
  <c r="D75" i="80"/>
  <c r="Z75" i="80"/>
  <c r="U74" i="80"/>
  <c r="R74" i="80"/>
  <c r="O74" i="80"/>
  <c r="N74" i="80"/>
  <c r="M74" i="80"/>
  <c r="I74" i="80"/>
  <c r="G74" i="80"/>
  <c r="R73" i="80"/>
  <c r="O73" i="80"/>
  <c r="M73" i="80"/>
  <c r="P73" i="80" s="1"/>
  <c r="I73" i="80"/>
  <c r="G73" i="80"/>
  <c r="J73" i="80" s="1"/>
  <c r="D73" i="80"/>
  <c r="R72" i="80"/>
  <c r="O72" i="80"/>
  <c r="M72" i="80"/>
  <c r="I72" i="80"/>
  <c r="D72" i="80"/>
  <c r="R71" i="80"/>
  <c r="O71" i="80"/>
  <c r="N71" i="80"/>
  <c r="M71" i="80"/>
  <c r="I71" i="80"/>
  <c r="H71" i="80"/>
  <c r="G71" i="80"/>
  <c r="D71" i="80"/>
  <c r="R70" i="80"/>
  <c r="O70" i="80"/>
  <c r="N70" i="80"/>
  <c r="M70" i="80"/>
  <c r="I70" i="80"/>
  <c r="G70" i="80"/>
  <c r="H70" i="80"/>
  <c r="R69" i="80"/>
  <c r="O69" i="80"/>
  <c r="I69" i="80"/>
  <c r="G69" i="80"/>
  <c r="D69" i="80"/>
  <c r="H69" i="80"/>
  <c r="R68" i="80"/>
  <c r="O68" i="80"/>
  <c r="M68" i="80"/>
  <c r="I68" i="80"/>
  <c r="U67" i="80"/>
  <c r="R67" i="80"/>
  <c r="O67" i="80"/>
  <c r="N67" i="80"/>
  <c r="M67" i="80"/>
  <c r="P67" i="80" s="1"/>
  <c r="I67" i="80"/>
  <c r="G67" i="80"/>
  <c r="H67" i="80"/>
  <c r="U66" i="80"/>
  <c r="R66" i="80"/>
  <c r="O66" i="80"/>
  <c r="N66" i="80"/>
  <c r="M66" i="80"/>
  <c r="I66" i="80"/>
  <c r="G66" i="80"/>
  <c r="D66" i="80"/>
  <c r="U65" i="80"/>
  <c r="R65" i="80"/>
  <c r="O65" i="80"/>
  <c r="I65" i="80"/>
  <c r="G65" i="80"/>
  <c r="D65" i="80"/>
  <c r="R64" i="80"/>
  <c r="O64" i="80"/>
  <c r="M64" i="80"/>
  <c r="I64" i="80"/>
  <c r="D64" i="80"/>
  <c r="Z64" i="80"/>
  <c r="R63" i="80"/>
  <c r="O63" i="80"/>
  <c r="N63" i="80"/>
  <c r="M63" i="80"/>
  <c r="I63" i="80"/>
  <c r="G63" i="80"/>
  <c r="H63" i="80"/>
  <c r="U62" i="80"/>
  <c r="R62" i="80"/>
  <c r="O62" i="80"/>
  <c r="N62" i="80"/>
  <c r="M62" i="80"/>
  <c r="I62" i="80"/>
  <c r="G62" i="80"/>
  <c r="U61" i="80"/>
  <c r="R61" i="80"/>
  <c r="O61" i="80"/>
  <c r="I61" i="80"/>
  <c r="G61" i="80"/>
  <c r="Z60" i="80"/>
  <c r="R60" i="80"/>
  <c r="O60" i="80"/>
  <c r="M60" i="80"/>
  <c r="I60" i="80"/>
  <c r="D60" i="80"/>
  <c r="R59" i="80"/>
  <c r="O59" i="80"/>
  <c r="N59" i="80"/>
  <c r="M59" i="80"/>
  <c r="I59" i="80"/>
  <c r="G59" i="80"/>
  <c r="D59" i="80"/>
  <c r="H59" i="80"/>
  <c r="R58" i="80"/>
  <c r="O58" i="80"/>
  <c r="N58" i="80"/>
  <c r="M58" i="80"/>
  <c r="I58" i="80"/>
  <c r="G58" i="80"/>
  <c r="U57" i="80"/>
  <c r="R57" i="80"/>
  <c r="O57" i="80"/>
  <c r="I57" i="80"/>
  <c r="H57" i="80"/>
  <c r="G57" i="80"/>
  <c r="D57" i="80"/>
  <c r="R56" i="80"/>
  <c r="O56" i="80"/>
  <c r="M56" i="80"/>
  <c r="I56" i="80"/>
  <c r="D56" i="80"/>
  <c r="R55" i="80"/>
  <c r="O55" i="80"/>
  <c r="N55" i="80"/>
  <c r="M55" i="80"/>
  <c r="I55" i="80"/>
  <c r="G55" i="80"/>
  <c r="R54" i="80"/>
  <c r="O54" i="80"/>
  <c r="N54" i="80"/>
  <c r="M54" i="80"/>
  <c r="I54" i="80"/>
  <c r="G54" i="80"/>
  <c r="U53" i="80"/>
  <c r="R53" i="80"/>
  <c r="O53" i="80"/>
  <c r="I53" i="80"/>
  <c r="G53" i="80"/>
  <c r="D53" i="80"/>
  <c r="U52" i="80"/>
  <c r="R52" i="80"/>
  <c r="O52" i="80"/>
  <c r="M52" i="80"/>
  <c r="I52" i="80"/>
  <c r="D52" i="80"/>
  <c r="R51" i="80"/>
  <c r="O51" i="80"/>
  <c r="N51" i="80"/>
  <c r="M51" i="80"/>
  <c r="I51" i="80"/>
  <c r="G51" i="80"/>
  <c r="D51" i="80"/>
  <c r="Z51" i="80"/>
  <c r="R50" i="80"/>
  <c r="O50" i="80"/>
  <c r="N50" i="80"/>
  <c r="M50" i="80"/>
  <c r="I50" i="80"/>
  <c r="G50" i="80"/>
  <c r="U49" i="80"/>
  <c r="R49" i="80"/>
  <c r="O49" i="80"/>
  <c r="I49" i="80"/>
  <c r="G49" i="80"/>
  <c r="D49" i="80"/>
  <c r="U48" i="80"/>
  <c r="R48" i="80"/>
  <c r="O48" i="80"/>
  <c r="M48" i="80"/>
  <c r="I48" i="80"/>
  <c r="Z47" i="80"/>
  <c r="R47" i="80"/>
  <c r="O47" i="80"/>
  <c r="N47" i="80"/>
  <c r="M47" i="80"/>
  <c r="I47" i="80"/>
  <c r="G47" i="80"/>
  <c r="D47" i="80"/>
  <c r="R46" i="80"/>
  <c r="O46" i="80"/>
  <c r="N46" i="80"/>
  <c r="M46" i="80"/>
  <c r="P46" i="80" s="1"/>
  <c r="I46" i="80"/>
  <c r="G46" i="80"/>
  <c r="R45" i="80"/>
  <c r="O45" i="80"/>
  <c r="I45" i="80"/>
  <c r="R44" i="80"/>
  <c r="O44" i="80"/>
  <c r="M44" i="80"/>
  <c r="I44" i="80"/>
  <c r="Z44" i="80"/>
  <c r="AA43" i="80"/>
  <c r="Z43" i="80"/>
  <c r="S43" i="80"/>
  <c r="R43" i="80"/>
  <c r="O43" i="80"/>
  <c r="M43" i="80"/>
  <c r="I43" i="80"/>
  <c r="W43" i="80"/>
  <c r="R42" i="80"/>
  <c r="O42" i="80"/>
  <c r="M42" i="80"/>
  <c r="I42" i="80"/>
  <c r="W41" i="80"/>
  <c r="R41" i="80"/>
  <c r="O41" i="80"/>
  <c r="I41" i="80"/>
  <c r="D41" i="80"/>
  <c r="Z41" i="80"/>
  <c r="Z40" i="80"/>
  <c r="R40" i="80"/>
  <c r="T40" i="80"/>
  <c r="O40" i="80"/>
  <c r="M40" i="80"/>
  <c r="I40" i="80"/>
  <c r="W40" i="80"/>
  <c r="W39" i="80"/>
  <c r="R39" i="80"/>
  <c r="T39" i="80"/>
  <c r="O39" i="80"/>
  <c r="M39" i="80"/>
  <c r="I39" i="80"/>
  <c r="D39" i="80"/>
  <c r="Z39" i="80"/>
  <c r="R38" i="80"/>
  <c r="O38" i="80"/>
  <c r="M38" i="80"/>
  <c r="I38" i="80"/>
  <c r="R37" i="80"/>
  <c r="O37" i="80"/>
  <c r="I37" i="80"/>
  <c r="D37" i="80"/>
  <c r="Z37" i="80"/>
  <c r="Z36" i="80"/>
  <c r="R36" i="80"/>
  <c r="T36" i="80"/>
  <c r="O36" i="80"/>
  <c r="M36" i="80"/>
  <c r="I36" i="80"/>
  <c r="W36" i="80"/>
  <c r="W35" i="80"/>
  <c r="R35" i="80"/>
  <c r="T35" i="80"/>
  <c r="O35" i="80"/>
  <c r="M35" i="80"/>
  <c r="I35" i="80"/>
  <c r="D35" i="80"/>
  <c r="Z35" i="80"/>
  <c r="R34" i="80"/>
  <c r="O34" i="80"/>
  <c r="M34" i="80"/>
  <c r="I34" i="80"/>
  <c r="R33" i="80"/>
  <c r="O33" i="80"/>
  <c r="I33" i="80"/>
  <c r="Z33" i="80"/>
  <c r="Z32" i="80"/>
  <c r="R32" i="80"/>
  <c r="T32" i="80"/>
  <c r="O32" i="80"/>
  <c r="M32" i="80"/>
  <c r="I32" i="80"/>
  <c r="W32" i="80"/>
  <c r="R31" i="80"/>
  <c r="T31" i="80"/>
  <c r="O31" i="80"/>
  <c r="N31" i="80"/>
  <c r="M31" i="80"/>
  <c r="I31" i="80"/>
  <c r="G31" i="80"/>
  <c r="D31" i="80"/>
  <c r="AA30" i="80"/>
  <c r="R30" i="80"/>
  <c r="X30" i="80" s="1"/>
  <c r="O30" i="80"/>
  <c r="M30" i="80"/>
  <c r="I30" i="80"/>
  <c r="AA29" i="80"/>
  <c r="U29" i="80"/>
  <c r="R29" i="80"/>
  <c r="X29" i="80" s="1"/>
  <c r="O29" i="80"/>
  <c r="I29" i="80"/>
  <c r="G29" i="80"/>
  <c r="Z29" i="80"/>
  <c r="U28" i="80"/>
  <c r="S28" i="80"/>
  <c r="R28" i="80"/>
  <c r="X28" i="80" s="1"/>
  <c r="T28" i="80"/>
  <c r="O28" i="80"/>
  <c r="M28" i="80"/>
  <c r="I28" i="80"/>
  <c r="W27" i="80"/>
  <c r="R27" i="80"/>
  <c r="T27" i="80"/>
  <c r="O27" i="80"/>
  <c r="N27" i="80"/>
  <c r="M27" i="80"/>
  <c r="I27" i="80"/>
  <c r="H27" i="80"/>
  <c r="G27" i="80"/>
  <c r="D27" i="80"/>
  <c r="R26" i="80"/>
  <c r="O26" i="80"/>
  <c r="N26" i="80"/>
  <c r="M26" i="80"/>
  <c r="I26" i="80"/>
  <c r="R25" i="80"/>
  <c r="O25" i="80"/>
  <c r="I25" i="80"/>
  <c r="R24" i="80"/>
  <c r="T24" i="80"/>
  <c r="O24" i="80"/>
  <c r="M24" i="80"/>
  <c r="I24" i="80"/>
  <c r="R23" i="80"/>
  <c r="T23" i="80"/>
  <c r="O23" i="80"/>
  <c r="N23" i="80"/>
  <c r="M23" i="80"/>
  <c r="I23" i="80"/>
  <c r="R22" i="80"/>
  <c r="O22" i="80"/>
  <c r="N22" i="80"/>
  <c r="M22" i="80"/>
  <c r="I22" i="80"/>
  <c r="R21" i="80"/>
  <c r="O21" i="80"/>
  <c r="I21" i="80"/>
  <c r="R20" i="80"/>
  <c r="T20" i="80"/>
  <c r="O20" i="80"/>
  <c r="M20" i="80"/>
  <c r="I20" i="80"/>
  <c r="R19" i="80"/>
  <c r="T19" i="80"/>
  <c r="O19" i="80"/>
  <c r="N19" i="80"/>
  <c r="M19" i="80"/>
  <c r="I19" i="80"/>
  <c r="R18" i="80"/>
  <c r="O18" i="80"/>
  <c r="N18" i="80"/>
  <c r="M18" i="80"/>
  <c r="I18" i="80"/>
  <c r="S17" i="80"/>
  <c r="R17" i="80"/>
  <c r="O17" i="80"/>
  <c r="I17" i="80"/>
  <c r="Z17" i="80"/>
  <c r="AA16" i="80"/>
  <c r="S16" i="80"/>
  <c r="V16" i="80" s="1"/>
  <c r="R16" i="80"/>
  <c r="T16" i="80"/>
  <c r="O16" i="80"/>
  <c r="M16" i="80"/>
  <c r="I16" i="80"/>
  <c r="Z16" i="80"/>
  <c r="R15" i="80"/>
  <c r="T15" i="80"/>
  <c r="O15" i="80"/>
  <c r="M15" i="80"/>
  <c r="I15" i="80"/>
  <c r="Z15" i="80"/>
  <c r="R14" i="80"/>
  <c r="O14" i="80"/>
  <c r="M14" i="80"/>
  <c r="I14" i="80"/>
  <c r="W13" i="80"/>
  <c r="R13" i="80"/>
  <c r="O13" i="80"/>
  <c r="I13" i="80"/>
  <c r="D13" i="80"/>
  <c r="Z13" i="80"/>
  <c r="R12" i="80"/>
  <c r="T12" i="80"/>
  <c r="O12" i="80"/>
  <c r="M12" i="80"/>
  <c r="I12" i="80"/>
  <c r="R11" i="80"/>
  <c r="T11" i="80"/>
  <c r="O11" i="80"/>
  <c r="M11" i="80"/>
  <c r="I11" i="80"/>
  <c r="Z11" i="80"/>
  <c r="R10" i="80"/>
  <c r="O10" i="80"/>
  <c r="M10" i="80"/>
  <c r="I10" i="80"/>
  <c r="W9" i="80"/>
  <c r="R9" i="80"/>
  <c r="O9" i="80"/>
  <c r="I9" i="80"/>
  <c r="D9" i="80"/>
  <c r="Z9" i="80"/>
  <c r="R8" i="80"/>
  <c r="T8" i="80"/>
  <c r="O8" i="80"/>
  <c r="M8" i="80"/>
  <c r="I8" i="80"/>
  <c r="R7" i="80"/>
  <c r="T7" i="80"/>
  <c r="O7" i="80"/>
  <c r="M7" i="80"/>
  <c r="I7" i="80"/>
  <c r="Z7" i="80"/>
  <c r="Z6" i="80"/>
  <c r="R6" i="80"/>
  <c r="O6" i="80"/>
  <c r="M6" i="80"/>
  <c r="I6" i="80"/>
  <c r="W5" i="80"/>
  <c r="R5" i="80"/>
  <c r="O5" i="80"/>
  <c r="I5" i="80"/>
  <c r="D5" i="80"/>
  <c r="Z5" i="80"/>
  <c r="R4" i="80"/>
  <c r="W4" i="80"/>
  <c r="K160" i="79"/>
  <c r="E160" i="79"/>
  <c r="G160" i="79" s="1"/>
  <c r="F4" i="79" s="1"/>
  <c r="E154" i="79"/>
  <c r="F143" i="79"/>
  <c r="X109" i="79"/>
  <c r="R109" i="79"/>
  <c r="AA109" i="79" s="1"/>
  <c r="W109" i="79"/>
  <c r="O109" i="79"/>
  <c r="I109" i="79"/>
  <c r="G109" i="79"/>
  <c r="H109" i="79"/>
  <c r="Z108" i="79"/>
  <c r="X108" i="79"/>
  <c r="R108" i="79"/>
  <c r="AA108" i="79" s="1"/>
  <c r="O108" i="79"/>
  <c r="I108" i="79"/>
  <c r="G108" i="79"/>
  <c r="H108" i="79"/>
  <c r="Z107" i="79"/>
  <c r="X107" i="79"/>
  <c r="R107" i="79"/>
  <c r="AA107" i="79" s="1"/>
  <c r="W107" i="79"/>
  <c r="O107" i="79"/>
  <c r="I107" i="79"/>
  <c r="G107" i="79"/>
  <c r="H107" i="79"/>
  <c r="X106" i="79"/>
  <c r="T106" i="79"/>
  <c r="R106" i="79"/>
  <c r="AA106" i="79" s="1"/>
  <c r="O106" i="79"/>
  <c r="I106" i="79"/>
  <c r="Z105" i="79"/>
  <c r="X105" i="79"/>
  <c r="R105" i="79"/>
  <c r="AA105" i="79" s="1"/>
  <c r="W105" i="79"/>
  <c r="O105" i="79"/>
  <c r="I105" i="79"/>
  <c r="G105" i="79"/>
  <c r="D105" i="79"/>
  <c r="H105" i="79"/>
  <c r="X104" i="79"/>
  <c r="R104" i="79"/>
  <c r="AA104" i="79" s="1"/>
  <c r="O104" i="79"/>
  <c r="I104" i="79"/>
  <c r="G104" i="79"/>
  <c r="X103" i="79"/>
  <c r="R103" i="79"/>
  <c r="AA103" i="79" s="1"/>
  <c r="W103" i="79"/>
  <c r="O103" i="79"/>
  <c r="I103" i="79"/>
  <c r="G103" i="79"/>
  <c r="Z103" i="79"/>
  <c r="X102" i="79"/>
  <c r="T102" i="79"/>
  <c r="R102" i="79"/>
  <c r="AA102" i="79" s="1"/>
  <c r="O102" i="79"/>
  <c r="I102" i="79"/>
  <c r="D102" i="79"/>
  <c r="X101" i="79"/>
  <c r="U101" i="79"/>
  <c r="R101" i="79"/>
  <c r="AA101" i="79" s="1"/>
  <c r="W101" i="79"/>
  <c r="O101" i="79"/>
  <c r="I101" i="79"/>
  <c r="G101" i="79"/>
  <c r="D101" i="79"/>
  <c r="X100" i="79"/>
  <c r="U100" i="79"/>
  <c r="R100" i="79"/>
  <c r="AA100" i="79" s="1"/>
  <c r="O100" i="79"/>
  <c r="I100" i="79"/>
  <c r="G100" i="79"/>
  <c r="D100" i="79"/>
  <c r="X99" i="79"/>
  <c r="U99" i="79"/>
  <c r="R99" i="79"/>
  <c r="AA99" i="79" s="1"/>
  <c r="O99" i="79"/>
  <c r="I99" i="79"/>
  <c r="G99" i="79"/>
  <c r="D99" i="79"/>
  <c r="X98" i="79"/>
  <c r="U98" i="79"/>
  <c r="T98" i="79"/>
  <c r="R98" i="79"/>
  <c r="AA98" i="79" s="1"/>
  <c r="W98" i="79"/>
  <c r="O98" i="79"/>
  <c r="I98" i="79"/>
  <c r="X97" i="79"/>
  <c r="U97" i="79"/>
  <c r="T97" i="79"/>
  <c r="R97" i="79"/>
  <c r="AA97" i="79" s="1"/>
  <c r="O97" i="79"/>
  <c r="M97" i="79"/>
  <c r="N97" i="79"/>
  <c r="I97" i="79"/>
  <c r="H97" i="79"/>
  <c r="G97" i="79"/>
  <c r="D97" i="79"/>
  <c r="X96" i="79"/>
  <c r="U96" i="79"/>
  <c r="R96" i="79"/>
  <c r="AA96" i="79" s="1"/>
  <c r="O96" i="79"/>
  <c r="M96" i="79"/>
  <c r="N96" i="79"/>
  <c r="I96" i="79"/>
  <c r="G96" i="79"/>
  <c r="X95" i="79"/>
  <c r="U95" i="79"/>
  <c r="R95" i="79"/>
  <c r="AA95" i="79" s="1"/>
  <c r="O95" i="79"/>
  <c r="I95" i="79"/>
  <c r="H95" i="79"/>
  <c r="G95" i="79"/>
  <c r="D95" i="79"/>
  <c r="X94" i="79"/>
  <c r="U94" i="79"/>
  <c r="T94" i="79"/>
  <c r="R94" i="79"/>
  <c r="AA94" i="79" s="1"/>
  <c r="O94" i="79"/>
  <c r="M94" i="79"/>
  <c r="I94" i="79"/>
  <c r="X93" i="79"/>
  <c r="T93" i="79"/>
  <c r="R93" i="79"/>
  <c r="O93" i="79"/>
  <c r="N93" i="79"/>
  <c r="M93" i="79"/>
  <c r="P93" i="79" s="1"/>
  <c r="I93" i="79"/>
  <c r="G93" i="79"/>
  <c r="D93" i="79"/>
  <c r="R92" i="79"/>
  <c r="O92" i="79"/>
  <c r="N92" i="79"/>
  <c r="M92" i="79"/>
  <c r="P92" i="79" s="1"/>
  <c r="I92" i="79"/>
  <c r="G92" i="79"/>
  <c r="D92" i="79"/>
  <c r="R91" i="79"/>
  <c r="O91" i="79"/>
  <c r="I91" i="79"/>
  <c r="G91" i="79"/>
  <c r="X90" i="79"/>
  <c r="U90" i="79"/>
  <c r="R90" i="79"/>
  <c r="AA90" i="79" s="1"/>
  <c r="O90" i="79"/>
  <c r="I90" i="79"/>
  <c r="AA89" i="79"/>
  <c r="X89" i="79"/>
  <c r="U89" i="79"/>
  <c r="T89" i="79"/>
  <c r="R89" i="79"/>
  <c r="O89" i="79"/>
  <c r="M89" i="79"/>
  <c r="N89" i="79"/>
  <c r="I89" i="79"/>
  <c r="G89" i="79"/>
  <c r="D89" i="79"/>
  <c r="AA88" i="79"/>
  <c r="X88" i="79"/>
  <c r="U88" i="79"/>
  <c r="R88" i="79"/>
  <c r="P88" i="79"/>
  <c r="O88" i="79"/>
  <c r="M88" i="79"/>
  <c r="N88" i="79"/>
  <c r="I88" i="79"/>
  <c r="H88" i="79"/>
  <c r="G88" i="79"/>
  <c r="D88" i="79"/>
  <c r="AA87" i="79"/>
  <c r="X87" i="79"/>
  <c r="U87" i="79"/>
  <c r="R87" i="79"/>
  <c r="O87" i="79"/>
  <c r="I87" i="79"/>
  <c r="G87" i="79"/>
  <c r="AA86" i="79"/>
  <c r="X86" i="79"/>
  <c r="U86" i="79"/>
  <c r="R86" i="79"/>
  <c r="O86" i="79"/>
  <c r="I86" i="79"/>
  <c r="AA85" i="79"/>
  <c r="X85" i="79"/>
  <c r="U85" i="79"/>
  <c r="T85" i="79"/>
  <c r="R85" i="79"/>
  <c r="O85" i="79"/>
  <c r="M85" i="79"/>
  <c r="N85" i="79"/>
  <c r="I85" i="79"/>
  <c r="G85" i="79"/>
  <c r="D85" i="79"/>
  <c r="AA84" i="79"/>
  <c r="X84" i="79"/>
  <c r="U84" i="79"/>
  <c r="R84" i="79"/>
  <c r="P84" i="79"/>
  <c r="O84" i="79"/>
  <c r="M84" i="79"/>
  <c r="N84" i="79"/>
  <c r="I84" i="79"/>
  <c r="H84" i="79"/>
  <c r="G84" i="79"/>
  <c r="D84" i="79"/>
  <c r="AA83" i="79"/>
  <c r="X83" i="79"/>
  <c r="U83" i="79"/>
  <c r="R83" i="79"/>
  <c r="O83" i="79"/>
  <c r="I83" i="79"/>
  <c r="G83" i="79"/>
  <c r="AA82" i="79"/>
  <c r="X82" i="79"/>
  <c r="U82" i="79"/>
  <c r="R82" i="79"/>
  <c r="O82" i="79"/>
  <c r="I82" i="79"/>
  <c r="AA81" i="79"/>
  <c r="X81" i="79"/>
  <c r="U81" i="79"/>
  <c r="T81" i="79"/>
  <c r="R81" i="79"/>
  <c r="O81" i="79"/>
  <c r="M81" i="79"/>
  <c r="N81" i="79"/>
  <c r="I81" i="79"/>
  <c r="H81" i="79"/>
  <c r="G81" i="79"/>
  <c r="J81" i="79" s="1"/>
  <c r="D81" i="79"/>
  <c r="AA80" i="79"/>
  <c r="X80" i="79"/>
  <c r="U80" i="79"/>
  <c r="R80" i="79"/>
  <c r="O80" i="79"/>
  <c r="M80" i="79"/>
  <c r="N80" i="79"/>
  <c r="I80" i="79"/>
  <c r="G80" i="79"/>
  <c r="P80" i="79" s="1"/>
  <c r="D80" i="79"/>
  <c r="AA79" i="79"/>
  <c r="X79" i="79"/>
  <c r="U79" i="79"/>
  <c r="R79" i="79"/>
  <c r="O79" i="79"/>
  <c r="I79" i="79"/>
  <c r="G79" i="79"/>
  <c r="AA78" i="79"/>
  <c r="X78" i="79"/>
  <c r="U78" i="79"/>
  <c r="R78" i="79"/>
  <c r="O78" i="79"/>
  <c r="M78" i="79"/>
  <c r="I78" i="79"/>
  <c r="AA77" i="79"/>
  <c r="X77" i="79"/>
  <c r="U77" i="79"/>
  <c r="T77" i="79"/>
  <c r="R77" i="79"/>
  <c r="O77" i="79"/>
  <c r="M77" i="79"/>
  <c r="N77" i="79"/>
  <c r="I77" i="79"/>
  <c r="H77" i="79"/>
  <c r="G77" i="79"/>
  <c r="D77" i="79"/>
  <c r="AA76" i="79"/>
  <c r="X76" i="79"/>
  <c r="U76" i="79"/>
  <c r="R76" i="79"/>
  <c r="O76" i="79"/>
  <c r="M76" i="79"/>
  <c r="I76" i="79"/>
  <c r="D76" i="79"/>
  <c r="Z75" i="79"/>
  <c r="R75" i="79"/>
  <c r="O75" i="79"/>
  <c r="I75" i="79"/>
  <c r="G75" i="79"/>
  <c r="D75" i="79"/>
  <c r="R74" i="79"/>
  <c r="O74" i="79"/>
  <c r="M74" i="79"/>
  <c r="I74" i="79"/>
  <c r="R73" i="79"/>
  <c r="O73" i="79"/>
  <c r="N73" i="79"/>
  <c r="M73" i="79"/>
  <c r="P73" i="79" s="1"/>
  <c r="I73" i="79"/>
  <c r="G73" i="79"/>
  <c r="D73" i="79"/>
  <c r="R72" i="79"/>
  <c r="O72" i="79"/>
  <c r="N72" i="79"/>
  <c r="M72" i="79"/>
  <c r="P72" i="79" s="1"/>
  <c r="I72" i="79"/>
  <c r="G72" i="79"/>
  <c r="D72" i="79"/>
  <c r="Z71" i="79"/>
  <c r="R71" i="79"/>
  <c r="O71" i="79"/>
  <c r="I71" i="79"/>
  <c r="G71" i="79"/>
  <c r="D71" i="79"/>
  <c r="R70" i="79"/>
  <c r="O70" i="79"/>
  <c r="M70" i="79"/>
  <c r="I70" i="79"/>
  <c r="R69" i="79"/>
  <c r="O69" i="79"/>
  <c r="N69" i="79"/>
  <c r="M69" i="79"/>
  <c r="I69" i="79"/>
  <c r="G69" i="79"/>
  <c r="D69" i="79"/>
  <c r="R68" i="79"/>
  <c r="O68" i="79"/>
  <c r="N68" i="79"/>
  <c r="M68" i="79"/>
  <c r="I68" i="79"/>
  <c r="G68" i="79"/>
  <c r="D68" i="79"/>
  <c r="Z67" i="79"/>
  <c r="R67" i="79"/>
  <c r="O67" i="79"/>
  <c r="I67" i="79"/>
  <c r="G67" i="79"/>
  <c r="J67" i="79" s="1"/>
  <c r="D67" i="79"/>
  <c r="R66" i="79"/>
  <c r="O66" i="79"/>
  <c r="M66" i="79"/>
  <c r="I66" i="79"/>
  <c r="R65" i="79"/>
  <c r="O65" i="79"/>
  <c r="N65" i="79"/>
  <c r="M65" i="79"/>
  <c r="I65" i="79"/>
  <c r="G65" i="79"/>
  <c r="D65" i="79"/>
  <c r="R64" i="79"/>
  <c r="O64" i="79"/>
  <c r="N64" i="79"/>
  <c r="M64" i="79"/>
  <c r="I64" i="79"/>
  <c r="G64" i="79"/>
  <c r="D64" i="79"/>
  <c r="Z63" i="79"/>
  <c r="R63" i="79"/>
  <c r="O63" i="79"/>
  <c r="I63" i="79"/>
  <c r="G63" i="79"/>
  <c r="J63" i="79" s="1"/>
  <c r="D63" i="79"/>
  <c r="R62" i="79"/>
  <c r="O62" i="79"/>
  <c r="M62" i="79"/>
  <c r="I62" i="79"/>
  <c r="R61" i="79"/>
  <c r="O61" i="79"/>
  <c r="N61" i="79"/>
  <c r="M61" i="79"/>
  <c r="P61" i="79" s="1"/>
  <c r="I61" i="79"/>
  <c r="G61" i="79"/>
  <c r="D61" i="79"/>
  <c r="R60" i="79"/>
  <c r="O60" i="79"/>
  <c r="N60" i="79"/>
  <c r="M60" i="79"/>
  <c r="P60" i="79" s="1"/>
  <c r="I60" i="79"/>
  <c r="G60" i="79"/>
  <c r="D60" i="79"/>
  <c r="Z59" i="79"/>
  <c r="R59" i="79"/>
  <c r="O59" i="79"/>
  <c r="I59" i="79"/>
  <c r="G59" i="79"/>
  <c r="J59" i="79" s="1"/>
  <c r="D59" i="79"/>
  <c r="R58" i="79"/>
  <c r="O58" i="79"/>
  <c r="M58" i="79"/>
  <c r="I58" i="79"/>
  <c r="R57" i="79"/>
  <c r="O57" i="79"/>
  <c r="N57" i="79"/>
  <c r="M57" i="79"/>
  <c r="P57" i="79" s="1"/>
  <c r="I57" i="79"/>
  <c r="G57" i="79"/>
  <c r="D57" i="79"/>
  <c r="R56" i="79"/>
  <c r="O56" i="79"/>
  <c r="N56" i="79"/>
  <c r="M56" i="79"/>
  <c r="P56" i="79" s="1"/>
  <c r="I56" i="79"/>
  <c r="G56" i="79"/>
  <c r="D56" i="79"/>
  <c r="Z55" i="79"/>
  <c r="R55" i="79"/>
  <c r="O55" i="79"/>
  <c r="I55" i="79"/>
  <c r="G55" i="79"/>
  <c r="D55" i="79"/>
  <c r="R54" i="79"/>
  <c r="O54" i="79"/>
  <c r="M54" i="79"/>
  <c r="I54" i="79"/>
  <c r="R53" i="79"/>
  <c r="O53" i="79"/>
  <c r="N53" i="79"/>
  <c r="M53" i="79"/>
  <c r="I53" i="79"/>
  <c r="G53" i="79"/>
  <c r="D53" i="79"/>
  <c r="R52" i="79"/>
  <c r="O52" i="79"/>
  <c r="N52" i="79"/>
  <c r="M52" i="79"/>
  <c r="P52" i="79" s="1"/>
  <c r="I52" i="79"/>
  <c r="G52" i="79"/>
  <c r="D52" i="79"/>
  <c r="Z51" i="79"/>
  <c r="R51" i="79"/>
  <c r="O51" i="79"/>
  <c r="I51" i="79"/>
  <c r="G51" i="79"/>
  <c r="D51" i="79"/>
  <c r="R50" i="79"/>
  <c r="O50" i="79"/>
  <c r="M50" i="79"/>
  <c r="I50" i="79"/>
  <c r="R49" i="79"/>
  <c r="O49" i="79"/>
  <c r="N49" i="79"/>
  <c r="M49" i="79"/>
  <c r="I49" i="79"/>
  <c r="G49" i="79"/>
  <c r="D49" i="79"/>
  <c r="R48" i="79"/>
  <c r="O48" i="79"/>
  <c r="N48" i="79"/>
  <c r="M48" i="79"/>
  <c r="P48" i="79" s="1"/>
  <c r="I48" i="79"/>
  <c r="G48" i="79"/>
  <c r="D48" i="79"/>
  <c r="Z47" i="79"/>
  <c r="R47" i="79"/>
  <c r="O47" i="79"/>
  <c r="I47" i="79"/>
  <c r="G47" i="79"/>
  <c r="J47" i="79" s="1"/>
  <c r="D47" i="79"/>
  <c r="R46" i="79"/>
  <c r="O46" i="79"/>
  <c r="M46" i="79"/>
  <c r="I46" i="79"/>
  <c r="R45" i="79"/>
  <c r="O45" i="79"/>
  <c r="N45" i="79"/>
  <c r="M45" i="79"/>
  <c r="I45" i="79"/>
  <c r="G45" i="79"/>
  <c r="D45" i="79"/>
  <c r="R44" i="79"/>
  <c r="AA44" i="79" s="1"/>
  <c r="O44" i="79"/>
  <c r="N44" i="79"/>
  <c r="M44" i="79"/>
  <c r="P44" i="79" s="1"/>
  <c r="I44" i="79"/>
  <c r="G44" i="79"/>
  <c r="D44" i="79"/>
  <c r="R43" i="79"/>
  <c r="O43" i="79"/>
  <c r="I43" i="79"/>
  <c r="D43" i="79"/>
  <c r="R42" i="79"/>
  <c r="T42" i="79"/>
  <c r="O42" i="79"/>
  <c r="M42" i="79"/>
  <c r="I42" i="79"/>
  <c r="R41" i="79"/>
  <c r="T41" i="79"/>
  <c r="O41" i="79"/>
  <c r="N41" i="79"/>
  <c r="M41" i="79"/>
  <c r="I41" i="79"/>
  <c r="Z41" i="79"/>
  <c r="R40" i="79"/>
  <c r="O40" i="79"/>
  <c r="N40" i="79"/>
  <c r="M40" i="79"/>
  <c r="I40" i="79"/>
  <c r="R39" i="79"/>
  <c r="O39" i="79"/>
  <c r="I39" i="79"/>
  <c r="Z39" i="79"/>
  <c r="S38" i="79"/>
  <c r="V38" i="79" s="1"/>
  <c r="R38" i="79"/>
  <c r="T38" i="79"/>
  <c r="O38" i="79"/>
  <c r="M38" i="79"/>
  <c r="I38" i="79"/>
  <c r="AA37" i="79"/>
  <c r="Z37" i="79"/>
  <c r="V37" i="79"/>
  <c r="S37" i="79"/>
  <c r="R37" i="79"/>
  <c r="T37" i="79"/>
  <c r="O37" i="79"/>
  <c r="N37" i="79"/>
  <c r="M37" i="79"/>
  <c r="I37" i="79"/>
  <c r="D37" i="79"/>
  <c r="W37" i="79"/>
  <c r="AA36" i="79"/>
  <c r="R36" i="79"/>
  <c r="O36" i="79"/>
  <c r="N36" i="79"/>
  <c r="M36" i="79"/>
  <c r="I36" i="79"/>
  <c r="AA35" i="79"/>
  <c r="Z35" i="79"/>
  <c r="S35" i="79"/>
  <c r="R35" i="79"/>
  <c r="O35" i="79"/>
  <c r="I35" i="79"/>
  <c r="D35" i="79"/>
  <c r="W35" i="79"/>
  <c r="R34" i="79"/>
  <c r="T34" i="79"/>
  <c r="O34" i="79"/>
  <c r="M34" i="79"/>
  <c r="I34" i="79"/>
  <c r="W33" i="79"/>
  <c r="R33" i="79"/>
  <c r="T33" i="79"/>
  <c r="O33" i="79"/>
  <c r="M33" i="79"/>
  <c r="I33" i="79"/>
  <c r="D33" i="79"/>
  <c r="Z33" i="79"/>
  <c r="R32" i="79"/>
  <c r="O32" i="79"/>
  <c r="M32" i="79"/>
  <c r="I32" i="79"/>
  <c r="W31" i="79"/>
  <c r="R31" i="79"/>
  <c r="O31" i="79"/>
  <c r="I31" i="79"/>
  <c r="D31" i="79"/>
  <c r="Z31" i="79"/>
  <c r="R30" i="79"/>
  <c r="T30" i="79"/>
  <c r="O30" i="79"/>
  <c r="M30" i="79"/>
  <c r="I30" i="79"/>
  <c r="R29" i="79"/>
  <c r="T29" i="79"/>
  <c r="O29" i="79"/>
  <c r="N29" i="79"/>
  <c r="M29" i="79"/>
  <c r="P29" i="79" s="1"/>
  <c r="I29" i="79"/>
  <c r="G29" i="79"/>
  <c r="W29" i="79"/>
  <c r="AA28" i="79"/>
  <c r="R28" i="79"/>
  <c r="X28" i="79" s="1"/>
  <c r="O28" i="79"/>
  <c r="N28" i="79"/>
  <c r="M28" i="79"/>
  <c r="I28" i="79"/>
  <c r="G28" i="79"/>
  <c r="J28" i="79" s="1"/>
  <c r="D28" i="79"/>
  <c r="Z27" i="79"/>
  <c r="R27" i="79"/>
  <c r="X27" i="79" s="1"/>
  <c r="O27" i="79"/>
  <c r="I27" i="79"/>
  <c r="H27" i="79"/>
  <c r="G27" i="79"/>
  <c r="D27" i="79"/>
  <c r="J27" i="79" s="1"/>
  <c r="W27" i="79"/>
  <c r="AA26" i="79"/>
  <c r="U26" i="79"/>
  <c r="R26" i="79"/>
  <c r="X26" i="79" s="1"/>
  <c r="T26" i="79"/>
  <c r="O26" i="79"/>
  <c r="M26" i="79"/>
  <c r="I26" i="79"/>
  <c r="Z25" i="79"/>
  <c r="U25" i="79"/>
  <c r="R25" i="79"/>
  <c r="X25" i="79" s="1"/>
  <c r="T25" i="79"/>
  <c r="O25" i="79"/>
  <c r="N25" i="79"/>
  <c r="M25" i="79"/>
  <c r="I25" i="79"/>
  <c r="H25" i="79"/>
  <c r="G25" i="79"/>
  <c r="D25" i="79"/>
  <c r="J25" i="79" s="1"/>
  <c r="W25" i="79"/>
  <c r="AA24" i="79"/>
  <c r="R24" i="79"/>
  <c r="X24" i="79" s="1"/>
  <c r="T24" i="79"/>
  <c r="O24" i="79"/>
  <c r="N24" i="79"/>
  <c r="M24" i="79"/>
  <c r="I24" i="79"/>
  <c r="G24" i="79"/>
  <c r="D24" i="79"/>
  <c r="R23" i="79"/>
  <c r="X23" i="79" s="1"/>
  <c r="T23" i="79"/>
  <c r="O23" i="79"/>
  <c r="I23" i="79"/>
  <c r="G23" i="79"/>
  <c r="Z23" i="79"/>
  <c r="AA22" i="79"/>
  <c r="U22" i="79"/>
  <c r="R22" i="79"/>
  <c r="X22" i="79" s="1"/>
  <c r="T22" i="79"/>
  <c r="O22" i="79"/>
  <c r="M22" i="79"/>
  <c r="I22" i="79"/>
  <c r="G22" i="79"/>
  <c r="U21" i="79"/>
  <c r="R21" i="79"/>
  <c r="X21" i="79" s="1"/>
  <c r="T21" i="79"/>
  <c r="O21" i="79"/>
  <c r="N21" i="79"/>
  <c r="M21" i="79"/>
  <c r="I21" i="79"/>
  <c r="G21" i="79"/>
  <c r="H21" i="79"/>
  <c r="AA20" i="79"/>
  <c r="R20" i="79"/>
  <c r="X20" i="79" s="1"/>
  <c r="O20" i="79"/>
  <c r="N20" i="79"/>
  <c r="M20" i="79"/>
  <c r="I20" i="79"/>
  <c r="G20" i="79"/>
  <c r="J20" i="79" s="1"/>
  <c r="D20" i="79"/>
  <c r="Z19" i="79"/>
  <c r="R19" i="79"/>
  <c r="X19" i="79" s="1"/>
  <c r="O19" i="79"/>
  <c r="I19" i="79"/>
  <c r="H19" i="79"/>
  <c r="G19" i="79"/>
  <c r="D19" i="79"/>
  <c r="J19" i="79" s="1"/>
  <c r="W19" i="79"/>
  <c r="AA18" i="79"/>
  <c r="U18" i="79"/>
  <c r="R18" i="79"/>
  <c r="X18" i="79" s="1"/>
  <c r="T18" i="79"/>
  <c r="O18" i="79"/>
  <c r="M18" i="79"/>
  <c r="I18" i="79"/>
  <c r="Z17" i="79"/>
  <c r="U17" i="79"/>
  <c r="R17" i="79"/>
  <c r="X17" i="79" s="1"/>
  <c r="T17" i="79"/>
  <c r="O17" i="79"/>
  <c r="N17" i="79"/>
  <c r="M17" i="79"/>
  <c r="I17" i="79"/>
  <c r="H17" i="79"/>
  <c r="G17" i="79"/>
  <c r="D17" i="79"/>
  <c r="W17" i="79"/>
  <c r="AA16" i="79"/>
  <c r="R16" i="79"/>
  <c r="X16" i="79" s="1"/>
  <c r="O16" i="79"/>
  <c r="N16" i="79"/>
  <c r="M16" i="79"/>
  <c r="I16" i="79"/>
  <c r="G16" i="79"/>
  <c r="D16" i="79"/>
  <c r="W15" i="79"/>
  <c r="R15" i="79"/>
  <c r="X15" i="79" s="1"/>
  <c r="O15" i="79"/>
  <c r="I15" i="79"/>
  <c r="G15" i="79"/>
  <c r="D15" i="79"/>
  <c r="J15" i="79" s="1"/>
  <c r="AA14" i="79"/>
  <c r="U14" i="79"/>
  <c r="R14" i="79"/>
  <c r="X14" i="79" s="1"/>
  <c r="T14" i="79"/>
  <c r="O14" i="79"/>
  <c r="M14" i="79"/>
  <c r="I14" i="79"/>
  <c r="U13" i="79"/>
  <c r="R13" i="79"/>
  <c r="X13" i="79" s="1"/>
  <c r="T13" i="79"/>
  <c r="O13" i="79"/>
  <c r="N13" i="79"/>
  <c r="M13" i="79"/>
  <c r="I13" i="79"/>
  <c r="G13" i="79"/>
  <c r="Z13" i="79"/>
  <c r="AA12" i="79"/>
  <c r="R12" i="79"/>
  <c r="X12" i="79" s="1"/>
  <c r="O12" i="79"/>
  <c r="N12" i="79"/>
  <c r="M12" i="79"/>
  <c r="I12" i="79"/>
  <c r="G12" i="79"/>
  <c r="D12" i="79"/>
  <c r="R11" i="79"/>
  <c r="X11" i="79" s="1"/>
  <c r="O11" i="79"/>
  <c r="I11" i="79"/>
  <c r="G11" i="79"/>
  <c r="W11" i="79"/>
  <c r="AA10" i="79"/>
  <c r="X10" i="79"/>
  <c r="U10" i="79"/>
  <c r="R10" i="79"/>
  <c r="T10" i="79"/>
  <c r="O10" i="79"/>
  <c r="M10" i="79"/>
  <c r="I10" i="79"/>
  <c r="AA9" i="79"/>
  <c r="X9" i="79"/>
  <c r="U9" i="79"/>
  <c r="R9" i="79"/>
  <c r="T9" i="79"/>
  <c r="O9" i="79"/>
  <c r="M9" i="79"/>
  <c r="N9" i="79"/>
  <c r="I9" i="79"/>
  <c r="G9" i="79"/>
  <c r="D9" i="79"/>
  <c r="AA8" i="79"/>
  <c r="X8" i="79"/>
  <c r="U8" i="79"/>
  <c r="R8" i="79"/>
  <c r="O8" i="79"/>
  <c r="M8" i="79"/>
  <c r="N8" i="79"/>
  <c r="I8" i="79"/>
  <c r="G8" i="79"/>
  <c r="D8" i="79"/>
  <c r="AA7" i="79"/>
  <c r="X7" i="79"/>
  <c r="U7" i="79"/>
  <c r="R7" i="79"/>
  <c r="O7" i="79"/>
  <c r="I7" i="79"/>
  <c r="G7" i="79"/>
  <c r="D7" i="79"/>
  <c r="AA6" i="79"/>
  <c r="X6" i="79"/>
  <c r="U6" i="79"/>
  <c r="R6" i="79"/>
  <c r="T6" i="79"/>
  <c r="O6" i="79"/>
  <c r="M6" i="79"/>
  <c r="I6" i="79"/>
  <c r="AA5" i="79"/>
  <c r="X5" i="79"/>
  <c r="U5" i="79"/>
  <c r="R5" i="79"/>
  <c r="T5" i="79"/>
  <c r="O5" i="79"/>
  <c r="M5" i="79"/>
  <c r="N5" i="79"/>
  <c r="I5" i="79"/>
  <c r="G5" i="79"/>
  <c r="H5" i="79"/>
  <c r="R4" i="79"/>
  <c r="H4" i="79"/>
  <c r="K160" i="78"/>
  <c r="E160" i="78"/>
  <c r="E154" i="78"/>
  <c r="D146" i="78" s="1"/>
  <c r="D148" i="78"/>
  <c r="D144" i="78"/>
  <c r="F144" i="78" s="1"/>
  <c r="F143" i="78"/>
  <c r="D143" i="78"/>
  <c r="R109" i="78"/>
  <c r="O109" i="78"/>
  <c r="I109" i="78"/>
  <c r="G109" i="78"/>
  <c r="D109" i="78"/>
  <c r="X108" i="78"/>
  <c r="R108" i="78"/>
  <c r="O108" i="78"/>
  <c r="M108" i="78"/>
  <c r="I108" i="78"/>
  <c r="R107" i="78"/>
  <c r="O107" i="78"/>
  <c r="N107" i="78"/>
  <c r="M107" i="78"/>
  <c r="I107" i="78"/>
  <c r="G107" i="78"/>
  <c r="D107" i="78"/>
  <c r="X106" i="78"/>
  <c r="R106" i="78"/>
  <c r="O106" i="78"/>
  <c r="N106" i="78"/>
  <c r="M106" i="78"/>
  <c r="I106" i="78"/>
  <c r="G106" i="78"/>
  <c r="R105" i="78"/>
  <c r="O105" i="78"/>
  <c r="I105" i="78"/>
  <c r="G105" i="78"/>
  <c r="D105" i="78"/>
  <c r="X104" i="78"/>
  <c r="R104" i="78"/>
  <c r="O104" i="78"/>
  <c r="M104" i="78"/>
  <c r="I104" i="78"/>
  <c r="R103" i="78"/>
  <c r="O103" i="78"/>
  <c r="N103" i="78"/>
  <c r="M103" i="78"/>
  <c r="I103" i="78"/>
  <c r="G103" i="78"/>
  <c r="J103" i="78" s="1"/>
  <c r="D103" i="78"/>
  <c r="X102" i="78"/>
  <c r="R102" i="78"/>
  <c r="O102" i="78"/>
  <c r="N102" i="78"/>
  <c r="M102" i="78"/>
  <c r="I102" i="78"/>
  <c r="G102" i="78"/>
  <c r="R101" i="78"/>
  <c r="O101" i="78"/>
  <c r="I101" i="78"/>
  <c r="G101" i="78"/>
  <c r="D101" i="78"/>
  <c r="X100" i="78"/>
  <c r="R100" i="78"/>
  <c r="O100" i="78"/>
  <c r="M100" i="78"/>
  <c r="I100" i="78"/>
  <c r="R99" i="78"/>
  <c r="O99" i="78"/>
  <c r="N99" i="78"/>
  <c r="M99" i="78"/>
  <c r="I99" i="78"/>
  <c r="G99" i="78"/>
  <c r="J99" i="78" s="1"/>
  <c r="D99" i="78"/>
  <c r="X98" i="78"/>
  <c r="R98" i="78"/>
  <c r="O98" i="78"/>
  <c r="N98" i="78"/>
  <c r="M98" i="78"/>
  <c r="I98" i="78"/>
  <c r="G98" i="78"/>
  <c r="R97" i="78"/>
  <c r="O97" i="78"/>
  <c r="I97" i="78"/>
  <c r="G97" i="78"/>
  <c r="D97" i="78"/>
  <c r="X96" i="78"/>
  <c r="R96" i="78"/>
  <c r="O96" i="78"/>
  <c r="M96" i="78"/>
  <c r="I96" i="78"/>
  <c r="R95" i="78"/>
  <c r="O95" i="78"/>
  <c r="N95" i="78"/>
  <c r="M95" i="78"/>
  <c r="I95" i="78"/>
  <c r="G95" i="78"/>
  <c r="J95" i="78" s="1"/>
  <c r="D95" i="78"/>
  <c r="X94" i="78"/>
  <c r="R94" i="78"/>
  <c r="O94" i="78"/>
  <c r="N94" i="78"/>
  <c r="M94" i="78"/>
  <c r="I94" i="78"/>
  <c r="G94" i="78"/>
  <c r="R93" i="78"/>
  <c r="O93" i="78"/>
  <c r="M93" i="78"/>
  <c r="I93" i="78"/>
  <c r="G93" i="78"/>
  <c r="D93" i="78"/>
  <c r="X92" i="78"/>
  <c r="R92" i="78"/>
  <c r="O92" i="78"/>
  <c r="M92" i="78"/>
  <c r="I92" i="78"/>
  <c r="R91" i="78"/>
  <c r="O91" i="78"/>
  <c r="N91" i="78"/>
  <c r="M91" i="78"/>
  <c r="I91" i="78"/>
  <c r="G91" i="78"/>
  <c r="D91" i="78"/>
  <c r="X90" i="78"/>
  <c r="R90" i="78"/>
  <c r="AA90" i="78" s="1"/>
  <c r="O90" i="78"/>
  <c r="I90" i="78"/>
  <c r="G90" i="78"/>
  <c r="AA89" i="78"/>
  <c r="X89" i="78"/>
  <c r="S89" i="78"/>
  <c r="R89" i="78"/>
  <c r="U89" i="78" s="1"/>
  <c r="O89" i="78"/>
  <c r="I89" i="78"/>
  <c r="W89" i="78"/>
  <c r="AA88" i="78"/>
  <c r="X88" i="78"/>
  <c r="T88" i="78"/>
  <c r="S88" i="78"/>
  <c r="R88" i="78"/>
  <c r="U88" i="78" s="1"/>
  <c r="O88" i="78"/>
  <c r="M88" i="78"/>
  <c r="I88" i="78"/>
  <c r="W88" i="78"/>
  <c r="AA87" i="78"/>
  <c r="X87" i="78"/>
  <c r="W87" i="78"/>
  <c r="T87" i="78"/>
  <c r="S87" i="78"/>
  <c r="R87" i="78"/>
  <c r="U87" i="78" s="1"/>
  <c r="O87" i="78"/>
  <c r="M87" i="78"/>
  <c r="I87" i="78"/>
  <c r="H87" i="78"/>
  <c r="D87" i="78"/>
  <c r="AA86" i="78"/>
  <c r="X86" i="78"/>
  <c r="R86" i="78"/>
  <c r="U86" i="78" s="1"/>
  <c r="O86" i="78"/>
  <c r="M86" i="78"/>
  <c r="I86" i="78"/>
  <c r="AA85" i="78"/>
  <c r="Z85" i="78"/>
  <c r="X85" i="78"/>
  <c r="S85" i="78"/>
  <c r="R85" i="78"/>
  <c r="U85" i="78" s="1"/>
  <c r="O85" i="78"/>
  <c r="I85" i="78"/>
  <c r="D85" i="78"/>
  <c r="W85" i="78"/>
  <c r="AA84" i="78"/>
  <c r="W84" i="78"/>
  <c r="S84" i="78"/>
  <c r="R84" i="78"/>
  <c r="O84" i="78"/>
  <c r="M84" i="78"/>
  <c r="I84" i="78"/>
  <c r="D84" i="78"/>
  <c r="W83" i="78"/>
  <c r="R83" i="78"/>
  <c r="O83" i="78"/>
  <c r="N83" i="78"/>
  <c r="M83" i="78"/>
  <c r="I83" i="78"/>
  <c r="D83" i="78"/>
  <c r="Z83" i="78"/>
  <c r="R82" i="78"/>
  <c r="O82" i="78"/>
  <c r="M82" i="78"/>
  <c r="I82" i="78"/>
  <c r="AA81" i="78"/>
  <c r="S81" i="78"/>
  <c r="R81" i="78"/>
  <c r="O81" i="78"/>
  <c r="I81" i="78"/>
  <c r="Z81" i="78"/>
  <c r="AA80" i="78"/>
  <c r="Z80" i="78"/>
  <c r="S80" i="78"/>
  <c r="R80" i="78"/>
  <c r="O80" i="78"/>
  <c r="M80" i="78"/>
  <c r="I80" i="78"/>
  <c r="D80" i="78"/>
  <c r="W80" i="78"/>
  <c r="R79" i="78"/>
  <c r="O79" i="78"/>
  <c r="N79" i="78"/>
  <c r="M79" i="78"/>
  <c r="I79" i="78"/>
  <c r="Z79" i="78"/>
  <c r="R78" i="78"/>
  <c r="O78" i="78"/>
  <c r="M78" i="78"/>
  <c r="I78" i="78"/>
  <c r="AA77" i="78"/>
  <c r="Z77" i="78"/>
  <c r="W77" i="78"/>
  <c r="S77" i="78"/>
  <c r="R77" i="78"/>
  <c r="O77" i="78"/>
  <c r="I77" i="78"/>
  <c r="D77" i="78"/>
  <c r="AA76" i="78"/>
  <c r="S76" i="78"/>
  <c r="R76" i="78"/>
  <c r="O76" i="78"/>
  <c r="M76" i="78"/>
  <c r="I76" i="78"/>
  <c r="Z76" i="78"/>
  <c r="Z75" i="78"/>
  <c r="W75" i="78"/>
  <c r="R75" i="78"/>
  <c r="O75" i="78"/>
  <c r="N75" i="78"/>
  <c r="M75" i="78"/>
  <c r="I75" i="78"/>
  <c r="D75" i="78"/>
  <c r="R74" i="78"/>
  <c r="O74" i="78"/>
  <c r="M74" i="78"/>
  <c r="I74" i="78"/>
  <c r="D74" i="78"/>
  <c r="AA73" i="78"/>
  <c r="W73" i="78"/>
  <c r="S73" i="78"/>
  <c r="R73" i="78"/>
  <c r="O73" i="78"/>
  <c r="M73" i="78"/>
  <c r="V73" i="78" s="1"/>
  <c r="I73" i="78"/>
  <c r="D73" i="78"/>
  <c r="AA72" i="78"/>
  <c r="Z72" i="78"/>
  <c r="W72" i="78"/>
  <c r="S72" i="78"/>
  <c r="R72" i="78"/>
  <c r="O72" i="78"/>
  <c r="M72" i="78"/>
  <c r="I72" i="78"/>
  <c r="D72" i="78"/>
  <c r="Z71" i="78"/>
  <c r="R71" i="78"/>
  <c r="O71" i="78"/>
  <c r="N71" i="78"/>
  <c r="M71" i="78"/>
  <c r="I71" i="78"/>
  <c r="W71" i="78"/>
  <c r="R70" i="78"/>
  <c r="O70" i="78"/>
  <c r="M70" i="78"/>
  <c r="I70" i="78"/>
  <c r="R69" i="78"/>
  <c r="O69" i="78"/>
  <c r="I69" i="78"/>
  <c r="Z69" i="78"/>
  <c r="Z68" i="78"/>
  <c r="W68" i="78"/>
  <c r="R68" i="78"/>
  <c r="T68" i="78"/>
  <c r="O68" i="78"/>
  <c r="M68" i="78"/>
  <c r="I68" i="78"/>
  <c r="D68" i="78"/>
  <c r="Z67" i="78"/>
  <c r="R67" i="78"/>
  <c r="T67" i="78"/>
  <c r="O67" i="78"/>
  <c r="M67" i="78"/>
  <c r="I67" i="78"/>
  <c r="W67" i="78"/>
  <c r="R66" i="78"/>
  <c r="O66" i="78"/>
  <c r="M66" i="78"/>
  <c r="I66" i="78"/>
  <c r="R65" i="78"/>
  <c r="O65" i="78"/>
  <c r="I65" i="78"/>
  <c r="Z65" i="78"/>
  <c r="Z64" i="78"/>
  <c r="W64" i="78"/>
  <c r="R64" i="78"/>
  <c r="T64" i="78"/>
  <c r="O64" i="78"/>
  <c r="M64" i="78"/>
  <c r="I64" i="78"/>
  <c r="D64" i="78"/>
  <c r="Z63" i="78"/>
  <c r="R63" i="78"/>
  <c r="T63" i="78"/>
  <c r="O63" i="78"/>
  <c r="M63" i="78"/>
  <c r="I63" i="78"/>
  <c r="W63" i="78"/>
  <c r="U62" i="78"/>
  <c r="R62" i="78"/>
  <c r="X62" i="78" s="1"/>
  <c r="T62" i="78"/>
  <c r="O62" i="78"/>
  <c r="N62" i="78"/>
  <c r="M62" i="78"/>
  <c r="P62" i="78" s="1"/>
  <c r="I62" i="78"/>
  <c r="G62" i="78"/>
  <c r="R61" i="78"/>
  <c r="O61" i="78"/>
  <c r="I61" i="78"/>
  <c r="G61" i="78"/>
  <c r="R60" i="78"/>
  <c r="O60" i="78"/>
  <c r="M60" i="78"/>
  <c r="I60" i="78"/>
  <c r="W60" i="78"/>
  <c r="AA59" i="78"/>
  <c r="U59" i="78"/>
  <c r="R59" i="78"/>
  <c r="X59" i="78" s="1"/>
  <c r="O59" i="78"/>
  <c r="M59" i="78"/>
  <c r="I59" i="78"/>
  <c r="D59" i="78"/>
  <c r="R58" i="78"/>
  <c r="O58" i="78"/>
  <c r="N58" i="78"/>
  <c r="M58" i="78"/>
  <c r="I58" i="78"/>
  <c r="G58" i="78"/>
  <c r="R57" i="78"/>
  <c r="O57" i="78"/>
  <c r="I57" i="78"/>
  <c r="G57" i="78"/>
  <c r="D57" i="78"/>
  <c r="R56" i="78"/>
  <c r="O56" i="78"/>
  <c r="M56" i="78"/>
  <c r="I56" i="78"/>
  <c r="D56" i="78"/>
  <c r="Z55" i="78"/>
  <c r="R55" i="78"/>
  <c r="O55" i="78"/>
  <c r="N55" i="78"/>
  <c r="M55" i="78"/>
  <c r="I55" i="78"/>
  <c r="G55" i="78"/>
  <c r="D55" i="78"/>
  <c r="R54" i="78"/>
  <c r="O54" i="78"/>
  <c r="N54" i="78"/>
  <c r="M54" i="78"/>
  <c r="I54" i="78"/>
  <c r="G54" i="78"/>
  <c r="D54" i="78"/>
  <c r="R53" i="78"/>
  <c r="O53" i="78"/>
  <c r="M53" i="78"/>
  <c r="P53" i="78" s="1"/>
  <c r="I53" i="78"/>
  <c r="G53" i="78"/>
  <c r="D53" i="78"/>
  <c r="R52" i="78"/>
  <c r="O52" i="78"/>
  <c r="M52" i="78"/>
  <c r="I52" i="78"/>
  <c r="D52" i="78"/>
  <c r="Z51" i="78"/>
  <c r="R51" i="78"/>
  <c r="O51" i="78"/>
  <c r="N51" i="78"/>
  <c r="M51" i="78"/>
  <c r="P51" i="78" s="1"/>
  <c r="I51" i="78"/>
  <c r="G51" i="78"/>
  <c r="D51" i="78"/>
  <c r="R50" i="78"/>
  <c r="O50" i="78"/>
  <c r="N50" i="78"/>
  <c r="M50" i="78"/>
  <c r="P50" i="78" s="1"/>
  <c r="I50" i="78"/>
  <c r="G50" i="78"/>
  <c r="R49" i="78"/>
  <c r="O49" i="78"/>
  <c r="I49" i="78"/>
  <c r="G49" i="78"/>
  <c r="D49" i="78"/>
  <c r="R48" i="78"/>
  <c r="O48" i="78"/>
  <c r="M48" i="78"/>
  <c r="I48" i="78"/>
  <c r="D48" i="78"/>
  <c r="Z47" i="78"/>
  <c r="R47" i="78"/>
  <c r="O47" i="78"/>
  <c r="N47" i="78"/>
  <c r="M47" i="78"/>
  <c r="P47" i="78" s="1"/>
  <c r="I47" i="78"/>
  <c r="G47" i="78"/>
  <c r="D47" i="78"/>
  <c r="R46" i="78"/>
  <c r="O46" i="78"/>
  <c r="N46" i="78"/>
  <c r="M46" i="78"/>
  <c r="P46" i="78" s="1"/>
  <c r="I46" i="78"/>
  <c r="G46" i="78"/>
  <c r="D46" i="78"/>
  <c r="R45" i="78"/>
  <c r="O45" i="78"/>
  <c r="I45" i="78"/>
  <c r="G45" i="78"/>
  <c r="D45" i="78"/>
  <c r="R44" i="78"/>
  <c r="O44" i="78"/>
  <c r="N44" i="78"/>
  <c r="M44" i="78"/>
  <c r="I44" i="78"/>
  <c r="D44" i="78"/>
  <c r="Z43" i="78"/>
  <c r="R43" i="78"/>
  <c r="O43" i="78"/>
  <c r="N43" i="78"/>
  <c r="M43" i="78"/>
  <c r="I43" i="78"/>
  <c r="G43" i="78"/>
  <c r="D43" i="78"/>
  <c r="R42" i="78"/>
  <c r="O42" i="78"/>
  <c r="N42" i="78"/>
  <c r="M42" i="78"/>
  <c r="I42" i="78"/>
  <c r="G42" i="78"/>
  <c r="R41" i="78"/>
  <c r="O41" i="78"/>
  <c r="I41" i="78"/>
  <c r="G41" i="78"/>
  <c r="D41" i="78"/>
  <c r="R40" i="78"/>
  <c r="O40" i="78"/>
  <c r="M40" i="78"/>
  <c r="I40" i="78"/>
  <c r="D40" i="78"/>
  <c r="Z39" i="78"/>
  <c r="R39" i="78"/>
  <c r="O39" i="78"/>
  <c r="N39" i="78"/>
  <c r="M39" i="78"/>
  <c r="I39" i="78"/>
  <c r="G39" i="78"/>
  <c r="D39" i="78"/>
  <c r="R38" i="78"/>
  <c r="O38" i="78"/>
  <c r="N38" i="78"/>
  <c r="M38" i="78"/>
  <c r="I38" i="78"/>
  <c r="G38" i="78"/>
  <c r="D38" i="78"/>
  <c r="R37" i="78"/>
  <c r="O37" i="78"/>
  <c r="I37" i="78"/>
  <c r="G37" i="78"/>
  <c r="D37" i="78"/>
  <c r="R36" i="78"/>
  <c r="O36" i="78"/>
  <c r="M36" i="78"/>
  <c r="I36" i="78"/>
  <c r="D36" i="78"/>
  <c r="Z35" i="78"/>
  <c r="R35" i="78"/>
  <c r="O35" i="78"/>
  <c r="N35" i="78"/>
  <c r="M35" i="78"/>
  <c r="P35" i="78" s="1"/>
  <c r="I35" i="78"/>
  <c r="G35" i="78"/>
  <c r="D35" i="78"/>
  <c r="R34" i="78"/>
  <c r="O34" i="78"/>
  <c r="N34" i="78"/>
  <c r="M34" i="78"/>
  <c r="P34" i="78" s="1"/>
  <c r="I34" i="78"/>
  <c r="G34" i="78"/>
  <c r="U33" i="78"/>
  <c r="R33" i="78"/>
  <c r="O33" i="78"/>
  <c r="I33" i="78"/>
  <c r="G33" i="78"/>
  <c r="D33" i="78"/>
  <c r="R32" i="78"/>
  <c r="O32" i="78"/>
  <c r="M32" i="78"/>
  <c r="I32" i="78"/>
  <c r="D32" i="78"/>
  <c r="R31" i="78"/>
  <c r="O31" i="78"/>
  <c r="N31" i="78"/>
  <c r="M31" i="78"/>
  <c r="P31" i="78" s="1"/>
  <c r="I31" i="78"/>
  <c r="G31" i="78"/>
  <c r="D31" i="78"/>
  <c r="R30" i="78"/>
  <c r="O30" i="78"/>
  <c r="N30" i="78"/>
  <c r="M30" i="78"/>
  <c r="P30" i="78" s="1"/>
  <c r="I30" i="78"/>
  <c r="G30" i="78"/>
  <c r="D30" i="78"/>
  <c r="Z29" i="78"/>
  <c r="U29" i="78"/>
  <c r="R29" i="78"/>
  <c r="O29" i="78"/>
  <c r="I29" i="78"/>
  <c r="G29" i="78"/>
  <c r="D29" i="78"/>
  <c r="H29" i="78"/>
  <c r="Z28" i="78"/>
  <c r="U28" i="78"/>
  <c r="T28" i="78"/>
  <c r="R28" i="78"/>
  <c r="AA28" i="78" s="1"/>
  <c r="O28" i="78"/>
  <c r="I28" i="78"/>
  <c r="D28" i="78"/>
  <c r="Z27" i="78"/>
  <c r="U27" i="78"/>
  <c r="T27" i="78"/>
  <c r="R27" i="78"/>
  <c r="AA27" i="78" s="1"/>
  <c r="O27" i="78"/>
  <c r="N27" i="78"/>
  <c r="I27" i="78"/>
  <c r="G27" i="78"/>
  <c r="D27" i="78"/>
  <c r="H27" i="78"/>
  <c r="U26" i="78"/>
  <c r="R26" i="78"/>
  <c r="AA26" i="78" s="1"/>
  <c r="O26" i="78"/>
  <c r="N26" i="78"/>
  <c r="I26" i="78"/>
  <c r="G26" i="78"/>
  <c r="H26" i="78"/>
  <c r="Z25" i="78"/>
  <c r="U25" i="78"/>
  <c r="R25" i="78"/>
  <c r="AA25" i="78" s="1"/>
  <c r="O25" i="78"/>
  <c r="I25" i="78"/>
  <c r="G25" i="78"/>
  <c r="D25" i="78"/>
  <c r="H25" i="78"/>
  <c r="Z24" i="78"/>
  <c r="U24" i="78"/>
  <c r="T24" i="78"/>
  <c r="R24" i="78"/>
  <c r="AA24" i="78" s="1"/>
  <c r="O24" i="78"/>
  <c r="I24" i="78"/>
  <c r="D24" i="78"/>
  <c r="Z23" i="78"/>
  <c r="R23" i="78"/>
  <c r="T23" i="78"/>
  <c r="O23" i="78"/>
  <c r="M23" i="78"/>
  <c r="I23" i="78"/>
  <c r="N23" i="78"/>
  <c r="W23" i="78"/>
  <c r="R22" i="78"/>
  <c r="O22" i="78"/>
  <c r="M22" i="78"/>
  <c r="I22" i="78"/>
  <c r="N22" i="78"/>
  <c r="R21" i="78"/>
  <c r="T21" i="78"/>
  <c r="O21" i="78"/>
  <c r="I21" i="78"/>
  <c r="Z21" i="78"/>
  <c r="R20" i="78"/>
  <c r="AA20" i="78" s="1"/>
  <c r="T20" i="78"/>
  <c r="O20" i="78"/>
  <c r="M20" i="78"/>
  <c r="I20" i="78"/>
  <c r="Z20" i="78"/>
  <c r="Z19" i="78"/>
  <c r="R19" i="78"/>
  <c r="T19" i="78"/>
  <c r="O19" i="78"/>
  <c r="M19" i="78"/>
  <c r="I19" i="78"/>
  <c r="W19" i="78"/>
  <c r="R18" i="78"/>
  <c r="O18" i="78"/>
  <c r="M18" i="78"/>
  <c r="I18" i="78"/>
  <c r="N18" i="78"/>
  <c r="R17" i="78"/>
  <c r="O17" i="78"/>
  <c r="I17" i="78"/>
  <c r="Z17" i="78"/>
  <c r="R16" i="78"/>
  <c r="T16" i="78"/>
  <c r="O16" i="78"/>
  <c r="M16" i="78"/>
  <c r="I16" i="78"/>
  <c r="Z16" i="78"/>
  <c r="Z15" i="78"/>
  <c r="R15" i="78"/>
  <c r="T15" i="78"/>
  <c r="O15" i="78"/>
  <c r="M15" i="78"/>
  <c r="I15" i="78"/>
  <c r="N15" i="78"/>
  <c r="W15" i="78"/>
  <c r="R14" i="78"/>
  <c r="T14" i="78"/>
  <c r="O14" i="78"/>
  <c r="M14" i="78"/>
  <c r="I14" i="78"/>
  <c r="D14" i="78"/>
  <c r="R13" i="78"/>
  <c r="O13" i="78"/>
  <c r="I13" i="78"/>
  <c r="Z13" i="78"/>
  <c r="R12" i="78"/>
  <c r="T12" i="78"/>
  <c r="O12" i="78"/>
  <c r="M12" i="78"/>
  <c r="I12" i="78"/>
  <c r="Z12" i="78"/>
  <c r="Z11" i="78"/>
  <c r="R11" i="78"/>
  <c r="T11" i="78"/>
  <c r="O11" i="78"/>
  <c r="M11" i="78"/>
  <c r="I11" i="78"/>
  <c r="W11" i="78"/>
  <c r="R10" i="78"/>
  <c r="O10" i="78"/>
  <c r="M10" i="78"/>
  <c r="I10" i="78"/>
  <c r="R9" i="78"/>
  <c r="O9" i="78"/>
  <c r="I9" i="78"/>
  <c r="Z9" i="78"/>
  <c r="R8" i="78"/>
  <c r="S8" i="78" s="1"/>
  <c r="T8" i="78"/>
  <c r="O8" i="78"/>
  <c r="M8" i="78"/>
  <c r="I8" i="78"/>
  <c r="Z8" i="78"/>
  <c r="Z7" i="78"/>
  <c r="R7" i="78"/>
  <c r="AA7" i="78" s="1"/>
  <c r="T7" i="78"/>
  <c r="O7" i="78"/>
  <c r="M7" i="78"/>
  <c r="I7" i="78"/>
  <c r="W7" i="78"/>
  <c r="R6" i="78"/>
  <c r="O6" i="78"/>
  <c r="M6" i="78"/>
  <c r="I6" i="78"/>
  <c r="R5" i="78"/>
  <c r="AA5" i="78" s="1"/>
  <c r="O5" i="78"/>
  <c r="I5" i="78"/>
  <c r="Z5" i="78"/>
  <c r="R4" i="78"/>
  <c r="B109" i="77"/>
  <c r="B108" i="77"/>
  <c r="B107" i="77"/>
  <c r="B106" i="77"/>
  <c r="D106" i="77" s="1"/>
  <c r="B105" i="77"/>
  <c r="B104" i="77"/>
  <c r="B103" i="77"/>
  <c r="B102" i="77"/>
  <c r="D102" i="77" s="1"/>
  <c r="B101" i="77"/>
  <c r="B100" i="77"/>
  <c r="B99" i="77"/>
  <c r="B98" i="77"/>
  <c r="B97" i="77"/>
  <c r="B96" i="77"/>
  <c r="B95" i="77"/>
  <c r="B94" i="77"/>
  <c r="B93" i="77"/>
  <c r="B92" i="77"/>
  <c r="B91" i="77"/>
  <c r="B90" i="77"/>
  <c r="B89" i="77"/>
  <c r="B88" i="77"/>
  <c r="B87" i="77"/>
  <c r="B86" i="77"/>
  <c r="B85" i="77"/>
  <c r="B84" i="77"/>
  <c r="B83" i="77"/>
  <c r="B82" i="77"/>
  <c r="D82" i="77" s="1"/>
  <c r="B81" i="77"/>
  <c r="B80" i="77"/>
  <c r="B79" i="77"/>
  <c r="B78" i="77"/>
  <c r="D78" i="77" s="1"/>
  <c r="B77" i="77"/>
  <c r="B76" i="77"/>
  <c r="B75" i="77"/>
  <c r="B74" i="77"/>
  <c r="D74" i="77" s="1"/>
  <c r="B73" i="77"/>
  <c r="B72" i="77"/>
  <c r="B71" i="77"/>
  <c r="B70" i="77"/>
  <c r="D70" i="77" s="1"/>
  <c r="B69" i="77"/>
  <c r="B68" i="77"/>
  <c r="B67" i="77"/>
  <c r="B66" i="77"/>
  <c r="D66" i="77" s="1"/>
  <c r="B65" i="77"/>
  <c r="B64" i="77"/>
  <c r="B63" i="77"/>
  <c r="B62" i="77"/>
  <c r="D62" i="77" s="1"/>
  <c r="B61" i="77"/>
  <c r="B60" i="77"/>
  <c r="B59" i="77"/>
  <c r="B58" i="77"/>
  <c r="D58" i="77" s="1"/>
  <c r="B57" i="77"/>
  <c r="B56" i="77"/>
  <c r="B55" i="77"/>
  <c r="B54" i="77"/>
  <c r="D54" i="77" s="1"/>
  <c r="B53" i="77"/>
  <c r="B52" i="77"/>
  <c r="B51" i="77"/>
  <c r="B50" i="77"/>
  <c r="D50" i="77" s="1"/>
  <c r="B49" i="77"/>
  <c r="B48" i="77"/>
  <c r="B47" i="77"/>
  <c r="B46" i="77"/>
  <c r="D46" i="77" s="1"/>
  <c r="B45" i="77"/>
  <c r="B44" i="77"/>
  <c r="B43" i="77"/>
  <c r="B42" i="77"/>
  <c r="D42" i="77" s="1"/>
  <c r="B41" i="77"/>
  <c r="B40" i="77"/>
  <c r="B39" i="77"/>
  <c r="D39" i="77" s="1"/>
  <c r="B38" i="77"/>
  <c r="D38" i="77" s="1"/>
  <c r="B37" i="77"/>
  <c r="B36" i="77"/>
  <c r="B35" i="77"/>
  <c r="D35" i="77" s="1"/>
  <c r="B34" i="77"/>
  <c r="D34" i="77" s="1"/>
  <c r="B33" i="77"/>
  <c r="B32" i="77"/>
  <c r="B31" i="77"/>
  <c r="D31" i="77" s="1"/>
  <c r="B30" i="77"/>
  <c r="D30" i="77" s="1"/>
  <c r="B29" i="77"/>
  <c r="B28" i="77"/>
  <c r="B27" i="77"/>
  <c r="D27" i="77" s="1"/>
  <c r="B26" i="77"/>
  <c r="D26" i="77" s="1"/>
  <c r="B25" i="77"/>
  <c r="B24" i="77"/>
  <c r="B23" i="77"/>
  <c r="D23" i="77" s="1"/>
  <c r="B22" i="77"/>
  <c r="D22" i="77" s="1"/>
  <c r="B21" i="77"/>
  <c r="B20" i="77"/>
  <c r="B19" i="77"/>
  <c r="B18" i="77"/>
  <c r="D18" i="77" s="1"/>
  <c r="B17" i="77"/>
  <c r="B16" i="77"/>
  <c r="B15" i="77"/>
  <c r="B14" i="77"/>
  <c r="W14" i="77" s="1"/>
  <c r="B13" i="77"/>
  <c r="B12" i="77"/>
  <c r="B11" i="77"/>
  <c r="W11" i="77" s="1"/>
  <c r="B10" i="77"/>
  <c r="Z10" i="77" s="1"/>
  <c r="B9" i="77"/>
  <c r="B8" i="77"/>
  <c r="B7" i="77"/>
  <c r="B6" i="77"/>
  <c r="B5" i="77"/>
  <c r="B4" i="77"/>
  <c r="K160" i="77"/>
  <c r="E160" i="77"/>
  <c r="G160" i="77" s="1"/>
  <c r="E154" i="77"/>
  <c r="D148" i="77" s="1"/>
  <c r="F143" i="77"/>
  <c r="X109" i="77"/>
  <c r="R109" i="77"/>
  <c r="AA109" i="77" s="1"/>
  <c r="O109" i="77"/>
  <c r="I109" i="77"/>
  <c r="G109" i="77"/>
  <c r="D109" i="77"/>
  <c r="X108" i="77"/>
  <c r="U108" i="77"/>
  <c r="R108" i="77"/>
  <c r="AA108" i="77" s="1"/>
  <c r="O108" i="77"/>
  <c r="I108" i="77"/>
  <c r="G108" i="77"/>
  <c r="D108" i="77"/>
  <c r="X107" i="77"/>
  <c r="U107" i="77"/>
  <c r="R107" i="77"/>
  <c r="AA107" i="77" s="1"/>
  <c r="O107" i="77"/>
  <c r="I107" i="77"/>
  <c r="G107" i="77"/>
  <c r="D107" i="77"/>
  <c r="X106" i="77"/>
  <c r="U106" i="77"/>
  <c r="T106" i="77"/>
  <c r="R106" i="77"/>
  <c r="AA106" i="77" s="1"/>
  <c r="O106" i="77"/>
  <c r="I106" i="77"/>
  <c r="X105" i="77"/>
  <c r="U105" i="77"/>
  <c r="R105" i="77"/>
  <c r="AA105" i="77" s="1"/>
  <c r="W105" i="77"/>
  <c r="O105" i="77"/>
  <c r="I105" i="77"/>
  <c r="G105" i="77"/>
  <c r="D105" i="77"/>
  <c r="X104" i="77"/>
  <c r="U104" i="77"/>
  <c r="R104" i="77"/>
  <c r="AA104" i="77" s="1"/>
  <c r="O104" i="77"/>
  <c r="I104" i="77"/>
  <c r="G104" i="77"/>
  <c r="D104" i="77"/>
  <c r="X103" i="77"/>
  <c r="U103" i="77"/>
  <c r="R103" i="77"/>
  <c r="AA103" i="77" s="1"/>
  <c r="W103" i="77"/>
  <c r="O103" i="77"/>
  <c r="I103" i="77"/>
  <c r="G103" i="77"/>
  <c r="D103" i="77"/>
  <c r="X102" i="77"/>
  <c r="U102" i="77"/>
  <c r="T102" i="77"/>
  <c r="R102" i="77"/>
  <c r="AA102" i="77" s="1"/>
  <c r="O102" i="77"/>
  <c r="I102" i="77"/>
  <c r="X101" i="77"/>
  <c r="U101" i="77"/>
  <c r="R101" i="77"/>
  <c r="AA101" i="77" s="1"/>
  <c r="O101" i="77"/>
  <c r="I101" i="77"/>
  <c r="G101" i="77"/>
  <c r="D101" i="77"/>
  <c r="X100" i="77"/>
  <c r="U100" i="77"/>
  <c r="R100" i="77"/>
  <c r="AA100" i="77" s="1"/>
  <c r="O100" i="77"/>
  <c r="I100" i="77"/>
  <c r="G100" i="77"/>
  <c r="D100" i="77"/>
  <c r="X99" i="77"/>
  <c r="U99" i="77"/>
  <c r="R99" i="77"/>
  <c r="AA99" i="77" s="1"/>
  <c r="O99" i="77"/>
  <c r="I99" i="77"/>
  <c r="G99" i="77"/>
  <c r="D99" i="77"/>
  <c r="X98" i="77"/>
  <c r="U98" i="77"/>
  <c r="R98" i="77"/>
  <c r="AA98" i="77" s="1"/>
  <c r="O98" i="77"/>
  <c r="M98" i="77"/>
  <c r="I98" i="77"/>
  <c r="AA97" i="77"/>
  <c r="X97" i="77"/>
  <c r="U97" i="77"/>
  <c r="R97" i="77"/>
  <c r="O97" i="77"/>
  <c r="I97" i="77"/>
  <c r="G97" i="77"/>
  <c r="D97" i="77"/>
  <c r="AA96" i="77"/>
  <c r="X96" i="77"/>
  <c r="U96" i="77"/>
  <c r="R96" i="77"/>
  <c r="O96" i="77"/>
  <c r="M96" i="77"/>
  <c r="P96" i="77" s="1"/>
  <c r="N96" i="77"/>
  <c r="I96" i="77"/>
  <c r="G96" i="77"/>
  <c r="D96" i="77"/>
  <c r="AA95" i="77"/>
  <c r="X95" i="77"/>
  <c r="U95" i="77"/>
  <c r="R95" i="77"/>
  <c r="O95" i="77"/>
  <c r="I95" i="77"/>
  <c r="G95" i="77"/>
  <c r="D95" i="77"/>
  <c r="AA94" i="77"/>
  <c r="X94" i="77"/>
  <c r="U94" i="77"/>
  <c r="R94" i="77"/>
  <c r="O94" i="77"/>
  <c r="M94" i="77"/>
  <c r="I94" i="77"/>
  <c r="AA93" i="77"/>
  <c r="X93" i="77"/>
  <c r="U93" i="77"/>
  <c r="R93" i="77"/>
  <c r="O93" i="77"/>
  <c r="I93" i="77"/>
  <c r="G93" i="77"/>
  <c r="D93" i="77"/>
  <c r="AA92" i="77"/>
  <c r="X92" i="77"/>
  <c r="U92" i="77"/>
  <c r="R92" i="77"/>
  <c r="O92" i="77"/>
  <c r="M92" i="77"/>
  <c r="N92" i="77"/>
  <c r="I92" i="77"/>
  <c r="G92" i="77"/>
  <c r="D92" i="77"/>
  <c r="AA91" i="77"/>
  <c r="X91" i="77"/>
  <c r="U91" i="77"/>
  <c r="R91" i="77"/>
  <c r="O91" i="77"/>
  <c r="I91" i="77"/>
  <c r="G91" i="77"/>
  <c r="D91" i="77"/>
  <c r="R90" i="77"/>
  <c r="O90" i="77"/>
  <c r="M90" i="77"/>
  <c r="I90" i="77"/>
  <c r="R89" i="77"/>
  <c r="O89" i="77"/>
  <c r="N89" i="77"/>
  <c r="M89" i="77"/>
  <c r="P89" i="77" s="1"/>
  <c r="I89" i="77"/>
  <c r="G89" i="77"/>
  <c r="H89" i="77"/>
  <c r="R88" i="77"/>
  <c r="O88" i="77"/>
  <c r="N88" i="77"/>
  <c r="M88" i="77"/>
  <c r="I88" i="77"/>
  <c r="G88" i="77"/>
  <c r="H88" i="77"/>
  <c r="R87" i="77"/>
  <c r="O87" i="77"/>
  <c r="N87" i="77"/>
  <c r="I87" i="77"/>
  <c r="G87" i="77"/>
  <c r="H87" i="77"/>
  <c r="R86" i="77"/>
  <c r="T86" i="77"/>
  <c r="O86" i="77"/>
  <c r="M86" i="77"/>
  <c r="I86" i="77"/>
  <c r="R85" i="77"/>
  <c r="T85" i="77"/>
  <c r="O85" i="77"/>
  <c r="N85" i="77"/>
  <c r="M85" i="77"/>
  <c r="P85" i="77" s="1"/>
  <c r="I85" i="77"/>
  <c r="G85" i="77"/>
  <c r="H85" i="77"/>
  <c r="R84" i="77"/>
  <c r="O84" i="77"/>
  <c r="N84" i="77"/>
  <c r="M84" i="77"/>
  <c r="P84" i="77" s="1"/>
  <c r="I84" i="77"/>
  <c r="G84" i="77"/>
  <c r="H84" i="77"/>
  <c r="R83" i="77"/>
  <c r="O83" i="77"/>
  <c r="I83" i="77"/>
  <c r="G83" i="77"/>
  <c r="H83" i="77"/>
  <c r="R82" i="77"/>
  <c r="O82" i="77"/>
  <c r="M82" i="77"/>
  <c r="I82" i="77"/>
  <c r="R81" i="77"/>
  <c r="O81" i="77"/>
  <c r="N81" i="77"/>
  <c r="M81" i="77"/>
  <c r="I81" i="77"/>
  <c r="G81" i="77"/>
  <c r="D81" i="77"/>
  <c r="R80" i="77"/>
  <c r="O80" i="77"/>
  <c r="N80" i="77"/>
  <c r="M80" i="77"/>
  <c r="P80" i="77" s="1"/>
  <c r="I80" i="77"/>
  <c r="G80" i="77"/>
  <c r="D80" i="77"/>
  <c r="R79" i="77"/>
  <c r="AA79" i="77" s="1"/>
  <c r="O79" i="77"/>
  <c r="I79" i="77"/>
  <c r="G79" i="77"/>
  <c r="D79" i="77"/>
  <c r="R78" i="77"/>
  <c r="AA78" i="77" s="1"/>
  <c r="O78" i="77"/>
  <c r="M78" i="77"/>
  <c r="I78" i="77"/>
  <c r="R77" i="77"/>
  <c r="AA77" i="77" s="1"/>
  <c r="O77" i="77"/>
  <c r="N77" i="77"/>
  <c r="M77" i="77"/>
  <c r="P77" i="77" s="1"/>
  <c r="I77" i="77"/>
  <c r="G77" i="77"/>
  <c r="D77" i="77"/>
  <c r="X76" i="77"/>
  <c r="R76" i="77"/>
  <c r="AA76" i="77" s="1"/>
  <c r="O76" i="77"/>
  <c r="I76" i="77"/>
  <c r="AA75" i="77"/>
  <c r="X75" i="77"/>
  <c r="S75" i="77"/>
  <c r="R75" i="77"/>
  <c r="U75" i="77" s="1"/>
  <c r="O75" i="77"/>
  <c r="I75" i="77"/>
  <c r="Z75" i="77"/>
  <c r="AA74" i="77"/>
  <c r="X74" i="77"/>
  <c r="S74" i="77"/>
  <c r="R74" i="77"/>
  <c r="U74" i="77" s="1"/>
  <c r="O74" i="77"/>
  <c r="I74" i="77"/>
  <c r="AA73" i="77"/>
  <c r="X73" i="77"/>
  <c r="S73" i="77"/>
  <c r="R73" i="77"/>
  <c r="U73" i="77" s="1"/>
  <c r="O73" i="77"/>
  <c r="I73" i="77"/>
  <c r="D73" i="77"/>
  <c r="AA72" i="77"/>
  <c r="X72" i="77"/>
  <c r="U72" i="77"/>
  <c r="R72" i="77"/>
  <c r="O72" i="77"/>
  <c r="N72" i="77"/>
  <c r="I72" i="77"/>
  <c r="D72" i="77"/>
  <c r="AA71" i="77"/>
  <c r="X71" i="77"/>
  <c r="U71" i="77"/>
  <c r="S71" i="77"/>
  <c r="R71" i="77"/>
  <c r="O71" i="77"/>
  <c r="I71" i="77"/>
  <c r="D71" i="77"/>
  <c r="AA70" i="77"/>
  <c r="X70" i="77"/>
  <c r="U70" i="77"/>
  <c r="S70" i="77"/>
  <c r="R70" i="77"/>
  <c r="O70" i="77"/>
  <c r="I70" i="77"/>
  <c r="AA69" i="77"/>
  <c r="X69" i="77"/>
  <c r="U69" i="77"/>
  <c r="S69" i="77"/>
  <c r="R69" i="77"/>
  <c r="O69" i="77"/>
  <c r="I69" i="77"/>
  <c r="D69" i="77"/>
  <c r="AA68" i="77"/>
  <c r="X68" i="77"/>
  <c r="U68" i="77"/>
  <c r="R68" i="77"/>
  <c r="O68" i="77"/>
  <c r="N68" i="77"/>
  <c r="I68" i="77"/>
  <c r="D68" i="77"/>
  <c r="AA67" i="77"/>
  <c r="X67" i="77"/>
  <c r="U67" i="77"/>
  <c r="S67" i="77"/>
  <c r="R67" i="77"/>
  <c r="O67" i="77"/>
  <c r="I67" i="77"/>
  <c r="G67" i="77"/>
  <c r="D67" i="77"/>
  <c r="AA66" i="77"/>
  <c r="X66" i="77"/>
  <c r="U66" i="77"/>
  <c r="T66" i="77"/>
  <c r="S66" i="77"/>
  <c r="R66" i="77"/>
  <c r="O66" i="77"/>
  <c r="I66" i="77"/>
  <c r="AA65" i="77"/>
  <c r="X65" i="77"/>
  <c r="W65" i="77"/>
  <c r="U65" i="77"/>
  <c r="R65" i="77"/>
  <c r="O65" i="77"/>
  <c r="M65" i="77"/>
  <c r="N65" i="77"/>
  <c r="I65" i="77"/>
  <c r="H65" i="77"/>
  <c r="G65" i="77"/>
  <c r="D65" i="77"/>
  <c r="AA64" i="77"/>
  <c r="X64" i="77"/>
  <c r="U64" i="77"/>
  <c r="R64" i="77"/>
  <c r="O64" i="77"/>
  <c r="M64" i="77"/>
  <c r="P64" i="77" s="1"/>
  <c r="N64" i="77"/>
  <c r="I64" i="77"/>
  <c r="G64" i="77"/>
  <c r="D64" i="77"/>
  <c r="AA63" i="77"/>
  <c r="X63" i="77"/>
  <c r="U63" i="77"/>
  <c r="R63" i="77"/>
  <c r="O63" i="77"/>
  <c r="I63" i="77"/>
  <c r="G63" i="77"/>
  <c r="D63" i="77"/>
  <c r="AA62" i="77"/>
  <c r="X62" i="77"/>
  <c r="U62" i="77"/>
  <c r="R62" i="77"/>
  <c r="O62" i="77"/>
  <c r="M62" i="77"/>
  <c r="I62" i="77"/>
  <c r="AA61" i="77"/>
  <c r="X61" i="77"/>
  <c r="U61" i="77"/>
  <c r="R61" i="77"/>
  <c r="O61" i="77"/>
  <c r="M61" i="77"/>
  <c r="P61" i="77" s="1"/>
  <c r="N61" i="77"/>
  <c r="I61" i="77"/>
  <c r="G61" i="77"/>
  <c r="D61" i="77"/>
  <c r="AA60" i="77"/>
  <c r="X60" i="77"/>
  <c r="U60" i="77"/>
  <c r="R60" i="77"/>
  <c r="O60" i="77"/>
  <c r="M60" i="77"/>
  <c r="N60" i="77"/>
  <c r="I60" i="77"/>
  <c r="G60" i="77"/>
  <c r="D60" i="77"/>
  <c r="AA59" i="77"/>
  <c r="X59" i="77"/>
  <c r="U59" i="77"/>
  <c r="R59" i="77"/>
  <c r="O59" i="77"/>
  <c r="I59" i="77"/>
  <c r="G59" i="77"/>
  <c r="D59" i="77"/>
  <c r="AA58" i="77"/>
  <c r="X58" i="77"/>
  <c r="U58" i="77"/>
  <c r="R58" i="77"/>
  <c r="O58" i="77"/>
  <c r="M58" i="77"/>
  <c r="I58" i="77"/>
  <c r="AA57" i="77"/>
  <c r="X57" i="77"/>
  <c r="U57" i="77"/>
  <c r="R57" i="77"/>
  <c r="O57" i="77"/>
  <c r="M57" i="77"/>
  <c r="P57" i="77" s="1"/>
  <c r="N57" i="77"/>
  <c r="I57" i="77"/>
  <c r="G57" i="77"/>
  <c r="D57" i="77"/>
  <c r="AA56" i="77"/>
  <c r="X56" i="77"/>
  <c r="U56" i="77"/>
  <c r="R56" i="77"/>
  <c r="O56" i="77"/>
  <c r="M56" i="77"/>
  <c r="N56" i="77"/>
  <c r="I56" i="77"/>
  <c r="G56" i="77"/>
  <c r="D56" i="77"/>
  <c r="AA55" i="77"/>
  <c r="X55" i="77"/>
  <c r="U55" i="77"/>
  <c r="R55" i="77"/>
  <c r="O55" i="77"/>
  <c r="I55" i="77"/>
  <c r="G55" i="77"/>
  <c r="D55" i="77"/>
  <c r="AA54" i="77"/>
  <c r="X54" i="77"/>
  <c r="U54" i="77"/>
  <c r="R54" i="77"/>
  <c r="O54" i="77"/>
  <c r="M54" i="77"/>
  <c r="I54" i="77"/>
  <c r="AA53" i="77"/>
  <c r="X53" i="77"/>
  <c r="U53" i="77"/>
  <c r="R53" i="77"/>
  <c r="O53" i="77"/>
  <c r="M53" i="77"/>
  <c r="N53" i="77"/>
  <c r="I53" i="77"/>
  <c r="G53" i="77"/>
  <c r="D53" i="77"/>
  <c r="AA52" i="77"/>
  <c r="X52" i="77"/>
  <c r="U52" i="77"/>
  <c r="R52" i="77"/>
  <c r="O52" i="77"/>
  <c r="M52" i="77"/>
  <c r="P52" i="77" s="1"/>
  <c r="N52" i="77"/>
  <c r="I52" i="77"/>
  <c r="G52" i="77"/>
  <c r="D52" i="77"/>
  <c r="AA51" i="77"/>
  <c r="X51" i="77"/>
  <c r="U51" i="77"/>
  <c r="R51" i="77"/>
  <c r="O51" i="77"/>
  <c r="I51" i="77"/>
  <c r="G51" i="77"/>
  <c r="D51" i="77"/>
  <c r="AA50" i="77"/>
  <c r="X50" i="77"/>
  <c r="U50" i="77"/>
  <c r="R50" i="77"/>
  <c r="O50" i="77"/>
  <c r="M50" i="77"/>
  <c r="I50" i="77"/>
  <c r="AA49" i="77"/>
  <c r="X49" i="77"/>
  <c r="U49" i="77"/>
  <c r="R49" i="77"/>
  <c r="O49" i="77"/>
  <c r="M49" i="77"/>
  <c r="N49" i="77"/>
  <c r="I49" i="77"/>
  <c r="G49" i="77"/>
  <c r="D49" i="77"/>
  <c r="AA48" i="77"/>
  <c r="X48" i="77"/>
  <c r="U48" i="77"/>
  <c r="R48" i="77"/>
  <c r="O48" i="77"/>
  <c r="M48" i="77"/>
  <c r="P48" i="77" s="1"/>
  <c r="N48" i="77"/>
  <c r="I48" i="77"/>
  <c r="G48" i="77"/>
  <c r="D48" i="77"/>
  <c r="AA47" i="77"/>
  <c r="X47" i="77"/>
  <c r="U47" i="77"/>
  <c r="R47" i="77"/>
  <c r="O47" i="77"/>
  <c r="I47" i="77"/>
  <c r="G47" i="77"/>
  <c r="D47" i="77"/>
  <c r="AA46" i="77"/>
  <c r="X46" i="77"/>
  <c r="U46" i="77"/>
  <c r="R46" i="77"/>
  <c r="O46" i="77"/>
  <c r="M46" i="77"/>
  <c r="I46" i="77"/>
  <c r="AA45" i="77"/>
  <c r="X45" i="77"/>
  <c r="U45" i="77"/>
  <c r="R45" i="77"/>
  <c r="O45" i="77"/>
  <c r="M45" i="77"/>
  <c r="P45" i="77" s="1"/>
  <c r="N45" i="77"/>
  <c r="I45" i="77"/>
  <c r="G45" i="77"/>
  <c r="D45" i="77"/>
  <c r="AA44" i="77"/>
  <c r="X44" i="77"/>
  <c r="U44" i="77"/>
  <c r="R44" i="77"/>
  <c r="O44" i="77"/>
  <c r="M44" i="77"/>
  <c r="P44" i="77" s="1"/>
  <c r="N44" i="77"/>
  <c r="I44" i="77"/>
  <c r="G44" i="77"/>
  <c r="D44" i="77"/>
  <c r="AA43" i="77"/>
  <c r="X43" i="77"/>
  <c r="U43" i="77"/>
  <c r="R43" i="77"/>
  <c r="O43" i="77"/>
  <c r="I43" i="77"/>
  <c r="G43" i="77"/>
  <c r="D43" i="77"/>
  <c r="AA42" i="77"/>
  <c r="X42" i="77"/>
  <c r="U42" i="77"/>
  <c r="R42" i="77"/>
  <c r="O42" i="77"/>
  <c r="M42" i="77"/>
  <c r="I42" i="77"/>
  <c r="AA41" i="77"/>
  <c r="X41" i="77"/>
  <c r="U41" i="77"/>
  <c r="R41" i="77"/>
  <c r="O41" i="77"/>
  <c r="M41" i="77"/>
  <c r="P41" i="77" s="1"/>
  <c r="N41" i="77"/>
  <c r="I41" i="77"/>
  <c r="G41" i="77"/>
  <c r="D41" i="77"/>
  <c r="AA40" i="77"/>
  <c r="X40" i="77"/>
  <c r="U40" i="77"/>
  <c r="R40" i="77"/>
  <c r="O40" i="77"/>
  <c r="M40" i="77"/>
  <c r="N40" i="77"/>
  <c r="I40" i="77"/>
  <c r="G40" i="77"/>
  <c r="D40" i="77"/>
  <c r="AA39" i="77"/>
  <c r="X39" i="77"/>
  <c r="U39" i="77"/>
  <c r="R39" i="77"/>
  <c r="O39" i="77"/>
  <c r="I39" i="77"/>
  <c r="G39" i="77"/>
  <c r="AA38" i="77"/>
  <c r="X38" i="77"/>
  <c r="U38" i="77"/>
  <c r="R38" i="77"/>
  <c r="O38" i="77"/>
  <c r="M38" i="77"/>
  <c r="I38" i="77"/>
  <c r="AA37" i="77"/>
  <c r="X37" i="77"/>
  <c r="U37" i="77"/>
  <c r="R37" i="77"/>
  <c r="O37" i="77"/>
  <c r="M37" i="77"/>
  <c r="N37" i="77"/>
  <c r="I37" i="77"/>
  <c r="G37" i="77"/>
  <c r="D37" i="77"/>
  <c r="AA36" i="77"/>
  <c r="X36" i="77"/>
  <c r="U36" i="77"/>
  <c r="R36" i="77"/>
  <c r="O36" i="77"/>
  <c r="M36" i="77"/>
  <c r="N36" i="77"/>
  <c r="I36" i="77"/>
  <c r="G36" i="77"/>
  <c r="D36" i="77"/>
  <c r="AA35" i="77"/>
  <c r="X35" i="77"/>
  <c r="U35" i="77"/>
  <c r="R35" i="77"/>
  <c r="O35" i="77"/>
  <c r="I35" i="77"/>
  <c r="G35" i="77"/>
  <c r="AA34" i="77"/>
  <c r="X34" i="77"/>
  <c r="U34" i="77"/>
  <c r="R34" i="77"/>
  <c r="O34" i="77"/>
  <c r="M34" i="77"/>
  <c r="I34" i="77"/>
  <c r="AA33" i="77"/>
  <c r="X33" i="77"/>
  <c r="U33" i="77"/>
  <c r="R33" i="77"/>
  <c r="O33" i="77"/>
  <c r="M33" i="77"/>
  <c r="P33" i="77" s="1"/>
  <c r="N33" i="77"/>
  <c r="I33" i="77"/>
  <c r="G33" i="77"/>
  <c r="D33" i="77"/>
  <c r="AA32" i="77"/>
  <c r="X32" i="77"/>
  <c r="U32" i="77"/>
  <c r="R32" i="77"/>
  <c r="O32" i="77"/>
  <c r="M32" i="77"/>
  <c r="N32" i="77"/>
  <c r="I32" i="77"/>
  <c r="G32" i="77"/>
  <c r="D32" i="77"/>
  <c r="AA31" i="77"/>
  <c r="X31" i="77"/>
  <c r="U31" i="77"/>
  <c r="R31" i="77"/>
  <c r="O31" i="77"/>
  <c r="I31" i="77"/>
  <c r="G31" i="77"/>
  <c r="AA30" i="77"/>
  <c r="X30" i="77"/>
  <c r="U30" i="77"/>
  <c r="R30" i="77"/>
  <c r="O30" i="77"/>
  <c r="M30" i="77"/>
  <c r="I30" i="77"/>
  <c r="AA29" i="77"/>
  <c r="X29" i="77"/>
  <c r="U29" i="77"/>
  <c r="R29" i="77"/>
  <c r="O29" i="77"/>
  <c r="M29" i="77"/>
  <c r="N29" i="77"/>
  <c r="I29" i="77"/>
  <c r="G29" i="77"/>
  <c r="D29" i="77"/>
  <c r="AA28" i="77"/>
  <c r="X28" i="77"/>
  <c r="U28" i="77"/>
  <c r="R28" i="77"/>
  <c r="O28" i="77"/>
  <c r="M28" i="77"/>
  <c r="N28" i="77"/>
  <c r="I28" i="77"/>
  <c r="G28" i="77"/>
  <c r="D28" i="77"/>
  <c r="AA27" i="77"/>
  <c r="X27" i="77"/>
  <c r="U27" i="77"/>
  <c r="R27" i="77"/>
  <c r="O27" i="77"/>
  <c r="I27" i="77"/>
  <c r="G27" i="77"/>
  <c r="AA26" i="77"/>
  <c r="X26" i="77"/>
  <c r="U26" i="77"/>
  <c r="R26" i="77"/>
  <c r="O26" i="77"/>
  <c r="M26" i="77"/>
  <c r="I26" i="77"/>
  <c r="U25" i="77"/>
  <c r="R25" i="77"/>
  <c r="X25" i="77" s="1"/>
  <c r="O25" i="77"/>
  <c r="N25" i="77"/>
  <c r="M25" i="77"/>
  <c r="I25" i="77"/>
  <c r="G25" i="77"/>
  <c r="H25" i="77"/>
  <c r="R24" i="77"/>
  <c r="O24" i="77"/>
  <c r="N24" i="77"/>
  <c r="M24" i="77"/>
  <c r="I24" i="77"/>
  <c r="G24" i="77"/>
  <c r="H24" i="77"/>
  <c r="U23" i="77"/>
  <c r="R23" i="77"/>
  <c r="O23" i="77"/>
  <c r="N23" i="77"/>
  <c r="I23" i="77"/>
  <c r="G23" i="77"/>
  <c r="R22" i="77"/>
  <c r="U22" i="77" s="1"/>
  <c r="O22" i="77"/>
  <c r="M22" i="77"/>
  <c r="I22" i="77"/>
  <c r="U21" i="77"/>
  <c r="R21" i="77"/>
  <c r="O21" i="77"/>
  <c r="N21" i="77"/>
  <c r="M21" i="77"/>
  <c r="I21" i="77"/>
  <c r="G21" i="77"/>
  <c r="H21" i="77"/>
  <c r="R20" i="77"/>
  <c r="O20" i="77"/>
  <c r="N20" i="77"/>
  <c r="M20" i="77"/>
  <c r="I20" i="77"/>
  <c r="G20" i="77"/>
  <c r="H20" i="77"/>
  <c r="U19" i="77"/>
  <c r="R19" i="77"/>
  <c r="O19" i="77"/>
  <c r="N19" i="77"/>
  <c r="I19" i="77"/>
  <c r="G19" i="77"/>
  <c r="H19" i="77"/>
  <c r="S18" i="77"/>
  <c r="R18" i="77"/>
  <c r="U18" i="77" s="1"/>
  <c r="O18" i="77"/>
  <c r="N18" i="77"/>
  <c r="M18" i="77"/>
  <c r="I18" i="77"/>
  <c r="R17" i="77"/>
  <c r="X17" i="77" s="1"/>
  <c r="T17" i="77"/>
  <c r="O17" i="77"/>
  <c r="M17" i="77"/>
  <c r="I17" i="77"/>
  <c r="G17" i="77"/>
  <c r="W17" i="77"/>
  <c r="X16" i="77"/>
  <c r="R16" i="77"/>
  <c r="AA16" i="77" s="1"/>
  <c r="O16" i="77"/>
  <c r="I16" i="77"/>
  <c r="G16" i="77"/>
  <c r="X15" i="77"/>
  <c r="R15" i="77"/>
  <c r="AA15" i="77" s="1"/>
  <c r="O15" i="77"/>
  <c r="I15" i="77"/>
  <c r="G15" i="77"/>
  <c r="W15" i="77"/>
  <c r="X14" i="77"/>
  <c r="R14" i="77"/>
  <c r="AA14" i="77" s="1"/>
  <c r="O14" i="77"/>
  <c r="N14" i="77"/>
  <c r="I14" i="77"/>
  <c r="X13" i="77"/>
  <c r="R13" i="77"/>
  <c r="AA13" i="77" s="1"/>
  <c r="O13" i="77"/>
  <c r="N13" i="77"/>
  <c r="I13" i="77"/>
  <c r="G13" i="77"/>
  <c r="W13" i="77"/>
  <c r="X12" i="77"/>
  <c r="R12" i="77"/>
  <c r="AA12" i="77" s="1"/>
  <c r="O12" i="77"/>
  <c r="I12" i="77"/>
  <c r="G12" i="77"/>
  <c r="W12" i="77"/>
  <c r="X11" i="77"/>
  <c r="R11" i="77"/>
  <c r="AA11" i="77" s="1"/>
  <c r="O11" i="77"/>
  <c r="N11" i="77"/>
  <c r="I11" i="77"/>
  <c r="G11" i="77"/>
  <c r="D11" i="77"/>
  <c r="X10" i="77"/>
  <c r="R10" i="77"/>
  <c r="AA10" i="77" s="1"/>
  <c r="O10" i="77"/>
  <c r="I10" i="77"/>
  <c r="X9" i="77"/>
  <c r="R9" i="77"/>
  <c r="AA9" i="77" s="1"/>
  <c r="O9" i="77"/>
  <c r="N9" i="77"/>
  <c r="I9" i="77"/>
  <c r="G9" i="77"/>
  <c r="Z9" i="77"/>
  <c r="X8" i="77"/>
  <c r="R8" i="77"/>
  <c r="AA8" i="77" s="1"/>
  <c r="O8" i="77"/>
  <c r="N8" i="77"/>
  <c r="I8" i="77"/>
  <c r="G8" i="77"/>
  <c r="H8" i="77"/>
  <c r="D8" i="77"/>
  <c r="X7" i="77"/>
  <c r="R7" i="77"/>
  <c r="AA7" i="77" s="1"/>
  <c r="O7" i="77"/>
  <c r="I7" i="77"/>
  <c r="G7" i="77"/>
  <c r="Z7" i="77"/>
  <c r="X6" i="77"/>
  <c r="R6" i="77"/>
  <c r="AA6" i="77" s="1"/>
  <c r="O6" i="77"/>
  <c r="N6" i="77"/>
  <c r="I6" i="77"/>
  <c r="X5" i="77"/>
  <c r="R5" i="77"/>
  <c r="AA5" i="77" s="1"/>
  <c r="O5" i="77"/>
  <c r="T5" i="77"/>
  <c r="I5" i="77"/>
  <c r="G5" i="77"/>
  <c r="H5" i="77"/>
  <c r="R4" i="77"/>
  <c r="F4" i="77"/>
  <c r="T106" i="76"/>
  <c r="Z4" i="76"/>
  <c r="M90" i="76"/>
  <c r="N86" i="76"/>
  <c r="M82" i="76"/>
  <c r="M78" i="76"/>
  <c r="M54" i="76"/>
  <c r="M50" i="76"/>
  <c r="M46" i="76"/>
  <c r="M42" i="76"/>
  <c r="M38" i="76"/>
  <c r="M34" i="76"/>
  <c r="M30" i="76"/>
  <c r="M18" i="76"/>
  <c r="M14" i="76"/>
  <c r="M10" i="76"/>
  <c r="G106" i="76"/>
  <c r="G98" i="76"/>
  <c r="G94" i="76"/>
  <c r="G90" i="76"/>
  <c r="H18" i="76"/>
  <c r="B109" i="76"/>
  <c r="B108" i="76"/>
  <c r="B107" i="76"/>
  <c r="B106" i="76"/>
  <c r="B105" i="76"/>
  <c r="B104" i="76"/>
  <c r="B103" i="76"/>
  <c r="B102" i="76"/>
  <c r="D102" i="76" s="1"/>
  <c r="B101" i="76"/>
  <c r="B100" i="76"/>
  <c r="B99" i="76"/>
  <c r="B98" i="76"/>
  <c r="B97" i="76"/>
  <c r="B96" i="76"/>
  <c r="B95" i="76"/>
  <c r="B94" i="76"/>
  <c r="D94" i="76" s="1"/>
  <c r="B93" i="76"/>
  <c r="B92" i="76"/>
  <c r="B91" i="76"/>
  <c r="B90" i="76"/>
  <c r="D90" i="76" s="1"/>
  <c r="B89" i="76"/>
  <c r="B88" i="76"/>
  <c r="B87" i="76"/>
  <c r="B86" i="76"/>
  <c r="D86" i="76" s="1"/>
  <c r="B85" i="76"/>
  <c r="B84" i="76"/>
  <c r="B83" i="76"/>
  <c r="B82" i="76"/>
  <c r="D82" i="76" s="1"/>
  <c r="B81" i="76"/>
  <c r="B80" i="76"/>
  <c r="B79" i="76"/>
  <c r="B78" i="76"/>
  <c r="D78" i="76" s="1"/>
  <c r="B77" i="76"/>
  <c r="B76" i="76"/>
  <c r="B75" i="76"/>
  <c r="B74" i="76"/>
  <c r="D74" i="76" s="1"/>
  <c r="B73" i="76"/>
  <c r="B72" i="76"/>
  <c r="B71" i="76"/>
  <c r="B70" i="76"/>
  <c r="D70" i="76" s="1"/>
  <c r="B69" i="76"/>
  <c r="B68" i="76"/>
  <c r="B67" i="76"/>
  <c r="B66" i="76"/>
  <c r="D66" i="76" s="1"/>
  <c r="B65" i="76"/>
  <c r="B64" i="76"/>
  <c r="B63" i="76"/>
  <c r="B62" i="76"/>
  <c r="D62" i="76" s="1"/>
  <c r="B61" i="76"/>
  <c r="B60" i="76"/>
  <c r="B59" i="76"/>
  <c r="B58" i="76"/>
  <c r="D58" i="76" s="1"/>
  <c r="B57" i="76"/>
  <c r="B56" i="76"/>
  <c r="B55" i="76"/>
  <c r="B54" i="76"/>
  <c r="D54" i="76" s="1"/>
  <c r="B53" i="76"/>
  <c r="B52" i="76"/>
  <c r="B51" i="76"/>
  <c r="B50" i="76"/>
  <c r="D50" i="76" s="1"/>
  <c r="B49" i="76"/>
  <c r="B48" i="76"/>
  <c r="B47" i="76"/>
  <c r="B46" i="76"/>
  <c r="B45" i="76"/>
  <c r="B44" i="76"/>
  <c r="B43" i="76"/>
  <c r="B42" i="76"/>
  <c r="B41" i="76"/>
  <c r="B40" i="76"/>
  <c r="B39" i="76"/>
  <c r="B38" i="76"/>
  <c r="B37" i="76"/>
  <c r="B36" i="76"/>
  <c r="B35" i="76"/>
  <c r="B34" i="76"/>
  <c r="B33" i="76"/>
  <c r="B32" i="76"/>
  <c r="B31" i="76"/>
  <c r="B30" i="76"/>
  <c r="B29" i="76"/>
  <c r="B28" i="76"/>
  <c r="B27" i="76"/>
  <c r="B26" i="76"/>
  <c r="B25" i="76"/>
  <c r="B24" i="76"/>
  <c r="B23" i="76"/>
  <c r="B22" i="76"/>
  <c r="D22" i="76" s="1"/>
  <c r="B21" i="76"/>
  <c r="B20" i="76"/>
  <c r="B19" i="76"/>
  <c r="B18" i="76"/>
  <c r="D18" i="76" s="1"/>
  <c r="B17" i="76"/>
  <c r="B16" i="76"/>
  <c r="B15" i="76"/>
  <c r="B14" i="76"/>
  <c r="D14" i="76" s="1"/>
  <c r="B13" i="76"/>
  <c r="B12" i="76"/>
  <c r="B11" i="76"/>
  <c r="B10" i="76"/>
  <c r="D10" i="76" s="1"/>
  <c r="B9" i="76"/>
  <c r="B8" i="76"/>
  <c r="B7" i="76"/>
  <c r="B6" i="76"/>
  <c r="D6" i="76" s="1"/>
  <c r="B5" i="76"/>
  <c r="B4" i="76"/>
  <c r="K160" i="76"/>
  <c r="E160" i="76"/>
  <c r="G160" i="76" s="1"/>
  <c r="E154" i="76"/>
  <c r="D148" i="76" s="1"/>
  <c r="F143" i="76"/>
  <c r="Z109" i="76"/>
  <c r="X109" i="76"/>
  <c r="R109" i="76"/>
  <c r="AA109" i="76" s="1"/>
  <c r="W109" i="76"/>
  <c r="O109" i="76"/>
  <c r="I109" i="76"/>
  <c r="G109" i="76"/>
  <c r="J109" i="76" s="1"/>
  <c r="D109" i="76"/>
  <c r="H109" i="76"/>
  <c r="Z108" i="76"/>
  <c r="X108" i="76"/>
  <c r="T108" i="76"/>
  <c r="R108" i="76"/>
  <c r="AA108" i="76" s="1"/>
  <c r="W108" i="76"/>
  <c r="O108" i="76"/>
  <c r="I108" i="76"/>
  <c r="D108" i="76"/>
  <c r="Z107" i="76"/>
  <c r="X107" i="76"/>
  <c r="T107" i="76"/>
  <c r="R107" i="76"/>
  <c r="AA107" i="76" s="1"/>
  <c r="W107" i="76"/>
  <c r="O107" i="76"/>
  <c r="I107" i="76"/>
  <c r="G107" i="76"/>
  <c r="J107" i="76" s="1"/>
  <c r="D107" i="76"/>
  <c r="H107" i="76"/>
  <c r="X106" i="76"/>
  <c r="R106" i="76"/>
  <c r="AA106" i="76" s="1"/>
  <c r="O106" i="76"/>
  <c r="I106" i="76"/>
  <c r="H106" i="76"/>
  <c r="Z105" i="76"/>
  <c r="X105" i="76"/>
  <c r="R105" i="76"/>
  <c r="AA105" i="76" s="1"/>
  <c r="W105" i="76"/>
  <c r="O105" i="76"/>
  <c r="I105" i="76"/>
  <c r="G105" i="76"/>
  <c r="J105" i="76" s="1"/>
  <c r="D105" i="76"/>
  <c r="H105" i="76"/>
  <c r="Z104" i="76"/>
  <c r="X104" i="76"/>
  <c r="T104" i="76"/>
  <c r="R104" i="76"/>
  <c r="AA104" i="76" s="1"/>
  <c r="W104" i="76"/>
  <c r="O104" i="76"/>
  <c r="I104" i="76"/>
  <c r="D104" i="76"/>
  <c r="X103" i="76"/>
  <c r="T103" i="76"/>
  <c r="R103" i="76"/>
  <c r="AA103" i="76" s="1"/>
  <c r="W103" i="76"/>
  <c r="O103" i="76"/>
  <c r="I103" i="76"/>
  <c r="G103" i="76"/>
  <c r="J103" i="76" s="1"/>
  <c r="D103" i="76"/>
  <c r="Z103" i="76"/>
  <c r="X102" i="76"/>
  <c r="R102" i="76"/>
  <c r="AA102" i="76" s="1"/>
  <c r="O102" i="76"/>
  <c r="I102" i="76"/>
  <c r="G102" i="76"/>
  <c r="X101" i="76"/>
  <c r="R101" i="76"/>
  <c r="AA101" i="76" s="1"/>
  <c r="W101" i="76"/>
  <c r="O101" i="76"/>
  <c r="I101" i="76"/>
  <c r="G101" i="76"/>
  <c r="J101" i="76" s="1"/>
  <c r="D101" i="76"/>
  <c r="X100" i="76"/>
  <c r="U100" i="76"/>
  <c r="R100" i="76"/>
  <c r="AA100" i="76" s="1"/>
  <c r="W100" i="76"/>
  <c r="O100" i="76"/>
  <c r="I100" i="76"/>
  <c r="D100" i="76"/>
  <c r="X99" i="76"/>
  <c r="U99" i="76"/>
  <c r="T99" i="76"/>
  <c r="R99" i="76"/>
  <c r="AA99" i="76" s="1"/>
  <c r="W99" i="76"/>
  <c r="O99" i="76"/>
  <c r="I99" i="76"/>
  <c r="G99" i="76"/>
  <c r="D99" i="76"/>
  <c r="X98" i="76"/>
  <c r="U98" i="76"/>
  <c r="R98" i="76"/>
  <c r="AA98" i="76" s="1"/>
  <c r="O98" i="76"/>
  <c r="I98" i="76"/>
  <c r="X97" i="76"/>
  <c r="U97" i="76"/>
  <c r="R97" i="76"/>
  <c r="AA97" i="76" s="1"/>
  <c r="O97" i="76"/>
  <c r="I97" i="76"/>
  <c r="G97" i="76"/>
  <c r="X96" i="76"/>
  <c r="U96" i="76"/>
  <c r="T96" i="76"/>
  <c r="R96" i="76"/>
  <c r="AA96" i="76" s="1"/>
  <c r="O96" i="76"/>
  <c r="M96" i="76"/>
  <c r="I96" i="76"/>
  <c r="X95" i="76"/>
  <c r="U95" i="76"/>
  <c r="R95" i="76"/>
  <c r="AA95" i="76" s="1"/>
  <c r="O95" i="76"/>
  <c r="I95" i="76"/>
  <c r="G95" i="76"/>
  <c r="D95" i="76"/>
  <c r="H95" i="76"/>
  <c r="U94" i="76"/>
  <c r="R94" i="76"/>
  <c r="AA94" i="76" s="1"/>
  <c r="O94" i="76"/>
  <c r="I94" i="76"/>
  <c r="Z93" i="76"/>
  <c r="U93" i="76"/>
  <c r="R93" i="76"/>
  <c r="AA93" i="76" s="1"/>
  <c r="O93" i="76"/>
  <c r="I93" i="76"/>
  <c r="G93" i="76"/>
  <c r="D93" i="76"/>
  <c r="Z92" i="76"/>
  <c r="U92" i="76"/>
  <c r="R92" i="76"/>
  <c r="AA92" i="76" s="1"/>
  <c r="O92" i="76"/>
  <c r="I92" i="76"/>
  <c r="D92" i="76"/>
  <c r="Z91" i="76"/>
  <c r="U91" i="76"/>
  <c r="R91" i="76"/>
  <c r="AA91" i="76" s="1"/>
  <c r="O91" i="76"/>
  <c r="I91" i="76"/>
  <c r="G91" i="76"/>
  <c r="D91" i="76"/>
  <c r="R90" i="76"/>
  <c r="O90" i="76"/>
  <c r="I90" i="76"/>
  <c r="Z89" i="76"/>
  <c r="R89" i="76"/>
  <c r="W89" i="76"/>
  <c r="O89" i="76"/>
  <c r="I89" i="76"/>
  <c r="G89" i="76"/>
  <c r="D89" i="76"/>
  <c r="H89" i="76"/>
  <c r="Z88" i="76"/>
  <c r="R88" i="76"/>
  <c r="W88" i="76"/>
  <c r="O88" i="76"/>
  <c r="M88" i="76"/>
  <c r="I88" i="76"/>
  <c r="D88" i="76"/>
  <c r="R87" i="76"/>
  <c r="O87" i="76"/>
  <c r="N87" i="76"/>
  <c r="M87" i="76"/>
  <c r="T87" i="76"/>
  <c r="I87" i="76"/>
  <c r="G87" i="76"/>
  <c r="D87" i="76"/>
  <c r="X86" i="76"/>
  <c r="R86" i="76"/>
  <c r="O86" i="76"/>
  <c r="I86" i="76"/>
  <c r="G86" i="76"/>
  <c r="X85" i="76"/>
  <c r="R85" i="76"/>
  <c r="Z85" i="76"/>
  <c r="O85" i="76"/>
  <c r="N85" i="76"/>
  <c r="I85" i="76"/>
  <c r="G85" i="76"/>
  <c r="D85" i="76"/>
  <c r="X84" i="76"/>
  <c r="R84" i="76"/>
  <c r="Z84" i="76"/>
  <c r="O84" i="76"/>
  <c r="M84" i="76"/>
  <c r="I84" i="76"/>
  <c r="D84" i="76"/>
  <c r="X83" i="76"/>
  <c r="R83" i="76"/>
  <c r="Z83" i="76"/>
  <c r="O83" i="76"/>
  <c r="N83" i="76"/>
  <c r="M83" i="76"/>
  <c r="I83" i="76"/>
  <c r="G83" i="76"/>
  <c r="D83" i="76"/>
  <c r="X82" i="76"/>
  <c r="R82" i="76"/>
  <c r="O82" i="76"/>
  <c r="I82" i="76"/>
  <c r="R81" i="76"/>
  <c r="X81" i="76" s="1"/>
  <c r="O81" i="76"/>
  <c r="I81" i="76"/>
  <c r="H81" i="76"/>
  <c r="G81" i="76"/>
  <c r="D81" i="76"/>
  <c r="X80" i="76"/>
  <c r="R80" i="76"/>
  <c r="O80" i="76"/>
  <c r="M80" i="76"/>
  <c r="I80" i="76"/>
  <c r="D80" i="76"/>
  <c r="R79" i="76"/>
  <c r="X79" i="76" s="1"/>
  <c r="O79" i="76"/>
  <c r="N79" i="76"/>
  <c r="M79" i="76"/>
  <c r="I79" i="76"/>
  <c r="H79" i="76"/>
  <c r="G79" i="76"/>
  <c r="J79" i="76" s="1"/>
  <c r="D79" i="76"/>
  <c r="U78" i="76"/>
  <c r="R78" i="76"/>
  <c r="AA78" i="76" s="1"/>
  <c r="O78" i="76"/>
  <c r="I78" i="76"/>
  <c r="R77" i="76"/>
  <c r="AA77" i="76" s="1"/>
  <c r="Z77" i="76"/>
  <c r="O77" i="76"/>
  <c r="M77" i="76"/>
  <c r="P77" i="76" s="1"/>
  <c r="I77" i="76"/>
  <c r="G77" i="76"/>
  <c r="D77" i="76"/>
  <c r="H77" i="76"/>
  <c r="T76" i="76"/>
  <c r="R76" i="76"/>
  <c r="AA76" i="76" s="1"/>
  <c r="Z76" i="76"/>
  <c r="O76" i="76"/>
  <c r="M76" i="76"/>
  <c r="I76" i="76"/>
  <c r="D76" i="76"/>
  <c r="T75" i="76"/>
  <c r="R75" i="76"/>
  <c r="AA75" i="76" s="1"/>
  <c r="Z75" i="76"/>
  <c r="O75" i="76"/>
  <c r="N75" i="76"/>
  <c r="M75" i="76"/>
  <c r="P75" i="76" s="1"/>
  <c r="I75" i="76"/>
  <c r="G75" i="76"/>
  <c r="D75" i="76"/>
  <c r="H75" i="76"/>
  <c r="R74" i="76"/>
  <c r="AA74" i="76" s="1"/>
  <c r="O74" i="76"/>
  <c r="I74" i="76"/>
  <c r="G74" i="76"/>
  <c r="R73" i="76"/>
  <c r="AA73" i="76" s="1"/>
  <c r="Z73" i="76"/>
  <c r="O73" i="76"/>
  <c r="I73" i="76"/>
  <c r="G73" i="76"/>
  <c r="D73" i="76"/>
  <c r="H73" i="76"/>
  <c r="T72" i="76"/>
  <c r="R72" i="76"/>
  <c r="AA72" i="76" s="1"/>
  <c r="Z72" i="76"/>
  <c r="O72" i="76"/>
  <c r="M72" i="76"/>
  <c r="I72" i="76"/>
  <c r="D72" i="76"/>
  <c r="T71" i="76"/>
  <c r="R71" i="76"/>
  <c r="AA71" i="76" s="1"/>
  <c r="Z71" i="76"/>
  <c r="O71" i="76"/>
  <c r="N71" i="76"/>
  <c r="M71" i="76"/>
  <c r="I71" i="76"/>
  <c r="G71" i="76"/>
  <c r="D71" i="76"/>
  <c r="H71" i="76"/>
  <c r="R70" i="76"/>
  <c r="AA70" i="76" s="1"/>
  <c r="O70" i="76"/>
  <c r="M70" i="76"/>
  <c r="I70" i="76"/>
  <c r="T69" i="76"/>
  <c r="R69" i="76"/>
  <c r="AA69" i="76" s="1"/>
  <c r="Z69" i="76"/>
  <c r="O69" i="76"/>
  <c r="N69" i="76"/>
  <c r="I69" i="76"/>
  <c r="G69" i="76"/>
  <c r="D69" i="76"/>
  <c r="H69" i="76"/>
  <c r="X68" i="76"/>
  <c r="T68" i="76"/>
  <c r="R68" i="76"/>
  <c r="Z68" i="76"/>
  <c r="O68" i="76"/>
  <c r="M68" i="76"/>
  <c r="I68" i="76"/>
  <c r="D68" i="76"/>
  <c r="X67" i="76"/>
  <c r="T67" i="76"/>
  <c r="R67" i="76"/>
  <c r="O67" i="76"/>
  <c r="N67" i="76"/>
  <c r="M67" i="76"/>
  <c r="I67" i="76"/>
  <c r="G67" i="76"/>
  <c r="D67" i="76"/>
  <c r="H67" i="76"/>
  <c r="R66" i="76"/>
  <c r="X66" i="76" s="1"/>
  <c r="O66" i="76"/>
  <c r="I66" i="76"/>
  <c r="R65" i="76"/>
  <c r="Z65" i="76"/>
  <c r="O65" i="76"/>
  <c r="I65" i="76"/>
  <c r="G65" i="76"/>
  <c r="D65" i="76"/>
  <c r="H65" i="76"/>
  <c r="X64" i="76"/>
  <c r="T64" i="76"/>
  <c r="R64" i="76"/>
  <c r="Z64" i="76"/>
  <c r="O64" i="76"/>
  <c r="M64" i="76"/>
  <c r="I64" i="76"/>
  <c r="D64" i="76"/>
  <c r="X63" i="76"/>
  <c r="T63" i="76"/>
  <c r="R63" i="76"/>
  <c r="O63" i="76"/>
  <c r="N63" i="76"/>
  <c r="M63" i="76"/>
  <c r="I63" i="76"/>
  <c r="G63" i="76"/>
  <c r="D63" i="76"/>
  <c r="H63" i="76"/>
  <c r="R62" i="76"/>
  <c r="X62" i="76" s="1"/>
  <c r="O62" i="76"/>
  <c r="I62" i="76"/>
  <c r="G62" i="76"/>
  <c r="R61" i="76"/>
  <c r="Z61" i="76"/>
  <c r="O61" i="76"/>
  <c r="I61" i="76"/>
  <c r="G61" i="76"/>
  <c r="D61" i="76"/>
  <c r="H61" i="76"/>
  <c r="X60" i="76"/>
  <c r="T60" i="76"/>
  <c r="R60" i="76"/>
  <c r="Z60" i="76"/>
  <c r="O60" i="76"/>
  <c r="M60" i="76"/>
  <c r="I60" i="76"/>
  <c r="D60" i="76"/>
  <c r="X59" i="76"/>
  <c r="T59" i="76"/>
  <c r="R59" i="76"/>
  <c r="O59" i="76"/>
  <c r="N59" i="76"/>
  <c r="M59" i="76"/>
  <c r="I59" i="76"/>
  <c r="G59" i="76"/>
  <c r="D59" i="76"/>
  <c r="H59" i="76"/>
  <c r="R58" i="76"/>
  <c r="X58" i="76" s="1"/>
  <c r="O58" i="76"/>
  <c r="I58" i="76"/>
  <c r="R57" i="76"/>
  <c r="Z57" i="76"/>
  <c r="O57" i="76"/>
  <c r="I57" i="76"/>
  <c r="G57" i="76"/>
  <c r="D57" i="76"/>
  <c r="H57" i="76"/>
  <c r="T56" i="76"/>
  <c r="R56" i="76"/>
  <c r="X56" i="76" s="1"/>
  <c r="O56" i="76"/>
  <c r="M56" i="76"/>
  <c r="I56" i="76"/>
  <c r="D56" i="76"/>
  <c r="T55" i="76"/>
  <c r="R55" i="76"/>
  <c r="X55" i="76" s="1"/>
  <c r="O55" i="76"/>
  <c r="N55" i="76"/>
  <c r="M55" i="76"/>
  <c r="I55" i="76"/>
  <c r="G55" i="76"/>
  <c r="D55" i="76"/>
  <c r="H55" i="76"/>
  <c r="X54" i="76"/>
  <c r="R54" i="76"/>
  <c r="O54" i="76"/>
  <c r="I54" i="76"/>
  <c r="R53" i="76"/>
  <c r="O53" i="76"/>
  <c r="M53" i="76"/>
  <c r="I53" i="76"/>
  <c r="G53" i="76"/>
  <c r="J53" i="76" s="1"/>
  <c r="D53" i="76"/>
  <c r="H53" i="76"/>
  <c r="T52" i="76"/>
  <c r="R52" i="76"/>
  <c r="X52" i="76" s="1"/>
  <c r="O52" i="76"/>
  <c r="N52" i="76"/>
  <c r="M52" i="76"/>
  <c r="I52" i="76"/>
  <c r="D52" i="76"/>
  <c r="T51" i="76"/>
  <c r="R51" i="76"/>
  <c r="X51" i="76" s="1"/>
  <c r="O51" i="76"/>
  <c r="N51" i="76"/>
  <c r="M51" i="76"/>
  <c r="I51" i="76"/>
  <c r="G51" i="76"/>
  <c r="D51" i="76"/>
  <c r="H51" i="76"/>
  <c r="X50" i="76"/>
  <c r="R50" i="76"/>
  <c r="O50" i="76"/>
  <c r="I50" i="76"/>
  <c r="R49" i="76"/>
  <c r="O49" i="76"/>
  <c r="I49" i="76"/>
  <c r="G49" i="76"/>
  <c r="D49" i="76"/>
  <c r="H49" i="76"/>
  <c r="T48" i="76"/>
  <c r="R48" i="76"/>
  <c r="X48" i="76" s="1"/>
  <c r="O48" i="76"/>
  <c r="M48" i="76"/>
  <c r="I48" i="76"/>
  <c r="D48" i="76"/>
  <c r="T47" i="76"/>
  <c r="R47" i="76"/>
  <c r="X47" i="76" s="1"/>
  <c r="O47" i="76"/>
  <c r="N47" i="76"/>
  <c r="M47" i="76"/>
  <c r="I47" i="76"/>
  <c r="G47" i="76"/>
  <c r="D47" i="76"/>
  <c r="H47" i="76"/>
  <c r="X46" i="76"/>
  <c r="R46" i="76"/>
  <c r="O46" i="76"/>
  <c r="I46" i="76"/>
  <c r="D46" i="76"/>
  <c r="S45" i="76"/>
  <c r="R45" i="76"/>
  <c r="O45" i="76"/>
  <c r="I45" i="76"/>
  <c r="H45" i="76"/>
  <c r="D45" i="76"/>
  <c r="Z44" i="76"/>
  <c r="X44" i="76"/>
  <c r="W44" i="76"/>
  <c r="S44" i="76"/>
  <c r="R44" i="76"/>
  <c r="U44" i="76" s="1"/>
  <c r="O44" i="76"/>
  <c r="M44" i="76"/>
  <c r="I44" i="76"/>
  <c r="D44" i="76"/>
  <c r="AA43" i="76"/>
  <c r="Z43" i="76"/>
  <c r="X43" i="76"/>
  <c r="W43" i="76"/>
  <c r="S43" i="76"/>
  <c r="R43" i="76"/>
  <c r="U43" i="76" s="1"/>
  <c r="O43" i="76"/>
  <c r="M43" i="76"/>
  <c r="I43" i="76"/>
  <c r="H43" i="76"/>
  <c r="D43" i="76"/>
  <c r="AA42" i="76"/>
  <c r="X42" i="76"/>
  <c r="R42" i="76"/>
  <c r="U42" i="76" s="1"/>
  <c r="O42" i="76"/>
  <c r="I42" i="76"/>
  <c r="D42" i="76"/>
  <c r="AA41" i="76"/>
  <c r="Z41" i="76"/>
  <c r="X41" i="76"/>
  <c r="W41" i="76"/>
  <c r="S41" i="76"/>
  <c r="R41" i="76"/>
  <c r="U41" i="76" s="1"/>
  <c r="O41" i="76"/>
  <c r="I41" i="76"/>
  <c r="H41" i="76"/>
  <c r="D41" i="76"/>
  <c r="AA40" i="76"/>
  <c r="Z40" i="76"/>
  <c r="X40" i="76"/>
  <c r="W40" i="76"/>
  <c r="S40" i="76"/>
  <c r="R40" i="76"/>
  <c r="U40" i="76" s="1"/>
  <c r="O40" i="76"/>
  <c r="M40" i="76"/>
  <c r="I40" i="76"/>
  <c r="D40" i="76"/>
  <c r="AA39" i="76"/>
  <c r="Z39" i="76"/>
  <c r="X39" i="76"/>
  <c r="W39" i="76"/>
  <c r="S39" i="76"/>
  <c r="R39" i="76"/>
  <c r="U39" i="76" s="1"/>
  <c r="O39" i="76"/>
  <c r="M39" i="76"/>
  <c r="I39" i="76"/>
  <c r="H39" i="76"/>
  <c r="D39" i="76"/>
  <c r="AA38" i="76"/>
  <c r="X38" i="76"/>
  <c r="R38" i="76"/>
  <c r="U38" i="76" s="1"/>
  <c r="O38" i="76"/>
  <c r="I38" i="76"/>
  <c r="D38" i="76"/>
  <c r="AA37" i="76"/>
  <c r="Z37" i="76"/>
  <c r="X37" i="76"/>
  <c r="W37" i="76"/>
  <c r="S37" i="76"/>
  <c r="R37" i="76"/>
  <c r="U37" i="76" s="1"/>
  <c r="O37" i="76"/>
  <c r="I37" i="76"/>
  <c r="H37" i="76"/>
  <c r="D37" i="76"/>
  <c r="AA36" i="76"/>
  <c r="Z36" i="76"/>
  <c r="X36" i="76"/>
  <c r="W36" i="76"/>
  <c r="S36" i="76"/>
  <c r="R36" i="76"/>
  <c r="U36" i="76" s="1"/>
  <c r="O36" i="76"/>
  <c r="M36" i="76"/>
  <c r="I36" i="76"/>
  <c r="D36" i="76"/>
  <c r="AA35" i="76"/>
  <c r="Z35" i="76"/>
  <c r="X35" i="76"/>
  <c r="W35" i="76"/>
  <c r="S35" i="76"/>
  <c r="R35" i="76"/>
  <c r="U35" i="76" s="1"/>
  <c r="O35" i="76"/>
  <c r="M35" i="76"/>
  <c r="I35" i="76"/>
  <c r="H35" i="76"/>
  <c r="D35" i="76"/>
  <c r="AA34" i="76"/>
  <c r="X34" i="76"/>
  <c r="R34" i="76"/>
  <c r="U34" i="76" s="1"/>
  <c r="O34" i="76"/>
  <c r="I34" i="76"/>
  <c r="D34" i="76"/>
  <c r="AA33" i="76"/>
  <c r="X33" i="76"/>
  <c r="S33" i="76"/>
  <c r="R33" i="76"/>
  <c r="U33" i="76" s="1"/>
  <c r="O33" i="76"/>
  <c r="I33" i="76"/>
  <c r="W33" i="76"/>
  <c r="AA32" i="76"/>
  <c r="W32" i="76"/>
  <c r="U32" i="76"/>
  <c r="S32" i="76"/>
  <c r="R32" i="76"/>
  <c r="X32" i="76" s="1"/>
  <c r="Z32" i="76"/>
  <c r="O32" i="76"/>
  <c r="M32" i="76"/>
  <c r="I32" i="76"/>
  <c r="D32" i="76"/>
  <c r="AA31" i="76"/>
  <c r="W31" i="76"/>
  <c r="U31" i="76"/>
  <c r="S31" i="76"/>
  <c r="R31" i="76"/>
  <c r="X31" i="76" s="1"/>
  <c r="Z31" i="76"/>
  <c r="O31" i="76"/>
  <c r="M31" i="76"/>
  <c r="I31" i="76"/>
  <c r="D31" i="76"/>
  <c r="AA30" i="76"/>
  <c r="U30" i="76"/>
  <c r="R30" i="76"/>
  <c r="X30" i="76" s="1"/>
  <c r="O30" i="76"/>
  <c r="I30" i="76"/>
  <c r="AA29" i="76"/>
  <c r="W29" i="76"/>
  <c r="U29" i="76"/>
  <c r="S29" i="76"/>
  <c r="R29" i="76"/>
  <c r="X29" i="76" s="1"/>
  <c r="Z29" i="76"/>
  <c r="O29" i="76"/>
  <c r="I29" i="76"/>
  <c r="D29" i="76"/>
  <c r="AA28" i="76"/>
  <c r="W28" i="76"/>
  <c r="U28" i="76"/>
  <c r="S28" i="76"/>
  <c r="R28" i="76"/>
  <c r="X28" i="76" s="1"/>
  <c r="Z28" i="76"/>
  <c r="O28" i="76"/>
  <c r="M28" i="76"/>
  <c r="I28" i="76"/>
  <c r="D28" i="76"/>
  <c r="AA27" i="76"/>
  <c r="W27" i="76"/>
  <c r="U27" i="76"/>
  <c r="S27" i="76"/>
  <c r="R27" i="76"/>
  <c r="X27" i="76" s="1"/>
  <c r="Z27" i="76"/>
  <c r="O27" i="76"/>
  <c r="M27" i="76"/>
  <c r="I27" i="76"/>
  <c r="D27" i="76"/>
  <c r="AA26" i="76"/>
  <c r="U26" i="76"/>
  <c r="R26" i="76"/>
  <c r="X26" i="76" s="1"/>
  <c r="O26" i="76"/>
  <c r="M26" i="76"/>
  <c r="I26" i="76"/>
  <c r="AA25" i="76"/>
  <c r="W25" i="76"/>
  <c r="U25" i="76"/>
  <c r="S25" i="76"/>
  <c r="R25" i="76"/>
  <c r="X25" i="76" s="1"/>
  <c r="Z25" i="76"/>
  <c r="O25" i="76"/>
  <c r="I25" i="76"/>
  <c r="D25" i="76"/>
  <c r="AA24" i="76"/>
  <c r="U24" i="76"/>
  <c r="R24" i="76"/>
  <c r="X24" i="76" s="1"/>
  <c r="O24" i="76"/>
  <c r="M24" i="76"/>
  <c r="I24" i="76"/>
  <c r="D24" i="76"/>
  <c r="AA23" i="76"/>
  <c r="U23" i="76"/>
  <c r="S23" i="76"/>
  <c r="R23" i="76"/>
  <c r="X23" i="76" s="1"/>
  <c r="O23" i="76"/>
  <c r="M23" i="76"/>
  <c r="I23" i="76"/>
  <c r="H23" i="76"/>
  <c r="D23" i="76"/>
  <c r="AA22" i="76"/>
  <c r="U22" i="76"/>
  <c r="R22" i="76"/>
  <c r="X22" i="76" s="1"/>
  <c r="O22" i="76"/>
  <c r="M22" i="76"/>
  <c r="I22" i="76"/>
  <c r="H22" i="76"/>
  <c r="AA21" i="76"/>
  <c r="U21" i="76"/>
  <c r="R21" i="76"/>
  <c r="X21" i="76" s="1"/>
  <c r="O21" i="76"/>
  <c r="I21" i="76"/>
  <c r="D21" i="76"/>
  <c r="AA20" i="76"/>
  <c r="U20" i="76"/>
  <c r="R20" i="76"/>
  <c r="X20" i="76" s="1"/>
  <c r="O20" i="76"/>
  <c r="M20" i="76"/>
  <c r="I20" i="76"/>
  <c r="D20" i="76"/>
  <c r="AA19" i="76"/>
  <c r="U19" i="76"/>
  <c r="S19" i="76"/>
  <c r="R19" i="76"/>
  <c r="X19" i="76" s="1"/>
  <c r="O19" i="76"/>
  <c r="M19" i="76"/>
  <c r="I19" i="76"/>
  <c r="H19" i="76"/>
  <c r="D19" i="76"/>
  <c r="AA18" i="76"/>
  <c r="U18" i="76"/>
  <c r="R18" i="76"/>
  <c r="X18" i="76" s="1"/>
  <c r="O18" i="76"/>
  <c r="I18" i="76"/>
  <c r="AA17" i="76"/>
  <c r="U17" i="76"/>
  <c r="R17" i="76"/>
  <c r="X17" i="76" s="1"/>
  <c r="O17" i="76"/>
  <c r="I17" i="76"/>
  <c r="D17" i="76"/>
  <c r="AA16" i="76"/>
  <c r="U16" i="76"/>
  <c r="R16" i="76"/>
  <c r="X16" i="76" s="1"/>
  <c r="O16" i="76"/>
  <c r="M16" i="76"/>
  <c r="I16" i="76"/>
  <c r="D16" i="76"/>
  <c r="AA15" i="76"/>
  <c r="U15" i="76"/>
  <c r="S15" i="76"/>
  <c r="R15" i="76"/>
  <c r="X15" i="76" s="1"/>
  <c r="O15" i="76"/>
  <c r="M15" i="76"/>
  <c r="I15" i="76"/>
  <c r="H15" i="76"/>
  <c r="D15" i="76"/>
  <c r="AA14" i="76"/>
  <c r="U14" i="76"/>
  <c r="R14" i="76"/>
  <c r="X14" i="76" s="1"/>
  <c r="O14" i="76"/>
  <c r="I14" i="76"/>
  <c r="AA13" i="76"/>
  <c r="U13" i="76"/>
  <c r="R13" i="76"/>
  <c r="X13" i="76" s="1"/>
  <c r="S13" i="76"/>
  <c r="O13" i="76"/>
  <c r="I13" i="76"/>
  <c r="D13" i="76"/>
  <c r="AA12" i="76"/>
  <c r="U12" i="76"/>
  <c r="R12" i="76"/>
  <c r="X12" i="76" s="1"/>
  <c r="O12" i="76"/>
  <c r="M12" i="76"/>
  <c r="I12" i="76"/>
  <c r="D12" i="76"/>
  <c r="AA11" i="76"/>
  <c r="U11" i="76"/>
  <c r="S11" i="76"/>
  <c r="R11" i="76"/>
  <c r="X11" i="76" s="1"/>
  <c r="O11" i="76"/>
  <c r="M11" i="76"/>
  <c r="I11" i="76"/>
  <c r="H11" i="76"/>
  <c r="D11" i="76"/>
  <c r="AA10" i="76"/>
  <c r="U10" i="76"/>
  <c r="R10" i="76"/>
  <c r="X10" i="76" s="1"/>
  <c r="O10" i="76"/>
  <c r="I10" i="76"/>
  <c r="H10" i="76"/>
  <c r="AA9" i="76"/>
  <c r="R9" i="76"/>
  <c r="X9" i="76" s="1"/>
  <c r="O9" i="76"/>
  <c r="I9" i="76"/>
  <c r="G9" i="76"/>
  <c r="D9" i="76"/>
  <c r="Z8" i="76"/>
  <c r="W8" i="76"/>
  <c r="U8" i="76"/>
  <c r="R8" i="76"/>
  <c r="X8" i="76" s="1"/>
  <c r="T8" i="76"/>
  <c r="O8" i="76"/>
  <c r="M8" i="76"/>
  <c r="I8" i="76"/>
  <c r="D8" i="76"/>
  <c r="AA7" i="76"/>
  <c r="U7" i="76"/>
  <c r="S7" i="76"/>
  <c r="R7" i="76"/>
  <c r="X7" i="76" s="1"/>
  <c r="T7" i="76"/>
  <c r="O7" i="76"/>
  <c r="N7" i="76"/>
  <c r="M7" i="76"/>
  <c r="I7" i="76"/>
  <c r="G7" i="76"/>
  <c r="D7" i="76"/>
  <c r="R6" i="76"/>
  <c r="X6" i="76" s="1"/>
  <c r="O6" i="76"/>
  <c r="M6" i="76"/>
  <c r="I6" i="76"/>
  <c r="AA5" i="76"/>
  <c r="R5" i="76"/>
  <c r="X5" i="76" s="1"/>
  <c r="O5" i="76"/>
  <c r="I5" i="76"/>
  <c r="G5" i="76"/>
  <c r="D5" i="76"/>
  <c r="R4" i="76"/>
  <c r="F4" i="76"/>
  <c r="B109" i="75"/>
  <c r="B108" i="75"/>
  <c r="B107" i="75"/>
  <c r="B106" i="75"/>
  <c r="D106" i="75" s="1"/>
  <c r="B105" i="75"/>
  <c r="B104" i="75"/>
  <c r="B103" i="75"/>
  <c r="B102" i="75"/>
  <c r="D102" i="75" s="1"/>
  <c r="B101" i="75"/>
  <c r="B100" i="75"/>
  <c r="B99" i="75"/>
  <c r="B98" i="75"/>
  <c r="D98" i="75" s="1"/>
  <c r="B97" i="75"/>
  <c r="B96" i="75"/>
  <c r="B95" i="75"/>
  <c r="B94" i="75"/>
  <c r="B93" i="75"/>
  <c r="B92" i="75"/>
  <c r="B91" i="75"/>
  <c r="B90" i="75"/>
  <c r="D90" i="75" s="1"/>
  <c r="B89" i="75"/>
  <c r="B88" i="75"/>
  <c r="B87" i="75"/>
  <c r="B86" i="75"/>
  <c r="B85" i="75"/>
  <c r="B84" i="75"/>
  <c r="B83" i="75"/>
  <c r="B82" i="75"/>
  <c r="D82" i="75" s="1"/>
  <c r="B81" i="75"/>
  <c r="B80" i="75"/>
  <c r="B79" i="75"/>
  <c r="B78" i="75"/>
  <c r="B77" i="75"/>
  <c r="B76" i="75"/>
  <c r="B75" i="75"/>
  <c r="B74" i="75"/>
  <c r="B73" i="75"/>
  <c r="B72" i="75"/>
  <c r="B71" i="75"/>
  <c r="B70" i="75"/>
  <c r="D70" i="75" s="1"/>
  <c r="B69" i="75"/>
  <c r="B68" i="75"/>
  <c r="B67" i="75"/>
  <c r="B66" i="75"/>
  <c r="D66" i="75" s="1"/>
  <c r="B65" i="75"/>
  <c r="B64" i="75"/>
  <c r="B63" i="75"/>
  <c r="B62" i="75"/>
  <c r="D62" i="75" s="1"/>
  <c r="B61" i="75"/>
  <c r="B60" i="75"/>
  <c r="B59" i="75"/>
  <c r="B58" i="75"/>
  <c r="D58" i="75" s="1"/>
  <c r="B57" i="75"/>
  <c r="B56" i="75"/>
  <c r="B55" i="75"/>
  <c r="B54" i="75"/>
  <c r="B53" i="75"/>
  <c r="B52" i="75"/>
  <c r="B51" i="75"/>
  <c r="B50" i="75"/>
  <c r="B49" i="75"/>
  <c r="B48" i="75"/>
  <c r="B47" i="75"/>
  <c r="B46" i="75"/>
  <c r="B45" i="75"/>
  <c r="B44" i="75"/>
  <c r="B43" i="75"/>
  <c r="B42" i="75"/>
  <c r="B41" i="75"/>
  <c r="B40" i="75"/>
  <c r="B39" i="75"/>
  <c r="B38" i="75"/>
  <c r="B37" i="75"/>
  <c r="B36" i="75"/>
  <c r="B35" i="75"/>
  <c r="B34" i="75"/>
  <c r="D34" i="75" s="1"/>
  <c r="B33" i="75"/>
  <c r="B32" i="75"/>
  <c r="B31" i="75"/>
  <c r="B30" i="75"/>
  <c r="D30" i="75" s="1"/>
  <c r="B29" i="75"/>
  <c r="B28" i="75"/>
  <c r="B27" i="75"/>
  <c r="B26" i="75"/>
  <c r="D26" i="75" s="1"/>
  <c r="B25" i="75"/>
  <c r="B24" i="75"/>
  <c r="B23" i="75"/>
  <c r="B22" i="75"/>
  <c r="D22" i="75" s="1"/>
  <c r="B21" i="75"/>
  <c r="B20" i="75"/>
  <c r="B19" i="75"/>
  <c r="B18" i="75"/>
  <c r="Z18" i="75" s="1"/>
  <c r="B17" i="75"/>
  <c r="B16" i="75"/>
  <c r="B15" i="75"/>
  <c r="B14" i="75"/>
  <c r="Z14" i="75" s="1"/>
  <c r="B13" i="75"/>
  <c r="B12" i="75"/>
  <c r="B11" i="75"/>
  <c r="B10" i="75"/>
  <c r="D10" i="75" s="1"/>
  <c r="B9" i="75"/>
  <c r="B8" i="75"/>
  <c r="B7" i="75"/>
  <c r="B6" i="75"/>
  <c r="B5" i="75"/>
  <c r="B4" i="75"/>
  <c r="G58" i="75"/>
  <c r="M82" i="75"/>
  <c r="M74" i="75"/>
  <c r="M66" i="75"/>
  <c r="M58" i="75"/>
  <c r="M54" i="75"/>
  <c r="M50" i="75"/>
  <c r="M46" i="75"/>
  <c r="M42" i="75"/>
  <c r="M38" i="75"/>
  <c r="N4" i="75"/>
  <c r="S10" i="75"/>
  <c r="S6" i="75"/>
  <c r="K160" i="75"/>
  <c r="E160" i="75"/>
  <c r="G160" i="75" s="1"/>
  <c r="F4" i="75" s="1"/>
  <c r="G4" i="75" s="1"/>
  <c r="E154" i="75"/>
  <c r="D148" i="75" s="1"/>
  <c r="F143" i="75"/>
  <c r="X109" i="75"/>
  <c r="R109" i="75"/>
  <c r="AA109" i="75" s="1"/>
  <c r="W109" i="75"/>
  <c r="O109" i="75"/>
  <c r="I109" i="75"/>
  <c r="G109" i="75"/>
  <c r="D109" i="75"/>
  <c r="X108" i="75"/>
  <c r="U108" i="75"/>
  <c r="R108" i="75"/>
  <c r="AA108" i="75" s="1"/>
  <c r="O108" i="75"/>
  <c r="I108" i="75"/>
  <c r="G108" i="75"/>
  <c r="D108" i="75"/>
  <c r="X107" i="75"/>
  <c r="U107" i="75"/>
  <c r="R107" i="75"/>
  <c r="AA107" i="75" s="1"/>
  <c r="W107" i="75"/>
  <c r="O107" i="75"/>
  <c r="I107" i="75"/>
  <c r="G107" i="75"/>
  <c r="D107" i="75"/>
  <c r="X106" i="75"/>
  <c r="U106" i="75"/>
  <c r="R106" i="75"/>
  <c r="AA106" i="75" s="1"/>
  <c r="O106" i="75"/>
  <c r="I106" i="75"/>
  <c r="X105" i="75"/>
  <c r="U105" i="75"/>
  <c r="R105" i="75"/>
  <c r="AA105" i="75" s="1"/>
  <c r="W105" i="75"/>
  <c r="O105" i="75"/>
  <c r="I105" i="75"/>
  <c r="G105" i="75"/>
  <c r="J105" i="75" s="1"/>
  <c r="D105" i="75"/>
  <c r="X104" i="75"/>
  <c r="U104" i="75"/>
  <c r="R104" i="75"/>
  <c r="AA104" i="75" s="1"/>
  <c r="O104" i="75"/>
  <c r="I104" i="75"/>
  <c r="G104" i="75"/>
  <c r="D104" i="75"/>
  <c r="X103" i="75"/>
  <c r="U103" i="75"/>
  <c r="R103" i="75"/>
  <c r="AA103" i="75" s="1"/>
  <c r="W103" i="75"/>
  <c r="O103" i="75"/>
  <c r="I103" i="75"/>
  <c r="G103" i="75"/>
  <c r="D103" i="75"/>
  <c r="AA102" i="75"/>
  <c r="X102" i="75"/>
  <c r="U102" i="75"/>
  <c r="R102" i="75"/>
  <c r="O102" i="75"/>
  <c r="I102" i="75"/>
  <c r="AA101" i="75"/>
  <c r="X101" i="75"/>
  <c r="U101" i="75"/>
  <c r="R101" i="75"/>
  <c r="W101" i="75"/>
  <c r="O101" i="75"/>
  <c r="I101" i="75"/>
  <c r="G101" i="75"/>
  <c r="D101" i="75"/>
  <c r="AA100" i="75"/>
  <c r="X100" i="75"/>
  <c r="U100" i="75"/>
  <c r="R100" i="75"/>
  <c r="O100" i="75"/>
  <c r="I100" i="75"/>
  <c r="G100" i="75"/>
  <c r="J100" i="75" s="1"/>
  <c r="D100" i="75"/>
  <c r="AA99" i="75"/>
  <c r="X99" i="75"/>
  <c r="U99" i="75"/>
  <c r="R99" i="75"/>
  <c r="O99" i="75"/>
  <c r="I99" i="75"/>
  <c r="G99" i="75"/>
  <c r="D99" i="75"/>
  <c r="AA98" i="75"/>
  <c r="X98" i="75"/>
  <c r="U98" i="75"/>
  <c r="R98" i="75"/>
  <c r="O98" i="75"/>
  <c r="I98" i="75"/>
  <c r="AA97" i="75"/>
  <c r="X97" i="75"/>
  <c r="U97" i="75"/>
  <c r="R97" i="75"/>
  <c r="O97" i="75"/>
  <c r="N97" i="75"/>
  <c r="I97" i="75"/>
  <c r="G97" i="75"/>
  <c r="AA96" i="75"/>
  <c r="X96" i="75"/>
  <c r="U96" i="75"/>
  <c r="R96" i="75"/>
  <c r="O96" i="75"/>
  <c r="I96" i="75"/>
  <c r="H96" i="75"/>
  <c r="G96" i="75"/>
  <c r="D96" i="75"/>
  <c r="AA95" i="75"/>
  <c r="X95" i="75"/>
  <c r="U95" i="75"/>
  <c r="R95" i="75"/>
  <c r="O95" i="75"/>
  <c r="I95" i="75"/>
  <c r="G95" i="75"/>
  <c r="J95" i="75" s="1"/>
  <c r="D95" i="75"/>
  <c r="AA94" i="75"/>
  <c r="X94" i="75"/>
  <c r="U94" i="75"/>
  <c r="R94" i="75"/>
  <c r="O94" i="75"/>
  <c r="I94" i="75"/>
  <c r="AA93" i="75"/>
  <c r="X93" i="75"/>
  <c r="U93" i="75"/>
  <c r="R93" i="75"/>
  <c r="O93" i="75"/>
  <c r="N93" i="75"/>
  <c r="I93" i="75"/>
  <c r="G93" i="75"/>
  <c r="AA92" i="75"/>
  <c r="X92" i="75"/>
  <c r="U92" i="75"/>
  <c r="R92" i="75"/>
  <c r="O92" i="75"/>
  <c r="I92" i="75"/>
  <c r="G92" i="75"/>
  <c r="J92" i="75" s="1"/>
  <c r="D92" i="75"/>
  <c r="AA91" i="75"/>
  <c r="X91" i="75"/>
  <c r="U91" i="75"/>
  <c r="R91" i="75"/>
  <c r="O91" i="75"/>
  <c r="I91" i="75"/>
  <c r="G91" i="75"/>
  <c r="J91" i="75" s="1"/>
  <c r="D91" i="75"/>
  <c r="AA90" i="75"/>
  <c r="R90" i="75"/>
  <c r="O90" i="75"/>
  <c r="I90" i="75"/>
  <c r="Z89" i="75"/>
  <c r="R89" i="75"/>
  <c r="O89" i="75"/>
  <c r="N89" i="75"/>
  <c r="M89" i="75"/>
  <c r="I89" i="75"/>
  <c r="G89" i="75"/>
  <c r="J89" i="75" s="1"/>
  <c r="H89" i="75"/>
  <c r="D89" i="75"/>
  <c r="W89" i="75"/>
  <c r="R88" i="75"/>
  <c r="O88" i="75"/>
  <c r="N88" i="75"/>
  <c r="M88" i="75"/>
  <c r="I88" i="75"/>
  <c r="G88" i="75"/>
  <c r="H88" i="75"/>
  <c r="D88" i="75"/>
  <c r="Z87" i="75"/>
  <c r="R87" i="75"/>
  <c r="W87" i="75"/>
  <c r="O87" i="75"/>
  <c r="I87" i="75"/>
  <c r="G87" i="75"/>
  <c r="D87" i="75"/>
  <c r="H87" i="75"/>
  <c r="Z86" i="75"/>
  <c r="R86" i="75"/>
  <c r="O86" i="75"/>
  <c r="I86" i="75"/>
  <c r="D86" i="75"/>
  <c r="Z85" i="75"/>
  <c r="R85" i="75"/>
  <c r="T85" i="75"/>
  <c r="O85" i="75"/>
  <c r="N85" i="75"/>
  <c r="M85" i="75"/>
  <c r="I85" i="75"/>
  <c r="G85" i="75"/>
  <c r="D85" i="75"/>
  <c r="H85" i="75"/>
  <c r="R84" i="75"/>
  <c r="O84" i="75"/>
  <c r="N84" i="75"/>
  <c r="M84" i="75"/>
  <c r="P84" i="75" s="1"/>
  <c r="I84" i="75"/>
  <c r="G84" i="75"/>
  <c r="D84" i="75"/>
  <c r="H84" i="75"/>
  <c r="Z83" i="75"/>
  <c r="R83" i="75"/>
  <c r="O83" i="75"/>
  <c r="I83" i="75"/>
  <c r="G83" i="75"/>
  <c r="D83" i="75"/>
  <c r="H83" i="75"/>
  <c r="R82" i="75"/>
  <c r="O82" i="75"/>
  <c r="I82" i="75"/>
  <c r="R81" i="75"/>
  <c r="T81" i="75"/>
  <c r="O81" i="75"/>
  <c r="N81" i="75"/>
  <c r="M81" i="75"/>
  <c r="I81" i="75"/>
  <c r="G81" i="75"/>
  <c r="U80" i="75"/>
  <c r="R80" i="75"/>
  <c r="O80" i="75"/>
  <c r="N80" i="75"/>
  <c r="M80" i="75"/>
  <c r="I80" i="75"/>
  <c r="G80" i="75"/>
  <c r="U79" i="75"/>
  <c r="R79" i="75"/>
  <c r="O79" i="75"/>
  <c r="I79" i="75"/>
  <c r="G79" i="75"/>
  <c r="U78" i="75"/>
  <c r="R78" i="75"/>
  <c r="O78" i="75"/>
  <c r="I78" i="75"/>
  <c r="U77" i="75"/>
  <c r="R77" i="75"/>
  <c r="O77" i="75"/>
  <c r="N77" i="75"/>
  <c r="M77" i="75"/>
  <c r="I77" i="75"/>
  <c r="G77" i="75"/>
  <c r="X76" i="75"/>
  <c r="R76" i="75"/>
  <c r="O76" i="75"/>
  <c r="N76" i="75"/>
  <c r="M76" i="75"/>
  <c r="I76" i="75"/>
  <c r="G76" i="75"/>
  <c r="D76" i="75"/>
  <c r="H76" i="75"/>
  <c r="Z75" i="75"/>
  <c r="R75" i="75"/>
  <c r="O75" i="75"/>
  <c r="I75" i="75"/>
  <c r="G75" i="75"/>
  <c r="D75" i="75"/>
  <c r="H75" i="75"/>
  <c r="R74" i="75"/>
  <c r="O74" i="75"/>
  <c r="I74" i="75"/>
  <c r="D74" i="75"/>
  <c r="Z73" i="75"/>
  <c r="R73" i="75"/>
  <c r="T73" i="75"/>
  <c r="O73" i="75"/>
  <c r="N73" i="75"/>
  <c r="M73" i="75"/>
  <c r="P73" i="75" s="1"/>
  <c r="I73" i="75"/>
  <c r="G73" i="75"/>
  <c r="J73" i="75" s="1"/>
  <c r="D73" i="75"/>
  <c r="H73" i="75"/>
  <c r="R72" i="75"/>
  <c r="T72" i="75"/>
  <c r="O72" i="75"/>
  <c r="N72" i="75"/>
  <c r="M72" i="75"/>
  <c r="I72" i="75"/>
  <c r="G72" i="75"/>
  <c r="J72" i="75" s="1"/>
  <c r="D72" i="75"/>
  <c r="H72" i="75"/>
  <c r="Z71" i="75"/>
  <c r="R71" i="75"/>
  <c r="O71" i="75"/>
  <c r="I71" i="75"/>
  <c r="G71" i="75"/>
  <c r="D71" i="75"/>
  <c r="H71" i="75"/>
  <c r="R70" i="75"/>
  <c r="O70" i="75"/>
  <c r="I70" i="75"/>
  <c r="Z69" i="75"/>
  <c r="R69" i="75"/>
  <c r="T69" i="75"/>
  <c r="O69" i="75"/>
  <c r="N69" i="75"/>
  <c r="M69" i="75"/>
  <c r="I69" i="75"/>
  <c r="G69" i="75"/>
  <c r="D69" i="75"/>
  <c r="H69" i="75"/>
  <c r="R68" i="75"/>
  <c r="O68" i="75"/>
  <c r="N68" i="75"/>
  <c r="M68" i="75"/>
  <c r="I68" i="75"/>
  <c r="G68" i="75"/>
  <c r="D68" i="75"/>
  <c r="H68" i="75"/>
  <c r="Z67" i="75"/>
  <c r="R67" i="75"/>
  <c r="T67" i="75"/>
  <c r="O67" i="75"/>
  <c r="I67" i="75"/>
  <c r="G67" i="75"/>
  <c r="D67" i="75"/>
  <c r="H67" i="75"/>
  <c r="R66" i="75"/>
  <c r="O66" i="75"/>
  <c r="I66" i="75"/>
  <c r="Z65" i="75"/>
  <c r="R65" i="75"/>
  <c r="T65" i="75"/>
  <c r="O65" i="75"/>
  <c r="N65" i="75"/>
  <c r="M65" i="75"/>
  <c r="I65" i="75"/>
  <c r="G65" i="75"/>
  <c r="D65" i="75"/>
  <c r="H65" i="75"/>
  <c r="R64" i="75"/>
  <c r="O64" i="75"/>
  <c r="N64" i="75"/>
  <c r="M64" i="75"/>
  <c r="I64" i="75"/>
  <c r="G64" i="75"/>
  <c r="D64" i="75"/>
  <c r="H64" i="75"/>
  <c r="Z63" i="75"/>
  <c r="R63" i="75"/>
  <c r="O63" i="75"/>
  <c r="I63" i="75"/>
  <c r="G63" i="75"/>
  <c r="D63" i="75"/>
  <c r="H63" i="75"/>
  <c r="R62" i="75"/>
  <c r="O62" i="75"/>
  <c r="I62" i="75"/>
  <c r="Z61" i="75"/>
  <c r="R61" i="75"/>
  <c r="T61" i="75"/>
  <c r="O61" i="75"/>
  <c r="N61" i="75"/>
  <c r="M61" i="75"/>
  <c r="I61" i="75"/>
  <c r="G61" i="75"/>
  <c r="D61" i="75"/>
  <c r="H61" i="75"/>
  <c r="R60" i="75"/>
  <c r="O60" i="75"/>
  <c r="N60" i="75"/>
  <c r="M60" i="75"/>
  <c r="I60" i="75"/>
  <c r="G60" i="75"/>
  <c r="D60" i="75"/>
  <c r="H60" i="75"/>
  <c r="Z59" i="75"/>
  <c r="R59" i="75"/>
  <c r="O59" i="75"/>
  <c r="N59" i="75"/>
  <c r="I59" i="75"/>
  <c r="G59" i="75"/>
  <c r="D59" i="75"/>
  <c r="H59" i="75"/>
  <c r="R58" i="75"/>
  <c r="O58" i="75"/>
  <c r="I58" i="75"/>
  <c r="R57" i="75"/>
  <c r="T57" i="75"/>
  <c r="O57" i="75"/>
  <c r="N57" i="75"/>
  <c r="M57" i="75"/>
  <c r="I57" i="75"/>
  <c r="H57" i="75"/>
  <c r="G57" i="75"/>
  <c r="U56" i="75"/>
  <c r="R56" i="75"/>
  <c r="O56" i="75"/>
  <c r="N56" i="75"/>
  <c r="M56" i="75"/>
  <c r="I56" i="75"/>
  <c r="H56" i="75"/>
  <c r="G56" i="75"/>
  <c r="U55" i="75"/>
  <c r="R55" i="75"/>
  <c r="O55" i="75"/>
  <c r="I55" i="75"/>
  <c r="H55" i="75"/>
  <c r="G55" i="75"/>
  <c r="U54" i="75"/>
  <c r="R54" i="75"/>
  <c r="O54" i="75"/>
  <c r="I54" i="75"/>
  <c r="U53" i="75"/>
  <c r="R53" i="75"/>
  <c r="O53" i="75"/>
  <c r="N53" i="75"/>
  <c r="M53" i="75"/>
  <c r="I53" i="75"/>
  <c r="H53" i="75"/>
  <c r="G53" i="75"/>
  <c r="U52" i="75"/>
  <c r="R52" i="75"/>
  <c r="O52" i="75"/>
  <c r="N52" i="75"/>
  <c r="M52" i="75"/>
  <c r="I52" i="75"/>
  <c r="H52" i="75"/>
  <c r="G52" i="75"/>
  <c r="U51" i="75"/>
  <c r="R51" i="75"/>
  <c r="O51" i="75"/>
  <c r="I51" i="75"/>
  <c r="H51" i="75"/>
  <c r="G51" i="75"/>
  <c r="U50" i="75"/>
  <c r="R50" i="75"/>
  <c r="O50" i="75"/>
  <c r="I50" i="75"/>
  <c r="U49" i="75"/>
  <c r="R49" i="75"/>
  <c r="O49" i="75"/>
  <c r="N49" i="75"/>
  <c r="M49" i="75"/>
  <c r="I49" i="75"/>
  <c r="H49" i="75"/>
  <c r="G49" i="75"/>
  <c r="U48" i="75"/>
  <c r="R48" i="75"/>
  <c r="O48" i="75"/>
  <c r="N48" i="75"/>
  <c r="M48" i="75"/>
  <c r="I48" i="75"/>
  <c r="H48" i="75"/>
  <c r="G48" i="75"/>
  <c r="U47" i="75"/>
  <c r="R47" i="75"/>
  <c r="O47" i="75"/>
  <c r="I47" i="75"/>
  <c r="H47" i="75"/>
  <c r="G47" i="75"/>
  <c r="U46" i="75"/>
  <c r="R46" i="75"/>
  <c r="O46" i="75"/>
  <c r="I46" i="75"/>
  <c r="U45" i="75"/>
  <c r="R45" i="75"/>
  <c r="O45" i="75"/>
  <c r="N45" i="75"/>
  <c r="M45" i="75"/>
  <c r="P45" i="75" s="1"/>
  <c r="I45" i="75"/>
  <c r="H45" i="75"/>
  <c r="G45" i="75"/>
  <c r="U44" i="75"/>
  <c r="R44" i="75"/>
  <c r="O44" i="75"/>
  <c r="N44" i="75"/>
  <c r="M44" i="75"/>
  <c r="I44" i="75"/>
  <c r="H44" i="75"/>
  <c r="G44" i="75"/>
  <c r="U43" i="75"/>
  <c r="R43" i="75"/>
  <c r="O43" i="75"/>
  <c r="I43" i="75"/>
  <c r="H43" i="75"/>
  <c r="G43" i="75"/>
  <c r="U42" i="75"/>
  <c r="R42" i="75"/>
  <c r="O42" i="75"/>
  <c r="I42" i="75"/>
  <c r="U41" i="75"/>
  <c r="R41" i="75"/>
  <c r="O41" i="75"/>
  <c r="N41" i="75"/>
  <c r="M41" i="75"/>
  <c r="I41" i="75"/>
  <c r="H41" i="75"/>
  <c r="G41" i="75"/>
  <c r="U40" i="75"/>
  <c r="R40" i="75"/>
  <c r="O40" i="75"/>
  <c r="N40" i="75"/>
  <c r="M40" i="75"/>
  <c r="I40" i="75"/>
  <c r="H40" i="75"/>
  <c r="G40" i="75"/>
  <c r="X39" i="75"/>
  <c r="R39" i="75"/>
  <c r="Z39" i="75"/>
  <c r="O39" i="75"/>
  <c r="I39" i="75"/>
  <c r="G39" i="75"/>
  <c r="J39" i="75" s="1"/>
  <c r="D39" i="75"/>
  <c r="H39" i="75"/>
  <c r="R38" i="75"/>
  <c r="O38" i="75"/>
  <c r="I38" i="75"/>
  <c r="D38" i="75"/>
  <c r="Z37" i="75"/>
  <c r="R37" i="75"/>
  <c r="T37" i="75"/>
  <c r="O37" i="75"/>
  <c r="N37" i="75"/>
  <c r="M37" i="75"/>
  <c r="I37" i="75"/>
  <c r="G37" i="75"/>
  <c r="D37" i="75"/>
  <c r="H37" i="75"/>
  <c r="R36" i="75"/>
  <c r="O36" i="75"/>
  <c r="N36" i="75"/>
  <c r="M36" i="75"/>
  <c r="I36" i="75"/>
  <c r="G36" i="75"/>
  <c r="J36" i="75" s="1"/>
  <c r="D36" i="75"/>
  <c r="H36" i="75"/>
  <c r="Z35" i="75"/>
  <c r="R35" i="75"/>
  <c r="O35" i="75"/>
  <c r="I35" i="75"/>
  <c r="G35" i="75"/>
  <c r="J35" i="75" s="1"/>
  <c r="D35" i="75"/>
  <c r="H35" i="75"/>
  <c r="R34" i="75"/>
  <c r="O34" i="75"/>
  <c r="I34" i="75"/>
  <c r="Z33" i="75"/>
  <c r="R33" i="75"/>
  <c r="T33" i="75"/>
  <c r="O33" i="75"/>
  <c r="N33" i="75"/>
  <c r="M33" i="75"/>
  <c r="I33" i="75"/>
  <c r="G33" i="75"/>
  <c r="D33" i="75"/>
  <c r="H33" i="75"/>
  <c r="R32" i="75"/>
  <c r="O32" i="75"/>
  <c r="N32" i="75"/>
  <c r="M32" i="75"/>
  <c r="I32" i="75"/>
  <c r="G32" i="75"/>
  <c r="J32" i="75" s="1"/>
  <c r="D32" i="75"/>
  <c r="H32" i="75"/>
  <c r="R31" i="75"/>
  <c r="O31" i="75"/>
  <c r="I31" i="75"/>
  <c r="G31" i="75"/>
  <c r="D31" i="75"/>
  <c r="H31" i="75"/>
  <c r="R30" i="75"/>
  <c r="O30" i="75"/>
  <c r="I30" i="75"/>
  <c r="R29" i="75"/>
  <c r="O29" i="75"/>
  <c r="N29" i="75"/>
  <c r="M29" i="75"/>
  <c r="I29" i="75"/>
  <c r="G29" i="75"/>
  <c r="D29" i="75"/>
  <c r="H29" i="75"/>
  <c r="R28" i="75"/>
  <c r="O28" i="75"/>
  <c r="N28" i="75"/>
  <c r="M28" i="75"/>
  <c r="I28" i="75"/>
  <c r="G28" i="75"/>
  <c r="D28" i="75"/>
  <c r="H28" i="75"/>
  <c r="R27" i="75"/>
  <c r="O27" i="75"/>
  <c r="I27" i="75"/>
  <c r="G27" i="75"/>
  <c r="D27" i="75"/>
  <c r="H27" i="75"/>
  <c r="R26" i="75"/>
  <c r="O26" i="75"/>
  <c r="I26" i="75"/>
  <c r="R25" i="75"/>
  <c r="O25" i="75"/>
  <c r="N25" i="75"/>
  <c r="M25" i="75"/>
  <c r="I25" i="75"/>
  <c r="G25" i="75"/>
  <c r="D25" i="75"/>
  <c r="H25" i="75"/>
  <c r="R24" i="75"/>
  <c r="O24" i="75"/>
  <c r="N24" i="75"/>
  <c r="M24" i="75"/>
  <c r="I24" i="75"/>
  <c r="G24" i="75"/>
  <c r="D24" i="75"/>
  <c r="H24" i="75"/>
  <c r="R23" i="75"/>
  <c r="O23" i="75"/>
  <c r="I23" i="75"/>
  <c r="G23" i="75"/>
  <c r="D23" i="75"/>
  <c r="H23" i="75"/>
  <c r="R22" i="75"/>
  <c r="O22" i="75"/>
  <c r="I22" i="75"/>
  <c r="Z21" i="75"/>
  <c r="U21" i="75"/>
  <c r="T21" i="75"/>
  <c r="R21" i="75"/>
  <c r="AA21" i="75" s="1"/>
  <c r="O21" i="75"/>
  <c r="N21" i="75"/>
  <c r="I21" i="75"/>
  <c r="G21" i="75"/>
  <c r="D21" i="75"/>
  <c r="H21" i="75"/>
  <c r="U20" i="75"/>
  <c r="R20" i="75"/>
  <c r="AA20" i="75" s="1"/>
  <c r="O20" i="75"/>
  <c r="N20" i="75"/>
  <c r="I20" i="75"/>
  <c r="G20" i="75"/>
  <c r="D20" i="75"/>
  <c r="H20" i="75"/>
  <c r="Z19" i="75"/>
  <c r="U19" i="75"/>
  <c r="R19" i="75"/>
  <c r="AA19" i="75" s="1"/>
  <c r="O19" i="75"/>
  <c r="I19" i="75"/>
  <c r="G19" i="75"/>
  <c r="D19" i="75"/>
  <c r="H19" i="75"/>
  <c r="U18" i="75"/>
  <c r="R18" i="75"/>
  <c r="AA18" i="75" s="1"/>
  <c r="O18" i="75"/>
  <c r="I18" i="75"/>
  <c r="Z17" i="75"/>
  <c r="U17" i="75"/>
  <c r="T17" i="75"/>
  <c r="R17" i="75"/>
  <c r="AA17" i="75" s="1"/>
  <c r="O17" i="75"/>
  <c r="N17" i="75"/>
  <c r="I17" i="75"/>
  <c r="G17" i="75"/>
  <c r="D17" i="75"/>
  <c r="H17" i="75"/>
  <c r="U16" i="75"/>
  <c r="R16" i="75"/>
  <c r="AA16" i="75" s="1"/>
  <c r="O16" i="75"/>
  <c r="N16" i="75"/>
  <c r="I16" i="75"/>
  <c r="G16" i="75"/>
  <c r="D16" i="75"/>
  <c r="H16" i="75"/>
  <c r="Z15" i="75"/>
  <c r="U15" i="75"/>
  <c r="R15" i="75"/>
  <c r="AA15" i="75" s="1"/>
  <c r="O15" i="75"/>
  <c r="I15" i="75"/>
  <c r="G15" i="75"/>
  <c r="D15" i="75"/>
  <c r="H15" i="75"/>
  <c r="U14" i="75"/>
  <c r="R14" i="75"/>
  <c r="AA14" i="75" s="1"/>
  <c r="O14" i="75"/>
  <c r="I14" i="75"/>
  <c r="AA13" i="75"/>
  <c r="X13" i="75"/>
  <c r="W13" i="75"/>
  <c r="U13" i="75"/>
  <c r="S13" i="75"/>
  <c r="R13" i="75"/>
  <c r="Z13" i="75"/>
  <c r="O13" i="75"/>
  <c r="N13" i="75"/>
  <c r="I13" i="75"/>
  <c r="H13" i="75"/>
  <c r="D13" i="75"/>
  <c r="AA12" i="75"/>
  <c r="X12" i="75"/>
  <c r="U12" i="75"/>
  <c r="R12" i="75"/>
  <c r="O12" i="75"/>
  <c r="N12" i="75"/>
  <c r="I12" i="75"/>
  <c r="H12" i="75"/>
  <c r="D12" i="75"/>
  <c r="AA11" i="75"/>
  <c r="X11" i="75"/>
  <c r="W11" i="75"/>
  <c r="U11" i="75"/>
  <c r="S11" i="75"/>
  <c r="R11" i="75"/>
  <c r="Z11" i="75"/>
  <c r="O11" i="75"/>
  <c r="I11" i="75"/>
  <c r="H11" i="75"/>
  <c r="D11" i="75"/>
  <c r="AA10" i="75"/>
  <c r="X10" i="75"/>
  <c r="U10" i="75"/>
  <c r="R10" i="75"/>
  <c r="O10" i="75"/>
  <c r="I10" i="75"/>
  <c r="AA9" i="75"/>
  <c r="X9" i="75"/>
  <c r="W9" i="75"/>
  <c r="U9" i="75"/>
  <c r="S9" i="75"/>
  <c r="R9" i="75"/>
  <c r="Z9" i="75"/>
  <c r="O9" i="75"/>
  <c r="N9" i="75"/>
  <c r="I9" i="75"/>
  <c r="H9" i="75"/>
  <c r="D9" i="75"/>
  <c r="AA8" i="75"/>
  <c r="X8" i="75"/>
  <c r="U8" i="75"/>
  <c r="R8" i="75"/>
  <c r="O8" i="75"/>
  <c r="N8" i="75"/>
  <c r="I8" i="75"/>
  <c r="H8" i="75"/>
  <c r="D8" i="75"/>
  <c r="AA7" i="75"/>
  <c r="X7" i="75"/>
  <c r="W7" i="75"/>
  <c r="U7" i="75"/>
  <c r="S7" i="75"/>
  <c r="R7" i="75"/>
  <c r="Z7" i="75"/>
  <c r="O7" i="75"/>
  <c r="I7" i="75"/>
  <c r="H7" i="75"/>
  <c r="D7" i="75"/>
  <c r="AA6" i="75"/>
  <c r="X6" i="75"/>
  <c r="U6" i="75"/>
  <c r="R6" i="75"/>
  <c r="O6" i="75"/>
  <c r="I6" i="75"/>
  <c r="D6" i="75"/>
  <c r="AA5" i="75"/>
  <c r="X5" i="75"/>
  <c r="W5" i="75"/>
  <c r="U5" i="75"/>
  <c r="S5" i="75"/>
  <c r="R5" i="75"/>
  <c r="Z5" i="75"/>
  <c r="O5" i="75"/>
  <c r="N5" i="75"/>
  <c r="I5" i="75"/>
  <c r="H5" i="75"/>
  <c r="D5" i="75"/>
  <c r="R4" i="75"/>
  <c r="H4" i="75"/>
  <c r="Z30" i="74"/>
  <c r="T4" i="74"/>
  <c r="N90" i="74"/>
  <c r="M86" i="74"/>
  <c r="M82" i="74"/>
  <c r="M74" i="74"/>
  <c r="M66" i="74"/>
  <c r="M62" i="74"/>
  <c r="M58" i="74"/>
  <c r="M54" i="74"/>
  <c r="M50" i="74"/>
  <c r="M46" i="74"/>
  <c r="M42" i="74"/>
  <c r="M34" i="74"/>
  <c r="M30" i="74"/>
  <c r="M26" i="74"/>
  <c r="N10" i="74"/>
  <c r="G106" i="74"/>
  <c r="G102" i="74"/>
  <c r="H98" i="74"/>
  <c r="G94" i="74"/>
  <c r="H90" i="74"/>
  <c r="G86" i="74"/>
  <c r="H70" i="74"/>
  <c r="H62" i="74"/>
  <c r="G50" i="74"/>
  <c r="G22" i="74"/>
  <c r="J22" i="74" s="1"/>
  <c r="H18" i="74"/>
  <c r="G14" i="74"/>
  <c r="J14" i="74" s="1"/>
  <c r="G10" i="74"/>
  <c r="G6" i="74"/>
  <c r="B109" i="74"/>
  <c r="B108" i="74"/>
  <c r="B107" i="74"/>
  <c r="B106" i="74"/>
  <c r="B105" i="74"/>
  <c r="D105" i="74" s="1"/>
  <c r="B104" i="74"/>
  <c r="B103" i="74"/>
  <c r="B102" i="74"/>
  <c r="B101" i="74"/>
  <c r="B100" i="74"/>
  <c r="B99" i="74"/>
  <c r="B98" i="74"/>
  <c r="B97" i="74"/>
  <c r="B96" i="74"/>
  <c r="B95" i="74"/>
  <c r="B94" i="74"/>
  <c r="B93" i="74"/>
  <c r="B92" i="74"/>
  <c r="B91" i="74"/>
  <c r="B90" i="74"/>
  <c r="B89" i="74"/>
  <c r="H89" i="74" s="1"/>
  <c r="B88" i="74"/>
  <c r="B87" i="74"/>
  <c r="B86" i="74"/>
  <c r="B85" i="74"/>
  <c r="H85" i="74" s="1"/>
  <c r="B84" i="74"/>
  <c r="B83" i="74"/>
  <c r="B82" i="74"/>
  <c r="B81" i="74"/>
  <c r="H81" i="74" s="1"/>
  <c r="B80" i="74"/>
  <c r="B79" i="74"/>
  <c r="B78" i="74"/>
  <c r="B77" i="74"/>
  <c r="D77" i="74" s="1"/>
  <c r="B76" i="74"/>
  <c r="B75" i="74"/>
  <c r="B74" i="74"/>
  <c r="B73" i="74"/>
  <c r="Z73" i="74" s="1"/>
  <c r="B72" i="74"/>
  <c r="B71" i="74"/>
  <c r="B70" i="74"/>
  <c r="B69" i="74"/>
  <c r="D69" i="74" s="1"/>
  <c r="B68" i="74"/>
  <c r="B67" i="74"/>
  <c r="B66" i="74"/>
  <c r="B65" i="74"/>
  <c r="D65" i="74" s="1"/>
  <c r="B64" i="74"/>
  <c r="B63" i="74"/>
  <c r="B62" i="74"/>
  <c r="B61" i="74"/>
  <c r="D61" i="74" s="1"/>
  <c r="B60" i="74"/>
  <c r="B59" i="74"/>
  <c r="B58" i="74"/>
  <c r="B57" i="74"/>
  <c r="Z57" i="74" s="1"/>
  <c r="B56" i="74"/>
  <c r="B55" i="74"/>
  <c r="B54" i="74"/>
  <c r="B53" i="74"/>
  <c r="D53" i="74" s="1"/>
  <c r="B52" i="74"/>
  <c r="B51" i="74"/>
  <c r="B50" i="74"/>
  <c r="D50" i="74" s="1"/>
  <c r="B49" i="74"/>
  <c r="D49" i="74" s="1"/>
  <c r="B48" i="74"/>
  <c r="B47" i="74"/>
  <c r="B46" i="74"/>
  <c r="B45" i="74"/>
  <c r="W45" i="74" s="1"/>
  <c r="B44" i="74"/>
  <c r="B43" i="74"/>
  <c r="W43" i="74" s="1"/>
  <c r="B42" i="74"/>
  <c r="B41" i="74"/>
  <c r="W41" i="74" s="1"/>
  <c r="B40" i="74"/>
  <c r="B39" i="74"/>
  <c r="W39" i="74" s="1"/>
  <c r="B38" i="74"/>
  <c r="B37" i="74"/>
  <c r="W37" i="74" s="1"/>
  <c r="B36" i="74"/>
  <c r="B35" i="74"/>
  <c r="W35" i="74" s="1"/>
  <c r="B34" i="74"/>
  <c r="B33" i="74"/>
  <c r="W33" i="74" s="1"/>
  <c r="B32" i="74"/>
  <c r="B31" i="74"/>
  <c r="B30" i="74"/>
  <c r="B29" i="74"/>
  <c r="D29" i="74" s="1"/>
  <c r="B28" i="74"/>
  <c r="B27" i="74"/>
  <c r="B26" i="74"/>
  <c r="B25" i="74"/>
  <c r="Z25" i="74" s="1"/>
  <c r="B24" i="74"/>
  <c r="B23" i="74"/>
  <c r="B22" i="74"/>
  <c r="B21" i="74"/>
  <c r="Z21" i="74" s="1"/>
  <c r="B20" i="74"/>
  <c r="B19" i="74"/>
  <c r="B18" i="74"/>
  <c r="B17" i="74"/>
  <c r="W17" i="74" s="1"/>
  <c r="B16" i="74"/>
  <c r="B15" i="74"/>
  <c r="B14" i="74"/>
  <c r="B13" i="74"/>
  <c r="W13" i="74" s="1"/>
  <c r="B12" i="74"/>
  <c r="B11" i="74"/>
  <c r="B10" i="74"/>
  <c r="B9" i="74"/>
  <c r="W9" i="74" s="1"/>
  <c r="B8" i="74"/>
  <c r="B7" i="74"/>
  <c r="B6" i="74"/>
  <c r="B5" i="74"/>
  <c r="D5" i="74" s="1"/>
  <c r="B4" i="74"/>
  <c r="K160" i="74"/>
  <c r="E160" i="74"/>
  <c r="G160" i="74" s="1"/>
  <c r="F4" i="74" s="1"/>
  <c r="E154" i="74"/>
  <c r="D148" i="74" s="1"/>
  <c r="D144" i="74"/>
  <c r="F143" i="74"/>
  <c r="X109" i="74"/>
  <c r="R109" i="74"/>
  <c r="AA109" i="74" s="1"/>
  <c r="O109" i="74"/>
  <c r="I109" i="74"/>
  <c r="G109" i="74"/>
  <c r="D109" i="74"/>
  <c r="X108" i="74"/>
  <c r="U108" i="74"/>
  <c r="T108" i="74"/>
  <c r="R108" i="74"/>
  <c r="AA108" i="74" s="1"/>
  <c r="W108" i="74"/>
  <c r="O108" i="74"/>
  <c r="I108" i="74"/>
  <c r="D108" i="74"/>
  <c r="X107" i="74"/>
  <c r="U107" i="74"/>
  <c r="R107" i="74"/>
  <c r="AA107" i="74" s="1"/>
  <c r="W107" i="74"/>
  <c r="O107" i="74"/>
  <c r="I107" i="74"/>
  <c r="G107" i="74"/>
  <c r="D107" i="74"/>
  <c r="X106" i="74"/>
  <c r="U106" i="74"/>
  <c r="R106" i="74"/>
  <c r="AA106" i="74" s="1"/>
  <c r="O106" i="74"/>
  <c r="I106" i="74"/>
  <c r="D106" i="74"/>
  <c r="X105" i="74"/>
  <c r="U105" i="74"/>
  <c r="R105" i="74"/>
  <c r="AA105" i="74" s="1"/>
  <c r="W105" i="74"/>
  <c r="O105" i="74"/>
  <c r="I105" i="74"/>
  <c r="G105" i="74"/>
  <c r="X104" i="74"/>
  <c r="U104" i="74"/>
  <c r="T104" i="74"/>
  <c r="R104" i="74"/>
  <c r="AA104" i="74" s="1"/>
  <c r="W104" i="74"/>
  <c r="O104" i="74"/>
  <c r="I104" i="74"/>
  <c r="D104" i="74"/>
  <c r="X103" i="74"/>
  <c r="U103" i="74"/>
  <c r="R103" i="74"/>
  <c r="AA103" i="74" s="1"/>
  <c r="W103" i="74"/>
  <c r="O103" i="74"/>
  <c r="I103" i="74"/>
  <c r="G103" i="74"/>
  <c r="D103" i="74"/>
  <c r="X102" i="74"/>
  <c r="U102" i="74"/>
  <c r="R102" i="74"/>
  <c r="AA102" i="74" s="1"/>
  <c r="O102" i="74"/>
  <c r="I102" i="74"/>
  <c r="D102" i="74"/>
  <c r="X101" i="74"/>
  <c r="U101" i="74"/>
  <c r="R101" i="74"/>
  <c r="AA101" i="74" s="1"/>
  <c r="O101" i="74"/>
  <c r="I101" i="74"/>
  <c r="G101" i="74"/>
  <c r="D101" i="74"/>
  <c r="AA100" i="74"/>
  <c r="X100" i="74"/>
  <c r="U100" i="74"/>
  <c r="R100" i="74"/>
  <c r="W100" i="74"/>
  <c r="O100" i="74"/>
  <c r="I100" i="74"/>
  <c r="D100" i="74"/>
  <c r="AA99" i="74"/>
  <c r="X99" i="74"/>
  <c r="U99" i="74"/>
  <c r="R99" i="74"/>
  <c r="W99" i="74"/>
  <c r="O99" i="74"/>
  <c r="I99" i="74"/>
  <c r="G99" i="74"/>
  <c r="J99" i="74" s="1"/>
  <c r="D99" i="74"/>
  <c r="AA98" i="74"/>
  <c r="X98" i="74"/>
  <c r="U98" i="74"/>
  <c r="R98" i="74"/>
  <c r="O98" i="74"/>
  <c r="I98" i="74"/>
  <c r="G98" i="74"/>
  <c r="D98" i="74"/>
  <c r="AA97" i="74"/>
  <c r="X97" i="74"/>
  <c r="U97" i="74"/>
  <c r="R97" i="74"/>
  <c r="O97" i="74"/>
  <c r="I97" i="74"/>
  <c r="G97" i="74"/>
  <c r="AA96" i="74"/>
  <c r="X96" i="74"/>
  <c r="U96" i="74"/>
  <c r="R96" i="74"/>
  <c r="O96" i="74"/>
  <c r="I96" i="74"/>
  <c r="D96" i="74"/>
  <c r="AA95" i="74"/>
  <c r="X95" i="74"/>
  <c r="U95" i="74"/>
  <c r="R95" i="74"/>
  <c r="T95" i="74"/>
  <c r="O95" i="74"/>
  <c r="M95" i="74"/>
  <c r="N95" i="74"/>
  <c r="I95" i="74"/>
  <c r="G95" i="74"/>
  <c r="D95" i="74"/>
  <c r="AA94" i="74"/>
  <c r="X94" i="74"/>
  <c r="U94" i="74"/>
  <c r="R94" i="74"/>
  <c r="O94" i="74"/>
  <c r="I94" i="74"/>
  <c r="H94" i="74"/>
  <c r="D94" i="74"/>
  <c r="AA93" i="74"/>
  <c r="X93" i="74"/>
  <c r="U93" i="74"/>
  <c r="R93" i="74"/>
  <c r="O93" i="74"/>
  <c r="I93" i="74"/>
  <c r="G93" i="74"/>
  <c r="AA92" i="74"/>
  <c r="X92" i="74"/>
  <c r="U92" i="74"/>
  <c r="R92" i="74"/>
  <c r="O92" i="74"/>
  <c r="I92" i="74"/>
  <c r="G92" i="74"/>
  <c r="D92" i="74"/>
  <c r="X91" i="74"/>
  <c r="U91" i="74"/>
  <c r="R91" i="74"/>
  <c r="AA91" i="74" s="1"/>
  <c r="O91" i="74"/>
  <c r="I91" i="74"/>
  <c r="H91" i="74"/>
  <c r="G91" i="74"/>
  <c r="D91" i="74"/>
  <c r="U90" i="74"/>
  <c r="R90" i="74"/>
  <c r="X90" i="74" s="1"/>
  <c r="O90" i="74"/>
  <c r="M90" i="74"/>
  <c r="I90" i="74"/>
  <c r="D90" i="74"/>
  <c r="AA89" i="74"/>
  <c r="U89" i="74"/>
  <c r="R89" i="74"/>
  <c r="X89" i="74" s="1"/>
  <c r="O89" i="74"/>
  <c r="M89" i="74"/>
  <c r="I89" i="74"/>
  <c r="G89" i="74"/>
  <c r="D89" i="74"/>
  <c r="AA88" i="74"/>
  <c r="X88" i="74"/>
  <c r="U88" i="74"/>
  <c r="R88" i="74"/>
  <c r="O88" i="74"/>
  <c r="M88" i="74"/>
  <c r="I88" i="74"/>
  <c r="D88" i="74"/>
  <c r="AA87" i="74"/>
  <c r="X87" i="74"/>
  <c r="U87" i="74"/>
  <c r="R87" i="74"/>
  <c r="O87" i="74"/>
  <c r="M87" i="74"/>
  <c r="N87" i="74"/>
  <c r="I87" i="74"/>
  <c r="G87" i="74"/>
  <c r="AA86" i="74"/>
  <c r="X86" i="74"/>
  <c r="U86" i="74"/>
  <c r="R86" i="74"/>
  <c r="O86" i="74"/>
  <c r="I86" i="74"/>
  <c r="D86" i="74"/>
  <c r="AA85" i="74"/>
  <c r="X85" i="74"/>
  <c r="U85" i="74"/>
  <c r="R85" i="74"/>
  <c r="O85" i="74"/>
  <c r="I85" i="74"/>
  <c r="G85" i="74"/>
  <c r="D85" i="74"/>
  <c r="AA84" i="74"/>
  <c r="X84" i="74"/>
  <c r="U84" i="74"/>
  <c r="R84" i="74"/>
  <c r="O84" i="74"/>
  <c r="M84" i="74"/>
  <c r="I84" i="74"/>
  <c r="D84" i="74"/>
  <c r="AA83" i="74"/>
  <c r="X83" i="74"/>
  <c r="U83" i="74"/>
  <c r="R83" i="74"/>
  <c r="O83" i="74"/>
  <c r="M83" i="74"/>
  <c r="N83" i="74"/>
  <c r="I83" i="74"/>
  <c r="G83" i="74"/>
  <c r="AA82" i="74"/>
  <c r="X82" i="74"/>
  <c r="U82" i="74"/>
  <c r="R82" i="74"/>
  <c r="O82" i="74"/>
  <c r="I82" i="74"/>
  <c r="G82" i="74"/>
  <c r="D82" i="74"/>
  <c r="AA81" i="74"/>
  <c r="X81" i="74"/>
  <c r="U81" i="74"/>
  <c r="R81" i="74"/>
  <c r="O81" i="74"/>
  <c r="I81" i="74"/>
  <c r="G81" i="74"/>
  <c r="D81" i="74"/>
  <c r="AA80" i="74"/>
  <c r="X80" i="74"/>
  <c r="U80" i="74"/>
  <c r="R80" i="74"/>
  <c r="O80" i="74"/>
  <c r="M80" i="74"/>
  <c r="N80" i="74"/>
  <c r="I80" i="74"/>
  <c r="D80" i="74"/>
  <c r="AA79" i="74"/>
  <c r="X79" i="74"/>
  <c r="U79" i="74"/>
  <c r="R79" i="74"/>
  <c r="O79" i="74"/>
  <c r="M79" i="74"/>
  <c r="I79" i="74"/>
  <c r="G79" i="74"/>
  <c r="D79" i="74"/>
  <c r="AA78" i="74"/>
  <c r="X78" i="74"/>
  <c r="U78" i="74"/>
  <c r="R78" i="74"/>
  <c r="O78" i="74"/>
  <c r="I78" i="74"/>
  <c r="D78" i="74"/>
  <c r="AA77" i="74"/>
  <c r="X77" i="74"/>
  <c r="U77" i="74"/>
  <c r="R77" i="74"/>
  <c r="O77" i="74"/>
  <c r="I77" i="74"/>
  <c r="Z76" i="74"/>
  <c r="W76" i="74"/>
  <c r="R76" i="74"/>
  <c r="T76" i="74"/>
  <c r="O76" i="74"/>
  <c r="M76" i="74"/>
  <c r="I76" i="74"/>
  <c r="D76" i="74"/>
  <c r="Z75" i="74"/>
  <c r="W75" i="74"/>
  <c r="R75" i="74"/>
  <c r="T75" i="74"/>
  <c r="O75" i="74"/>
  <c r="N75" i="74"/>
  <c r="M75" i="74"/>
  <c r="I75" i="74"/>
  <c r="H75" i="74"/>
  <c r="D75" i="74"/>
  <c r="R74" i="74"/>
  <c r="O74" i="74"/>
  <c r="I74" i="74"/>
  <c r="D74" i="74"/>
  <c r="R73" i="74"/>
  <c r="O73" i="74"/>
  <c r="N73" i="74"/>
  <c r="I73" i="74"/>
  <c r="Z72" i="74"/>
  <c r="R72" i="74"/>
  <c r="T72" i="74"/>
  <c r="O72" i="74"/>
  <c r="M72" i="74"/>
  <c r="I72" i="74"/>
  <c r="D72" i="74"/>
  <c r="Z71" i="74"/>
  <c r="R71" i="74"/>
  <c r="T71" i="74"/>
  <c r="O71" i="74"/>
  <c r="N71" i="74"/>
  <c r="M71" i="74"/>
  <c r="I71" i="74"/>
  <c r="G71" i="74"/>
  <c r="D71" i="74"/>
  <c r="H71" i="74"/>
  <c r="R70" i="74"/>
  <c r="O70" i="74"/>
  <c r="M70" i="74"/>
  <c r="I70" i="74"/>
  <c r="D70" i="74"/>
  <c r="Z69" i="74"/>
  <c r="R69" i="74"/>
  <c r="O69" i="74"/>
  <c r="N69" i="74"/>
  <c r="I69" i="74"/>
  <c r="G69" i="74"/>
  <c r="Z68" i="74"/>
  <c r="R68" i="74"/>
  <c r="T68" i="74"/>
  <c r="O68" i="74"/>
  <c r="M68" i="74"/>
  <c r="I68" i="74"/>
  <c r="D68" i="74"/>
  <c r="Z67" i="74"/>
  <c r="R67" i="74"/>
  <c r="T67" i="74"/>
  <c r="O67" i="74"/>
  <c r="N67" i="74"/>
  <c r="M67" i="74"/>
  <c r="I67" i="74"/>
  <c r="G67" i="74"/>
  <c r="D67" i="74"/>
  <c r="H67" i="74"/>
  <c r="R66" i="74"/>
  <c r="O66" i="74"/>
  <c r="I66" i="74"/>
  <c r="D66" i="74"/>
  <c r="Z65" i="74"/>
  <c r="R65" i="74"/>
  <c r="O65" i="74"/>
  <c r="N65" i="74"/>
  <c r="I65" i="74"/>
  <c r="G65" i="74"/>
  <c r="Z64" i="74"/>
  <c r="R64" i="74"/>
  <c r="T64" i="74"/>
  <c r="O64" i="74"/>
  <c r="M64" i="74"/>
  <c r="I64" i="74"/>
  <c r="D64" i="74"/>
  <c r="Z63" i="74"/>
  <c r="R63" i="74"/>
  <c r="T63" i="74"/>
  <c r="O63" i="74"/>
  <c r="N63" i="74"/>
  <c r="M63" i="74"/>
  <c r="I63" i="74"/>
  <c r="G63" i="74"/>
  <c r="D63" i="74"/>
  <c r="H63" i="74"/>
  <c r="R62" i="74"/>
  <c r="O62" i="74"/>
  <c r="I62" i="74"/>
  <c r="D62" i="74"/>
  <c r="Z61" i="74"/>
  <c r="R61" i="74"/>
  <c r="O61" i="74"/>
  <c r="I61" i="74"/>
  <c r="G61" i="74"/>
  <c r="R60" i="74"/>
  <c r="O60" i="74"/>
  <c r="M60" i="74"/>
  <c r="I60" i="74"/>
  <c r="D60" i="74"/>
  <c r="U59" i="74"/>
  <c r="R59" i="74"/>
  <c r="O59" i="74"/>
  <c r="N59" i="74"/>
  <c r="M59" i="74"/>
  <c r="I59" i="74"/>
  <c r="G59" i="74"/>
  <c r="U58" i="74"/>
  <c r="R58" i="74"/>
  <c r="O58" i="74"/>
  <c r="I58" i="74"/>
  <c r="G58" i="74"/>
  <c r="D58" i="74"/>
  <c r="R57" i="74"/>
  <c r="O57" i="74"/>
  <c r="M57" i="74"/>
  <c r="I57" i="74"/>
  <c r="G57" i="74"/>
  <c r="D57" i="74"/>
  <c r="R56" i="74"/>
  <c r="O56" i="74"/>
  <c r="M56" i="74"/>
  <c r="I56" i="74"/>
  <c r="D56" i="74"/>
  <c r="U55" i="74"/>
  <c r="R55" i="74"/>
  <c r="O55" i="74"/>
  <c r="N55" i="74"/>
  <c r="M55" i="74"/>
  <c r="I55" i="74"/>
  <c r="G55" i="74"/>
  <c r="U54" i="74"/>
  <c r="R54" i="74"/>
  <c r="O54" i="74"/>
  <c r="I54" i="74"/>
  <c r="G54" i="74"/>
  <c r="D54" i="74"/>
  <c r="Z53" i="74"/>
  <c r="R53" i="74"/>
  <c r="O53" i="74"/>
  <c r="M53" i="74"/>
  <c r="I53" i="74"/>
  <c r="H53" i="74"/>
  <c r="G53" i="74"/>
  <c r="R52" i="74"/>
  <c r="O52" i="74"/>
  <c r="M52" i="74"/>
  <c r="I52" i="74"/>
  <c r="D52" i="74"/>
  <c r="U51" i="74"/>
  <c r="R51" i="74"/>
  <c r="O51" i="74"/>
  <c r="N51" i="74"/>
  <c r="M51" i="74"/>
  <c r="I51" i="74"/>
  <c r="G51" i="74"/>
  <c r="U50" i="74"/>
  <c r="R50" i="74"/>
  <c r="O50" i="74"/>
  <c r="N50" i="74"/>
  <c r="I50" i="74"/>
  <c r="H50" i="74"/>
  <c r="AA49" i="74"/>
  <c r="U49" i="74"/>
  <c r="R49" i="74"/>
  <c r="X49" i="74" s="1"/>
  <c r="O49" i="74"/>
  <c r="I49" i="74"/>
  <c r="AA48" i="74"/>
  <c r="Z48" i="74"/>
  <c r="U48" i="74"/>
  <c r="S48" i="74"/>
  <c r="R48" i="74"/>
  <c r="X48" i="74" s="1"/>
  <c r="T48" i="74"/>
  <c r="O48" i="74"/>
  <c r="M48" i="74"/>
  <c r="I48" i="74"/>
  <c r="D48" i="74"/>
  <c r="W47" i="74"/>
  <c r="S47" i="74"/>
  <c r="R47" i="74"/>
  <c r="X47" i="74" s="1"/>
  <c r="O47" i="74"/>
  <c r="M47" i="74"/>
  <c r="I47" i="74"/>
  <c r="D47" i="74"/>
  <c r="Z47" i="74"/>
  <c r="AA46" i="74"/>
  <c r="W46" i="74"/>
  <c r="R46" i="74"/>
  <c r="U46" i="74" s="1"/>
  <c r="O46" i="74"/>
  <c r="I46" i="74"/>
  <c r="D46" i="74"/>
  <c r="AA45" i="74"/>
  <c r="Z45" i="74"/>
  <c r="S45" i="74"/>
  <c r="R45" i="74"/>
  <c r="U45" i="74" s="1"/>
  <c r="O45" i="74"/>
  <c r="I45" i="74"/>
  <c r="AA44" i="74"/>
  <c r="Z44" i="74"/>
  <c r="W44" i="74"/>
  <c r="S44" i="74"/>
  <c r="R44" i="74"/>
  <c r="U44" i="74" s="1"/>
  <c r="T44" i="74"/>
  <c r="O44" i="74"/>
  <c r="M44" i="74"/>
  <c r="I44" i="74"/>
  <c r="D44" i="74"/>
  <c r="AA43" i="74"/>
  <c r="Z43" i="74"/>
  <c r="S43" i="74"/>
  <c r="R43" i="74"/>
  <c r="U43" i="74" s="1"/>
  <c r="T43" i="74"/>
  <c r="O43" i="74"/>
  <c r="M43" i="74"/>
  <c r="I43" i="74"/>
  <c r="D43" i="74"/>
  <c r="AA42" i="74"/>
  <c r="R42" i="74"/>
  <c r="U42" i="74" s="1"/>
  <c r="O42" i="74"/>
  <c r="I42" i="74"/>
  <c r="D42" i="74"/>
  <c r="AA41" i="74"/>
  <c r="Z41" i="74"/>
  <c r="S41" i="74"/>
  <c r="R41" i="74"/>
  <c r="U41" i="74" s="1"/>
  <c r="O41" i="74"/>
  <c r="M41" i="74"/>
  <c r="I41" i="74"/>
  <c r="AA40" i="74"/>
  <c r="Z40" i="74"/>
  <c r="W40" i="74"/>
  <c r="S40" i="74"/>
  <c r="R40" i="74"/>
  <c r="U40" i="74" s="1"/>
  <c r="T40" i="74"/>
  <c r="O40" i="74"/>
  <c r="M40" i="74"/>
  <c r="I40" i="74"/>
  <c r="D40" i="74"/>
  <c r="AA39" i="74"/>
  <c r="Z39" i="74"/>
  <c r="S39" i="74"/>
  <c r="R39" i="74"/>
  <c r="U39" i="74" s="1"/>
  <c r="T39" i="74"/>
  <c r="O39" i="74"/>
  <c r="M39" i="74"/>
  <c r="I39" i="74"/>
  <c r="D39" i="74"/>
  <c r="AA38" i="74"/>
  <c r="R38" i="74"/>
  <c r="U38" i="74" s="1"/>
  <c r="O38" i="74"/>
  <c r="M38" i="74"/>
  <c r="I38" i="74"/>
  <c r="D38" i="74"/>
  <c r="AA37" i="74"/>
  <c r="Z37" i="74"/>
  <c r="S37" i="74"/>
  <c r="R37" i="74"/>
  <c r="U37" i="74" s="1"/>
  <c r="T37" i="74"/>
  <c r="O37" i="74"/>
  <c r="I37" i="74"/>
  <c r="AA36" i="74"/>
  <c r="Z36" i="74"/>
  <c r="W36" i="74"/>
  <c r="S36" i="74"/>
  <c r="R36" i="74"/>
  <c r="U36" i="74" s="1"/>
  <c r="T36" i="74"/>
  <c r="O36" i="74"/>
  <c r="M36" i="74"/>
  <c r="I36" i="74"/>
  <c r="D36" i="74"/>
  <c r="AA35" i="74"/>
  <c r="Z35" i="74"/>
  <c r="S35" i="74"/>
  <c r="R35" i="74"/>
  <c r="U35" i="74" s="1"/>
  <c r="T35" i="74"/>
  <c r="O35" i="74"/>
  <c r="M35" i="74"/>
  <c r="I35" i="74"/>
  <c r="D35" i="74"/>
  <c r="AA34" i="74"/>
  <c r="S34" i="74"/>
  <c r="R34" i="74"/>
  <c r="U34" i="74" s="1"/>
  <c r="O34" i="74"/>
  <c r="I34" i="74"/>
  <c r="D34" i="74"/>
  <c r="AA33" i="74"/>
  <c r="Z33" i="74"/>
  <c r="S33" i="74"/>
  <c r="R33" i="74"/>
  <c r="U33" i="74" s="1"/>
  <c r="O33" i="74"/>
  <c r="I33" i="74"/>
  <c r="AA32" i="74"/>
  <c r="Z32" i="74"/>
  <c r="W32" i="74"/>
  <c r="S32" i="74"/>
  <c r="R32" i="74"/>
  <c r="U32" i="74" s="1"/>
  <c r="T32" i="74"/>
  <c r="O32" i="74"/>
  <c r="M32" i="74"/>
  <c r="I32" i="74"/>
  <c r="D32" i="74"/>
  <c r="AA31" i="74"/>
  <c r="Z31" i="74"/>
  <c r="W31" i="74"/>
  <c r="S31" i="74"/>
  <c r="R31" i="74"/>
  <c r="U31" i="74" s="1"/>
  <c r="T31" i="74"/>
  <c r="O31" i="74"/>
  <c r="M31" i="74"/>
  <c r="I31" i="74"/>
  <c r="D31" i="74"/>
  <c r="AA30" i="74"/>
  <c r="R30" i="74"/>
  <c r="U30" i="74" s="1"/>
  <c r="O30" i="74"/>
  <c r="I30" i="74"/>
  <c r="D30" i="74"/>
  <c r="S29" i="74"/>
  <c r="R29" i="74"/>
  <c r="O29" i="74"/>
  <c r="M29" i="74"/>
  <c r="I29" i="74"/>
  <c r="AA28" i="74"/>
  <c r="U28" i="74"/>
  <c r="R28" i="74"/>
  <c r="X28" i="74" s="1"/>
  <c r="T28" i="74"/>
  <c r="O28" i="74"/>
  <c r="M28" i="74"/>
  <c r="I28" i="74"/>
  <c r="D28" i="74"/>
  <c r="Z27" i="74"/>
  <c r="W27" i="74"/>
  <c r="U27" i="74"/>
  <c r="R27" i="74"/>
  <c r="X27" i="74" s="1"/>
  <c r="T27" i="74"/>
  <c r="O27" i="74"/>
  <c r="N27" i="74"/>
  <c r="M27" i="74"/>
  <c r="I27" i="74"/>
  <c r="H27" i="74"/>
  <c r="G27" i="74"/>
  <c r="D27" i="74"/>
  <c r="AA26" i="74"/>
  <c r="R26" i="74"/>
  <c r="X26" i="74" s="1"/>
  <c r="O26" i="74"/>
  <c r="I26" i="74"/>
  <c r="D26" i="74"/>
  <c r="R25" i="74"/>
  <c r="X25" i="74" s="1"/>
  <c r="O25" i="74"/>
  <c r="I25" i="74"/>
  <c r="G25" i="74"/>
  <c r="AA24" i="74"/>
  <c r="U24" i="74"/>
  <c r="R24" i="74"/>
  <c r="X24" i="74" s="1"/>
  <c r="T24" i="74"/>
  <c r="O24" i="74"/>
  <c r="M24" i="74"/>
  <c r="I24" i="74"/>
  <c r="D24" i="74"/>
  <c r="Z23" i="74"/>
  <c r="X23" i="74"/>
  <c r="W23" i="74"/>
  <c r="R23" i="74"/>
  <c r="AA23" i="74" s="1"/>
  <c r="O23" i="74"/>
  <c r="N23" i="74"/>
  <c r="I23" i="74"/>
  <c r="G23" i="74"/>
  <c r="J23" i="74" s="1"/>
  <c r="H23" i="74"/>
  <c r="D23" i="74"/>
  <c r="X22" i="74"/>
  <c r="W22" i="74"/>
  <c r="R22" i="74"/>
  <c r="AA22" i="74" s="1"/>
  <c r="O22" i="74"/>
  <c r="I22" i="74"/>
  <c r="D22" i="74"/>
  <c r="X21" i="74"/>
  <c r="W21" i="74"/>
  <c r="R21" i="74"/>
  <c r="AA21" i="74" s="1"/>
  <c r="O21" i="74"/>
  <c r="I21" i="74"/>
  <c r="G21" i="74"/>
  <c r="D21" i="74"/>
  <c r="Z20" i="74"/>
  <c r="X20" i="74"/>
  <c r="W20" i="74"/>
  <c r="R20" i="74"/>
  <c r="AA20" i="74" s="1"/>
  <c r="O20" i="74"/>
  <c r="T20" i="74"/>
  <c r="I20" i="74"/>
  <c r="G20" i="74"/>
  <c r="D20" i="74"/>
  <c r="Z19" i="74"/>
  <c r="X19" i="74"/>
  <c r="W19" i="74"/>
  <c r="R19" i="74"/>
  <c r="AA19" i="74" s="1"/>
  <c r="O19" i="74"/>
  <c r="N19" i="74"/>
  <c r="I19" i="74"/>
  <c r="G19" i="74"/>
  <c r="J19" i="74" s="1"/>
  <c r="H19" i="74"/>
  <c r="D19" i="74"/>
  <c r="X18" i="74"/>
  <c r="R18" i="74"/>
  <c r="AA18" i="74" s="1"/>
  <c r="O18" i="74"/>
  <c r="I18" i="74"/>
  <c r="G18" i="74"/>
  <c r="J18" i="74" s="1"/>
  <c r="D18" i="74"/>
  <c r="X17" i="74"/>
  <c r="S17" i="74"/>
  <c r="R17" i="74"/>
  <c r="AA17" i="74" s="1"/>
  <c r="O17" i="74"/>
  <c r="N17" i="74"/>
  <c r="I17" i="74"/>
  <c r="G17" i="74"/>
  <c r="AA16" i="74"/>
  <c r="Z16" i="74"/>
  <c r="X16" i="74"/>
  <c r="W16" i="74"/>
  <c r="S16" i="74"/>
  <c r="R16" i="74"/>
  <c r="U16" i="74" s="1"/>
  <c r="O16" i="74"/>
  <c r="I16" i="74"/>
  <c r="G16" i="74"/>
  <c r="D16" i="74"/>
  <c r="AA15" i="74"/>
  <c r="X15" i="74"/>
  <c r="W15" i="74"/>
  <c r="S15" i="74"/>
  <c r="R15" i="74"/>
  <c r="U15" i="74" s="1"/>
  <c r="O15" i="74"/>
  <c r="N15" i="74"/>
  <c r="I15" i="74"/>
  <c r="G15" i="74"/>
  <c r="J15" i="74" s="1"/>
  <c r="H15" i="74"/>
  <c r="D15" i="74"/>
  <c r="Z15" i="74"/>
  <c r="AA14" i="74"/>
  <c r="X14" i="74"/>
  <c r="R14" i="74"/>
  <c r="U14" i="74" s="1"/>
  <c r="O14" i="74"/>
  <c r="I14" i="74"/>
  <c r="D14" i="74"/>
  <c r="AA13" i="74"/>
  <c r="X13" i="74"/>
  <c r="U13" i="74"/>
  <c r="S13" i="74"/>
  <c r="R13" i="74"/>
  <c r="O13" i="74"/>
  <c r="T13" i="74"/>
  <c r="I13" i="74"/>
  <c r="G13" i="74"/>
  <c r="AA12" i="74"/>
  <c r="X12" i="74"/>
  <c r="W12" i="74"/>
  <c r="U12" i="74"/>
  <c r="S12" i="74"/>
  <c r="R12" i="74"/>
  <c r="Z12" i="74"/>
  <c r="O12" i="74"/>
  <c r="T12" i="74"/>
  <c r="I12" i="74"/>
  <c r="D12" i="74"/>
  <c r="AA11" i="74"/>
  <c r="X11" i="74"/>
  <c r="W11" i="74"/>
  <c r="U11" i="74"/>
  <c r="S11" i="74"/>
  <c r="R11" i="74"/>
  <c r="Z11" i="74"/>
  <c r="O11" i="74"/>
  <c r="T11" i="74"/>
  <c r="I11" i="74"/>
  <c r="G11" i="74"/>
  <c r="J11" i="74" s="1"/>
  <c r="H11" i="74"/>
  <c r="D11" i="74"/>
  <c r="AB11" i="74" s="1"/>
  <c r="AA10" i="74"/>
  <c r="X10" i="74"/>
  <c r="U10" i="74"/>
  <c r="R10" i="74"/>
  <c r="O10" i="74"/>
  <c r="I10" i="74"/>
  <c r="AA9" i="74"/>
  <c r="X9" i="74"/>
  <c r="U9" i="74"/>
  <c r="S9" i="74"/>
  <c r="R9" i="74"/>
  <c r="O9" i="74"/>
  <c r="I9" i="74"/>
  <c r="G9" i="74"/>
  <c r="H9" i="74"/>
  <c r="AA8" i="74"/>
  <c r="X8" i="74"/>
  <c r="U8" i="74"/>
  <c r="S8" i="74"/>
  <c r="R8" i="74"/>
  <c r="Z8" i="74"/>
  <c r="O8" i="74"/>
  <c r="T8" i="74"/>
  <c r="I8" i="74"/>
  <c r="W8" i="74"/>
  <c r="AA7" i="74"/>
  <c r="X7" i="74"/>
  <c r="U7" i="74"/>
  <c r="S7" i="74"/>
  <c r="R7" i="74"/>
  <c r="Z7" i="74"/>
  <c r="O7" i="74"/>
  <c r="N7" i="74"/>
  <c r="I7" i="74"/>
  <c r="G7" i="74"/>
  <c r="H7" i="74"/>
  <c r="W7" i="74"/>
  <c r="AA6" i="74"/>
  <c r="X6" i="74"/>
  <c r="U6" i="74"/>
  <c r="S6" i="74"/>
  <c r="R6" i="74"/>
  <c r="O6" i="74"/>
  <c r="I6" i="74"/>
  <c r="AA5" i="74"/>
  <c r="X5" i="74"/>
  <c r="U5" i="74"/>
  <c r="S5" i="74"/>
  <c r="R5" i="74"/>
  <c r="O5" i="74"/>
  <c r="I5" i="74"/>
  <c r="G5" i="74"/>
  <c r="H5" i="74"/>
  <c r="R4" i="74"/>
  <c r="N4" i="74"/>
  <c r="S106" i="73"/>
  <c r="T102" i="73"/>
  <c r="S98" i="73"/>
  <c r="T94" i="73"/>
  <c r="T14" i="73"/>
  <c r="N98" i="73"/>
  <c r="M86" i="73"/>
  <c r="M74" i="73"/>
  <c r="M46" i="73"/>
  <c r="M42" i="73"/>
  <c r="M38" i="73"/>
  <c r="M30" i="73"/>
  <c r="M26" i="73"/>
  <c r="M10" i="73"/>
  <c r="G103" i="73"/>
  <c r="J103" i="73" s="1"/>
  <c r="G98" i="73"/>
  <c r="G95" i="73"/>
  <c r="G94" i="73"/>
  <c r="G91" i="73"/>
  <c r="N87" i="73"/>
  <c r="G83" i="73"/>
  <c r="G82" i="73"/>
  <c r="H79" i="73"/>
  <c r="G78" i="73"/>
  <c r="H75" i="73"/>
  <c r="G74" i="73"/>
  <c r="N71" i="73"/>
  <c r="G66" i="73"/>
  <c r="G62" i="73"/>
  <c r="G58" i="73"/>
  <c r="G54" i="73"/>
  <c r="G51" i="73"/>
  <c r="H47" i="73"/>
  <c r="G46" i="73"/>
  <c r="G43" i="73"/>
  <c r="G42" i="73"/>
  <c r="H39" i="73"/>
  <c r="H31" i="73"/>
  <c r="G27" i="73"/>
  <c r="H19" i="73"/>
  <c r="H11" i="73"/>
  <c r="B109" i="73"/>
  <c r="B108" i="73"/>
  <c r="B107" i="73"/>
  <c r="B106" i="73"/>
  <c r="B105" i="73"/>
  <c r="B104" i="73"/>
  <c r="B103" i="73"/>
  <c r="B102" i="73"/>
  <c r="B101" i="73"/>
  <c r="B100" i="73"/>
  <c r="B99" i="73"/>
  <c r="B98" i="73"/>
  <c r="D98" i="73" s="1"/>
  <c r="B97" i="73"/>
  <c r="B96" i="73"/>
  <c r="B95" i="73"/>
  <c r="B94" i="73"/>
  <c r="D94" i="73" s="1"/>
  <c r="B93" i="73"/>
  <c r="B92" i="73"/>
  <c r="B91" i="73"/>
  <c r="B90" i="73"/>
  <c r="D90" i="73" s="1"/>
  <c r="B89" i="73"/>
  <c r="B88" i="73"/>
  <c r="B87" i="73"/>
  <c r="B86" i="73"/>
  <c r="B85" i="73"/>
  <c r="B84" i="73"/>
  <c r="B83" i="73"/>
  <c r="B82" i="73"/>
  <c r="B81" i="73"/>
  <c r="B80" i="73"/>
  <c r="B79" i="73"/>
  <c r="B78" i="73"/>
  <c r="D78" i="73" s="1"/>
  <c r="B77" i="73"/>
  <c r="B76" i="73"/>
  <c r="B75" i="73"/>
  <c r="B74" i="73"/>
  <c r="B73" i="73"/>
  <c r="B72" i="73"/>
  <c r="B71" i="73"/>
  <c r="B70" i="73"/>
  <c r="D70" i="73" s="1"/>
  <c r="B69" i="73"/>
  <c r="B68" i="73"/>
  <c r="B67" i="73"/>
  <c r="B66" i="73"/>
  <c r="B65" i="73"/>
  <c r="B64" i="73"/>
  <c r="B63" i="73"/>
  <c r="B62" i="73"/>
  <c r="D62" i="73" s="1"/>
  <c r="B61" i="73"/>
  <c r="B60" i="73"/>
  <c r="B59" i="73"/>
  <c r="B58" i="73"/>
  <c r="D58" i="73" s="1"/>
  <c r="B57" i="73"/>
  <c r="B56" i="73"/>
  <c r="B55" i="73"/>
  <c r="B54" i="73"/>
  <c r="D54" i="73" s="1"/>
  <c r="B53" i="73"/>
  <c r="B52" i="73"/>
  <c r="B51" i="73"/>
  <c r="B50" i="73"/>
  <c r="D50" i="73" s="1"/>
  <c r="B49" i="73"/>
  <c r="B48" i="73"/>
  <c r="B47" i="73"/>
  <c r="B46" i="73"/>
  <c r="B45" i="73"/>
  <c r="B44" i="73"/>
  <c r="B43" i="73"/>
  <c r="B42" i="73"/>
  <c r="B41" i="73"/>
  <c r="B40" i="73"/>
  <c r="B39" i="73"/>
  <c r="B38" i="73"/>
  <c r="B37" i="73"/>
  <c r="B36" i="73"/>
  <c r="B35" i="73"/>
  <c r="B34" i="73"/>
  <c r="D34" i="73" s="1"/>
  <c r="B33" i="73"/>
  <c r="B32" i="73"/>
  <c r="B31" i="73"/>
  <c r="B30" i="73"/>
  <c r="B29" i="73"/>
  <c r="B28" i="73"/>
  <c r="B27" i="73"/>
  <c r="B26" i="73"/>
  <c r="B25" i="73"/>
  <c r="B24" i="73"/>
  <c r="B23" i="73"/>
  <c r="B22" i="73"/>
  <c r="B21" i="73"/>
  <c r="B20" i="73"/>
  <c r="B19" i="73"/>
  <c r="B18" i="73"/>
  <c r="B17" i="73"/>
  <c r="B16" i="73"/>
  <c r="B15" i="73"/>
  <c r="B14" i="73"/>
  <c r="B13" i="73"/>
  <c r="B12" i="73"/>
  <c r="B11" i="73"/>
  <c r="B10" i="73"/>
  <c r="B9" i="73"/>
  <c r="B8" i="73"/>
  <c r="B7" i="73"/>
  <c r="B6" i="73"/>
  <c r="B5" i="73"/>
  <c r="B4" i="73"/>
  <c r="M162" i="73"/>
  <c r="K160" i="73"/>
  <c r="M160" i="73" s="1"/>
  <c r="E160" i="73"/>
  <c r="G162" i="73" s="1"/>
  <c r="E154" i="73"/>
  <c r="D149" i="73" s="1"/>
  <c r="F143" i="73"/>
  <c r="AA109" i="73"/>
  <c r="X109" i="73"/>
  <c r="W109" i="73"/>
  <c r="S109" i="73"/>
  <c r="R109" i="73"/>
  <c r="U109" i="73" s="1"/>
  <c r="O109" i="73"/>
  <c r="T109" i="73"/>
  <c r="I109" i="73"/>
  <c r="G109" i="73"/>
  <c r="J109" i="73" s="1"/>
  <c r="H109" i="73"/>
  <c r="D109" i="73"/>
  <c r="Z109" i="73"/>
  <c r="AA108" i="73"/>
  <c r="X108" i="73"/>
  <c r="W108" i="73"/>
  <c r="T108" i="73"/>
  <c r="S108" i="73"/>
  <c r="AB108" i="73" s="1"/>
  <c r="R108" i="73"/>
  <c r="U108" i="73" s="1"/>
  <c r="O108" i="73"/>
  <c r="I108" i="73"/>
  <c r="G108" i="73"/>
  <c r="J108" i="73" s="1"/>
  <c r="H108" i="73"/>
  <c r="D108" i="73"/>
  <c r="Z108" i="73"/>
  <c r="AA107" i="73"/>
  <c r="X107" i="73"/>
  <c r="W107" i="73"/>
  <c r="T107" i="73"/>
  <c r="S107" i="73"/>
  <c r="R107" i="73"/>
  <c r="U107" i="73" s="1"/>
  <c r="Z107" i="73"/>
  <c r="O107" i="73"/>
  <c r="I107" i="73"/>
  <c r="G107" i="73"/>
  <c r="H107" i="73"/>
  <c r="D107" i="73"/>
  <c r="AA106" i="73"/>
  <c r="X106" i="73"/>
  <c r="T106" i="73"/>
  <c r="R106" i="73"/>
  <c r="U106" i="73" s="1"/>
  <c r="O106" i="73"/>
  <c r="I106" i="73"/>
  <c r="AA105" i="73"/>
  <c r="X105" i="73"/>
  <c r="W105" i="73"/>
  <c r="U105" i="73"/>
  <c r="S105" i="73"/>
  <c r="R105" i="73"/>
  <c r="Z105" i="73"/>
  <c r="O105" i="73"/>
  <c r="I105" i="73"/>
  <c r="D105" i="73"/>
  <c r="AB105" i="73" s="1"/>
  <c r="AA104" i="73"/>
  <c r="X104" i="73"/>
  <c r="W104" i="73"/>
  <c r="U104" i="73"/>
  <c r="S104" i="73"/>
  <c r="R104" i="73"/>
  <c r="Z104" i="73"/>
  <c r="O104" i="73"/>
  <c r="T104" i="73"/>
  <c r="I104" i="73"/>
  <c r="G104" i="73"/>
  <c r="H104" i="73"/>
  <c r="D104" i="73"/>
  <c r="AA103" i="73"/>
  <c r="X103" i="73"/>
  <c r="W103" i="73"/>
  <c r="U103" i="73"/>
  <c r="T103" i="73"/>
  <c r="S103" i="73"/>
  <c r="R103" i="73"/>
  <c r="Z103" i="73"/>
  <c r="O103" i="73"/>
  <c r="I103" i="73"/>
  <c r="H103" i="73"/>
  <c r="D103" i="73"/>
  <c r="AA102" i="73"/>
  <c r="X102" i="73"/>
  <c r="U102" i="73"/>
  <c r="S102" i="73"/>
  <c r="R102" i="73"/>
  <c r="O102" i="73"/>
  <c r="I102" i="73"/>
  <c r="D102" i="73"/>
  <c r="AA101" i="73"/>
  <c r="X101" i="73"/>
  <c r="W101" i="73"/>
  <c r="U101" i="73"/>
  <c r="S101" i="73"/>
  <c r="R101" i="73"/>
  <c r="Z101" i="73"/>
  <c r="O101" i="73"/>
  <c r="I101" i="73"/>
  <c r="D101" i="73"/>
  <c r="AB101" i="73" s="1"/>
  <c r="AA100" i="73"/>
  <c r="X100" i="73"/>
  <c r="U100" i="73"/>
  <c r="T100" i="73"/>
  <c r="S100" i="73"/>
  <c r="R100" i="73"/>
  <c r="O100" i="73"/>
  <c r="M100" i="73"/>
  <c r="P100" i="73" s="1"/>
  <c r="I100" i="73"/>
  <c r="G100" i="73"/>
  <c r="AA99" i="73"/>
  <c r="X99" i="73"/>
  <c r="U99" i="73"/>
  <c r="S99" i="73"/>
  <c r="R99" i="73"/>
  <c r="O99" i="73"/>
  <c r="M99" i="73"/>
  <c r="T99" i="73"/>
  <c r="I99" i="73"/>
  <c r="AA98" i="73"/>
  <c r="X98" i="73"/>
  <c r="U98" i="73"/>
  <c r="R98" i="73"/>
  <c r="O98" i="73"/>
  <c r="I98" i="73"/>
  <c r="AA97" i="73"/>
  <c r="X97" i="73"/>
  <c r="U97" i="73"/>
  <c r="S97" i="73"/>
  <c r="R97" i="73"/>
  <c r="T97" i="73"/>
  <c r="O97" i="73"/>
  <c r="N97" i="73"/>
  <c r="I97" i="73"/>
  <c r="G97" i="73"/>
  <c r="D97" i="73"/>
  <c r="AA96" i="73"/>
  <c r="X96" i="73"/>
  <c r="U96" i="73"/>
  <c r="S96" i="73"/>
  <c r="R96" i="73"/>
  <c r="T96" i="73"/>
  <c r="O96" i="73"/>
  <c r="N96" i="73"/>
  <c r="I96" i="73"/>
  <c r="G96" i="73"/>
  <c r="D96" i="73"/>
  <c r="AA95" i="73"/>
  <c r="X95" i="73"/>
  <c r="U95" i="73"/>
  <c r="S95" i="73"/>
  <c r="R95" i="73"/>
  <c r="T95" i="73"/>
  <c r="O95" i="73"/>
  <c r="N95" i="73"/>
  <c r="I95" i="73"/>
  <c r="D95" i="73"/>
  <c r="AA94" i="73"/>
  <c r="X94" i="73"/>
  <c r="U94" i="73"/>
  <c r="S94" i="73"/>
  <c r="R94" i="73"/>
  <c r="O94" i="73"/>
  <c r="I94" i="73"/>
  <c r="AA93" i="73"/>
  <c r="X93" i="73"/>
  <c r="U93" i="73"/>
  <c r="S93" i="73"/>
  <c r="R93" i="73"/>
  <c r="T93" i="73"/>
  <c r="O93" i="73"/>
  <c r="N93" i="73"/>
  <c r="I93" i="73"/>
  <c r="G93" i="73"/>
  <c r="D93" i="73"/>
  <c r="AA92" i="73"/>
  <c r="X92" i="73"/>
  <c r="U92" i="73"/>
  <c r="S92" i="73"/>
  <c r="R92" i="73"/>
  <c r="T92" i="73"/>
  <c r="O92" i="73"/>
  <c r="N92" i="73"/>
  <c r="I92" i="73"/>
  <c r="G92" i="73"/>
  <c r="D92" i="73"/>
  <c r="AA91" i="73"/>
  <c r="X91" i="73"/>
  <c r="U91" i="73"/>
  <c r="S91" i="73"/>
  <c r="R91" i="73"/>
  <c r="T91" i="73"/>
  <c r="O91" i="73"/>
  <c r="N91" i="73"/>
  <c r="I91" i="73"/>
  <c r="D91" i="73"/>
  <c r="AA90" i="73"/>
  <c r="X90" i="73"/>
  <c r="U90" i="73"/>
  <c r="S90" i="73"/>
  <c r="R90" i="73"/>
  <c r="O90" i="73"/>
  <c r="I90" i="73"/>
  <c r="G90" i="73"/>
  <c r="Z89" i="73"/>
  <c r="W89" i="73"/>
  <c r="R89" i="73"/>
  <c r="O89" i="73"/>
  <c r="N89" i="73"/>
  <c r="M89" i="73"/>
  <c r="I89" i="73"/>
  <c r="G89" i="73"/>
  <c r="J89" i="73" s="1"/>
  <c r="H89" i="73"/>
  <c r="D89" i="73"/>
  <c r="Z88" i="73"/>
  <c r="W88" i="73"/>
  <c r="R88" i="73"/>
  <c r="O88" i="73"/>
  <c r="I88" i="73"/>
  <c r="G88" i="73"/>
  <c r="H88" i="73"/>
  <c r="D88" i="73"/>
  <c r="Z87" i="73"/>
  <c r="X87" i="73"/>
  <c r="W87" i="73"/>
  <c r="R87" i="73"/>
  <c r="O87" i="73"/>
  <c r="M87" i="73"/>
  <c r="I87" i="73"/>
  <c r="G87" i="73"/>
  <c r="D87" i="73"/>
  <c r="R86" i="73"/>
  <c r="O86" i="73"/>
  <c r="I86" i="73"/>
  <c r="D86" i="73"/>
  <c r="Z85" i="73"/>
  <c r="R85" i="73"/>
  <c r="W85" i="73"/>
  <c r="O85" i="73"/>
  <c r="N85" i="73"/>
  <c r="M85" i="73"/>
  <c r="I85" i="73"/>
  <c r="G85" i="73"/>
  <c r="H85" i="73"/>
  <c r="D85" i="73"/>
  <c r="Z84" i="73"/>
  <c r="R84" i="73"/>
  <c r="W84" i="73"/>
  <c r="O84" i="73"/>
  <c r="N84" i="73"/>
  <c r="M84" i="73"/>
  <c r="I84" i="73"/>
  <c r="G84" i="73"/>
  <c r="D84" i="73"/>
  <c r="H84" i="73"/>
  <c r="Z83" i="73"/>
  <c r="U83" i="73"/>
  <c r="R83" i="73"/>
  <c r="AA83" i="73" s="1"/>
  <c r="O83" i="73"/>
  <c r="I83" i="73"/>
  <c r="D83" i="73"/>
  <c r="U82" i="73"/>
  <c r="R82" i="73"/>
  <c r="AA82" i="73" s="1"/>
  <c r="O82" i="73"/>
  <c r="I82" i="73"/>
  <c r="D82" i="73"/>
  <c r="Z81" i="73"/>
  <c r="X81" i="73"/>
  <c r="R81" i="73"/>
  <c r="AA81" i="73" s="1"/>
  <c r="W81" i="73"/>
  <c r="O81" i="73"/>
  <c r="I81" i="73"/>
  <c r="G81" i="73"/>
  <c r="J81" i="73" s="1"/>
  <c r="D81" i="73"/>
  <c r="H81" i="73"/>
  <c r="Z80" i="73"/>
  <c r="X80" i="73"/>
  <c r="T80" i="73"/>
  <c r="R80" i="73"/>
  <c r="AA80" i="73" s="1"/>
  <c r="W80" i="73"/>
  <c r="O80" i="73"/>
  <c r="I80" i="73"/>
  <c r="G80" i="73"/>
  <c r="J80" i="73" s="1"/>
  <c r="D80" i="73"/>
  <c r="H80" i="73"/>
  <c r="Z79" i="73"/>
  <c r="X79" i="73"/>
  <c r="R79" i="73"/>
  <c r="AA79" i="73" s="1"/>
  <c r="W79" i="73"/>
  <c r="O79" i="73"/>
  <c r="I79" i="73"/>
  <c r="G79" i="73"/>
  <c r="J79" i="73" s="1"/>
  <c r="D79" i="73"/>
  <c r="X78" i="73"/>
  <c r="R78" i="73"/>
  <c r="AA78" i="73" s="1"/>
  <c r="O78" i="73"/>
  <c r="I78" i="73"/>
  <c r="Z77" i="73"/>
  <c r="X77" i="73"/>
  <c r="R77" i="73"/>
  <c r="AA77" i="73" s="1"/>
  <c r="W77" i="73"/>
  <c r="O77" i="73"/>
  <c r="I77" i="73"/>
  <c r="G77" i="73"/>
  <c r="D77" i="73"/>
  <c r="H77" i="73"/>
  <c r="Z76" i="73"/>
  <c r="X76" i="73"/>
  <c r="R76" i="73"/>
  <c r="W76" i="73"/>
  <c r="O76" i="73"/>
  <c r="M76" i="73"/>
  <c r="I76" i="73"/>
  <c r="G76" i="73"/>
  <c r="D76" i="73"/>
  <c r="H76" i="73"/>
  <c r="Z75" i="73"/>
  <c r="X75" i="73"/>
  <c r="R75" i="73"/>
  <c r="W75" i="73"/>
  <c r="O75" i="73"/>
  <c r="M75" i="73"/>
  <c r="I75" i="73"/>
  <c r="G75" i="73"/>
  <c r="P75" i="73" s="1"/>
  <c r="D75" i="73"/>
  <c r="X74" i="73"/>
  <c r="R74" i="73"/>
  <c r="O74" i="73"/>
  <c r="I74" i="73"/>
  <c r="D74" i="73"/>
  <c r="T73" i="73"/>
  <c r="R73" i="73"/>
  <c r="Z73" i="73"/>
  <c r="O73" i="73"/>
  <c r="N73" i="73"/>
  <c r="M73" i="73"/>
  <c r="P73" i="73" s="1"/>
  <c r="I73" i="73"/>
  <c r="G73" i="73"/>
  <c r="D73" i="73"/>
  <c r="T72" i="73"/>
  <c r="R72" i="73"/>
  <c r="Z72" i="73"/>
  <c r="O72" i="73"/>
  <c r="N72" i="73"/>
  <c r="M72" i="73"/>
  <c r="I72" i="73"/>
  <c r="H72" i="73"/>
  <c r="G72" i="73"/>
  <c r="D72" i="73"/>
  <c r="X71" i="73"/>
  <c r="T71" i="73"/>
  <c r="R71" i="73"/>
  <c r="O71" i="73"/>
  <c r="M71" i="73"/>
  <c r="I71" i="73"/>
  <c r="D71" i="73"/>
  <c r="X70" i="73"/>
  <c r="R70" i="73"/>
  <c r="O70" i="73"/>
  <c r="I70" i="73"/>
  <c r="T69" i="73"/>
  <c r="R69" i="73"/>
  <c r="Z69" i="73"/>
  <c r="O69" i="73"/>
  <c r="N69" i="73"/>
  <c r="M69" i="73"/>
  <c r="I69" i="73"/>
  <c r="G69" i="73"/>
  <c r="D69" i="73"/>
  <c r="R68" i="73"/>
  <c r="Z68" i="73"/>
  <c r="O68" i="73"/>
  <c r="N68" i="73"/>
  <c r="M68" i="73"/>
  <c r="I68" i="73"/>
  <c r="G68" i="73"/>
  <c r="D68" i="73"/>
  <c r="R67" i="73"/>
  <c r="Z67" i="73"/>
  <c r="O67" i="73"/>
  <c r="N67" i="73"/>
  <c r="M67" i="73"/>
  <c r="I67" i="73"/>
  <c r="G67" i="73"/>
  <c r="D67" i="73"/>
  <c r="X66" i="73"/>
  <c r="U66" i="73"/>
  <c r="S66" i="73"/>
  <c r="R66" i="73"/>
  <c r="AA66" i="73" s="1"/>
  <c r="O66" i="73"/>
  <c r="I66" i="73"/>
  <c r="W66" i="73"/>
  <c r="AA65" i="73"/>
  <c r="X65" i="73"/>
  <c r="U65" i="73"/>
  <c r="R65" i="73"/>
  <c r="W65" i="73"/>
  <c r="O65" i="73"/>
  <c r="T65" i="73"/>
  <c r="I65" i="73"/>
  <c r="G65" i="73"/>
  <c r="H65" i="73"/>
  <c r="D65" i="73"/>
  <c r="AA64" i="73"/>
  <c r="X64" i="73"/>
  <c r="U64" i="73"/>
  <c r="T64" i="73"/>
  <c r="R64" i="73"/>
  <c r="W64" i="73"/>
  <c r="O64" i="73"/>
  <c r="I64" i="73"/>
  <c r="G64" i="73"/>
  <c r="D64" i="73"/>
  <c r="AA63" i="73"/>
  <c r="X63" i="73"/>
  <c r="U63" i="73"/>
  <c r="R63" i="73"/>
  <c r="W63" i="73"/>
  <c r="O63" i="73"/>
  <c r="T63" i="73"/>
  <c r="I63" i="73"/>
  <c r="G63" i="73"/>
  <c r="D63" i="73"/>
  <c r="AA62" i="73"/>
  <c r="X62" i="73"/>
  <c r="U62" i="73"/>
  <c r="R62" i="73"/>
  <c r="W62" i="73"/>
  <c r="O62" i="73"/>
  <c r="I62" i="73"/>
  <c r="AA61" i="73"/>
  <c r="X61" i="73"/>
  <c r="U61" i="73"/>
  <c r="R61" i="73"/>
  <c r="W61" i="73"/>
  <c r="O61" i="73"/>
  <c r="T61" i="73"/>
  <c r="I61" i="73"/>
  <c r="G61" i="73"/>
  <c r="D61" i="73"/>
  <c r="AA60" i="73"/>
  <c r="X60" i="73"/>
  <c r="U60" i="73"/>
  <c r="T60" i="73"/>
  <c r="R60" i="73"/>
  <c r="W60" i="73"/>
  <c r="O60" i="73"/>
  <c r="I60" i="73"/>
  <c r="G60" i="73"/>
  <c r="J60" i="73" s="1"/>
  <c r="D60" i="73"/>
  <c r="AA59" i="73"/>
  <c r="X59" i="73"/>
  <c r="U59" i="73"/>
  <c r="R59" i="73"/>
  <c r="W59" i="73"/>
  <c r="O59" i="73"/>
  <c r="I59" i="73"/>
  <c r="G59" i="73"/>
  <c r="D59" i="73"/>
  <c r="AA58" i="73"/>
  <c r="X58" i="73"/>
  <c r="U58" i="73"/>
  <c r="R58" i="73"/>
  <c r="O58" i="73"/>
  <c r="I58" i="73"/>
  <c r="AA57" i="73"/>
  <c r="X57" i="73"/>
  <c r="U57" i="73"/>
  <c r="R57" i="73"/>
  <c r="W57" i="73"/>
  <c r="O57" i="73"/>
  <c r="T57" i="73"/>
  <c r="I57" i="73"/>
  <c r="G57" i="73"/>
  <c r="D57" i="73"/>
  <c r="AA56" i="73"/>
  <c r="X56" i="73"/>
  <c r="U56" i="73"/>
  <c r="R56" i="73"/>
  <c r="W56" i="73"/>
  <c r="O56" i="73"/>
  <c r="I56" i="73"/>
  <c r="G56" i="73"/>
  <c r="J56" i="73" s="1"/>
  <c r="D56" i="73"/>
  <c r="AA55" i="73"/>
  <c r="X55" i="73"/>
  <c r="U55" i="73"/>
  <c r="R55" i="73"/>
  <c r="W55" i="73"/>
  <c r="O55" i="73"/>
  <c r="T55" i="73"/>
  <c r="I55" i="73"/>
  <c r="G55" i="73"/>
  <c r="D55" i="73"/>
  <c r="AA54" i="73"/>
  <c r="X54" i="73"/>
  <c r="U54" i="73"/>
  <c r="R54" i="73"/>
  <c r="O54" i="73"/>
  <c r="I54" i="73"/>
  <c r="AA53" i="73"/>
  <c r="X53" i="73"/>
  <c r="U53" i="73"/>
  <c r="R53" i="73"/>
  <c r="W53" i="73"/>
  <c r="O53" i="73"/>
  <c r="I53" i="73"/>
  <c r="G53" i="73"/>
  <c r="D53" i="73"/>
  <c r="AA52" i="73"/>
  <c r="X52" i="73"/>
  <c r="U52" i="73"/>
  <c r="R52" i="73"/>
  <c r="W52" i="73"/>
  <c r="O52" i="73"/>
  <c r="I52" i="73"/>
  <c r="G52" i="73"/>
  <c r="J52" i="73" s="1"/>
  <c r="D52" i="73"/>
  <c r="AA51" i="73"/>
  <c r="X51" i="73"/>
  <c r="U51" i="73"/>
  <c r="R51" i="73"/>
  <c r="W51" i="73"/>
  <c r="O51" i="73"/>
  <c r="I51" i="73"/>
  <c r="D51" i="73"/>
  <c r="AA50" i="73"/>
  <c r="X50" i="73"/>
  <c r="U50" i="73"/>
  <c r="R50" i="73"/>
  <c r="O50" i="73"/>
  <c r="I50" i="73"/>
  <c r="G50" i="73"/>
  <c r="AA49" i="73"/>
  <c r="X49" i="73"/>
  <c r="U49" i="73"/>
  <c r="R49" i="73"/>
  <c r="W49" i="73"/>
  <c r="O49" i="73"/>
  <c r="I49" i="73"/>
  <c r="G49" i="73"/>
  <c r="D49" i="73"/>
  <c r="AA48" i="73"/>
  <c r="X48" i="73"/>
  <c r="U48" i="73"/>
  <c r="R48" i="73"/>
  <c r="W48" i="73"/>
  <c r="O48" i="73"/>
  <c r="I48" i="73"/>
  <c r="G48" i="73"/>
  <c r="J48" i="73" s="1"/>
  <c r="D48" i="73"/>
  <c r="AA47" i="73"/>
  <c r="X47" i="73"/>
  <c r="U47" i="73"/>
  <c r="T47" i="73"/>
  <c r="R47" i="73"/>
  <c r="O47" i="73"/>
  <c r="N47" i="73"/>
  <c r="I47" i="73"/>
  <c r="G47" i="73"/>
  <c r="D47" i="73"/>
  <c r="AA46" i="73"/>
  <c r="X46" i="73"/>
  <c r="U46" i="73"/>
  <c r="R46" i="73"/>
  <c r="O46" i="73"/>
  <c r="I46" i="73"/>
  <c r="AA45" i="73"/>
  <c r="X45" i="73"/>
  <c r="U45" i="73"/>
  <c r="R45" i="73"/>
  <c r="O45" i="73"/>
  <c r="I45" i="73"/>
  <c r="H45" i="73"/>
  <c r="G45" i="73"/>
  <c r="J45" i="73" s="1"/>
  <c r="D45" i="73"/>
  <c r="AA44" i="73"/>
  <c r="X44" i="73"/>
  <c r="U44" i="73"/>
  <c r="T44" i="73"/>
  <c r="R44" i="73"/>
  <c r="O44" i="73"/>
  <c r="M44" i="73"/>
  <c r="N44" i="73"/>
  <c r="I44" i="73"/>
  <c r="G44" i="73"/>
  <c r="D44" i="73"/>
  <c r="AA43" i="73"/>
  <c r="X43" i="73"/>
  <c r="U43" i="73"/>
  <c r="T43" i="73"/>
  <c r="R43" i="73"/>
  <c r="O43" i="73"/>
  <c r="I43" i="73"/>
  <c r="H43" i="73"/>
  <c r="D43" i="73"/>
  <c r="AA42" i="73"/>
  <c r="X42" i="73"/>
  <c r="U42" i="73"/>
  <c r="R42" i="73"/>
  <c r="O42" i="73"/>
  <c r="I42" i="73"/>
  <c r="AA41" i="73"/>
  <c r="X41" i="73"/>
  <c r="U41" i="73"/>
  <c r="R41" i="73"/>
  <c r="O41" i="73"/>
  <c r="I41" i="73"/>
  <c r="H41" i="73"/>
  <c r="G41" i="73"/>
  <c r="D41" i="73"/>
  <c r="AA40" i="73"/>
  <c r="X40" i="73"/>
  <c r="U40" i="73"/>
  <c r="T40" i="73"/>
  <c r="R40" i="73"/>
  <c r="O40" i="73"/>
  <c r="M40" i="73"/>
  <c r="N40" i="73"/>
  <c r="I40" i="73"/>
  <c r="G40" i="73"/>
  <c r="J40" i="73" s="1"/>
  <c r="D40" i="73"/>
  <c r="AA39" i="73"/>
  <c r="X39" i="73"/>
  <c r="U39" i="73"/>
  <c r="R39" i="73"/>
  <c r="O39" i="73"/>
  <c r="N39" i="73"/>
  <c r="I39" i="73"/>
  <c r="G39" i="73"/>
  <c r="D39" i="73"/>
  <c r="AA38" i="73"/>
  <c r="X38" i="73"/>
  <c r="U38" i="73"/>
  <c r="R38" i="73"/>
  <c r="O38" i="73"/>
  <c r="I38" i="73"/>
  <c r="AA37" i="73"/>
  <c r="X37" i="73"/>
  <c r="U37" i="73"/>
  <c r="R37" i="73"/>
  <c r="O37" i="73"/>
  <c r="I37" i="73"/>
  <c r="H37" i="73"/>
  <c r="G37" i="73"/>
  <c r="J37" i="73" s="1"/>
  <c r="D37" i="73"/>
  <c r="AA36" i="73"/>
  <c r="X36" i="73"/>
  <c r="U36" i="73"/>
  <c r="R36" i="73"/>
  <c r="O36" i="73"/>
  <c r="M36" i="73"/>
  <c r="N36" i="73"/>
  <c r="I36" i="73"/>
  <c r="G36" i="73"/>
  <c r="D36" i="73"/>
  <c r="AA35" i="73"/>
  <c r="X35" i="73"/>
  <c r="U35" i="73"/>
  <c r="R35" i="73"/>
  <c r="O35" i="73"/>
  <c r="I35" i="73"/>
  <c r="G35" i="73"/>
  <c r="J35" i="73" s="1"/>
  <c r="D35" i="73"/>
  <c r="AA34" i="73"/>
  <c r="X34" i="73"/>
  <c r="U34" i="73"/>
  <c r="R34" i="73"/>
  <c r="O34" i="73"/>
  <c r="I34" i="73"/>
  <c r="AA33" i="73"/>
  <c r="X33" i="73"/>
  <c r="U33" i="73"/>
  <c r="R33" i="73"/>
  <c r="O33" i="73"/>
  <c r="I33" i="73"/>
  <c r="G33" i="73"/>
  <c r="H33" i="73"/>
  <c r="D33" i="73"/>
  <c r="AA32" i="73"/>
  <c r="X32" i="73"/>
  <c r="U32" i="73"/>
  <c r="R32" i="73"/>
  <c r="O32" i="73"/>
  <c r="I32" i="73"/>
  <c r="G32" i="73"/>
  <c r="H32" i="73"/>
  <c r="D32" i="73"/>
  <c r="AA31" i="73"/>
  <c r="R31" i="73"/>
  <c r="W31" i="73"/>
  <c r="O31" i="73"/>
  <c r="I31" i="73"/>
  <c r="G31" i="73"/>
  <c r="D31" i="73"/>
  <c r="R30" i="73"/>
  <c r="O30" i="73"/>
  <c r="I30" i="73"/>
  <c r="D30" i="73"/>
  <c r="Z29" i="73"/>
  <c r="R29" i="73"/>
  <c r="W29" i="73"/>
  <c r="O29" i="73"/>
  <c r="N29" i="73"/>
  <c r="M29" i="73"/>
  <c r="I29" i="73"/>
  <c r="G29" i="73"/>
  <c r="D29" i="73"/>
  <c r="H29" i="73"/>
  <c r="R28" i="73"/>
  <c r="W28" i="73"/>
  <c r="O28" i="73"/>
  <c r="N28" i="73"/>
  <c r="M28" i="73"/>
  <c r="I28" i="73"/>
  <c r="G28" i="73"/>
  <c r="D28" i="73"/>
  <c r="H28" i="73"/>
  <c r="Z27" i="73"/>
  <c r="R27" i="73"/>
  <c r="W27" i="73"/>
  <c r="O27" i="73"/>
  <c r="M27" i="73"/>
  <c r="I27" i="73"/>
  <c r="D27" i="73"/>
  <c r="H27" i="73"/>
  <c r="R26" i="73"/>
  <c r="O26" i="73"/>
  <c r="I26" i="73"/>
  <c r="D26" i="73"/>
  <c r="Z25" i="73"/>
  <c r="R25" i="73"/>
  <c r="T25" i="73"/>
  <c r="O25" i="73"/>
  <c r="N25" i="73"/>
  <c r="M25" i="73"/>
  <c r="I25" i="73"/>
  <c r="G25" i="73"/>
  <c r="D25" i="73"/>
  <c r="H25" i="73"/>
  <c r="R24" i="73"/>
  <c r="T24" i="73"/>
  <c r="O24" i="73"/>
  <c r="N24" i="73"/>
  <c r="M24" i="73"/>
  <c r="P24" i="73" s="1"/>
  <c r="I24" i="73"/>
  <c r="G24" i="73"/>
  <c r="D24" i="73"/>
  <c r="H24" i="73"/>
  <c r="Z23" i="73"/>
  <c r="R23" i="73"/>
  <c r="O23" i="73"/>
  <c r="M23" i="73"/>
  <c r="I23" i="73"/>
  <c r="D23" i="73"/>
  <c r="H23" i="73"/>
  <c r="R22" i="73"/>
  <c r="O22" i="73"/>
  <c r="M22" i="73"/>
  <c r="I22" i="73"/>
  <c r="G22" i="73"/>
  <c r="D22" i="73"/>
  <c r="Z21" i="73"/>
  <c r="R21" i="73"/>
  <c r="T21" i="73"/>
  <c r="O21" i="73"/>
  <c r="N21" i="73"/>
  <c r="M21" i="73"/>
  <c r="P21" i="73" s="1"/>
  <c r="I21" i="73"/>
  <c r="G21" i="73"/>
  <c r="D21" i="73"/>
  <c r="H21" i="73"/>
  <c r="Z20" i="73"/>
  <c r="R20" i="73"/>
  <c r="O20" i="73"/>
  <c r="N20" i="73"/>
  <c r="M20" i="73"/>
  <c r="I20" i="73"/>
  <c r="G20" i="73"/>
  <c r="D20" i="73"/>
  <c r="H20" i="73"/>
  <c r="Z19" i="73"/>
  <c r="R19" i="73"/>
  <c r="T19" i="73"/>
  <c r="O19" i="73"/>
  <c r="I19" i="73"/>
  <c r="G19" i="73"/>
  <c r="D19" i="73"/>
  <c r="R18" i="73"/>
  <c r="O18" i="73"/>
  <c r="M18" i="73"/>
  <c r="I18" i="73"/>
  <c r="D18" i="73"/>
  <c r="Z17" i="73"/>
  <c r="R17" i="73"/>
  <c r="T17" i="73"/>
  <c r="O17" i="73"/>
  <c r="N17" i="73"/>
  <c r="M17" i="73"/>
  <c r="I17" i="73"/>
  <c r="G17" i="73"/>
  <c r="D17" i="73"/>
  <c r="H17" i="73"/>
  <c r="R16" i="73"/>
  <c r="T16" i="73"/>
  <c r="O16" i="73"/>
  <c r="N16" i="73"/>
  <c r="M16" i="73"/>
  <c r="P16" i="73" s="1"/>
  <c r="I16" i="73"/>
  <c r="G16" i="73"/>
  <c r="D16" i="73"/>
  <c r="H16" i="73"/>
  <c r="Z15" i="73"/>
  <c r="R15" i="73"/>
  <c r="O15" i="73"/>
  <c r="M15" i="73"/>
  <c r="I15" i="73"/>
  <c r="D15" i="73"/>
  <c r="H15" i="73"/>
  <c r="R14" i="73"/>
  <c r="O14" i="73"/>
  <c r="I14" i="73"/>
  <c r="D14" i="73"/>
  <c r="Z13" i="73"/>
  <c r="R13" i="73"/>
  <c r="T13" i="73"/>
  <c r="O13" i="73"/>
  <c r="N13" i="73"/>
  <c r="M13" i="73"/>
  <c r="I13" i="73"/>
  <c r="G13" i="73"/>
  <c r="D13" i="73"/>
  <c r="H13" i="73"/>
  <c r="R12" i="73"/>
  <c r="O12" i="73"/>
  <c r="N12" i="73"/>
  <c r="M12" i="73"/>
  <c r="I12" i="73"/>
  <c r="G12" i="73"/>
  <c r="D12" i="73"/>
  <c r="H12" i="73"/>
  <c r="Z11" i="73"/>
  <c r="R11" i="73"/>
  <c r="O11" i="73"/>
  <c r="I11" i="73"/>
  <c r="G11" i="73"/>
  <c r="D11" i="73"/>
  <c r="R10" i="73"/>
  <c r="O10" i="73"/>
  <c r="I10" i="73"/>
  <c r="D10" i="73"/>
  <c r="Z9" i="73"/>
  <c r="R9" i="73"/>
  <c r="T9" i="73"/>
  <c r="O9" i="73"/>
  <c r="N9" i="73"/>
  <c r="M9" i="73"/>
  <c r="I9" i="73"/>
  <c r="G9" i="73"/>
  <c r="D9" i="73"/>
  <c r="H9" i="73"/>
  <c r="Z8" i="73"/>
  <c r="R8" i="73"/>
  <c r="O8" i="73"/>
  <c r="N8" i="73"/>
  <c r="M8" i="73"/>
  <c r="I8" i="73"/>
  <c r="G8" i="73"/>
  <c r="D8" i="73"/>
  <c r="H8" i="73"/>
  <c r="Z7" i="73"/>
  <c r="R7" i="73"/>
  <c r="T7" i="73"/>
  <c r="O7" i="73"/>
  <c r="I7" i="73"/>
  <c r="D7" i="73"/>
  <c r="H7" i="73"/>
  <c r="R6" i="73"/>
  <c r="O6" i="73"/>
  <c r="I6" i="73"/>
  <c r="D6" i="73"/>
  <c r="Z5" i="73"/>
  <c r="R5" i="73"/>
  <c r="T5" i="73"/>
  <c r="O5" i="73"/>
  <c r="N5" i="73"/>
  <c r="M5" i="73"/>
  <c r="P5" i="73" s="1"/>
  <c r="I5" i="73"/>
  <c r="G5" i="73"/>
  <c r="D5" i="73"/>
  <c r="H5" i="73"/>
  <c r="R4" i="73"/>
  <c r="N4" i="73"/>
  <c r="L4" i="73"/>
  <c r="M4" i="73" s="1"/>
  <c r="H4" i="73"/>
  <c r="W78" i="72"/>
  <c r="W70" i="72"/>
  <c r="T62" i="72"/>
  <c r="Z54" i="72"/>
  <c r="Z46" i="72"/>
  <c r="Z42" i="72"/>
  <c r="Z38" i="72"/>
  <c r="M90" i="72"/>
  <c r="M86" i="72"/>
  <c r="N82" i="72"/>
  <c r="N34" i="72"/>
  <c r="M26" i="72"/>
  <c r="N14" i="72"/>
  <c r="M10" i="72"/>
  <c r="M6" i="72"/>
  <c r="G106" i="72"/>
  <c r="G102" i="72"/>
  <c r="G98" i="72"/>
  <c r="G94" i="72"/>
  <c r="G78" i="72"/>
  <c r="G74" i="72"/>
  <c r="G66" i="72"/>
  <c r="G22" i="72"/>
  <c r="G18" i="72"/>
  <c r="G14" i="72"/>
  <c r="B109" i="72"/>
  <c r="B108" i="72"/>
  <c r="B107" i="72"/>
  <c r="B106" i="72"/>
  <c r="D106" i="72" s="1"/>
  <c r="B105" i="72"/>
  <c r="B104" i="72"/>
  <c r="B103" i="72"/>
  <c r="B102" i="72"/>
  <c r="D102" i="72" s="1"/>
  <c r="B101" i="72"/>
  <c r="B100" i="72"/>
  <c r="B99" i="72"/>
  <c r="B98" i="72"/>
  <c r="B97" i="72"/>
  <c r="B96" i="72"/>
  <c r="B95" i="72"/>
  <c r="B94" i="72"/>
  <c r="B93" i="72"/>
  <c r="B92" i="72"/>
  <c r="B91" i="72"/>
  <c r="B90" i="72"/>
  <c r="D90" i="72" s="1"/>
  <c r="B89" i="72"/>
  <c r="B88" i="72"/>
  <c r="B87" i="72"/>
  <c r="B86" i="72"/>
  <c r="D86" i="72" s="1"/>
  <c r="B85" i="72"/>
  <c r="B84" i="72"/>
  <c r="B83" i="72"/>
  <c r="B82" i="72"/>
  <c r="D82" i="72" s="1"/>
  <c r="B81" i="72"/>
  <c r="B80" i="72"/>
  <c r="B79" i="72"/>
  <c r="B78" i="72"/>
  <c r="B77" i="72"/>
  <c r="B76" i="72"/>
  <c r="B75" i="72"/>
  <c r="B74" i="72"/>
  <c r="D74" i="72" s="1"/>
  <c r="B73" i="72"/>
  <c r="B72" i="72"/>
  <c r="B71" i="72"/>
  <c r="B70" i="72"/>
  <c r="D70" i="72" s="1"/>
  <c r="B69" i="72"/>
  <c r="B68" i="72"/>
  <c r="B67" i="72"/>
  <c r="B66" i="72"/>
  <c r="B65" i="72"/>
  <c r="B64" i="72"/>
  <c r="B63" i="72"/>
  <c r="B62" i="72"/>
  <c r="B61" i="72"/>
  <c r="B60" i="72"/>
  <c r="B59" i="72"/>
  <c r="B58" i="72"/>
  <c r="D58" i="72" s="1"/>
  <c r="B57" i="72"/>
  <c r="B56" i="72"/>
  <c r="B55" i="72"/>
  <c r="B54" i="72"/>
  <c r="D54" i="72" s="1"/>
  <c r="B53" i="72"/>
  <c r="B52" i="72"/>
  <c r="B51" i="72"/>
  <c r="B50" i="72"/>
  <c r="D50" i="72" s="1"/>
  <c r="B49" i="72"/>
  <c r="B48" i="72"/>
  <c r="B47" i="72"/>
  <c r="B46" i="72"/>
  <c r="D46" i="72" s="1"/>
  <c r="B45" i="72"/>
  <c r="B44" i="72"/>
  <c r="B43" i="72"/>
  <c r="B42" i="72"/>
  <c r="D42" i="72" s="1"/>
  <c r="B41" i="72"/>
  <c r="B40" i="72"/>
  <c r="B39" i="72"/>
  <c r="B38" i="72"/>
  <c r="D38" i="72" s="1"/>
  <c r="B37" i="72"/>
  <c r="B36" i="72"/>
  <c r="B35" i="72"/>
  <c r="B34" i="72"/>
  <c r="D34" i="72" s="1"/>
  <c r="B33" i="72"/>
  <c r="B32" i="72"/>
  <c r="B31" i="72"/>
  <c r="B30" i="72"/>
  <c r="D30" i="72" s="1"/>
  <c r="B29" i="72"/>
  <c r="B28" i="72"/>
  <c r="B27" i="72"/>
  <c r="B26" i="72"/>
  <c r="D26" i="72" s="1"/>
  <c r="B25" i="72"/>
  <c r="B24" i="72"/>
  <c r="B23" i="72"/>
  <c r="B22" i="72"/>
  <c r="B21" i="72"/>
  <c r="B20" i="72"/>
  <c r="B19" i="72"/>
  <c r="B18" i="72"/>
  <c r="B17" i="72"/>
  <c r="B16" i="72"/>
  <c r="B15" i="72"/>
  <c r="B14" i="72"/>
  <c r="B13" i="72"/>
  <c r="B12" i="72"/>
  <c r="B11" i="72"/>
  <c r="B10" i="72"/>
  <c r="B9" i="72"/>
  <c r="B8" i="72"/>
  <c r="B7" i="72"/>
  <c r="B6" i="72"/>
  <c r="B5" i="72"/>
  <c r="H4" i="72"/>
  <c r="B4" i="72"/>
  <c r="K160" i="72"/>
  <c r="E160" i="72"/>
  <c r="G160" i="72" s="1"/>
  <c r="E154" i="72"/>
  <c r="D148" i="72" s="1"/>
  <c r="F143" i="72"/>
  <c r="X109" i="72"/>
  <c r="R109" i="72"/>
  <c r="AA109" i="72" s="1"/>
  <c r="W109" i="72"/>
  <c r="O109" i="72"/>
  <c r="I109" i="72"/>
  <c r="G109" i="72"/>
  <c r="D109" i="72"/>
  <c r="X108" i="72"/>
  <c r="U108" i="72"/>
  <c r="R108" i="72"/>
  <c r="AA108" i="72" s="1"/>
  <c r="W108" i="72"/>
  <c r="O108" i="72"/>
  <c r="I108" i="72"/>
  <c r="G108" i="72"/>
  <c r="D108" i="72"/>
  <c r="X107" i="72"/>
  <c r="U107" i="72"/>
  <c r="R107" i="72"/>
  <c r="AA107" i="72" s="1"/>
  <c r="W107" i="72"/>
  <c r="O107" i="72"/>
  <c r="I107" i="72"/>
  <c r="G107" i="72"/>
  <c r="D107" i="72"/>
  <c r="X106" i="72"/>
  <c r="U106" i="72"/>
  <c r="R106" i="72"/>
  <c r="AA106" i="72" s="1"/>
  <c r="W106" i="72"/>
  <c r="O106" i="72"/>
  <c r="I106" i="72"/>
  <c r="X105" i="72"/>
  <c r="U105" i="72"/>
  <c r="R105" i="72"/>
  <c r="AA105" i="72" s="1"/>
  <c r="W105" i="72"/>
  <c r="O105" i="72"/>
  <c r="I105" i="72"/>
  <c r="G105" i="72"/>
  <c r="D105" i="72"/>
  <c r="X104" i="72"/>
  <c r="U104" i="72"/>
  <c r="R104" i="72"/>
  <c r="AA104" i="72" s="1"/>
  <c r="W104" i="72"/>
  <c r="O104" i="72"/>
  <c r="I104" i="72"/>
  <c r="G104" i="72"/>
  <c r="D104" i="72"/>
  <c r="X103" i="72"/>
  <c r="U103" i="72"/>
  <c r="R103" i="72"/>
  <c r="AA103" i="72" s="1"/>
  <c r="W103" i="72"/>
  <c r="O103" i="72"/>
  <c r="I103" i="72"/>
  <c r="G103" i="72"/>
  <c r="D103" i="72"/>
  <c r="X102" i="72"/>
  <c r="U102" i="72"/>
  <c r="R102" i="72"/>
  <c r="AA102" i="72" s="1"/>
  <c r="O102" i="72"/>
  <c r="I102" i="72"/>
  <c r="X101" i="72"/>
  <c r="U101" i="72"/>
  <c r="R101" i="72"/>
  <c r="AA101" i="72" s="1"/>
  <c r="W101" i="72"/>
  <c r="O101" i="72"/>
  <c r="I101" i="72"/>
  <c r="G101" i="72"/>
  <c r="J101" i="72" s="1"/>
  <c r="D101" i="72"/>
  <c r="X100" i="72"/>
  <c r="U100" i="72"/>
  <c r="R100" i="72"/>
  <c r="AA100" i="72" s="1"/>
  <c r="W100" i="72"/>
  <c r="O100" i="72"/>
  <c r="I100" i="72"/>
  <c r="G100" i="72"/>
  <c r="D100" i="72"/>
  <c r="X99" i="72"/>
  <c r="U99" i="72"/>
  <c r="R99" i="72"/>
  <c r="AA99" i="72" s="1"/>
  <c r="W99" i="72"/>
  <c r="O99" i="72"/>
  <c r="I99" i="72"/>
  <c r="G99" i="72"/>
  <c r="D99" i="72"/>
  <c r="X98" i="72"/>
  <c r="U98" i="72"/>
  <c r="R98" i="72"/>
  <c r="AA98" i="72" s="1"/>
  <c r="O98" i="72"/>
  <c r="I98" i="72"/>
  <c r="X97" i="72"/>
  <c r="U97" i="72"/>
  <c r="R97" i="72"/>
  <c r="AA97" i="72" s="1"/>
  <c r="O97" i="72"/>
  <c r="N97" i="72"/>
  <c r="I97" i="72"/>
  <c r="G97" i="72"/>
  <c r="X96" i="72"/>
  <c r="U96" i="72"/>
  <c r="R96" i="72"/>
  <c r="AA96" i="72" s="1"/>
  <c r="O96" i="72"/>
  <c r="N96" i="72"/>
  <c r="I96" i="72"/>
  <c r="G96" i="72"/>
  <c r="X95" i="72"/>
  <c r="U95" i="72"/>
  <c r="R95" i="72"/>
  <c r="AA95" i="72" s="1"/>
  <c r="O95" i="72"/>
  <c r="N95" i="72"/>
  <c r="I95" i="72"/>
  <c r="G95" i="72"/>
  <c r="X94" i="72"/>
  <c r="U94" i="72"/>
  <c r="R94" i="72"/>
  <c r="AA94" i="72" s="1"/>
  <c r="O94" i="72"/>
  <c r="I94" i="72"/>
  <c r="X93" i="72"/>
  <c r="U93" i="72"/>
  <c r="R93" i="72"/>
  <c r="AA93" i="72" s="1"/>
  <c r="O93" i="72"/>
  <c r="N93" i="72"/>
  <c r="I93" i="72"/>
  <c r="G93" i="72"/>
  <c r="X92" i="72"/>
  <c r="U92" i="72"/>
  <c r="R92" i="72"/>
  <c r="AA92" i="72" s="1"/>
  <c r="O92" i="72"/>
  <c r="N92" i="72"/>
  <c r="I92" i="72"/>
  <c r="G92" i="72"/>
  <c r="X91" i="72"/>
  <c r="U91" i="72"/>
  <c r="R91" i="72"/>
  <c r="AA91" i="72" s="1"/>
  <c r="O91" i="72"/>
  <c r="N91" i="72"/>
  <c r="I91" i="72"/>
  <c r="G91" i="72"/>
  <c r="D91" i="72"/>
  <c r="H91" i="72"/>
  <c r="U90" i="72"/>
  <c r="R90" i="72"/>
  <c r="AA90" i="72" s="1"/>
  <c r="O90" i="72"/>
  <c r="N90" i="72"/>
  <c r="I90" i="72"/>
  <c r="G90" i="72"/>
  <c r="U89" i="72"/>
  <c r="R89" i="72"/>
  <c r="X89" i="72" s="1"/>
  <c r="O89" i="72"/>
  <c r="N89" i="72"/>
  <c r="M89" i="72"/>
  <c r="I89" i="72"/>
  <c r="G89" i="72"/>
  <c r="D89" i="72"/>
  <c r="U88" i="72"/>
  <c r="R88" i="72"/>
  <c r="O88" i="72"/>
  <c r="N88" i="72"/>
  <c r="M88" i="72"/>
  <c r="I88" i="72"/>
  <c r="G88" i="72"/>
  <c r="D88" i="72"/>
  <c r="H88" i="72"/>
  <c r="R87" i="72"/>
  <c r="O87" i="72"/>
  <c r="N87" i="72"/>
  <c r="M87" i="72"/>
  <c r="I87" i="72"/>
  <c r="G87" i="72"/>
  <c r="U86" i="72"/>
  <c r="R86" i="72"/>
  <c r="O86" i="72"/>
  <c r="I86" i="72"/>
  <c r="Z85" i="72"/>
  <c r="R85" i="72"/>
  <c r="O85" i="72"/>
  <c r="N85" i="72"/>
  <c r="M85" i="72"/>
  <c r="I85" i="72"/>
  <c r="G85" i="72"/>
  <c r="D85" i="72"/>
  <c r="U84" i="72"/>
  <c r="R84" i="72"/>
  <c r="O84" i="72"/>
  <c r="N84" i="72"/>
  <c r="M84" i="72"/>
  <c r="I84" i="72"/>
  <c r="G84" i="72"/>
  <c r="D84" i="72"/>
  <c r="H84" i="72"/>
  <c r="R83" i="72"/>
  <c r="O83" i="72"/>
  <c r="N83" i="72"/>
  <c r="M83" i="72"/>
  <c r="I83" i="72"/>
  <c r="G83" i="72"/>
  <c r="U82" i="72"/>
  <c r="R82" i="72"/>
  <c r="O82" i="72"/>
  <c r="I82" i="72"/>
  <c r="G82" i="72"/>
  <c r="Z81" i="72"/>
  <c r="R81" i="72"/>
  <c r="O81" i="72"/>
  <c r="N81" i="72"/>
  <c r="M81" i="72"/>
  <c r="I81" i="72"/>
  <c r="G81" i="72"/>
  <c r="D81" i="72"/>
  <c r="U80" i="72"/>
  <c r="R80" i="72"/>
  <c r="O80" i="72"/>
  <c r="N80" i="72"/>
  <c r="M80" i="72"/>
  <c r="I80" i="72"/>
  <c r="H80" i="72"/>
  <c r="G80" i="72"/>
  <c r="D80" i="72"/>
  <c r="R79" i="72"/>
  <c r="O79" i="72"/>
  <c r="M79" i="72"/>
  <c r="I79" i="72"/>
  <c r="G79" i="72"/>
  <c r="X78" i="72"/>
  <c r="R78" i="72"/>
  <c r="AA78" i="72" s="1"/>
  <c r="O78" i="72"/>
  <c r="I78" i="72"/>
  <c r="Z77" i="72"/>
  <c r="X77" i="72"/>
  <c r="T77" i="72"/>
  <c r="R77" i="72"/>
  <c r="AA77" i="72" s="1"/>
  <c r="W77" i="72"/>
  <c r="O77" i="72"/>
  <c r="I77" i="72"/>
  <c r="G77" i="72"/>
  <c r="H77" i="72"/>
  <c r="D77" i="72"/>
  <c r="X76" i="72"/>
  <c r="T76" i="72"/>
  <c r="R76" i="72"/>
  <c r="AA76" i="72" s="1"/>
  <c r="W76" i="72"/>
  <c r="O76" i="72"/>
  <c r="I76" i="72"/>
  <c r="G76" i="72"/>
  <c r="H76" i="72"/>
  <c r="D76" i="72"/>
  <c r="Z76" i="72"/>
  <c r="X75" i="72"/>
  <c r="R75" i="72"/>
  <c r="AA75" i="72" s="1"/>
  <c r="W75" i="72"/>
  <c r="O75" i="72"/>
  <c r="I75" i="72"/>
  <c r="G75" i="72"/>
  <c r="H75" i="72"/>
  <c r="D75" i="72"/>
  <c r="Z75" i="72"/>
  <c r="X74" i="72"/>
  <c r="R74" i="72"/>
  <c r="AA74" i="72" s="1"/>
  <c r="O74" i="72"/>
  <c r="I74" i="72"/>
  <c r="H74" i="72"/>
  <c r="X73" i="72"/>
  <c r="T73" i="72"/>
  <c r="R73" i="72"/>
  <c r="AA73" i="72" s="1"/>
  <c r="W73" i="72"/>
  <c r="O73" i="72"/>
  <c r="I73" i="72"/>
  <c r="G73" i="72"/>
  <c r="D73" i="72"/>
  <c r="X72" i="72"/>
  <c r="T72" i="72"/>
  <c r="R72" i="72"/>
  <c r="AA72" i="72" s="1"/>
  <c r="W72" i="72"/>
  <c r="O72" i="72"/>
  <c r="I72" i="72"/>
  <c r="G72" i="72"/>
  <c r="D72" i="72"/>
  <c r="X71" i="72"/>
  <c r="U71" i="72"/>
  <c r="T71" i="72"/>
  <c r="R71" i="72"/>
  <c r="AA71" i="72" s="1"/>
  <c r="W71" i="72"/>
  <c r="O71" i="72"/>
  <c r="I71" i="72"/>
  <c r="G71" i="72"/>
  <c r="D71" i="72"/>
  <c r="X70" i="72"/>
  <c r="U70" i="72"/>
  <c r="R70" i="72"/>
  <c r="AA70" i="72" s="1"/>
  <c r="O70" i="72"/>
  <c r="I70" i="72"/>
  <c r="G70" i="72"/>
  <c r="X69" i="72"/>
  <c r="U69" i="72"/>
  <c r="R69" i="72"/>
  <c r="AA69" i="72" s="1"/>
  <c r="W69" i="72"/>
  <c r="O69" i="72"/>
  <c r="I69" i="72"/>
  <c r="G69" i="72"/>
  <c r="D69" i="72"/>
  <c r="X68" i="72"/>
  <c r="U68" i="72"/>
  <c r="T68" i="72"/>
  <c r="R68" i="72"/>
  <c r="AA68" i="72" s="1"/>
  <c r="W68" i="72"/>
  <c r="O68" i="72"/>
  <c r="I68" i="72"/>
  <c r="G68" i="72"/>
  <c r="D68" i="72"/>
  <c r="X67" i="72"/>
  <c r="U67" i="72"/>
  <c r="T67" i="72"/>
  <c r="R67" i="72"/>
  <c r="AA67" i="72" s="1"/>
  <c r="W67" i="72"/>
  <c r="O67" i="72"/>
  <c r="I67" i="72"/>
  <c r="G67" i="72"/>
  <c r="J67" i="72" s="1"/>
  <c r="D67" i="72"/>
  <c r="X66" i="72"/>
  <c r="U66" i="72"/>
  <c r="R66" i="72"/>
  <c r="AA66" i="72" s="1"/>
  <c r="O66" i="72"/>
  <c r="I66" i="72"/>
  <c r="D66" i="72"/>
  <c r="X65" i="72"/>
  <c r="U65" i="72"/>
  <c r="R65" i="72"/>
  <c r="AA65" i="72" s="1"/>
  <c r="W65" i="72"/>
  <c r="O65" i="72"/>
  <c r="I65" i="72"/>
  <c r="G65" i="72"/>
  <c r="D65" i="72"/>
  <c r="X64" i="72"/>
  <c r="U64" i="72"/>
  <c r="T64" i="72"/>
  <c r="R64" i="72"/>
  <c r="AA64" i="72" s="1"/>
  <c r="W64" i="72"/>
  <c r="O64" i="72"/>
  <c r="I64" i="72"/>
  <c r="G64" i="72"/>
  <c r="J64" i="72" s="1"/>
  <c r="D64" i="72"/>
  <c r="X63" i="72"/>
  <c r="U63" i="72"/>
  <c r="T63" i="72"/>
  <c r="R63" i="72"/>
  <c r="AA63" i="72" s="1"/>
  <c r="W63" i="72"/>
  <c r="O63" i="72"/>
  <c r="I63" i="72"/>
  <c r="G63" i="72"/>
  <c r="X62" i="72"/>
  <c r="U62" i="72"/>
  <c r="R62" i="72"/>
  <c r="AA62" i="72" s="1"/>
  <c r="O62" i="72"/>
  <c r="M62" i="72"/>
  <c r="I62" i="72"/>
  <c r="G62" i="72"/>
  <c r="D62" i="72"/>
  <c r="X61" i="72"/>
  <c r="U61" i="72"/>
  <c r="R61" i="72"/>
  <c r="AA61" i="72" s="1"/>
  <c r="T61" i="72"/>
  <c r="O61" i="72"/>
  <c r="M61" i="72"/>
  <c r="N61" i="72"/>
  <c r="I61" i="72"/>
  <c r="H61" i="72"/>
  <c r="G61" i="72"/>
  <c r="D61" i="72"/>
  <c r="X60" i="72"/>
  <c r="U60" i="72"/>
  <c r="R60" i="72"/>
  <c r="AA60" i="72" s="1"/>
  <c r="T60" i="72"/>
  <c r="O60" i="72"/>
  <c r="M60" i="72"/>
  <c r="P60" i="72" s="1"/>
  <c r="N60" i="72"/>
  <c r="I60" i="72"/>
  <c r="G60" i="72"/>
  <c r="D60" i="72"/>
  <c r="X59" i="72"/>
  <c r="U59" i="72"/>
  <c r="R59" i="72"/>
  <c r="AA59" i="72" s="1"/>
  <c r="T59" i="72"/>
  <c r="O59" i="72"/>
  <c r="M59" i="72"/>
  <c r="P59" i="72" s="1"/>
  <c r="N59" i="72"/>
  <c r="I59" i="72"/>
  <c r="G59" i="72"/>
  <c r="J59" i="72" s="1"/>
  <c r="D59" i="72"/>
  <c r="X58" i="72"/>
  <c r="U58" i="72"/>
  <c r="R58" i="72"/>
  <c r="AA58" i="72" s="1"/>
  <c r="O58" i="72"/>
  <c r="M58" i="72"/>
  <c r="I58" i="72"/>
  <c r="X57" i="72"/>
  <c r="R57" i="72"/>
  <c r="Z57" i="72"/>
  <c r="O57" i="72"/>
  <c r="N57" i="72"/>
  <c r="M57" i="72"/>
  <c r="I57" i="72"/>
  <c r="G57" i="72"/>
  <c r="J57" i="72" s="1"/>
  <c r="D57" i="72"/>
  <c r="H57" i="72"/>
  <c r="Z56" i="72"/>
  <c r="R56" i="72"/>
  <c r="T56" i="72"/>
  <c r="O56" i="72"/>
  <c r="N56" i="72"/>
  <c r="M56" i="72"/>
  <c r="P56" i="72" s="1"/>
  <c r="I56" i="72"/>
  <c r="G56" i="72"/>
  <c r="D56" i="72"/>
  <c r="H56" i="72"/>
  <c r="Z55" i="72"/>
  <c r="R55" i="72"/>
  <c r="T55" i="72"/>
  <c r="O55" i="72"/>
  <c r="N55" i="72"/>
  <c r="M55" i="72"/>
  <c r="I55" i="72"/>
  <c r="G55" i="72"/>
  <c r="D55" i="72"/>
  <c r="H55" i="72"/>
  <c r="R54" i="72"/>
  <c r="O54" i="72"/>
  <c r="M54" i="72"/>
  <c r="I54" i="72"/>
  <c r="Z53" i="72"/>
  <c r="R53" i="72"/>
  <c r="T53" i="72"/>
  <c r="O53" i="72"/>
  <c r="N53" i="72"/>
  <c r="M53" i="72"/>
  <c r="I53" i="72"/>
  <c r="G53" i="72"/>
  <c r="J53" i="72" s="1"/>
  <c r="D53" i="72"/>
  <c r="H53" i="72"/>
  <c r="Z52" i="72"/>
  <c r="R52" i="72"/>
  <c r="T52" i="72"/>
  <c r="O52" i="72"/>
  <c r="N52" i="72"/>
  <c r="M52" i="72"/>
  <c r="I52" i="72"/>
  <c r="G52" i="72"/>
  <c r="D52" i="72"/>
  <c r="H52" i="72"/>
  <c r="Z51" i="72"/>
  <c r="R51" i="72"/>
  <c r="T51" i="72"/>
  <c r="O51" i="72"/>
  <c r="N51" i="72"/>
  <c r="M51" i="72"/>
  <c r="I51" i="72"/>
  <c r="G51" i="72"/>
  <c r="D51" i="72"/>
  <c r="H51" i="72"/>
  <c r="Z50" i="72"/>
  <c r="R50" i="72"/>
  <c r="O50" i="72"/>
  <c r="M50" i="72"/>
  <c r="I50" i="72"/>
  <c r="Z49" i="72"/>
  <c r="R49" i="72"/>
  <c r="T49" i="72"/>
  <c r="O49" i="72"/>
  <c r="N49" i="72"/>
  <c r="M49" i="72"/>
  <c r="I49" i="72"/>
  <c r="G49" i="72"/>
  <c r="J49" i="72" s="1"/>
  <c r="D49" i="72"/>
  <c r="H49" i="72"/>
  <c r="Z48" i="72"/>
  <c r="R48" i="72"/>
  <c r="T48" i="72"/>
  <c r="O48" i="72"/>
  <c r="N48" i="72"/>
  <c r="M48" i="72"/>
  <c r="P48" i="72" s="1"/>
  <c r="I48" i="72"/>
  <c r="G48" i="72"/>
  <c r="D48" i="72"/>
  <c r="H48" i="72"/>
  <c r="Z47" i="72"/>
  <c r="R47" i="72"/>
  <c r="T47" i="72"/>
  <c r="O47" i="72"/>
  <c r="N47" i="72"/>
  <c r="M47" i="72"/>
  <c r="I47" i="72"/>
  <c r="G47" i="72"/>
  <c r="D47" i="72"/>
  <c r="H47" i="72"/>
  <c r="R46" i="72"/>
  <c r="O46" i="72"/>
  <c r="M46" i="72"/>
  <c r="I46" i="72"/>
  <c r="Z45" i="72"/>
  <c r="R45" i="72"/>
  <c r="T45" i="72"/>
  <c r="O45" i="72"/>
  <c r="N45" i="72"/>
  <c r="M45" i="72"/>
  <c r="I45" i="72"/>
  <c r="G45" i="72"/>
  <c r="J45" i="72" s="1"/>
  <c r="D45" i="72"/>
  <c r="H45" i="72"/>
  <c r="Z44" i="72"/>
  <c r="R44" i="72"/>
  <c r="T44" i="72"/>
  <c r="O44" i="72"/>
  <c r="N44" i="72"/>
  <c r="M44" i="72"/>
  <c r="I44" i="72"/>
  <c r="G44" i="72"/>
  <c r="D44" i="72"/>
  <c r="H44" i="72"/>
  <c r="Z43" i="72"/>
  <c r="R43" i="72"/>
  <c r="T43" i="72"/>
  <c r="O43" i="72"/>
  <c r="N43" i="72"/>
  <c r="M43" i="72"/>
  <c r="I43" i="72"/>
  <c r="G43" i="72"/>
  <c r="D43" i="72"/>
  <c r="H43" i="72"/>
  <c r="R42" i="72"/>
  <c r="O42" i="72"/>
  <c r="M42" i="72"/>
  <c r="I42" i="72"/>
  <c r="Z41" i="72"/>
  <c r="R41" i="72"/>
  <c r="T41" i="72"/>
  <c r="O41" i="72"/>
  <c r="N41" i="72"/>
  <c r="M41" i="72"/>
  <c r="I41" i="72"/>
  <c r="G41" i="72"/>
  <c r="J41" i="72" s="1"/>
  <c r="D41" i="72"/>
  <c r="H41" i="72"/>
  <c r="Z40" i="72"/>
  <c r="R40" i="72"/>
  <c r="T40" i="72"/>
  <c r="O40" i="72"/>
  <c r="N40" i="72"/>
  <c r="M40" i="72"/>
  <c r="I40" i="72"/>
  <c r="G40" i="72"/>
  <c r="D40" i="72"/>
  <c r="H40" i="72"/>
  <c r="Z39" i="72"/>
  <c r="R39" i="72"/>
  <c r="T39" i="72"/>
  <c r="O39" i="72"/>
  <c r="N39" i="72"/>
  <c r="M39" i="72"/>
  <c r="I39" i="72"/>
  <c r="G39" i="72"/>
  <c r="D39" i="72"/>
  <c r="H39" i="72"/>
  <c r="R38" i="72"/>
  <c r="O38" i="72"/>
  <c r="M38" i="72"/>
  <c r="I38" i="72"/>
  <c r="U37" i="72"/>
  <c r="R37" i="72"/>
  <c r="Z37" i="72"/>
  <c r="O37" i="72"/>
  <c r="N37" i="72"/>
  <c r="M37" i="72"/>
  <c r="I37" i="72"/>
  <c r="G37" i="72"/>
  <c r="D37" i="72"/>
  <c r="U36" i="72"/>
  <c r="R36" i="72"/>
  <c r="O36" i="72"/>
  <c r="N36" i="72"/>
  <c r="M36" i="72"/>
  <c r="I36" i="72"/>
  <c r="G36" i="72"/>
  <c r="D36" i="72"/>
  <c r="U35" i="72"/>
  <c r="R35" i="72"/>
  <c r="Z35" i="72"/>
  <c r="O35" i="72"/>
  <c r="N35" i="72"/>
  <c r="M35" i="72"/>
  <c r="I35" i="72"/>
  <c r="G35" i="72"/>
  <c r="D35" i="72"/>
  <c r="U34" i="72"/>
  <c r="R34" i="72"/>
  <c r="O34" i="72"/>
  <c r="I34" i="72"/>
  <c r="G34" i="72"/>
  <c r="U33" i="72"/>
  <c r="R33" i="72"/>
  <c r="O33" i="72"/>
  <c r="N33" i="72"/>
  <c r="M33" i="72"/>
  <c r="I33" i="72"/>
  <c r="G33" i="72"/>
  <c r="D33" i="72"/>
  <c r="U32" i="72"/>
  <c r="R32" i="72"/>
  <c r="Z32" i="72"/>
  <c r="O32" i="72"/>
  <c r="N32" i="72"/>
  <c r="M32" i="72"/>
  <c r="P32" i="72" s="1"/>
  <c r="I32" i="72"/>
  <c r="G32" i="72"/>
  <c r="D32" i="72"/>
  <c r="U31" i="72"/>
  <c r="R31" i="72"/>
  <c r="Z31" i="72"/>
  <c r="O31" i="72"/>
  <c r="N31" i="72"/>
  <c r="M31" i="72"/>
  <c r="I31" i="72"/>
  <c r="G31" i="72"/>
  <c r="D31" i="72"/>
  <c r="U30" i="72"/>
  <c r="R30" i="72"/>
  <c r="O30" i="72"/>
  <c r="M30" i="72"/>
  <c r="I30" i="72"/>
  <c r="U29" i="72"/>
  <c r="R29" i="72"/>
  <c r="Z29" i="72"/>
  <c r="O29" i="72"/>
  <c r="N29" i="72"/>
  <c r="M29" i="72"/>
  <c r="I29" i="72"/>
  <c r="G29" i="72"/>
  <c r="D29" i="72"/>
  <c r="U28" i="72"/>
  <c r="R28" i="72"/>
  <c r="O28" i="72"/>
  <c r="N28" i="72"/>
  <c r="M28" i="72"/>
  <c r="I28" i="72"/>
  <c r="G28" i="72"/>
  <c r="D28" i="72"/>
  <c r="U27" i="72"/>
  <c r="R27" i="72"/>
  <c r="Z27" i="72"/>
  <c r="O27" i="72"/>
  <c r="N27" i="72"/>
  <c r="M27" i="72"/>
  <c r="I27" i="72"/>
  <c r="G27" i="72"/>
  <c r="D27" i="72"/>
  <c r="U26" i="72"/>
  <c r="R26" i="72"/>
  <c r="O26" i="72"/>
  <c r="I26" i="72"/>
  <c r="U25" i="72"/>
  <c r="R25" i="72"/>
  <c r="O25" i="72"/>
  <c r="N25" i="72"/>
  <c r="M25" i="72"/>
  <c r="I25" i="72"/>
  <c r="G25" i="72"/>
  <c r="D25" i="72"/>
  <c r="Z24" i="72"/>
  <c r="U24" i="72"/>
  <c r="R24" i="72"/>
  <c r="AA24" i="72" s="1"/>
  <c r="O24" i="72"/>
  <c r="N24" i="72"/>
  <c r="I24" i="72"/>
  <c r="G24" i="72"/>
  <c r="D24" i="72"/>
  <c r="Z23" i="72"/>
  <c r="U23" i="72"/>
  <c r="R23" i="72"/>
  <c r="AA23" i="72" s="1"/>
  <c r="O23" i="72"/>
  <c r="N23" i="72"/>
  <c r="I23" i="72"/>
  <c r="G23" i="72"/>
  <c r="D23" i="72"/>
  <c r="U22" i="72"/>
  <c r="R22" i="72"/>
  <c r="AA22" i="72" s="1"/>
  <c r="O22" i="72"/>
  <c r="I22" i="72"/>
  <c r="D22" i="72"/>
  <c r="Z21" i="72"/>
  <c r="W21" i="72"/>
  <c r="R21" i="72"/>
  <c r="AA21" i="72" s="1"/>
  <c r="O21" i="72"/>
  <c r="N21" i="72"/>
  <c r="M21" i="72"/>
  <c r="I21" i="72"/>
  <c r="G21" i="72"/>
  <c r="H21" i="72"/>
  <c r="D21" i="72"/>
  <c r="Z20" i="72"/>
  <c r="W20" i="72"/>
  <c r="R20" i="72"/>
  <c r="U20" i="72" s="1"/>
  <c r="O20" i="72"/>
  <c r="N20" i="72"/>
  <c r="M20" i="72"/>
  <c r="P20" i="72" s="1"/>
  <c r="I20" i="72"/>
  <c r="G20" i="72"/>
  <c r="J20" i="72" s="1"/>
  <c r="H20" i="72"/>
  <c r="D20" i="72"/>
  <c r="Z19" i="72"/>
  <c r="W19" i="72"/>
  <c r="R19" i="72"/>
  <c r="U19" i="72" s="1"/>
  <c r="O19" i="72"/>
  <c r="N19" i="72"/>
  <c r="M19" i="72"/>
  <c r="I19" i="72"/>
  <c r="G19" i="72"/>
  <c r="J19" i="72" s="1"/>
  <c r="H19" i="72"/>
  <c r="D19" i="72"/>
  <c r="R18" i="72"/>
  <c r="U18" i="72" s="1"/>
  <c r="O18" i="72"/>
  <c r="M18" i="72"/>
  <c r="I18" i="72"/>
  <c r="D18" i="72"/>
  <c r="Z17" i="72"/>
  <c r="W17" i="72"/>
  <c r="R17" i="72"/>
  <c r="U17" i="72" s="1"/>
  <c r="O17" i="72"/>
  <c r="N17" i="72"/>
  <c r="M17" i="72"/>
  <c r="I17" i="72"/>
  <c r="G17" i="72"/>
  <c r="H17" i="72"/>
  <c r="D17" i="72"/>
  <c r="Z16" i="72"/>
  <c r="W16" i="72"/>
  <c r="R16" i="72"/>
  <c r="U16" i="72" s="1"/>
  <c r="O16" i="72"/>
  <c r="N16" i="72"/>
  <c r="M16" i="72"/>
  <c r="I16" i="72"/>
  <c r="G16" i="72"/>
  <c r="J16" i="72" s="1"/>
  <c r="H16" i="72"/>
  <c r="D16" i="72"/>
  <c r="Z15" i="72"/>
  <c r="W15" i="72"/>
  <c r="R15" i="72"/>
  <c r="U15" i="72" s="1"/>
  <c r="O15" i="72"/>
  <c r="N15" i="72"/>
  <c r="M15" i="72"/>
  <c r="P15" i="72" s="1"/>
  <c r="I15" i="72"/>
  <c r="G15" i="72"/>
  <c r="J15" i="72" s="1"/>
  <c r="H15" i="72"/>
  <c r="D15" i="72"/>
  <c r="R14" i="72"/>
  <c r="U14" i="72" s="1"/>
  <c r="O14" i="72"/>
  <c r="M14" i="72"/>
  <c r="I14" i="72"/>
  <c r="D14" i="72"/>
  <c r="Z13" i="72"/>
  <c r="W13" i="72"/>
  <c r="R13" i="72"/>
  <c r="U13" i="72" s="1"/>
  <c r="O13" i="72"/>
  <c r="N13" i="72"/>
  <c r="M13" i="72"/>
  <c r="I13" i="72"/>
  <c r="G13" i="72"/>
  <c r="H13" i="72"/>
  <c r="D13" i="72"/>
  <c r="Z12" i="72"/>
  <c r="W12" i="72"/>
  <c r="R12" i="72"/>
  <c r="U12" i="72" s="1"/>
  <c r="O12" i="72"/>
  <c r="N12" i="72"/>
  <c r="M12" i="72"/>
  <c r="I12" i="72"/>
  <c r="G12" i="72"/>
  <c r="J12" i="72" s="1"/>
  <c r="H12" i="72"/>
  <c r="D12" i="72"/>
  <c r="Z11" i="72"/>
  <c r="W11" i="72"/>
  <c r="R11" i="72"/>
  <c r="U11" i="72" s="1"/>
  <c r="O11" i="72"/>
  <c r="N11" i="72"/>
  <c r="M11" i="72"/>
  <c r="P11" i="72" s="1"/>
  <c r="I11" i="72"/>
  <c r="G11" i="72"/>
  <c r="J11" i="72" s="1"/>
  <c r="H11" i="72"/>
  <c r="D11" i="72"/>
  <c r="R10" i="72"/>
  <c r="U10" i="72" s="1"/>
  <c r="O10" i="72"/>
  <c r="I10" i="72"/>
  <c r="G10" i="72"/>
  <c r="D10" i="72"/>
  <c r="Z9" i="72"/>
  <c r="W9" i="72"/>
  <c r="R9" i="72"/>
  <c r="U9" i="72" s="1"/>
  <c r="O9" i="72"/>
  <c r="N9" i="72"/>
  <c r="M9" i="72"/>
  <c r="P9" i="72" s="1"/>
  <c r="I9" i="72"/>
  <c r="G9" i="72"/>
  <c r="H9" i="72"/>
  <c r="D9" i="72"/>
  <c r="Z8" i="72"/>
  <c r="W8" i="72"/>
  <c r="R8" i="72"/>
  <c r="U8" i="72" s="1"/>
  <c r="O8" i="72"/>
  <c r="N8" i="72"/>
  <c r="M8" i="72"/>
  <c r="I8" i="72"/>
  <c r="G8" i="72"/>
  <c r="J8" i="72" s="1"/>
  <c r="H8" i="72"/>
  <c r="D8" i="72"/>
  <c r="Z7" i="72"/>
  <c r="W7" i="72"/>
  <c r="R7" i="72"/>
  <c r="U7" i="72" s="1"/>
  <c r="O7" i="72"/>
  <c r="N7" i="72"/>
  <c r="M7" i="72"/>
  <c r="I7" i="72"/>
  <c r="H7" i="72"/>
  <c r="D7" i="72"/>
  <c r="R6" i="72"/>
  <c r="U6" i="72" s="1"/>
  <c r="O6" i="72"/>
  <c r="I6" i="72"/>
  <c r="Z5" i="72"/>
  <c r="W5" i="72"/>
  <c r="R5" i="72"/>
  <c r="U5" i="72" s="1"/>
  <c r="O5" i="72"/>
  <c r="N5" i="72"/>
  <c r="M5" i="72"/>
  <c r="I5" i="72"/>
  <c r="H5" i="72"/>
  <c r="D5" i="72"/>
  <c r="R4" i="72"/>
  <c r="F4" i="72"/>
  <c r="H48" i="76" l="1"/>
  <c r="N48" i="76"/>
  <c r="G48" i="76"/>
  <c r="T53" i="76"/>
  <c r="N53" i="76"/>
  <c r="G68" i="76"/>
  <c r="N68" i="76"/>
  <c r="T73" i="76"/>
  <c r="N73" i="76"/>
  <c r="M73" i="76"/>
  <c r="P73" i="76" s="1"/>
  <c r="G80" i="76"/>
  <c r="N80" i="76"/>
  <c r="G104" i="76"/>
  <c r="J104" i="76" s="1"/>
  <c r="H104" i="76"/>
  <c r="T20" i="75"/>
  <c r="Z20" i="75"/>
  <c r="N31" i="75"/>
  <c r="M31" i="75"/>
  <c r="Z36" i="75"/>
  <c r="T36" i="75"/>
  <c r="G50" i="75"/>
  <c r="H50" i="75"/>
  <c r="Z64" i="75"/>
  <c r="T64" i="75"/>
  <c r="N75" i="75"/>
  <c r="M75" i="75"/>
  <c r="T75" i="75"/>
  <c r="N61" i="74"/>
  <c r="M61" i="74"/>
  <c r="T61" i="74"/>
  <c r="M65" i="74"/>
  <c r="T65" i="74"/>
  <c r="M69" i="74"/>
  <c r="T69" i="74"/>
  <c r="M73" i="74"/>
  <c r="T73" i="74"/>
  <c r="M81" i="74"/>
  <c r="N81" i="74"/>
  <c r="G84" i="74"/>
  <c r="N84" i="74"/>
  <c r="G88" i="74"/>
  <c r="N88" i="74"/>
  <c r="M93" i="74"/>
  <c r="P93" i="74" s="1"/>
  <c r="N93" i="74"/>
  <c r="N49" i="76"/>
  <c r="M49" i="76"/>
  <c r="P49" i="76" s="1"/>
  <c r="T49" i="76"/>
  <c r="G60" i="76"/>
  <c r="N60" i="76"/>
  <c r="W8" i="75"/>
  <c r="Z8" i="75"/>
  <c r="S8" i="75"/>
  <c r="N19" i="75"/>
  <c r="T19" i="75"/>
  <c r="N39" i="75"/>
  <c r="M39" i="75"/>
  <c r="P39" i="75" s="1"/>
  <c r="N55" i="75"/>
  <c r="M55" i="75"/>
  <c r="M59" i="75"/>
  <c r="T59" i="75"/>
  <c r="M71" i="75"/>
  <c r="P71" i="75" s="1"/>
  <c r="T71" i="75"/>
  <c r="N83" i="75"/>
  <c r="M83" i="75"/>
  <c r="Z88" i="75"/>
  <c r="W88" i="75"/>
  <c r="P16" i="72"/>
  <c r="T4" i="73"/>
  <c r="T11" i="73"/>
  <c r="Z12" i="73"/>
  <c r="G14" i="73"/>
  <c r="M19" i="73"/>
  <c r="M31" i="73"/>
  <c r="N15" i="73"/>
  <c r="T6" i="74"/>
  <c r="H8" i="74"/>
  <c r="H24" i="74"/>
  <c r="N24" i="74"/>
  <c r="M25" i="74"/>
  <c r="N29" i="74"/>
  <c r="V29" i="74"/>
  <c r="M33" i="74"/>
  <c r="M45" i="74"/>
  <c r="H52" i="74"/>
  <c r="N71" i="75"/>
  <c r="N79" i="75"/>
  <c r="T95" i="75"/>
  <c r="M5" i="76"/>
  <c r="M33" i="76"/>
  <c r="N4" i="76"/>
  <c r="H4" i="76"/>
  <c r="H8" i="76"/>
  <c r="G8" i="76"/>
  <c r="N56" i="76"/>
  <c r="G56" i="76"/>
  <c r="T61" i="76"/>
  <c r="N61" i="76"/>
  <c r="T65" i="76"/>
  <c r="N65" i="76"/>
  <c r="M65" i="76"/>
  <c r="T77" i="76"/>
  <c r="N77" i="76"/>
  <c r="N88" i="76"/>
  <c r="H88" i="76"/>
  <c r="M97" i="76"/>
  <c r="P97" i="76" s="1"/>
  <c r="T97" i="76"/>
  <c r="N97" i="76"/>
  <c r="S12" i="75"/>
  <c r="W12" i="75"/>
  <c r="Z12" i="75"/>
  <c r="T35" i="75"/>
  <c r="N35" i="75"/>
  <c r="N46" i="75"/>
  <c r="G46" i="75"/>
  <c r="N51" i="75"/>
  <c r="M51" i="75"/>
  <c r="P51" i="75" s="1"/>
  <c r="N67" i="75"/>
  <c r="M67" i="75"/>
  <c r="P67" i="75" s="1"/>
  <c r="M99" i="75"/>
  <c r="P99" i="75" s="1"/>
  <c r="T99" i="75"/>
  <c r="N99" i="75"/>
  <c r="G56" i="74"/>
  <c r="N56" i="74"/>
  <c r="G60" i="74"/>
  <c r="N60" i="74"/>
  <c r="H64" i="74"/>
  <c r="G64" i="74"/>
  <c r="H96" i="74"/>
  <c r="G96" i="74"/>
  <c r="P21" i="72"/>
  <c r="M7" i="73"/>
  <c r="M11" i="73"/>
  <c r="P13" i="73"/>
  <c r="T23" i="73"/>
  <c r="H12" i="74"/>
  <c r="AB16" i="74"/>
  <c r="N16" i="74"/>
  <c r="W18" i="74"/>
  <c r="J27" i="74"/>
  <c r="S38" i="74"/>
  <c r="N48" i="74"/>
  <c r="V48" i="74"/>
  <c r="N52" i="74"/>
  <c r="N76" i="74"/>
  <c r="N97" i="74"/>
  <c r="N15" i="75"/>
  <c r="N23" i="75"/>
  <c r="T32" i="75"/>
  <c r="M43" i="75"/>
  <c r="P43" i="75" s="1"/>
  <c r="Z84" i="75"/>
  <c r="M87" i="75"/>
  <c r="P87" i="75" s="1"/>
  <c r="N95" i="75"/>
  <c r="Z4" i="75"/>
  <c r="N64" i="76"/>
  <c r="P68" i="76"/>
  <c r="G84" i="76"/>
  <c r="M89" i="76"/>
  <c r="P89" i="76" s="1"/>
  <c r="H108" i="76"/>
  <c r="W34" i="76"/>
  <c r="S34" i="76"/>
  <c r="G72" i="76"/>
  <c r="N72" i="76"/>
  <c r="N76" i="76"/>
  <c r="H76" i="76"/>
  <c r="N81" i="76"/>
  <c r="M81" i="76"/>
  <c r="G96" i="76"/>
  <c r="N96" i="76"/>
  <c r="Z16" i="75"/>
  <c r="T16" i="75"/>
  <c r="N27" i="75"/>
  <c r="M27" i="75"/>
  <c r="P27" i="75" s="1"/>
  <c r="N47" i="75"/>
  <c r="M47" i="75"/>
  <c r="T63" i="75"/>
  <c r="N63" i="75"/>
  <c r="N74" i="75"/>
  <c r="G74" i="75"/>
  <c r="Z62" i="74"/>
  <c r="T62" i="74"/>
  <c r="H68" i="74"/>
  <c r="G68" i="74"/>
  <c r="G72" i="74"/>
  <c r="N72" i="74"/>
  <c r="P40" i="72"/>
  <c r="G6" i="73"/>
  <c r="P8" i="73"/>
  <c r="P29" i="73"/>
  <c r="P40" i="73"/>
  <c r="P68" i="73"/>
  <c r="P69" i="73"/>
  <c r="P87" i="73"/>
  <c r="W14" i="74"/>
  <c r="AB15" i="74"/>
  <c r="W42" i="74"/>
  <c r="H56" i="74"/>
  <c r="H72" i="74"/>
  <c r="W74" i="74"/>
  <c r="T74" i="74"/>
  <c r="M85" i="74"/>
  <c r="T60" i="75"/>
  <c r="Z68" i="75"/>
  <c r="T83" i="75"/>
  <c r="N57" i="76"/>
  <c r="T57" i="76"/>
  <c r="H72" i="76"/>
  <c r="G88" i="76"/>
  <c r="S4" i="75"/>
  <c r="P48" i="75"/>
  <c r="P69" i="75"/>
  <c r="P89" i="75"/>
  <c r="P60" i="76"/>
  <c r="P83" i="76"/>
  <c r="P97" i="74"/>
  <c r="P28" i="75"/>
  <c r="P53" i="75"/>
  <c r="P56" i="75"/>
  <c r="H86" i="75"/>
  <c r="H94" i="75"/>
  <c r="P63" i="76"/>
  <c r="P71" i="76"/>
  <c r="P84" i="76"/>
  <c r="P96" i="76"/>
  <c r="W32" i="83"/>
  <c r="T32" i="83"/>
  <c r="N42" i="83"/>
  <c r="G42" i="83"/>
  <c r="P42" i="83" s="1"/>
  <c r="T68" i="83"/>
  <c r="S68" i="83"/>
  <c r="W72" i="83"/>
  <c r="T72" i="83"/>
  <c r="Z72" i="83"/>
  <c r="S72" i="83"/>
  <c r="AB72" i="83" s="1"/>
  <c r="H94" i="83"/>
  <c r="G94" i="83"/>
  <c r="J94" i="83" s="1"/>
  <c r="T54" i="82"/>
  <c r="S54" i="82"/>
  <c r="T62" i="82"/>
  <c r="S62" i="82"/>
  <c r="Y62" i="82" s="1"/>
  <c r="S66" i="82"/>
  <c r="T66" i="82"/>
  <c r="G88" i="82"/>
  <c r="H88" i="82"/>
  <c r="G92" i="82"/>
  <c r="N92" i="82"/>
  <c r="H92" i="82"/>
  <c r="N96" i="82"/>
  <c r="G96" i="82"/>
  <c r="G6" i="81"/>
  <c r="N6" i="81"/>
  <c r="G10" i="81"/>
  <c r="J10" i="81" s="1"/>
  <c r="N10" i="81"/>
  <c r="G14" i="81"/>
  <c r="N14" i="81"/>
  <c r="N34" i="81"/>
  <c r="G34" i="81"/>
  <c r="G38" i="81"/>
  <c r="N38" i="81"/>
  <c r="N62" i="81"/>
  <c r="G62" i="81"/>
  <c r="W64" i="81"/>
  <c r="Z64" i="81"/>
  <c r="N99" i="81"/>
  <c r="T99" i="81"/>
  <c r="N103" i="81"/>
  <c r="T103" i="81"/>
  <c r="N107" i="81"/>
  <c r="T107" i="81"/>
  <c r="T6" i="80"/>
  <c r="W6" i="80"/>
  <c r="M41" i="80"/>
  <c r="P41" i="80" s="1"/>
  <c r="T41" i="80"/>
  <c r="M45" i="80"/>
  <c r="T45" i="80"/>
  <c r="N49" i="80"/>
  <c r="M49" i="80"/>
  <c r="N53" i="80"/>
  <c r="M53" i="80"/>
  <c r="N57" i="80"/>
  <c r="M57" i="80"/>
  <c r="N61" i="80"/>
  <c r="M61" i="80"/>
  <c r="P61" i="80" s="1"/>
  <c r="N65" i="80"/>
  <c r="M65" i="80"/>
  <c r="M69" i="80"/>
  <c r="P69" i="80" s="1"/>
  <c r="N69" i="80"/>
  <c r="N81" i="80"/>
  <c r="M81" i="80"/>
  <c r="N85" i="80"/>
  <c r="M85" i="80"/>
  <c r="P85" i="80" s="1"/>
  <c r="N89" i="80"/>
  <c r="M89" i="80"/>
  <c r="N7" i="79"/>
  <c r="T7" i="79"/>
  <c r="M7" i="79"/>
  <c r="P7" i="79" s="1"/>
  <c r="S12" i="79"/>
  <c r="V12" i="79" s="1"/>
  <c r="T12" i="79"/>
  <c r="T20" i="79"/>
  <c r="S20" i="79"/>
  <c r="AB20" i="79" s="1"/>
  <c r="M27" i="79"/>
  <c r="P27" i="79" s="1"/>
  <c r="T27" i="79"/>
  <c r="T31" i="79"/>
  <c r="M31" i="79"/>
  <c r="T35" i="79"/>
  <c r="N35" i="79"/>
  <c r="M35" i="79"/>
  <c r="N39" i="79"/>
  <c r="M39" i="79"/>
  <c r="G54" i="79"/>
  <c r="N54" i="79"/>
  <c r="N63" i="79"/>
  <c r="M63" i="79"/>
  <c r="P63" i="79" s="1"/>
  <c r="N75" i="79"/>
  <c r="M75" i="79"/>
  <c r="P75" i="79" s="1"/>
  <c r="G78" i="79"/>
  <c r="J78" i="79" s="1"/>
  <c r="N78" i="79"/>
  <c r="N86" i="79"/>
  <c r="G86" i="79"/>
  <c r="G94" i="79"/>
  <c r="N94" i="79"/>
  <c r="G106" i="79"/>
  <c r="H106" i="79"/>
  <c r="N28" i="78"/>
  <c r="H28" i="78"/>
  <c r="G36" i="78"/>
  <c r="N36" i="78"/>
  <c r="T66" i="78"/>
  <c r="Z66" i="78"/>
  <c r="T85" i="78"/>
  <c r="M85" i="78"/>
  <c r="G92" i="78"/>
  <c r="P92" i="78" s="1"/>
  <c r="N92" i="78"/>
  <c r="N109" i="78"/>
  <c r="M109" i="78"/>
  <c r="M35" i="77"/>
  <c r="P35" i="77" s="1"/>
  <c r="N35" i="77"/>
  <c r="N38" i="77"/>
  <c r="G38" i="77"/>
  <c r="M47" i="77"/>
  <c r="P47" i="77" s="1"/>
  <c r="N47" i="77"/>
  <c r="M51" i="77"/>
  <c r="P51" i="77" s="1"/>
  <c r="N51" i="77"/>
  <c r="G58" i="77"/>
  <c r="J58" i="77" s="1"/>
  <c r="N58" i="77"/>
  <c r="N79" i="77"/>
  <c r="M79" i="77"/>
  <c r="P79" i="77" s="1"/>
  <c r="G82" i="77"/>
  <c r="J82" i="77" s="1"/>
  <c r="N82" i="77"/>
  <c r="N95" i="77"/>
  <c r="T95" i="77"/>
  <c r="N98" i="77"/>
  <c r="G98" i="77"/>
  <c r="T100" i="77"/>
  <c r="W100" i="77"/>
  <c r="N10" i="77"/>
  <c r="P17" i="77"/>
  <c r="N26" i="77"/>
  <c r="N31" i="77"/>
  <c r="N46" i="77"/>
  <c r="N86" i="77"/>
  <c r="N94" i="77"/>
  <c r="T5" i="78"/>
  <c r="M13" i="78"/>
  <c r="N29" i="78"/>
  <c r="G40" i="78"/>
  <c r="P40" i="78" s="1"/>
  <c r="M97" i="78"/>
  <c r="M33" i="80"/>
  <c r="W8" i="83"/>
  <c r="Z8" i="83"/>
  <c r="S8" i="83"/>
  <c r="S12" i="83"/>
  <c r="Y12" i="83" s="1"/>
  <c r="T12" i="83"/>
  <c r="T16" i="83"/>
  <c r="S16" i="83"/>
  <c r="M43" i="83"/>
  <c r="T43" i="83"/>
  <c r="M79" i="83"/>
  <c r="T79" i="83"/>
  <c r="N79" i="83"/>
  <c r="N83" i="83"/>
  <c r="M83" i="83"/>
  <c r="T83" i="83"/>
  <c r="N87" i="83"/>
  <c r="T87" i="83"/>
  <c r="M87" i="83"/>
  <c r="N49" i="82"/>
  <c r="M49" i="82"/>
  <c r="M61" i="82"/>
  <c r="V61" i="82" s="1"/>
  <c r="T61" i="82"/>
  <c r="N61" i="82"/>
  <c r="N65" i="82"/>
  <c r="M65" i="82"/>
  <c r="V65" i="82" s="1"/>
  <c r="T65" i="82"/>
  <c r="N69" i="82"/>
  <c r="M69" i="82"/>
  <c r="T69" i="82"/>
  <c r="N73" i="82"/>
  <c r="M73" i="82"/>
  <c r="T73" i="82"/>
  <c r="M93" i="82"/>
  <c r="P93" i="82" s="1"/>
  <c r="N93" i="82"/>
  <c r="T93" i="82"/>
  <c r="M97" i="82"/>
  <c r="N97" i="82"/>
  <c r="T97" i="82"/>
  <c r="N7" i="81"/>
  <c r="M7" i="81"/>
  <c r="M11" i="81"/>
  <c r="P11" i="81" s="1"/>
  <c r="N11" i="81"/>
  <c r="N19" i="81"/>
  <c r="M19" i="81"/>
  <c r="N35" i="81"/>
  <c r="M35" i="81"/>
  <c r="M39" i="81"/>
  <c r="N39" i="81"/>
  <c r="N43" i="81"/>
  <c r="M43" i="81"/>
  <c r="N47" i="81"/>
  <c r="M47" i="81"/>
  <c r="N51" i="81"/>
  <c r="M51" i="81"/>
  <c r="N55" i="81"/>
  <c r="M55" i="81"/>
  <c r="N98" i="81"/>
  <c r="G98" i="81"/>
  <c r="N102" i="81"/>
  <c r="G102" i="81"/>
  <c r="G106" i="81"/>
  <c r="J106" i="81" s="1"/>
  <c r="N106" i="81"/>
  <c r="N28" i="80"/>
  <c r="G28" i="80"/>
  <c r="M37" i="80"/>
  <c r="P37" i="80" s="1"/>
  <c r="T37" i="80"/>
  <c r="N93" i="80"/>
  <c r="T93" i="80"/>
  <c r="G6" i="79"/>
  <c r="J6" i="79" s="1"/>
  <c r="N6" i="79"/>
  <c r="N10" i="79"/>
  <c r="G10" i="79"/>
  <c r="G46" i="79"/>
  <c r="J46" i="79" s="1"/>
  <c r="N46" i="79"/>
  <c r="G50" i="79"/>
  <c r="N50" i="79"/>
  <c r="N55" i="79"/>
  <c r="M55" i="79"/>
  <c r="P55" i="79" s="1"/>
  <c r="N58" i="79"/>
  <c r="G58" i="79"/>
  <c r="G62" i="79"/>
  <c r="P62" i="79" s="1"/>
  <c r="N62" i="79"/>
  <c r="G66" i="79"/>
  <c r="N66" i="79"/>
  <c r="G70" i="79"/>
  <c r="P70" i="79" s="1"/>
  <c r="N70" i="79"/>
  <c r="N74" i="79"/>
  <c r="G74" i="79"/>
  <c r="N91" i="79"/>
  <c r="T91" i="79"/>
  <c r="M91" i="79"/>
  <c r="P91" i="79" s="1"/>
  <c r="M95" i="79"/>
  <c r="N95" i="79"/>
  <c r="T95" i="79"/>
  <c r="N25" i="78"/>
  <c r="T25" i="78"/>
  <c r="N33" i="78"/>
  <c r="M33" i="78"/>
  <c r="P33" i="78" s="1"/>
  <c r="N41" i="78"/>
  <c r="M41" i="78"/>
  <c r="P41" i="78" s="1"/>
  <c r="N45" i="78"/>
  <c r="M45" i="78"/>
  <c r="P45" i="78" s="1"/>
  <c r="G48" i="78"/>
  <c r="P48" i="78" s="1"/>
  <c r="N48" i="78"/>
  <c r="G52" i="78"/>
  <c r="P52" i="78" s="1"/>
  <c r="N52" i="78"/>
  <c r="W86" i="78"/>
  <c r="T86" i="78"/>
  <c r="W90" i="78"/>
  <c r="T90" i="78"/>
  <c r="G104" i="78"/>
  <c r="N104" i="78"/>
  <c r="T16" i="77"/>
  <c r="N22" i="77"/>
  <c r="N27" i="77"/>
  <c r="P38" i="77"/>
  <c r="N39" i="77"/>
  <c r="M43" i="77"/>
  <c r="P43" i="77" s="1"/>
  <c r="N55" i="77"/>
  <c r="M59" i="77"/>
  <c r="P59" i="77" s="1"/>
  <c r="G78" i="77"/>
  <c r="J78" i="77" s="1"/>
  <c r="P94" i="77"/>
  <c r="T108" i="77"/>
  <c r="N24" i="78"/>
  <c r="G28" i="78"/>
  <c r="J28" i="78" s="1"/>
  <c r="M37" i="78"/>
  <c r="P37" i="78" s="1"/>
  <c r="V81" i="78"/>
  <c r="M101" i="78"/>
  <c r="S16" i="79"/>
  <c r="V16" i="79" s="1"/>
  <c r="T39" i="79"/>
  <c r="M71" i="79"/>
  <c r="P71" i="79" s="1"/>
  <c r="P98" i="77"/>
  <c r="T15" i="83"/>
  <c r="M15" i="83"/>
  <c r="M19" i="83"/>
  <c r="T19" i="83"/>
  <c r="N19" i="83"/>
  <c r="M23" i="83"/>
  <c r="T23" i="83"/>
  <c r="N23" i="83"/>
  <c r="W36" i="83"/>
  <c r="T36" i="83"/>
  <c r="S76" i="83"/>
  <c r="Z76" i="83"/>
  <c r="W76" i="83"/>
  <c r="T80" i="83"/>
  <c r="Z80" i="83"/>
  <c r="S92" i="83"/>
  <c r="T92" i="83"/>
  <c r="T95" i="83"/>
  <c r="N95" i="83"/>
  <c r="M95" i="83"/>
  <c r="G40" i="82"/>
  <c r="J40" i="82" s="1"/>
  <c r="N40" i="82"/>
  <c r="G44" i="82"/>
  <c r="N44" i="82"/>
  <c r="G48" i="82"/>
  <c r="P48" i="82" s="1"/>
  <c r="N48" i="82"/>
  <c r="S70" i="82"/>
  <c r="Z70" i="82"/>
  <c r="T70" i="82"/>
  <c r="S74" i="82"/>
  <c r="T74" i="82"/>
  <c r="T24" i="81"/>
  <c r="S24" i="81"/>
  <c r="AB24" i="81" s="1"/>
  <c r="T28" i="81"/>
  <c r="S28" i="81"/>
  <c r="G42" i="81"/>
  <c r="N42" i="81"/>
  <c r="G46" i="81"/>
  <c r="N46" i="81"/>
  <c r="N50" i="81"/>
  <c r="G50" i="81"/>
  <c r="J50" i="81" s="1"/>
  <c r="N54" i="81"/>
  <c r="G54" i="81"/>
  <c r="G58" i="81"/>
  <c r="N58" i="81"/>
  <c r="N59" i="81"/>
  <c r="T59" i="81"/>
  <c r="Z68" i="81"/>
  <c r="W68" i="81"/>
  <c r="Z80" i="81"/>
  <c r="W80" i="81"/>
  <c r="W88" i="81"/>
  <c r="Z88" i="81"/>
  <c r="M91" i="81"/>
  <c r="P91" i="81" s="1"/>
  <c r="N91" i="81"/>
  <c r="T5" i="80"/>
  <c r="M5" i="80"/>
  <c r="P5" i="80" s="1"/>
  <c r="M9" i="80"/>
  <c r="T9" i="80"/>
  <c r="M13" i="80"/>
  <c r="T13" i="80"/>
  <c r="N17" i="80"/>
  <c r="M17" i="80"/>
  <c r="V17" i="80" s="1"/>
  <c r="T17" i="80"/>
  <c r="T21" i="80"/>
  <c r="N21" i="80"/>
  <c r="T25" i="80"/>
  <c r="N25" i="80"/>
  <c r="T29" i="80"/>
  <c r="M29" i="80"/>
  <c r="N48" i="80"/>
  <c r="G48" i="80"/>
  <c r="G52" i="80"/>
  <c r="P52" i="80" s="1"/>
  <c r="N52" i="80"/>
  <c r="G56" i="80"/>
  <c r="N56" i="80"/>
  <c r="H60" i="80"/>
  <c r="G60" i="80"/>
  <c r="N60" i="80"/>
  <c r="G64" i="80"/>
  <c r="N64" i="80"/>
  <c r="G68" i="80"/>
  <c r="N68" i="80"/>
  <c r="G72" i="80"/>
  <c r="N72" i="80"/>
  <c r="G76" i="80"/>
  <c r="N76" i="80"/>
  <c r="H76" i="80"/>
  <c r="G80" i="80"/>
  <c r="P80" i="80" s="1"/>
  <c r="N80" i="80"/>
  <c r="N84" i="80"/>
  <c r="H84" i="80"/>
  <c r="G88" i="80"/>
  <c r="P88" i="80" s="1"/>
  <c r="N88" i="80"/>
  <c r="H88" i="80"/>
  <c r="G92" i="80"/>
  <c r="N92" i="80"/>
  <c r="M11" i="79"/>
  <c r="T11" i="79"/>
  <c r="T15" i="79"/>
  <c r="M15" i="79"/>
  <c r="P15" i="79" s="1"/>
  <c r="T19" i="79"/>
  <c r="M19" i="79"/>
  <c r="P19" i="79" s="1"/>
  <c r="S28" i="79"/>
  <c r="T28" i="79"/>
  <c r="T32" i="79"/>
  <c r="Z32" i="79"/>
  <c r="T36" i="79"/>
  <c r="S36" i="79"/>
  <c r="V36" i="79" s="1"/>
  <c r="T40" i="79"/>
  <c r="Z40" i="79"/>
  <c r="T43" i="79"/>
  <c r="N43" i="79"/>
  <c r="M43" i="79"/>
  <c r="N47" i="79"/>
  <c r="M47" i="79"/>
  <c r="P47" i="79" s="1"/>
  <c r="N51" i="79"/>
  <c r="M51" i="79"/>
  <c r="P51" i="79" s="1"/>
  <c r="N59" i="79"/>
  <c r="M59" i="79"/>
  <c r="P59" i="79" s="1"/>
  <c r="M67" i="79"/>
  <c r="P67" i="79" s="1"/>
  <c r="N67" i="79"/>
  <c r="W104" i="79"/>
  <c r="Z104" i="79"/>
  <c r="T108" i="79"/>
  <c r="W108" i="79"/>
  <c r="T10" i="78"/>
  <c r="Z10" i="78"/>
  <c r="N57" i="78"/>
  <c r="M57" i="78"/>
  <c r="P57" i="78" s="1"/>
  <c r="N61" i="78"/>
  <c r="M61" i="78"/>
  <c r="P61" i="78" s="1"/>
  <c r="T61" i="78"/>
  <c r="T65" i="78"/>
  <c r="M65" i="78"/>
  <c r="G96" i="78"/>
  <c r="N96" i="78"/>
  <c r="G100" i="78"/>
  <c r="N100" i="78"/>
  <c r="G108" i="78"/>
  <c r="N108" i="78"/>
  <c r="N30" i="77"/>
  <c r="G30" i="77"/>
  <c r="P30" i="77" s="1"/>
  <c r="G34" i="77"/>
  <c r="N34" i="77"/>
  <c r="G42" i="77"/>
  <c r="N42" i="77"/>
  <c r="N50" i="77"/>
  <c r="G50" i="77"/>
  <c r="J50" i="77" s="1"/>
  <c r="G62" i="77"/>
  <c r="N62" i="77"/>
  <c r="S76" i="77"/>
  <c r="Z76" i="77"/>
  <c r="T83" i="77"/>
  <c r="N83" i="77"/>
  <c r="V18" i="77"/>
  <c r="G54" i="77"/>
  <c r="J54" i="77" s="1"/>
  <c r="M63" i="77"/>
  <c r="P63" i="77" s="1"/>
  <c r="N90" i="77"/>
  <c r="T9" i="78"/>
  <c r="M17" i="78"/>
  <c r="P17" i="78" s="1"/>
  <c r="H24" i="78"/>
  <c r="N32" i="78"/>
  <c r="N49" i="78"/>
  <c r="G56" i="78"/>
  <c r="J56" i="78" s="1"/>
  <c r="M69" i="78"/>
  <c r="V77" i="78"/>
  <c r="S90" i="78"/>
  <c r="M105" i="78"/>
  <c r="P105" i="78" s="1"/>
  <c r="M21" i="80"/>
  <c r="M25" i="80"/>
  <c r="M77" i="80"/>
  <c r="P77" i="80" s="1"/>
  <c r="P36" i="77"/>
  <c r="P46" i="77"/>
  <c r="P65" i="77"/>
  <c r="P36" i="78"/>
  <c r="V35" i="79"/>
  <c r="P66" i="79"/>
  <c r="P34" i="77"/>
  <c r="P42" i="77"/>
  <c r="P53" i="77"/>
  <c r="P60" i="77"/>
  <c r="P62" i="77"/>
  <c r="P88" i="77"/>
  <c r="P39" i="78"/>
  <c r="P55" i="78"/>
  <c r="P32" i="77"/>
  <c r="P37" i="77"/>
  <c r="P40" i="77"/>
  <c r="P49" i="77"/>
  <c r="P54" i="77"/>
  <c r="P56" i="77"/>
  <c r="P81" i="77"/>
  <c r="P86" i="77"/>
  <c r="P90" i="77"/>
  <c r="P92" i="77"/>
  <c r="H6" i="77"/>
  <c r="H86" i="77"/>
  <c r="H90" i="77"/>
  <c r="P32" i="78"/>
  <c r="P38" i="78"/>
  <c r="P42" i="78"/>
  <c r="P43" i="78"/>
  <c r="P44" i="78"/>
  <c r="P54" i="78"/>
  <c r="P58" i="78"/>
  <c r="P6" i="79"/>
  <c r="P10" i="79"/>
  <c r="J17" i="79"/>
  <c r="P17" i="79"/>
  <c r="P46" i="79"/>
  <c r="P50" i="79"/>
  <c r="P54" i="79"/>
  <c r="P94" i="79"/>
  <c r="P72" i="80"/>
  <c r="P21" i="79"/>
  <c r="P25" i="79"/>
  <c r="P58" i="79"/>
  <c r="P64" i="79"/>
  <c r="P65" i="79"/>
  <c r="P74" i="79"/>
  <c r="P78" i="79"/>
  <c r="P27" i="80"/>
  <c r="P31" i="80"/>
  <c r="P70" i="80"/>
  <c r="P8" i="79"/>
  <c r="P13" i="79"/>
  <c r="P45" i="79"/>
  <c r="P49" i="79"/>
  <c r="P53" i="79"/>
  <c r="P68" i="79"/>
  <c r="P69" i="79"/>
  <c r="P47" i="80"/>
  <c r="W6" i="78"/>
  <c r="W10" i="78"/>
  <c r="Z14" i="78"/>
  <c r="W18" i="78"/>
  <c r="W22" i="78"/>
  <c r="Z26" i="78"/>
  <c r="Z30" i="78"/>
  <c r="Z38" i="78"/>
  <c r="Z46" i="78"/>
  <c r="Z54" i="78"/>
  <c r="W66" i="78"/>
  <c r="W70" i="78"/>
  <c r="Z74" i="78"/>
  <c r="Z10" i="80"/>
  <c r="Z14" i="80"/>
  <c r="W42" i="80"/>
  <c r="Z106" i="80"/>
  <c r="W86" i="82"/>
  <c r="AB76" i="83"/>
  <c r="W4" i="83"/>
  <c r="J28" i="81"/>
  <c r="P58" i="82"/>
  <c r="P5" i="81"/>
  <c r="J24" i="81"/>
  <c r="P54" i="82"/>
  <c r="AB87" i="82"/>
  <c r="H10" i="79"/>
  <c r="J26" i="81"/>
  <c r="H54" i="81"/>
  <c r="H58" i="81"/>
  <c r="S4" i="83"/>
  <c r="Y57" i="83"/>
  <c r="D144" i="81"/>
  <c r="F144" i="81" s="1"/>
  <c r="Z4" i="78"/>
  <c r="N4" i="77"/>
  <c r="G4" i="77"/>
  <c r="D144" i="77"/>
  <c r="E144" i="77" s="1"/>
  <c r="D144" i="76"/>
  <c r="W4" i="74"/>
  <c r="G4" i="74"/>
  <c r="G160" i="73"/>
  <c r="F4" i="73" s="1"/>
  <c r="D144" i="73"/>
  <c r="G4" i="80"/>
  <c r="T4" i="77"/>
  <c r="N4" i="72"/>
  <c r="D145" i="73"/>
  <c r="N4" i="78"/>
  <c r="D150" i="78"/>
  <c r="E150" i="78" s="1"/>
  <c r="E144" i="81"/>
  <c r="G4" i="82"/>
  <c r="D143" i="81"/>
  <c r="D147" i="81"/>
  <c r="F147" i="81" s="1"/>
  <c r="N4" i="79"/>
  <c r="M160" i="81"/>
  <c r="L4" i="81" s="1"/>
  <c r="M4" i="81" s="1"/>
  <c r="N4" i="82"/>
  <c r="Y53" i="83"/>
  <c r="Z70" i="83"/>
  <c r="T74" i="83"/>
  <c r="AB75" i="83"/>
  <c r="W6" i="83"/>
  <c r="W10" i="83"/>
  <c r="W70" i="83"/>
  <c r="W74" i="83"/>
  <c r="Y78" i="83"/>
  <c r="T14" i="83"/>
  <c r="T18" i="83"/>
  <c r="T70" i="83"/>
  <c r="T78" i="83"/>
  <c r="T82" i="83"/>
  <c r="T98" i="83"/>
  <c r="T102" i="83"/>
  <c r="Y49" i="83"/>
  <c r="M42" i="83"/>
  <c r="V15" i="83"/>
  <c r="V16" i="83"/>
  <c r="M18" i="83"/>
  <c r="P18" i="83" s="1"/>
  <c r="P68" i="83"/>
  <c r="T90" i="83"/>
  <c r="N82" i="83"/>
  <c r="M82" i="83"/>
  <c r="T86" i="83"/>
  <c r="P45" i="83"/>
  <c r="N22" i="83"/>
  <c r="P81" i="83"/>
  <c r="P83" i="83"/>
  <c r="P85" i="83"/>
  <c r="P87" i="83"/>
  <c r="P89" i="83"/>
  <c r="P19" i="83"/>
  <c r="G22" i="83"/>
  <c r="P22" i="83" s="1"/>
  <c r="P41" i="83"/>
  <c r="N86" i="83"/>
  <c r="N90" i="83"/>
  <c r="N98" i="83"/>
  <c r="H46" i="83"/>
  <c r="H50" i="83"/>
  <c r="H54" i="83"/>
  <c r="H58" i="83"/>
  <c r="P23" i="83"/>
  <c r="N6" i="83"/>
  <c r="N18" i="83"/>
  <c r="P79" i="83"/>
  <c r="G82" i="83"/>
  <c r="P82" i="83" s="1"/>
  <c r="P84" i="83"/>
  <c r="P86" i="83"/>
  <c r="P88" i="83"/>
  <c r="P90" i="83"/>
  <c r="N94" i="83"/>
  <c r="N4" i="83"/>
  <c r="H4" i="83"/>
  <c r="Y14" i="83"/>
  <c r="J106" i="83"/>
  <c r="H18" i="83"/>
  <c r="J20" i="83"/>
  <c r="W26" i="83"/>
  <c r="W34" i="83"/>
  <c r="J39" i="83"/>
  <c r="D54" i="83"/>
  <c r="AB54" i="83" s="1"/>
  <c r="D58" i="83"/>
  <c r="D70" i="83"/>
  <c r="AB70" i="83" s="1"/>
  <c r="D74" i="83"/>
  <c r="AB74" i="83" s="1"/>
  <c r="J75" i="83"/>
  <c r="J87" i="83"/>
  <c r="H98" i="83"/>
  <c r="J78" i="83"/>
  <c r="D6" i="83"/>
  <c r="AB6" i="83" s="1"/>
  <c r="D10" i="83"/>
  <c r="H14" i="83"/>
  <c r="J23" i="83"/>
  <c r="H70" i="83"/>
  <c r="H74" i="83"/>
  <c r="J77" i="83"/>
  <c r="AB78" i="83"/>
  <c r="H82" i="83"/>
  <c r="J86" i="83"/>
  <c r="J90" i="83"/>
  <c r="J96" i="83"/>
  <c r="J105" i="83"/>
  <c r="H6" i="83"/>
  <c r="Z6" i="83"/>
  <c r="H10" i="83"/>
  <c r="Z10" i="83"/>
  <c r="J30" i="83"/>
  <c r="W30" i="83"/>
  <c r="J38" i="83"/>
  <c r="W38" i="83"/>
  <c r="J45" i="83"/>
  <c r="H78" i="83"/>
  <c r="Z82" i="83"/>
  <c r="J89" i="83"/>
  <c r="J102" i="83"/>
  <c r="W102" i="83"/>
  <c r="Z4" i="83"/>
  <c r="V8" i="83"/>
  <c r="Y11" i="83"/>
  <c r="W20" i="83"/>
  <c r="S20" i="83"/>
  <c r="Z20" i="83"/>
  <c r="N33" i="83"/>
  <c r="M33" i="83"/>
  <c r="P33" i="83" s="1"/>
  <c r="T4" i="83"/>
  <c r="G5" i="83"/>
  <c r="J5" i="83" s="1"/>
  <c r="T5" i="83"/>
  <c r="AB5" i="83"/>
  <c r="G6" i="83"/>
  <c r="T6" i="83"/>
  <c r="G7" i="83"/>
  <c r="J7" i="83" s="1"/>
  <c r="T7" i="83"/>
  <c r="AB7" i="83"/>
  <c r="G8" i="83"/>
  <c r="J8" i="83" s="1"/>
  <c r="T8" i="83"/>
  <c r="AB8" i="83"/>
  <c r="G9" i="83"/>
  <c r="J9" i="83" s="1"/>
  <c r="T9" i="83"/>
  <c r="AB9" i="83"/>
  <c r="G10" i="83"/>
  <c r="J10" i="83" s="1"/>
  <c r="T10" i="83"/>
  <c r="AB10" i="83"/>
  <c r="G11" i="83"/>
  <c r="J11" i="83" s="1"/>
  <c r="T11" i="83"/>
  <c r="Y13" i="83"/>
  <c r="Y15" i="83"/>
  <c r="Y16" i="83"/>
  <c r="W17" i="83"/>
  <c r="S17" i="83"/>
  <c r="Z17" i="83"/>
  <c r="M20" i="83"/>
  <c r="P20" i="83" s="1"/>
  <c r="W21" i="83"/>
  <c r="S21" i="83"/>
  <c r="Z21" i="83"/>
  <c r="M24" i="83"/>
  <c r="P24" i="83" s="1"/>
  <c r="W25" i="83"/>
  <c r="S25" i="83"/>
  <c r="Z25" i="83"/>
  <c r="D26" i="83"/>
  <c r="H26" i="83"/>
  <c r="N26" i="83"/>
  <c r="M26" i="83"/>
  <c r="P26" i="83" s="1"/>
  <c r="J27" i="83"/>
  <c r="N28" i="83"/>
  <c r="M28" i="83"/>
  <c r="P28" i="83" s="1"/>
  <c r="J29" i="83"/>
  <c r="N30" i="83"/>
  <c r="M30" i="83"/>
  <c r="P30" i="83" s="1"/>
  <c r="J32" i="83"/>
  <c r="T33" i="83"/>
  <c r="N34" i="83"/>
  <c r="M34" i="83"/>
  <c r="P34" i="83" s="1"/>
  <c r="J36" i="83"/>
  <c r="N38" i="83"/>
  <c r="M38" i="83"/>
  <c r="P38" i="83" s="1"/>
  <c r="X41" i="83"/>
  <c r="AA41" i="83"/>
  <c r="U41" i="83"/>
  <c r="S41" i="83"/>
  <c r="G49" i="83"/>
  <c r="J49" i="83" s="1"/>
  <c r="N49" i="83"/>
  <c r="H49" i="83"/>
  <c r="AB50" i="83"/>
  <c r="V50" i="83"/>
  <c r="Y50" i="83"/>
  <c r="T52" i="83"/>
  <c r="Z52" i="83"/>
  <c r="S52" i="83"/>
  <c r="G57" i="83"/>
  <c r="J57" i="83" s="1"/>
  <c r="N57" i="83"/>
  <c r="H57" i="83"/>
  <c r="AB58" i="83"/>
  <c r="V58" i="83"/>
  <c r="Y58" i="83"/>
  <c r="T60" i="83"/>
  <c r="Z60" i="83"/>
  <c r="S60" i="83"/>
  <c r="G65" i="83"/>
  <c r="J65" i="83" s="1"/>
  <c r="N65" i="83"/>
  <c r="H65" i="83"/>
  <c r="AB66" i="83"/>
  <c r="V66" i="83"/>
  <c r="Y66" i="83"/>
  <c r="N37" i="83"/>
  <c r="M37" i="83"/>
  <c r="P37" i="83" s="1"/>
  <c r="V42" i="83"/>
  <c r="M5" i="83"/>
  <c r="Y5" i="83"/>
  <c r="M6" i="83"/>
  <c r="P6" i="83" s="1"/>
  <c r="M7" i="83"/>
  <c r="Y7" i="83"/>
  <c r="M8" i="83"/>
  <c r="Y8" i="83"/>
  <c r="M9" i="83"/>
  <c r="P9" i="83" s="1"/>
  <c r="Y9" i="83"/>
  <c r="M10" i="83"/>
  <c r="P10" i="83" s="1"/>
  <c r="Y10" i="83"/>
  <c r="M11" i="83"/>
  <c r="Z11" i="83"/>
  <c r="G12" i="83"/>
  <c r="J12" i="83" s="1"/>
  <c r="N12" i="83"/>
  <c r="Z12" i="83"/>
  <c r="G13" i="83"/>
  <c r="J13" i="83" s="1"/>
  <c r="N13" i="83"/>
  <c r="Z13" i="83"/>
  <c r="G14" i="83"/>
  <c r="J14" i="83" s="1"/>
  <c r="N14" i="83"/>
  <c r="Z14" i="83"/>
  <c r="G15" i="83"/>
  <c r="N15" i="83"/>
  <c r="Z15" i="83"/>
  <c r="G16" i="83"/>
  <c r="N16" i="83"/>
  <c r="Z16" i="83"/>
  <c r="J17" i="83"/>
  <c r="M17" i="83"/>
  <c r="P17" i="83" s="1"/>
  <c r="W18" i="83"/>
  <c r="S18" i="83"/>
  <c r="Z18" i="83"/>
  <c r="H20" i="83"/>
  <c r="T20" i="83"/>
  <c r="J21" i="83"/>
  <c r="M21" i="83"/>
  <c r="P21" i="83" s="1"/>
  <c r="W22" i="83"/>
  <c r="S22" i="83"/>
  <c r="Z22" i="83"/>
  <c r="H24" i="83"/>
  <c r="J25" i="83"/>
  <c r="M25" i="83"/>
  <c r="P25" i="83" s="1"/>
  <c r="T26" i="83"/>
  <c r="T28" i="83"/>
  <c r="T30" i="83"/>
  <c r="N31" i="83"/>
  <c r="M31" i="83"/>
  <c r="P31" i="83" s="1"/>
  <c r="J33" i="83"/>
  <c r="T34" i="83"/>
  <c r="N35" i="83"/>
  <c r="M35" i="83"/>
  <c r="P35" i="83" s="1"/>
  <c r="J37" i="83"/>
  <c r="T38" i="83"/>
  <c r="N39" i="83"/>
  <c r="M39" i="83"/>
  <c r="P39" i="83" s="1"/>
  <c r="G44" i="83"/>
  <c r="J44" i="83" s="1"/>
  <c r="N44" i="83"/>
  <c r="H44" i="83"/>
  <c r="W68" i="83"/>
  <c r="D68" i="83"/>
  <c r="W24" i="83"/>
  <c r="S24" i="83"/>
  <c r="Z24" i="83"/>
  <c r="T40" i="83"/>
  <c r="Z40" i="83"/>
  <c r="S40" i="83"/>
  <c r="W40" i="83"/>
  <c r="X45" i="83"/>
  <c r="U45" i="83"/>
  <c r="AA45" i="83"/>
  <c r="S45" i="83"/>
  <c r="W11" i="83"/>
  <c r="AB11" i="83"/>
  <c r="M12" i="83"/>
  <c r="W12" i="83"/>
  <c r="AB12" i="83"/>
  <c r="M13" i="83"/>
  <c r="W13" i="83"/>
  <c r="AB13" i="83"/>
  <c r="M14" i="83"/>
  <c r="W14" i="83"/>
  <c r="AB14" i="83"/>
  <c r="W15" i="83"/>
  <c r="AB15" i="83"/>
  <c r="W16" i="83"/>
  <c r="AB16" i="83"/>
  <c r="H17" i="83"/>
  <c r="T17" i="83"/>
  <c r="J18" i="83"/>
  <c r="W19" i="83"/>
  <c r="S19" i="83"/>
  <c r="Z19" i="83"/>
  <c r="H21" i="83"/>
  <c r="T21" i="83"/>
  <c r="J22" i="83"/>
  <c r="W23" i="83"/>
  <c r="S23" i="83"/>
  <c r="Z23" i="83"/>
  <c r="H25" i="83"/>
  <c r="T25" i="83"/>
  <c r="J26" i="83"/>
  <c r="N27" i="83"/>
  <c r="M27" i="83"/>
  <c r="P27" i="83" s="1"/>
  <c r="J28" i="83"/>
  <c r="N29" i="83"/>
  <c r="M29" i="83"/>
  <c r="P29" i="83" s="1"/>
  <c r="N32" i="83"/>
  <c r="M32" i="83"/>
  <c r="P32" i="83" s="1"/>
  <c r="J34" i="83"/>
  <c r="N36" i="83"/>
  <c r="M36" i="83"/>
  <c r="P36" i="83" s="1"/>
  <c r="G40" i="83"/>
  <c r="J40" i="83" s="1"/>
  <c r="N40" i="83"/>
  <c r="H40" i="83"/>
  <c r="Z42" i="83"/>
  <c r="D42" i="83"/>
  <c r="J42" i="83" s="1"/>
  <c r="T44" i="83"/>
  <c r="Z44" i="83"/>
  <c r="S44" i="83"/>
  <c r="W44" i="83"/>
  <c r="AB46" i="83"/>
  <c r="V46" i="83"/>
  <c r="Y46" i="83"/>
  <c r="T48" i="83"/>
  <c r="Z48" i="83"/>
  <c r="S48" i="83"/>
  <c r="G53" i="83"/>
  <c r="J53" i="83" s="1"/>
  <c r="N53" i="83"/>
  <c r="H53" i="83"/>
  <c r="V54" i="83"/>
  <c r="Y54" i="83"/>
  <c r="T56" i="83"/>
  <c r="Z56" i="83"/>
  <c r="S56" i="83"/>
  <c r="G61" i="83"/>
  <c r="J61" i="83" s="1"/>
  <c r="N61" i="83"/>
  <c r="H61" i="83"/>
  <c r="AB62" i="83"/>
  <c r="V62" i="83"/>
  <c r="Y62" i="83"/>
  <c r="T64" i="83"/>
  <c r="Z64" i="83"/>
  <c r="S64" i="83"/>
  <c r="H71" i="83"/>
  <c r="G71" i="83"/>
  <c r="J71" i="83" s="1"/>
  <c r="H27" i="83"/>
  <c r="H28" i="83"/>
  <c r="H29" i="83"/>
  <c r="H30" i="83"/>
  <c r="H31" i="83"/>
  <c r="H32" i="83"/>
  <c r="H33" i="83"/>
  <c r="H34" i="83"/>
  <c r="H35" i="83"/>
  <c r="H36" i="83"/>
  <c r="H37" i="83"/>
  <c r="H38" i="83"/>
  <c r="H39" i="83"/>
  <c r="T39" i="83"/>
  <c r="P40" i="83"/>
  <c r="T47" i="83"/>
  <c r="Z47" i="83"/>
  <c r="W47" i="83"/>
  <c r="G48" i="83"/>
  <c r="J48" i="83" s="1"/>
  <c r="N48" i="83"/>
  <c r="AB49" i="83"/>
  <c r="V49" i="83"/>
  <c r="T51" i="83"/>
  <c r="Z51" i="83"/>
  <c r="W51" i="83"/>
  <c r="G52" i="83"/>
  <c r="J52" i="83" s="1"/>
  <c r="N52" i="83"/>
  <c r="AB53" i="83"/>
  <c r="V53" i="83"/>
  <c r="T55" i="83"/>
  <c r="Z55" i="83"/>
  <c r="W55" i="83"/>
  <c r="G56" i="83"/>
  <c r="J56" i="83" s="1"/>
  <c r="N56" i="83"/>
  <c r="P57" i="83"/>
  <c r="AB57" i="83"/>
  <c r="V57" i="83"/>
  <c r="T59" i="83"/>
  <c r="Z59" i="83"/>
  <c r="W59" i="83"/>
  <c r="G60" i="83"/>
  <c r="J60" i="83" s="1"/>
  <c r="N60" i="83"/>
  <c r="AB61" i="83"/>
  <c r="V61" i="83"/>
  <c r="T63" i="83"/>
  <c r="Z63" i="83"/>
  <c r="W63" i="83"/>
  <c r="G64" i="83"/>
  <c r="J64" i="83" s="1"/>
  <c r="N64" i="83"/>
  <c r="AB65" i="83"/>
  <c r="V65" i="83"/>
  <c r="T67" i="83"/>
  <c r="Z67" i="83"/>
  <c r="W67" i="83"/>
  <c r="H73" i="83"/>
  <c r="G73" i="83"/>
  <c r="J73" i="83" s="1"/>
  <c r="N76" i="83"/>
  <c r="M76" i="83"/>
  <c r="P76" i="83" s="1"/>
  <c r="T76" i="83"/>
  <c r="Z26" i="83"/>
  <c r="Z27" i="83"/>
  <c r="Z28" i="83"/>
  <c r="Z29" i="83"/>
  <c r="Z30" i="83"/>
  <c r="Z31" i="83"/>
  <c r="Z32" i="83"/>
  <c r="Z33" i="83"/>
  <c r="Z34" i="83"/>
  <c r="Z35" i="83"/>
  <c r="Z36" i="83"/>
  <c r="Z37" i="83"/>
  <c r="Z38" i="83"/>
  <c r="W39" i="83"/>
  <c r="D41" i="83"/>
  <c r="J41" i="83" s="1"/>
  <c r="H43" i="83"/>
  <c r="P43" i="83"/>
  <c r="W43" i="83"/>
  <c r="T46" i="83"/>
  <c r="Z46" i="83"/>
  <c r="W46" i="83"/>
  <c r="G47" i="83"/>
  <c r="J47" i="83" s="1"/>
  <c r="N47" i="83"/>
  <c r="H48" i="83"/>
  <c r="T50" i="83"/>
  <c r="Z50" i="83"/>
  <c r="W50" i="83"/>
  <c r="G51" i="83"/>
  <c r="J51" i="83" s="1"/>
  <c r="N51" i="83"/>
  <c r="H52" i="83"/>
  <c r="T54" i="83"/>
  <c r="Z54" i="83"/>
  <c r="W54" i="83"/>
  <c r="G55" i="83"/>
  <c r="J55" i="83" s="1"/>
  <c r="N55" i="83"/>
  <c r="H56" i="83"/>
  <c r="T58" i="83"/>
  <c r="Z58" i="83"/>
  <c r="W58" i="83"/>
  <c r="G59" i="83"/>
  <c r="J59" i="83" s="1"/>
  <c r="N59" i="83"/>
  <c r="H60" i="83"/>
  <c r="T62" i="83"/>
  <c r="Z62" i="83"/>
  <c r="W62" i="83"/>
  <c r="G63" i="83"/>
  <c r="J63" i="83" s="1"/>
  <c r="N63" i="83"/>
  <c r="H64" i="83"/>
  <c r="T66" i="83"/>
  <c r="Z66" i="83"/>
  <c r="W66" i="83"/>
  <c r="G67" i="83"/>
  <c r="J67" i="83" s="1"/>
  <c r="N67" i="83"/>
  <c r="H68" i="83"/>
  <c r="N68" i="83"/>
  <c r="Y69" i="83"/>
  <c r="AB69" i="83"/>
  <c r="N71" i="83"/>
  <c r="M71" i="83"/>
  <c r="V71" i="83" s="1"/>
  <c r="T71" i="83"/>
  <c r="S26" i="83"/>
  <c r="S27" i="83"/>
  <c r="S28" i="83"/>
  <c r="S29" i="83"/>
  <c r="S30" i="83"/>
  <c r="S31" i="83"/>
  <c r="S32" i="83"/>
  <c r="S33" i="83"/>
  <c r="S34" i="83"/>
  <c r="S35" i="83"/>
  <c r="S36" i="83"/>
  <c r="S37" i="83"/>
  <c r="S38" i="83"/>
  <c r="S39" i="83"/>
  <c r="U40" i="83"/>
  <c r="H42" i="83"/>
  <c r="W42" i="83"/>
  <c r="N43" i="83"/>
  <c r="S43" i="83"/>
  <c r="U44" i="83"/>
  <c r="T45" i="83"/>
  <c r="Z45" i="83"/>
  <c r="W45" i="83"/>
  <c r="G46" i="83"/>
  <c r="J46" i="83" s="1"/>
  <c r="N46" i="83"/>
  <c r="H47" i="83"/>
  <c r="S47" i="83"/>
  <c r="T49" i="83"/>
  <c r="Z49" i="83"/>
  <c r="W49" i="83"/>
  <c r="G50" i="83"/>
  <c r="J50" i="83" s="1"/>
  <c r="N50" i="83"/>
  <c r="H51" i="83"/>
  <c r="S51" i="83"/>
  <c r="T53" i="83"/>
  <c r="Z53" i="83"/>
  <c r="W53" i="83"/>
  <c r="G54" i="83"/>
  <c r="J54" i="83" s="1"/>
  <c r="N54" i="83"/>
  <c r="H55" i="83"/>
  <c r="S55" i="83"/>
  <c r="T57" i="83"/>
  <c r="Z57" i="83"/>
  <c r="W57" i="83"/>
  <c r="G58" i="83"/>
  <c r="J58" i="83" s="1"/>
  <c r="N58" i="83"/>
  <c r="H59" i="83"/>
  <c r="S59" i="83"/>
  <c r="T61" i="83"/>
  <c r="Z61" i="83"/>
  <c r="W61" i="83"/>
  <c r="G62" i="83"/>
  <c r="J62" i="83" s="1"/>
  <c r="N62" i="83"/>
  <c r="H63" i="83"/>
  <c r="P63" i="83"/>
  <c r="S63" i="83"/>
  <c r="T65" i="83"/>
  <c r="Z65" i="83"/>
  <c r="W65" i="83"/>
  <c r="G66" i="83"/>
  <c r="J66" i="83" s="1"/>
  <c r="N66" i="83"/>
  <c r="H67" i="83"/>
  <c r="P67" i="83"/>
  <c r="S67" i="83"/>
  <c r="N73" i="83"/>
  <c r="M73" i="83"/>
  <c r="P73" i="83" s="1"/>
  <c r="T73" i="83"/>
  <c r="V68" i="83"/>
  <c r="Y68" i="83"/>
  <c r="N69" i="83"/>
  <c r="M69" i="83"/>
  <c r="P69" i="83" s="1"/>
  <c r="Y71" i="83"/>
  <c r="Y73" i="83"/>
  <c r="N77" i="83"/>
  <c r="M77" i="83"/>
  <c r="P77" i="83" s="1"/>
  <c r="N96" i="83"/>
  <c r="M96" i="83"/>
  <c r="P96" i="83" s="1"/>
  <c r="N103" i="83"/>
  <c r="M103" i="83"/>
  <c r="P103" i="83" s="1"/>
  <c r="T103" i="83"/>
  <c r="N70" i="83"/>
  <c r="M70" i="83"/>
  <c r="V70" i="83" s="1"/>
  <c r="N72" i="83"/>
  <c r="M72" i="83"/>
  <c r="V72" i="83" s="1"/>
  <c r="N74" i="83"/>
  <c r="M74" i="83"/>
  <c r="V74" i="83" s="1"/>
  <c r="V77" i="83"/>
  <c r="N78" i="83"/>
  <c r="M78" i="83"/>
  <c r="P78" i="83" s="1"/>
  <c r="Z68" i="83"/>
  <c r="T69" i="83"/>
  <c r="G70" i="83"/>
  <c r="J70" i="83" s="1"/>
  <c r="Y70" i="83"/>
  <c r="AB71" i="83"/>
  <c r="G72" i="83"/>
  <c r="J72" i="83" s="1"/>
  <c r="Y72" i="83"/>
  <c r="AB73" i="83"/>
  <c r="G74" i="83"/>
  <c r="J74" i="83" s="1"/>
  <c r="Y74" i="83"/>
  <c r="N75" i="83"/>
  <c r="M75" i="83"/>
  <c r="P75" i="83" s="1"/>
  <c r="T77" i="83"/>
  <c r="Y75" i="83"/>
  <c r="Y76" i="83"/>
  <c r="Y77" i="83"/>
  <c r="W78" i="83"/>
  <c r="U78" i="83"/>
  <c r="Z78" i="83"/>
  <c r="U79" i="83"/>
  <c r="U80" i="83"/>
  <c r="U81" i="83"/>
  <c r="U82" i="83"/>
  <c r="U83" i="83"/>
  <c r="H84" i="83"/>
  <c r="H85" i="83"/>
  <c r="H86" i="83"/>
  <c r="H87" i="83"/>
  <c r="H88" i="83"/>
  <c r="H89" i="83"/>
  <c r="H90" i="83"/>
  <c r="H92" i="83"/>
  <c r="G92" i="83"/>
  <c r="J92" i="83" s="1"/>
  <c r="AB92" i="83"/>
  <c r="Y92" i="83"/>
  <c r="V78" i="83"/>
  <c r="J79" i="83"/>
  <c r="W79" i="83"/>
  <c r="S79" i="83"/>
  <c r="J80" i="83"/>
  <c r="W80" i="83"/>
  <c r="S80" i="83"/>
  <c r="J81" i="83"/>
  <c r="W81" i="83"/>
  <c r="S81" i="83"/>
  <c r="W82" i="83"/>
  <c r="S82" i="83"/>
  <c r="J83" i="83"/>
  <c r="W83" i="83"/>
  <c r="S83" i="83"/>
  <c r="Z83" i="83"/>
  <c r="H91" i="83"/>
  <c r="G91" i="83"/>
  <c r="J91" i="83" s="1"/>
  <c r="AB91" i="83"/>
  <c r="Y91" i="83"/>
  <c r="D93" i="83"/>
  <c r="H93" i="83"/>
  <c r="P95" i="83"/>
  <c r="W96" i="83"/>
  <c r="S96" i="83"/>
  <c r="Z96" i="83"/>
  <c r="T96" i="83"/>
  <c r="X79" i="83"/>
  <c r="X80" i="83"/>
  <c r="X81" i="83"/>
  <c r="X82" i="83"/>
  <c r="X83" i="83"/>
  <c r="W84" i="83"/>
  <c r="S84" i="83"/>
  <c r="Z84" i="83"/>
  <c r="W85" i="83"/>
  <c r="S85" i="83"/>
  <c r="Z85" i="83"/>
  <c r="W86" i="83"/>
  <c r="S86" i="83"/>
  <c r="Z86" i="83"/>
  <c r="W87" i="83"/>
  <c r="S87" i="83"/>
  <c r="Z87" i="83"/>
  <c r="W88" i="83"/>
  <c r="S88" i="83"/>
  <c r="Z88" i="83"/>
  <c r="W89" i="83"/>
  <c r="S89" i="83"/>
  <c r="Z89" i="83"/>
  <c r="Z90" i="83"/>
  <c r="W90" i="83"/>
  <c r="S90" i="83"/>
  <c r="D97" i="83"/>
  <c r="J97" i="83" s="1"/>
  <c r="H97" i="83"/>
  <c r="N107" i="83"/>
  <c r="M107" i="83"/>
  <c r="P107" i="83" s="1"/>
  <c r="T107" i="83"/>
  <c r="W93" i="83"/>
  <c r="S93" i="83"/>
  <c r="Z93" i="83"/>
  <c r="W97" i="83"/>
  <c r="S97" i="83"/>
  <c r="Z97" i="83"/>
  <c r="N99" i="83"/>
  <c r="M99" i="83"/>
  <c r="P99" i="83" s="1"/>
  <c r="N101" i="83"/>
  <c r="M101" i="83"/>
  <c r="P101" i="83" s="1"/>
  <c r="N104" i="83"/>
  <c r="M104" i="83"/>
  <c r="P104" i="83" s="1"/>
  <c r="N108" i="83"/>
  <c r="M108" i="83"/>
  <c r="P108" i="83" s="1"/>
  <c r="D149" i="83"/>
  <c r="D145" i="83"/>
  <c r="D150" i="83"/>
  <c r="D146" i="83"/>
  <c r="D147" i="83"/>
  <c r="D143" i="83"/>
  <c r="N91" i="83"/>
  <c r="Z91" i="83"/>
  <c r="N92" i="83"/>
  <c r="Z92" i="83"/>
  <c r="J93" i="83"/>
  <c r="M93" i="83"/>
  <c r="P93" i="83" s="1"/>
  <c r="W94" i="83"/>
  <c r="S94" i="83"/>
  <c r="Z94" i="83"/>
  <c r="M97" i="83"/>
  <c r="P97" i="83" s="1"/>
  <c r="W98" i="83"/>
  <c r="T99" i="83"/>
  <c r="T101" i="83"/>
  <c r="J103" i="83"/>
  <c r="T104" i="83"/>
  <c r="N105" i="83"/>
  <c r="M105" i="83"/>
  <c r="P105" i="83" s="1"/>
  <c r="J107" i="83"/>
  <c r="T108" i="83"/>
  <c r="N109" i="83"/>
  <c r="M109" i="83"/>
  <c r="P109" i="83" s="1"/>
  <c r="D148" i="83"/>
  <c r="M91" i="83"/>
  <c r="W91" i="83"/>
  <c r="M92" i="83"/>
  <c r="W92" i="83"/>
  <c r="T93" i="83"/>
  <c r="M94" i="83"/>
  <c r="W95" i="83"/>
  <c r="S95" i="83"/>
  <c r="Z95" i="83"/>
  <c r="T97" i="83"/>
  <c r="J98" i="83"/>
  <c r="M98" i="83"/>
  <c r="P98" i="83" s="1"/>
  <c r="J99" i="83"/>
  <c r="N100" i="83"/>
  <c r="M100" i="83"/>
  <c r="P100" i="83" s="1"/>
  <c r="J101" i="83"/>
  <c r="N102" i="83"/>
  <c r="M102" i="83"/>
  <c r="P102" i="83" s="1"/>
  <c r="J104" i="83"/>
  <c r="T105" i="83"/>
  <c r="N106" i="83"/>
  <c r="M106" i="83"/>
  <c r="P106" i="83" s="1"/>
  <c r="J108" i="83"/>
  <c r="T109" i="83"/>
  <c r="D144" i="83"/>
  <c r="M162" i="83"/>
  <c r="M160" i="83"/>
  <c r="L4" i="83" s="1"/>
  <c r="H99" i="83"/>
  <c r="H100" i="83"/>
  <c r="H101" i="83"/>
  <c r="H102" i="83"/>
  <c r="H103" i="83"/>
  <c r="H104" i="83"/>
  <c r="H105" i="83"/>
  <c r="H106" i="83"/>
  <c r="H107" i="83"/>
  <c r="H108" i="83"/>
  <c r="H109" i="83"/>
  <c r="U109" i="83"/>
  <c r="Z98" i="83"/>
  <c r="Z99" i="83"/>
  <c r="Z100" i="83"/>
  <c r="Z101" i="83"/>
  <c r="Z102" i="83"/>
  <c r="Z103" i="83"/>
  <c r="Z104" i="83"/>
  <c r="Z105" i="83"/>
  <c r="Z106" i="83"/>
  <c r="Z107" i="83"/>
  <c r="Z108" i="83"/>
  <c r="Z109" i="83"/>
  <c r="G162" i="83"/>
  <c r="S98" i="83"/>
  <c r="S99" i="83"/>
  <c r="S100" i="83"/>
  <c r="S101" i="83"/>
  <c r="S102" i="83"/>
  <c r="S103" i="83"/>
  <c r="S104" i="83"/>
  <c r="S105" i="83"/>
  <c r="S106" i="83"/>
  <c r="S107" i="83"/>
  <c r="S108" i="83"/>
  <c r="S109" i="83"/>
  <c r="J23" i="81"/>
  <c r="AB23" i="81"/>
  <c r="W66" i="81"/>
  <c r="H86" i="81"/>
  <c r="H25" i="81"/>
  <c r="D82" i="81"/>
  <c r="W82" i="81"/>
  <c r="H27" i="81"/>
  <c r="D31" i="81"/>
  <c r="D58" i="81"/>
  <c r="H71" i="81"/>
  <c r="H75" i="81"/>
  <c r="W83" i="81"/>
  <c r="J31" i="80"/>
  <c r="D106" i="80"/>
  <c r="H82" i="80"/>
  <c r="W14" i="80"/>
  <c r="H58" i="80"/>
  <c r="J101" i="80"/>
  <c r="J52" i="80"/>
  <c r="J51" i="79"/>
  <c r="J42" i="78"/>
  <c r="Z6" i="78"/>
  <c r="D10" i="78"/>
  <c r="Z22" i="78"/>
  <c r="D26" i="78"/>
  <c r="J33" i="78"/>
  <c r="D66" i="78"/>
  <c r="Z70" i="78"/>
  <c r="W82" i="78"/>
  <c r="Z82" i="78"/>
  <c r="J91" i="78"/>
  <c r="J107" i="78"/>
  <c r="J34" i="78"/>
  <c r="J58" i="78"/>
  <c r="D6" i="78"/>
  <c r="Z18" i="78"/>
  <c r="D22" i="78"/>
  <c r="J38" i="78"/>
  <c r="J46" i="78"/>
  <c r="J54" i="78"/>
  <c r="D70" i="78"/>
  <c r="J50" i="78"/>
  <c r="D18" i="78"/>
  <c r="W74" i="78"/>
  <c r="J91" i="82"/>
  <c r="D70" i="82"/>
  <c r="AB70" i="82" s="1"/>
  <c r="J19" i="82"/>
  <c r="H54" i="82"/>
  <c r="J98" i="82"/>
  <c r="J35" i="82"/>
  <c r="D86" i="82"/>
  <c r="AB86" i="82" s="1"/>
  <c r="J9" i="82"/>
  <c r="W10" i="82"/>
  <c r="J17" i="82"/>
  <c r="W18" i="82"/>
  <c r="J25" i="82"/>
  <c r="W26" i="82"/>
  <c r="J33" i="82"/>
  <c r="W34" i="82"/>
  <c r="J44" i="82"/>
  <c r="Z66" i="82"/>
  <c r="Z74" i="82"/>
  <c r="H86" i="82"/>
  <c r="Z86" i="82"/>
  <c r="J93" i="82"/>
  <c r="J30" i="81"/>
  <c r="AB30" i="81"/>
  <c r="AB26" i="81"/>
  <c r="H26" i="81"/>
  <c r="AB29" i="81"/>
  <c r="J31" i="81"/>
  <c r="J40" i="81"/>
  <c r="H66" i="81"/>
  <c r="Z70" i="81"/>
  <c r="D74" i="81"/>
  <c r="W74" i="81"/>
  <c r="AB27" i="81"/>
  <c r="J36" i="81"/>
  <c r="J54" i="81"/>
  <c r="J58" i="81"/>
  <c r="D70" i="81"/>
  <c r="J70" i="81" s="1"/>
  <c r="H74" i="81"/>
  <c r="AB25" i="81"/>
  <c r="AB28" i="81"/>
  <c r="H30" i="81"/>
  <c r="J48" i="81"/>
  <c r="W86" i="81"/>
  <c r="Z46" i="80"/>
  <c r="J56" i="80"/>
  <c r="W10" i="80"/>
  <c r="Z78" i="80"/>
  <c r="J65" i="80"/>
  <c r="J7" i="79"/>
  <c r="J12" i="79"/>
  <c r="J18" i="79"/>
  <c r="J26" i="79"/>
  <c r="W30" i="79"/>
  <c r="J55" i="79"/>
  <c r="J71" i="79"/>
  <c r="W34" i="79"/>
  <c r="J77" i="79"/>
  <c r="W106" i="79"/>
  <c r="J90" i="79"/>
  <c r="J98" i="79"/>
  <c r="J9" i="79"/>
  <c r="J75" i="79"/>
  <c r="J95" i="79"/>
  <c r="H13" i="79"/>
  <c r="H15" i="79"/>
  <c r="Z15" i="79"/>
  <c r="D21" i="79"/>
  <c r="J21" i="79" s="1"/>
  <c r="Z21" i="79"/>
  <c r="D23" i="79"/>
  <c r="J23" i="79" s="1"/>
  <c r="H29" i="79"/>
  <c r="Z29" i="79"/>
  <c r="D32" i="79"/>
  <c r="W32" i="79"/>
  <c r="D36" i="79"/>
  <c r="Z36" i="79"/>
  <c r="D39" i="79"/>
  <c r="D40" i="79"/>
  <c r="D41" i="79"/>
  <c r="D42" i="79"/>
  <c r="Z46" i="79"/>
  <c r="J50" i="79"/>
  <c r="Z50" i="79"/>
  <c r="J54" i="79"/>
  <c r="Z54" i="79"/>
  <c r="J58" i="79"/>
  <c r="Z58" i="79"/>
  <c r="Z62" i="79"/>
  <c r="J66" i="79"/>
  <c r="Z66" i="79"/>
  <c r="Z70" i="79"/>
  <c r="J74" i="79"/>
  <c r="Z74" i="79"/>
  <c r="H80" i="79"/>
  <c r="J82" i="79"/>
  <c r="J89" i="79"/>
  <c r="H94" i="79"/>
  <c r="D94" i="79"/>
  <c r="Z8" i="80"/>
  <c r="W8" i="80"/>
  <c r="D8" i="80"/>
  <c r="Z21" i="80"/>
  <c r="W21" i="80"/>
  <c r="D21" i="80"/>
  <c r="Z25" i="80"/>
  <c r="W25" i="80"/>
  <c r="D25" i="80"/>
  <c r="Z26" i="80"/>
  <c r="Z72" i="80"/>
  <c r="J86" i="80"/>
  <c r="D38" i="81"/>
  <c r="H38" i="81"/>
  <c r="D46" i="81"/>
  <c r="J46" i="81" s="1"/>
  <c r="H46" i="81"/>
  <c r="W21" i="79"/>
  <c r="Z12" i="80"/>
  <c r="W12" i="80"/>
  <c r="D12" i="80"/>
  <c r="Z20" i="80"/>
  <c r="W20" i="80"/>
  <c r="D20" i="80"/>
  <c r="Z24" i="80"/>
  <c r="W24" i="80"/>
  <c r="D24" i="80"/>
  <c r="Z45" i="80"/>
  <c r="D45" i="80"/>
  <c r="D81" i="82"/>
  <c r="H81" i="82"/>
  <c r="W13" i="79"/>
  <c r="W23" i="79"/>
  <c r="W38" i="79"/>
  <c r="H39" i="79"/>
  <c r="W39" i="79"/>
  <c r="H40" i="79"/>
  <c r="W40" i="79"/>
  <c r="H41" i="79"/>
  <c r="W41" i="79"/>
  <c r="H42" i="79"/>
  <c r="W42" i="79"/>
  <c r="H43" i="79"/>
  <c r="Z45" i="79"/>
  <c r="Z49" i="79"/>
  <c r="Z53" i="79"/>
  <c r="Z57" i="79"/>
  <c r="Z61" i="79"/>
  <c r="Z65" i="79"/>
  <c r="Z69" i="79"/>
  <c r="Z73" i="79"/>
  <c r="J85" i="79"/>
  <c r="H89" i="79"/>
  <c r="Z18" i="80"/>
  <c r="W18" i="80"/>
  <c r="D18" i="80"/>
  <c r="Z22" i="80"/>
  <c r="W22" i="80"/>
  <c r="D22" i="80"/>
  <c r="W26" i="80"/>
  <c r="D26" i="80"/>
  <c r="Z34" i="80"/>
  <c r="W34" i="80"/>
  <c r="D34" i="80"/>
  <c r="Z38" i="80"/>
  <c r="W38" i="80"/>
  <c r="D38" i="80"/>
  <c r="D48" i="80"/>
  <c r="Z48" i="80"/>
  <c r="H48" i="80"/>
  <c r="H55" i="80"/>
  <c r="D55" i="80"/>
  <c r="Z85" i="80"/>
  <c r="H90" i="80"/>
  <c r="D90" i="80"/>
  <c r="H13" i="81"/>
  <c r="D13" i="81"/>
  <c r="J13" i="81" s="1"/>
  <c r="Z32" i="81"/>
  <c r="W32" i="81"/>
  <c r="D32" i="81"/>
  <c r="AB32" i="81" s="1"/>
  <c r="D13" i="79"/>
  <c r="J13" i="79" s="1"/>
  <c r="H23" i="79"/>
  <c r="D29" i="79"/>
  <c r="J29" i="79" s="1"/>
  <c r="D30" i="79"/>
  <c r="D34" i="79"/>
  <c r="D38" i="79"/>
  <c r="Y38" i="79" s="1"/>
  <c r="Z48" i="79"/>
  <c r="Z52" i="79"/>
  <c r="H85" i="79"/>
  <c r="H91" i="79"/>
  <c r="D91" i="79"/>
  <c r="D96" i="79"/>
  <c r="J96" i="79" s="1"/>
  <c r="H96" i="79"/>
  <c r="W16" i="80"/>
  <c r="D16" i="80"/>
  <c r="Z19" i="80"/>
  <c r="W19" i="80"/>
  <c r="D19" i="80"/>
  <c r="Z23" i="80"/>
  <c r="W23" i="80"/>
  <c r="D23" i="80"/>
  <c r="Z42" i="80"/>
  <c r="D42" i="80"/>
  <c r="H85" i="80"/>
  <c r="D85" i="80"/>
  <c r="J107" i="80"/>
  <c r="H108" i="80"/>
  <c r="Z108" i="80"/>
  <c r="D108" i="80"/>
  <c r="J108" i="80" s="1"/>
  <c r="D11" i="81"/>
  <c r="J11" i="81" s="1"/>
  <c r="H11" i="81"/>
  <c r="D34" i="81"/>
  <c r="H34" i="81"/>
  <c r="D42" i="81"/>
  <c r="J42" i="81" s="1"/>
  <c r="H42" i="81"/>
  <c r="D50" i="81"/>
  <c r="H50" i="81"/>
  <c r="W63" i="82"/>
  <c r="D63" i="82"/>
  <c r="Z63" i="82"/>
  <c r="H31" i="80"/>
  <c r="W31" i="80"/>
  <c r="J51" i="80"/>
  <c r="H52" i="80"/>
  <c r="H53" i="80"/>
  <c r="Z55" i="80"/>
  <c r="H56" i="80"/>
  <c r="Z56" i="80"/>
  <c r="J64" i="80"/>
  <c r="H65" i="80"/>
  <c r="H66" i="80"/>
  <c r="Z77" i="80"/>
  <c r="J78" i="80"/>
  <c r="J81" i="80"/>
  <c r="Z82" i="80"/>
  <c r="H86" i="80"/>
  <c r="Z86" i="80"/>
  <c r="W90" i="80"/>
  <c r="W96" i="80"/>
  <c r="J98" i="80"/>
  <c r="W98" i="80"/>
  <c r="H6" i="81"/>
  <c r="Z6" i="81"/>
  <c r="H9" i="81"/>
  <c r="H14" i="81"/>
  <c r="Z14" i="81"/>
  <c r="Z24" i="81"/>
  <c r="W24" i="81"/>
  <c r="Z26" i="81"/>
  <c r="W26" i="81"/>
  <c r="Z28" i="81"/>
  <c r="W28" i="81"/>
  <c r="Z30" i="81"/>
  <c r="W30" i="81"/>
  <c r="W33" i="81"/>
  <c r="H36" i="81"/>
  <c r="H40" i="81"/>
  <c r="H44" i="81"/>
  <c r="H48" i="81"/>
  <c r="H52" i="81"/>
  <c r="D60" i="81"/>
  <c r="H60" i="81"/>
  <c r="Z67" i="81"/>
  <c r="D67" i="81"/>
  <c r="Z72" i="81"/>
  <c r="W72" i="81"/>
  <c r="D72" i="81"/>
  <c r="Z81" i="81"/>
  <c r="W81" i="81"/>
  <c r="D81" i="81"/>
  <c r="J81" i="81" s="1"/>
  <c r="D80" i="82"/>
  <c r="J80" i="82" s="1"/>
  <c r="H80" i="82"/>
  <c r="D84" i="82"/>
  <c r="AB84" i="82" s="1"/>
  <c r="W84" i="82"/>
  <c r="W100" i="79"/>
  <c r="J102" i="79"/>
  <c r="W102" i="79"/>
  <c r="D104" i="79"/>
  <c r="J104" i="79" s="1"/>
  <c r="J105" i="79"/>
  <c r="D108" i="79"/>
  <c r="J108" i="79" s="1"/>
  <c r="D109" i="79"/>
  <c r="J109" i="79" s="1"/>
  <c r="D7" i="80"/>
  <c r="W7" i="80"/>
  <c r="D11" i="80"/>
  <c r="W11" i="80"/>
  <c r="D15" i="80"/>
  <c r="W15" i="80"/>
  <c r="W17" i="80"/>
  <c r="H18" i="80"/>
  <c r="H19" i="80"/>
  <c r="H20" i="80"/>
  <c r="H21" i="80"/>
  <c r="H22" i="80"/>
  <c r="H23" i="80"/>
  <c r="H24" i="80"/>
  <c r="H25" i="80"/>
  <c r="H26" i="80"/>
  <c r="D29" i="80"/>
  <c r="J29" i="80" s="1"/>
  <c r="D33" i="80"/>
  <c r="W33" i="80"/>
  <c r="W37" i="80"/>
  <c r="W44" i="80"/>
  <c r="H51" i="80"/>
  <c r="Z52" i="80"/>
  <c r="J55" i="80"/>
  <c r="H64" i="80"/>
  <c r="Z65" i="80"/>
  <c r="Z71" i="80"/>
  <c r="J72" i="80"/>
  <c r="Z73" i="80"/>
  <c r="D77" i="80"/>
  <c r="H78" i="80"/>
  <c r="D84" i="80"/>
  <c r="J84" i="80" s="1"/>
  <c r="J90" i="80"/>
  <c r="W100" i="80"/>
  <c r="J102" i="80"/>
  <c r="W102" i="80"/>
  <c r="J106" i="80"/>
  <c r="W106" i="80"/>
  <c r="D107" i="80"/>
  <c r="J109" i="80"/>
  <c r="W109" i="80"/>
  <c r="H32" i="81"/>
  <c r="J34" i="81"/>
  <c r="J38" i="81"/>
  <c r="D56" i="81"/>
  <c r="J56" i="81" s="1"/>
  <c r="H56" i="81"/>
  <c r="Z76" i="81"/>
  <c r="D76" i="81"/>
  <c r="Z87" i="81"/>
  <c r="D87" i="81"/>
  <c r="Z90" i="81"/>
  <c r="W90" i="81"/>
  <c r="D90" i="81"/>
  <c r="J90" i="81" s="1"/>
  <c r="D98" i="81"/>
  <c r="H98" i="81"/>
  <c r="Z49" i="82"/>
  <c r="D79" i="82"/>
  <c r="J79" i="82" s="1"/>
  <c r="H79" i="82"/>
  <c r="D83" i="82"/>
  <c r="J83" i="82" s="1"/>
  <c r="H83" i="82"/>
  <c r="D94" i="82"/>
  <c r="J94" i="82" s="1"/>
  <c r="H94" i="82"/>
  <c r="J86" i="79"/>
  <c r="Z91" i="79"/>
  <c r="J97" i="79"/>
  <c r="J99" i="79"/>
  <c r="W99" i="79"/>
  <c r="D103" i="79"/>
  <c r="J103" i="79" s="1"/>
  <c r="D106" i="79"/>
  <c r="J106" i="79" s="1"/>
  <c r="D107" i="79"/>
  <c r="J107" i="79" s="1"/>
  <c r="Z109" i="79"/>
  <c r="D6" i="80"/>
  <c r="D10" i="80"/>
  <c r="D14" i="80"/>
  <c r="D17" i="80"/>
  <c r="D32" i="80"/>
  <c r="D36" i="80"/>
  <c r="D40" i="80"/>
  <c r="D43" i="80"/>
  <c r="D44" i="80"/>
  <c r="D54" i="80"/>
  <c r="D67" i="80"/>
  <c r="J67" i="80" s="1"/>
  <c r="D70" i="80"/>
  <c r="J71" i="80"/>
  <c r="J82" i="80"/>
  <c r="D89" i="80"/>
  <c r="J89" i="80" s="1"/>
  <c r="W95" i="80"/>
  <c r="J97" i="80"/>
  <c r="W97" i="80"/>
  <c r="W104" i="80"/>
  <c r="W108" i="80"/>
  <c r="H10" i="81"/>
  <c r="Z10" i="81"/>
  <c r="D33" i="81"/>
  <c r="AB33" i="81" s="1"/>
  <c r="Z78" i="81"/>
  <c r="W78" i="81"/>
  <c r="D78" i="81"/>
  <c r="J78" i="81" s="1"/>
  <c r="D106" i="81"/>
  <c r="H106" i="81"/>
  <c r="W49" i="82"/>
  <c r="D49" i="82"/>
  <c r="AB49" i="82" s="1"/>
  <c r="W65" i="82"/>
  <c r="D65" i="82"/>
  <c r="AB65" i="82" s="1"/>
  <c r="W67" i="82"/>
  <c r="D67" i="82"/>
  <c r="AB67" i="82" s="1"/>
  <c r="W69" i="82"/>
  <c r="D69" i="82"/>
  <c r="Y69" i="82" s="1"/>
  <c r="W71" i="82"/>
  <c r="D71" i="82"/>
  <c r="W73" i="82"/>
  <c r="D73" i="82"/>
  <c r="AB73" i="82" s="1"/>
  <c r="W75" i="82"/>
  <c r="D75" i="82"/>
  <c r="Y75" i="82" s="1"/>
  <c r="D78" i="82"/>
  <c r="H78" i="82"/>
  <c r="D82" i="82"/>
  <c r="J82" i="82" s="1"/>
  <c r="H82" i="82"/>
  <c r="J52" i="81"/>
  <c r="H62" i="81"/>
  <c r="J65" i="81"/>
  <c r="W69" i="81"/>
  <c r="H70" i="81"/>
  <c r="H73" i="81"/>
  <c r="J74" i="81"/>
  <c r="W75" i="81"/>
  <c r="H79" i="81"/>
  <c r="H82" i="81"/>
  <c r="W84" i="81"/>
  <c r="H85" i="81"/>
  <c r="J92" i="81"/>
  <c r="J93" i="81"/>
  <c r="H102" i="81"/>
  <c r="W4" i="82"/>
  <c r="J7" i="82"/>
  <c r="W7" i="82"/>
  <c r="W8" i="82"/>
  <c r="J15" i="82"/>
  <c r="W15" i="82"/>
  <c r="W16" i="82"/>
  <c r="J23" i="82"/>
  <c r="W23" i="82"/>
  <c r="W24" i="82"/>
  <c r="J31" i="82"/>
  <c r="W31" i="82"/>
  <c r="W32" i="82"/>
  <c r="J39" i="82"/>
  <c r="W39" i="82"/>
  <c r="J43" i="82"/>
  <c r="W43" i="82"/>
  <c r="H46" i="82"/>
  <c r="H47" i="82"/>
  <c r="H53" i="82"/>
  <c r="W54" i="82"/>
  <c r="W62" i="82"/>
  <c r="W64" i="82"/>
  <c r="W66" i="82"/>
  <c r="W68" i="82"/>
  <c r="W70" i="82"/>
  <c r="W72" i="82"/>
  <c r="W74" i="82"/>
  <c r="H84" i="82"/>
  <c r="J88" i="82"/>
  <c r="Z88" i="82"/>
  <c r="W90" i="82"/>
  <c r="H91" i="82"/>
  <c r="H93" i="82"/>
  <c r="J97" i="82"/>
  <c r="W100" i="82"/>
  <c r="J102" i="82"/>
  <c r="W102" i="82"/>
  <c r="W107" i="82"/>
  <c r="J109" i="82"/>
  <c r="W109" i="82"/>
  <c r="D66" i="81"/>
  <c r="J66" i="81" s="1"/>
  <c r="H67" i="81"/>
  <c r="D69" i="81"/>
  <c r="J73" i="81"/>
  <c r="D75" i="81"/>
  <c r="H78" i="81"/>
  <c r="D80" i="81"/>
  <c r="H81" i="81"/>
  <c r="J82" i="81"/>
  <c r="D84" i="81"/>
  <c r="D86" i="81"/>
  <c r="J86" i="81" s="1"/>
  <c r="H87" i="81"/>
  <c r="D89" i="81"/>
  <c r="J89" i="81" s="1"/>
  <c r="H90" i="81"/>
  <c r="H91" i="81"/>
  <c r="Z91" i="81"/>
  <c r="H92" i="81"/>
  <c r="Z92" i="81"/>
  <c r="H93" i="81"/>
  <c r="H100" i="81"/>
  <c r="H108" i="81"/>
  <c r="J5" i="82"/>
  <c r="W5" i="82"/>
  <c r="W6" i="82"/>
  <c r="J13" i="82"/>
  <c r="W13" i="82"/>
  <c r="W14" i="82"/>
  <c r="J21" i="82"/>
  <c r="W21" i="82"/>
  <c r="W22" i="82"/>
  <c r="J29" i="82"/>
  <c r="W29" i="82"/>
  <c r="W30" i="82"/>
  <c r="J37" i="82"/>
  <c r="W37" i="82"/>
  <c r="W38" i="82"/>
  <c r="W42" i="82"/>
  <c r="W46" i="82"/>
  <c r="Z55" i="82"/>
  <c r="Z62" i="82"/>
  <c r="Z64" i="82"/>
  <c r="J78" i="82"/>
  <c r="J81" i="82"/>
  <c r="Z84" i="82"/>
  <c r="W88" i="82"/>
  <c r="Z89" i="82"/>
  <c r="W89" i="82"/>
  <c r="H90" i="82"/>
  <c r="W91" i="82"/>
  <c r="H97" i="82"/>
  <c r="W104" i="82"/>
  <c r="J106" i="82"/>
  <c r="W106" i="82"/>
  <c r="J11" i="82"/>
  <c r="W11" i="82"/>
  <c r="J27" i="82"/>
  <c r="W27" i="82"/>
  <c r="J54" i="82"/>
  <c r="N6" i="82"/>
  <c r="M6" i="82"/>
  <c r="P6" i="82" s="1"/>
  <c r="N8" i="82"/>
  <c r="M8" i="82"/>
  <c r="P8" i="82" s="1"/>
  <c r="N10" i="82"/>
  <c r="M10" i="82"/>
  <c r="P10" i="82" s="1"/>
  <c r="N12" i="82"/>
  <c r="M12" i="82"/>
  <c r="P12" i="82" s="1"/>
  <c r="N14" i="82"/>
  <c r="M14" i="82"/>
  <c r="P14" i="82" s="1"/>
  <c r="N16" i="82"/>
  <c r="M16" i="82"/>
  <c r="P16" i="82" s="1"/>
  <c r="N18" i="82"/>
  <c r="M18" i="82"/>
  <c r="P18" i="82" s="1"/>
  <c r="N20" i="82"/>
  <c r="M20" i="82"/>
  <c r="P20" i="82" s="1"/>
  <c r="N22" i="82"/>
  <c r="M22" i="82"/>
  <c r="P22" i="82" s="1"/>
  <c r="N24" i="82"/>
  <c r="M24" i="82"/>
  <c r="P24" i="82" s="1"/>
  <c r="N26" i="82"/>
  <c r="M26" i="82"/>
  <c r="P26" i="82" s="1"/>
  <c r="N28" i="82"/>
  <c r="M28" i="82"/>
  <c r="P28" i="82" s="1"/>
  <c r="N30" i="82"/>
  <c r="M30" i="82"/>
  <c r="P30" i="82" s="1"/>
  <c r="N32" i="82"/>
  <c r="M32" i="82"/>
  <c r="P32" i="82" s="1"/>
  <c r="N34" i="82"/>
  <c r="M34" i="82"/>
  <c r="P34" i="82" s="1"/>
  <c r="N36" i="82"/>
  <c r="M36" i="82"/>
  <c r="P36" i="82" s="1"/>
  <c r="N38" i="82"/>
  <c r="M38" i="82"/>
  <c r="P38" i="82" s="1"/>
  <c r="T6" i="82"/>
  <c r="T8" i="82"/>
  <c r="T10" i="82"/>
  <c r="T12" i="82"/>
  <c r="T14" i="82"/>
  <c r="T16" i="82"/>
  <c r="T18" i="82"/>
  <c r="T20" i="82"/>
  <c r="T22" i="82"/>
  <c r="T24" i="82"/>
  <c r="T26" i="82"/>
  <c r="T28" i="82"/>
  <c r="T30" i="82"/>
  <c r="T32" i="82"/>
  <c r="T34" i="82"/>
  <c r="T36" i="82"/>
  <c r="T38" i="82"/>
  <c r="J42" i="82"/>
  <c r="J46" i="82"/>
  <c r="N5" i="82"/>
  <c r="M5" i="82"/>
  <c r="P5" i="82" s="1"/>
  <c r="J6" i="82"/>
  <c r="N7" i="82"/>
  <c r="M7" i="82"/>
  <c r="P7" i="82" s="1"/>
  <c r="J8" i="82"/>
  <c r="N9" i="82"/>
  <c r="M9" i="82"/>
  <c r="P9" i="82" s="1"/>
  <c r="J10" i="82"/>
  <c r="N11" i="82"/>
  <c r="M11" i="82"/>
  <c r="P11" i="82" s="1"/>
  <c r="J12" i="82"/>
  <c r="N13" i="82"/>
  <c r="M13" i="82"/>
  <c r="P13" i="82" s="1"/>
  <c r="J14" i="82"/>
  <c r="N15" i="82"/>
  <c r="M15" i="82"/>
  <c r="P15" i="82" s="1"/>
  <c r="J16" i="82"/>
  <c r="N17" i="82"/>
  <c r="M17" i="82"/>
  <c r="P17" i="82" s="1"/>
  <c r="J18" i="82"/>
  <c r="N19" i="82"/>
  <c r="M19" i="82"/>
  <c r="P19" i="82" s="1"/>
  <c r="J20" i="82"/>
  <c r="N21" i="82"/>
  <c r="M21" i="82"/>
  <c r="P21" i="82" s="1"/>
  <c r="J22" i="82"/>
  <c r="N23" i="82"/>
  <c r="M23" i="82"/>
  <c r="P23" i="82" s="1"/>
  <c r="J24" i="82"/>
  <c r="N25" i="82"/>
  <c r="M25" i="82"/>
  <c r="P25" i="82" s="1"/>
  <c r="J26" i="82"/>
  <c r="N27" i="82"/>
  <c r="M27" i="82"/>
  <c r="P27" i="82" s="1"/>
  <c r="J28" i="82"/>
  <c r="N29" i="82"/>
  <c r="M29" i="82"/>
  <c r="P29" i="82" s="1"/>
  <c r="J30" i="82"/>
  <c r="N31" i="82"/>
  <c r="M31" i="82"/>
  <c r="P31" i="82" s="1"/>
  <c r="J32" i="82"/>
  <c r="N33" i="82"/>
  <c r="M33" i="82"/>
  <c r="P33" i="82" s="1"/>
  <c r="J34" i="82"/>
  <c r="N35" i="82"/>
  <c r="M35" i="82"/>
  <c r="P35" i="82" s="1"/>
  <c r="J36" i="82"/>
  <c r="N37" i="82"/>
  <c r="M37" i="82"/>
  <c r="P37" i="82" s="1"/>
  <c r="J38" i="82"/>
  <c r="N39" i="82"/>
  <c r="M39" i="82"/>
  <c r="P39" i="82" s="1"/>
  <c r="T39" i="82"/>
  <c r="J41" i="82"/>
  <c r="J45" i="82"/>
  <c r="T40" i="82"/>
  <c r="T43" i="82"/>
  <c r="T45" i="82"/>
  <c r="T52" i="82"/>
  <c r="S52" i="82"/>
  <c r="W52" i="82"/>
  <c r="G56" i="82"/>
  <c r="J56" i="82" s="1"/>
  <c r="N56" i="82"/>
  <c r="H56" i="82"/>
  <c r="X57" i="82"/>
  <c r="U57" i="82"/>
  <c r="V59" i="82"/>
  <c r="T60" i="82"/>
  <c r="S60" i="82"/>
  <c r="W60" i="82"/>
  <c r="Z60" i="82"/>
  <c r="V69" i="82"/>
  <c r="Y73" i="82"/>
  <c r="V73" i="82"/>
  <c r="AB75" i="82"/>
  <c r="V75" i="82"/>
  <c r="H5" i="82"/>
  <c r="H6" i="82"/>
  <c r="H7" i="82"/>
  <c r="H8" i="82"/>
  <c r="H9" i="82"/>
  <c r="H10" i="82"/>
  <c r="H11" i="82"/>
  <c r="H12" i="82"/>
  <c r="H13" i="82"/>
  <c r="H14" i="82"/>
  <c r="H15" i="82"/>
  <c r="H16" i="82"/>
  <c r="H17" i="82"/>
  <c r="H18" i="82"/>
  <c r="H19" i="82"/>
  <c r="H20" i="82"/>
  <c r="H21" i="82"/>
  <c r="H22" i="82"/>
  <c r="H23" i="82"/>
  <c r="H24" i="82"/>
  <c r="H25" i="82"/>
  <c r="H26" i="82"/>
  <c r="H27" i="82"/>
  <c r="H28" i="82"/>
  <c r="H29" i="82"/>
  <c r="H30" i="82"/>
  <c r="H31" i="82"/>
  <c r="H32" i="82"/>
  <c r="H33" i="82"/>
  <c r="H34" i="82"/>
  <c r="H35" i="82"/>
  <c r="H36" i="82"/>
  <c r="H37" i="82"/>
  <c r="H38" i="82"/>
  <c r="H39" i="82"/>
  <c r="H40" i="82"/>
  <c r="M40" i="82"/>
  <c r="H41" i="82"/>
  <c r="M41" i="82"/>
  <c r="P41" i="82" s="1"/>
  <c r="H42" i="82"/>
  <c r="M42" i="82"/>
  <c r="P42" i="82" s="1"/>
  <c r="H43" i="82"/>
  <c r="M43" i="82"/>
  <c r="P43" i="82" s="1"/>
  <c r="H44" i="82"/>
  <c r="M44" i="82"/>
  <c r="P44" i="82" s="1"/>
  <c r="H45" i="82"/>
  <c r="M45" i="82"/>
  <c r="P45" i="82" s="1"/>
  <c r="M46" i="82"/>
  <c r="P46" i="82" s="1"/>
  <c r="N47" i="82"/>
  <c r="S47" i="82"/>
  <c r="D48" i="82"/>
  <c r="V48" i="82"/>
  <c r="V49" i="82"/>
  <c r="J50" i="82"/>
  <c r="X50" i="82"/>
  <c r="AA50" i="82"/>
  <c r="U50" i="82"/>
  <c r="T53" i="82"/>
  <c r="Z53" i="82"/>
  <c r="S53" i="82"/>
  <c r="G57" i="82"/>
  <c r="J57" i="82" s="1"/>
  <c r="N57" i="82"/>
  <c r="X58" i="82"/>
  <c r="AA58" i="82"/>
  <c r="U58" i="82"/>
  <c r="T44" i="82"/>
  <c r="T46" i="82"/>
  <c r="V51" i="82"/>
  <c r="Z52" i="82"/>
  <c r="AB54" i="82"/>
  <c r="V54" i="82"/>
  <c r="Y55" i="82"/>
  <c r="Z58" i="82"/>
  <c r="D58" i="82"/>
  <c r="J58" i="82" s="1"/>
  <c r="H61" i="82"/>
  <c r="G61" i="82"/>
  <c r="J61" i="82" s="1"/>
  <c r="Y61" i="82"/>
  <c r="AB61" i="82"/>
  <c r="Y63" i="82"/>
  <c r="AB63" i="82"/>
  <c r="V63" i="82"/>
  <c r="Y67" i="82"/>
  <c r="V67" i="82"/>
  <c r="Y71" i="82"/>
  <c r="AB71" i="82"/>
  <c r="V71" i="82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N41" i="82"/>
  <c r="Z41" i="82"/>
  <c r="N42" i="82"/>
  <c r="Z42" i="82"/>
  <c r="Z43" i="82"/>
  <c r="Z44" i="82"/>
  <c r="Z45" i="82"/>
  <c r="Z46" i="82"/>
  <c r="U47" i="82"/>
  <c r="Z47" i="82"/>
  <c r="W48" i="82"/>
  <c r="H50" i="82"/>
  <c r="S50" i="82"/>
  <c r="D51" i="82"/>
  <c r="J51" i="82" s="1"/>
  <c r="G52" i="82"/>
  <c r="J52" i="82" s="1"/>
  <c r="N52" i="82"/>
  <c r="H52" i="82"/>
  <c r="X53" i="82"/>
  <c r="U53" i="82"/>
  <c r="Y54" i="82"/>
  <c r="AB55" i="82"/>
  <c r="V55" i="82"/>
  <c r="T56" i="82"/>
  <c r="S56" i="82"/>
  <c r="W56" i="82"/>
  <c r="Z56" i="82"/>
  <c r="H57" i="82"/>
  <c r="H58" i="82"/>
  <c r="S58" i="82"/>
  <c r="D59" i="82"/>
  <c r="J59" i="82" s="1"/>
  <c r="G60" i="82"/>
  <c r="J60" i="82" s="1"/>
  <c r="N60" i="82"/>
  <c r="H60" i="82"/>
  <c r="V62" i="82"/>
  <c r="Y64" i="82"/>
  <c r="AB64" i="82"/>
  <c r="V64" i="82"/>
  <c r="Y66" i="82"/>
  <c r="AB66" i="82"/>
  <c r="V66" i="82"/>
  <c r="Y68" i="82"/>
  <c r="AB68" i="82"/>
  <c r="V68" i="82"/>
  <c r="Y70" i="82"/>
  <c r="V70" i="82"/>
  <c r="Y72" i="82"/>
  <c r="AB72" i="82"/>
  <c r="V72" i="82"/>
  <c r="Y74" i="82"/>
  <c r="AB74" i="82"/>
  <c r="V74" i="82"/>
  <c r="Y88" i="82"/>
  <c r="AB88" i="82"/>
  <c r="S4" i="82"/>
  <c r="S5" i="82"/>
  <c r="S6" i="82"/>
  <c r="S7" i="82"/>
  <c r="S8" i="82"/>
  <c r="S9" i="82"/>
  <c r="S10" i="82"/>
  <c r="S11" i="82"/>
  <c r="S12" i="82"/>
  <c r="S13" i="82"/>
  <c r="S14" i="82"/>
  <c r="S15" i="82"/>
  <c r="S16" i="82"/>
  <c r="S17" i="82"/>
  <c r="S18" i="82"/>
  <c r="S19" i="82"/>
  <c r="S20" i="82"/>
  <c r="S21" i="82"/>
  <c r="S22" i="82"/>
  <c r="S23" i="82"/>
  <c r="S24" i="82"/>
  <c r="S25" i="82"/>
  <c r="S26" i="82"/>
  <c r="S27" i="82"/>
  <c r="S28" i="82"/>
  <c r="S29" i="82"/>
  <c r="S30" i="82"/>
  <c r="S31" i="82"/>
  <c r="S32" i="82"/>
  <c r="S33" i="82"/>
  <c r="S34" i="82"/>
  <c r="S35" i="82"/>
  <c r="S36" i="82"/>
  <c r="S37" i="82"/>
  <c r="S38" i="82"/>
  <c r="S39" i="82"/>
  <c r="S40" i="82"/>
  <c r="S41" i="82"/>
  <c r="S42" i="82"/>
  <c r="S43" i="82"/>
  <c r="S44" i="82"/>
  <c r="S45" i="82"/>
  <c r="S46" i="82"/>
  <c r="AA47" i="82"/>
  <c r="H48" i="82"/>
  <c r="U48" i="82"/>
  <c r="X48" i="82"/>
  <c r="H49" i="82"/>
  <c r="G49" i="82"/>
  <c r="J49" i="82" s="1"/>
  <c r="X49" i="82"/>
  <c r="U49" i="82"/>
  <c r="AA49" i="82"/>
  <c r="W50" i="82"/>
  <c r="G53" i="82"/>
  <c r="J53" i="82" s="1"/>
  <c r="N53" i="82"/>
  <c r="P53" i="82"/>
  <c r="X54" i="82"/>
  <c r="AA54" i="82"/>
  <c r="U54" i="82"/>
  <c r="T57" i="82"/>
  <c r="Z57" i="82"/>
  <c r="S57" i="82"/>
  <c r="AA57" i="82"/>
  <c r="W58" i="82"/>
  <c r="P61" i="82"/>
  <c r="W98" i="82"/>
  <c r="S98" i="82"/>
  <c r="Z98" i="82"/>
  <c r="T98" i="82"/>
  <c r="T49" i="82"/>
  <c r="Z50" i="82"/>
  <c r="AA51" i="82"/>
  <c r="P52" i="82"/>
  <c r="Z54" i="82"/>
  <c r="AA55" i="82"/>
  <c r="AA59" i="82"/>
  <c r="U77" i="82"/>
  <c r="X77" i="82"/>
  <c r="AA77" i="82"/>
  <c r="Z78" i="82"/>
  <c r="T78" i="82"/>
  <c r="S78" i="82"/>
  <c r="W78" i="82"/>
  <c r="Z79" i="82"/>
  <c r="T79" i="82"/>
  <c r="S79" i="82"/>
  <c r="W79" i="82"/>
  <c r="Z80" i="82"/>
  <c r="T80" i="82"/>
  <c r="S80" i="82"/>
  <c r="W80" i="82"/>
  <c r="Z81" i="82"/>
  <c r="T81" i="82"/>
  <c r="S81" i="82"/>
  <c r="W81" i="82"/>
  <c r="Z82" i="82"/>
  <c r="T82" i="82"/>
  <c r="S82" i="82"/>
  <c r="W82" i="82"/>
  <c r="Z83" i="82"/>
  <c r="T83" i="82"/>
  <c r="S83" i="82"/>
  <c r="W83" i="82"/>
  <c r="H85" i="82"/>
  <c r="G85" i="82"/>
  <c r="J85" i="82" s="1"/>
  <c r="N89" i="82"/>
  <c r="M89" i="82"/>
  <c r="T89" i="82"/>
  <c r="H51" i="82"/>
  <c r="P51" i="82"/>
  <c r="W51" i="82"/>
  <c r="H55" i="82"/>
  <c r="P55" i="82"/>
  <c r="W55" i="82"/>
  <c r="H59" i="82"/>
  <c r="P59" i="82"/>
  <c r="W59" i="82"/>
  <c r="U76" i="82"/>
  <c r="X76" i="82"/>
  <c r="H77" i="82"/>
  <c r="G77" i="82"/>
  <c r="J77" i="82" s="1"/>
  <c r="N77" i="82"/>
  <c r="S77" i="82"/>
  <c r="Y84" i="82"/>
  <c r="P91" i="82"/>
  <c r="V91" i="82"/>
  <c r="Y91" i="82"/>
  <c r="AB91" i="82"/>
  <c r="W94" i="82"/>
  <c r="S94" i="82"/>
  <c r="Z94" i="82"/>
  <c r="T94" i="82"/>
  <c r="P97" i="82"/>
  <c r="U61" i="82"/>
  <c r="X61" i="82"/>
  <c r="H62" i="82"/>
  <c r="G62" i="82"/>
  <c r="J62" i="82" s="1"/>
  <c r="U62" i="82"/>
  <c r="X62" i="82"/>
  <c r="H63" i="82"/>
  <c r="G63" i="82"/>
  <c r="J63" i="82" s="1"/>
  <c r="P63" i="82"/>
  <c r="U63" i="82"/>
  <c r="X63" i="82"/>
  <c r="H64" i="82"/>
  <c r="G64" i="82"/>
  <c r="J64" i="82" s="1"/>
  <c r="U64" i="82"/>
  <c r="X64" i="82"/>
  <c r="H65" i="82"/>
  <c r="G65" i="82"/>
  <c r="P65" i="82"/>
  <c r="U65" i="82"/>
  <c r="X65" i="82"/>
  <c r="H66" i="82"/>
  <c r="G66" i="82"/>
  <c r="J66" i="82" s="1"/>
  <c r="U66" i="82"/>
  <c r="X66" i="82"/>
  <c r="H67" i="82"/>
  <c r="G67" i="82"/>
  <c r="U67" i="82"/>
  <c r="X67" i="82"/>
  <c r="H68" i="82"/>
  <c r="G68" i="82"/>
  <c r="J68" i="82" s="1"/>
  <c r="U68" i="82"/>
  <c r="X68" i="82"/>
  <c r="H69" i="82"/>
  <c r="G69" i="82"/>
  <c r="P69" i="82" s="1"/>
  <c r="U69" i="82"/>
  <c r="X69" i="82"/>
  <c r="H70" i="82"/>
  <c r="G70" i="82"/>
  <c r="U70" i="82"/>
  <c r="X70" i="82"/>
  <c r="H71" i="82"/>
  <c r="G71" i="82"/>
  <c r="U71" i="82"/>
  <c r="X71" i="82"/>
  <c r="H72" i="82"/>
  <c r="G72" i="82"/>
  <c r="J72" i="82" s="1"/>
  <c r="U72" i="82"/>
  <c r="X72" i="82"/>
  <c r="H73" i="82"/>
  <c r="G73" i="82"/>
  <c r="P73" i="82" s="1"/>
  <c r="U73" i="82"/>
  <c r="X73" i="82"/>
  <c r="H74" i="82"/>
  <c r="G74" i="82"/>
  <c r="J74" i="82" s="1"/>
  <c r="U74" i="82"/>
  <c r="X74" i="82"/>
  <c r="H75" i="82"/>
  <c r="G75" i="82"/>
  <c r="J75" i="82" s="1"/>
  <c r="P75" i="82"/>
  <c r="U75" i="82"/>
  <c r="X75" i="82"/>
  <c r="H76" i="82"/>
  <c r="G76" i="82"/>
  <c r="J76" i="82" s="1"/>
  <c r="N76" i="82"/>
  <c r="Y76" i="82"/>
  <c r="AB76" i="82"/>
  <c r="N78" i="82"/>
  <c r="M78" i="82"/>
  <c r="P78" i="82" s="1"/>
  <c r="N79" i="82"/>
  <c r="M79" i="82"/>
  <c r="P79" i="82" s="1"/>
  <c r="N80" i="82"/>
  <c r="M80" i="82"/>
  <c r="P80" i="82" s="1"/>
  <c r="N81" i="82"/>
  <c r="M81" i="82"/>
  <c r="P81" i="82" s="1"/>
  <c r="N82" i="82"/>
  <c r="M82" i="82"/>
  <c r="P82" i="82" s="1"/>
  <c r="N83" i="82"/>
  <c r="M83" i="82"/>
  <c r="P83" i="82" s="1"/>
  <c r="N85" i="82"/>
  <c r="M85" i="82"/>
  <c r="P85" i="82" s="1"/>
  <c r="T85" i="82"/>
  <c r="H89" i="82"/>
  <c r="G89" i="82"/>
  <c r="J89" i="82" s="1"/>
  <c r="V85" i="82"/>
  <c r="Y85" i="82"/>
  <c r="N86" i="82"/>
  <c r="M86" i="82"/>
  <c r="V89" i="82"/>
  <c r="Y89" i="82"/>
  <c r="N90" i="82"/>
  <c r="M90" i="82"/>
  <c r="W95" i="82"/>
  <c r="S95" i="82"/>
  <c r="Z95" i="82"/>
  <c r="T95" i="82"/>
  <c r="W99" i="82"/>
  <c r="S99" i="82"/>
  <c r="Z99" i="82"/>
  <c r="T99" i="82"/>
  <c r="N103" i="82"/>
  <c r="M103" i="82"/>
  <c r="P103" i="82" s="1"/>
  <c r="T103" i="82"/>
  <c r="N104" i="82"/>
  <c r="M104" i="82"/>
  <c r="P104" i="82" s="1"/>
  <c r="T104" i="82"/>
  <c r="D149" i="82"/>
  <c r="D145" i="82"/>
  <c r="D150" i="82"/>
  <c r="D146" i="82"/>
  <c r="D147" i="82"/>
  <c r="D143" i="82"/>
  <c r="D144" i="82"/>
  <c r="D148" i="82"/>
  <c r="T77" i="82"/>
  <c r="G86" i="82"/>
  <c r="V86" i="82"/>
  <c r="N87" i="82"/>
  <c r="M87" i="82"/>
  <c r="G90" i="82"/>
  <c r="J90" i="82" s="1"/>
  <c r="V90" i="82"/>
  <c r="Y90" i="82"/>
  <c r="AB90" i="82"/>
  <c r="M94" i="82"/>
  <c r="P94" i="82" s="1"/>
  <c r="D95" i="82"/>
  <c r="J95" i="82" s="1"/>
  <c r="H95" i="82"/>
  <c r="N95" i="82"/>
  <c r="M95" i="82"/>
  <c r="P95" i="82" s="1"/>
  <c r="H96" i="82"/>
  <c r="M98" i="82"/>
  <c r="P98" i="82" s="1"/>
  <c r="D99" i="82"/>
  <c r="H99" i="82"/>
  <c r="N99" i="82"/>
  <c r="M99" i="82"/>
  <c r="P99" i="82" s="1"/>
  <c r="Z77" i="82"/>
  <c r="N84" i="82"/>
  <c r="M84" i="82"/>
  <c r="P84" i="82" s="1"/>
  <c r="AB85" i="82"/>
  <c r="T86" i="82"/>
  <c r="G87" i="82"/>
  <c r="J87" i="82" s="1"/>
  <c r="V87" i="82"/>
  <c r="Y87" i="82"/>
  <c r="N88" i="82"/>
  <c r="M88" i="82"/>
  <c r="P88" i="82" s="1"/>
  <c r="AB89" i="82"/>
  <c r="T90" i="82"/>
  <c r="N100" i="82"/>
  <c r="M100" i="82"/>
  <c r="P100" i="82" s="1"/>
  <c r="T100" i="82"/>
  <c r="N107" i="82"/>
  <c r="M107" i="82"/>
  <c r="P107" i="82" s="1"/>
  <c r="T107" i="82"/>
  <c r="N108" i="82"/>
  <c r="M108" i="82"/>
  <c r="P108" i="82" s="1"/>
  <c r="T108" i="82"/>
  <c r="Z90" i="82"/>
  <c r="U90" i="82"/>
  <c r="W92" i="82"/>
  <c r="S92" i="82"/>
  <c r="Z92" i="82"/>
  <c r="W96" i="82"/>
  <c r="S96" i="82"/>
  <c r="Z96" i="82"/>
  <c r="H98" i="82"/>
  <c r="J99" i="82"/>
  <c r="N101" i="82"/>
  <c r="M101" i="82"/>
  <c r="P101" i="82" s="1"/>
  <c r="J103" i="82"/>
  <c r="N105" i="82"/>
  <c r="M105" i="82"/>
  <c r="P105" i="82" s="1"/>
  <c r="J107" i="82"/>
  <c r="N109" i="82"/>
  <c r="M109" i="82"/>
  <c r="P109" i="82" s="1"/>
  <c r="N91" i="82"/>
  <c r="Z91" i="82"/>
  <c r="J92" i="82"/>
  <c r="M92" i="82"/>
  <c r="P92" i="82" s="1"/>
  <c r="W93" i="82"/>
  <c r="S93" i="82"/>
  <c r="Z93" i="82"/>
  <c r="J96" i="82"/>
  <c r="M96" i="82"/>
  <c r="P96" i="82" s="1"/>
  <c r="W97" i="82"/>
  <c r="S97" i="82"/>
  <c r="Z97" i="82"/>
  <c r="J100" i="82"/>
  <c r="T101" i="82"/>
  <c r="N102" i="82"/>
  <c r="M102" i="82"/>
  <c r="P102" i="82" s="1"/>
  <c r="J104" i="82"/>
  <c r="T105" i="82"/>
  <c r="N106" i="82"/>
  <c r="M106" i="82"/>
  <c r="P106" i="82" s="1"/>
  <c r="J108" i="82"/>
  <c r="T109" i="82"/>
  <c r="M162" i="82"/>
  <c r="M160" i="82"/>
  <c r="L4" i="82" s="1"/>
  <c r="H100" i="82"/>
  <c r="H101" i="82"/>
  <c r="H102" i="82"/>
  <c r="H103" i="82"/>
  <c r="H104" i="82"/>
  <c r="H105" i="82"/>
  <c r="H106" i="82"/>
  <c r="H107" i="82"/>
  <c r="H108" i="82"/>
  <c r="H109" i="82"/>
  <c r="U109" i="82"/>
  <c r="Z100" i="82"/>
  <c r="Z101" i="82"/>
  <c r="Z102" i="82"/>
  <c r="Z103" i="82"/>
  <c r="Z104" i="82"/>
  <c r="Z105" i="82"/>
  <c r="Z106" i="82"/>
  <c r="Z107" i="82"/>
  <c r="Z108" i="82"/>
  <c r="Z109" i="82"/>
  <c r="G162" i="82"/>
  <c r="S100" i="82"/>
  <c r="S101" i="82"/>
  <c r="S102" i="82"/>
  <c r="S103" i="82"/>
  <c r="S104" i="82"/>
  <c r="S105" i="82"/>
  <c r="S106" i="82"/>
  <c r="S107" i="82"/>
  <c r="S108" i="82"/>
  <c r="S109" i="82"/>
  <c r="H4" i="81"/>
  <c r="G4" i="81"/>
  <c r="T4" i="81"/>
  <c r="W4" i="81"/>
  <c r="S4" i="81"/>
  <c r="T5" i="81"/>
  <c r="W5" i="81"/>
  <c r="S5" i="81"/>
  <c r="J6" i="81"/>
  <c r="P6" i="81"/>
  <c r="X6" i="81"/>
  <c r="AA6" i="81"/>
  <c r="T9" i="81"/>
  <c r="W9" i="81"/>
  <c r="S9" i="81"/>
  <c r="X10" i="81"/>
  <c r="AA10" i="81"/>
  <c r="T13" i="81"/>
  <c r="W13" i="81"/>
  <c r="S13" i="81"/>
  <c r="J14" i="81"/>
  <c r="P14" i="81"/>
  <c r="X14" i="81"/>
  <c r="AA14" i="81"/>
  <c r="T16" i="81"/>
  <c r="W16" i="81"/>
  <c r="S16" i="81"/>
  <c r="Z16" i="81"/>
  <c r="T17" i="81"/>
  <c r="W17" i="81"/>
  <c r="S17" i="81"/>
  <c r="Z17" i="81"/>
  <c r="T18" i="81"/>
  <c r="W18" i="81"/>
  <c r="S18" i="81"/>
  <c r="Z18" i="81"/>
  <c r="T19" i="81"/>
  <c r="W19" i="81"/>
  <c r="S19" i="81"/>
  <c r="Z19" i="81"/>
  <c r="T20" i="81"/>
  <c r="W20" i="81"/>
  <c r="S20" i="81"/>
  <c r="Z20" i="81"/>
  <c r="P34" i="81"/>
  <c r="AA34" i="81"/>
  <c r="U34" i="81"/>
  <c r="X34" i="81"/>
  <c r="P38" i="81"/>
  <c r="AA38" i="81"/>
  <c r="U38" i="81"/>
  <c r="X38" i="81"/>
  <c r="P42" i="81"/>
  <c r="AA42" i="81"/>
  <c r="U42" i="81"/>
  <c r="X42" i="81"/>
  <c r="P46" i="81"/>
  <c r="AA46" i="81"/>
  <c r="U46" i="81"/>
  <c r="X46" i="81"/>
  <c r="P50" i="81"/>
  <c r="AA50" i="81"/>
  <c r="U50" i="81"/>
  <c r="X50" i="81"/>
  <c r="P54" i="81"/>
  <c r="AA54" i="81"/>
  <c r="U54" i="81"/>
  <c r="X54" i="81"/>
  <c r="P58" i="81"/>
  <c r="AA58" i="81"/>
  <c r="U58" i="81"/>
  <c r="X58" i="81"/>
  <c r="D61" i="81"/>
  <c r="J61" i="81" s="1"/>
  <c r="H61" i="81"/>
  <c r="Z4" i="81"/>
  <c r="J5" i="81"/>
  <c r="X5" i="81"/>
  <c r="AA5" i="81"/>
  <c r="Z5" i="81"/>
  <c r="U6" i="81"/>
  <c r="D8" i="81"/>
  <c r="J8" i="81" s="1"/>
  <c r="T8" i="81"/>
  <c r="W8" i="81"/>
  <c r="S8" i="81"/>
  <c r="J9" i="81"/>
  <c r="P9" i="81"/>
  <c r="X9" i="81"/>
  <c r="AA9" i="81"/>
  <c r="Z9" i="81"/>
  <c r="U10" i="81"/>
  <c r="D12" i="81"/>
  <c r="T12" i="81"/>
  <c r="W12" i="81"/>
  <c r="S12" i="81"/>
  <c r="P13" i="81"/>
  <c r="X13" i="81"/>
  <c r="AA13" i="81"/>
  <c r="Z13" i="81"/>
  <c r="U14" i="81"/>
  <c r="J16" i="81"/>
  <c r="P16" i="81"/>
  <c r="J17" i="81"/>
  <c r="P17" i="81"/>
  <c r="J18" i="81"/>
  <c r="P18" i="81"/>
  <c r="J19" i="81"/>
  <c r="P19" i="81"/>
  <c r="J20" i="81"/>
  <c r="P20" i="81"/>
  <c r="T21" i="81"/>
  <c r="W21" i="81"/>
  <c r="S21" i="81"/>
  <c r="Z21" i="81"/>
  <c r="D22" i="81"/>
  <c r="AB22" i="81" s="1"/>
  <c r="W22" i="81"/>
  <c r="Y33" i="81"/>
  <c r="D35" i="81"/>
  <c r="H35" i="81"/>
  <c r="D39" i="81"/>
  <c r="J39" i="81" s="1"/>
  <c r="H39" i="81"/>
  <c r="D43" i="81"/>
  <c r="H43" i="81"/>
  <c r="D47" i="81"/>
  <c r="J47" i="81" s="1"/>
  <c r="H47" i="81"/>
  <c r="D51" i="81"/>
  <c r="H51" i="81"/>
  <c r="D55" i="81"/>
  <c r="J55" i="81" s="1"/>
  <c r="H55" i="81"/>
  <c r="D59" i="81"/>
  <c r="H59" i="81"/>
  <c r="U4" i="81"/>
  <c r="H5" i="81"/>
  <c r="U5" i="81"/>
  <c r="T7" i="81"/>
  <c r="W7" i="81"/>
  <c r="S7" i="81"/>
  <c r="P8" i="81"/>
  <c r="X8" i="81"/>
  <c r="AA8" i="81"/>
  <c r="Z8" i="81"/>
  <c r="U9" i="81"/>
  <c r="T11" i="81"/>
  <c r="W11" i="81"/>
  <c r="S11" i="81"/>
  <c r="J12" i="81"/>
  <c r="P12" i="81"/>
  <c r="X12" i="81"/>
  <c r="AA12" i="81"/>
  <c r="Z12" i="81"/>
  <c r="U13" i="81"/>
  <c r="T15" i="81"/>
  <c r="W15" i="81"/>
  <c r="S15" i="81"/>
  <c r="H16" i="81"/>
  <c r="H17" i="81"/>
  <c r="H18" i="81"/>
  <c r="H19" i="81"/>
  <c r="H20" i="81"/>
  <c r="J21" i="81"/>
  <c r="H22" i="81"/>
  <c r="P36" i="81"/>
  <c r="AA36" i="81"/>
  <c r="U36" i="81"/>
  <c r="X36" i="81"/>
  <c r="P40" i="81"/>
  <c r="AA40" i="81"/>
  <c r="U40" i="81"/>
  <c r="X40" i="81"/>
  <c r="P44" i="81"/>
  <c r="AA44" i="81"/>
  <c r="U44" i="81"/>
  <c r="X44" i="81"/>
  <c r="P48" i="81"/>
  <c r="AA48" i="81"/>
  <c r="U48" i="81"/>
  <c r="X48" i="81"/>
  <c r="P52" i="81"/>
  <c r="AA52" i="81"/>
  <c r="U52" i="81"/>
  <c r="X52" i="81"/>
  <c r="P56" i="81"/>
  <c r="AA56" i="81"/>
  <c r="U56" i="81"/>
  <c r="X56" i="81"/>
  <c r="M71" i="81"/>
  <c r="P71" i="81" s="1"/>
  <c r="T71" i="81"/>
  <c r="N71" i="81"/>
  <c r="M79" i="81"/>
  <c r="T79" i="81"/>
  <c r="N79" i="81"/>
  <c r="M87" i="81"/>
  <c r="T87" i="81"/>
  <c r="N87" i="81"/>
  <c r="N4" i="81"/>
  <c r="T6" i="81"/>
  <c r="W6" i="81"/>
  <c r="S6" i="81"/>
  <c r="J7" i="81"/>
  <c r="P7" i="81"/>
  <c r="X7" i="81"/>
  <c r="AA7" i="81"/>
  <c r="Z7" i="81"/>
  <c r="U8" i="81"/>
  <c r="T10" i="81"/>
  <c r="W10" i="81"/>
  <c r="S10" i="81"/>
  <c r="X11" i="81"/>
  <c r="AA11" i="81"/>
  <c r="Z11" i="81"/>
  <c r="U12" i="81"/>
  <c r="T14" i="81"/>
  <c r="W14" i="81"/>
  <c r="S14" i="81"/>
  <c r="J15" i="81"/>
  <c r="P15" i="81"/>
  <c r="X15" i="81"/>
  <c r="AA15" i="81"/>
  <c r="Z15" i="81"/>
  <c r="H21" i="81"/>
  <c r="Y31" i="81"/>
  <c r="AB31" i="81"/>
  <c r="D37" i="81"/>
  <c r="J37" i="81" s="1"/>
  <c r="H37" i="81"/>
  <c r="D41" i="81"/>
  <c r="J41" i="81" s="1"/>
  <c r="H41" i="81"/>
  <c r="D45" i="81"/>
  <c r="J45" i="81" s="1"/>
  <c r="H45" i="81"/>
  <c r="D49" i="81"/>
  <c r="H49" i="81"/>
  <c r="D53" i="81"/>
  <c r="J53" i="81" s="1"/>
  <c r="H53" i="81"/>
  <c r="D57" i="81"/>
  <c r="J57" i="81" s="1"/>
  <c r="H57" i="81"/>
  <c r="Z63" i="81"/>
  <c r="D63" i="81"/>
  <c r="J63" i="81" s="1"/>
  <c r="H63" i="81"/>
  <c r="W63" i="81"/>
  <c r="Z22" i="81"/>
  <c r="N32" i="81"/>
  <c r="M32" i="81"/>
  <c r="V32" i="81" s="1"/>
  <c r="W35" i="81"/>
  <c r="S35" i="81"/>
  <c r="Z35" i="81"/>
  <c r="T35" i="81"/>
  <c r="W37" i="81"/>
  <c r="S37" i="81"/>
  <c r="Z37" i="81"/>
  <c r="T37" i="81"/>
  <c r="W39" i="81"/>
  <c r="S39" i="81"/>
  <c r="Z39" i="81"/>
  <c r="T39" i="81"/>
  <c r="W41" i="81"/>
  <c r="S41" i="81"/>
  <c r="Z41" i="81"/>
  <c r="T41" i="81"/>
  <c r="W43" i="81"/>
  <c r="S43" i="81"/>
  <c r="Z43" i="81"/>
  <c r="T43" i="81"/>
  <c r="W45" i="81"/>
  <c r="S45" i="81"/>
  <c r="Z45" i="81"/>
  <c r="T45" i="81"/>
  <c r="W47" i="81"/>
  <c r="S47" i="81"/>
  <c r="Z47" i="81"/>
  <c r="T47" i="81"/>
  <c r="W49" i="81"/>
  <c r="S49" i="81"/>
  <c r="Z49" i="81"/>
  <c r="T49" i="81"/>
  <c r="W51" i="81"/>
  <c r="S51" i="81"/>
  <c r="Z51" i="81"/>
  <c r="T51" i="81"/>
  <c r="W53" i="81"/>
  <c r="S53" i="81"/>
  <c r="Z53" i="81"/>
  <c r="T53" i="81"/>
  <c r="W55" i="81"/>
  <c r="S55" i="81"/>
  <c r="Z55" i="81"/>
  <c r="T55" i="81"/>
  <c r="W57" i="81"/>
  <c r="S57" i="81"/>
  <c r="Z57" i="81"/>
  <c r="T57" i="81"/>
  <c r="H64" i="81"/>
  <c r="G64" i="81"/>
  <c r="J64" i="81" s="1"/>
  <c r="U67" i="81"/>
  <c r="X67" i="81"/>
  <c r="S67" i="81"/>
  <c r="M68" i="81"/>
  <c r="T68" i="81"/>
  <c r="U68" i="81"/>
  <c r="X68" i="81"/>
  <c r="S68" i="81"/>
  <c r="AA68" i="81"/>
  <c r="N69" i="81"/>
  <c r="H72" i="81"/>
  <c r="G72" i="81"/>
  <c r="J72" i="81" s="1"/>
  <c r="U75" i="81"/>
  <c r="X75" i="81"/>
  <c r="S75" i="81"/>
  <c r="M76" i="81"/>
  <c r="T76" i="81"/>
  <c r="U76" i="81"/>
  <c r="X76" i="81"/>
  <c r="S76" i="81"/>
  <c r="AA76" i="81"/>
  <c r="N77" i="81"/>
  <c r="H80" i="81"/>
  <c r="G80" i="81"/>
  <c r="U83" i="81"/>
  <c r="X83" i="81"/>
  <c r="S83" i="81"/>
  <c r="M84" i="81"/>
  <c r="T84" i="81"/>
  <c r="U84" i="81"/>
  <c r="X84" i="81"/>
  <c r="S84" i="81"/>
  <c r="AA84" i="81"/>
  <c r="N85" i="81"/>
  <c r="H88" i="81"/>
  <c r="G88" i="81"/>
  <c r="J88" i="81" s="1"/>
  <c r="D103" i="81"/>
  <c r="H103" i="81"/>
  <c r="AA16" i="81"/>
  <c r="AA17" i="81"/>
  <c r="AA18" i="81"/>
  <c r="AA19" i="81"/>
  <c r="AA20" i="81"/>
  <c r="AA21" i="81"/>
  <c r="G22" i="81"/>
  <c r="N22" i="81"/>
  <c r="M22" i="81"/>
  <c r="N23" i="81"/>
  <c r="M23" i="81"/>
  <c r="P23" i="81" s="1"/>
  <c r="N24" i="81"/>
  <c r="M24" i="81"/>
  <c r="P24" i="81" s="1"/>
  <c r="N25" i="81"/>
  <c r="M25" i="81"/>
  <c r="P25" i="81" s="1"/>
  <c r="N26" i="81"/>
  <c r="M26" i="81"/>
  <c r="P26" i="81" s="1"/>
  <c r="N27" i="81"/>
  <c r="M27" i="81"/>
  <c r="P27" i="81" s="1"/>
  <c r="N28" i="81"/>
  <c r="M28" i="81"/>
  <c r="P28" i="81" s="1"/>
  <c r="N29" i="81"/>
  <c r="M29" i="81"/>
  <c r="P29" i="81" s="1"/>
  <c r="N30" i="81"/>
  <c r="M30" i="81"/>
  <c r="P30" i="81" s="1"/>
  <c r="G32" i="81"/>
  <c r="J32" i="81" s="1"/>
  <c r="J35" i="81"/>
  <c r="P35" i="81"/>
  <c r="AA35" i="81"/>
  <c r="U35" i="81"/>
  <c r="P37" i="81"/>
  <c r="AA37" i="81"/>
  <c r="U37" i="81"/>
  <c r="P39" i="81"/>
  <c r="AA39" i="81"/>
  <c r="U39" i="81"/>
  <c r="P41" i="81"/>
  <c r="AA41" i="81"/>
  <c r="U41" i="81"/>
  <c r="J43" i="81"/>
  <c r="P43" i="81"/>
  <c r="AA43" i="81"/>
  <c r="U43" i="81"/>
  <c r="P45" i="81"/>
  <c r="AA45" i="81"/>
  <c r="U45" i="81"/>
  <c r="P47" i="81"/>
  <c r="AA47" i="81"/>
  <c r="U47" i="81"/>
  <c r="J49" i="81"/>
  <c r="P49" i="81"/>
  <c r="AA49" i="81"/>
  <c r="U49" i="81"/>
  <c r="J51" i="81"/>
  <c r="P51" i="81"/>
  <c r="AA51" i="81"/>
  <c r="U51" i="81"/>
  <c r="P53" i="81"/>
  <c r="AA53" i="81"/>
  <c r="U53" i="81"/>
  <c r="P55" i="81"/>
  <c r="AA55" i="81"/>
  <c r="U55" i="81"/>
  <c r="P57" i="81"/>
  <c r="AA57" i="81"/>
  <c r="U57" i="81"/>
  <c r="M67" i="81"/>
  <c r="P67" i="81" s="1"/>
  <c r="T67" i="81"/>
  <c r="N67" i="81"/>
  <c r="N68" i="81"/>
  <c r="G69" i="81"/>
  <c r="M75" i="81"/>
  <c r="T75" i="81"/>
  <c r="N75" i="81"/>
  <c r="N76" i="81"/>
  <c r="G77" i="81"/>
  <c r="J77" i="81" s="1"/>
  <c r="M83" i="81"/>
  <c r="T83" i="81"/>
  <c r="N83" i="81"/>
  <c r="N84" i="81"/>
  <c r="G85" i="81"/>
  <c r="J85" i="81" s="1"/>
  <c r="D101" i="81"/>
  <c r="J101" i="81" s="1"/>
  <c r="H101" i="81"/>
  <c r="D109" i="81"/>
  <c r="J109" i="81" s="1"/>
  <c r="H109" i="81"/>
  <c r="F148" i="81"/>
  <c r="E148" i="81"/>
  <c r="Y22" i="81"/>
  <c r="Y23" i="81"/>
  <c r="Y24" i="81"/>
  <c r="Y25" i="81"/>
  <c r="Y26" i="81"/>
  <c r="V27" i="81"/>
  <c r="Y27" i="81"/>
  <c r="Y28" i="81"/>
  <c r="V29" i="81"/>
  <c r="Y29" i="81"/>
  <c r="Y30" i="81"/>
  <c r="N31" i="81"/>
  <c r="M31" i="81"/>
  <c r="P31" i="81" s="1"/>
  <c r="T32" i="81"/>
  <c r="N33" i="81"/>
  <c r="M33" i="81"/>
  <c r="P33" i="81" s="1"/>
  <c r="W34" i="81"/>
  <c r="S34" i="81"/>
  <c r="Z34" i="81"/>
  <c r="T34" i="81"/>
  <c r="W36" i="81"/>
  <c r="S36" i="81"/>
  <c r="Z36" i="81"/>
  <c r="T36" i="81"/>
  <c r="W38" i="81"/>
  <c r="S38" i="81"/>
  <c r="Z38" i="81"/>
  <c r="T38" i="81"/>
  <c r="W40" i="81"/>
  <c r="S40" i="81"/>
  <c r="Z40" i="81"/>
  <c r="T40" i="81"/>
  <c r="W42" i="81"/>
  <c r="S42" i="81"/>
  <c r="Z42" i="81"/>
  <c r="T42" i="81"/>
  <c r="W44" i="81"/>
  <c r="S44" i="81"/>
  <c r="Z44" i="81"/>
  <c r="T44" i="81"/>
  <c r="W46" i="81"/>
  <c r="S46" i="81"/>
  <c r="Z46" i="81"/>
  <c r="T46" i="81"/>
  <c r="W48" i="81"/>
  <c r="S48" i="81"/>
  <c r="Z48" i="81"/>
  <c r="T48" i="81"/>
  <c r="W50" i="81"/>
  <c r="S50" i="81"/>
  <c r="Z50" i="81"/>
  <c r="T50" i="81"/>
  <c r="W52" i="81"/>
  <c r="S52" i="81"/>
  <c r="Z52" i="81"/>
  <c r="T52" i="81"/>
  <c r="W54" i="81"/>
  <c r="S54" i="81"/>
  <c r="Z54" i="81"/>
  <c r="T54" i="81"/>
  <c r="W56" i="81"/>
  <c r="S56" i="81"/>
  <c r="Z56" i="81"/>
  <c r="T56" i="81"/>
  <c r="W58" i="81"/>
  <c r="S58" i="81"/>
  <c r="Z58" i="81"/>
  <c r="T58" i="81"/>
  <c r="M64" i="81"/>
  <c r="P64" i="81" s="1"/>
  <c r="T64" i="81"/>
  <c r="U64" i="81"/>
  <c r="X64" i="81"/>
  <c r="S64" i="81"/>
  <c r="AA64" i="81"/>
  <c r="N65" i="81"/>
  <c r="H68" i="81"/>
  <c r="G68" i="81"/>
  <c r="J68" i="81" s="1"/>
  <c r="U71" i="81"/>
  <c r="X71" i="81"/>
  <c r="S71" i="81"/>
  <c r="M72" i="81"/>
  <c r="P72" i="81" s="1"/>
  <c r="T72" i="81"/>
  <c r="U72" i="81"/>
  <c r="X72" i="81"/>
  <c r="S72" i="81"/>
  <c r="AA72" i="81"/>
  <c r="N73" i="81"/>
  <c r="H76" i="81"/>
  <c r="G76" i="81"/>
  <c r="U79" i="81"/>
  <c r="X79" i="81"/>
  <c r="S79" i="81"/>
  <c r="M80" i="81"/>
  <c r="P80" i="81" s="1"/>
  <c r="T80" i="81"/>
  <c r="U80" i="81"/>
  <c r="X80" i="81"/>
  <c r="S80" i="81"/>
  <c r="AA80" i="81"/>
  <c r="N81" i="81"/>
  <c r="H84" i="81"/>
  <c r="G84" i="81"/>
  <c r="U87" i="81"/>
  <c r="X87" i="81"/>
  <c r="S87" i="81"/>
  <c r="M88" i="81"/>
  <c r="P88" i="81" s="1"/>
  <c r="T88" i="81"/>
  <c r="U88" i="81"/>
  <c r="X88" i="81"/>
  <c r="S88" i="81"/>
  <c r="AA88" i="81"/>
  <c r="N89" i="81"/>
  <c r="AA91" i="81"/>
  <c r="X91" i="81"/>
  <c r="W92" i="81"/>
  <c r="S92" i="81"/>
  <c r="T92" i="81"/>
  <c r="U33" i="81"/>
  <c r="W59" i="81"/>
  <c r="S59" i="81"/>
  <c r="Z59" i="81"/>
  <c r="W60" i="81"/>
  <c r="S60" i="81"/>
  <c r="Z60" i="81"/>
  <c r="W61" i="81"/>
  <c r="S61" i="81"/>
  <c r="Z61" i="81"/>
  <c r="W62" i="81"/>
  <c r="S62" i="81"/>
  <c r="Z62" i="81"/>
  <c r="M63" i="81"/>
  <c r="P63" i="81" s="1"/>
  <c r="T63" i="81"/>
  <c r="U63" i="81"/>
  <c r="X63" i="81"/>
  <c r="S63" i="81"/>
  <c r="M66" i="81"/>
  <c r="P66" i="81" s="1"/>
  <c r="T66" i="81"/>
  <c r="U66" i="81"/>
  <c r="X66" i="81"/>
  <c r="S66" i="81"/>
  <c r="AA66" i="81"/>
  <c r="M70" i="81"/>
  <c r="P70" i="81" s="1"/>
  <c r="T70" i="81"/>
  <c r="U70" i="81"/>
  <c r="X70" i="81"/>
  <c r="S70" i="81"/>
  <c r="AA70" i="81"/>
  <c r="M74" i="81"/>
  <c r="P74" i="81" s="1"/>
  <c r="T74" i="81"/>
  <c r="U74" i="81"/>
  <c r="X74" i="81"/>
  <c r="S74" i="81"/>
  <c r="AA74" i="81"/>
  <c r="M78" i="81"/>
  <c r="P78" i="81" s="1"/>
  <c r="T78" i="81"/>
  <c r="U78" i="81"/>
  <c r="X78" i="81"/>
  <c r="S78" i="81"/>
  <c r="AA78" i="81"/>
  <c r="M82" i="81"/>
  <c r="P82" i="81" s="1"/>
  <c r="T82" i="81"/>
  <c r="U82" i="81"/>
  <c r="X82" i="81"/>
  <c r="S82" i="81"/>
  <c r="AA82" i="81"/>
  <c r="M86" i="81"/>
  <c r="P86" i="81" s="1"/>
  <c r="T86" i="81"/>
  <c r="U86" i="81"/>
  <c r="X86" i="81"/>
  <c r="S86" i="81"/>
  <c r="AA86" i="81"/>
  <c r="M90" i="81"/>
  <c r="P90" i="81" s="1"/>
  <c r="T90" i="81"/>
  <c r="AA90" i="81"/>
  <c r="U90" i="81"/>
  <c r="X90" i="81"/>
  <c r="S90" i="81"/>
  <c r="P92" i="81"/>
  <c r="AA92" i="81"/>
  <c r="U92" i="81"/>
  <c r="W93" i="81"/>
  <c r="S93" i="81"/>
  <c r="T93" i="81"/>
  <c r="Z93" i="81"/>
  <c r="D94" i="81"/>
  <c r="J94" i="81" s="1"/>
  <c r="H94" i="81"/>
  <c r="N94" i="81"/>
  <c r="M94" i="81"/>
  <c r="P94" i="81" s="1"/>
  <c r="D95" i="81"/>
  <c r="J95" i="81" s="1"/>
  <c r="H95" i="81"/>
  <c r="N95" i="81"/>
  <c r="M95" i="81"/>
  <c r="P95" i="81" s="1"/>
  <c r="T95" i="81"/>
  <c r="D97" i="81"/>
  <c r="J97" i="81" s="1"/>
  <c r="H97" i="81"/>
  <c r="D105" i="81"/>
  <c r="J105" i="81" s="1"/>
  <c r="H105" i="81"/>
  <c r="J59" i="81"/>
  <c r="M59" i="81"/>
  <c r="P59" i="81" s="1"/>
  <c r="J60" i="81"/>
  <c r="M60" i="81"/>
  <c r="P60" i="81" s="1"/>
  <c r="M61" i="81"/>
  <c r="P61" i="81" s="1"/>
  <c r="J62" i="81"/>
  <c r="M62" i="81"/>
  <c r="P62" i="81" s="1"/>
  <c r="N63" i="81"/>
  <c r="M65" i="81"/>
  <c r="P65" i="81" s="1"/>
  <c r="T65" i="81"/>
  <c r="U65" i="81"/>
  <c r="X65" i="81"/>
  <c r="S65" i="81"/>
  <c r="AA65" i="81"/>
  <c r="N66" i="81"/>
  <c r="G67" i="81"/>
  <c r="M69" i="81"/>
  <c r="T69" i="81"/>
  <c r="U69" i="81"/>
  <c r="X69" i="81"/>
  <c r="S69" i="81"/>
  <c r="AA69" i="81"/>
  <c r="N70" i="81"/>
  <c r="G71" i="81"/>
  <c r="J71" i="81" s="1"/>
  <c r="M73" i="81"/>
  <c r="P73" i="81" s="1"/>
  <c r="T73" i="81"/>
  <c r="U73" i="81"/>
  <c r="X73" i="81"/>
  <c r="S73" i="81"/>
  <c r="AA73" i="81"/>
  <c r="N74" i="81"/>
  <c r="G75" i="81"/>
  <c r="M77" i="81"/>
  <c r="P77" i="81" s="1"/>
  <c r="T77" i="81"/>
  <c r="U77" i="81"/>
  <c r="X77" i="81"/>
  <c r="S77" i="81"/>
  <c r="AA77" i="81"/>
  <c r="N78" i="81"/>
  <c r="G79" i="81"/>
  <c r="J79" i="81" s="1"/>
  <c r="M81" i="81"/>
  <c r="P81" i="81" s="1"/>
  <c r="T81" i="81"/>
  <c r="U81" i="81"/>
  <c r="X81" i="81"/>
  <c r="S81" i="81"/>
  <c r="AA81" i="81"/>
  <c r="N82" i="81"/>
  <c r="G83" i="81"/>
  <c r="J83" i="81" s="1"/>
  <c r="M85" i="81"/>
  <c r="P85" i="81" s="1"/>
  <c r="T85" i="81"/>
  <c r="U85" i="81"/>
  <c r="X85" i="81"/>
  <c r="S85" i="81"/>
  <c r="AA85" i="81"/>
  <c r="N86" i="81"/>
  <c r="G87" i="81"/>
  <c r="J87" i="81" s="1"/>
  <c r="M89" i="81"/>
  <c r="P89" i="81" s="1"/>
  <c r="T89" i="81"/>
  <c r="U89" i="81"/>
  <c r="X89" i="81"/>
  <c r="S89" i="81"/>
  <c r="AA89" i="81"/>
  <c r="N90" i="81"/>
  <c r="X92" i="81"/>
  <c r="M93" i="81"/>
  <c r="P93" i="81" s="1"/>
  <c r="D99" i="81"/>
  <c r="J99" i="81" s="1"/>
  <c r="H99" i="81"/>
  <c r="D107" i="81"/>
  <c r="J107" i="81" s="1"/>
  <c r="H107" i="81"/>
  <c r="W94" i="81"/>
  <c r="S94" i="81"/>
  <c r="Z94" i="81"/>
  <c r="T94" i="81"/>
  <c r="E143" i="81"/>
  <c r="J91" i="81"/>
  <c r="W91" i="81"/>
  <c r="S91" i="81"/>
  <c r="T91" i="81"/>
  <c r="U93" i="81"/>
  <c r="W95" i="81"/>
  <c r="S95" i="81"/>
  <c r="Z95" i="81"/>
  <c r="W96" i="81"/>
  <c r="S96" i="81"/>
  <c r="Z96" i="81"/>
  <c r="W97" i="81"/>
  <c r="S97" i="81"/>
  <c r="Z97" i="81"/>
  <c r="W98" i="81"/>
  <c r="S98" i="81"/>
  <c r="Z98" i="81"/>
  <c r="W99" i="81"/>
  <c r="S99" i="81"/>
  <c r="Z99" i="81"/>
  <c r="W100" i="81"/>
  <c r="S100" i="81"/>
  <c r="Z100" i="81"/>
  <c r="W101" i="81"/>
  <c r="S101" i="81"/>
  <c r="Z101" i="81"/>
  <c r="W102" i="81"/>
  <c r="S102" i="81"/>
  <c r="Z102" i="81"/>
  <c r="W103" i="81"/>
  <c r="S103" i="81"/>
  <c r="Z103" i="81"/>
  <c r="W104" i="81"/>
  <c r="S104" i="81"/>
  <c r="Z104" i="81"/>
  <c r="W105" i="81"/>
  <c r="S105" i="81"/>
  <c r="Z105" i="81"/>
  <c r="W106" i="81"/>
  <c r="S106" i="81"/>
  <c r="Z106" i="81"/>
  <c r="W107" i="81"/>
  <c r="S107" i="81"/>
  <c r="Z107" i="81"/>
  <c r="W108" i="81"/>
  <c r="S108" i="81"/>
  <c r="Z108" i="81"/>
  <c r="W109" i="81"/>
  <c r="S109" i="81"/>
  <c r="Z109" i="81"/>
  <c r="J96" i="81"/>
  <c r="M96" i="81"/>
  <c r="P96" i="81" s="1"/>
  <c r="M97" i="81"/>
  <c r="P97" i="81" s="1"/>
  <c r="J98" i="81"/>
  <c r="M98" i="81"/>
  <c r="P98" i="81" s="1"/>
  <c r="M99" i="81"/>
  <c r="P99" i="81" s="1"/>
  <c r="J100" i="81"/>
  <c r="M100" i="81"/>
  <c r="P100" i="81" s="1"/>
  <c r="M101" i="81"/>
  <c r="P101" i="81" s="1"/>
  <c r="J102" i="81"/>
  <c r="M102" i="81"/>
  <c r="P102" i="81" s="1"/>
  <c r="J103" i="81"/>
  <c r="M103" i="81"/>
  <c r="P103" i="81" s="1"/>
  <c r="J104" i="81"/>
  <c r="M104" i="81"/>
  <c r="P104" i="81" s="1"/>
  <c r="M105" i="81"/>
  <c r="P105" i="81" s="1"/>
  <c r="M106" i="81"/>
  <c r="P106" i="81" s="1"/>
  <c r="M107" i="81"/>
  <c r="P107" i="81" s="1"/>
  <c r="J108" i="81"/>
  <c r="M108" i="81"/>
  <c r="P108" i="81" s="1"/>
  <c r="M109" i="81"/>
  <c r="P109" i="81" s="1"/>
  <c r="D149" i="81"/>
  <c r="D145" i="81"/>
  <c r="D150" i="81"/>
  <c r="D146" i="81"/>
  <c r="G162" i="81"/>
  <c r="T4" i="80"/>
  <c r="U19" i="80"/>
  <c r="X19" i="80"/>
  <c r="AA19" i="80"/>
  <c r="S19" i="80"/>
  <c r="U23" i="80"/>
  <c r="X23" i="80"/>
  <c r="AA23" i="80"/>
  <c r="S23" i="80"/>
  <c r="J27" i="80"/>
  <c r="X27" i="80"/>
  <c r="AA27" i="80"/>
  <c r="U27" i="80"/>
  <c r="S27" i="80"/>
  <c r="P55" i="80"/>
  <c r="X55" i="80"/>
  <c r="AA55" i="80"/>
  <c r="U55" i="80"/>
  <c r="H68" i="80"/>
  <c r="D68" i="80"/>
  <c r="T80" i="80"/>
  <c r="W80" i="80"/>
  <c r="S80" i="80"/>
  <c r="Z80" i="80"/>
  <c r="U18" i="80"/>
  <c r="X18" i="80"/>
  <c r="AA18" i="80"/>
  <c r="S18" i="80"/>
  <c r="X26" i="80"/>
  <c r="U26" i="80"/>
  <c r="S26" i="80"/>
  <c r="V28" i="80"/>
  <c r="X31" i="80"/>
  <c r="AA31" i="80"/>
  <c r="U31" i="80"/>
  <c r="S31" i="80"/>
  <c r="H43" i="80"/>
  <c r="G43" i="80"/>
  <c r="J43" i="80" s="1"/>
  <c r="T68" i="80"/>
  <c r="W68" i="80"/>
  <c r="S68" i="80"/>
  <c r="Z68" i="80"/>
  <c r="X71" i="80"/>
  <c r="AA71" i="80"/>
  <c r="U71" i="80"/>
  <c r="X73" i="80"/>
  <c r="AA73" i="80"/>
  <c r="U73" i="80"/>
  <c r="H4" i="80"/>
  <c r="Z4" i="80"/>
  <c r="H5" i="80"/>
  <c r="G5" i="80"/>
  <c r="J5" i="80" s="1"/>
  <c r="U5" i="80"/>
  <c r="X5" i="80"/>
  <c r="H6" i="80"/>
  <c r="G6" i="80"/>
  <c r="J6" i="80" s="1"/>
  <c r="P6" i="80"/>
  <c r="U6" i="80"/>
  <c r="X6" i="80"/>
  <c r="H7" i="80"/>
  <c r="G7" i="80"/>
  <c r="J7" i="80" s="1"/>
  <c r="U7" i="80"/>
  <c r="X7" i="80"/>
  <c r="H8" i="80"/>
  <c r="G8" i="80"/>
  <c r="J8" i="80" s="1"/>
  <c r="U8" i="80"/>
  <c r="X8" i="80"/>
  <c r="H9" i="80"/>
  <c r="G9" i="80"/>
  <c r="J9" i="80" s="1"/>
  <c r="U9" i="80"/>
  <c r="X9" i="80"/>
  <c r="H10" i="80"/>
  <c r="G10" i="80"/>
  <c r="P10" i="80"/>
  <c r="U10" i="80"/>
  <c r="X10" i="80"/>
  <c r="H11" i="80"/>
  <c r="G11" i="80"/>
  <c r="J11" i="80" s="1"/>
  <c r="P11" i="80"/>
  <c r="U11" i="80"/>
  <c r="X11" i="80"/>
  <c r="H12" i="80"/>
  <c r="G12" i="80"/>
  <c r="J12" i="80" s="1"/>
  <c r="U12" i="80"/>
  <c r="X12" i="80"/>
  <c r="H13" i="80"/>
  <c r="G13" i="80"/>
  <c r="J13" i="80" s="1"/>
  <c r="U13" i="80"/>
  <c r="X13" i="80"/>
  <c r="H14" i="80"/>
  <c r="G14" i="80"/>
  <c r="P14" i="80" s="1"/>
  <c r="U14" i="80"/>
  <c r="X14" i="80"/>
  <c r="H15" i="80"/>
  <c r="G15" i="80"/>
  <c r="J15" i="80" s="1"/>
  <c r="P15" i="80"/>
  <c r="U15" i="80"/>
  <c r="X15" i="80"/>
  <c r="H16" i="80"/>
  <c r="G16" i="80"/>
  <c r="J16" i="80" s="1"/>
  <c r="U16" i="80"/>
  <c r="X16" i="80"/>
  <c r="H17" i="80"/>
  <c r="G17" i="80"/>
  <c r="J17" i="80" s="1"/>
  <c r="P17" i="80"/>
  <c r="U17" i="80"/>
  <c r="X17" i="80"/>
  <c r="AA17" i="80"/>
  <c r="U20" i="80"/>
  <c r="X20" i="80"/>
  <c r="AA20" i="80"/>
  <c r="S20" i="80"/>
  <c r="U24" i="80"/>
  <c r="X24" i="80"/>
  <c r="AA24" i="80"/>
  <c r="S24" i="80"/>
  <c r="G30" i="80"/>
  <c r="J30" i="80" s="1"/>
  <c r="N30" i="80"/>
  <c r="H30" i="80"/>
  <c r="X72" i="80"/>
  <c r="AA72" i="80"/>
  <c r="U72" i="80"/>
  <c r="P78" i="80"/>
  <c r="X78" i="80"/>
  <c r="AA78" i="80"/>
  <c r="U78" i="80"/>
  <c r="H80" i="80"/>
  <c r="D80" i="80"/>
  <c r="U22" i="80"/>
  <c r="X22" i="80"/>
  <c r="AA22" i="80"/>
  <c r="S22" i="80"/>
  <c r="D61" i="80"/>
  <c r="H61" i="80"/>
  <c r="P71" i="80"/>
  <c r="T81" i="80"/>
  <c r="W81" i="80"/>
  <c r="S81" i="80"/>
  <c r="Z81" i="80"/>
  <c r="N4" i="80"/>
  <c r="S4" i="80"/>
  <c r="N5" i="80"/>
  <c r="S5" i="80"/>
  <c r="AA5" i="80"/>
  <c r="N6" i="80"/>
  <c r="S6" i="80"/>
  <c r="AA6" i="80"/>
  <c r="N7" i="80"/>
  <c r="S7" i="80"/>
  <c r="AA7" i="80"/>
  <c r="N8" i="80"/>
  <c r="S8" i="80"/>
  <c r="AA8" i="80"/>
  <c r="N9" i="80"/>
  <c r="S9" i="80"/>
  <c r="AA9" i="80"/>
  <c r="N10" i="80"/>
  <c r="S10" i="80"/>
  <c r="AA10" i="80"/>
  <c r="N11" i="80"/>
  <c r="S11" i="80"/>
  <c r="AA11" i="80"/>
  <c r="N12" i="80"/>
  <c r="S12" i="80"/>
  <c r="AA12" i="80"/>
  <c r="N13" i="80"/>
  <c r="S13" i="80"/>
  <c r="AA13" i="80"/>
  <c r="N14" i="80"/>
  <c r="S14" i="80"/>
  <c r="AA14" i="80"/>
  <c r="N15" i="80"/>
  <c r="S15" i="80"/>
  <c r="AA15" i="80"/>
  <c r="N16" i="80"/>
  <c r="Y16" i="80"/>
  <c r="AB16" i="80"/>
  <c r="Y17" i="80"/>
  <c r="AB17" i="80"/>
  <c r="U21" i="80"/>
  <c r="X21" i="80"/>
  <c r="AA21" i="80"/>
  <c r="S21" i="80"/>
  <c r="U25" i="80"/>
  <c r="X25" i="80"/>
  <c r="AA25" i="80"/>
  <c r="S25" i="80"/>
  <c r="AA26" i="80"/>
  <c r="Z28" i="80"/>
  <c r="D28" i="80"/>
  <c r="J28" i="80" s="1"/>
  <c r="T30" i="80"/>
  <c r="Z30" i="80"/>
  <c r="S30" i="80"/>
  <c r="W30" i="80"/>
  <c r="U42" i="80"/>
  <c r="X42" i="80"/>
  <c r="AA42" i="80"/>
  <c r="S42" i="80"/>
  <c r="N43" i="80"/>
  <c r="Y43" i="80"/>
  <c r="AB43" i="80"/>
  <c r="V43" i="80"/>
  <c r="P56" i="80"/>
  <c r="X56" i="80"/>
  <c r="AA56" i="80"/>
  <c r="U56" i="80"/>
  <c r="T59" i="80"/>
  <c r="W59" i="80"/>
  <c r="S59" i="80"/>
  <c r="Z59" i="80"/>
  <c r="Z61" i="80"/>
  <c r="X77" i="80"/>
  <c r="AA77" i="80"/>
  <c r="U77" i="80"/>
  <c r="Z31" i="80"/>
  <c r="H32" i="80"/>
  <c r="G32" i="80"/>
  <c r="J32" i="80" s="1"/>
  <c r="P32" i="80"/>
  <c r="U32" i="80"/>
  <c r="X32" i="80"/>
  <c r="H33" i="80"/>
  <c r="G33" i="80"/>
  <c r="J33" i="80" s="1"/>
  <c r="P33" i="80"/>
  <c r="U33" i="80"/>
  <c r="X33" i="80"/>
  <c r="H34" i="80"/>
  <c r="G34" i="80"/>
  <c r="J34" i="80" s="1"/>
  <c r="U34" i="80"/>
  <c r="X34" i="80"/>
  <c r="H35" i="80"/>
  <c r="G35" i="80"/>
  <c r="J35" i="80" s="1"/>
  <c r="P35" i="80"/>
  <c r="U35" i="80"/>
  <c r="X35" i="80"/>
  <c r="H36" i="80"/>
  <c r="G36" i="80"/>
  <c r="J36" i="80" s="1"/>
  <c r="U36" i="80"/>
  <c r="X36" i="80"/>
  <c r="H37" i="80"/>
  <c r="G37" i="80"/>
  <c r="J37" i="80" s="1"/>
  <c r="U37" i="80"/>
  <c r="X37" i="80"/>
  <c r="H38" i="80"/>
  <c r="G38" i="80"/>
  <c r="J38" i="80" s="1"/>
  <c r="U38" i="80"/>
  <c r="X38" i="80"/>
  <c r="H39" i="80"/>
  <c r="G39" i="80"/>
  <c r="J39" i="80" s="1"/>
  <c r="P39" i="80"/>
  <c r="U39" i="80"/>
  <c r="X39" i="80"/>
  <c r="H40" i="80"/>
  <c r="G40" i="80"/>
  <c r="P40" i="80"/>
  <c r="U40" i="80"/>
  <c r="X40" i="80"/>
  <c r="H41" i="80"/>
  <c r="G41" i="80"/>
  <c r="J41" i="80" s="1"/>
  <c r="U41" i="80"/>
  <c r="X41" i="80"/>
  <c r="H42" i="80"/>
  <c r="G42" i="80"/>
  <c r="J42" i="80" s="1"/>
  <c r="N42" i="80"/>
  <c r="X45" i="80"/>
  <c r="AA45" i="80"/>
  <c r="U45" i="80"/>
  <c r="T46" i="80"/>
  <c r="W46" i="80"/>
  <c r="S46" i="80"/>
  <c r="T47" i="80"/>
  <c r="W47" i="80"/>
  <c r="S47" i="80"/>
  <c r="T50" i="80"/>
  <c r="W50" i="80"/>
  <c r="S50" i="80"/>
  <c r="Z50" i="80"/>
  <c r="J59" i="80"/>
  <c r="P59" i="80"/>
  <c r="X59" i="80"/>
  <c r="AA59" i="80"/>
  <c r="U59" i="80"/>
  <c r="J60" i="80"/>
  <c r="P60" i="80"/>
  <c r="X60" i="80"/>
  <c r="AA60" i="80"/>
  <c r="T63" i="80"/>
  <c r="W63" i="80"/>
  <c r="S63" i="80"/>
  <c r="Z63" i="80"/>
  <c r="T69" i="80"/>
  <c r="W69" i="80"/>
  <c r="S69" i="80"/>
  <c r="Z69" i="80"/>
  <c r="J77" i="80"/>
  <c r="X85" i="80"/>
  <c r="AA85" i="80"/>
  <c r="U85" i="80"/>
  <c r="P86" i="80"/>
  <c r="X86" i="80"/>
  <c r="AA86" i="80"/>
  <c r="U86" i="80"/>
  <c r="T88" i="80"/>
  <c r="W88" i="80"/>
  <c r="S88" i="80"/>
  <c r="Z88" i="80"/>
  <c r="T89" i="80"/>
  <c r="W89" i="80"/>
  <c r="S89" i="80"/>
  <c r="N95" i="80"/>
  <c r="M95" i="80"/>
  <c r="P95" i="80" s="1"/>
  <c r="T95" i="80"/>
  <c r="D149" i="80"/>
  <c r="D145" i="80"/>
  <c r="D150" i="80"/>
  <c r="D146" i="80"/>
  <c r="D147" i="80"/>
  <c r="D143" i="80"/>
  <c r="D144" i="80"/>
  <c r="D148" i="80"/>
  <c r="G18" i="80"/>
  <c r="J18" i="80" s="1"/>
  <c r="G19" i="80"/>
  <c r="G20" i="80"/>
  <c r="J20" i="80" s="1"/>
  <c r="G21" i="80"/>
  <c r="G22" i="80"/>
  <c r="J22" i="80" s="1"/>
  <c r="G23" i="80"/>
  <c r="J23" i="80" s="1"/>
  <c r="G24" i="80"/>
  <c r="J24" i="80" s="1"/>
  <c r="G25" i="80"/>
  <c r="G26" i="80"/>
  <c r="J26" i="80" s="1"/>
  <c r="T26" i="80"/>
  <c r="Z27" i="80"/>
  <c r="AA28" i="80"/>
  <c r="H29" i="80"/>
  <c r="P29" i="80"/>
  <c r="W29" i="80"/>
  <c r="N32" i="80"/>
  <c r="S32" i="80"/>
  <c r="AA32" i="80"/>
  <c r="N33" i="80"/>
  <c r="S33" i="80"/>
  <c r="AA33" i="80"/>
  <c r="N34" i="80"/>
  <c r="S34" i="80"/>
  <c r="AA34" i="80"/>
  <c r="N35" i="80"/>
  <c r="S35" i="80"/>
  <c r="AA35" i="80"/>
  <c r="N36" i="80"/>
  <c r="S36" i="80"/>
  <c r="AA36" i="80"/>
  <c r="N37" i="80"/>
  <c r="S37" i="80"/>
  <c r="AA37" i="80"/>
  <c r="N38" i="80"/>
  <c r="S38" i="80"/>
  <c r="AA38" i="80"/>
  <c r="N39" i="80"/>
  <c r="S39" i="80"/>
  <c r="AA39" i="80"/>
  <c r="N40" i="80"/>
  <c r="S40" i="80"/>
  <c r="AA40" i="80"/>
  <c r="N41" i="80"/>
  <c r="S41" i="80"/>
  <c r="AA41" i="80"/>
  <c r="U44" i="80"/>
  <c r="X44" i="80"/>
  <c r="H45" i="80"/>
  <c r="G45" i="80"/>
  <c r="J45" i="80" s="1"/>
  <c r="N45" i="80"/>
  <c r="X46" i="80"/>
  <c r="AA46" i="80"/>
  <c r="U46" i="80"/>
  <c r="X47" i="80"/>
  <c r="AA47" i="80"/>
  <c r="U47" i="80"/>
  <c r="J48" i="80"/>
  <c r="P48" i="80"/>
  <c r="X48" i="80"/>
  <c r="AA48" i="80"/>
  <c r="D50" i="80"/>
  <c r="J50" i="80" s="1"/>
  <c r="T51" i="80"/>
  <c r="W51" i="80"/>
  <c r="S51" i="80"/>
  <c r="T54" i="80"/>
  <c r="W54" i="80"/>
  <c r="S54" i="80"/>
  <c r="Z54" i="80"/>
  <c r="U60" i="80"/>
  <c r="J61" i="80"/>
  <c r="X61" i="80"/>
  <c r="AA61" i="80"/>
  <c r="D63" i="80"/>
  <c r="J63" i="80" s="1"/>
  <c r="T64" i="80"/>
  <c r="W64" i="80"/>
  <c r="S64" i="80"/>
  <c r="T70" i="80"/>
  <c r="W70" i="80"/>
  <c r="S70" i="80"/>
  <c r="Z70" i="80"/>
  <c r="H75" i="80"/>
  <c r="Z79" i="80"/>
  <c r="D79" i="80"/>
  <c r="H79" i="80"/>
  <c r="J85" i="80"/>
  <c r="D88" i="80"/>
  <c r="J88" i="80" s="1"/>
  <c r="H28" i="80"/>
  <c r="P28" i="80"/>
  <c r="W28" i="80"/>
  <c r="N29" i="80"/>
  <c r="S29" i="80"/>
  <c r="U30" i="80"/>
  <c r="U43" i="80"/>
  <c r="X43" i="80"/>
  <c r="H44" i="80"/>
  <c r="G44" i="80"/>
  <c r="J44" i="80" s="1"/>
  <c r="N44" i="80"/>
  <c r="S44" i="80"/>
  <c r="AA44" i="80"/>
  <c r="J46" i="80"/>
  <c r="J47" i="80"/>
  <c r="H49" i="80"/>
  <c r="P51" i="80"/>
  <c r="X51" i="80"/>
  <c r="AA51" i="80"/>
  <c r="U51" i="80"/>
  <c r="X52" i="80"/>
  <c r="AA52" i="80"/>
  <c r="T55" i="80"/>
  <c r="W55" i="80"/>
  <c r="S55" i="80"/>
  <c r="T58" i="80"/>
  <c r="W58" i="80"/>
  <c r="S58" i="80"/>
  <c r="Z58" i="80"/>
  <c r="H62" i="80"/>
  <c r="P64" i="80"/>
  <c r="X64" i="80"/>
  <c r="AA64" i="80"/>
  <c r="U64" i="80"/>
  <c r="P65" i="80"/>
  <c r="X65" i="80"/>
  <c r="AA65" i="80"/>
  <c r="T71" i="80"/>
  <c r="W71" i="80"/>
  <c r="S71" i="80"/>
  <c r="T72" i="80"/>
  <c r="W72" i="80"/>
  <c r="S72" i="80"/>
  <c r="T73" i="80"/>
  <c r="W73" i="80"/>
  <c r="S73" i="80"/>
  <c r="Z87" i="80"/>
  <c r="D87" i="80"/>
  <c r="J87" i="80" s="1"/>
  <c r="H87" i="80"/>
  <c r="Z89" i="80"/>
  <c r="D93" i="80"/>
  <c r="J93" i="80" s="1"/>
  <c r="H93" i="80"/>
  <c r="T43" i="80"/>
  <c r="T44" i="80"/>
  <c r="H46" i="80"/>
  <c r="H47" i="80"/>
  <c r="T49" i="80"/>
  <c r="W49" i="80"/>
  <c r="S49" i="80"/>
  <c r="P50" i="80"/>
  <c r="X50" i="80"/>
  <c r="AA50" i="80"/>
  <c r="T53" i="80"/>
  <c r="W53" i="80"/>
  <c r="S53" i="80"/>
  <c r="J54" i="80"/>
  <c r="P54" i="80"/>
  <c r="X54" i="80"/>
  <c r="AA54" i="80"/>
  <c r="T57" i="80"/>
  <c r="W57" i="80"/>
  <c r="S57" i="80"/>
  <c r="J58" i="80"/>
  <c r="P58" i="80"/>
  <c r="X58" i="80"/>
  <c r="AA58" i="80"/>
  <c r="T62" i="80"/>
  <c r="W62" i="80"/>
  <c r="S62" i="80"/>
  <c r="P63" i="80"/>
  <c r="X63" i="80"/>
  <c r="AA63" i="80"/>
  <c r="T66" i="80"/>
  <c r="W66" i="80"/>
  <c r="S66" i="80"/>
  <c r="T67" i="80"/>
  <c r="W67" i="80"/>
  <c r="S67" i="80"/>
  <c r="J68" i="80"/>
  <c r="P68" i="80"/>
  <c r="X68" i="80"/>
  <c r="AA68" i="80"/>
  <c r="J69" i="80"/>
  <c r="X69" i="80"/>
  <c r="AA69" i="80"/>
  <c r="J70" i="80"/>
  <c r="X70" i="80"/>
  <c r="AA70" i="80"/>
  <c r="H72" i="80"/>
  <c r="H73" i="80"/>
  <c r="H74" i="80"/>
  <c r="T76" i="80"/>
  <c r="W76" i="80"/>
  <c r="S76" i="80"/>
  <c r="Z76" i="80"/>
  <c r="P81" i="80"/>
  <c r="X81" i="80"/>
  <c r="AA81" i="80"/>
  <c r="U81" i="80"/>
  <c r="Z83" i="80"/>
  <c r="D83" i="80"/>
  <c r="J83" i="80" s="1"/>
  <c r="T84" i="80"/>
  <c r="W84" i="80"/>
  <c r="S84" i="80"/>
  <c r="Z84" i="80"/>
  <c r="P89" i="80"/>
  <c r="X89" i="80"/>
  <c r="AA89" i="80"/>
  <c r="U89" i="80"/>
  <c r="H91" i="80"/>
  <c r="N104" i="80"/>
  <c r="M104" i="80"/>
  <c r="P104" i="80" s="1"/>
  <c r="T104" i="80"/>
  <c r="W45" i="80"/>
  <c r="S45" i="80"/>
  <c r="T48" i="80"/>
  <c r="W48" i="80"/>
  <c r="S48" i="80"/>
  <c r="J49" i="80"/>
  <c r="P49" i="80"/>
  <c r="X49" i="80"/>
  <c r="AA49" i="80"/>
  <c r="Z49" i="80"/>
  <c r="U50" i="80"/>
  <c r="T52" i="80"/>
  <c r="W52" i="80"/>
  <c r="S52" i="80"/>
  <c r="J53" i="80"/>
  <c r="P53" i="80"/>
  <c r="X53" i="80"/>
  <c r="AA53" i="80"/>
  <c r="Z53" i="80"/>
  <c r="U54" i="80"/>
  <c r="T56" i="80"/>
  <c r="W56" i="80"/>
  <c r="S56" i="80"/>
  <c r="J57" i="80"/>
  <c r="P57" i="80"/>
  <c r="X57" i="80"/>
  <c r="AA57" i="80"/>
  <c r="Z57" i="80"/>
  <c r="U58" i="80"/>
  <c r="T60" i="80"/>
  <c r="W60" i="80"/>
  <c r="S60" i="80"/>
  <c r="T61" i="80"/>
  <c r="W61" i="80"/>
  <c r="S61" i="80"/>
  <c r="J62" i="80"/>
  <c r="P62" i="80"/>
  <c r="X62" i="80"/>
  <c r="AA62" i="80"/>
  <c r="Z62" i="80"/>
  <c r="U63" i="80"/>
  <c r="T65" i="80"/>
  <c r="W65" i="80"/>
  <c r="S65" i="80"/>
  <c r="J66" i="80"/>
  <c r="P66" i="80"/>
  <c r="X66" i="80"/>
  <c r="AA66" i="80"/>
  <c r="Z66" i="80"/>
  <c r="X67" i="80"/>
  <c r="AA67" i="80"/>
  <c r="Z67" i="80"/>
  <c r="U68" i="80"/>
  <c r="U69" i="80"/>
  <c r="U70" i="80"/>
  <c r="D74" i="80"/>
  <c r="J74" i="80" s="1"/>
  <c r="D76" i="80"/>
  <c r="J76" i="80" s="1"/>
  <c r="T77" i="80"/>
  <c r="W77" i="80"/>
  <c r="S77" i="80"/>
  <c r="P82" i="80"/>
  <c r="X82" i="80"/>
  <c r="AA82" i="80"/>
  <c r="T85" i="80"/>
  <c r="W85" i="80"/>
  <c r="S85" i="80"/>
  <c r="P90" i="80"/>
  <c r="N96" i="80"/>
  <c r="M96" i="80"/>
  <c r="P96" i="80" s="1"/>
  <c r="T96" i="80"/>
  <c r="N103" i="80"/>
  <c r="M103" i="80"/>
  <c r="P103" i="80" s="1"/>
  <c r="T103" i="80"/>
  <c r="N108" i="80"/>
  <c r="M108" i="80"/>
  <c r="P108" i="80" s="1"/>
  <c r="T108" i="80"/>
  <c r="T74" i="80"/>
  <c r="W74" i="80"/>
  <c r="S74" i="80"/>
  <c r="T75" i="80"/>
  <c r="W75" i="80"/>
  <c r="S75" i="80"/>
  <c r="P76" i="80"/>
  <c r="X76" i="80"/>
  <c r="AA76" i="80"/>
  <c r="T79" i="80"/>
  <c r="W79" i="80"/>
  <c r="S79" i="80"/>
  <c r="X80" i="80"/>
  <c r="AA80" i="80"/>
  <c r="T83" i="80"/>
  <c r="W83" i="80"/>
  <c r="S83" i="80"/>
  <c r="P84" i="80"/>
  <c r="X84" i="80"/>
  <c r="AA84" i="80"/>
  <c r="T87" i="80"/>
  <c r="W87" i="80"/>
  <c r="S87" i="80"/>
  <c r="X88" i="80"/>
  <c r="AA88" i="80"/>
  <c r="H92" i="80"/>
  <c r="H94" i="80"/>
  <c r="N99" i="80"/>
  <c r="M99" i="80"/>
  <c r="P99" i="80" s="1"/>
  <c r="T99" i="80"/>
  <c r="N100" i="80"/>
  <c r="M100" i="80"/>
  <c r="P100" i="80" s="1"/>
  <c r="T100" i="80"/>
  <c r="N105" i="80"/>
  <c r="M105" i="80"/>
  <c r="P105" i="80" s="1"/>
  <c r="T105" i="80"/>
  <c r="P74" i="80"/>
  <c r="X74" i="80"/>
  <c r="AA74" i="80"/>
  <c r="J75" i="80"/>
  <c r="X75" i="80"/>
  <c r="AA75" i="80"/>
  <c r="T78" i="80"/>
  <c r="W78" i="80"/>
  <c r="S78" i="80"/>
  <c r="J79" i="80"/>
  <c r="P79" i="80"/>
  <c r="X79" i="80"/>
  <c r="AA79" i="80"/>
  <c r="T82" i="80"/>
  <c r="W82" i="80"/>
  <c r="S82" i="80"/>
  <c r="P83" i="80"/>
  <c r="X83" i="80"/>
  <c r="AA83" i="80"/>
  <c r="T86" i="80"/>
  <c r="W86" i="80"/>
  <c r="S86" i="80"/>
  <c r="P87" i="80"/>
  <c r="X87" i="80"/>
  <c r="AA87" i="80"/>
  <c r="Z90" i="80"/>
  <c r="T90" i="80"/>
  <c r="S90" i="80"/>
  <c r="W91" i="80"/>
  <c r="S91" i="80"/>
  <c r="Z91" i="80"/>
  <c r="W92" i="80"/>
  <c r="S92" i="80"/>
  <c r="Z92" i="80"/>
  <c r="W93" i="80"/>
  <c r="S93" i="80"/>
  <c r="Z93" i="80"/>
  <c r="W94" i="80"/>
  <c r="S94" i="80"/>
  <c r="Z94" i="80"/>
  <c r="J95" i="80"/>
  <c r="N97" i="80"/>
  <c r="M97" i="80"/>
  <c r="P97" i="80" s="1"/>
  <c r="J99" i="80"/>
  <c r="N101" i="80"/>
  <c r="M101" i="80"/>
  <c r="P101" i="80" s="1"/>
  <c r="J103" i="80"/>
  <c r="N106" i="80"/>
  <c r="M106" i="80"/>
  <c r="P106" i="80" s="1"/>
  <c r="N109" i="80"/>
  <c r="M109" i="80"/>
  <c r="P109" i="80" s="1"/>
  <c r="J91" i="80"/>
  <c r="M91" i="80"/>
  <c r="P91" i="80" s="1"/>
  <c r="J92" i="80"/>
  <c r="M92" i="80"/>
  <c r="P92" i="80" s="1"/>
  <c r="M93" i="80"/>
  <c r="P93" i="80" s="1"/>
  <c r="J94" i="80"/>
  <c r="M94" i="80"/>
  <c r="P94" i="80" s="1"/>
  <c r="J96" i="80"/>
  <c r="T97" i="80"/>
  <c r="N98" i="80"/>
  <c r="M98" i="80"/>
  <c r="P98" i="80" s="1"/>
  <c r="J100" i="80"/>
  <c r="T101" i="80"/>
  <c r="N102" i="80"/>
  <c r="M102" i="80"/>
  <c r="P102" i="80" s="1"/>
  <c r="J104" i="80"/>
  <c r="J105" i="80"/>
  <c r="T106" i="80"/>
  <c r="N107" i="80"/>
  <c r="M107" i="80"/>
  <c r="P107" i="80" s="1"/>
  <c r="T109" i="80"/>
  <c r="M162" i="80"/>
  <c r="M160" i="80"/>
  <c r="L4" i="80" s="1"/>
  <c r="O4" i="80" s="1"/>
  <c r="H95" i="80"/>
  <c r="H96" i="80"/>
  <c r="H97" i="80"/>
  <c r="H98" i="80"/>
  <c r="H99" i="80"/>
  <c r="H100" i="80"/>
  <c r="H101" i="80"/>
  <c r="H102" i="80"/>
  <c r="H103" i="80"/>
  <c r="H104" i="80"/>
  <c r="U104" i="80"/>
  <c r="H105" i="80"/>
  <c r="U105" i="80"/>
  <c r="H106" i="80"/>
  <c r="U106" i="80"/>
  <c r="H107" i="80"/>
  <c r="U107" i="80"/>
  <c r="U108" i="80"/>
  <c r="H109" i="80"/>
  <c r="U109" i="80"/>
  <c r="Z95" i="80"/>
  <c r="Z96" i="80"/>
  <c r="Z97" i="80"/>
  <c r="Z98" i="80"/>
  <c r="Z99" i="80"/>
  <c r="Z100" i="80"/>
  <c r="Z101" i="80"/>
  <c r="Z102" i="80"/>
  <c r="Z103" i="80"/>
  <c r="Z104" i="80"/>
  <c r="Z105" i="80"/>
  <c r="G162" i="80"/>
  <c r="S95" i="80"/>
  <c r="S96" i="80"/>
  <c r="S97" i="80"/>
  <c r="S98" i="80"/>
  <c r="S99" i="80"/>
  <c r="S100" i="80"/>
  <c r="S101" i="80"/>
  <c r="S102" i="80"/>
  <c r="S103" i="80"/>
  <c r="S104" i="80"/>
  <c r="S105" i="80"/>
  <c r="S106" i="80"/>
  <c r="S107" i="80"/>
  <c r="S108" i="80"/>
  <c r="S109" i="80"/>
  <c r="P5" i="79"/>
  <c r="P9" i="79"/>
  <c r="J14" i="79"/>
  <c r="J24" i="79"/>
  <c r="J8" i="79"/>
  <c r="J16" i="79"/>
  <c r="J22" i="79"/>
  <c r="H6" i="79"/>
  <c r="H7" i="79"/>
  <c r="H8" i="79"/>
  <c r="H9" i="79"/>
  <c r="AB28" i="79"/>
  <c r="U39" i="79"/>
  <c r="X39" i="79"/>
  <c r="AA39" i="79"/>
  <c r="S39" i="79"/>
  <c r="AA43" i="79"/>
  <c r="U43" i="79"/>
  <c r="X43" i="79"/>
  <c r="S43" i="79"/>
  <c r="X57" i="79"/>
  <c r="AA57" i="79"/>
  <c r="U57" i="79"/>
  <c r="X65" i="79"/>
  <c r="AA65" i="79"/>
  <c r="U65" i="79"/>
  <c r="X69" i="79"/>
  <c r="AA69" i="79"/>
  <c r="U69" i="79"/>
  <c r="N79" i="79"/>
  <c r="M79" i="79"/>
  <c r="P79" i="79" s="1"/>
  <c r="Z4" i="79"/>
  <c r="D5" i="79"/>
  <c r="J5" i="79" s="1"/>
  <c r="Z5" i="79"/>
  <c r="Z6" i="79"/>
  <c r="Z7" i="79"/>
  <c r="Z8" i="79"/>
  <c r="Z9" i="79"/>
  <c r="D10" i="79"/>
  <c r="J10" i="79" s="1"/>
  <c r="Z10" i="79"/>
  <c r="D11" i="79"/>
  <c r="J11" i="79" s="1"/>
  <c r="N11" i="79"/>
  <c r="S11" i="79"/>
  <c r="U12" i="79"/>
  <c r="Z12" i="79"/>
  <c r="AA13" i="79"/>
  <c r="H14" i="79"/>
  <c r="P14" i="79"/>
  <c r="W14" i="79"/>
  <c r="N15" i="79"/>
  <c r="S15" i="79"/>
  <c r="U16" i="79"/>
  <c r="Z16" i="79"/>
  <c r="AA17" i="79"/>
  <c r="H18" i="79"/>
  <c r="P18" i="79"/>
  <c r="W18" i="79"/>
  <c r="N19" i="79"/>
  <c r="S19" i="79"/>
  <c r="U20" i="79"/>
  <c r="Z20" i="79"/>
  <c r="AA21" i="79"/>
  <c r="H22" i="79"/>
  <c r="P22" i="79"/>
  <c r="W22" i="79"/>
  <c r="N23" i="79"/>
  <c r="S23" i="79"/>
  <c r="U24" i="79"/>
  <c r="Z24" i="79"/>
  <c r="AA25" i="79"/>
  <c r="H26" i="79"/>
  <c r="P26" i="79"/>
  <c r="W26" i="79"/>
  <c r="N27" i="79"/>
  <c r="S27" i="79"/>
  <c r="U28" i="79"/>
  <c r="Z28" i="79"/>
  <c r="U40" i="79"/>
  <c r="X40" i="79"/>
  <c r="AA40" i="79"/>
  <c r="S40" i="79"/>
  <c r="J44" i="79"/>
  <c r="J45" i="79"/>
  <c r="X48" i="79"/>
  <c r="AA48" i="79"/>
  <c r="U48" i="79"/>
  <c r="J49" i="79"/>
  <c r="X52" i="79"/>
  <c r="AA52" i="79"/>
  <c r="U52" i="79"/>
  <c r="J53" i="79"/>
  <c r="X56" i="79"/>
  <c r="AA56" i="79"/>
  <c r="U56" i="79"/>
  <c r="J57" i="79"/>
  <c r="X60" i="79"/>
  <c r="AA60" i="79"/>
  <c r="U60" i="79"/>
  <c r="J61" i="79"/>
  <c r="X64" i="79"/>
  <c r="AA64" i="79"/>
  <c r="U64" i="79"/>
  <c r="J65" i="79"/>
  <c r="X68" i="79"/>
  <c r="AA68" i="79"/>
  <c r="U68" i="79"/>
  <c r="J69" i="79"/>
  <c r="X72" i="79"/>
  <c r="AA72" i="79"/>
  <c r="U72" i="79"/>
  <c r="J73" i="79"/>
  <c r="P85" i="79"/>
  <c r="Y16" i="79"/>
  <c r="Y28" i="79"/>
  <c r="X45" i="79"/>
  <c r="AA45" i="79"/>
  <c r="U45" i="79"/>
  <c r="X49" i="79"/>
  <c r="AA49" i="79"/>
  <c r="U49" i="79"/>
  <c r="X53" i="79"/>
  <c r="AA53" i="79"/>
  <c r="U53" i="79"/>
  <c r="X61" i="79"/>
  <c r="AA61" i="79"/>
  <c r="U61" i="79"/>
  <c r="X73" i="79"/>
  <c r="AA73" i="79"/>
  <c r="U73" i="79"/>
  <c r="D79" i="79"/>
  <c r="J79" i="79" s="1"/>
  <c r="H79" i="79"/>
  <c r="G4" i="79"/>
  <c r="S4" i="79"/>
  <c r="W4" i="79"/>
  <c r="S5" i="79"/>
  <c r="W5" i="79"/>
  <c r="S6" i="79"/>
  <c r="W6" i="79"/>
  <c r="S7" i="79"/>
  <c r="W7" i="79"/>
  <c r="S8" i="79"/>
  <c r="W8" i="79"/>
  <c r="S9" i="79"/>
  <c r="W9" i="79"/>
  <c r="S10" i="79"/>
  <c r="W10" i="79"/>
  <c r="U11" i="79"/>
  <c r="Z11" i="79"/>
  <c r="N14" i="79"/>
  <c r="S14" i="79"/>
  <c r="U15" i="79"/>
  <c r="N18" i="79"/>
  <c r="S18" i="79"/>
  <c r="U19" i="79"/>
  <c r="N22" i="79"/>
  <c r="S22" i="79"/>
  <c r="U23" i="79"/>
  <c r="N26" i="79"/>
  <c r="S26" i="79"/>
  <c r="U27" i="79"/>
  <c r="V28" i="79"/>
  <c r="U29" i="79"/>
  <c r="X29" i="79"/>
  <c r="H30" i="79"/>
  <c r="G30" i="79"/>
  <c r="P30" i="79"/>
  <c r="U30" i="79"/>
  <c r="X30" i="79"/>
  <c r="H31" i="79"/>
  <c r="G31" i="79"/>
  <c r="J31" i="79" s="1"/>
  <c r="U31" i="79"/>
  <c r="X31" i="79"/>
  <c r="H32" i="79"/>
  <c r="G32" i="79"/>
  <c r="J32" i="79" s="1"/>
  <c r="U32" i="79"/>
  <c r="X32" i="79"/>
  <c r="H33" i="79"/>
  <c r="G33" i="79"/>
  <c r="J33" i="79" s="1"/>
  <c r="U33" i="79"/>
  <c r="X33" i="79"/>
  <c r="H34" i="79"/>
  <c r="G34" i="79"/>
  <c r="J34" i="79" s="1"/>
  <c r="P34" i="79"/>
  <c r="U34" i="79"/>
  <c r="X34" i="79"/>
  <c r="H35" i="79"/>
  <c r="G35" i="79"/>
  <c r="J35" i="79" s="1"/>
  <c r="U35" i="79"/>
  <c r="X35" i="79"/>
  <c r="H36" i="79"/>
  <c r="G36" i="79"/>
  <c r="J36" i="79" s="1"/>
  <c r="U36" i="79"/>
  <c r="X36" i="79"/>
  <c r="H37" i="79"/>
  <c r="G37" i="79"/>
  <c r="J37" i="79" s="1"/>
  <c r="U37" i="79"/>
  <c r="X37" i="79"/>
  <c r="H38" i="79"/>
  <c r="G38" i="79"/>
  <c r="P38" i="79"/>
  <c r="U38" i="79"/>
  <c r="X38" i="79"/>
  <c r="AA38" i="79"/>
  <c r="U41" i="79"/>
  <c r="X41" i="79"/>
  <c r="AA41" i="79"/>
  <c r="S41" i="79"/>
  <c r="X47" i="79"/>
  <c r="AA47" i="79"/>
  <c r="U47" i="79"/>
  <c r="J48" i="79"/>
  <c r="X51" i="79"/>
  <c r="AA51" i="79"/>
  <c r="U51" i="79"/>
  <c r="J52" i="79"/>
  <c r="X55" i="79"/>
  <c r="AA55" i="79"/>
  <c r="U55" i="79"/>
  <c r="J56" i="79"/>
  <c r="X59" i="79"/>
  <c r="AA59" i="79"/>
  <c r="U59" i="79"/>
  <c r="J60" i="79"/>
  <c r="X63" i="79"/>
  <c r="AA63" i="79"/>
  <c r="U63" i="79"/>
  <c r="J64" i="79"/>
  <c r="X67" i="79"/>
  <c r="AA67" i="79"/>
  <c r="U67" i="79"/>
  <c r="J68" i="79"/>
  <c r="X71" i="79"/>
  <c r="AA71" i="79"/>
  <c r="U71" i="79"/>
  <c r="J72" i="79"/>
  <c r="X75" i="79"/>
  <c r="AA75" i="79"/>
  <c r="U75" i="79"/>
  <c r="N82" i="79"/>
  <c r="M82" i="79"/>
  <c r="P82" i="79" s="1"/>
  <c r="P89" i="79"/>
  <c r="H11" i="79"/>
  <c r="P11" i="79"/>
  <c r="AB12" i="79"/>
  <c r="Y12" i="79"/>
  <c r="AB24" i="79"/>
  <c r="Y24" i="79"/>
  <c r="AA11" i="79"/>
  <c r="H12" i="79"/>
  <c r="P12" i="79"/>
  <c r="W12" i="79"/>
  <c r="S13" i="79"/>
  <c r="Z14" i="79"/>
  <c r="AA15" i="79"/>
  <c r="H16" i="79"/>
  <c r="P16" i="79"/>
  <c r="W16" i="79"/>
  <c r="S17" i="79"/>
  <c r="Z18" i="79"/>
  <c r="AA19" i="79"/>
  <c r="H20" i="79"/>
  <c r="P20" i="79"/>
  <c r="W20" i="79"/>
  <c r="S21" i="79"/>
  <c r="Z22" i="79"/>
  <c r="AA23" i="79"/>
  <c r="H24" i="79"/>
  <c r="P24" i="79"/>
  <c r="W24" i="79"/>
  <c r="S25" i="79"/>
  <c r="Z26" i="79"/>
  <c r="AA27" i="79"/>
  <c r="H28" i="79"/>
  <c r="P28" i="79"/>
  <c r="W28" i="79"/>
  <c r="S29" i="79"/>
  <c r="AA29" i="79"/>
  <c r="N30" i="79"/>
  <c r="S30" i="79"/>
  <c r="AA30" i="79"/>
  <c r="N31" i="79"/>
  <c r="S31" i="79"/>
  <c r="AA31" i="79"/>
  <c r="N32" i="79"/>
  <c r="S32" i="79"/>
  <c r="AA32" i="79"/>
  <c r="N33" i="79"/>
  <c r="S33" i="79"/>
  <c r="AA33" i="79"/>
  <c r="N34" i="79"/>
  <c r="S34" i="79"/>
  <c r="AA34" i="79"/>
  <c r="Y35" i="79"/>
  <c r="AB35" i="79"/>
  <c r="Y36" i="79"/>
  <c r="Y37" i="79"/>
  <c r="AB37" i="79"/>
  <c r="AB38" i="79"/>
  <c r="U42" i="79"/>
  <c r="X42" i="79"/>
  <c r="AA42" i="79"/>
  <c r="S42" i="79"/>
  <c r="W44" i="79"/>
  <c r="S44" i="79"/>
  <c r="Z44" i="79"/>
  <c r="T44" i="79"/>
  <c r="X46" i="79"/>
  <c r="AA46" i="79"/>
  <c r="U46" i="79"/>
  <c r="X50" i="79"/>
  <c r="AA50" i="79"/>
  <c r="U50" i="79"/>
  <c r="X54" i="79"/>
  <c r="AA54" i="79"/>
  <c r="U54" i="79"/>
  <c r="X58" i="79"/>
  <c r="AA58" i="79"/>
  <c r="U58" i="79"/>
  <c r="X62" i="79"/>
  <c r="AA62" i="79"/>
  <c r="U62" i="79"/>
  <c r="X66" i="79"/>
  <c r="AA66" i="79"/>
  <c r="U66" i="79"/>
  <c r="X70" i="79"/>
  <c r="AA70" i="79"/>
  <c r="U70" i="79"/>
  <c r="X74" i="79"/>
  <c r="AA74" i="79"/>
  <c r="U74" i="79"/>
  <c r="W83" i="79"/>
  <c r="S83" i="79"/>
  <c r="Z83" i="79"/>
  <c r="T83" i="79"/>
  <c r="W86" i="79"/>
  <c r="S86" i="79"/>
  <c r="Z86" i="79"/>
  <c r="T86" i="79"/>
  <c r="H44" i="79"/>
  <c r="X44" i="79"/>
  <c r="H45" i="79"/>
  <c r="H46" i="79"/>
  <c r="H47" i="79"/>
  <c r="H48" i="79"/>
  <c r="H49" i="79"/>
  <c r="H50" i="79"/>
  <c r="H51" i="79"/>
  <c r="H52" i="79"/>
  <c r="H53" i="79"/>
  <c r="H54" i="79"/>
  <c r="H55" i="79"/>
  <c r="H56" i="79"/>
  <c r="H57" i="79"/>
  <c r="H58" i="79"/>
  <c r="H59" i="79"/>
  <c r="H60" i="79"/>
  <c r="H61" i="79"/>
  <c r="H62" i="79"/>
  <c r="H63" i="79"/>
  <c r="H64" i="79"/>
  <c r="H65" i="79"/>
  <c r="H66" i="79"/>
  <c r="H67" i="79"/>
  <c r="H68" i="79"/>
  <c r="H69" i="79"/>
  <c r="H70" i="79"/>
  <c r="H71" i="79"/>
  <c r="H72" i="79"/>
  <c r="H73" i="79"/>
  <c r="H74" i="79"/>
  <c r="H75" i="79"/>
  <c r="D83" i="79"/>
  <c r="J83" i="79" s="1"/>
  <c r="H83" i="79"/>
  <c r="N83" i="79"/>
  <c r="M83" i="79"/>
  <c r="P83" i="79" s="1"/>
  <c r="N90" i="79"/>
  <c r="M90" i="79"/>
  <c r="P90" i="79" s="1"/>
  <c r="AA92" i="79"/>
  <c r="U92" i="79"/>
  <c r="X92" i="79"/>
  <c r="G39" i="79"/>
  <c r="G40" i="79"/>
  <c r="G41" i="79"/>
  <c r="J41" i="79" s="1"/>
  <c r="G42" i="79"/>
  <c r="G43" i="79"/>
  <c r="J43" i="79" s="1"/>
  <c r="H76" i="79"/>
  <c r="G76" i="79"/>
  <c r="P77" i="79"/>
  <c r="W78" i="79"/>
  <c r="S78" i="79"/>
  <c r="Z78" i="79"/>
  <c r="T78" i="79"/>
  <c r="M86" i="79"/>
  <c r="P86" i="79" s="1"/>
  <c r="D87" i="79"/>
  <c r="J87" i="79" s="1"/>
  <c r="H87" i="79"/>
  <c r="H93" i="79"/>
  <c r="N105" i="79"/>
  <c r="M105" i="79"/>
  <c r="P105" i="79" s="1"/>
  <c r="T105" i="79"/>
  <c r="W43" i="79"/>
  <c r="Z43" i="79"/>
  <c r="U44" i="79"/>
  <c r="T45" i="79"/>
  <c r="W45" i="79"/>
  <c r="S45" i="79"/>
  <c r="T46" i="79"/>
  <c r="W46" i="79"/>
  <c r="S46" i="79"/>
  <c r="T47" i="79"/>
  <c r="W47" i="79"/>
  <c r="S47" i="79"/>
  <c r="T48" i="79"/>
  <c r="W48" i="79"/>
  <c r="S48" i="79"/>
  <c r="T49" i="79"/>
  <c r="W49" i="79"/>
  <c r="S49" i="79"/>
  <c r="T50" i="79"/>
  <c r="W50" i="79"/>
  <c r="S50" i="79"/>
  <c r="T51" i="79"/>
  <c r="W51" i="79"/>
  <c r="S51" i="79"/>
  <c r="T52" i="79"/>
  <c r="W52" i="79"/>
  <c r="S52" i="79"/>
  <c r="T53" i="79"/>
  <c r="W53" i="79"/>
  <c r="S53" i="79"/>
  <c r="T54" i="79"/>
  <c r="W54" i="79"/>
  <c r="S54" i="79"/>
  <c r="T55" i="79"/>
  <c r="W55" i="79"/>
  <c r="S55" i="79"/>
  <c r="T56" i="79"/>
  <c r="W56" i="79"/>
  <c r="S56" i="79"/>
  <c r="T57" i="79"/>
  <c r="W57" i="79"/>
  <c r="S57" i="79"/>
  <c r="T58" i="79"/>
  <c r="W58" i="79"/>
  <c r="S58" i="79"/>
  <c r="T59" i="79"/>
  <c r="W59" i="79"/>
  <c r="S59" i="79"/>
  <c r="T60" i="79"/>
  <c r="W60" i="79"/>
  <c r="S60" i="79"/>
  <c r="T61" i="79"/>
  <c r="W61" i="79"/>
  <c r="S61" i="79"/>
  <c r="T62" i="79"/>
  <c r="W62" i="79"/>
  <c r="S62" i="79"/>
  <c r="T63" i="79"/>
  <c r="W63" i="79"/>
  <c r="S63" i="79"/>
  <c r="T64" i="79"/>
  <c r="W64" i="79"/>
  <c r="S64" i="79"/>
  <c r="T65" i="79"/>
  <c r="W65" i="79"/>
  <c r="S65" i="79"/>
  <c r="T66" i="79"/>
  <c r="W66" i="79"/>
  <c r="S66" i="79"/>
  <c r="T67" i="79"/>
  <c r="W67" i="79"/>
  <c r="S67" i="79"/>
  <c r="T68" i="79"/>
  <c r="W68" i="79"/>
  <c r="S68" i="79"/>
  <c r="T69" i="79"/>
  <c r="W69" i="79"/>
  <c r="S69" i="79"/>
  <c r="T70" i="79"/>
  <c r="W70" i="79"/>
  <c r="S70" i="79"/>
  <c r="T71" i="79"/>
  <c r="W71" i="79"/>
  <c r="S71" i="79"/>
  <c r="T72" i="79"/>
  <c r="W72" i="79"/>
  <c r="S72" i="79"/>
  <c r="T73" i="79"/>
  <c r="W73" i="79"/>
  <c r="S73" i="79"/>
  <c r="T74" i="79"/>
  <c r="W74" i="79"/>
  <c r="S74" i="79"/>
  <c r="T75" i="79"/>
  <c r="W75" i="79"/>
  <c r="S75" i="79"/>
  <c r="W79" i="79"/>
  <c r="S79" i="79"/>
  <c r="Z79" i="79"/>
  <c r="T79" i="79"/>
  <c r="P81" i="79"/>
  <c r="W82" i="79"/>
  <c r="S82" i="79"/>
  <c r="Z82" i="79"/>
  <c r="T82" i="79"/>
  <c r="W90" i="79"/>
  <c r="S90" i="79"/>
  <c r="Z90" i="79"/>
  <c r="T90" i="79"/>
  <c r="P97" i="79"/>
  <c r="W87" i="79"/>
  <c r="S87" i="79"/>
  <c r="Z87" i="79"/>
  <c r="AA91" i="79"/>
  <c r="U91" i="79"/>
  <c r="H92" i="79"/>
  <c r="P96" i="79"/>
  <c r="N100" i="79"/>
  <c r="M100" i="79"/>
  <c r="P100" i="79" s="1"/>
  <c r="T100" i="79"/>
  <c r="N101" i="79"/>
  <c r="M101" i="79"/>
  <c r="P101" i="79" s="1"/>
  <c r="T101" i="79"/>
  <c r="N104" i="79"/>
  <c r="M104" i="79"/>
  <c r="P104" i="79" s="1"/>
  <c r="T104" i="79"/>
  <c r="N107" i="79"/>
  <c r="M107" i="79"/>
  <c r="P107" i="79" s="1"/>
  <c r="T107" i="79"/>
  <c r="D149" i="79"/>
  <c r="D145" i="79"/>
  <c r="D150" i="79"/>
  <c r="D146" i="79"/>
  <c r="D147" i="79"/>
  <c r="D143" i="79"/>
  <c r="D144" i="79"/>
  <c r="D148" i="79"/>
  <c r="N76" i="79"/>
  <c r="W76" i="79"/>
  <c r="S76" i="79"/>
  <c r="Z76" i="79"/>
  <c r="H78" i="79"/>
  <c r="W80" i="79"/>
  <c r="S80" i="79"/>
  <c r="Z80" i="79"/>
  <c r="H82" i="79"/>
  <c r="W84" i="79"/>
  <c r="S84" i="79"/>
  <c r="Z84" i="79"/>
  <c r="H86" i="79"/>
  <c r="M87" i="79"/>
  <c r="P87" i="79" s="1"/>
  <c r="W88" i="79"/>
  <c r="S88" i="79"/>
  <c r="Z88" i="79"/>
  <c r="H90" i="79"/>
  <c r="Z93" i="79"/>
  <c r="P95" i="79"/>
  <c r="N109" i="79"/>
  <c r="M109" i="79"/>
  <c r="P109" i="79" s="1"/>
  <c r="T109" i="79"/>
  <c r="W77" i="79"/>
  <c r="S77" i="79"/>
  <c r="Z77" i="79"/>
  <c r="J80" i="79"/>
  <c r="W81" i="79"/>
  <c r="S81" i="79"/>
  <c r="Z81" i="79"/>
  <c r="J84" i="79"/>
  <c r="W85" i="79"/>
  <c r="S85" i="79"/>
  <c r="Z85" i="79"/>
  <c r="T87" i="79"/>
  <c r="J88" i="79"/>
  <c r="W89" i="79"/>
  <c r="S89" i="79"/>
  <c r="Z89" i="79"/>
  <c r="X91" i="79"/>
  <c r="Z92" i="79"/>
  <c r="AA93" i="79"/>
  <c r="U93" i="79"/>
  <c r="N98" i="79"/>
  <c r="M98" i="79"/>
  <c r="P98" i="79" s="1"/>
  <c r="J100" i="79"/>
  <c r="N102" i="79"/>
  <c r="M102" i="79"/>
  <c r="P102" i="79" s="1"/>
  <c r="J91" i="79"/>
  <c r="W91" i="79"/>
  <c r="S91" i="79"/>
  <c r="J92" i="79"/>
  <c r="W92" i="79"/>
  <c r="S92" i="79"/>
  <c r="J93" i="79"/>
  <c r="W93" i="79"/>
  <c r="S93" i="79"/>
  <c r="J94" i="79"/>
  <c r="W94" i="79"/>
  <c r="S94" i="79"/>
  <c r="Z94" i="79"/>
  <c r="W95" i="79"/>
  <c r="S95" i="79"/>
  <c r="Z95" i="79"/>
  <c r="W96" i="79"/>
  <c r="S96" i="79"/>
  <c r="Z96" i="79"/>
  <c r="W97" i="79"/>
  <c r="S97" i="79"/>
  <c r="Z97" i="79"/>
  <c r="N99" i="79"/>
  <c r="M99" i="79"/>
  <c r="P99" i="79" s="1"/>
  <c r="J101" i="79"/>
  <c r="N103" i="79"/>
  <c r="M103" i="79"/>
  <c r="P103" i="79" s="1"/>
  <c r="N106" i="79"/>
  <c r="M106" i="79"/>
  <c r="P106" i="79" s="1"/>
  <c r="N108" i="79"/>
  <c r="M108" i="79"/>
  <c r="P108" i="79" s="1"/>
  <c r="M162" i="79"/>
  <c r="M160" i="79"/>
  <c r="L4" i="79" s="1"/>
  <c r="H98" i="79"/>
  <c r="H99" i="79"/>
  <c r="H100" i="79"/>
  <c r="H101" i="79"/>
  <c r="H102" i="79"/>
  <c r="U102" i="79"/>
  <c r="H103" i="79"/>
  <c r="U103" i="79"/>
  <c r="H104" i="79"/>
  <c r="U104" i="79"/>
  <c r="U105" i="79"/>
  <c r="U106" i="79"/>
  <c r="U107" i="79"/>
  <c r="U108" i="79"/>
  <c r="U109" i="79"/>
  <c r="Z98" i="79"/>
  <c r="Z99" i="79"/>
  <c r="Z100" i="79"/>
  <c r="Z101" i="79"/>
  <c r="Z102" i="79"/>
  <c r="G162" i="79"/>
  <c r="S98" i="79"/>
  <c r="S99" i="79"/>
  <c r="S100" i="79"/>
  <c r="S101" i="79"/>
  <c r="S102" i="79"/>
  <c r="S103" i="79"/>
  <c r="S104" i="79"/>
  <c r="S105" i="79"/>
  <c r="S106" i="79"/>
  <c r="S107" i="79"/>
  <c r="S108" i="79"/>
  <c r="S109" i="79"/>
  <c r="D5" i="78"/>
  <c r="W5" i="78"/>
  <c r="D9" i="78"/>
  <c r="W9" i="78"/>
  <c r="D13" i="78"/>
  <c r="W13" i="78"/>
  <c r="D17" i="78"/>
  <c r="W17" i="78"/>
  <c r="D21" i="78"/>
  <c r="W21" i="78"/>
  <c r="J32" i="78"/>
  <c r="Z32" i="78"/>
  <c r="Z33" i="78"/>
  <c r="J37" i="78"/>
  <c r="Z37" i="78"/>
  <c r="J41" i="78"/>
  <c r="Z41" i="78"/>
  <c r="J45" i="78"/>
  <c r="Z45" i="78"/>
  <c r="J49" i="78"/>
  <c r="Z49" i="78"/>
  <c r="J53" i="78"/>
  <c r="Z53" i="78"/>
  <c r="J57" i="78"/>
  <c r="Z57" i="78"/>
  <c r="D60" i="78"/>
  <c r="D65" i="78"/>
  <c r="W65" i="78"/>
  <c r="D69" i="78"/>
  <c r="W69" i="78"/>
  <c r="Z73" i="78"/>
  <c r="D76" i="78"/>
  <c r="Y76" i="78" s="1"/>
  <c r="D79" i="78"/>
  <c r="W79" i="78"/>
  <c r="D81" i="78"/>
  <c r="Y81" i="78" s="1"/>
  <c r="Z84" i="78"/>
  <c r="D86" i="78"/>
  <c r="Y86" i="78" s="1"/>
  <c r="D88" i="78"/>
  <c r="Z89" i="78"/>
  <c r="D90" i="78"/>
  <c r="AB90" i="78" s="1"/>
  <c r="Z90" i="78"/>
  <c r="H91" i="78"/>
  <c r="H95" i="78"/>
  <c r="H99" i="78"/>
  <c r="H103" i="78"/>
  <c r="H107" i="78"/>
  <c r="Z86" i="78"/>
  <c r="Z88" i="78"/>
  <c r="H4" i="78"/>
  <c r="W4" i="78"/>
  <c r="D8" i="78"/>
  <c r="Y8" i="78" s="1"/>
  <c r="W8" i="78"/>
  <c r="D12" i="78"/>
  <c r="W12" i="78"/>
  <c r="D16" i="78"/>
  <c r="W16" i="78"/>
  <c r="D20" i="78"/>
  <c r="W20" i="78"/>
  <c r="Z31" i="78"/>
  <c r="Z36" i="78"/>
  <c r="Z40" i="78"/>
  <c r="Z44" i="78"/>
  <c r="Z48" i="78"/>
  <c r="Z52" i="78"/>
  <c r="Z56" i="78"/>
  <c r="W76" i="78"/>
  <c r="W78" i="78"/>
  <c r="W81" i="78"/>
  <c r="H86" i="78"/>
  <c r="Z87" i="78"/>
  <c r="H88" i="78"/>
  <c r="H90" i="78"/>
  <c r="J93" i="78"/>
  <c r="J97" i="78"/>
  <c r="J101" i="78"/>
  <c r="J105" i="78"/>
  <c r="J109" i="78"/>
  <c r="D7" i="78"/>
  <c r="D11" i="78"/>
  <c r="D15" i="78"/>
  <c r="D19" i="78"/>
  <c r="D23" i="78"/>
  <c r="D63" i="78"/>
  <c r="D67" i="78"/>
  <c r="D71" i="78"/>
  <c r="D78" i="78"/>
  <c r="D89" i="78"/>
  <c r="AB89" i="78" s="1"/>
  <c r="J90" i="78"/>
  <c r="H93" i="78"/>
  <c r="H97" i="78"/>
  <c r="H101" i="78"/>
  <c r="H105" i="78"/>
  <c r="H109" i="78"/>
  <c r="V8" i="78"/>
  <c r="H6" i="78"/>
  <c r="G6" i="78"/>
  <c r="J6" i="78" s="1"/>
  <c r="U6" i="78"/>
  <c r="X6" i="78"/>
  <c r="H8" i="78"/>
  <c r="G8" i="78"/>
  <c r="H9" i="78"/>
  <c r="G9" i="78"/>
  <c r="P9" i="78"/>
  <c r="U9" i="78"/>
  <c r="X9" i="78"/>
  <c r="U10" i="78"/>
  <c r="X10" i="78"/>
  <c r="U11" i="78"/>
  <c r="X11" i="78"/>
  <c r="H13" i="78"/>
  <c r="G13" i="78"/>
  <c r="J13" i="78" s="1"/>
  <c r="H14" i="78"/>
  <c r="G14" i="78"/>
  <c r="J14" i="78" s="1"/>
  <c r="P14" i="78"/>
  <c r="U14" i="78"/>
  <c r="X14" i="78"/>
  <c r="U15" i="78"/>
  <c r="X15" i="78"/>
  <c r="H17" i="78"/>
  <c r="G17" i="78"/>
  <c r="U17" i="78"/>
  <c r="X17" i="78"/>
  <c r="U18" i="78"/>
  <c r="X18" i="78"/>
  <c r="U19" i="78"/>
  <c r="X19" i="78"/>
  <c r="H21" i="78"/>
  <c r="G21" i="78"/>
  <c r="P21" i="78"/>
  <c r="U21" i="78"/>
  <c r="X21" i="78"/>
  <c r="U22" i="78"/>
  <c r="X22" i="78"/>
  <c r="U23" i="78"/>
  <c r="X23" i="78"/>
  <c r="AA23" i="78"/>
  <c r="S23" i="78"/>
  <c r="X53" i="78"/>
  <c r="AA53" i="78"/>
  <c r="U53" i="78"/>
  <c r="X57" i="78"/>
  <c r="AA57" i="78"/>
  <c r="U57" i="78"/>
  <c r="U63" i="78"/>
  <c r="X63" i="78"/>
  <c r="AA63" i="78"/>
  <c r="S63" i="78"/>
  <c r="H69" i="78"/>
  <c r="G69" i="78"/>
  <c r="N69" i="78"/>
  <c r="U75" i="78"/>
  <c r="X75" i="78"/>
  <c r="S75" i="78"/>
  <c r="U79" i="78"/>
  <c r="X79" i="78"/>
  <c r="S79" i="78"/>
  <c r="S5" i="78"/>
  <c r="S6" i="78"/>
  <c r="AA6" i="78"/>
  <c r="S7" i="78"/>
  <c r="N9" i="78"/>
  <c r="S10" i="78"/>
  <c r="AA10" i="78"/>
  <c r="S11" i="78"/>
  <c r="N13" i="78"/>
  <c r="N14" i="78"/>
  <c r="S17" i="78"/>
  <c r="AA17" i="78"/>
  <c r="S19" i="78"/>
  <c r="S21" i="78"/>
  <c r="AA22" i="78"/>
  <c r="X40" i="78"/>
  <c r="AA40" i="78"/>
  <c r="U40" i="78"/>
  <c r="X44" i="78"/>
  <c r="AA44" i="78"/>
  <c r="U44" i="78"/>
  <c r="X48" i="78"/>
  <c r="AA48" i="78"/>
  <c r="U48" i="78"/>
  <c r="X56" i="78"/>
  <c r="AA56" i="78"/>
  <c r="U56" i="78"/>
  <c r="X60" i="78"/>
  <c r="U60" i="78"/>
  <c r="AA60" i="78"/>
  <c r="P93" i="78"/>
  <c r="AA97" i="78"/>
  <c r="U97" i="78"/>
  <c r="X97" i="78"/>
  <c r="P101" i="78"/>
  <c r="AA105" i="78"/>
  <c r="U105" i="78"/>
  <c r="X105" i="78"/>
  <c r="P109" i="78"/>
  <c r="X30" i="78"/>
  <c r="AA30" i="78"/>
  <c r="U30" i="78"/>
  <c r="J31" i="78"/>
  <c r="X35" i="78"/>
  <c r="AA35" i="78"/>
  <c r="U35" i="78"/>
  <c r="J36" i="78"/>
  <c r="X39" i="78"/>
  <c r="AA39" i="78"/>
  <c r="U39" i="78"/>
  <c r="X43" i="78"/>
  <c r="AA43" i="78"/>
  <c r="U43" i="78"/>
  <c r="J44" i="78"/>
  <c r="X47" i="78"/>
  <c r="AA47" i="78"/>
  <c r="U47" i="78"/>
  <c r="J48" i="78"/>
  <c r="X51" i="78"/>
  <c r="AA51" i="78"/>
  <c r="U51" i="78"/>
  <c r="X55" i="78"/>
  <c r="AA55" i="78"/>
  <c r="U55" i="78"/>
  <c r="V62" i="78"/>
  <c r="H5" i="78"/>
  <c r="G5" i="78"/>
  <c r="J5" i="78" s="1"/>
  <c r="U5" i="78"/>
  <c r="X5" i="78"/>
  <c r="H7" i="78"/>
  <c r="G7" i="78"/>
  <c r="J7" i="78" s="1"/>
  <c r="U7" i="78"/>
  <c r="X7" i="78"/>
  <c r="U8" i="78"/>
  <c r="X8" i="78"/>
  <c r="H10" i="78"/>
  <c r="G10" i="78"/>
  <c r="H11" i="78"/>
  <c r="G11" i="78"/>
  <c r="H12" i="78"/>
  <c r="G12" i="78"/>
  <c r="U12" i="78"/>
  <c r="X12" i="78"/>
  <c r="U13" i="78"/>
  <c r="X13" i="78"/>
  <c r="H15" i="78"/>
  <c r="G15" i="78"/>
  <c r="H16" i="78"/>
  <c r="G16" i="78"/>
  <c r="P16" i="78"/>
  <c r="U16" i="78"/>
  <c r="X16" i="78"/>
  <c r="H18" i="78"/>
  <c r="G18" i="78"/>
  <c r="J18" i="78" s="1"/>
  <c r="H19" i="78"/>
  <c r="G19" i="78"/>
  <c r="H20" i="78"/>
  <c r="G20" i="78"/>
  <c r="J20" i="78" s="1"/>
  <c r="U20" i="78"/>
  <c r="X20" i="78"/>
  <c r="H22" i="78"/>
  <c r="G22" i="78"/>
  <c r="J22" i="78" s="1"/>
  <c r="H23" i="78"/>
  <c r="G23" i="78"/>
  <c r="J23" i="78" s="1"/>
  <c r="X32" i="78"/>
  <c r="AA32" i="78"/>
  <c r="U32" i="78"/>
  <c r="X37" i="78"/>
  <c r="AA37" i="78"/>
  <c r="U37" i="78"/>
  <c r="X41" i="78"/>
  <c r="AA41" i="78"/>
  <c r="U41" i="78"/>
  <c r="X45" i="78"/>
  <c r="AA45" i="78"/>
  <c r="U45" i="78"/>
  <c r="X49" i="78"/>
  <c r="AA49" i="78"/>
  <c r="U49" i="78"/>
  <c r="H65" i="78"/>
  <c r="G65" i="78"/>
  <c r="N65" i="78"/>
  <c r="U67" i="78"/>
  <c r="X67" i="78"/>
  <c r="AA67" i="78"/>
  <c r="S67" i="78"/>
  <c r="U71" i="78"/>
  <c r="X71" i="78"/>
  <c r="S71" i="78"/>
  <c r="P75" i="78"/>
  <c r="U83" i="78"/>
  <c r="X83" i="78"/>
  <c r="S83" i="78"/>
  <c r="S4" i="78"/>
  <c r="N5" i="78"/>
  <c r="N6" i="78"/>
  <c r="N7" i="78"/>
  <c r="N8" i="78"/>
  <c r="AA8" i="78"/>
  <c r="S9" i="78"/>
  <c r="AA9" i="78"/>
  <c r="N10" i="78"/>
  <c r="N11" i="78"/>
  <c r="AA11" i="78"/>
  <c r="S12" i="78"/>
  <c r="AA12" i="78"/>
  <c r="S13" i="78"/>
  <c r="AA13" i="78"/>
  <c r="S14" i="78"/>
  <c r="AA14" i="78"/>
  <c r="S15" i="78"/>
  <c r="AA15" i="78"/>
  <c r="S16" i="78"/>
  <c r="AA16" i="78"/>
  <c r="N17" i="78"/>
  <c r="S18" i="78"/>
  <c r="AA18" i="78"/>
  <c r="N19" i="78"/>
  <c r="AA19" i="78"/>
  <c r="S20" i="78"/>
  <c r="N21" i="78"/>
  <c r="AA21" i="78"/>
  <c r="S22" i="78"/>
  <c r="X31" i="78"/>
  <c r="AA31" i="78"/>
  <c r="U31" i="78"/>
  <c r="X36" i="78"/>
  <c r="AA36" i="78"/>
  <c r="U36" i="78"/>
  <c r="X52" i="78"/>
  <c r="AA52" i="78"/>
  <c r="U52" i="78"/>
  <c r="N89" i="78"/>
  <c r="M89" i="78"/>
  <c r="V89" i="78" s="1"/>
  <c r="T89" i="78"/>
  <c r="AA93" i="78"/>
  <c r="U93" i="78"/>
  <c r="X93" i="78"/>
  <c r="P97" i="78"/>
  <c r="AA101" i="78"/>
  <c r="U101" i="78"/>
  <c r="X101" i="78"/>
  <c r="AA109" i="78"/>
  <c r="U109" i="78"/>
  <c r="X109" i="78"/>
  <c r="T4" i="78"/>
  <c r="J30" i="78"/>
  <c r="X33" i="78"/>
  <c r="AA33" i="78"/>
  <c r="X34" i="78"/>
  <c r="AA34" i="78"/>
  <c r="U34" i="78"/>
  <c r="J35" i="78"/>
  <c r="X38" i="78"/>
  <c r="AA38" i="78"/>
  <c r="U38" i="78"/>
  <c r="J39" i="78"/>
  <c r="X42" i="78"/>
  <c r="AA42" i="78"/>
  <c r="U42" i="78"/>
  <c r="J43" i="78"/>
  <c r="X46" i="78"/>
  <c r="AA46" i="78"/>
  <c r="U46" i="78"/>
  <c r="J47" i="78"/>
  <c r="X50" i="78"/>
  <c r="AA50" i="78"/>
  <c r="U50" i="78"/>
  <c r="J51" i="78"/>
  <c r="X54" i="78"/>
  <c r="AA54" i="78"/>
  <c r="U54" i="78"/>
  <c r="J55" i="78"/>
  <c r="X58" i="78"/>
  <c r="AA58" i="78"/>
  <c r="U58" i="78"/>
  <c r="D61" i="78"/>
  <c r="J61" i="78" s="1"/>
  <c r="W61" i="78"/>
  <c r="H61" i="78"/>
  <c r="AA71" i="78"/>
  <c r="AA75" i="78"/>
  <c r="AA79" i="78"/>
  <c r="AA83" i="78"/>
  <c r="H30" i="78"/>
  <c r="H31" i="78"/>
  <c r="H32" i="78"/>
  <c r="H33" i="78"/>
  <c r="H34" i="78"/>
  <c r="H35" i="78"/>
  <c r="H36" i="78"/>
  <c r="H37" i="78"/>
  <c r="H38" i="78"/>
  <c r="H39" i="78"/>
  <c r="H40" i="78"/>
  <c r="H41" i="78"/>
  <c r="H42" i="78"/>
  <c r="H43" i="78"/>
  <c r="H44" i="78"/>
  <c r="H45" i="78"/>
  <c r="H46" i="78"/>
  <c r="H47" i="78"/>
  <c r="H48" i="78"/>
  <c r="H49" i="78"/>
  <c r="H50" i="78"/>
  <c r="H51" i="78"/>
  <c r="H52" i="78"/>
  <c r="H53" i="78"/>
  <c r="H54" i="78"/>
  <c r="H55" i="78"/>
  <c r="H56" i="78"/>
  <c r="H57" i="78"/>
  <c r="H58" i="78"/>
  <c r="T59" i="78"/>
  <c r="S59" i="78"/>
  <c r="W59" i="78"/>
  <c r="Z59" i="78"/>
  <c r="G60" i="78"/>
  <c r="J60" i="78" s="1"/>
  <c r="N60" i="78"/>
  <c r="X61" i="78"/>
  <c r="AA61" i="78"/>
  <c r="U61" i="78"/>
  <c r="W62" i="78"/>
  <c r="H62" i="78"/>
  <c r="H64" i="78"/>
  <c r="G64" i="78"/>
  <c r="J64" i="78" s="1"/>
  <c r="N64" i="78"/>
  <c r="U66" i="78"/>
  <c r="X66" i="78"/>
  <c r="AA66" i="78"/>
  <c r="S66" i="78"/>
  <c r="H68" i="78"/>
  <c r="G68" i="78"/>
  <c r="J68" i="78" s="1"/>
  <c r="N68" i="78"/>
  <c r="U70" i="78"/>
  <c r="X70" i="78"/>
  <c r="AA70" i="78"/>
  <c r="S70" i="78"/>
  <c r="U74" i="78"/>
  <c r="X74" i="78"/>
  <c r="AA74" i="78"/>
  <c r="S74" i="78"/>
  <c r="U78" i="78"/>
  <c r="X78" i="78"/>
  <c r="AA78" i="78"/>
  <c r="S78" i="78"/>
  <c r="U82" i="78"/>
  <c r="X82" i="78"/>
  <c r="AA82" i="78"/>
  <c r="S82" i="78"/>
  <c r="J24" i="78"/>
  <c r="M24" i="78"/>
  <c r="P24" i="78" s="1"/>
  <c r="W24" i="78"/>
  <c r="S24" i="78"/>
  <c r="J25" i="78"/>
  <c r="M25" i="78"/>
  <c r="P25" i="78" s="1"/>
  <c r="W25" i="78"/>
  <c r="S25" i="78"/>
  <c r="J26" i="78"/>
  <c r="M26" i="78"/>
  <c r="P26" i="78" s="1"/>
  <c r="W26" i="78"/>
  <c r="S26" i="78"/>
  <c r="J27" i="78"/>
  <c r="M27" i="78"/>
  <c r="P27" i="78" s="1"/>
  <c r="W27" i="78"/>
  <c r="S27" i="78"/>
  <c r="M28" i="78"/>
  <c r="W28" i="78"/>
  <c r="S28" i="78"/>
  <c r="J29" i="78"/>
  <c r="M29" i="78"/>
  <c r="P29" i="78" s="1"/>
  <c r="W29" i="78"/>
  <c r="S29" i="78"/>
  <c r="H60" i="78"/>
  <c r="S61" i="78"/>
  <c r="D62" i="78"/>
  <c r="J62" i="78" s="1"/>
  <c r="H63" i="78"/>
  <c r="G63" i="78"/>
  <c r="J63" i="78" s="1"/>
  <c r="N63" i="78"/>
  <c r="U65" i="78"/>
  <c r="X65" i="78"/>
  <c r="AA65" i="78"/>
  <c r="S65" i="78"/>
  <c r="P66" i="78"/>
  <c r="H67" i="78"/>
  <c r="G67" i="78"/>
  <c r="N67" i="78"/>
  <c r="U69" i="78"/>
  <c r="X69" i="78"/>
  <c r="AA69" i="78"/>
  <c r="S69" i="78"/>
  <c r="P70" i="78"/>
  <c r="H71" i="78"/>
  <c r="G71" i="78"/>
  <c r="Y72" i="78"/>
  <c r="AB72" i="78"/>
  <c r="H75" i="78"/>
  <c r="G75" i="78"/>
  <c r="J75" i="78" s="1"/>
  <c r="H79" i="78"/>
  <c r="G79" i="78"/>
  <c r="J79" i="78" s="1"/>
  <c r="Y80" i="78"/>
  <c r="AB80" i="78"/>
  <c r="H83" i="78"/>
  <c r="G83" i="78"/>
  <c r="J83" i="78" s="1"/>
  <c r="Y84" i="78"/>
  <c r="AB84" i="78"/>
  <c r="P91" i="78"/>
  <c r="AA91" i="78"/>
  <c r="U91" i="78"/>
  <c r="X91" i="78"/>
  <c r="P95" i="78"/>
  <c r="AA95" i="78"/>
  <c r="U95" i="78"/>
  <c r="X95" i="78"/>
  <c r="P99" i="78"/>
  <c r="AA99" i="78"/>
  <c r="U99" i="78"/>
  <c r="X99" i="78"/>
  <c r="P103" i="78"/>
  <c r="AA103" i="78"/>
  <c r="U103" i="78"/>
  <c r="X103" i="78"/>
  <c r="P107" i="78"/>
  <c r="AA107" i="78"/>
  <c r="U107" i="78"/>
  <c r="X107" i="78"/>
  <c r="X24" i="78"/>
  <c r="X25" i="78"/>
  <c r="X26" i="78"/>
  <c r="X27" i="78"/>
  <c r="X28" i="78"/>
  <c r="X29" i="78"/>
  <c r="AA29" i="78"/>
  <c r="T30" i="78"/>
  <c r="W30" i="78"/>
  <c r="S30" i="78"/>
  <c r="T31" i="78"/>
  <c r="W31" i="78"/>
  <c r="S31" i="78"/>
  <c r="T32" i="78"/>
  <c r="W32" i="78"/>
  <c r="S32" i="78"/>
  <c r="T33" i="78"/>
  <c r="W33" i="78"/>
  <c r="S33" i="78"/>
  <c r="T34" i="78"/>
  <c r="W34" i="78"/>
  <c r="S34" i="78"/>
  <c r="T35" i="78"/>
  <c r="W35" i="78"/>
  <c r="S35" i="78"/>
  <c r="T36" i="78"/>
  <c r="W36" i="78"/>
  <c r="S36" i="78"/>
  <c r="T37" i="78"/>
  <c r="W37" i="78"/>
  <c r="S37" i="78"/>
  <c r="T38" i="78"/>
  <c r="W38" i="78"/>
  <c r="S38" i="78"/>
  <c r="T39" i="78"/>
  <c r="W39" i="78"/>
  <c r="S39" i="78"/>
  <c r="T40" i="78"/>
  <c r="W40" i="78"/>
  <c r="S40" i="78"/>
  <c r="T41" i="78"/>
  <c r="W41" i="78"/>
  <c r="S41" i="78"/>
  <c r="T42" i="78"/>
  <c r="W42" i="78"/>
  <c r="S42" i="78"/>
  <c r="T43" i="78"/>
  <c r="W43" i="78"/>
  <c r="S43" i="78"/>
  <c r="T44" i="78"/>
  <c r="W44" i="78"/>
  <c r="S44" i="78"/>
  <c r="T45" i="78"/>
  <c r="W45" i="78"/>
  <c r="S45" i="78"/>
  <c r="T46" i="78"/>
  <c r="W46" i="78"/>
  <c r="S46" i="78"/>
  <c r="T47" i="78"/>
  <c r="W47" i="78"/>
  <c r="S47" i="78"/>
  <c r="T48" i="78"/>
  <c r="W48" i="78"/>
  <c r="S48" i="78"/>
  <c r="T49" i="78"/>
  <c r="W49" i="78"/>
  <c r="S49" i="78"/>
  <c r="T50" i="78"/>
  <c r="W50" i="78"/>
  <c r="S50" i="78"/>
  <c r="T51" i="78"/>
  <c r="W51" i="78"/>
  <c r="S51" i="78"/>
  <c r="T52" i="78"/>
  <c r="W52" i="78"/>
  <c r="S52" i="78"/>
  <c r="T53" i="78"/>
  <c r="W53" i="78"/>
  <c r="S53" i="78"/>
  <c r="T54" i="78"/>
  <c r="W54" i="78"/>
  <c r="S54" i="78"/>
  <c r="T55" i="78"/>
  <c r="W55" i="78"/>
  <c r="S55" i="78"/>
  <c r="T56" i="78"/>
  <c r="W56" i="78"/>
  <c r="S56" i="78"/>
  <c r="T57" i="78"/>
  <c r="W57" i="78"/>
  <c r="S57" i="78"/>
  <c r="T58" i="78"/>
  <c r="W58" i="78"/>
  <c r="S58" i="78"/>
  <c r="G59" i="78"/>
  <c r="J59" i="78" s="1"/>
  <c r="N59" i="78"/>
  <c r="H59" i="78"/>
  <c r="T60" i="78"/>
  <c r="Z60" i="78"/>
  <c r="S60" i="78"/>
  <c r="Z62" i="78"/>
  <c r="U64" i="78"/>
  <c r="X64" i="78"/>
  <c r="AA64" i="78"/>
  <c r="S64" i="78"/>
  <c r="P65" i="78"/>
  <c r="H66" i="78"/>
  <c r="G66" i="78"/>
  <c r="N66" i="78"/>
  <c r="U68" i="78"/>
  <c r="X68" i="78"/>
  <c r="AA68" i="78"/>
  <c r="S68" i="78"/>
  <c r="P69" i="78"/>
  <c r="H70" i="78"/>
  <c r="G70" i="78"/>
  <c r="J70" i="78" s="1"/>
  <c r="N70" i="78"/>
  <c r="H72" i="78"/>
  <c r="G72" i="78"/>
  <c r="J72" i="78" s="1"/>
  <c r="V72" i="78"/>
  <c r="H76" i="78"/>
  <c r="G76" i="78"/>
  <c r="J76" i="78" s="1"/>
  <c r="V76" i="78"/>
  <c r="H80" i="78"/>
  <c r="G80" i="78"/>
  <c r="J80" i="78" s="1"/>
  <c r="V80" i="78"/>
  <c r="H84" i="78"/>
  <c r="G84" i="78"/>
  <c r="J84" i="78" s="1"/>
  <c r="V84" i="78"/>
  <c r="Y90" i="78"/>
  <c r="P59" i="78"/>
  <c r="Z61" i="78"/>
  <c r="AA62" i="78"/>
  <c r="U73" i="78"/>
  <c r="X73" i="78"/>
  <c r="H74" i="78"/>
  <c r="G74" i="78"/>
  <c r="J74" i="78" s="1"/>
  <c r="N74" i="78"/>
  <c r="U77" i="78"/>
  <c r="X77" i="78"/>
  <c r="H78" i="78"/>
  <c r="G78" i="78"/>
  <c r="J78" i="78" s="1"/>
  <c r="N78" i="78"/>
  <c r="U81" i="78"/>
  <c r="X81" i="78"/>
  <c r="H82" i="78"/>
  <c r="G82" i="78"/>
  <c r="J82" i="78" s="1"/>
  <c r="N82" i="78"/>
  <c r="AB86" i="78"/>
  <c r="V86" i="78"/>
  <c r="Y87" i="78"/>
  <c r="AB87" i="78"/>
  <c r="V87" i="78"/>
  <c r="V88" i="78"/>
  <c r="Y88" i="78"/>
  <c r="AB88" i="78"/>
  <c r="H89" i="78"/>
  <c r="G89" i="78"/>
  <c r="U72" i="78"/>
  <c r="X72" i="78"/>
  <c r="H73" i="78"/>
  <c r="G73" i="78"/>
  <c r="J73" i="78" s="1"/>
  <c r="N73" i="78"/>
  <c r="Y73" i="78"/>
  <c r="AB73" i="78"/>
  <c r="P76" i="78"/>
  <c r="U76" i="78"/>
  <c r="X76" i="78"/>
  <c r="H77" i="78"/>
  <c r="G77" i="78"/>
  <c r="J77" i="78" s="1"/>
  <c r="N77" i="78"/>
  <c r="Y77" i="78"/>
  <c r="AB77" i="78"/>
  <c r="P80" i="78"/>
  <c r="U80" i="78"/>
  <c r="X80" i="78"/>
  <c r="H81" i="78"/>
  <c r="G81" i="78"/>
  <c r="J81" i="78" s="1"/>
  <c r="N81" i="78"/>
  <c r="P84" i="78"/>
  <c r="U84" i="78"/>
  <c r="X84" i="78"/>
  <c r="H85" i="78"/>
  <c r="G85" i="78"/>
  <c r="Y85" i="78"/>
  <c r="AB85" i="78"/>
  <c r="V85" i="78"/>
  <c r="D92" i="78"/>
  <c r="H92" i="78"/>
  <c r="W92" i="78"/>
  <c r="S92" i="78"/>
  <c r="Z92" i="78"/>
  <c r="T92" i="78"/>
  <c r="D94" i="78"/>
  <c r="H94" i="78"/>
  <c r="W94" i="78"/>
  <c r="S94" i="78"/>
  <c r="Z94" i="78"/>
  <c r="T94" i="78"/>
  <c r="D96" i="78"/>
  <c r="J96" i="78" s="1"/>
  <c r="H96" i="78"/>
  <c r="W96" i="78"/>
  <c r="S96" i="78"/>
  <c r="Z96" i="78"/>
  <c r="T96" i="78"/>
  <c r="D98" i="78"/>
  <c r="H98" i="78"/>
  <c r="W98" i="78"/>
  <c r="S98" i="78"/>
  <c r="Z98" i="78"/>
  <c r="T98" i="78"/>
  <c r="D100" i="78"/>
  <c r="J100" i="78" s="1"/>
  <c r="H100" i="78"/>
  <c r="W100" i="78"/>
  <c r="S100" i="78"/>
  <c r="Z100" i="78"/>
  <c r="T100" i="78"/>
  <c r="D102" i="78"/>
  <c r="H102" i="78"/>
  <c r="W102" i="78"/>
  <c r="S102" i="78"/>
  <c r="Z102" i="78"/>
  <c r="T102" i="78"/>
  <c r="D104" i="78"/>
  <c r="J104" i="78" s="1"/>
  <c r="H104" i="78"/>
  <c r="W104" i="78"/>
  <c r="S104" i="78"/>
  <c r="Z104" i="78"/>
  <c r="T104" i="78"/>
  <c r="D106" i="78"/>
  <c r="J106" i="78" s="1"/>
  <c r="H106" i="78"/>
  <c r="W106" i="78"/>
  <c r="S106" i="78"/>
  <c r="Z106" i="78"/>
  <c r="T106" i="78"/>
  <c r="D108" i="78"/>
  <c r="J108" i="78" s="1"/>
  <c r="H108" i="78"/>
  <c r="W108" i="78"/>
  <c r="S108" i="78"/>
  <c r="Z108" i="78"/>
  <c r="T108" i="78"/>
  <c r="E143" i="78"/>
  <c r="E146" i="78"/>
  <c r="F146" i="78"/>
  <c r="T71" i="78"/>
  <c r="T72" i="78"/>
  <c r="T73" i="78"/>
  <c r="T74" i="78"/>
  <c r="T75" i="78"/>
  <c r="T76" i="78"/>
  <c r="T77" i="78"/>
  <c r="T78" i="78"/>
  <c r="T79" i="78"/>
  <c r="T80" i="78"/>
  <c r="T81" i="78"/>
  <c r="T82" i="78"/>
  <c r="T83" i="78"/>
  <c r="T84" i="78"/>
  <c r="Y89" i="78"/>
  <c r="AA92" i="78"/>
  <c r="U92" i="78"/>
  <c r="J94" i="78"/>
  <c r="P94" i="78"/>
  <c r="AA94" i="78"/>
  <c r="U94" i="78"/>
  <c r="P96" i="78"/>
  <c r="AA96" i="78"/>
  <c r="U96" i="78"/>
  <c r="J98" i="78"/>
  <c r="P98" i="78"/>
  <c r="AA98" i="78"/>
  <c r="U98" i="78"/>
  <c r="P100" i="78"/>
  <c r="AA100" i="78"/>
  <c r="U100" i="78"/>
  <c r="J102" i="78"/>
  <c r="P102" i="78"/>
  <c r="AA102" i="78"/>
  <c r="U102" i="78"/>
  <c r="P104" i="78"/>
  <c r="AA104" i="78"/>
  <c r="U104" i="78"/>
  <c r="P106" i="78"/>
  <c r="AA106" i="78"/>
  <c r="U106" i="78"/>
  <c r="P108" i="78"/>
  <c r="AA108" i="78"/>
  <c r="U108" i="78"/>
  <c r="G160" i="78"/>
  <c r="F4" i="78" s="1"/>
  <c r="G162" i="78"/>
  <c r="N85" i="78"/>
  <c r="G86" i="78"/>
  <c r="N86" i="78"/>
  <c r="G87" i="78"/>
  <c r="N87" i="78"/>
  <c r="G88" i="78"/>
  <c r="N88" i="78"/>
  <c r="N90" i="78"/>
  <c r="M90" i="78"/>
  <c r="P90" i="78" s="1"/>
  <c r="W91" i="78"/>
  <c r="S91" i="78"/>
  <c r="Z91" i="78"/>
  <c r="T91" i="78"/>
  <c r="W93" i="78"/>
  <c r="S93" i="78"/>
  <c r="Z93" i="78"/>
  <c r="T93" i="78"/>
  <c r="W95" i="78"/>
  <c r="S95" i="78"/>
  <c r="Z95" i="78"/>
  <c r="T95" i="78"/>
  <c r="W97" i="78"/>
  <c r="S97" i="78"/>
  <c r="Z97" i="78"/>
  <c r="T97" i="78"/>
  <c r="W99" i="78"/>
  <c r="S99" i="78"/>
  <c r="Z99" i="78"/>
  <c r="T99" i="78"/>
  <c r="W101" i="78"/>
  <c r="S101" i="78"/>
  <c r="Z101" i="78"/>
  <c r="T101" i="78"/>
  <c r="W103" i="78"/>
  <c r="S103" i="78"/>
  <c r="Z103" i="78"/>
  <c r="T103" i="78"/>
  <c r="W105" i="78"/>
  <c r="S105" i="78"/>
  <c r="Z105" i="78"/>
  <c r="T105" i="78"/>
  <c r="W107" i="78"/>
  <c r="S107" i="78"/>
  <c r="Z107" i="78"/>
  <c r="T107" i="78"/>
  <c r="W109" i="78"/>
  <c r="S109" i="78"/>
  <c r="Z109" i="78"/>
  <c r="T109" i="78"/>
  <c r="E144" i="78"/>
  <c r="F148" i="78"/>
  <c r="E148" i="78"/>
  <c r="M162" i="78"/>
  <c r="M160" i="78"/>
  <c r="L4" i="78" s="1"/>
  <c r="M4" i="78" s="1"/>
  <c r="U90" i="78"/>
  <c r="D149" i="78"/>
  <c r="D145" i="78"/>
  <c r="D147" i="78"/>
  <c r="F150" i="78"/>
  <c r="W102" i="77"/>
  <c r="J105" i="77"/>
  <c r="D90" i="77"/>
  <c r="J90" i="77" s="1"/>
  <c r="W5" i="77"/>
  <c r="D25" i="77"/>
  <c r="J62" i="77"/>
  <c r="Z70" i="77"/>
  <c r="W70" i="77"/>
  <c r="Z71" i="77"/>
  <c r="W71" i="77"/>
  <c r="Z72" i="77"/>
  <c r="W72" i="77"/>
  <c r="Z73" i="77"/>
  <c r="D75" i="77"/>
  <c r="Y75" i="77" s="1"/>
  <c r="W75" i="77"/>
  <c r="D76" i="77"/>
  <c r="Y76" i="77" s="1"/>
  <c r="W76" i="77"/>
  <c r="J81" i="77"/>
  <c r="Z81" i="77"/>
  <c r="D88" i="77"/>
  <c r="J88" i="77" s="1"/>
  <c r="H63" i="77"/>
  <c r="D7" i="77"/>
  <c r="J7" i="77" s="1"/>
  <c r="W8" i="77"/>
  <c r="H11" i="77"/>
  <c r="Z11" i="77"/>
  <c r="Z13" i="77"/>
  <c r="Z15" i="77"/>
  <c r="Z17" i="77"/>
  <c r="D19" i="77"/>
  <c r="J19" i="77" s="1"/>
  <c r="H23" i="77"/>
  <c r="W63" i="77"/>
  <c r="H66" i="77"/>
  <c r="Z66" i="77"/>
  <c r="D83" i="77"/>
  <c r="J83" i="77" s="1"/>
  <c r="D84" i="77"/>
  <c r="J84" i="77" s="1"/>
  <c r="D85" i="77"/>
  <c r="J85" i="77" s="1"/>
  <c r="D86" i="77"/>
  <c r="J86" i="77" s="1"/>
  <c r="H7" i="77"/>
  <c r="H17" i="77"/>
  <c r="J64" i="77"/>
  <c r="W66" i="77"/>
  <c r="Z89" i="77"/>
  <c r="H91" i="77"/>
  <c r="J92" i="77"/>
  <c r="J93" i="77"/>
  <c r="W9" i="77"/>
  <c r="H12" i="77"/>
  <c r="Z12" i="77"/>
  <c r="Z14" i="77"/>
  <c r="Z16" i="77"/>
  <c r="H27" i="77"/>
  <c r="H28" i="77"/>
  <c r="H61" i="77"/>
  <c r="W61" i="77"/>
  <c r="H64" i="77"/>
  <c r="W64" i="77"/>
  <c r="AB66" i="77"/>
  <c r="Z82" i="77"/>
  <c r="Z83" i="77"/>
  <c r="Z84" i="77"/>
  <c r="Z85" i="77"/>
  <c r="H95" i="77"/>
  <c r="D6" i="77"/>
  <c r="J6" i="77" s="1"/>
  <c r="J8" i="77"/>
  <c r="D10" i="77"/>
  <c r="J10" i="77" s="1"/>
  <c r="D21" i="77"/>
  <c r="J21" i="77" s="1"/>
  <c r="Z22" i="77"/>
  <c r="Z61" i="77"/>
  <c r="Z63" i="77"/>
  <c r="Z65" i="77"/>
  <c r="H67" i="77"/>
  <c r="W73" i="77"/>
  <c r="Z74" i="77"/>
  <c r="D87" i="77"/>
  <c r="J87" i="77" s="1"/>
  <c r="Z88" i="77"/>
  <c r="W90" i="77"/>
  <c r="J91" i="77"/>
  <c r="H93" i="77"/>
  <c r="W4" i="77"/>
  <c r="D5" i="77"/>
  <c r="Z6" i="77"/>
  <c r="W7" i="77"/>
  <c r="D9" i="77"/>
  <c r="J9" i="77" s="1"/>
  <c r="H10" i="77"/>
  <c r="J11" i="77"/>
  <c r="D13" i="77"/>
  <c r="J13" i="77" s="1"/>
  <c r="D14" i="77"/>
  <c r="J14" i="77" s="1"/>
  <c r="D15" i="77"/>
  <c r="J15" i="77" s="1"/>
  <c r="D16" i="77"/>
  <c r="J16" i="77" s="1"/>
  <c r="D17" i="77"/>
  <c r="J17" i="77" s="1"/>
  <c r="H62" i="77"/>
  <c r="W62" i="77"/>
  <c r="J67" i="77"/>
  <c r="Z67" i="77"/>
  <c r="W67" i="77"/>
  <c r="Z68" i="77"/>
  <c r="W68" i="77"/>
  <c r="Z69" i="77"/>
  <c r="W69" i="77"/>
  <c r="Z80" i="77"/>
  <c r="Z87" i="77"/>
  <c r="W89" i="77"/>
  <c r="J96" i="77"/>
  <c r="J97" i="77"/>
  <c r="W99" i="77"/>
  <c r="W104" i="77"/>
  <c r="W107" i="77"/>
  <c r="J5" i="77"/>
  <c r="W74" i="77"/>
  <c r="W87" i="77"/>
  <c r="H4" i="77"/>
  <c r="Z5" i="77"/>
  <c r="W6" i="77"/>
  <c r="H9" i="77"/>
  <c r="W10" i="77"/>
  <c r="D12" i="77"/>
  <c r="J12" i="77" s="1"/>
  <c r="H13" i="77"/>
  <c r="H14" i="77"/>
  <c r="H15" i="77"/>
  <c r="H16" i="77"/>
  <c r="J27" i="77"/>
  <c r="J29" i="77"/>
  <c r="J31" i="77"/>
  <c r="J33" i="77"/>
  <c r="J35" i="77"/>
  <c r="J37" i="77"/>
  <c r="J39" i="77"/>
  <c r="J41" i="77"/>
  <c r="J43" i="77"/>
  <c r="J45" i="77"/>
  <c r="J47" i="77"/>
  <c r="J49" i="77"/>
  <c r="J51" i="77"/>
  <c r="J53" i="77"/>
  <c r="J55" i="77"/>
  <c r="J57" i="77"/>
  <c r="J59" i="77"/>
  <c r="J61" i="77"/>
  <c r="Z62" i="77"/>
  <c r="J63" i="77"/>
  <c r="Z64" i="77"/>
  <c r="J65" i="77"/>
  <c r="Z86" i="77"/>
  <c r="W88" i="77"/>
  <c r="D89" i="77"/>
  <c r="J89" i="77" s="1"/>
  <c r="H97" i="77"/>
  <c r="J101" i="77"/>
  <c r="W101" i="77"/>
  <c r="W106" i="77"/>
  <c r="J109" i="77"/>
  <c r="W109" i="77"/>
  <c r="J18" i="77"/>
  <c r="T7" i="77"/>
  <c r="T8" i="77"/>
  <c r="T9" i="77"/>
  <c r="T14" i="77"/>
  <c r="Z18" i="77"/>
  <c r="T21" i="77"/>
  <c r="W21" i="77"/>
  <c r="S21" i="77"/>
  <c r="P22" i="77"/>
  <c r="T25" i="77"/>
  <c r="W25" i="77"/>
  <c r="S25" i="77"/>
  <c r="Z25" i="77"/>
  <c r="P29" i="77"/>
  <c r="T38" i="77"/>
  <c r="W38" i="77"/>
  <c r="S38" i="77"/>
  <c r="Z38" i="77"/>
  <c r="T44" i="77"/>
  <c r="W44" i="77"/>
  <c r="S44" i="77"/>
  <c r="Z44" i="77"/>
  <c r="M5" i="77"/>
  <c r="P5" i="77" s="1"/>
  <c r="U5" i="77"/>
  <c r="M6" i="77"/>
  <c r="P6" i="77" s="1"/>
  <c r="U6" i="77"/>
  <c r="M7" i="77"/>
  <c r="P7" i="77" s="1"/>
  <c r="U7" i="77"/>
  <c r="M8" i="77"/>
  <c r="P8" i="77" s="1"/>
  <c r="U8" i="77"/>
  <c r="M9" i="77"/>
  <c r="P9" i="77" s="1"/>
  <c r="U9" i="77"/>
  <c r="M10" i="77"/>
  <c r="P10" i="77" s="1"/>
  <c r="U10" i="77"/>
  <c r="M11" i="77"/>
  <c r="P11" i="77" s="1"/>
  <c r="U11" i="77"/>
  <c r="M12" i="77"/>
  <c r="P12" i="77" s="1"/>
  <c r="U12" i="77"/>
  <c r="M13" i="77"/>
  <c r="P13" i="77" s="1"/>
  <c r="U13" i="77"/>
  <c r="M14" i="77"/>
  <c r="P14" i="77" s="1"/>
  <c r="U14" i="77"/>
  <c r="M15" i="77"/>
  <c r="P15" i="77" s="1"/>
  <c r="U15" i="77"/>
  <c r="M16" i="77"/>
  <c r="P16" i="77" s="1"/>
  <c r="U16" i="77"/>
  <c r="N17" i="77"/>
  <c r="S17" i="77"/>
  <c r="D20" i="77"/>
  <c r="J20" i="77" s="1"/>
  <c r="T20" i="77"/>
  <c r="W20" i="77"/>
  <c r="S20" i="77"/>
  <c r="P21" i="77"/>
  <c r="X21" i="77"/>
  <c r="AA21" i="77"/>
  <c r="Z21" i="77"/>
  <c r="H22" i="77"/>
  <c r="D24" i="77"/>
  <c r="J24" i="77" s="1"/>
  <c r="T24" i="77"/>
  <c r="W24" i="77"/>
  <c r="S24" i="77"/>
  <c r="J25" i="77"/>
  <c r="P25" i="77"/>
  <c r="J26" i="77"/>
  <c r="P26" i="77"/>
  <c r="T28" i="77"/>
  <c r="W28" i="77"/>
  <c r="S28" i="77"/>
  <c r="Z28" i="77"/>
  <c r="H29" i="77"/>
  <c r="H31" i="77"/>
  <c r="H33" i="77"/>
  <c r="H35" i="77"/>
  <c r="H37" i="77"/>
  <c r="H39" i="77"/>
  <c r="H41" i="77"/>
  <c r="H43" i="77"/>
  <c r="H45" i="77"/>
  <c r="H47" i="77"/>
  <c r="H49" i="77"/>
  <c r="H51" i="77"/>
  <c r="H53" i="77"/>
  <c r="H55" i="77"/>
  <c r="H57" i="77"/>
  <c r="H59" i="77"/>
  <c r="Y72" i="77"/>
  <c r="AB72" i="77"/>
  <c r="T6" i="77"/>
  <c r="T10" i="77"/>
  <c r="T11" i="77"/>
  <c r="T13" i="77"/>
  <c r="T15" i="77"/>
  <c r="J22" i="77"/>
  <c r="T27" i="77"/>
  <c r="W27" i="77"/>
  <c r="S27" i="77"/>
  <c r="Z27" i="77"/>
  <c r="T32" i="77"/>
  <c r="W32" i="77"/>
  <c r="S32" i="77"/>
  <c r="Z32" i="77"/>
  <c r="T34" i="77"/>
  <c r="W34" i="77"/>
  <c r="S34" i="77"/>
  <c r="Z34" i="77"/>
  <c r="T36" i="77"/>
  <c r="W36" i="77"/>
  <c r="S36" i="77"/>
  <c r="Z36" i="77"/>
  <c r="T40" i="77"/>
  <c r="W40" i="77"/>
  <c r="S40" i="77"/>
  <c r="Z40" i="77"/>
  <c r="T42" i="77"/>
  <c r="W42" i="77"/>
  <c r="S42" i="77"/>
  <c r="Z42" i="77"/>
  <c r="T48" i="77"/>
  <c r="W48" i="77"/>
  <c r="S48" i="77"/>
  <c r="Z48" i="77"/>
  <c r="T50" i="77"/>
  <c r="W50" i="77"/>
  <c r="S50" i="77"/>
  <c r="Z50" i="77"/>
  <c r="T52" i="77"/>
  <c r="W52" i="77"/>
  <c r="S52" i="77"/>
  <c r="Z52" i="77"/>
  <c r="H76" i="77"/>
  <c r="G76" i="77"/>
  <c r="X80" i="77"/>
  <c r="AA80" i="77"/>
  <c r="U80" i="77"/>
  <c r="N5" i="77"/>
  <c r="N12" i="77"/>
  <c r="N16" i="77"/>
  <c r="U17" i="77"/>
  <c r="T18" i="77"/>
  <c r="W18" i="77"/>
  <c r="T19" i="77"/>
  <c r="W19" i="77"/>
  <c r="S19" i="77"/>
  <c r="P20" i="77"/>
  <c r="X20" i="77"/>
  <c r="AA20" i="77"/>
  <c r="Z20" i="77"/>
  <c r="T23" i="77"/>
  <c r="W23" i="77"/>
  <c r="S23" i="77"/>
  <c r="P24" i="77"/>
  <c r="X24" i="77"/>
  <c r="AA24" i="77"/>
  <c r="Z24" i="77"/>
  <c r="H26" i="77"/>
  <c r="P27" i="77"/>
  <c r="T29" i="77"/>
  <c r="W29" i="77"/>
  <c r="S29" i="77"/>
  <c r="Z29" i="77"/>
  <c r="J30" i="77"/>
  <c r="T31" i="77"/>
  <c r="W31" i="77"/>
  <c r="S31" i="77"/>
  <c r="Z31" i="77"/>
  <c r="J32" i="77"/>
  <c r="T33" i="77"/>
  <c r="W33" i="77"/>
  <c r="S33" i="77"/>
  <c r="Z33" i="77"/>
  <c r="J34" i="77"/>
  <c r="T35" i="77"/>
  <c r="W35" i="77"/>
  <c r="S35" i="77"/>
  <c r="Z35" i="77"/>
  <c r="J36" i="77"/>
  <c r="T37" i="77"/>
  <c r="W37" i="77"/>
  <c r="S37" i="77"/>
  <c r="Z37" i="77"/>
  <c r="J38" i="77"/>
  <c r="T39" i="77"/>
  <c r="W39" i="77"/>
  <c r="S39" i="77"/>
  <c r="Z39" i="77"/>
  <c r="J40" i="77"/>
  <c r="T41" i="77"/>
  <c r="W41" i="77"/>
  <c r="S41" i="77"/>
  <c r="Z41" i="77"/>
  <c r="J42" i="77"/>
  <c r="T43" i="77"/>
  <c r="W43" i="77"/>
  <c r="S43" i="77"/>
  <c r="Z43" i="77"/>
  <c r="J44" i="77"/>
  <c r="T45" i="77"/>
  <c r="W45" i="77"/>
  <c r="S45" i="77"/>
  <c r="Z45" i="77"/>
  <c r="J46" i="77"/>
  <c r="T47" i="77"/>
  <c r="W47" i="77"/>
  <c r="S47" i="77"/>
  <c r="Z47" i="77"/>
  <c r="J48" i="77"/>
  <c r="T49" i="77"/>
  <c r="W49" i="77"/>
  <c r="S49" i="77"/>
  <c r="Z49" i="77"/>
  <c r="T51" i="77"/>
  <c r="W51" i="77"/>
  <c r="S51" i="77"/>
  <c r="Z51" i="77"/>
  <c r="J52" i="77"/>
  <c r="T53" i="77"/>
  <c r="W53" i="77"/>
  <c r="S53" i="77"/>
  <c r="Z53" i="77"/>
  <c r="T55" i="77"/>
  <c r="W55" i="77"/>
  <c r="S55" i="77"/>
  <c r="Z55" i="77"/>
  <c r="J56" i="77"/>
  <c r="T57" i="77"/>
  <c r="W57" i="77"/>
  <c r="S57" i="77"/>
  <c r="Z57" i="77"/>
  <c r="T59" i="77"/>
  <c r="W59" i="77"/>
  <c r="S59" i="77"/>
  <c r="Z59" i="77"/>
  <c r="J60" i="77"/>
  <c r="H68" i="77"/>
  <c r="G68" i="77"/>
  <c r="J68" i="77" s="1"/>
  <c r="AB18" i="77"/>
  <c r="X22" i="77"/>
  <c r="AA22" i="77"/>
  <c r="T30" i="77"/>
  <c r="W30" i="77"/>
  <c r="S30" i="77"/>
  <c r="Z30" i="77"/>
  <c r="T46" i="77"/>
  <c r="W46" i="77"/>
  <c r="S46" i="77"/>
  <c r="Z46" i="77"/>
  <c r="T54" i="77"/>
  <c r="W54" i="77"/>
  <c r="S54" i="77"/>
  <c r="Z54" i="77"/>
  <c r="T56" i="77"/>
  <c r="W56" i="77"/>
  <c r="S56" i="77"/>
  <c r="Z56" i="77"/>
  <c r="T58" i="77"/>
  <c r="W58" i="77"/>
  <c r="S58" i="77"/>
  <c r="Z58" i="77"/>
  <c r="Y67" i="77"/>
  <c r="AB67" i="77"/>
  <c r="Y68" i="77"/>
  <c r="AB68" i="77"/>
  <c r="S4" i="77"/>
  <c r="S5" i="77"/>
  <c r="S6" i="77"/>
  <c r="S7" i="77"/>
  <c r="S8" i="77"/>
  <c r="S9" i="77"/>
  <c r="S10" i="77"/>
  <c r="S11" i="77"/>
  <c r="S12" i="77"/>
  <c r="S13" i="77"/>
  <c r="S14" i="77"/>
  <c r="S15" i="77"/>
  <c r="S16" i="77"/>
  <c r="AA17" i="77"/>
  <c r="H18" i="77"/>
  <c r="P18" i="77"/>
  <c r="X18" i="77"/>
  <c r="AA18" i="77"/>
  <c r="Y18" i="77"/>
  <c r="P19" i="77"/>
  <c r="X19" i="77"/>
  <c r="AA19" i="77"/>
  <c r="Z19" i="77"/>
  <c r="U20" i="77"/>
  <c r="T22" i="77"/>
  <c r="W22" i="77"/>
  <c r="S22" i="77"/>
  <c r="J23" i="77"/>
  <c r="P23" i="77"/>
  <c r="X23" i="77"/>
  <c r="AA23" i="77"/>
  <c r="Z23" i="77"/>
  <c r="U24" i="77"/>
  <c r="T26" i="77"/>
  <c r="W26" i="77"/>
  <c r="S26" i="77"/>
  <c r="Z26" i="77"/>
  <c r="J28" i="77"/>
  <c r="P28" i="77"/>
  <c r="H30" i="77"/>
  <c r="H32" i="77"/>
  <c r="H34" i="77"/>
  <c r="H36" i="77"/>
  <c r="H38" i="77"/>
  <c r="H40" i="77"/>
  <c r="H42" i="77"/>
  <c r="H44" i="77"/>
  <c r="H46" i="77"/>
  <c r="H48" i="77"/>
  <c r="H50" i="77"/>
  <c r="H52" i="77"/>
  <c r="H54" i="77"/>
  <c r="H56" i="77"/>
  <c r="H58" i="77"/>
  <c r="H60" i="77"/>
  <c r="W60" i="77"/>
  <c r="H71" i="77"/>
  <c r="G71" i="77"/>
  <c r="J71" i="77" s="1"/>
  <c r="D98" i="77"/>
  <c r="J98" i="77" s="1"/>
  <c r="H98" i="77"/>
  <c r="N99" i="77"/>
  <c r="M99" i="77"/>
  <c r="P99" i="77" s="1"/>
  <c r="T99" i="77"/>
  <c r="S60" i="77"/>
  <c r="S61" i="77"/>
  <c r="S62" i="77"/>
  <c r="S63" i="77"/>
  <c r="S64" i="77"/>
  <c r="S65" i="77"/>
  <c r="N69" i="77"/>
  <c r="Y69" i="77"/>
  <c r="AB69" i="77"/>
  <c r="H72" i="77"/>
  <c r="G72" i="77"/>
  <c r="J72" i="77" s="1"/>
  <c r="N73" i="77"/>
  <c r="Y73" i="77"/>
  <c r="AB73" i="77"/>
  <c r="N74" i="77"/>
  <c r="Y74" i="77"/>
  <c r="AB74" i="77"/>
  <c r="J77" i="77"/>
  <c r="J79" i="77"/>
  <c r="J80" i="77"/>
  <c r="AA25" i="77"/>
  <c r="T61" i="77"/>
  <c r="T62" i="77"/>
  <c r="T63" i="77"/>
  <c r="T64" i="77"/>
  <c r="T65" i="77"/>
  <c r="N66" i="77"/>
  <c r="M66" i="77"/>
  <c r="H69" i="77"/>
  <c r="G69" i="77"/>
  <c r="J69" i="77" s="1"/>
  <c r="N70" i="77"/>
  <c r="Y70" i="77"/>
  <c r="AB70" i="77"/>
  <c r="H73" i="77"/>
  <c r="G73" i="77"/>
  <c r="J73" i="77" s="1"/>
  <c r="H74" i="77"/>
  <c r="G74" i="77"/>
  <c r="J74" i="77" s="1"/>
  <c r="N75" i="77"/>
  <c r="X82" i="77"/>
  <c r="AA82" i="77"/>
  <c r="U82" i="77"/>
  <c r="D94" i="77"/>
  <c r="J94" i="77" s="1"/>
  <c r="H94" i="77"/>
  <c r="N107" i="77"/>
  <c r="M107" i="77"/>
  <c r="P107" i="77" s="1"/>
  <c r="T107" i="77"/>
  <c r="Z60" i="77"/>
  <c r="G66" i="77"/>
  <c r="J66" i="77" s="1"/>
  <c r="Y66" i="77"/>
  <c r="N67" i="77"/>
  <c r="M67" i="77"/>
  <c r="P67" i="77" s="1"/>
  <c r="H70" i="77"/>
  <c r="G70" i="77"/>
  <c r="J70" i="77" s="1"/>
  <c r="N71" i="77"/>
  <c r="Y71" i="77"/>
  <c r="AB71" i="77"/>
  <c r="H75" i="77"/>
  <c r="G75" i="77"/>
  <c r="N76" i="77"/>
  <c r="W77" i="77"/>
  <c r="S77" i="77"/>
  <c r="Z77" i="77"/>
  <c r="T77" i="77"/>
  <c r="W78" i="77"/>
  <c r="S78" i="77"/>
  <c r="Z78" i="77"/>
  <c r="T78" i="77"/>
  <c r="W79" i="77"/>
  <c r="S79" i="77"/>
  <c r="Z79" i="77"/>
  <c r="T79" i="77"/>
  <c r="X81" i="77"/>
  <c r="AA81" i="77"/>
  <c r="U81" i="77"/>
  <c r="U84" i="77"/>
  <c r="X84" i="77"/>
  <c r="AA84" i="77"/>
  <c r="N91" i="77"/>
  <c r="M91" i="77"/>
  <c r="P91" i="77" s="1"/>
  <c r="N103" i="77"/>
  <c r="M103" i="77"/>
  <c r="P103" i="77" s="1"/>
  <c r="T103" i="77"/>
  <c r="T68" i="77"/>
  <c r="T69" i="77"/>
  <c r="T70" i="77"/>
  <c r="T71" i="77"/>
  <c r="T72" i="77"/>
  <c r="T73" i="77"/>
  <c r="T74" i="77"/>
  <c r="T75" i="77"/>
  <c r="T76" i="77"/>
  <c r="H77" i="77"/>
  <c r="X77" i="77"/>
  <c r="H78" i="77"/>
  <c r="X78" i="77"/>
  <c r="H79" i="77"/>
  <c r="X79" i="77"/>
  <c r="H80" i="77"/>
  <c r="H81" i="77"/>
  <c r="H82" i="77"/>
  <c r="U85" i="77"/>
  <c r="X85" i="77"/>
  <c r="AA85" i="77"/>
  <c r="U86" i="77"/>
  <c r="X86" i="77"/>
  <c r="AA86" i="77"/>
  <c r="U87" i="77"/>
  <c r="X87" i="77"/>
  <c r="AA87" i="77"/>
  <c r="U88" i="77"/>
  <c r="X88" i="77"/>
  <c r="AA88" i="77"/>
  <c r="U89" i="77"/>
  <c r="X89" i="77"/>
  <c r="AA89" i="77"/>
  <c r="U90" i="77"/>
  <c r="X90" i="77"/>
  <c r="N93" i="77"/>
  <c r="M93" i="77"/>
  <c r="P93" i="77" s="1"/>
  <c r="N97" i="77"/>
  <c r="M97" i="77"/>
  <c r="P97" i="77" s="1"/>
  <c r="M68" i="77"/>
  <c r="M69" i="77"/>
  <c r="P69" i="77" s="1"/>
  <c r="M70" i="77"/>
  <c r="M71" i="77"/>
  <c r="P71" i="77" s="1"/>
  <c r="M72" i="77"/>
  <c r="P72" i="77" s="1"/>
  <c r="M73" i="77"/>
  <c r="P73" i="77" s="1"/>
  <c r="M74" i="77"/>
  <c r="M75" i="77"/>
  <c r="P75" i="77" s="1"/>
  <c r="M76" i="77"/>
  <c r="P76" i="77" s="1"/>
  <c r="U76" i="77"/>
  <c r="Z91" i="77"/>
  <c r="T91" i="77"/>
  <c r="S91" i="77"/>
  <c r="W91" i="77"/>
  <c r="U77" i="77"/>
  <c r="U78" i="77"/>
  <c r="U79" i="77"/>
  <c r="T80" i="77"/>
  <c r="W80" i="77"/>
  <c r="S80" i="77"/>
  <c r="T81" i="77"/>
  <c r="W81" i="77"/>
  <c r="S81" i="77"/>
  <c r="T82" i="77"/>
  <c r="W82" i="77"/>
  <c r="S82" i="77"/>
  <c r="U83" i="77"/>
  <c r="X83" i="77"/>
  <c r="AA83" i="77"/>
  <c r="AA90" i="77"/>
  <c r="W93" i="77"/>
  <c r="S93" i="77"/>
  <c r="Z93" i="77"/>
  <c r="T93" i="77"/>
  <c r="W97" i="77"/>
  <c r="S97" i="77"/>
  <c r="Z97" i="77"/>
  <c r="T97" i="77"/>
  <c r="S83" i="77"/>
  <c r="W83" i="77"/>
  <c r="S84" i="77"/>
  <c r="W84" i="77"/>
  <c r="S85" i="77"/>
  <c r="W85" i="77"/>
  <c r="S86" i="77"/>
  <c r="W86" i="77"/>
  <c r="S87" i="77"/>
  <c r="S88" i="77"/>
  <c r="S89" i="77"/>
  <c r="S90" i="77"/>
  <c r="H92" i="77"/>
  <c r="W94" i="77"/>
  <c r="S94" i="77"/>
  <c r="Z94" i="77"/>
  <c r="H96" i="77"/>
  <c r="W98" i="77"/>
  <c r="S98" i="77"/>
  <c r="Z98" i="77"/>
  <c r="N100" i="77"/>
  <c r="M100" i="77"/>
  <c r="P100" i="77" s="1"/>
  <c r="J102" i="77"/>
  <c r="N104" i="77"/>
  <c r="M104" i="77"/>
  <c r="P104" i="77" s="1"/>
  <c r="J106" i="77"/>
  <c r="N108" i="77"/>
  <c r="M108" i="77"/>
  <c r="P108" i="77" s="1"/>
  <c r="D149" i="77"/>
  <c r="D145" i="77"/>
  <c r="D150" i="77"/>
  <c r="D146" i="77"/>
  <c r="D147" i="77"/>
  <c r="D143" i="77"/>
  <c r="T87" i="77"/>
  <c r="T88" i="77"/>
  <c r="T89" i="77"/>
  <c r="T90" i="77"/>
  <c r="W95" i="77"/>
  <c r="S95" i="77"/>
  <c r="Z95" i="77"/>
  <c r="J99" i="77"/>
  <c r="N101" i="77"/>
  <c r="M101" i="77"/>
  <c r="P101" i="77" s="1"/>
  <c r="J103" i="77"/>
  <c r="N105" i="77"/>
  <c r="M105" i="77"/>
  <c r="P105" i="77" s="1"/>
  <c r="J107" i="77"/>
  <c r="N109" i="77"/>
  <c r="M109" i="77"/>
  <c r="P109" i="77" s="1"/>
  <c r="F148" i="77"/>
  <c r="E148" i="77"/>
  <c r="Z90" i="77"/>
  <c r="W92" i="77"/>
  <c r="S92" i="77"/>
  <c r="Z92" i="77"/>
  <c r="T94" i="77"/>
  <c r="J95" i="77"/>
  <c r="M95" i="77"/>
  <c r="P95" i="77" s="1"/>
  <c r="W96" i="77"/>
  <c r="S96" i="77"/>
  <c r="Z96" i="77"/>
  <c r="T98" i="77"/>
  <c r="J100" i="77"/>
  <c r="T101" i="77"/>
  <c r="N102" i="77"/>
  <c r="M102" i="77"/>
  <c r="P102" i="77" s="1"/>
  <c r="J104" i="77"/>
  <c r="T105" i="77"/>
  <c r="N106" i="77"/>
  <c r="M106" i="77"/>
  <c r="P106" i="77" s="1"/>
  <c r="J108" i="77"/>
  <c r="T109" i="77"/>
  <c r="F144" i="77"/>
  <c r="M162" i="77"/>
  <c r="M160" i="77"/>
  <c r="L4" i="77" s="1"/>
  <c r="U4" i="77" s="1"/>
  <c r="H99" i="77"/>
  <c r="H100" i="77"/>
  <c r="H101" i="77"/>
  <c r="H102" i="77"/>
  <c r="H103" i="77"/>
  <c r="H104" i="77"/>
  <c r="H105" i="77"/>
  <c r="H106" i="77"/>
  <c r="H107" i="77"/>
  <c r="H108" i="77"/>
  <c r="H109" i="77"/>
  <c r="U109" i="77"/>
  <c r="Z99" i="77"/>
  <c r="Z100" i="77"/>
  <c r="Z101" i="77"/>
  <c r="Z102" i="77"/>
  <c r="Z103" i="77"/>
  <c r="Z104" i="77"/>
  <c r="Z105" i="77"/>
  <c r="Z106" i="77"/>
  <c r="Z107" i="77"/>
  <c r="Z108" i="77"/>
  <c r="Z109" i="77"/>
  <c r="G162" i="77"/>
  <c r="S99" i="77"/>
  <c r="S100" i="77"/>
  <c r="S101" i="77"/>
  <c r="S102" i="77"/>
  <c r="S103" i="77"/>
  <c r="S104" i="77"/>
  <c r="S105" i="77"/>
  <c r="S106" i="77"/>
  <c r="S107" i="77"/>
  <c r="S108" i="77"/>
  <c r="S109" i="77"/>
  <c r="S38" i="76"/>
  <c r="S42" i="76"/>
  <c r="Y10" i="76"/>
  <c r="Y14" i="76"/>
  <c r="Y18" i="76"/>
  <c r="Y22" i="76"/>
  <c r="W26" i="76"/>
  <c r="W30" i="76"/>
  <c r="Z34" i="76"/>
  <c r="Z38" i="76"/>
  <c r="Z42" i="76"/>
  <c r="Z106" i="76"/>
  <c r="T58" i="76"/>
  <c r="T62" i="76"/>
  <c r="T66" i="76"/>
  <c r="T74" i="76"/>
  <c r="T98" i="76"/>
  <c r="M62" i="76"/>
  <c r="M74" i="76"/>
  <c r="M86" i="76"/>
  <c r="T6" i="76"/>
  <c r="N62" i="76"/>
  <c r="N74" i="76"/>
  <c r="N6" i="76"/>
  <c r="N46" i="76"/>
  <c r="N50" i="76"/>
  <c r="N54" i="76"/>
  <c r="N58" i="76"/>
  <c r="N66" i="76"/>
  <c r="N70" i="76"/>
  <c r="N78" i="76"/>
  <c r="N82" i="76"/>
  <c r="P98" i="76"/>
  <c r="M58" i="76"/>
  <c r="M66" i="76"/>
  <c r="M98" i="76"/>
  <c r="P8" i="76"/>
  <c r="G6" i="76"/>
  <c r="P6" i="76" s="1"/>
  <c r="G58" i="76"/>
  <c r="P58" i="76" s="1"/>
  <c r="P64" i="76"/>
  <c r="P65" i="76"/>
  <c r="P67" i="76"/>
  <c r="P70" i="76"/>
  <c r="P76" i="76"/>
  <c r="G82" i="76"/>
  <c r="P87" i="76"/>
  <c r="N90" i="76"/>
  <c r="P90" i="76"/>
  <c r="H6" i="76"/>
  <c r="G46" i="76"/>
  <c r="J46" i="76" s="1"/>
  <c r="G70" i="76"/>
  <c r="J70" i="76" s="1"/>
  <c r="G78" i="76"/>
  <c r="P78" i="76" s="1"/>
  <c r="P88" i="76"/>
  <c r="J6" i="76"/>
  <c r="H46" i="76"/>
  <c r="J8" i="76"/>
  <c r="G50" i="76"/>
  <c r="G54" i="76"/>
  <c r="J54" i="76" s="1"/>
  <c r="P57" i="76"/>
  <c r="P59" i="76"/>
  <c r="P62" i="76"/>
  <c r="G66" i="76"/>
  <c r="P66" i="76" s="1"/>
  <c r="P72" i="76"/>
  <c r="P74" i="76"/>
  <c r="P86" i="76"/>
  <c r="N98" i="76"/>
  <c r="Z6" i="76"/>
  <c r="D26" i="76"/>
  <c r="D30" i="76"/>
  <c r="H34" i="76"/>
  <c r="H38" i="76"/>
  <c r="H42" i="76"/>
  <c r="J102" i="76"/>
  <c r="W102" i="76"/>
  <c r="D106" i="76"/>
  <c r="J49" i="76"/>
  <c r="H70" i="76"/>
  <c r="H74" i="76"/>
  <c r="Z78" i="76"/>
  <c r="J81" i="76"/>
  <c r="H90" i="76"/>
  <c r="W90" i="76"/>
  <c r="J9" i="76"/>
  <c r="Z26" i="76"/>
  <c r="Z30" i="76"/>
  <c r="Z70" i="76"/>
  <c r="Z74" i="76"/>
  <c r="Z82" i="76"/>
  <c r="Z86" i="76"/>
  <c r="J106" i="76"/>
  <c r="W106" i="76"/>
  <c r="J7" i="76"/>
  <c r="Y7" i="76"/>
  <c r="V13" i="76"/>
  <c r="AB13" i="76"/>
  <c r="Y13" i="76"/>
  <c r="J5" i="76"/>
  <c r="Z9" i="76"/>
  <c r="T9" i="76"/>
  <c r="N14" i="76"/>
  <c r="G14" i="76"/>
  <c r="J14" i="76" s="1"/>
  <c r="Z17" i="76"/>
  <c r="T17" i="76"/>
  <c r="Z21" i="76"/>
  <c r="T21" i="76"/>
  <c r="V23" i="76"/>
  <c r="AB23" i="76"/>
  <c r="N32" i="76"/>
  <c r="H32" i="76"/>
  <c r="G32" i="76"/>
  <c r="J32" i="76" s="1"/>
  <c r="Y42" i="76"/>
  <c r="AB42" i="76"/>
  <c r="V42" i="76"/>
  <c r="T4" i="76"/>
  <c r="H5" i="76"/>
  <c r="P5" i="76"/>
  <c r="W5" i="76"/>
  <c r="S6" i="76"/>
  <c r="Z7" i="76"/>
  <c r="AA8" i="76"/>
  <c r="H9" i="76"/>
  <c r="P9" i="76"/>
  <c r="V10" i="76"/>
  <c r="AB10" i="76"/>
  <c r="Z12" i="76"/>
  <c r="T12" i="76"/>
  <c r="W12" i="76"/>
  <c r="N13" i="76"/>
  <c r="G13" i="76"/>
  <c r="J13" i="76" s="1"/>
  <c r="H14" i="76"/>
  <c r="V14" i="76"/>
  <c r="AB14" i="76"/>
  <c r="Z16" i="76"/>
  <c r="T16" i="76"/>
  <c r="W16" i="76"/>
  <c r="N17" i="76"/>
  <c r="G17" i="76"/>
  <c r="J17" i="76" s="1"/>
  <c r="V18" i="76"/>
  <c r="AB18" i="76"/>
  <c r="Z20" i="76"/>
  <c r="T20" i="76"/>
  <c r="W20" i="76"/>
  <c r="N21" i="76"/>
  <c r="G21" i="76"/>
  <c r="J21" i="76" s="1"/>
  <c r="V22" i="76"/>
  <c r="AB22" i="76"/>
  <c r="Z24" i="76"/>
  <c r="T24" i="76"/>
  <c r="W24" i="76"/>
  <c r="N25" i="76"/>
  <c r="H25" i="76"/>
  <c r="G25" i="76"/>
  <c r="J25" i="76" s="1"/>
  <c r="V25" i="76"/>
  <c r="Y25" i="76"/>
  <c r="AB25" i="76"/>
  <c r="N29" i="76"/>
  <c r="H29" i="76"/>
  <c r="G29" i="76"/>
  <c r="J29" i="76" s="1"/>
  <c r="V29" i="76"/>
  <c r="Y29" i="76"/>
  <c r="AB29" i="76"/>
  <c r="N33" i="76"/>
  <c r="H33" i="76"/>
  <c r="G33" i="76"/>
  <c r="P33" i="76" s="1"/>
  <c r="V33" i="76"/>
  <c r="Y35" i="76"/>
  <c r="AB35" i="76"/>
  <c r="V35" i="76"/>
  <c r="Y39" i="76"/>
  <c r="AB39" i="76"/>
  <c r="V39" i="76"/>
  <c r="Y43" i="76"/>
  <c r="AB43" i="76"/>
  <c r="V43" i="76"/>
  <c r="W46" i="76"/>
  <c r="S46" i="76"/>
  <c r="Z46" i="76"/>
  <c r="T46" i="76"/>
  <c r="H52" i="76"/>
  <c r="P53" i="76"/>
  <c r="AA53" i="76"/>
  <c r="U53" i="76"/>
  <c r="X53" i="76"/>
  <c r="H62" i="76"/>
  <c r="AB7" i="76"/>
  <c r="N10" i="76"/>
  <c r="G10" i="76"/>
  <c r="J10" i="76" s="1"/>
  <c r="V11" i="76"/>
  <c r="AB11" i="76"/>
  <c r="W13" i="76"/>
  <c r="V15" i="76"/>
  <c r="AB15" i="76"/>
  <c r="W17" i="76"/>
  <c r="V19" i="76"/>
  <c r="AB19" i="76"/>
  <c r="W21" i="76"/>
  <c r="V28" i="76"/>
  <c r="Y28" i="76"/>
  <c r="AB28" i="76"/>
  <c r="V32" i="76"/>
  <c r="Y32" i="76"/>
  <c r="AB32" i="76"/>
  <c r="Y34" i="76"/>
  <c r="AB34" i="76"/>
  <c r="V34" i="76"/>
  <c r="Y38" i="76"/>
  <c r="AB38" i="76"/>
  <c r="V38" i="76"/>
  <c r="G4" i="76"/>
  <c r="W4" i="76"/>
  <c r="N5" i="76"/>
  <c r="S5" i="76"/>
  <c r="U6" i="76"/>
  <c r="V7" i="76"/>
  <c r="N9" i="76"/>
  <c r="S9" i="76"/>
  <c r="Z11" i="76"/>
  <c r="T11" i="76"/>
  <c r="W11" i="76"/>
  <c r="N12" i="76"/>
  <c r="G12" i="76"/>
  <c r="J12" i="76" s="1"/>
  <c r="H13" i="76"/>
  <c r="Z15" i="76"/>
  <c r="T15" i="76"/>
  <c r="W15" i="76"/>
  <c r="N16" i="76"/>
  <c r="G16" i="76"/>
  <c r="J16" i="76" s="1"/>
  <c r="H17" i="76"/>
  <c r="S17" i="76"/>
  <c r="Z19" i="76"/>
  <c r="T19" i="76"/>
  <c r="W19" i="76"/>
  <c r="N20" i="76"/>
  <c r="G20" i="76"/>
  <c r="J20" i="76" s="1"/>
  <c r="H21" i="76"/>
  <c r="P21" i="76"/>
  <c r="S21" i="76"/>
  <c r="Z23" i="76"/>
  <c r="T23" i="76"/>
  <c r="W23" i="76"/>
  <c r="N24" i="76"/>
  <c r="G24" i="76"/>
  <c r="J24" i="76" s="1"/>
  <c r="N26" i="76"/>
  <c r="H26" i="76"/>
  <c r="G26" i="76"/>
  <c r="J26" i="76" s="1"/>
  <c r="V26" i="76"/>
  <c r="Y26" i="76"/>
  <c r="AB26" i="76"/>
  <c r="N30" i="76"/>
  <c r="H30" i="76"/>
  <c r="G30" i="76"/>
  <c r="J30" i="76" s="1"/>
  <c r="V30" i="76"/>
  <c r="Y30" i="76"/>
  <c r="AB30" i="76"/>
  <c r="Y36" i="76"/>
  <c r="AB36" i="76"/>
  <c r="V36" i="76"/>
  <c r="Y40" i="76"/>
  <c r="AB40" i="76"/>
  <c r="V40" i="76"/>
  <c r="Y44" i="76"/>
  <c r="AB44" i="76"/>
  <c r="V44" i="76"/>
  <c r="V45" i="76"/>
  <c r="AB45" i="76"/>
  <c r="W50" i="76"/>
  <c r="S50" i="76"/>
  <c r="Z50" i="76"/>
  <c r="T50" i="76"/>
  <c r="AA57" i="76"/>
  <c r="U57" i="76"/>
  <c r="X57" i="76"/>
  <c r="AA65" i="76"/>
  <c r="U65" i="76"/>
  <c r="X65" i="76"/>
  <c r="W9" i="76"/>
  <c r="Z13" i="76"/>
  <c r="T13" i="76"/>
  <c r="N18" i="76"/>
  <c r="G18" i="76"/>
  <c r="J18" i="76" s="1"/>
  <c r="N22" i="76"/>
  <c r="G22" i="76"/>
  <c r="J22" i="76" s="1"/>
  <c r="N28" i="76"/>
  <c r="H28" i="76"/>
  <c r="G28" i="76"/>
  <c r="J28" i="76" s="1"/>
  <c r="P32" i="76"/>
  <c r="AA49" i="76"/>
  <c r="U49" i="76"/>
  <c r="X49" i="76"/>
  <c r="AA61" i="76"/>
  <c r="U61" i="76"/>
  <c r="X61" i="76"/>
  <c r="S4" i="76"/>
  <c r="U5" i="76"/>
  <c r="Z5" i="76"/>
  <c r="AA6" i="76"/>
  <c r="H7" i="76"/>
  <c r="P7" i="76"/>
  <c r="W7" i="76"/>
  <c r="N8" i="76"/>
  <c r="S8" i="76"/>
  <c r="U9" i="76"/>
  <c r="Z10" i="76"/>
  <c r="T10" i="76"/>
  <c r="W10" i="76"/>
  <c r="N11" i="76"/>
  <c r="G11" i="76"/>
  <c r="J11" i="76" s="1"/>
  <c r="Y11" i="76"/>
  <c r="H12" i="76"/>
  <c r="P12" i="76"/>
  <c r="S12" i="76"/>
  <c r="Z14" i="76"/>
  <c r="T14" i="76"/>
  <c r="W14" i="76"/>
  <c r="N15" i="76"/>
  <c r="G15" i="76"/>
  <c r="J15" i="76" s="1"/>
  <c r="Y15" i="76"/>
  <c r="H16" i="76"/>
  <c r="S16" i="76"/>
  <c r="Z18" i="76"/>
  <c r="T18" i="76"/>
  <c r="W18" i="76"/>
  <c r="N19" i="76"/>
  <c r="G19" i="76"/>
  <c r="J19" i="76" s="1"/>
  <c r="Y19" i="76"/>
  <c r="H20" i="76"/>
  <c r="P20" i="76"/>
  <c r="S20" i="76"/>
  <c r="Z22" i="76"/>
  <c r="T22" i="76"/>
  <c r="W22" i="76"/>
  <c r="N23" i="76"/>
  <c r="G23" i="76"/>
  <c r="J23" i="76" s="1"/>
  <c r="Y23" i="76"/>
  <c r="H24" i="76"/>
  <c r="S24" i="76"/>
  <c r="N27" i="76"/>
  <c r="H27" i="76"/>
  <c r="G27" i="76"/>
  <c r="J27" i="76" s="1"/>
  <c r="V27" i="76"/>
  <c r="Y27" i="76"/>
  <c r="AB27" i="76"/>
  <c r="N31" i="76"/>
  <c r="H31" i="76"/>
  <c r="G31" i="76"/>
  <c r="J31" i="76" s="1"/>
  <c r="V31" i="76"/>
  <c r="Y31" i="76"/>
  <c r="AB31" i="76"/>
  <c r="Y37" i="76"/>
  <c r="AB37" i="76"/>
  <c r="V37" i="76"/>
  <c r="Y41" i="76"/>
  <c r="AB41" i="76"/>
  <c r="V41" i="76"/>
  <c r="Y45" i="76"/>
  <c r="W54" i="76"/>
  <c r="S54" i="76"/>
  <c r="Z54" i="76"/>
  <c r="T54" i="76"/>
  <c r="H58" i="76"/>
  <c r="H66" i="76"/>
  <c r="T25" i="76"/>
  <c r="T26" i="76"/>
  <c r="T27" i="76"/>
  <c r="T28" i="76"/>
  <c r="T29" i="76"/>
  <c r="T30" i="76"/>
  <c r="T31" i="76"/>
  <c r="T32" i="76"/>
  <c r="Z33" i="76"/>
  <c r="T34" i="76"/>
  <c r="T35" i="76"/>
  <c r="T36" i="76"/>
  <c r="T37" i="76"/>
  <c r="T38" i="76"/>
  <c r="T39" i="76"/>
  <c r="T40" i="76"/>
  <c r="T41" i="76"/>
  <c r="T42" i="76"/>
  <c r="T43" i="76"/>
  <c r="T44" i="76"/>
  <c r="T45" i="76"/>
  <c r="AA46" i="76"/>
  <c r="U46" i="76"/>
  <c r="W47" i="76"/>
  <c r="S47" i="76"/>
  <c r="Z47" i="76"/>
  <c r="J50" i="76"/>
  <c r="P50" i="76"/>
  <c r="AA50" i="76"/>
  <c r="U50" i="76"/>
  <c r="W51" i="76"/>
  <c r="S51" i="76"/>
  <c r="Z51" i="76"/>
  <c r="P54" i="76"/>
  <c r="AA54" i="76"/>
  <c r="U54" i="76"/>
  <c r="W55" i="76"/>
  <c r="S55" i="76"/>
  <c r="Z55" i="76"/>
  <c r="Z59" i="76"/>
  <c r="AA60" i="76"/>
  <c r="U60" i="76"/>
  <c r="Z63" i="76"/>
  <c r="AA64" i="76"/>
  <c r="U64" i="76"/>
  <c r="Z67" i="76"/>
  <c r="AA68" i="76"/>
  <c r="U68" i="76"/>
  <c r="U88" i="76"/>
  <c r="AA88" i="76"/>
  <c r="X88" i="76"/>
  <c r="AA44" i="76"/>
  <c r="J47" i="76"/>
  <c r="P47" i="76"/>
  <c r="AA47" i="76"/>
  <c r="U47" i="76"/>
  <c r="W48" i="76"/>
  <c r="S48" i="76"/>
  <c r="Z48" i="76"/>
  <c r="H50" i="76"/>
  <c r="J51" i="76"/>
  <c r="P51" i="76"/>
  <c r="AA51" i="76"/>
  <c r="U51" i="76"/>
  <c r="W52" i="76"/>
  <c r="S52" i="76"/>
  <c r="Z52" i="76"/>
  <c r="H54" i="76"/>
  <c r="J55" i="76"/>
  <c r="P55" i="76"/>
  <c r="AA55" i="76"/>
  <c r="U55" i="76"/>
  <c r="W56" i="76"/>
  <c r="S56" i="76"/>
  <c r="Z56" i="76"/>
  <c r="Z58" i="76"/>
  <c r="AA59" i="76"/>
  <c r="U59" i="76"/>
  <c r="H60" i="76"/>
  <c r="Z62" i="76"/>
  <c r="AA63" i="76"/>
  <c r="U63" i="76"/>
  <c r="H64" i="76"/>
  <c r="Z66" i="76"/>
  <c r="AA67" i="76"/>
  <c r="U67" i="76"/>
  <c r="H68" i="76"/>
  <c r="D33" i="76"/>
  <c r="Y33" i="76" s="1"/>
  <c r="G34" i="76"/>
  <c r="J34" i="76" s="1"/>
  <c r="N34" i="76"/>
  <c r="G35" i="76"/>
  <c r="J35" i="76" s="1"/>
  <c r="N35" i="76"/>
  <c r="G36" i="76"/>
  <c r="J36" i="76" s="1"/>
  <c r="N36" i="76"/>
  <c r="G37" i="76"/>
  <c r="J37" i="76" s="1"/>
  <c r="N37" i="76"/>
  <c r="G38" i="76"/>
  <c r="J38" i="76" s="1"/>
  <c r="N38" i="76"/>
  <c r="G39" i="76"/>
  <c r="J39" i="76" s="1"/>
  <c r="N39" i="76"/>
  <c r="G40" i="76"/>
  <c r="J40" i="76" s="1"/>
  <c r="N40" i="76"/>
  <c r="G41" i="76"/>
  <c r="J41" i="76" s="1"/>
  <c r="N41" i="76"/>
  <c r="G42" i="76"/>
  <c r="J42" i="76" s="1"/>
  <c r="N42" i="76"/>
  <c r="G43" i="76"/>
  <c r="J43" i="76" s="1"/>
  <c r="N43" i="76"/>
  <c r="G44" i="76"/>
  <c r="J44" i="76" s="1"/>
  <c r="N44" i="76"/>
  <c r="G45" i="76"/>
  <c r="J45" i="76" s="1"/>
  <c r="N45" i="76"/>
  <c r="AA45" i="76"/>
  <c r="U45" i="76"/>
  <c r="X45" i="76"/>
  <c r="J48" i="76"/>
  <c r="P48" i="76"/>
  <c r="AA48" i="76"/>
  <c r="U48" i="76"/>
  <c r="W49" i="76"/>
  <c r="S49" i="76"/>
  <c r="Z49" i="76"/>
  <c r="J52" i="76"/>
  <c r="P52" i="76"/>
  <c r="AA52" i="76"/>
  <c r="U52" i="76"/>
  <c r="W53" i="76"/>
  <c r="S53" i="76"/>
  <c r="Z53" i="76"/>
  <c r="J56" i="76"/>
  <c r="P56" i="76"/>
  <c r="AA56" i="76"/>
  <c r="U56" i="76"/>
  <c r="AA58" i="76"/>
  <c r="U58" i="76"/>
  <c r="AA62" i="76"/>
  <c r="U62" i="76"/>
  <c r="AA66" i="76"/>
  <c r="U66" i="76"/>
  <c r="W80" i="76"/>
  <c r="S80" i="76"/>
  <c r="Z80" i="76"/>
  <c r="T80" i="76"/>
  <c r="W45" i="76"/>
  <c r="Z45" i="76"/>
  <c r="U69" i="76"/>
  <c r="U70" i="76"/>
  <c r="U71" i="76"/>
  <c r="U72" i="76"/>
  <c r="U73" i="76"/>
  <c r="U74" i="76"/>
  <c r="U75" i="76"/>
  <c r="U76" i="76"/>
  <c r="U77" i="76"/>
  <c r="J80" i="76"/>
  <c r="P80" i="76"/>
  <c r="AA80" i="76"/>
  <c r="U80" i="76"/>
  <c r="J82" i="76"/>
  <c r="P82" i="76"/>
  <c r="AA82" i="76"/>
  <c r="U82" i="76"/>
  <c r="AA83" i="76"/>
  <c r="U83" i="76"/>
  <c r="AA84" i="76"/>
  <c r="U84" i="76"/>
  <c r="AA85" i="76"/>
  <c r="U85" i="76"/>
  <c r="AA86" i="76"/>
  <c r="U86" i="76"/>
  <c r="U87" i="76"/>
  <c r="AA87" i="76"/>
  <c r="X87" i="76"/>
  <c r="J57" i="76"/>
  <c r="W57" i="76"/>
  <c r="S57" i="76"/>
  <c r="W58" i="76"/>
  <c r="S58" i="76"/>
  <c r="J59" i="76"/>
  <c r="W59" i="76"/>
  <c r="S59" i="76"/>
  <c r="J60" i="76"/>
  <c r="W60" i="76"/>
  <c r="S60" i="76"/>
  <c r="J61" i="76"/>
  <c r="W61" i="76"/>
  <c r="S61" i="76"/>
  <c r="J62" i="76"/>
  <c r="W62" i="76"/>
  <c r="S62" i="76"/>
  <c r="J63" i="76"/>
  <c r="W63" i="76"/>
  <c r="S63" i="76"/>
  <c r="J64" i="76"/>
  <c r="W64" i="76"/>
  <c r="S64" i="76"/>
  <c r="J65" i="76"/>
  <c r="W65" i="76"/>
  <c r="S65" i="76"/>
  <c r="W66" i="76"/>
  <c r="S66" i="76"/>
  <c r="J67" i="76"/>
  <c r="W67" i="76"/>
  <c r="S67" i="76"/>
  <c r="J68" i="76"/>
  <c r="W68" i="76"/>
  <c r="S68" i="76"/>
  <c r="J69" i="76"/>
  <c r="W69" i="76"/>
  <c r="S69" i="76"/>
  <c r="W70" i="76"/>
  <c r="S70" i="76"/>
  <c r="J71" i="76"/>
  <c r="W71" i="76"/>
  <c r="S71" i="76"/>
  <c r="J72" i="76"/>
  <c r="W72" i="76"/>
  <c r="S72" i="76"/>
  <c r="J73" i="76"/>
  <c r="W73" i="76"/>
  <c r="S73" i="76"/>
  <c r="J74" i="76"/>
  <c r="W74" i="76"/>
  <c r="S74" i="76"/>
  <c r="J75" i="76"/>
  <c r="W75" i="76"/>
  <c r="S75" i="76"/>
  <c r="J76" i="76"/>
  <c r="W76" i="76"/>
  <c r="S76" i="76"/>
  <c r="J77" i="76"/>
  <c r="W77" i="76"/>
  <c r="S77" i="76"/>
  <c r="J78" i="76"/>
  <c r="W78" i="76"/>
  <c r="S78" i="76"/>
  <c r="T78" i="76"/>
  <c r="X78" i="76"/>
  <c r="W79" i="76"/>
  <c r="S79" i="76"/>
  <c r="Z79" i="76"/>
  <c r="T79" i="76"/>
  <c r="H80" i="76"/>
  <c r="W81" i="76"/>
  <c r="S81" i="76"/>
  <c r="Z81" i="76"/>
  <c r="T81" i="76"/>
  <c r="H82" i="76"/>
  <c r="H83" i="76"/>
  <c r="H84" i="76"/>
  <c r="H85" i="76"/>
  <c r="H86" i="76"/>
  <c r="H87" i="76"/>
  <c r="Z87" i="76"/>
  <c r="AA90" i="76"/>
  <c r="U90" i="76"/>
  <c r="X90" i="76"/>
  <c r="T92" i="76"/>
  <c r="N92" i="76"/>
  <c r="M92" i="76"/>
  <c r="P92" i="76" s="1"/>
  <c r="X69" i="76"/>
  <c r="X70" i="76"/>
  <c r="X71" i="76"/>
  <c r="X72" i="76"/>
  <c r="X73" i="76"/>
  <c r="X74" i="76"/>
  <c r="X75" i="76"/>
  <c r="X76" i="76"/>
  <c r="X77" i="76"/>
  <c r="H78" i="76"/>
  <c r="P79" i="76"/>
  <c r="AA79" i="76"/>
  <c r="U79" i="76"/>
  <c r="P81" i="76"/>
  <c r="AA81" i="76"/>
  <c r="U81" i="76"/>
  <c r="U89" i="76"/>
  <c r="AA89" i="76"/>
  <c r="X89" i="76"/>
  <c r="T82" i="76"/>
  <c r="T83" i="76"/>
  <c r="T84" i="76"/>
  <c r="T85" i="76"/>
  <c r="T86" i="76"/>
  <c r="J88" i="76"/>
  <c r="T88" i="76"/>
  <c r="J89" i="76"/>
  <c r="T89" i="76"/>
  <c r="J90" i="76"/>
  <c r="T90" i="76"/>
  <c r="T91" i="76"/>
  <c r="N91" i="76"/>
  <c r="M91" i="76"/>
  <c r="P91" i="76" s="1"/>
  <c r="D96" i="76"/>
  <c r="J96" i="76" s="1"/>
  <c r="H96" i="76"/>
  <c r="T94" i="76"/>
  <c r="N94" i="76"/>
  <c r="M94" i="76"/>
  <c r="P94" i="76" s="1"/>
  <c r="T95" i="76"/>
  <c r="N95" i="76"/>
  <c r="M95" i="76"/>
  <c r="P95" i="76" s="1"/>
  <c r="D97" i="76"/>
  <c r="J97" i="76" s="1"/>
  <c r="H97" i="76"/>
  <c r="W82" i="76"/>
  <c r="S82" i="76"/>
  <c r="J83" i="76"/>
  <c r="W83" i="76"/>
  <c r="S83" i="76"/>
  <c r="J84" i="76"/>
  <c r="W84" i="76"/>
  <c r="S84" i="76"/>
  <c r="J85" i="76"/>
  <c r="W85" i="76"/>
  <c r="S85" i="76"/>
  <c r="J86" i="76"/>
  <c r="W86" i="76"/>
  <c r="S86" i="76"/>
  <c r="J87" i="76"/>
  <c r="W87" i="76"/>
  <c r="T93" i="76"/>
  <c r="N93" i="76"/>
  <c r="M93" i="76"/>
  <c r="P93" i="76" s="1"/>
  <c r="D98" i="76"/>
  <c r="H98" i="76"/>
  <c r="N100" i="76"/>
  <c r="M100" i="76"/>
  <c r="P100" i="76" s="1"/>
  <c r="T100" i="76"/>
  <c r="S87" i="76"/>
  <c r="S88" i="76"/>
  <c r="S89" i="76"/>
  <c r="S90" i="76"/>
  <c r="J91" i="76"/>
  <c r="W91" i="76"/>
  <c r="S91" i="76"/>
  <c r="J92" i="76"/>
  <c r="W92" i="76"/>
  <c r="S92" i="76"/>
  <c r="J93" i="76"/>
  <c r="W93" i="76"/>
  <c r="S93" i="76"/>
  <c r="J94" i="76"/>
  <c r="W94" i="76"/>
  <c r="S94" i="76"/>
  <c r="J95" i="76"/>
  <c r="W95" i="76"/>
  <c r="S95" i="76"/>
  <c r="Z95" i="76"/>
  <c r="W96" i="76"/>
  <c r="S96" i="76"/>
  <c r="Z96" i="76"/>
  <c r="W97" i="76"/>
  <c r="S97" i="76"/>
  <c r="Z97" i="76"/>
  <c r="W98" i="76"/>
  <c r="J99" i="76"/>
  <c r="N101" i="76"/>
  <c r="M101" i="76"/>
  <c r="P101" i="76" s="1"/>
  <c r="N102" i="76"/>
  <c r="M102" i="76"/>
  <c r="P102" i="76" s="1"/>
  <c r="N105" i="76"/>
  <c r="M105" i="76"/>
  <c r="P105" i="76" s="1"/>
  <c r="N107" i="76"/>
  <c r="M107" i="76"/>
  <c r="P107" i="76" s="1"/>
  <c r="N109" i="76"/>
  <c r="M109" i="76"/>
  <c r="P109" i="76" s="1"/>
  <c r="D149" i="76"/>
  <c r="D145" i="76"/>
  <c r="D150" i="76"/>
  <c r="D146" i="76"/>
  <c r="D147" i="76"/>
  <c r="D143" i="76"/>
  <c r="H91" i="76"/>
  <c r="X91" i="76"/>
  <c r="H92" i="76"/>
  <c r="X92" i="76"/>
  <c r="H93" i="76"/>
  <c r="X93" i="76"/>
  <c r="H94" i="76"/>
  <c r="X94" i="76"/>
  <c r="J98" i="76"/>
  <c r="J100" i="76"/>
  <c r="N103" i="76"/>
  <c r="M103" i="76"/>
  <c r="P103" i="76" s="1"/>
  <c r="F148" i="76"/>
  <c r="E148" i="76"/>
  <c r="N99" i="76"/>
  <c r="M99" i="76"/>
  <c r="P99" i="76" s="1"/>
  <c r="N104" i="76"/>
  <c r="M104" i="76"/>
  <c r="P104" i="76" s="1"/>
  <c r="N106" i="76"/>
  <c r="M106" i="76"/>
  <c r="P106" i="76" s="1"/>
  <c r="N108" i="76"/>
  <c r="M108" i="76"/>
  <c r="P108" i="76" s="1"/>
  <c r="F144" i="76"/>
  <c r="E144" i="76"/>
  <c r="M162" i="76"/>
  <c r="M160" i="76"/>
  <c r="L4" i="76" s="1"/>
  <c r="H99" i="76"/>
  <c r="H100" i="76"/>
  <c r="H101" i="76"/>
  <c r="U101" i="76"/>
  <c r="H102" i="76"/>
  <c r="U102" i="76"/>
  <c r="H103" i="76"/>
  <c r="U103" i="76"/>
  <c r="U104" i="76"/>
  <c r="U105" i="76"/>
  <c r="U106" i="76"/>
  <c r="U107" i="76"/>
  <c r="U108" i="76"/>
  <c r="U109" i="76"/>
  <c r="Z98" i="76"/>
  <c r="Z99" i="76"/>
  <c r="Z100" i="76"/>
  <c r="Z101" i="76"/>
  <c r="Z102" i="76"/>
  <c r="G162" i="76"/>
  <c r="S98" i="76"/>
  <c r="S99" i="76"/>
  <c r="S100" i="76"/>
  <c r="S101" i="76"/>
  <c r="S102" i="76"/>
  <c r="S103" i="76"/>
  <c r="S104" i="76"/>
  <c r="S105" i="76"/>
  <c r="S106" i="76"/>
  <c r="S107" i="76"/>
  <c r="S108" i="76"/>
  <c r="S109" i="76"/>
  <c r="J90" i="75"/>
  <c r="H58" i="75"/>
  <c r="J61" i="75"/>
  <c r="J64" i="75"/>
  <c r="J69" i="75"/>
  <c r="J76" i="75"/>
  <c r="J84" i="75"/>
  <c r="D94" i="75"/>
  <c r="J94" i="75" s="1"/>
  <c r="J96" i="75"/>
  <c r="J99" i="75"/>
  <c r="J109" i="75"/>
  <c r="D14" i="75"/>
  <c r="D18" i="75"/>
  <c r="J88" i="75"/>
  <c r="J102" i="75"/>
  <c r="J106" i="75"/>
  <c r="Z58" i="75"/>
  <c r="Z62" i="75"/>
  <c r="Z66" i="75"/>
  <c r="Z70" i="75"/>
  <c r="Z74" i="75"/>
  <c r="W90" i="75"/>
  <c r="W102" i="75"/>
  <c r="W106" i="75"/>
  <c r="H6" i="75"/>
  <c r="H10" i="75"/>
  <c r="H14" i="75"/>
  <c r="H42" i="75"/>
  <c r="H54" i="75"/>
  <c r="H90" i="75"/>
  <c r="H98" i="75"/>
  <c r="J60" i="75"/>
  <c r="J65" i="75"/>
  <c r="J68" i="75"/>
  <c r="J85" i="75"/>
  <c r="H18" i="75"/>
  <c r="P23" i="75"/>
  <c r="P24" i="75"/>
  <c r="P25" i="75"/>
  <c r="H26" i="75"/>
  <c r="P31" i="75"/>
  <c r="P32" i="75"/>
  <c r="H34" i="75"/>
  <c r="P36" i="75"/>
  <c r="H38" i="75"/>
  <c r="N38" i="75"/>
  <c r="G42" i="75"/>
  <c r="P44" i="75"/>
  <c r="H46" i="75"/>
  <c r="P49" i="75"/>
  <c r="N54" i="75"/>
  <c r="P55" i="75"/>
  <c r="P60" i="75"/>
  <c r="H62" i="75"/>
  <c r="P64" i="75"/>
  <c r="H66" i="75"/>
  <c r="N66" i="75"/>
  <c r="P75" i="75"/>
  <c r="G82" i="75"/>
  <c r="P82" i="75" s="1"/>
  <c r="N50" i="75"/>
  <c r="G54" i="75"/>
  <c r="P54" i="75" s="1"/>
  <c r="P68" i="75"/>
  <c r="H70" i="75"/>
  <c r="P72" i="75"/>
  <c r="H74" i="75"/>
  <c r="P79" i="75"/>
  <c r="P80" i="75"/>
  <c r="P81" i="75"/>
  <c r="P83" i="75"/>
  <c r="P85" i="75"/>
  <c r="P88" i="75"/>
  <c r="N94" i="75"/>
  <c r="G98" i="75"/>
  <c r="N6" i="75"/>
  <c r="N10" i="75"/>
  <c r="N14" i="75"/>
  <c r="N18" i="75"/>
  <c r="N22" i="75"/>
  <c r="N26" i="75"/>
  <c r="N30" i="75"/>
  <c r="N34" i="75"/>
  <c r="P38" i="75"/>
  <c r="P42" i="75"/>
  <c r="P46" i="75"/>
  <c r="P50" i="75"/>
  <c r="P58" i="75"/>
  <c r="N62" i="75"/>
  <c r="P66" i="75"/>
  <c r="N70" i="75"/>
  <c r="P74" i="75"/>
  <c r="N78" i="75"/>
  <c r="N86" i="75"/>
  <c r="N90" i="75"/>
  <c r="N98" i="75"/>
  <c r="H22" i="75"/>
  <c r="P29" i="75"/>
  <c r="H30" i="75"/>
  <c r="P33" i="75"/>
  <c r="P35" i="75"/>
  <c r="P37" i="75"/>
  <c r="P41" i="75"/>
  <c r="P47" i="75"/>
  <c r="P52" i="75"/>
  <c r="P57" i="75"/>
  <c r="P59" i="75"/>
  <c r="P61" i="75"/>
  <c r="P63" i="75"/>
  <c r="P65" i="75"/>
  <c r="P76" i="75"/>
  <c r="H82" i="75"/>
  <c r="M22" i="75"/>
  <c r="P22" i="75" s="1"/>
  <c r="M26" i="75"/>
  <c r="P26" i="75" s="1"/>
  <c r="M30" i="75"/>
  <c r="P30" i="75" s="1"/>
  <c r="M34" i="75"/>
  <c r="P34" i="75" s="1"/>
  <c r="M62" i="75"/>
  <c r="P62" i="75" s="1"/>
  <c r="M70" i="75"/>
  <c r="P70" i="75" s="1"/>
  <c r="M86" i="75"/>
  <c r="P86" i="75" s="1"/>
  <c r="M78" i="75"/>
  <c r="P78" i="75" s="1"/>
  <c r="M90" i="75"/>
  <c r="P90" i="75" s="1"/>
  <c r="T14" i="75"/>
  <c r="T18" i="75"/>
  <c r="T34" i="75"/>
  <c r="T38" i="75"/>
  <c r="T82" i="75"/>
  <c r="T86" i="75"/>
  <c r="T94" i="75"/>
  <c r="T98" i="75"/>
  <c r="Z6" i="75"/>
  <c r="W6" i="75"/>
  <c r="Z10" i="75"/>
  <c r="W10" i="75"/>
  <c r="Z34" i="75"/>
  <c r="Z38" i="75"/>
  <c r="T58" i="75"/>
  <c r="T62" i="75"/>
  <c r="T66" i="75"/>
  <c r="T70" i="75"/>
  <c r="T74" i="75"/>
  <c r="Z82" i="75"/>
  <c r="T106" i="75"/>
  <c r="U36" i="75"/>
  <c r="X36" i="75"/>
  <c r="AA36" i="75"/>
  <c r="T4" i="75"/>
  <c r="G5" i="75"/>
  <c r="J5" i="75" s="1"/>
  <c r="T5" i="75"/>
  <c r="AB5" i="75"/>
  <c r="G6" i="75"/>
  <c r="J6" i="75" s="1"/>
  <c r="T6" i="75"/>
  <c r="AB6" i="75"/>
  <c r="G7" i="75"/>
  <c r="J7" i="75" s="1"/>
  <c r="T7" i="75"/>
  <c r="AB7" i="75"/>
  <c r="G8" i="75"/>
  <c r="J8" i="75" s="1"/>
  <c r="T8" i="75"/>
  <c r="AB8" i="75"/>
  <c r="G9" i="75"/>
  <c r="J9" i="75" s="1"/>
  <c r="T9" i="75"/>
  <c r="AB9" i="75"/>
  <c r="G10" i="75"/>
  <c r="J10" i="75" s="1"/>
  <c r="T10" i="75"/>
  <c r="AB10" i="75"/>
  <c r="G11" i="75"/>
  <c r="J11" i="75" s="1"/>
  <c r="T11" i="75"/>
  <c r="AB11" i="75"/>
  <c r="G12" i="75"/>
  <c r="J12" i="75" s="1"/>
  <c r="T12" i="75"/>
  <c r="AB12" i="75"/>
  <c r="G13" i="75"/>
  <c r="J13" i="75" s="1"/>
  <c r="T13" i="75"/>
  <c r="AB13" i="75"/>
  <c r="G14" i="75"/>
  <c r="T22" i="75"/>
  <c r="W22" i="75"/>
  <c r="S22" i="75"/>
  <c r="T23" i="75"/>
  <c r="W23" i="75"/>
  <c r="S23" i="75"/>
  <c r="T24" i="75"/>
  <c r="W24" i="75"/>
  <c r="S24" i="75"/>
  <c r="T25" i="75"/>
  <c r="W25" i="75"/>
  <c r="S25" i="75"/>
  <c r="T26" i="75"/>
  <c r="W26" i="75"/>
  <c r="S26" i="75"/>
  <c r="T27" i="75"/>
  <c r="W27" i="75"/>
  <c r="S27" i="75"/>
  <c r="T28" i="75"/>
  <c r="W28" i="75"/>
  <c r="S28" i="75"/>
  <c r="T29" i="75"/>
  <c r="W29" i="75"/>
  <c r="S29" i="75"/>
  <c r="T30" i="75"/>
  <c r="W30" i="75"/>
  <c r="S30" i="75"/>
  <c r="T31" i="75"/>
  <c r="W31" i="75"/>
  <c r="S31" i="75"/>
  <c r="Z31" i="75"/>
  <c r="U33" i="75"/>
  <c r="X33" i="75"/>
  <c r="AA33" i="75"/>
  <c r="U37" i="75"/>
  <c r="X37" i="75"/>
  <c r="AA37" i="75"/>
  <c r="Z40" i="75"/>
  <c r="D40" i="75"/>
  <c r="J40" i="75" s="1"/>
  <c r="Z41" i="75"/>
  <c r="D41" i="75"/>
  <c r="Z42" i="75"/>
  <c r="D42" i="75"/>
  <c r="Z43" i="75"/>
  <c r="D43" i="75"/>
  <c r="Z44" i="75"/>
  <c r="D44" i="75"/>
  <c r="J44" i="75" s="1"/>
  <c r="Z45" i="75"/>
  <c r="D45" i="75"/>
  <c r="Z46" i="75"/>
  <c r="D46" i="75"/>
  <c r="Z47" i="75"/>
  <c r="D47" i="75"/>
  <c r="Z48" i="75"/>
  <c r="D48" i="75"/>
  <c r="J48" i="75" s="1"/>
  <c r="Z49" i="75"/>
  <c r="D49" i="75"/>
  <c r="Z50" i="75"/>
  <c r="D50" i="75"/>
  <c r="Z51" i="75"/>
  <c r="D51" i="75"/>
  <c r="Z52" i="75"/>
  <c r="D52" i="75"/>
  <c r="J52" i="75" s="1"/>
  <c r="Z53" i="75"/>
  <c r="D53" i="75"/>
  <c r="Z54" i="75"/>
  <c r="D54" i="75"/>
  <c r="Z55" i="75"/>
  <c r="D55" i="75"/>
  <c r="Z56" i="75"/>
  <c r="D56" i="75"/>
  <c r="J56" i="75" s="1"/>
  <c r="Z57" i="75"/>
  <c r="D57" i="75"/>
  <c r="U66" i="75"/>
  <c r="X66" i="75"/>
  <c r="AA66" i="75"/>
  <c r="Z77" i="75"/>
  <c r="D77" i="75"/>
  <c r="H77" i="75"/>
  <c r="Z81" i="75"/>
  <c r="D81" i="75"/>
  <c r="H81" i="75"/>
  <c r="W96" i="75"/>
  <c r="S96" i="75"/>
  <c r="Z96" i="75"/>
  <c r="T96" i="75"/>
  <c r="U62" i="75"/>
  <c r="X62" i="75"/>
  <c r="AA62" i="75"/>
  <c r="M5" i="75"/>
  <c r="Y5" i="75"/>
  <c r="M6" i="75"/>
  <c r="V6" i="75" s="1"/>
  <c r="Y6" i="75"/>
  <c r="M7" i="75"/>
  <c r="P7" i="75" s="1"/>
  <c r="Y7" i="75"/>
  <c r="M8" i="75"/>
  <c r="P8" i="75" s="1"/>
  <c r="Y8" i="75"/>
  <c r="M9" i="75"/>
  <c r="Y9" i="75"/>
  <c r="M10" i="75"/>
  <c r="V10" i="75" s="1"/>
  <c r="Y10" i="75"/>
  <c r="M11" i="75"/>
  <c r="P11" i="75" s="1"/>
  <c r="Y11" i="75"/>
  <c r="M12" i="75"/>
  <c r="P12" i="75" s="1"/>
  <c r="Y12" i="75"/>
  <c r="M13" i="75"/>
  <c r="Y13" i="75"/>
  <c r="M14" i="75"/>
  <c r="W14" i="75"/>
  <c r="S14" i="75"/>
  <c r="J15" i="75"/>
  <c r="M15" i="75"/>
  <c r="P15" i="75" s="1"/>
  <c r="W15" i="75"/>
  <c r="S15" i="75"/>
  <c r="J16" i="75"/>
  <c r="M16" i="75"/>
  <c r="P16" i="75" s="1"/>
  <c r="W16" i="75"/>
  <c r="S16" i="75"/>
  <c r="J17" i="75"/>
  <c r="M17" i="75"/>
  <c r="P17" i="75" s="1"/>
  <c r="W17" i="75"/>
  <c r="S17" i="75"/>
  <c r="J18" i="75"/>
  <c r="M18" i="75"/>
  <c r="P18" i="75" s="1"/>
  <c r="W18" i="75"/>
  <c r="S18" i="75"/>
  <c r="J19" i="75"/>
  <c r="M19" i="75"/>
  <c r="P19" i="75" s="1"/>
  <c r="W19" i="75"/>
  <c r="S19" i="75"/>
  <c r="J20" i="75"/>
  <c r="M20" i="75"/>
  <c r="P20" i="75" s="1"/>
  <c r="W20" i="75"/>
  <c r="S20" i="75"/>
  <c r="J21" i="75"/>
  <c r="M21" i="75"/>
  <c r="P21" i="75" s="1"/>
  <c r="W21" i="75"/>
  <c r="S21" i="75"/>
  <c r="J22" i="75"/>
  <c r="X22" i="75"/>
  <c r="AA22" i="75"/>
  <c r="Z22" i="75"/>
  <c r="J23" i="75"/>
  <c r="X23" i="75"/>
  <c r="AA23" i="75"/>
  <c r="Z23" i="75"/>
  <c r="J24" i="75"/>
  <c r="X24" i="75"/>
  <c r="AA24" i="75"/>
  <c r="Z24" i="75"/>
  <c r="J25" i="75"/>
  <c r="X25" i="75"/>
  <c r="AA25" i="75"/>
  <c r="Z25" i="75"/>
  <c r="J26" i="75"/>
  <c r="X26" i="75"/>
  <c r="AA26" i="75"/>
  <c r="Z26" i="75"/>
  <c r="J27" i="75"/>
  <c r="X27" i="75"/>
  <c r="AA27" i="75"/>
  <c r="Z27" i="75"/>
  <c r="J28" i="75"/>
  <c r="X28" i="75"/>
  <c r="AA28" i="75"/>
  <c r="Z28" i="75"/>
  <c r="J29" i="75"/>
  <c r="X29" i="75"/>
  <c r="AA29" i="75"/>
  <c r="Z29" i="75"/>
  <c r="J30" i="75"/>
  <c r="X30" i="75"/>
  <c r="AA30" i="75"/>
  <c r="Z30" i="75"/>
  <c r="J31" i="75"/>
  <c r="X31" i="75"/>
  <c r="AA31" i="75"/>
  <c r="J33" i="75"/>
  <c r="U34" i="75"/>
  <c r="X34" i="75"/>
  <c r="AA34" i="75"/>
  <c r="J37" i="75"/>
  <c r="U38" i="75"/>
  <c r="X38" i="75"/>
  <c r="AA38" i="75"/>
  <c r="U70" i="75"/>
  <c r="X70" i="75"/>
  <c r="AA70" i="75"/>
  <c r="Z80" i="75"/>
  <c r="D80" i="75"/>
  <c r="J80" i="75" s="1"/>
  <c r="H80" i="75"/>
  <c r="U32" i="75"/>
  <c r="X32" i="75"/>
  <c r="AA32" i="75"/>
  <c r="Z78" i="75"/>
  <c r="D78" i="75"/>
  <c r="H78" i="75"/>
  <c r="X14" i="75"/>
  <c r="X15" i="75"/>
  <c r="X16" i="75"/>
  <c r="X17" i="75"/>
  <c r="X18" i="75"/>
  <c r="X19" i="75"/>
  <c r="X20" i="75"/>
  <c r="X21" i="75"/>
  <c r="U22" i="75"/>
  <c r="U23" i="75"/>
  <c r="U24" i="75"/>
  <c r="U25" i="75"/>
  <c r="U26" i="75"/>
  <c r="U27" i="75"/>
  <c r="U28" i="75"/>
  <c r="U29" i="75"/>
  <c r="U30" i="75"/>
  <c r="U31" i="75"/>
  <c r="J34" i="75"/>
  <c r="U35" i="75"/>
  <c r="X35" i="75"/>
  <c r="AA35" i="75"/>
  <c r="J38" i="75"/>
  <c r="AA39" i="75"/>
  <c r="U39" i="75"/>
  <c r="U58" i="75"/>
  <c r="X58" i="75"/>
  <c r="AA58" i="75"/>
  <c r="U74" i="75"/>
  <c r="X74" i="75"/>
  <c r="AA74" i="75"/>
  <c r="Z79" i="75"/>
  <c r="D79" i="75"/>
  <c r="H79" i="75"/>
  <c r="S32" i="75"/>
  <c r="W32" i="75"/>
  <c r="S33" i="75"/>
  <c r="W33" i="75"/>
  <c r="S34" i="75"/>
  <c r="W34" i="75"/>
  <c r="S35" i="75"/>
  <c r="W35" i="75"/>
  <c r="S36" i="75"/>
  <c r="W36" i="75"/>
  <c r="S37" i="75"/>
  <c r="W37" i="75"/>
  <c r="S38" i="75"/>
  <c r="W38" i="75"/>
  <c r="T39" i="75"/>
  <c r="J58" i="75"/>
  <c r="U59" i="75"/>
  <c r="X59" i="75"/>
  <c r="AA59" i="75"/>
  <c r="J62" i="75"/>
  <c r="U63" i="75"/>
  <c r="X63" i="75"/>
  <c r="AA63" i="75"/>
  <c r="J66" i="75"/>
  <c r="U67" i="75"/>
  <c r="X67" i="75"/>
  <c r="AA67" i="75"/>
  <c r="J70" i="75"/>
  <c r="U71" i="75"/>
  <c r="X71" i="75"/>
  <c r="AA71" i="75"/>
  <c r="J74" i="75"/>
  <c r="U75" i="75"/>
  <c r="X75" i="75"/>
  <c r="AA75" i="75"/>
  <c r="N101" i="75"/>
  <c r="M101" i="75"/>
  <c r="P101" i="75" s="1"/>
  <c r="T101" i="75"/>
  <c r="T40" i="75"/>
  <c r="W40" i="75"/>
  <c r="S40" i="75"/>
  <c r="T41" i="75"/>
  <c r="W41" i="75"/>
  <c r="S41" i="75"/>
  <c r="T42" i="75"/>
  <c r="W42" i="75"/>
  <c r="S42" i="75"/>
  <c r="T43" i="75"/>
  <c r="W43" i="75"/>
  <c r="S43" i="75"/>
  <c r="T44" i="75"/>
  <c r="W44" i="75"/>
  <c r="S44" i="75"/>
  <c r="T45" i="75"/>
  <c r="W45" i="75"/>
  <c r="S45" i="75"/>
  <c r="T46" i="75"/>
  <c r="W46" i="75"/>
  <c r="S46" i="75"/>
  <c r="T47" i="75"/>
  <c r="W47" i="75"/>
  <c r="S47" i="75"/>
  <c r="T48" i="75"/>
  <c r="W48" i="75"/>
  <c r="S48" i="75"/>
  <c r="T49" i="75"/>
  <c r="W49" i="75"/>
  <c r="S49" i="75"/>
  <c r="T50" i="75"/>
  <c r="W50" i="75"/>
  <c r="S50" i="75"/>
  <c r="T51" i="75"/>
  <c r="W51" i="75"/>
  <c r="S51" i="75"/>
  <c r="T52" i="75"/>
  <c r="W52" i="75"/>
  <c r="S52" i="75"/>
  <c r="T53" i="75"/>
  <c r="W53" i="75"/>
  <c r="S53" i="75"/>
  <c r="T54" i="75"/>
  <c r="W54" i="75"/>
  <c r="S54" i="75"/>
  <c r="T55" i="75"/>
  <c r="W55" i="75"/>
  <c r="S55" i="75"/>
  <c r="T56" i="75"/>
  <c r="W56" i="75"/>
  <c r="S56" i="75"/>
  <c r="J59" i="75"/>
  <c r="U60" i="75"/>
  <c r="X60" i="75"/>
  <c r="AA60" i="75"/>
  <c r="J63" i="75"/>
  <c r="U64" i="75"/>
  <c r="X64" i="75"/>
  <c r="AA64" i="75"/>
  <c r="J67" i="75"/>
  <c r="U68" i="75"/>
  <c r="X68" i="75"/>
  <c r="AA68" i="75"/>
  <c r="J71" i="75"/>
  <c r="U72" i="75"/>
  <c r="X72" i="75"/>
  <c r="AA72" i="75"/>
  <c r="J75" i="75"/>
  <c r="AA76" i="75"/>
  <c r="U76" i="75"/>
  <c r="U82" i="75"/>
  <c r="X82" i="75"/>
  <c r="AA82" i="75"/>
  <c r="W39" i="75"/>
  <c r="S39" i="75"/>
  <c r="P40" i="75"/>
  <c r="X40" i="75"/>
  <c r="AA40" i="75"/>
  <c r="J41" i="75"/>
  <c r="X41" i="75"/>
  <c r="AA41" i="75"/>
  <c r="X42" i="75"/>
  <c r="AA42" i="75"/>
  <c r="J43" i="75"/>
  <c r="X43" i="75"/>
  <c r="AA43" i="75"/>
  <c r="X44" i="75"/>
  <c r="AA44" i="75"/>
  <c r="J45" i="75"/>
  <c r="X45" i="75"/>
  <c r="AA45" i="75"/>
  <c r="J46" i="75"/>
  <c r="X46" i="75"/>
  <c r="AA46" i="75"/>
  <c r="J47" i="75"/>
  <c r="X47" i="75"/>
  <c r="AA47" i="75"/>
  <c r="X48" i="75"/>
  <c r="AA48" i="75"/>
  <c r="J49" i="75"/>
  <c r="X49" i="75"/>
  <c r="AA49" i="75"/>
  <c r="J50" i="75"/>
  <c r="X50" i="75"/>
  <c r="AA50" i="75"/>
  <c r="J51" i="75"/>
  <c r="X51" i="75"/>
  <c r="AA51" i="75"/>
  <c r="X52" i="75"/>
  <c r="AA52" i="75"/>
  <c r="J53" i="75"/>
  <c r="X53" i="75"/>
  <c r="AA53" i="75"/>
  <c r="J54" i="75"/>
  <c r="X54" i="75"/>
  <c r="AA54" i="75"/>
  <c r="J55" i="75"/>
  <c r="X55" i="75"/>
  <c r="AA55" i="75"/>
  <c r="X56" i="75"/>
  <c r="AA56" i="75"/>
  <c r="J57" i="75"/>
  <c r="U57" i="75"/>
  <c r="X57" i="75"/>
  <c r="AA57" i="75"/>
  <c r="U61" i="75"/>
  <c r="X61" i="75"/>
  <c r="AA61" i="75"/>
  <c r="U65" i="75"/>
  <c r="X65" i="75"/>
  <c r="AA65" i="75"/>
  <c r="U69" i="75"/>
  <c r="X69" i="75"/>
  <c r="AA69" i="75"/>
  <c r="U73" i="75"/>
  <c r="X73" i="75"/>
  <c r="AA73" i="75"/>
  <c r="W92" i="75"/>
  <c r="S92" i="75"/>
  <c r="Z92" i="75"/>
  <c r="T92" i="75"/>
  <c r="S57" i="75"/>
  <c r="W57" i="75"/>
  <c r="S58" i="75"/>
  <c r="W58" i="75"/>
  <c r="S59" i="75"/>
  <c r="W59" i="75"/>
  <c r="S60" i="75"/>
  <c r="W60" i="75"/>
  <c r="S61" i="75"/>
  <c r="W61" i="75"/>
  <c r="S62" i="75"/>
  <c r="W62" i="75"/>
  <c r="S63" i="75"/>
  <c r="W63" i="75"/>
  <c r="S64" i="75"/>
  <c r="W64" i="75"/>
  <c r="S65" i="75"/>
  <c r="W65" i="75"/>
  <c r="S66" i="75"/>
  <c r="W66" i="75"/>
  <c r="S67" i="75"/>
  <c r="W67" i="75"/>
  <c r="S68" i="75"/>
  <c r="W68" i="75"/>
  <c r="S69" i="75"/>
  <c r="W69" i="75"/>
  <c r="S70" i="75"/>
  <c r="W70" i="75"/>
  <c r="S71" i="75"/>
  <c r="W71" i="75"/>
  <c r="S72" i="75"/>
  <c r="W72" i="75"/>
  <c r="S73" i="75"/>
  <c r="W73" i="75"/>
  <c r="S74" i="75"/>
  <c r="W74" i="75"/>
  <c r="S75" i="75"/>
  <c r="W75" i="75"/>
  <c r="T76" i="75"/>
  <c r="U83" i="75"/>
  <c r="X83" i="75"/>
  <c r="AA83" i="75"/>
  <c r="J86" i="75"/>
  <c r="J87" i="75"/>
  <c r="Z91" i="75"/>
  <c r="T91" i="75"/>
  <c r="S91" i="75"/>
  <c r="W91" i="75"/>
  <c r="D93" i="75"/>
  <c r="H93" i="75"/>
  <c r="D97" i="75"/>
  <c r="H97" i="75"/>
  <c r="T77" i="75"/>
  <c r="W77" i="75"/>
  <c r="S77" i="75"/>
  <c r="T78" i="75"/>
  <c r="W78" i="75"/>
  <c r="S78" i="75"/>
  <c r="T79" i="75"/>
  <c r="W79" i="75"/>
  <c r="S79" i="75"/>
  <c r="T80" i="75"/>
  <c r="W80" i="75"/>
  <c r="S80" i="75"/>
  <c r="J83" i="75"/>
  <c r="U84" i="75"/>
  <c r="X84" i="75"/>
  <c r="AA84" i="75"/>
  <c r="N92" i="75"/>
  <c r="M92" i="75"/>
  <c r="P92" i="75" s="1"/>
  <c r="N96" i="75"/>
  <c r="M96" i="75"/>
  <c r="P96" i="75" s="1"/>
  <c r="N107" i="75"/>
  <c r="M107" i="75"/>
  <c r="P107" i="75" s="1"/>
  <c r="T107" i="75"/>
  <c r="W76" i="75"/>
  <c r="S76" i="75"/>
  <c r="J77" i="75"/>
  <c r="P77" i="75"/>
  <c r="X77" i="75"/>
  <c r="AA77" i="75"/>
  <c r="J78" i="75"/>
  <c r="X78" i="75"/>
  <c r="AA78" i="75"/>
  <c r="J79" i="75"/>
  <c r="X79" i="75"/>
  <c r="AA79" i="75"/>
  <c r="X80" i="75"/>
  <c r="AA80" i="75"/>
  <c r="J81" i="75"/>
  <c r="U81" i="75"/>
  <c r="X81" i="75"/>
  <c r="AA81" i="75"/>
  <c r="U85" i="75"/>
  <c r="X85" i="75"/>
  <c r="AA85" i="75"/>
  <c r="U86" i="75"/>
  <c r="X86" i="75"/>
  <c r="AA86" i="75"/>
  <c r="U87" i="75"/>
  <c r="X87" i="75"/>
  <c r="AA87" i="75"/>
  <c r="U88" i="75"/>
  <c r="X88" i="75"/>
  <c r="AA88" i="75"/>
  <c r="S88" i="75"/>
  <c r="U89" i="75"/>
  <c r="X89" i="75"/>
  <c r="AA89" i="75"/>
  <c r="S89" i="75"/>
  <c r="U90" i="75"/>
  <c r="X90" i="75"/>
  <c r="S90" i="75"/>
  <c r="N91" i="75"/>
  <c r="M91" i="75"/>
  <c r="P91" i="75" s="1"/>
  <c r="N103" i="75"/>
  <c r="M103" i="75"/>
  <c r="P103" i="75" s="1"/>
  <c r="T103" i="75"/>
  <c r="S81" i="75"/>
  <c r="W81" i="75"/>
  <c r="S82" i="75"/>
  <c r="W82" i="75"/>
  <c r="S83" i="75"/>
  <c r="W83" i="75"/>
  <c r="S84" i="75"/>
  <c r="W84" i="75"/>
  <c r="S85" i="75"/>
  <c r="W85" i="75"/>
  <c r="S86" i="75"/>
  <c r="W86" i="75"/>
  <c r="S87" i="75"/>
  <c r="H91" i="75"/>
  <c r="H92" i="75"/>
  <c r="W93" i="75"/>
  <c r="S93" i="75"/>
  <c r="Z93" i="75"/>
  <c r="H95" i="75"/>
  <c r="W97" i="75"/>
  <c r="S97" i="75"/>
  <c r="Z97" i="75"/>
  <c r="H99" i="75"/>
  <c r="N104" i="75"/>
  <c r="M104" i="75"/>
  <c r="P104" i="75" s="1"/>
  <c r="N108" i="75"/>
  <c r="M108" i="75"/>
  <c r="P108" i="75" s="1"/>
  <c r="D149" i="75"/>
  <c r="D145" i="75"/>
  <c r="D150" i="75"/>
  <c r="D146" i="75"/>
  <c r="D147" i="75"/>
  <c r="D143" i="75"/>
  <c r="T87" i="75"/>
  <c r="T88" i="75"/>
  <c r="T89" i="75"/>
  <c r="T90" i="75"/>
  <c r="J93" i="75"/>
  <c r="M93" i="75"/>
  <c r="P93" i="75" s="1"/>
  <c r="W94" i="75"/>
  <c r="S94" i="75"/>
  <c r="Z94" i="75"/>
  <c r="J97" i="75"/>
  <c r="M97" i="75"/>
  <c r="P97" i="75" s="1"/>
  <c r="W98" i="75"/>
  <c r="S98" i="75"/>
  <c r="Z98" i="75"/>
  <c r="N100" i="75"/>
  <c r="M100" i="75"/>
  <c r="P100" i="75" s="1"/>
  <c r="J101" i="75"/>
  <c r="N102" i="75"/>
  <c r="M102" i="75"/>
  <c r="P102" i="75" s="1"/>
  <c r="J103" i="75"/>
  <c r="T104" i="75"/>
  <c r="N105" i="75"/>
  <c r="M105" i="75"/>
  <c r="P105" i="75" s="1"/>
  <c r="J107" i="75"/>
  <c r="T108" i="75"/>
  <c r="N109" i="75"/>
  <c r="M109" i="75"/>
  <c r="P109" i="75" s="1"/>
  <c r="F148" i="75"/>
  <c r="E148" i="75"/>
  <c r="Z90" i="75"/>
  <c r="T93" i="75"/>
  <c r="M94" i="75"/>
  <c r="P94" i="75" s="1"/>
  <c r="W95" i="75"/>
  <c r="S95" i="75"/>
  <c r="Z95" i="75"/>
  <c r="T97" i="75"/>
  <c r="J98" i="75"/>
  <c r="M98" i="75"/>
  <c r="P98" i="75" s="1"/>
  <c r="W99" i="75"/>
  <c r="T100" i="75"/>
  <c r="T102" i="75"/>
  <c r="J104" i="75"/>
  <c r="T105" i="75"/>
  <c r="N106" i="75"/>
  <c r="M106" i="75"/>
  <c r="P106" i="75" s="1"/>
  <c r="J108" i="75"/>
  <c r="T109" i="75"/>
  <c r="D144" i="75"/>
  <c r="M162" i="75"/>
  <c r="M160" i="75"/>
  <c r="L4" i="75" s="1"/>
  <c r="H100" i="75"/>
  <c r="H101" i="75"/>
  <c r="H102" i="75"/>
  <c r="H103" i="75"/>
  <c r="H104" i="75"/>
  <c r="H105" i="75"/>
  <c r="H106" i="75"/>
  <c r="H107" i="75"/>
  <c r="H108" i="75"/>
  <c r="H109" i="75"/>
  <c r="U109" i="75"/>
  <c r="Z99" i="75"/>
  <c r="Z100" i="75"/>
  <c r="Z101" i="75"/>
  <c r="Z102" i="75"/>
  <c r="Z103" i="75"/>
  <c r="Z104" i="75"/>
  <c r="Z105" i="75"/>
  <c r="Z106" i="75"/>
  <c r="Z107" i="75"/>
  <c r="Z108" i="75"/>
  <c r="Z109" i="75"/>
  <c r="G162" i="75"/>
  <c r="S99" i="75"/>
  <c r="S100" i="75"/>
  <c r="S101" i="75"/>
  <c r="S102" i="75"/>
  <c r="S103" i="75"/>
  <c r="S104" i="75"/>
  <c r="S105" i="75"/>
  <c r="S106" i="75"/>
  <c r="S107" i="75"/>
  <c r="S108" i="75"/>
  <c r="S109" i="75"/>
  <c r="Z10" i="74"/>
  <c r="Z14" i="74"/>
  <c r="T18" i="74"/>
  <c r="T22" i="74"/>
  <c r="W30" i="74"/>
  <c r="W34" i="74"/>
  <c r="W38" i="74"/>
  <c r="Z42" i="74"/>
  <c r="T46" i="74"/>
  <c r="AB5" i="74"/>
  <c r="AB12" i="74"/>
  <c r="W6" i="74"/>
  <c r="W10" i="74"/>
  <c r="AB14" i="74"/>
  <c r="Z46" i="74"/>
  <c r="T14" i="74"/>
  <c r="T94" i="74"/>
  <c r="T98" i="74"/>
  <c r="T102" i="74"/>
  <c r="T106" i="74"/>
  <c r="Y47" i="74"/>
  <c r="T34" i="74"/>
  <c r="T38" i="74"/>
  <c r="T70" i="74"/>
  <c r="N26" i="74"/>
  <c r="N54" i="74"/>
  <c r="N58" i="74"/>
  <c r="N66" i="74"/>
  <c r="N74" i="74"/>
  <c r="T26" i="74"/>
  <c r="T30" i="74"/>
  <c r="T42" i="74"/>
  <c r="T66" i="74"/>
  <c r="H10" i="74"/>
  <c r="H14" i="74"/>
  <c r="H22" i="74"/>
  <c r="P25" i="74"/>
  <c r="P27" i="74"/>
  <c r="H54" i="74"/>
  <c r="H58" i="74"/>
  <c r="G62" i="74"/>
  <c r="N62" i="74"/>
  <c r="H66" i="74"/>
  <c r="G70" i="74"/>
  <c r="N70" i="74"/>
  <c r="H74" i="74"/>
  <c r="N86" i="74"/>
  <c r="G90" i="74"/>
  <c r="J90" i="74" s="1"/>
  <c r="H6" i="74"/>
  <c r="G26" i="74"/>
  <c r="J48" i="74"/>
  <c r="J79" i="74"/>
  <c r="N82" i="74"/>
  <c r="N94" i="74"/>
  <c r="P95" i="74"/>
  <c r="G66" i="74"/>
  <c r="P82" i="74"/>
  <c r="N98" i="74"/>
  <c r="J17" i="74"/>
  <c r="J65" i="74"/>
  <c r="J105" i="74"/>
  <c r="J5" i="74"/>
  <c r="W5" i="74"/>
  <c r="Z9" i="74"/>
  <c r="D13" i="74"/>
  <c r="AB13" i="74" s="1"/>
  <c r="Z17" i="74"/>
  <c r="H21" i="74"/>
  <c r="D25" i="74"/>
  <c r="J25" i="74" s="1"/>
  <c r="J26" i="74"/>
  <c r="J28" i="74"/>
  <c r="W29" i="74"/>
  <c r="J57" i="74"/>
  <c r="J64" i="74"/>
  <c r="J68" i="74"/>
  <c r="J72" i="74"/>
  <c r="J81" i="74"/>
  <c r="J82" i="74"/>
  <c r="J85" i="74"/>
  <c r="J86" i="74"/>
  <c r="J89" i="74"/>
  <c r="J61" i="74"/>
  <c r="J69" i="74"/>
  <c r="H13" i="74"/>
  <c r="J16" i="74"/>
  <c r="D17" i="74"/>
  <c r="AB17" i="74" s="1"/>
  <c r="J21" i="74"/>
  <c r="W25" i="74"/>
  <c r="Z29" i="74"/>
  <c r="D33" i="74"/>
  <c r="D37" i="74"/>
  <c r="Y37" i="74" s="1"/>
  <c r="D41" i="74"/>
  <c r="D45" i="74"/>
  <c r="H57" i="74"/>
  <c r="H61" i="74"/>
  <c r="J63" i="74"/>
  <c r="H65" i="74"/>
  <c r="J67" i="74"/>
  <c r="H69" i="74"/>
  <c r="J71" i="74"/>
  <c r="D73" i="74"/>
  <c r="Z77" i="74"/>
  <c r="J94" i="74"/>
  <c r="J101" i="74"/>
  <c r="W101" i="74"/>
  <c r="J109" i="74"/>
  <c r="W109" i="74"/>
  <c r="Z13" i="74"/>
  <c r="H17" i="74"/>
  <c r="J20" i="74"/>
  <c r="J24" i="74"/>
  <c r="H25" i="74"/>
  <c r="J53" i="74"/>
  <c r="J62" i="74"/>
  <c r="J66" i="74"/>
  <c r="J70" i="74"/>
  <c r="H73" i="74"/>
  <c r="J95" i="74"/>
  <c r="J98" i="74"/>
  <c r="J12" i="74"/>
  <c r="V10" i="74"/>
  <c r="J13" i="74"/>
  <c r="T5" i="74"/>
  <c r="T7" i="74"/>
  <c r="T9" i="74"/>
  <c r="T10" i="74"/>
  <c r="T15" i="74"/>
  <c r="T16" i="74"/>
  <c r="T19" i="74"/>
  <c r="T21" i="74"/>
  <c r="T23" i="74"/>
  <c r="N31" i="74"/>
  <c r="H31" i="74"/>
  <c r="G31" i="74"/>
  <c r="J31" i="74" s="1"/>
  <c r="V31" i="74"/>
  <c r="Y31" i="74"/>
  <c r="AB31" i="74"/>
  <c r="N37" i="74"/>
  <c r="H37" i="74"/>
  <c r="G37" i="74"/>
  <c r="J37" i="74" s="1"/>
  <c r="V37" i="74"/>
  <c r="N43" i="74"/>
  <c r="H43" i="74"/>
  <c r="G43" i="74"/>
  <c r="J43" i="74" s="1"/>
  <c r="H51" i="74"/>
  <c r="D51" i="74"/>
  <c r="J51" i="74" s="1"/>
  <c r="P53" i="74"/>
  <c r="U76" i="74"/>
  <c r="X76" i="74"/>
  <c r="AA76" i="74"/>
  <c r="S76" i="74"/>
  <c r="M5" i="74"/>
  <c r="P5" i="74" s="1"/>
  <c r="Y5" i="74"/>
  <c r="M6" i="74"/>
  <c r="P6" i="74" s="1"/>
  <c r="M7" i="74"/>
  <c r="P7" i="74" s="1"/>
  <c r="M8" i="74"/>
  <c r="P8" i="74" s="1"/>
  <c r="M9" i="74"/>
  <c r="P9" i="74" s="1"/>
  <c r="M10" i="74"/>
  <c r="P10" i="74" s="1"/>
  <c r="M11" i="74"/>
  <c r="P11" i="74" s="1"/>
  <c r="Y11" i="74"/>
  <c r="M12" i="74"/>
  <c r="P12" i="74" s="1"/>
  <c r="Y12" i="74"/>
  <c r="M13" i="74"/>
  <c r="P13" i="74" s="1"/>
  <c r="Y13" i="74"/>
  <c r="M14" i="74"/>
  <c r="P14" i="74" s="1"/>
  <c r="Y14" i="74"/>
  <c r="M15" i="74"/>
  <c r="P15" i="74" s="1"/>
  <c r="Y15" i="74"/>
  <c r="M16" i="74"/>
  <c r="P16" i="74" s="1"/>
  <c r="Y16" i="74"/>
  <c r="M17" i="74"/>
  <c r="P17" i="74" s="1"/>
  <c r="U17" i="74"/>
  <c r="Y17" i="74"/>
  <c r="M18" i="74"/>
  <c r="P18" i="74" s="1"/>
  <c r="U18" i="74"/>
  <c r="M19" i="74"/>
  <c r="P19" i="74" s="1"/>
  <c r="U19" i="74"/>
  <c r="M20" i="74"/>
  <c r="P20" i="74" s="1"/>
  <c r="U20" i="74"/>
  <c r="M21" i="74"/>
  <c r="P21" i="74" s="1"/>
  <c r="U21" i="74"/>
  <c r="M22" i="74"/>
  <c r="P22" i="74" s="1"/>
  <c r="U22" i="74"/>
  <c r="M23" i="74"/>
  <c r="P23" i="74" s="1"/>
  <c r="U23" i="74"/>
  <c r="P24" i="74"/>
  <c r="W24" i="74"/>
  <c r="N25" i="74"/>
  <c r="S25" i="74"/>
  <c r="U26" i="74"/>
  <c r="Z26" i="74"/>
  <c r="AA27" i="74"/>
  <c r="H28" i="74"/>
  <c r="P28" i="74"/>
  <c r="W28" i="74"/>
  <c r="V46" i="74"/>
  <c r="Y46" i="74"/>
  <c r="AB46" i="74"/>
  <c r="T56" i="74"/>
  <c r="W56" i="74"/>
  <c r="S56" i="74"/>
  <c r="Z56" i="74"/>
  <c r="T17" i="74"/>
  <c r="AB26" i="74"/>
  <c r="Y26" i="74"/>
  <c r="N33" i="74"/>
  <c r="H33" i="74"/>
  <c r="G33" i="74"/>
  <c r="J33" i="74" s="1"/>
  <c r="V33" i="74"/>
  <c r="Y33" i="74"/>
  <c r="AB33" i="74"/>
  <c r="V35" i="74"/>
  <c r="Y35" i="74"/>
  <c r="AB35" i="74"/>
  <c r="N41" i="74"/>
  <c r="H41" i="74"/>
  <c r="G41" i="74"/>
  <c r="N45" i="74"/>
  <c r="H45" i="74"/>
  <c r="G45" i="74"/>
  <c r="J45" i="74" s="1"/>
  <c r="V45" i="74"/>
  <c r="Y45" i="74"/>
  <c r="AB45" i="74"/>
  <c r="X53" i="74"/>
  <c r="AA53" i="74"/>
  <c r="U53" i="74"/>
  <c r="Z4" i="74"/>
  <c r="Z5" i="74"/>
  <c r="D6" i="74"/>
  <c r="AB6" i="74" s="1"/>
  <c r="N6" i="74"/>
  <c r="D7" i="74"/>
  <c r="AB7" i="74" s="1"/>
  <c r="D8" i="74"/>
  <c r="AB8" i="74" s="1"/>
  <c r="N8" i="74"/>
  <c r="D9" i="74"/>
  <c r="AB9" i="74" s="1"/>
  <c r="D10" i="74"/>
  <c r="AB10" i="74" s="1"/>
  <c r="N11" i="74"/>
  <c r="N12" i="74"/>
  <c r="N13" i="74"/>
  <c r="N14" i="74"/>
  <c r="N18" i="74"/>
  <c r="N20" i="74"/>
  <c r="N22" i="74"/>
  <c r="S24" i="74"/>
  <c r="U25" i="74"/>
  <c r="V26" i="74"/>
  <c r="N28" i="74"/>
  <c r="S28" i="74"/>
  <c r="N30" i="74"/>
  <c r="H30" i="74"/>
  <c r="G30" i="74"/>
  <c r="J30" i="74" s="1"/>
  <c r="P30" i="74"/>
  <c r="V30" i="74"/>
  <c r="Y30" i="74"/>
  <c r="AB30" i="74"/>
  <c r="N32" i="74"/>
  <c r="H32" i="74"/>
  <c r="G32" i="74"/>
  <c r="J32" i="74" s="1"/>
  <c r="V32" i="74"/>
  <c r="Y32" i="74"/>
  <c r="AB32" i="74"/>
  <c r="N34" i="74"/>
  <c r="H34" i="74"/>
  <c r="G34" i="74"/>
  <c r="J34" i="74" s="1"/>
  <c r="V34" i="74"/>
  <c r="Y34" i="74"/>
  <c r="AB34" i="74"/>
  <c r="N36" i="74"/>
  <c r="H36" i="74"/>
  <c r="G36" i="74"/>
  <c r="J36" i="74" s="1"/>
  <c r="V36" i="74"/>
  <c r="Y36" i="74"/>
  <c r="AB36" i="74"/>
  <c r="N38" i="74"/>
  <c r="H38" i="74"/>
  <c r="G38" i="74"/>
  <c r="J38" i="74" s="1"/>
  <c r="V38" i="74"/>
  <c r="Y38" i="74"/>
  <c r="AB38" i="74"/>
  <c r="N40" i="74"/>
  <c r="H40" i="74"/>
  <c r="G40" i="74"/>
  <c r="J40" i="74" s="1"/>
  <c r="V40" i="74"/>
  <c r="Y40" i="74"/>
  <c r="AB40" i="74"/>
  <c r="N42" i="74"/>
  <c r="H42" i="74"/>
  <c r="G42" i="74"/>
  <c r="J42" i="74" s="1"/>
  <c r="V42" i="74"/>
  <c r="Y42" i="74"/>
  <c r="AB42" i="74"/>
  <c r="N44" i="74"/>
  <c r="H44" i="74"/>
  <c r="G44" i="74"/>
  <c r="J44" i="74" s="1"/>
  <c r="V44" i="74"/>
  <c r="Y44" i="74"/>
  <c r="AB44" i="74"/>
  <c r="N46" i="74"/>
  <c r="H46" i="74"/>
  <c r="G46" i="74"/>
  <c r="J46" i="74" s="1"/>
  <c r="AB47" i="74"/>
  <c r="V47" i="74"/>
  <c r="G49" i="74"/>
  <c r="J49" i="74" s="1"/>
  <c r="N49" i="74"/>
  <c r="H49" i="74"/>
  <c r="H55" i="74"/>
  <c r="D55" i="74"/>
  <c r="J55" i="74" s="1"/>
  <c r="P57" i="74"/>
  <c r="X57" i="74"/>
  <c r="AA57" i="74"/>
  <c r="U57" i="74"/>
  <c r="Y29" i="74"/>
  <c r="AB29" i="74"/>
  <c r="P31" i="74"/>
  <c r="N35" i="74"/>
  <c r="H35" i="74"/>
  <c r="G35" i="74"/>
  <c r="J35" i="74" s="1"/>
  <c r="N39" i="74"/>
  <c r="H39" i="74"/>
  <c r="G39" i="74"/>
  <c r="J39" i="74" s="1"/>
  <c r="V39" i="74"/>
  <c r="Y39" i="74"/>
  <c r="AB39" i="74"/>
  <c r="P41" i="74"/>
  <c r="V41" i="74"/>
  <c r="Y41" i="74"/>
  <c r="AB41" i="74"/>
  <c r="P43" i="74"/>
  <c r="V43" i="74"/>
  <c r="Y43" i="74"/>
  <c r="AB43" i="74"/>
  <c r="P45" i="74"/>
  <c r="H59" i="74"/>
  <c r="D59" i="74"/>
  <c r="S4" i="74"/>
  <c r="S18" i="74"/>
  <c r="S19" i="74"/>
  <c r="S20" i="74"/>
  <c r="S21" i="74"/>
  <c r="S22" i="74"/>
  <c r="S23" i="74"/>
  <c r="Z24" i="74"/>
  <c r="AA25" i="74"/>
  <c r="H26" i="74"/>
  <c r="P26" i="74"/>
  <c r="W26" i="74"/>
  <c r="S27" i="74"/>
  <c r="Z28" i="74"/>
  <c r="H29" i="74"/>
  <c r="G29" i="74"/>
  <c r="J29" i="74" s="1"/>
  <c r="U29" i="74"/>
  <c r="X29" i="74"/>
  <c r="AA29" i="74"/>
  <c r="N47" i="74"/>
  <c r="H47" i="74"/>
  <c r="G47" i="74"/>
  <c r="J47" i="74" s="1"/>
  <c r="T49" i="74"/>
  <c r="Z49" i="74"/>
  <c r="S49" i="74"/>
  <c r="W49" i="74"/>
  <c r="T52" i="74"/>
  <c r="W52" i="74"/>
  <c r="S52" i="74"/>
  <c r="Z52" i="74"/>
  <c r="T60" i="74"/>
  <c r="W60" i="74"/>
  <c r="S60" i="74"/>
  <c r="Z60" i="74"/>
  <c r="D83" i="74"/>
  <c r="J83" i="74" s="1"/>
  <c r="H83" i="74"/>
  <c r="X30" i="74"/>
  <c r="X31" i="74"/>
  <c r="X32" i="74"/>
  <c r="X33" i="74"/>
  <c r="X34" i="74"/>
  <c r="X35" i="74"/>
  <c r="X36" i="74"/>
  <c r="X37" i="74"/>
  <c r="X38" i="74"/>
  <c r="X39" i="74"/>
  <c r="X40" i="74"/>
  <c r="X41" i="74"/>
  <c r="X42" i="74"/>
  <c r="X43" i="74"/>
  <c r="X44" i="74"/>
  <c r="X45" i="74"/>
  <c r="X46" i="74"/>
  <c r="U47" i="74"/>
  <c r="T51" i="74"/>
  <c r="W51" i="74"/>
  <c r="S51" i="74"/>
  <c r="J52" i="74"/>
  <c r="P52" i="74"/>
  <c r="X52" i="74"/>
  <c r="AA52" i="74"/>
  <c r="T55" i="74"/>
  <c r="W55" i="74"/>
  <c r="S55" i="74"/>
  <c r="J56" i="74"/>
  <c r="P56" i="74"/>
  <c r="X56" i="74"/>
  <c r="AA56" i="74"/>
  <c r="T59" i="74"/>
  <c r="W59" i="74"/>
  <c r="S59" i="74"/>
  <c r="J60" i="74"/>
  <c r="P60" i="74"/>
  <c r="X60" i="74"/>
  <c r="AA60" i="74"/>
  <c r="H77" i="74"/>
  <c r="G77" i="74"/>
  <c r="J77" i="74" s="1"/>
  <c r="T84" i="74"/>
  <c r="W84" i="74"/>
  <c r="S84" i="74"/>
  <c r="Z84" i="74"/>
  <c r="D97" i="74"/>
  <c r="H97" i="74"/>
  <c r="T47" i="74"/>
  <c r="AA47" i="74"/>
  <c r="H48" i="74"/>
  <c r="P48" i="74"/>
  <c r="W48" i="74"/>
  <c r="T50" i="74"/>
  <c r="W50" i="74"/>
  <c r="S50" i="74"/>
  <c r="P51" i="74"/>
  <c r="X51" i="74"/>
  <c r="AA51" i="74"/>
  <c r="Z51" i="74"/>
  <c r="U52" i="74"/>
  <c r="T54" i="74"/>
  <c r="W54" i="74"/>
  <c r="S54" i="74"/>
  <c r="P55" i="74"/>
  <c r="X55" i="74"/>
  <c r="AA55" i="74"/>
  <c r="Z55" i="74"/>
  <c r="U56" i="74"/>
  <c r="T58" i="74"/>
  <c r="W58" i="74"/>
  <c r="S58" i="74"/>
  <c r="J59" i="74"/>
  <c r="P59" i="74"/>
  <c r="X59" i="74"/>
  <c r="AA59" i="74"/>
  <c r="Z59" i="74"/>
  <c r="U60" i="74"/>
  <c r="D87" i="74"/>
  <c r="J87" i="74" s="1"/>
  <c r="H87" i="74"/>
  <c r="N107" i="74"/>
  <c r="M107" i="74"/>
  <c r="P107" i="74" s="1"/>
  <c r="T107" i="74"/>
  <c r="AB48" i="74"/>
  <c r="Y48" i="74"/>
  <c r="J50" i="74"/>
  <c r="P50" i="74"/>
  <c r="X50" i="74"/>
  <c r="AA50" i="74"/>
  <c r="T53" i="74"/>
  <c r="W53" i="74"/>
  <c r="S53" i="74"/>
  <c r="J54" i="74"/>
  <c r="P54" i="74"/>
  <c r="X54" i="74"/>
  <c r="AA54" i="74"/>
  <c r="T57" i="74"/>
  <c r="W57" i="74"/>
  <c r="S57" i="74"/>
  <c r="J58" i="74"/>
  <c r="P58" i="74"/>
  <c r="X58" i="74"/>
  <c r="AA58" i="74"/>
  <c r="P61" i="74"/>
  <c r="U61" i="74"/>
  <c r="X61" i="74"/>
  <c r="AA61" i="74"/>
  <c r="P62" i="74"/>
  <c r="U62" i="74"/>
  <c r="X62" i="74"/>
  <c r="AA62" i="74"/>
  <c r="P63" i="74"/>
  <c r="U63" i="74"/>
  <c r="X63" i="74"/>
  <c r="AA63" i="74"/>
  <c r="P64" i="74"/>
  <c r="U64" i="74"/>
  <c r="X64" i="74"/>
  <c r="AA64" i="74"/>
  <c r="P65" i="74"/>
  <c r="U65" i="74"/>
  <c r="X65" i="74"/>
  <c r="AA65" i="74"/>
  <c r="P66" i="74"/>
  <c r="U66" i="74"/>
  <c r="X66" i="74"/>
  <c r="AA66" i="74"/>
  <c r="P67" i="74"/>
  <c r="U67" i="74"/>
  <c r="X67" i="74"/>
  <c r="AA67" i="74"/>
  <c r="P68" i="74"/>
  <c r="U68" i="74"/>
  <c r="X68" i="74"/>
  <c r="AA68" i="74"/>
  <c r="P69" i="74"/>
  <c r="U69" i="74"/>
  <c r="X69" i="74"/>
  <c r="AA69" i="74"/>
  <c r="P70" i="74"/>
  <c r="U70" i="74"/>
  <c r="X70" i="74"/>
  <c r="AA70" i="74"/>
  <c r="P71" i="74"/>
  <c r="U71" i="74"/>
  <c r="X71" i="74"/>
  <c r="AA71" i="74"/>
  <c r="P72" i="74"/>
  <c r="U72" i="74"/>
  <c r="X72" i="74"/>
  <c r="AA72" i="74"/>
  <c r="U73" i="74"/>
  <c r="X73" i="74"/>
  <c r="AA73" i="74"/>
  <c r="U74" i="74"/>
  <c r="X74" i="74"/>
  <c r="AA74" i="74"/>
  <c r="S74" i="74"/>
  <c r="U75" i="74"/>
  <c r="X75" i="74"/>
  <c r="AA75" i="74"/>
  <c r="S75" i="74"/>
  <c r="H78" i="74"/>
  <c r="G78" i="74"/>
  <c r="J78" i="74" s="1"/>
  <c r="T80" i="74"/>
  <c r="W80" i="74"/>
  <c r="S80" i="74"/>
  <c r="Z80" i="74"/>
  <c r="P86" i="74"/>
  <c r="T88" i="74"/>
  <c r="W88" i="74"/>
  <c r="S88" i="74"/>
  <c r="Z88" i="74"/>
  <c r="W91" i="74"/>
  <c r="S91" i="74"/>
  <c r="Z91" i="74"/>
  <c r="T91" i="74"/>
  <c r="D93" i="74"/>
  <c r="H93" i="74"/>
  <c r="N103" i="74"/>
  <c r="M103" i="74"/>
  <c r="P103" i="74" s="1"/>
  <c r="T103" i="74"/>
  <c r="S61" i="74"/>
  <c r="W61" i="74"/>
  <c r="S62" i="74"/>
  <c r="W62" i="74"/>
  <c r="S63" i="74"/>
  <c r="W63" i="74"/>
  <c r="S64" i="74"/>
  <c r="W64" i="74"/>
  <c r="S65" i="74"/>
  <c r="W65" i="74"/>
  <c r="S66" i="74"/>
  <c r="W66" i="74"/>
  <c r="S67" i="74"/>
  <c r="W67" i="74"/>
  <c r="S68" i="74"/>
  <c r="W68" i="74"/>
  <c r="S69" i="74"/>
  <c r="W69" i="74"/>
  <c r="S70" i="74"/>
  <c r="W70" i="74"/>
  <c r="S71" i="74"/>
  <c r="W71" i="74"/>
  <c r="S72" i="74"/>
  <c r="W72" i="74"/>
  <c r="S73" i="74"/>
  <c r="W73" i="74"/>
  <c r="N77" i="74"/>
  <c r="N78" i="74"/>
  <c r="T78" i="74"/>
  <c r="Z78" i="74"/>
  <c r="W78" i="74"/>
  <c r="T79" i="74"/>
  <c r="Z79" i="74"/>
  <c r="W79" i="74"/>
  <c r="T81" i="74"/>
  <c r="W81" i="74"/>
  <c r="S81" i="74"/>
  <c r="Z81" i="74"/>
  <c r="H82" i="74"/>
  <c r="P83" i="74"/>
  <c r="T85" i="74"/>
  <c r="W85" i="74"/>
  <c r="S85" i="74"/>
  <c r="Z85" i="74"/>
  <c r="H86" i="74"/>
  <c r="P87" i="74"/>
  <c r="T89" i="74"/>
  <c r="W89" i="74"/>
  <c r="S89" i="74"/>
  <c r="Z89" i="74"/>
  <c r="Z90" i="74"/>
  <c r="T90" i="74"/>
  <c r="W90" i="74"/>
  <c r="S90" i="74"/>
  <c r="N92" i="74"/>
  <c r="M92" i="74"/>
  <c r="P92" i="74" s="1"/>
  <c r="N96" i="74"/>
  <c r="M96" i="74"/>
  <c r="P96" i="74" s="1"/>
  <c r="G73" i="74"/>
  <c r="J73" i="74" s="1"/>
  <c r="G74" i="74"/>
  <c r="J74" i="74" s="1"/>
  <c r="G75" i="74"/>
  <c r="J75" i="74" s="1"/>
  <c r="G76" i="74"/>
  <c r="J76" i="74" s="1"/>
  <c r="M77" i="74"/>
  <c r="P77" i="74" s="1"/>
  <c r="W77" i="74"/>
  <c r="M78" i="74"/>
  <c r="N79" i="74"/>
  <c r="J80" i="74"/>
  <c r="P80" i="74"/>
  <c r="T82" i="74"/>
  <c r="W82" i="74"/>
  <c r="S82" i="74"/>
  <c r="Z82" i="74"/>
  <c r="J84" i="74"/>
  <c r="P84" i="74"/>
  <c r="T86" i="74"/>
  <c r="W86" i="74"/>
  <c r="S86" i="74"/>
  <c r="Z86" i="74"/>
  <c r="J88" i="74"/>
  <c r="P88" i="74"/>
  <c r="N91" i="74"/>
  <c r="M91" i="74"/>
  <c r="P91" i="74" s="1"/>
  <c r="S77" i="74"/>
  <c r="S78" i="74"/>
  <c r="H79" i="74"/>
  <c r="P79" i="74"/>
  <c r="S79" i="74"/>
  <c r="H80" i="74"/>
  <c r="P81" i="74"/>
  <c r="T83" i="74"/>
  <c r="W83" i="74"/>
  <c r="S83" i="74"/>
  <c r="Z83" i="74"/>
  <c r="H84" i="74"/>
  <c r="P85" i="74"/>
  <c r="T87" i="74"/>
  <c r="W87" i="74"/>
  <c r="S87" i="74"/>
  <c r="Z87" i="74"/>
  <c r="H88" i="74"/>
  <c r="P89" i="74"/>
  <c r="P90" i="74"/>
  <c r="W92" i="74"/>
  <c r="S92" i="74"/>
  <c r="Z92" i="74"/>
  <c r="T92" i="74"/>
  <c r="W96" i="74"/>
  <c r="S96" i="74"/>
  <c r="Z96" i="74"/>
  <c r="T96" i="74"/>
  <c r="N100" i="74"/>
  <c r="M100" i="74"/>
  <c r="P100" i="74" s="1"/>
  <c r="T100" i="74"/>
  <c r="AA90" i="74"/>
  <c r="J91" i="74"/>
  <c r="J92" i="74"/>
  <c r="W93" i="74"/>
  <c r="S93" i="74"/>
  <c r="Z93" i="74"/>
  <c r="H95" i="74"/>
  <c r="J96" i="74"/>
  <c r="W97" i="74"/>
  <c r="S97" i="74"/>
  <c r="Z97" i="74"/>
  <c r="J102" i="74"/>
  <c r="N104" i="74"/>
  <c r="M104" i="74"/>
  <c r="P104" i="74" s="1"/>
  <c r="J106" i="74"/>
  <c r="N108" i="74"/>
  <c r="M108" i="74"/>
  <c r="P108" i="74" s="1"/>
  <c r="D149" i="74"/>
  <c r="D145" i="74"/>
  <c r="D150" i="74"/>
  <c r="D146" i="74"/>
  <c r="D147" i="74"/>
  <c r="D143" i="74"/>
  <c r="J93" i="74"/>
  <c r="W94" i="74"/>
  <c r="S94" i="74"/>
  <c r="Z94" i="74"/>
  <c r="J97" i="74"/>
  <c r="W98" i="74"/>
  <c r="S98" i="74"/>
  <c r="Z98" i="74"/>
  <c r="N99" i="74"/>
  <c r="M99" i="74"/>
  <c r="P99" i="74" s="1"/>
  <c r="J100" i="74"/>
  <c r="N101" i="74"/>
  <c r="M101" i="74"/>
  <c r="P101" i="74" s="1"/>
  <c r="J103" i="74"/>
  <c r="N105" i="74"/>
  <c r="M105" i="74"/>
  <c r="P105" i="74" s="1"/>
  <c r="J107" i="74"/>
  <c r="N109" i="74"/>
  <c r="M109" i="74"/>
  <c r="P109" i="74" s="1"/>
  <c r="F148" i="74"/>
  <c r="E148" i="74"/>
  <c r="T93" i="74"/>
  <c r="M94" i="74"/>
  <c r="P94" i="74" s="1"/>
  <c r="W95" i="74"/>
  <c r="S95" i="74"/>
  <c r="Z95" i="74"/>
  <c r="T97" i="74"/>
  <c r="M98" i="74"/>
  <c r="P98" i="74" s="1"/>
  <c r="T99" i="74"/>
  <c r="T101" i="74"/>
  <c r="N102" i="74"/>
  <c r="M102" i="74"/>
  <c r="P102" i="74" s="1"/>
  <c r="J104" i="74"/>
  <c r="T105" i="74"/>
  <c r="N106" i="74"/>
  <c r="M106" i="74"/>
  <c r="P106" i="74" s="1"/>
  <c r="J108" i="74"/>
  <c r="T109" i="74"/>
  <c r="F144" i="74"/>
  <c r="E144" i="74"/>
  <c r="M162" i="74"/>
  <c r="M160" i="74"/>
  <c r="L4" i="74" s="1"/>
  <c r="H99" i="74"/>
  <c r="H100" i="74"/>
  <c r="H101" i="74"/>
  <c r="H102" i="74"/>
  <c r="H103" i="74"/>
  <c r="H104" i="74"/>
  <c r="H105" i="74"/>
  <c r="H106" i="74"/>
  <c r="H107" i="74"/>
  <c r="H108" i="74"/>
  <c r="H109" i="74"/>
  <c r="U109" i="74"/>
  <c r="Z99" i="74"/>
  <c r="Z100" i="74"/>
  <c r="Z101" i="74"/>
  <c r="Z102" i="74"/>
  <c r="Z103" i="74"/>
  <c r="Z104" i="74"/>
  <c r="Z105" i="74"/>
  <c r="Z106" i="74"/>
  <c r="Z107" i="74"/>
  <c r="Z108" i="74"/>
  <c r="Z109" i="74"/>
  <c r="G162" i="74"/>
  <c r="S99" i="74"/>
  <c r="S100" i="74"/>
  <c r="S101" i="74"/>
  <c r="S102" i="74"/>
  <c r="S103" i="74"/>
  <c r="S104" i="74"/>
  <c r="S105" i="74"/>
  <c r="S106" i="74"/>
  <c r="S107" i="74"/>
  <c r="S108" i="74"/>
  <c r="S109" i="74"/>
  <c r="AB102" i="73"/>
  <c r="Z82" i="73"/>
  <c r="W86" i="73"/>
  <c r="W102" i="73"/>
  <c r="W106" i="73"/>
  <c r="T62" i="73"/>
  <c r="T66" i="73"/>
  <c r="T70" i="73"/>
  <c r="T78" i="73"/>
  <c r="AB107" i="73"/>
  <c r="T6" i="73"/>
  <c r="M14" i="73"/>
  <c r="T26" i="73"/>
  <c r="P85" i="73"/>
  <c r="T98" i="73"/>
  <c r="M6" i="73"/>
  <c r="T18" i="73"/>
  <c r="P76" i="73"/>
  <c r="N10" i="73"/>
  <c r="N18" i="73"/>
  <c r="N26" i="73"/>
  <c r="N30" i="73"/>
  <c r="P38" i="73"/>
  <c r="P42" i="73"/>
  <c r="P46" i="73"/>
  <c r="N70" i="73"/>
  <c r="P74" i="73"/>
  <c r="N86" i="73"/>
  <c r="T10" i="73"/>
  <c r="T22" i="73"/>
  <c r="M70" i="73"/>
  <c r="P84" i="73"/>
  <c r="P27" i="73"/>
  <c r="N42" i="73"/>
  <c r="N94" i="73"/>
  <c r="G7" i="73"/>
  <c r="P7" i="73" s="1"/>
  <c r="G10" i="73"/>
  <c r="P10" i="73" s="1"/>
  <c r="P12" i="73"/>
  <c r="G15" i="73"/>
  <c r="J15" i="73" s="1"/>
  <c r="G18" i="73"/>
  <c r="J18" i="73" s="1"/>
  <c r="P20" i="73"/>
  <c r="G23" i="73"/>
  <c r="P23" i="73" s="1"/>
  <c r="G26" i="73"/>
  <c r="P26" i="73" s="1"/>
  <c r="N27" i="73"/>
  <c r="P30" i="73"/>
  <c r="N43" i="73"/>
  <c r="G71" i="73"/>
  <c r="P71" i="73" s="1"/>
  <c r="P72" i="73"/>
  <c r="G86" i="73"/>
  <c r="P86" i="73" s="1"/>
  <c r="N90" i="73"/>
  <c r="H6" i="73"/>
  <c r="H10" i="73"/>
  <c r="H14" i="73"/>
  <c r="H18" i="73"/>
  <c r="H22" i="73"/>
  <c r="H26" i="73"/>
  <c r="H30" i="73"/>
  <c r="H74" i="73"/>
  <c r="P6" i="73"/>
  <c r="P9" i="73"/>
  <c r="P11" i="73"/>
  <c r="P14" i="73"/>
  <c r="P17" i="73"/>
  <c r="P19" i="73"/>
  <c r="P22" i="73"/>
  <c r="P25" i="73"/>
  <c r="P28" i="73"/>
  <c r="P31" i="73"/>
  <c r="N38" i="73"/>
  <c r="N46" i="73"/>
  <c r="P67" i="73"/>
  <c r="G70" i="73"/>
  <c r="P70" i="73" s="1"/>
  <c r="H71" i="73"/>
  <c r="H87" i="73"/>
  <c r="Z26" i="73"/>
  <c r="Z30" i="73"/>
  <c r="J34" i="73"/>
  <c r="H66" i="73"/>
  <c r="J78" i="73"/>
  <c r="W78" i="73"/>
  <c r="Z78" i="73"/>
  <c r="H82" i="73"/>
  <c r="H86" i="73"/>
  <c r="H102" i="73"/>
  <c r="Z102" i="73"/>
  <c r="D106" i="73"/>
  <c r="AB106" i="73" s="1"/>
  <c r="J5" i="73"/>
  <c r="Z6" i="73"/>
  <c r="J8" i="73"/>
  <c r="J9" i="73"/>
  <c r="Z10" i="73"/>
  <c r="J12" i="73"/>
  <c r="J13" i="73"/>
  <c r="Z14" i="73"/>
  <c r="J16" i="73"/>
  <c r="J17" i="73"/>
  <c r="Z18" i="73"/>
  <c r="J20" i="73"/>
  <c r="J21" i="73"/>
  <c r="Z22" i="73"/>
  <c r="J24" i="73"/>
  <c r="J25" i="73"/>
  <c r="J33" i="73"/>
  <c r="J41" i="73"/>
  <c r="Z66" i="73"/>
  <c r="Z74" i="73"/>
  <c r="J77" i="73"/>
  <c r="H78" i="73"/>
  <c r="J82" i="73"/>
  <c r="Z86" i="73"/>
  <c r="H90" i="73"/>
  <c r="AB103" i="73"/>
  <c r="J104" i="73"/>
  <c r="H106" i="73"/>
  <c r="Z106" i="73"/>
  <c r="J62" i="73"/>
  <c r="W30" i="73"/>
  <c r="J32" i="73"/>
  <c r="J36" i="73"/>
  <c r="J44" i="73"/>
  <c r="J50" i="73"/>
  <c r="W50" i="73"/>
  <c r="J54" i="73"/>
  <c r="W54" i="73"/>
  <c r="J58" i="73"/>
  <c r="W58" i="73"/>
  <c r="J64" i="73"/>
  <c r="W74" i="73"/>
  <c r="J90" i="73"/>
  <c r="Z90" i="73"/>
  <c r="J91" i="73"/>
  <c r="J92" i="73"/>
  <c r="J93" i="73"/>
  <c r="J94" i="73"/>
  <c r="J95" i="73"/>
  <c r="J96" i="73"/>
  <c r="J97" i="73"/>
  <c r="J98" i="73"/>
  <c r="U6" i="73"/>
  <c r="X6" i="73"/>
  <c r="AA6" i="73"/>
  <c r="U10" i="73"/>
  <c r="X10" i="73"/>
  <c r="AA10" i="73"/>
  <c r="U14" i="73"/>
  <c r="X14" i="73"/>
  <c r="AA14" i="73"/>
  <c r="N34" i="73"/>
  <c r="M34" i="73"/>
  <c r="P34" i="73" s="1"/>
  <c r="D38" i="73"/>
  <c r="J38" i="73" s="1"/>
  <c r="H38" i="73"/>
  <c r="N51" i="73"/>
  <c r="M51" i="73"/>
  <c r="P51" i="73" s="1"/>
  <c r="T51" i="73"/>
  <c r="J6" i="73"/>
  <c r="U7" i="73"/>
  <c r="X7" i="73"/>
  <c r="AA7" i="73"/>
  <c r="J10" i="73"/>
  <c r="U11" i="73"/>
  <c r="X11" i="73"/>
  <c r="AA11" i="73"/>
  <c r="J14" i="73"/>
  <c r="U15" i="73"/>
  <c r="X15" i="73"/>
  <c r="AA15" i="73"/>
  <c r="U19" i="73"/>
  <c r="X19" i="73"/>
  <c r="AA19" i="73"/>
  <c r="J22" i="73"/>
  <c r="U23" i="73"/>
  <c r="X23" i="73"/>
  <c r="AA23" i="73"/>
  <c r="J26" i="73"/>
  <c r="J27" i="73"/>
  <c r="J28" i="73"/>
  <c r="J29" i="73"/>
  <c r="J30" i="73"/>
  <c r="J31" i="73"/>
  <c r="N33" i="73"/>
  <c r="M33" i="73"/>
  <c r="P33" i="73" s="1"/>
  <c r="Z35" i="73"/>
  <c r="T35" i="73"/>
  <c r="S35" i="73"/>
  <c r="W35" i="73"/>
  <c r="N37" i="73"/>
  <c r="M37" i="73"/>
  <c r="P37" i="73" s="1"/>
  <c r="D42" i="73"/>
  <c r="J42" i="73" s="1"/>
  <c r="H42" i="73"/>
  <c r="P44" i="73"/>
  <c r="W45" i="73"/>
  <c r="S45" i="73"/>
  <c r="Z45" i="73"/>
  <c r="T45" i="73"/>
  <c r="N49" i="73"/>
  <c r="M49" i="73"/>
  <c r="P49" i="73" s="1"/>
  <c r="T49" i="73"/>
  <c r="O4" i="73"/>
  <c r="U4" i="73"/>
  <c r="U8" i="73"/>
  <c r="X8" i="73"/>
  <c r="AA8" i="73"/>
  <c r="J11" i="73"/>
  <c r="U12" i="73"/>
  <c r="X12" i="73"/>
  <c r="AA12" i="73"/>
  <c r="U16" i="73"/>
  <c r="X16" i="73"/>
  <c r="AA16" i="73"/>
  <c r="J19" i="73"/>
  <c r="U20" i="73"/>
  <c r="X20" i="73"/>
  <c r="AA20" i="73"/>
  <c r="J23" i="73"/>
  <c r="U24" i="73"/>
  <c r="X24" i="73"/>
  <c r="AA24" i="73"/>
  <c r="N32" i="73"/>
  <c r="M32" i="73"/>
  <c r="P32" i="73" s="1"/>
  <c r="Z34" i="73"/>
  <c r="T34" i="73"/>
  <c r="S34" i="73"/>
  <c r="W34" i="73"/>
  <c r="N41" i="73"/>
  <c r="M41" i="73"/>
  <c r="P41" i="73" s="1"/>
  <c r="D46" i="73"/>
  <c r="J46" i="73" s="1"/>
  <c r="H46" i="73"/>
  <c r="U18" i="73"/>
  <c r="X18" i="73"/>
  <c r="AA18" i="73"/>
  <c r="U22" i="73"/>
  <c r="X22" i="73"/>
  <c r="AA22" i="73"/>
  <c r="Z32" i="73"/>
  <c r="T32" i="73"/>
  <c r="S32" i="73"/>
  <c r="W32" i="73"/>
  <c r="W41" i="73"/>
  <c r="S41" i="73"/>
  <c r="Z41" i="73"/>
  <c r="T41" i="73"/>
  <c r="U5" i="73"/>
  <c r="X5" i="73"/>
  <c r="AA5" i="73"/>
  <c r="U9" i="73"/>
  <c r="X9" i="73"/>
  <c r="AA9" i="73"/>
  <c r="U13" i="73"/>
  <c r="X13" i="73"/>
  <c r="AA13" i="73"/>
  <c r="U17" i="73"/>
  <c r="X17" i="73"/>
  <c r="AA17" i="73"/>
  <c r="U21" i="73"/>
  <c r="X21" i="73"/>
  <c r="AA21" i="73"/>
  <c r="U25" i="73"/>
  <c r="X25" i="73"/>
  <c r="AA25" i="73"/>
  <c r="U26" i="73"/>
  <c r="X26" i="73"/>
  <c r="AA26" i="73"/>
  <c r="U27" i="73"/>
  <c r="X27" i="73"/>
  <c r="AA27" i="73"/>
  <c r="U28" i="73"/>
  <c r="X28" i="73"/>
  <c r="AA28" i="73"/>
  <c r="U29" i="73"/>
  <c r="X29" i="73"/>
  <c r="AA29" i="73"/>
  <c r="U30" i="73"/>
  <c r="X30" i="73"/>
  <c r="AA30" i="73"/>
  <c r="U31" i="73"/>
  <c r="X31" i="73"/>
  <c r="Z33" i="73"/>
  <c r="T33" i="73"/>
  <c r="S33" i="73"/>
  <c r="W33" i="73"/>
  <c r="N35" i="73"/>
  <c r="M35" i="73"/>
  <c r="P35" i="73" s="1"/>
  <c r="P36" i="73"/>
  <c r="W37" i="73"/>
  <c r="S37" i="73"/>
  <c r="Z37" i="73"/>
  <c r="T37" i="73"/>
  <c r="N45" i="73"/>
  <c r="M45" i="73"/>
  <c r="P45" i="73" s="1"/>
  <c r="N53" i="73"/>
  <c r="M53" i="73"/>
  <c r="P53" i="73" s="1"/>
  <c r="T53" i="73"/>
  <c r="N59" i="73"/>
  <c r="M59" i="73"/>
  <c r="P59" i="73" s="1"/>
  <c r="G4" i="73"/>
  <c r="P4" i="73" s="1"/>
  <c r="S4" i="73"/>
  <c r="W4" i="73"/>
  <c r="S5" i="73"/>
  <c r="W5" i="73"/>
  <c r="S6" i="73"/>
  <c r="W6" i="73"/>
  <c r="S7" i="73"/>
  <c r="W7" i="73"/>
  <c r="S8" i="73"/>
  <c r="W8" i="73"/>
  <c r="S9" i="73"/>
  <c r="W9" i="73"/>
  <c r="S10" i="73"/>
  <c r="W10" i="73"/>
  <c r="S11" i="73"/>
  <c r="W11" i="73"/>
  <c r="S12" i="73"/>
  <c r="W12" i="73"/>
  <c r="S13" i="73"/>
  <c r="W13" i="73"/>
  <c r="S14" i="73"/>
  <c r="W14" i="73"/>
  <c r="S15" i="73"/>
  <c r="W15" i="73"/>
  <c r="S16" i="73"/>
  <c r="W16" i="73"/>
  <c r="S17" i="73"/>
  <c r="W17" i="73"/>
  <c r="S18" i="73"/>
  <c r="W18" i="73"/>
  <c r="S19" i="73"/>
  <c r="W19" i="73"/>
  <c r="S20" i="73"/>
  <c r="W20" i="73"/>
  <c r="S21" i="73"/>
  <c r="W21" i="73"/>
  <c r="S22" i="73"/>
  <c r="W22" i="73"/>
  <c r="S23" i="73"/>
  <c r="W23" i="73"/>
  <c r="S24" i="73"/>
  <c r="W24" i="73"/>
  <c r="S25" i="73"/>
  <c r="W25" i="73"/>
  <c r="S26" i="73"/>
  <c r="W26" i="73"/>
  <c r="S27" i="73"/>
  <c r="S28" i="73"/>
  <c r="S29" i="73"/>
  <c r="S30" i="73"/>
  <c r="S31" i="73"/>
  <c r="H34" i="73"/>
  <c r="H35" i="73"/>
  <c r="H36" i="73"/>
  <c r="W38" i="73"/>
  <c r="S38" i="73"/>
  <c r="Z38" i="73"/>
  <c r="H40" i="73"/>
  <c r="W42" i="73"/>
  <c r="S42" i="73"/>
  <c r="Z42" i="73"/>
  <c r="H44" i="73"/>
  <c r="W46" i="73"/>
  <c r="S46" i="73"/>
  <c r="Z46" i="73"/>
  <c r="T59" i="73"/>
  <c r="AA67" i="73"/>
  <c r="U67" i="73"/>
  <c r="AA68" i="73"/>
  <c r="U68" i="73"/>
  <c r="AA69" i="73"/>
  <c r="U69" i="73"/>
  <c r="Z70" i="73"/>
  <c r="AA73" i="73"/>
  <c r="U73" i="73"/>
  <c r="M88" i="73"/>
  <c r="P88" i="73" s="1"/>
  <c r="T88" i="73"/>
  <c r="N88" i="73"/>
  <c r="N57" i="73"/>
  <c r="M57" i="73"/>
  <c r="P57" i="73" s="1"/>
  <c r="N61" i="73"/>
  <c r="M61" i="73"/>
  <c r="P61" i="73" s="1"/>
  <c r="N65" i="73"/>
  <c r="M65" i="73"/>
  <c r="P65" i="73" s="1"/>
  <c r="AA72" i="73"/>
  <c r="U72" i="73"/>
  <c r="T27" i="73"/>
  <c r="T28" i="73"/>
  <c r="T29" i="73"/>
  <c r="T30" i="73"/>
  <c r="T31" i="73"/>
  <c r="W39" i="73"/>
  <c r="S39" i="73"/>
  <c r="Z39" i="73"/>
  <c r="W43" i="73"/>
  <c r="S43" i="73"/>
  <c r="Z43" i="73"/>
  <c r="W47" i="73"/>
  <c r="S47" i="73"/>
  <c r="Z47" i="73"/>
  <c r="N48" i="73"/>
  <c r="M48" i="73"/>
  <c r="P48" i="73" s="1"/>
  <c r="J49" i="73"/>
  <c r="N50" i="73"/>
  <c r="M50" i="73"/>
  <c r="P50" i="73" s="1"/>
  <c r="J51" i="73"/>
  <c r="N52" i="73"/>
  <c r="M52" i="73"/>
  <c r="P52" i="73" s="1"/>
  <c r="J53" i="73"/>
  <c r="N54" i="73"/>
  <c r="M54" i="73"/>
  <c r="P54" i="73" s="1"/>
  <c r="J55" i="73"/>
  <c r="N56" i="73"/>
  <c r="M56" i="73"/>
  <c r="P56" i="73" s="1"/>
  <c r="J57" i="73"/>
  <c r="N58" i="73"/>
  <c r="M58" i="73"/>
  <c r="P58" i="73" s="1"/>
  <c r="J59" i="73"/>
  <c r="N60" i="73"/>
  <c r="M60" i="73"/>
  <c r="P60" i="73" s="1"/>
  <c r="J61" i="73"/>
  <c r="N62" i="73"/>
  <c r="M62" i="73"/>
  <c r="P62" i="73" s="1"/>
  <c r="J63" i="73"/>
  <c r="N64" i="73"/>
  <c r="M64" i="73"/>
  <c r="P64" i="73" s="1"/>
  <c r="J65" i="73"/>
  <c r="N66" i="73"/>
  <c r="M66" i="73"/>
  <c r="P66" i="73" s="1"/>
  <c r="H67" i="73"/>
  <c r="X67" i="73"/>
  <c r="H68" i="73"/>
  <c r="X68" i="73"/>
  <c r="H69" i="73"/>
  <c r="AA70" i="73"/>
  <c r="U70" i="73"/>
  <c r="Z71" i="73"/>
  <c r="X72" i="73"/>
  <c r="H73" i="73"/>
  <c r="N55" i="73"/>
  <c r="M55" i="73"/>
  <c r="P55" i="73" s="1"/>
  <c r="N63" i="73"/>
  <c r="M63" i="73"/>
  <c r="P63" i="73" s="1"/>
  <c r="Z31" i="73"/>
  <c r="W36" i="73"/>
  <c r="S36" i="73"/>
  <c r="Z36" i="73"/>
  <c r="T38" i="73"/>
  <c r="J39" i="73"/>
  <c r="M39" i="73"/>
  <c r="P39" i="73" s="1"/>
  <c r="W40" i="73"/>
  <c r="S40" i="73"/>
  <c r="Z40" i="73"/>
  <c r="T42" i="73"/>
  <c r="J43" i="73"/>
  <c r="M43" i="73"/>
  <c r="P43" i="73" s="1"/>
  <c r="W44" i="73"/>
  <c r="S44" i="73"/>
  <c r="Z44" i="73"/>
  <c r="T46" i="73"/>
  <c r="J47" i="73"/>
  <c r="M47" i="73"/>
  <c r="P47" i="73" s="1"/>
  <c r="T48" i="73"/>
  <c r="T50" i="73"/>
  <c r="T52" i="73"/>
  <c r="T54" i="73"/>
  <c r="T56" i="73"/>
  <c r="T58" i="73"/>
  <c r="X69" i="73"/>
  <c r="H70" i="73"/>
  <c r="AA71" i="73"/>
  <c r="U71" i="73"/>
  <c r="X73" i="73"/>
  <c r="H48" i="73"/>
  <c r="H49" i="73"/>
  <c r="H50" i="73"/>
  <c r="H51" i="73"/>
  <c r="H52" i="73"/>
  <c r="H53" i="73"/>
  <c r="H54" i="73"/>
  <c r="H55" i="73"/>
  <c r="H56" i="73"/>
  <c r="H57" i="73"/>
  <c r="H58" i="73"/>
  <c r="H59" i="73"/>
  <c r="H60" i="73"/>
  <c r="H61" i="73"/>
  <c r="H62" i="73"/>
  <c r="H63" i="73"/>
  <c r="H64" i="73"/>
  <c r="T67" i="73"/>
  <c r="T68" i="73"/>
  <c r="N77" i="73"/>
  <c r="M77" i="73"/>
  <c r="P77" i="73" s="1"/>
  <c r="N79" i="73"/>
  <c r="M79" i="73"/>
  <c r="P79" i="73" s="1"/>
  <c r="N81" i="73"/>
  <c r="M81" i="73"/>
  <c r="P81" i="73" s="1"/>
  <c r="H101" i="73"/>
  <c r="G101" i="73"/>
  <c r="J101" i="73" s="1"/>
  <c r="Z48" i="73"/>
  <c r="Z49" i="73"/>
  <c r="Z50" i="73"/>
  <c r="Z51" i="73"/>
  <c r="Z52" i="73"/>
  <c r="Z53" i="73"/>
  <c r="Z54" i="73"/>
  <c r="Z55" i="73"/>
  <c r="Z56" i="73"/>
  <c r="Z57" i="73"/>
  <c r="Z58" i="73"/>
  <c r="Z59" i="73"/>
  <c r="Z60" i="73"/>
  <c r="Z61" i="73"/>
  <c r="Z62" i="73"/>
  <c r="Z63" i="73"/>
  <c r="Z64" i="73"/>
  <c r="Z65" i="73"/>
  <c r="D66" i="73"/>
  <c r="Y66" i="73" s="1"/>
  <c r="N74" i="73"/>
  <c r="AA74" i="73"/>
  <c r="U74" i="73"/>
  <c r="N75" i="73"/>
  <c r="AA75" i="73"/>
  <c r="U75" i="73"/>
  <c r="N76" i="73"/>
  <c r="AA76" i="73"/>
  <c r="U76" i="73"/>
  <c r="T77" i="73"/>
  <c r="T79" i="73"/>
  <c r="T81" i="73"/>
  <c r="T83" i="73"/>
  <c r="N83" i="73"/>
  <c r="M83" i="73"/>
  <c r="P83" i="73" s="1"/>
  <c r="F145" i="73"/>
  <c r="E145" i="73"/>
  <c r="S48" i="73"/>
  <c r="S49" i="73"/>
  <c r="S50" i="73"/>
  <c r="S51" i="73"/>
  <c r="S52" i="73"/>
  <c r="S53" i="73"/>
  <c r="S54" i="73"/>
  <c r="S55" i="73"/>
  <c r="S56" i="73"/>
  <c r="S57" i="73"/>
  <c r="S58" i="73"/>
  <c r="S59" i="73"/>
  <c r="S60" i="73"/>
  <c r="S61" i="73"/>
  <c r="S62" i="73"/>
  <c r="S63" i="73"/>
  <c r="S64" i="73"/>
  <c r="S65" i="73"/>
  <c r="J67" i="73"/>
  <c r="W67" i="73"/>
  <c r="S67" i="73"/>
  <c r="J68" i="73"/>
  <c r="W68" i="73"/>
  <c r="S68" i="73"/>
  <c r="J69" i="73"/>
  <c r="W69" i="73"/>
  <c r="S69" i="73"/>
  <c r="W70" i="73"/>
  <c r="S70" i="73"/>
  <c r="W71" i="73"/>
  <c r="S71" i="73"/>
  <c r="J72" i="73"/>
  <c r="W72" i="73"/>
  <c r="S72" i="73"/>
  <c r="J73" i="73"/>
  <c r="W73" i="73"/>
  <c r="S73" i="73"/>
  <c r="J74" i="73"/>
  <c r="T74" i="73"/>
  <c r="J75" i="73"/>
  <c r="T75" i="73"/>
  <c r="J76" i="73"/>
  <c r="T76" i="73"/>
  <c r="N78" i="73"/>
  <c r="M78" i="73"/>
  <c r="P78" i="73" s="1"/>
  <c r="N80" i="73"/>
  <c r="M80" i="73"/>
  <c r="P80" i="73" s="1"/>
  <c r="T82" i="73"/>
  <c r="N82" i="73"/>
  <c r="M82" i="73"/>
  <c r="P82" i="73" s="1"/>
  <c r="U84" i="73"/>
  <c r="AA84" i="73"/>
  <c r="X84" i="73"/>
  <c r="U85" i="73"/>
  <c r="AA85" i="73"/>
  <c r="X85" i="73"/>
  <c r="U86" i="73"/>
  <c r="AA86" i="73"/>
  <c r="S86" i="73"/>
  <c r="X86" i="73"/>
  <c r="U87" i="73"/>
  <c r="AA87" i="73"/>
  <c r="S87" i="73"/>
  <c r="U77" i="73"/>
  <c r="U78" i="73"/>
  <c r="U79" i="73"/>
  <c r="U80" i="73"/>
  <c r="U81" i="73"/>
  <c r="W82" i="73"/>
  <c r="S82" i="73"/>
  <c r="J83" i="73"/>
  <c r="W83" i="73"/>
  <c r="S83" i="73"/>
  <c r="J84" i="73"/>
  <c r="T84" i="73"/>
  <c r="J85" i="73"/>
  <c r="T85" i="73"/>
  <c r="J86" i="73"/>
  <c r="T86" i="73"/>
  <c r="J87" i="73"/>
  <c r="T87" i="73"/>
  <c r="U88" i="73"/>
  <c r="AA88" i="73"/>
  <c r="S88" i="73"/>
  <c r="X88" i="73"/>
  <c r="P89" i="73"/>
  <c r="U89" i="73"/>
  <c r="X89" i="73"/>
  <c r="AA89" i="73"/>
  <c r="S89" i="73"/>
  <c r="Y104" i="73"/>
  <c r="AB104" i="73"/>
  <c r="N105" i="73"/>
  <c r="M105" i="73"/>
  <c r="T105" i="73"/>
  <c r="X82" i="73"/>
  <c r="H83" i="73"/>
  <c r="X83" i="73"/>
  <c r="J88" i="73"/>
  <c r="AB90" i="73"/>
  <c r="Y90" i="73"/>
  <c r="AB91" i="73"/>
  <c r="Y91" i="73"/>
  <c r="AB92" i="73"/>
  <c r="Y92" i="73"/>
  <c r="AB93" i="73"/>
  <c r="Y93" i="73"/>
  <c r="AB94" i="73"/>
  <c r="Y94" i="73"/>
  <c r="AB95" i="73"/>
  <c r="Y95" i="73"/>
  <c r="AB96" i="73"/>
  <c r="Y96" i="73"/>
  <c r="V97" i="73"/>
  <c r="AB97" i="73"/>
  <c r="Y97" i="73"/>
  <c r="AB98" i="73"/>
  <c r="Y98" i="73"/>
  <c r="D99" i="73"/>
  <c r="Y99" i="73" s="1"/>
  <c r="W99" i="73"/>
  <c r="V99" i="73"/>
  <c r="D100" i="73"/>
  <c r="AB100" i="73" s="1"/>
  <c r="W100" i="73"/>
  <c r="H100" i="73"/>
  <c r="V100" i="73"/>
  <c r="N101" i="73"/>
  <c r="M101" i="73"/>
  <c r="P101" i="73" s="1"/>
  <c r="T101" i="73"/>
  <c r="Y109" i="73"/>
  <c r="AB109" i="73"/>
  <c r="S74" i="73"/>
  <c r="S75" i="73"/>
  <c r="S76" i="73"/>
  <c r="S77" i="73"/>
  <c r="S78" i="73"/>
  <c r="S79" i="73"/>
  <c r="S80" i="73"/>
  <c r="S81" i="73"/>
  <c r="H91" i="73"/>
  <c r="H92" i="73"/>
  <c r="H93" i="73"/>
  <c r="H94" i="73"/>
  <c r="H95" i="73"/>
  <c r="H96" i="73"/>
  <c r="H97" i="73"/>
  <c r="H98" i="73"/>
  <c r="H99" i="73"/>
  <c r="H105" i="73"/>
  <c r="G105" i="73"/>
  <c r="J105" i="73" s="1"/>
  <c r="J107" i="73"/>
  <c r="F149" i="73"/>
  <c r="E149" i="73"/>
  <c r="S84" i="73"/>
  <c r="S85" i="73"/>
  <c r="T90" i="73"/>
  <c r="V101" i="73"/>
  <c r="Y101" i="73"/>
  <c r="N102" i="73"/>
  <c r="M102" i="73"/>
  <c r="V105" i="73"/>
  <c r="Y105" i="73"/>
  <c r="N106" i="73"/>
  <c r="M106" i="73"/>
  <c r="N107" i="73"/>
  <c r="M107" i="73"/>
  <c r="P107" i="73" s="1"/>
  <c r="D148" i="73"/>
  <c r="T89" i="73"/>
  <c r="Z91" i="73"/>
  <c r="Z92" i="73"/>
  <c r="Z93" i="73"/>
  <c r="Z94" i="73"/>
  <c r="Z95" i="73"/>
  <c r="Z96" i="73"/>
  <c r="Z97" i="73"/>
  <c r="Z98" i="73"/>
  <c r="G99" i="73"/>
  <c r="P99" i="73" s="1"/>
  <c r="N99" i="73"/>
  <c r="Z99" i="73"/>
  <c r="N100" i="73"/>
  <c r="Z100" i="73"/>
  <c r="G102" i="73"/>
  <c r="J102" i="73" s="1"/>
  <c r="Y102" i="73"/>
  <c r="N103" i="73"/>
  <c r="M103" i="73"/>
  <c r="P103" i="73" s="1"/>
  <c r="G106" i="73"/>
  <c r="J106" i="73" s="1"/>
  <c r="V106" i="73"/>
  <c r="V107" i="73"/>
  <c r="Y107" i="73"/>
  <c r="N108" i="73"/>
  <c r="M108" i="73"/>
  <c r="P108" i="73" s="1"/>
  <c r="M90" i="73"/>
  <c r="P90" i="73" s="1"/>
  <c r="W90" i="73"/>
  <c r="M91" i="73"/>
  <c r="P91" i="73" s="1"/>
  <c r="W91" i="73"/>
  <c r="M92" i="73"/>
  <c r="P92" i="73" s="1"/>
  <c r="W92" i="73"/>
  <c r="M93" i="73"/>
  <c r="P93" i="73" s="1"/>
  <c r="W93" i="73"/>
  <c r="M94" i="73"/>
  <c r="P94" i="73" s="1"/>
  <c r="W94" i="73"/>
  <c r="M95" i="73"/>
  <c r="P95" i="73" s="1"/>
  <c r="W95" i="73"/>
  <c r="M96" i="73"/>
  <c r="P96" i="73" s="1"/>
  <c r="W96" i="73"/>
  <c r="M97" i="73"/>
  <c r="P97" i="73" s="1"/>
  <c r="W97" i="73"/>
  <c r="M98" i="73"/>
  <c r="P98" i="73" s="1"/>
  <c r="W98" i="73"/>
  <c r="Y103" i="73"/>
  <c r="N104" i="73"/>
  <c r="M104" i="73"/>
  <c r="P104" i="73" s="1"/>
  <c r="V108" i="73"/>
  <c r="Y108" i="73"/>
  <c r="N109" i="73"/>
  <c r="M109" i="73"/>
  <c r="P109" i="73" s="1"/>
  <c r="F144" i="73"/>
  <c r="E144" i="73"/>
  <c r="D150" i="73"/>
  <c r="D146" i="73"/>
  <c r="D147" i="73"/>
  <c r="D143" i="73"/>
  <c r="Z6" i="72"/>
  <c r="W10" i="72"/>
  <c r="Z14" i="72"/>
  <c r="Z18" i="72"/>
  <c r="Z22" i="72"/>
  <c r="Z78" i="72"/>
  <c r="T102" i="72"/>
  <c r="T106" i="72"/>
  <c r="M82" i="72"/>
  <c r="M34" i="72"/>
  <c r="T38" i="72"/>
  <c r="T42" i="72"/>
  <c r="T46" i="72"/>
  <c r="T50" i="72"/>
  <c r="T54" i="72"/>
  <c r="T58" i="72"/>
  <c r="N6" i="72"/>
  <c r="N10" i="72"/>
  <c r="N26" i="72"/>
  <c r="N30" i="72"/>
  <c r="N38" i="72"/>
  <c r="N42" i="72"/>
  <c r="N46" i="72"/>
  <c r="N50" i="72"/>
  <c r="N54" i="72"/>
  <c r="N58" i="72"/>
  <c r="N86" i="72"/>
  <c r="P8" i="72"/>
  <c r="P13" i="72"/>
  <c r="N18" i="72"/>
  <c r="P19" i="72"/>
  <c r="N22" i="72"/>
  <c r="P28" i="72"/>
  <c r="G30" i="72"/>
  <c r="P30" i="72" s="1"/>
  <c r="P35" i="72"/>
  <c r="P37" i="72"/>
  <c r="P39" i="72"/>
  <c r="G42" i="72"/>
  <c r="P42" i="72" s="1"/>
  <c r="P45" i="72"/>
  <c r="P47" i="72"/>
  <c r="G50" i="72"/>
  <c r="P50" i="72" s="1"/>
  <c r="P53" i="72"/>
  <c r="P55" i="72"/>
  <c r="G58" i="72"/>
  <c r="P58" i="72"/>
  <c r="N94" i="72"/>
  <c r="N98" i="72"/>
  <c r="P10" i="72"/>
  <c r="P12" i="72"/>
  <c r="P17" i="72"/>
  <c r="G26" i="72"/>
  <c r="P26" i="72" s="1"/>
  <c r="P31" i="72"/>
  <c r="P33" i="72"/>
  <c r="P44" i="72"/>
  <c r="P52" i="72"/>
  <c r="H58" i="72"/>
  <c r="N62" i="72"/>
  <c r="G86" i="72"/>
  <c r="P18" i="72"/>
  <c r="P14" i="72"/>
  <c r="P27" i="72"/>
  <c r="P29" i="72"/>
  <c r="P34" i="72"/>
  <c r="P36" i="72"/>
  <c r="G38" i="72"/>
  <c r="J38" i="72" s="1"/>
  <c r="P41" i="72"/>
  <c r="P43" i="72"/>
  <c r="G46" i="72"/>
  <c r="P46" i="72" s="1"/>
  <c r="P49" i="72"/>
  <c r="P51" i="72"/>
  <c r="G54" i="72"/>
  <c r="J54" i="72" s="1"/>
  <c r="P57" i="72"/>
  <c r="P90" i="72"/>
  <c r="H62" i="72"/>
  <c r="J50" i="72"/>
  <c r="J90" i="72"/>
  <c r="H10" i="72"/>
  <c r="H14" i="72"/>
  <c r="W14" i="72"/>
  <c r="H18" i="72"/>
  <c r="W18" i="72"/>
  <c r="Z26" i="72"/>
  <c r="Z34" i="72"/>
  <c r="H38" i="72"/>
  <c r="H42" i="72"/>
  <c r="H46" i="72"/>
  <c r="H50" i="72"/>
  <c r="H54" i="72"/>
  <c r="J72" i="72"/>
  <c r="J74" i="72"/>
  <c r="W74" i="72"/>
  <c r="J76" i="72"/>
  <c r="D78" i="72"/>
  <c r="H82" i="72"/>
  <c r="H86" i="72"/>
  <c r="D6" i="72"/>
  <c r="W6" i="72"/>
  <c r="J10" i="72"/>
  <c r="Z10" i="72"/>
  <c r="J14" i="72"/>
  <c r="J18" i="72"/>
  <c r="J61" i="72"/>
  <c r="J62" i="72"/>
  <c r="W66" i="72"/>
  <c r="J71" i="72"/>
  <c r="H78" i="72"/>
  <c r="J81" i="72"/>
  <c r="J85" i="72"/>
  <c r="J89" i="72"/>
  <c r="J105" i="72"/>
  <c r="J106" i="72"/>
  <c r="H6" i="72"/>
  <c r="J9" i="72"/>
  <c r="J13" i="72"/>
  <c r="J17" i="72"/>
  <c r="J21" i="72"/>
  <c r="J60" i="72"/>
  <c r="J68" i="72"/>
  <c r="J73" i="72"/>
  <c r="J75" i="72"/>
  <c r="J77" i="72"/>
  <c r="J78" i="72"/>
  <c r="J102" i="72"/>
  <c r="W102" i="72"/>
  <c r="J109" i="72"/>
  <c r="Z4" i="72"/>
  <c r="T25" i="72"/>
  <c r="W25" i="72"/>
  <c r="S25" i="72"/>
  <c r="T28" i="72"/>
  <c r="W28" i="72"/>
  <c r="S28" i="72"/>
  <c r="T30" i="72"/>
  <c r="W30" i="72"/>
  <c r="S30" i="72"/>
  <c r="T33" i="72"/>
  <c r="W33" i="72"/>
  <c r="S33" i="72"/>
  <c r="T36" i="72"/>
  <c r="W36" i="72"/>
  <c r="S36" i="72"/>
  <c r="U42" i="72"/>
  <c r="X42" i="72"/>
  <c r="AA42" i="72"/>
  <c r="U46" i="72"/>
  <c r="X46" i="72"/>
  <c r="AA46" i="72"/>
  <c r="U50" i="72"/>
  <c r="X50" i="72"/>
  <c r="AA50" i="72"/>
  <c r="W4" i="72"/>
  <c r="S5" i="72"/>
  <c r="AA5" i="72"/>
  <c r="S6" i="72"/>
  <c r="AA6" i="72"/>
  <c r="S7" i="72"/>
  <c r="AA7" i="72"/>
  <c r="S8" i="72"/>
  <c r="AA8" i="72"/>
  <c r="S9" i="72"/>
  <c r="AA9" i="72"/>
  <c r="S10" i="72"/>
  <c r="AA10" i="72"/>
  <c r="S11" i="72"/>
  <c r="AA11" i="72"/>
  <c r="S12" i="72"/>
  <c r="AA12" i="72"/>
  <c r="S13" i="72"/>
  <c r="AA13" i="72"/>
  <c r="S14" i="72"/>
  <c r="AA14" i="72"/>
  <c r="S15" i="72"/>
  <c r="AA15" i="72"/>
  <c r="S16" i="72"/>
  <c r="AA16" i="72"/>
  <c r="S17" i="72"/>
  <c r="AA17" i="72"/>
  <c r="S18" i="72"/>
  <c r="AA18" i="72"/>
  <c r="S19" i="72"/>
  <c r="AA19" i="72"/>
  <c r="S20" i="72"/>
  <c r="AA20" i="72"/>
  <c r="S21" i="72"/>
  <c r="J22" i="72"/>
  <c r="M22" i="72"/>
  <c r="P22" i="72" s="1"/>
  <c r="W22" i="72"/>
  <c r="S22" i="72"/>
  <c r="J23" i="72"/>
  <c r="M23" i="72"/>
  <c r="P23" i="72" s="1"/>
  <c r="W23" i="72"/>
  <c r="S23" i="72"/>
  <c r="J24" i="72"/>
  <c r="M24" i="72"/>
  <c r="P24" i="72" s="1"/>
  <c r="W24" i="72"/>
  <c r="S24" i="72"/>
  <c r="J25" i="72"/>
  <c r="P25" i="72"/>
  <c r="X25" i="72"/>
  <c r="AA25" i="72"/>
  <c r="Z25" i="72"/>
  <c r="X26" i="72"/>
  <c r="AA26" i="72"/>
  <c r="J27" i="72"/>
  <c r="X27" i="72"/>
  <c r="AA27" i="72"/>
  <c r="J28" i="72"/>
  <c r="X28" i="72"/>
  <c r="AA28" i="72"/>
  <c r="Z28" i="72"/>
  <c r="J29" i="72"/>
  <c r="X29" i="72"/>
  <c r="AA29" i="72"/>
  <c r="X30" i="72"/>
  <c r="AA30" i="72"/>
  <c r="Z30" i="72"/>
  <c r="J31" i="72"/>
  <c r="X31" i="72"/>
  <c r="AA31" i="72"/>
  <c r="J32" i="72"/>
  <c r="X32" i="72"/>
  <c r="AA32" i="72"/>
  <c r="J33" i="72"/>
  <c r="X33" i="72"/>
  <c r="AA33" i="72"/>
  <c r="Z33" i="72"/>
  <c r="J34" i="72"/>
  <c r="X34" i="72"/>
  <c r="AA34" i="72"/>
  <c r="J35" i="72"/>
  <c r="X35" i="72"/>
  <c r="AA35" i="72"/>
  <c r="J36" i="72"/>
  <c r="X36" i="72"/>
  <c r="AA36" i="72"/>
  <c r="Z36" i="72"/>
  <c r="J37" i="72"/>
  <c r="X37" i="72"/>
  <c r="AA37" i="72"/>
  <c r="U39" i="72"/>
  <c r="X39" i="72"/>
  <c r="AA39" i="72"/>
  <c r="U43" i="72"/>
  <c r="X43" i="72"/>
  <c r="AA43" i="72"/>
  <c r="U47" i="72"/>
  <c r="X47" i="72"/>
  <c r="AA47" i="72"/>
  <c r="U51" i="72"/>
  <c r="X51" i="72"/>
  <c r="AA51" i="72"/>
  <c r="U55" i="72"/>
  <c r="X55" i="72"/>
  <c r="AA55" i="72"/>
  <c r="P61" i="72"/>
  <c r="N65" i="72"/>
  <c r="M65" i="72"/>
  <c r="P65" i="72" s="1"/>
  <c r="T65" i="72"/>
  <c r="N69" i="72"/>
  <c r="M69" i="72"/>
  <c r="P69" i="72" s="1"/>
  <c r="T69" i="72"/>
  <c r="T27" i="72"/>
  <c r="W27" i="72"/>
  <c r="S27" i="72"/>
  <c r="T31" i="72"/>
  <c r="W31" i="72"/>
  <c r="S31" i="72"/>
  <c r="T34" i="72"/>
  <c r="W34" i="72"/>
  <c r="S34" i="72"/>
  <c r="T37" i="72"/>
  <c r="W37" i="72"/>
  <c r="S37" i="72"/>
  <c r="G5" i="72"/>
  <c r="J5" i="72" s="1"/>
  <c r="T6" i="72"/>
  <c r="X6" i="72"/>
  <c r="G7" i="72"/>
  <c r="J7" i="72" s="1"/>
  <c r="T8" i="72"/>
  <c r="X8" i="72"/>
  <c r="T9" i="72"/>
  <c r="X9" i="72"/>
  <c r="T10" i="72"/>
  <c r="X10" i="72"/>
  <c r="T11" i="72"/>
  <c r="X11" i="72"/>
  <c r="T12" i="72"/>
  <c r="X12" i="72"/>
  <c r="T13" i="72"/>
  <c r="X13" i="72"/>
  <c r="T14" i="72"/>
  <c r="X14" i="72"/>
  <c r="T15" i="72"/>
  <c r="X15" i="72"/>
  <c r="T16" i="72"/>
  <c r="X16" i="72"/>
  <c r="T17" i="72"/>
  <c r="X17" i="72"/>
  <c r="T18" i="72"/>
  <c r="X18" i="72"/>
  <c r="T19" i="72"/>
  <c r="X19" i="72"/>
  <c r="T20" i="72"/>
  <c r="X20" i="72"/>
  <c r="T21" i="72"/>
  <c r="X21" i="72"/>
  <c r="H22" i="72"/>
  <c r="X22" i="72"/>
  <c r="H23" i="72"/>
  <c r="X23" i="72"/>
  <c r="H24" i="72"/>
  <c r="X24" i="72"/>
  <c r="H25" i="72"/>
  <c r="H26" i="72"/>
  <c r="H27" i="72"/>
  <c r="H28" i="72"/>
  <c r="H29" i="72"/>
  <c r="H30" i="72"/>
  <c r="H31" i="72"/>
  <c r="H32" i="72"/>
  <c r="H33" i="72"/>
  <c r="H34" i="72"/>
  <c r="H35" i="72"/>
  <c r="H36" i="72"/>
  <c r="H37" i="72"/>
  <c r="J39" i="72"/>
  <c r="U40" i="72"/>
  <c r="X40" i="72"/>
  <c r="AA40" i="72"/>
  <c r="J43" i="72"/>
  <c r="U44" i="72"/>
  <c r="X44" i="72"/>
  <c r="AA44" i="72"/>
  <c r="J47" i="72"/>
  <c r="U48" i="72"/>
  <c r="X48" i="72"/>
  <c r="AA48" i="72"/>
  <c r="J51" i="72"/>
  <c r="U52" i="72"/>
  <c r="X52" i="72"/>
  <c r="AA52" i="72"/>
  <c r="J55" i="72"/>
  <c r="U56" i="72"/>
  <c r="X56" i="72"/>
  <c r="AA56" i="72"/>
  <c r="P62" i="72"/>
  <c r="T26" i="72"/>
  <c r="W26" i="72"/>
  <c r="S26" i="72"/>
  <c r="T29" i="72"/>
  <c r="W29" i="72"/>
  <c r="S29" i="72"/>
  <c r="T32" i="72"/>
  <c r="W32" i="72"/>
  <c r="S32" i="72"/>
  <c r="T35" i="72"/>
  <c r="W35" i="72"/>
  <c r="S35" i="72"/>
  <c r="U38" i="72"/>
  <c r="X38" i="72"/>
  <c r="AA38" i="72"/>
  <c r="U54" i="72"/>
  <c r="X54" i="72"/>
  <c r="AA54" i="72"/>
  <c r="G4" i="72"/>
  <c r="S4" i="72"/>
  <c r="T4" i="72"/>
  <c r="T5" i="72"/>
  <c r="X5" i="72"/>
  <c r="G6" i="72"/>
  <c r="J6" i="72" s="1"/>
  <c r="T7" i="72"/>
  <c r="X7" i="72"/>
  <c r="U21" i="72"/>
  <c r="T22" i="72"/>
  <c r="T23" i="72"/>
  <c r="T24" i="72"/>
  <c r="J40" i="72"/>
  <c r="U41" i="72"/>
  <c r="X41" i="72"/>
  <c r="AA41" i="72"/>
  <c r="J44" i="72"/>
  <c r="U45" i="72"/>
  <c r="X45" i="72"/>
  <c r="AA45" i="72"/>
  <c r="J48" i="72"/>
  <c r="U49" i="72"/>
  <c r="X49" i="72"/>
  <c r="AA49" i="72"/>
  <c r="J52" i="72"/>
  <c r="U53" i="72"/>
  <c r="X53" i="72"/>
  <c r="AA53" i="72"/>
  <c r="J56" i="72"/>
  <c r="AA57" i="72"/>
  <c r="U57" i="72"/>
  <c r="N74" i="72"/>
  <c r="M74" i="72"/>
  <c r="P74" i="72" s="1"/>
  <c r="T74" i="72"/>
  <c r="S38" i="72"/>
  <c r="W38" i="72"/>
  <c r="S39" i="72"/>
  <c r="W39" i="72"/>
  <c r="S40" i="72"/>
  <c r="W40" i="72"/>
  <c r="S41" i="72"/>
  <c r="W41" i="72"/>
  <c r="S42" i="72"/>
  <c r="W42" i="72"/>
  <c r="S43" i="72"/>
  <c r="W43" i="72"/>
  <c r="S44" i="72"/>
  <c r="W44" i="72"/>
  <c r="S45" i="72"/>
  <c r="W45" i="72"/>
  <c r="S46" i="72"/>
  <c r="W46" i="72"/>
  <c r="S47" i="72"/>
  <c r="W47" i="72"/>
  <c r="S48" i="72"/>
  <c r="W48" i="72"/>
  <c r="S49" i="72"/>
  <c r="W49" i="72"/>
  <c r="S50" i="72"/>
  <c r="W50" i="72"/>
  <c r="S51" i="72"/>
  <c r="W51" i="72"/>
  <c r="S52" i="72"/>
  <c r="W52" i="72"/>
  <c r="S53" i="72"/>
  <c r="W53" i="72"/>
  <c r="S54" i="72"/>
  <c r="W54" i="72"/>
  <c r="S55" i="72"/>
  <c r="W55" i="72"/>
  <c r="S56" i="72"/>
  <c r="W56" i="72"/>
  <c r="T57" i="72"/>
  <c r="H59" i="72"/>
  <c r="H60" i="72"/>
  <c r="N66" i="72"/>
  <c r="M66" i="72"/>
  <c r="P66" i="72" s="1"/>
  <c r="N70" i="72"/>
  <c r="M70" i="72"/>
  <c r="P70" i="72" s="1"/>
  <c r="N75" i="72"/>
  <c r="M75" i="72"/>
  <c r="P75" i="72" s="1"/>
  <c r="N78" i="72"/>
  <c r="M78" i="72"/>
  <c r="P78" i="72" s="1"/>
  <c r="Z79" i="72"/>
  <c r="D79" i="72"/>
  <c r="J79" i="72" s="1"/>
  <c r="H83" i="72"/>
  <c r="Z83" i="72"/>
  <c r="D83" i="72"/>
  <c r="H87" i="72"/>
  <c r="Z87" i="72"/>
  <c r="D87" i="72"/>
  <c r="D95" i="72"/>
  <c r="H95" i="72"/>
  <c r="D63" i="72"/>
  <c r="J63" i="72" s="1"/>
  <c r="H63" i="72"/>
  <c r="N63" i="72"/>
  <c r="M63" i="72"/>
  <c r="P63" i="72" s="1"/>
  <c r="J65" i="72"/>
  <c r="T66" i="72"/>
  <c r="N67" i="72"/>
  <c r="M67" i="72"/>
  <c r="P67" i="72" s="1"/>
  <c r="J69" i="72"/>
  <c r="T70" i="72"/>
  <c r="N71" i="72"/>
  <c r="M71" i="72"/>
  <c r="P71" i="72" s="1"/>
  <c r="T75" i="72"/>
  <c r="N76" i="72"/>
  <c r="M76" i="72"/>
  <c r="P76" i="72" s="1"/>
  <c r="T78" i="72"/>
  <c r="N99" i="72"/>
  <c r="M99" i="72"/>
  <c r="P99" i="72" s="1"/>
  <c r="T99" i="72"/>
  <c r="W57" i="72"/>
  <c r="S57" i="72"/>
  <c r="J58" i="72"/>
  <c r="W58" i="72"/>
  <c r="S58" i="72"/>
  <c r="Z58" i="72"/>
  <c r="W59" i="72"/>
  <c r="S59" i="72"/>
  <c r="Z59" i="72"/>
  <c r="W60" i="72"/>
  <c r="S60" i="72"/>
  <c r="Z60" i="72"/>
  <c r="W61" i="72"/>
  <c r="S61" i="72"/>
  <c r="Z61" i="72"/>
  <c r="W62" i="72"/>
  <c r="S62" i="72"/>
  <c r="Z62" i="72"/>
  <c r="N64" i="72"/>
  <c r="M64" i="72"/>
  <c r="P64" i="72" s="1"/>
  <c r="J66" i="72"/>
  <c r="N68" i="72"/>
  <c r="M68" i="72"/>
  <c r="P68" i="72" s="1"/>
  <c r="J70" i="72"/>
  <c r="N72" i="72"/>
  <c r="M72" i="72"/>
  <c r="P72" i="72" s="1"/>
  <c r="N73" i="72"/>
  <c r="M73" i="72"/>
  <c r="P73" i="72" s="1"/>
  <c r="N77" i="72"/>
  <c r="M77" i="72"/>
  <c r="P77" i="72" s="1"/>
  <c r="T80" i="72"/>
  <c r="W80" i="72"/>
  <c r="S80" i="72"/>
  <c r="Z80" i="72"/>
  <c r="P81" i="72"/>
  <c r="X81" i="72"/>
  <c r="AA81" i="72"/>
  <c r="U81" i="72"/>
  <c r="T84" i="72"/>
  <c r="W84" i="72"/>
  <c r="S84" i="72"/>
  <c r="Z84" i="72"/>
  <c r="P85" i="72"/>
  <c r="X85" i="72"/>
  <c r="AA85" i="72"/>
  <c r="U85" i="72"/>
  <c r="T88" i="72"/>
  <c r="W88" i="72"/>
  <c r="S88" i="72"/>
  <c r="Z88" i="72"/>
  <c r="P89" i="72"/>
  <c r="H64" i="72"/>
  <c r="H65" i="72"/>
  <c r="H66" i="72"/>
  <c r="H67" i="72"/>
  <c r="H68" i="72"/>
  <c r="H69" i="72"/>
  <c r="H70" i="72"/>
  <c r="H71" i="72"/>
  <c r="H72" i="72"/>
  <c r="U72" i="72"/>
  <c r="H73" i="72"/>
  <c r="U73" i="72"/>
  <c r="U74" i="72"/>
  <c r="U75" i="72"/>
  <c r="U76" i="72"/>
  <c r="U77" i="72"/>
  <c r="U78" i="72"/>
  <c r="T79" i="72"/>
  <c r="W79" i="72"/>
  <c r="S79" i="72"/>
  <c r="J80" i="72"/>
  <c r="P80" i="72"/>
  <c r="X80" i="72"/>
  <c r="AA80" i="72"/>
  <c r="H81" i="72"/>
  <c r="T83" i="72"/>
  <c r="W83" i="72"/>
  <c r="S83" i="72"/>
  <c r="J84" i="72"/>
  <c r="P84" i="72"/>
  <c r="X84" i="72"/>
  <c r="AA84" i="72"/>
  <c r="H85" i="72"/>
  <c r="T87" i="72"/>
  <c r="W87" i="72"/>
  <c r="S87" i="72"/>
  <c r="J88" i="72"/>
  <c r="P88" i="72"/>
  <c r="X88" i="72"/>
  <c r="AA88" i="72"/>
  <c r="H89" i="72"/>
  <c r="H90" i="72"/>
  <c r="D94" i="72"/>
  <c r="H94" i="72"/>
  <c r="D98" i="72"/>
  <c r="H98" i="72"/>
  <c r="Z63" i="72"/>
  <c r="Z64" i="72"/>
  <c r="Z65" i="72"/>
  <c r="Z66" i="72"/>
  <c r="Z67" i="72"/>
  <c r="Z68" i="72"/>
  <c r="Z69" i="72"/>
  <c r="Z70" i="72"/>
  <c r="Z71" i="72"/>
  <c r="Z72" i="72"/>
  <c r="Z73" i="72"/>
  <c r="Z74" i="72"/>
  <c r="P79" i="72"/>
  <c r="X79" i="72"/>
  <c r="AA79" i="72"/>
  <c r="T82" i="72"/>
  <c r="W82" i="72"/>
  <c r="S82" i="72"/>
  <c r="J83" i="72"/>
  <c r="P83" i="72"/>
  <c r="X83" i="72"/>
  <c r="AA83" i="72"/>
  <c r="T86" i="72"/>
  <c r="W86" i="72"/>
  <c r="S86" i="72"/>
  <c r="J87" i="72"/>
  <c r="P87" i="72"/>
  <c r="X87" i="72"/>
  <c r="AA87" i="72"/>
  <c r="D93" i="72"/>
  <c r="H93" i="72"/>
  <c r="D97" i="72"/>
  <c r="J97" i="72" s="1"/>
  <c r="H97" i="72"/>
  <c r="N107" i="72"/>
  <c r="M107" i="72"/>
  <c r="P107" i="72" s="1"/>
  <c r="T107" i="72"/>
  <c r="S63" i="72"/>
  <c r="S64" i="72"/>
  <c r="S65" i="72"/>
  <c r="S66" i="72"/>
  <c r="S67" i="72"/>
  <c r="S68" i="72"/>
  <c r="S69" i="72"/>
  <c r="S70" i="72"/>
  <c r="S71" i="72"/>
  <c r="S72" i="72"/>
  <c r="S73" i="72"/>
  <c r="S74" i="72"/>
  <c r="S75" i="72"/>
  <c r="S76" i="72"/>
  <c r="S77" i="72"/>
  <c r="S78" i="72"/>
  <c r="H79" i="72"/>
  <c r="N79" i="72"/>
  <c r="U79" i="72"/>
  <c r="T81" i="72"/>
  <c r="W81" i="72"/>
  <c r="S81" i="72"/>
  <c r="J82" i="72"/>
  <c r="P82" i="72"/>
  <c r="X82" i="72"/>
  <c r="AA82" i="72"/>
  <c r="Z82" i="72"/>
  <c r="U83" i="72"/>
  <c r="T85" i="72"/>
  <c r="W85" i="72"/>
  <c r="S85" i="72"/>
  <c r="J86" i="72"/>
  <c r="P86" i="72"/>
  <c r="X86" i="72"/>
  <c r="AA86" i="72"/>
  <c r="Z86" i="72"/>
  <c r="U87" i="72"/>
  <c r="T89" i="72"/>
  <c r="W89" i="72"/>
  <c r="S89" i="72"/>
  <c r="Z89" i="72"/>
  <c r="T90" i="72"/>
  <c r="W90" i="72"/>
  <c r="S90" i="72"/>
  <c r="Z90" i="72"/>
  <c r="D92" i="72"/>
  <c r="J92" i="72" s="1"/>
  <c r="H92" i="72"/>
  <c r="D96" i="72"/>
  <c r="H96" i="72"/>
  <c r="N103" i="72"/>
  <c r="M103" i="72"/>
  <c r="P103" i="72" s="1"/>
  <c r="T103" i="72"/>
  <c r="W91" i="72"/>
  <c r="S91" i="72"/>
  <c r="Z91" i="72"/>
  <c r="W92" i="72"/>
  <c r="S92" i="72"/>
  <c r="Z92" i="72"/>
  <c r="W93" i="72"/>
  <c r="S93" i="72"/>
  <c r="Z93" i="72"/>
  <c r="W94" i="72"/>
  <c r="S94" i="72"/>
  <c r="Z94" i="72"/>
  <c r="W95" i="72"/>
  <c r="S95" i="72"/>
  <c r="Z95" i="72"/>
  <c r="W96" i="72"/>
  <c r="S96" i="72"/>
  <c r="Z96" i="72"/>
  <c r="W97" i="72"/>
  <c r="S97" i="72"/>
  <c r="Z97" i="72"/>
  <c r="W98" i="72"/>
  <c r="S98" i="72"/>
  <c r="Z98" i="72"/>
  <c r="N100" i="72"/>
  <c r="M100" i="72"/>
  <c r="P100" i="72" s="1"/>
  <c r="N104" i="72"/>
  <c r="M104" i="72"/>
  <c r="P104" i="72" s="1"/>
  <c r="N108" i="72"/>
  <c r="M108" i="72"/>
  <c r="P108" i="72" s="1"/>
  <c r="D149" i="72"/>
  <c r="D145" i="72"/>
  <c r="D150" i="72"/>
  <c r="D146" i="72"/>
  <c r="D147" i="72"/>
  <c r="D143" i="72"/>
  <c r="AA89" i="72"/>
  <c r="J91" i="72"/>
  <c r="M91" i="72"/>
  <c r="P91" i="72" s="1"/>
  <c r="M92" i="72"/>
  <c r="P92" i="72" s="1"/>
  <c r="J93" i="72"/>
  <c r="M93" i="72"/>
  <c r="P93" i="72" s="1"/>
  <c r="J94" i="72"/>
  <c r="M94" i="72"/>
  <c r="P94" i="72" s="1"/>
  <c r="J95" i="72"/>
  <c r="M95" i="72"/>
  <c r="P95" i="72" s="1"/>
  <c r="J96" i="72"/>
  <c r="M96" i="72"/>
  <c r="P96" i="72" s="1"/>
  <c r="M97" i="72"/>
  <c r="P97" i="72" s="1"/>
  <c r="J98" i="72"/>
  <c r="M98" i="72"/>
  <c r="P98" i="72" s="1"/>
  <c r="J99" i="72"/>
  <c r="T100" i="72"/>
  <c r="N101" i="72"/>
  <c r="M101" i="72"/>
  <c r="P101" i="72" s="1"/>
  <c r="J103" i="72"/>
  <c r="T104" i="72"/>
  <c r="N105" i="72"/>
  <c r="M105" i="72"/>
  <c r="P105" i="72" s="1"/>
  <c r="J107" i="72"/>
  <c r="T108" i="72"/>
  <c r="N109" i="72"/>
  <c r="M109" i="72"/>
  <c r="P109" i="72" s="1"/>
  <c r="F148" i="72"/>
  <c r="E148" i="72"/>
  <c r="X90" i="72"/>
  <c r="T91" i="72"/>
  <c r="T92" i="72"/>
  <c r="T93" i="72"/>
  <c r="T94" i="72"/>
  <c r="T95" i="72"/>
  <c r="T96" i="72"/>
  <c r="T97" i="72"/>
  <c r="T98" i="72"/>
  <c r="J100" i="72"/>
  <c r="T101" i="72"/>
  <c r="N102" i="72"/>
  <c r="M102" i="72"/>
  <c r="P102" i="72" s="1"/>
  <c r="J104" i="72"/>
  <c r="T105" i="72"/>
  <c r="N106" i="72"/>
  <c r="M106" i="72"/>
  <c r="P106" i="72" s="1"/>
  <c r="J108" i="72"/>
  <c r="T109" i="72"/>
  <c r="D144" i="72"/>
  <c r="M162" i="72"/>
  <c r="M160" i="72"/>
  <c r="L4" i="72" s="1"/>
  <c r="O4" i="72" s="1"/>
  <c r="H99" i="72"/>
  <c r="H100" i="72"/>
  <c r="H101" i="72"/>
  <c r="H102" i="72"/>
  <c r="H103" i="72"/>
  <c r="H104" i="72"/>
  <c r="H105" i="72"/>
  <c r="H106" i="72"/>
  <c r="H107" i="72"/>
  <c r="H108" i="72"/>
  <c r="H109" i="72"/>
  <c r="U109" i="72"/>
  <c r="Z99" i="72"/>
  <c r="Z100" i="72"/>
  <c r="Z101" i="72"/>
  <c r="Z102" i="72"/>
  <c r="Z103" i="72"/>
  <c r="Z104" i="72"/>
  <c r="Z105" i="72"/>
  <c r="Z106" i="72"/>
  <c r="Z107" i="72"/>
  <c r="Z108" i="72"/>
  <c r="Z109" i="72"/>
  <c r="G162" i="72"/>
  <c r="S99" i="72"/>
  <c r="S100" i="72"/>
  <c r="S101" i="72"/>
  <c r="S102" i="72"/>
  <c r="S103" i="72"/>
  <c r="S104" i="72"/>
  <c r="S105" i="72"/>
  <c r="S106" i="72"/>
  <c r="S107" i="72"/>
  <c r="S108" i="72"/>
  <c r="S109" i="72"/>
  <c r="K160" i="71"/>
  <c r="M162" i="71" s="1"/>
  <c r="E160" i="71"/>
  <c r="G162" i="71" s="1"/>
  <c r="B109" i="71"/>
  <c r="B108" i="71"/>
  <c r="B107" i="71"/>
  <c r="B106" i="71"/>
  <c r="B105" i="71"/>
  <c r="B104" i="71"/>
  <c r="B103" i="71"/>
  <c r="B102" i="71"/>
  <c r="B101" i="71"/>
  <c r="B100" i="71"/>
  <c r="B99" i="71"/>
  <c r="B98" i="71"/>
  <c r="B97" i="71"/>
  <c r="B96" i="71"/>
  <c r="B95" i="71"/>
  <c r="B94" i="71"/>
  <c r="B93" i="71"/>
  <c r="B92" i="71"/>
  <c r="B91" i="71"/>
  <c r="B90" i="71"/>
  <c r="B89" i="71"/>
  <c r="B88" i="71"/>
  <c r="B87" i="71"/>
  <c r="B86" i="71"/>
  <c r="B85" i="71"/>
  <c r="B84" i="71"/>
  <c r="B83" i="71"/>
  <c r="B82" i="71"/>
  <c r="B81" i="71"/>
  <c r="B80" i="71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B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B7" i="71"/>
  <c r="B6" i="71"/>
  <c r="B5" i="71"/>
  <c r="P38" i="72" l="1"/>
  <c r="P23" i="76"/>
  <c r="V66" i="73"/>
  <c r="P73" i="74"/>
  <c r="V6" i="74"/>
  <c r="P19" i="76"/>
  <c r="P26" i="76"/>
  <c r="P28" i="76"/>
  <c r="P17" i="76"/>
  <c r="J80" i="80"/>
  <c r="P23" i="80"/>
  <c r="P56" i="82"/>
  <c r="AB62" i="82"/>
  <c r="P40" i="82"/>
  <c r="J70" i="79"/>
  <c r="J62" i="79"/>
  <c r="P11" i="83"/>
  <c r="P7" i="83"/>
  <c r="P56" i="78"/>
  <c r="P58" i="77"/>
  <c r="P82" i="77"/>
  <c r="P74" i="77"/>
  <c r="J92" i="78"/>
  <c r="P28" i="78"/>
  <c r="AB16" i="79"/>
  <c r="V20" i="79"/>
  <c r="Y20" i="79"/>
  <c r="P30" i="80"/>
  <c r="P9" i="80"/>
  <c r="V23" i="81"/>
  <c r="P10" i="81"/>
  <c r="P87" i="82"/>
  <c r="P94" i="83"/>
  <c r="V73" i="83"/>
  <c r="P65" i="83"/>
  <c r="P61" i="83"/>
  <c r="P53" i="83"/>
  <c r="P78" i="77"/>
  <c r="P50" i="77"/>
  <c r="P72" i="78"/>
  <c r="P70" i="77"/>
  <c r="P68" i="77"/>
  <c r="P13" i="78"/>
  <c r="J52" i="78"/>
  <c r="J40" i="78"/>
  <c r="P6" i="78"/>
  <c r="AB36" i="79"/>
  <c r="P36" i="80"/>
  <c r="P13" i="80"/>
  <c r="P7" i="80"/>
  <c r="V25" i="81"/>
  <c r="P22" i="81"/>
  <c r="P60" i="82"/>
  <c r="P57" i="82"/>
  <c r="J48" i="82"/>
  <c r="J82" i="83"/>
  <c r="P44" i="83"/>
  <c r="P13" i="83"/>
  <c r="P8" i="83"/>
  <c r="E147" i="81"/>
  <c r="P4" i="81"/>
  <c r="O4" i="81"/>
  <c r="M4" i="80"/>
  <c r="P4" i="80" s="1"/>
  <c r="V76" i="83"/>
  <c r="P5" i="83"/>
  <c r="P49" i="83"/>
  <c r="P91" i="83"/>
  <c r="P55" i="83"/>
  <c r="P51" i="83"/>
  <c r="P47" i="83"/>
  <c r="P56" i="83"/>
  <c r="P12" i="83"/>
  <c r="J6" i="83"/>
  <c r="Y6" i="83"/>
  <c r="AB42" i="83"/>
  <c r="V109" i="83"/>
  <c r="Y109" i="83"/>
  <c r="AB109" i="83"/>
  <c r="V105" i="83"/>
  <c r="Y105" i="83"/>
  <c r="AB105" i="83"/>
  <c r="V101" i="83"/>
  <c r="Y101" i="83"/>
  <c r="AB101" i="83"/>
  <c r="E150" i="83"/>
  <c r="F150" i="83"/>
  <c r="V87" i="83"/>
  <c r="AB87" i="83"/>
  <c r="Y87" i="83"/>
  <c r="AB63" i="83"/>
  <c r="V63" i="83"/>
  <c r="Y63" i="83"/>
  <c r="AB55" i="83"/>
  <c r="V55" i="83"/>
  <c r="Y55" i="83"/>
  <c r="AB47" i="83"/>
  <c r="V47" i="83"/>
  <c r="Y47" i="83"/>
  <c r="V38" i="83"/>
  <c r="Y38" i="83"/>
  <c r="AB38" i="83"/>
  <c r="V30" i="83"/>
  <c r="Y30" i="83"/>
  <c r="AB30" i="83"/>
  <c r="AB56" i="83"/>
  <c r="V56" i="83"/>
  <c r="Y56" i="83"/>
  <c r="P46" i="83"/>
  <c r="V23" i="83"/>
  <c r="AB23" i="83"/>
  <c r="Y23" i="83"/>
  <c r="V11" i="83"/>
  <c r="AB60" i="83"/>
  <c r="V60" i="83"/>
  <c r="Y60" i="83"/>
  <c r="V108" i="83"/>
  <c r="Y108" i="83"/>
  <c r="AB108" i="83"/>
  <c r="V104" i="83"/>
  <c r="Y104" i="83"/>
  <c r="AB104" i="83"/>
  <c r="V100" i="83"/>
  <c r="Y100" i="83"/>
  <c r="AB100" i="83"/>
  <c r="U4" i="83"/>
  <c r="O4" i="83"/>
  <c r="F148" i="83"/>
  <c r="E148" i="83"/>
  <c r="V94" i="83"/>
  <c r="Y94" i="83"/>
  <c r="AB94" i="83"/>
  <c r="E143" i="83"/>
  <c r="D151" i="83"/>
  <c r="F145" i="83"/>
  <c r="E145" i="83"/>
  <c r="V88" i="83"/>
  <c r="AB88" i="83"/>
  <c r="Y88" i="83"/>
  <c r="V84" i="83"/>
  <c r="AB84" i="83"/>
  <c r="Y84" i="83"/>
  <c r="V91" i="83"/>
  <c r="V83" i="83"/>
  <c r="AB83" i="83"/>
  <c r="Y83" i="83"/>
  <c r="AB79" i="83"/>
  <c r="V79" i="83"/>
  <c r="Y79" i="83"/>
  <c r="P72" i="83"/>
  <c r="P59" i="83"/>
  <c r="AB43" i="83"/>
  <c r="Y43" i="83"/>
  <c r="V43" i="83"/>
  <c r="V37" i="83"/>
  <c r="Y37" i="83"/>
  <c r="AB37" i="83"/>
  <c r="V33" i="83"/>
  <c r="Y33" i="83"/>
  <c r="AB33" i="83"/>
  <c r="V29" i="83"/>
  <c r="Y29" i="83"/>
  <c r="AB29" i="83"/>
  <c r="P60" i="83"/>
  <c r="P14" i="83"/>
  <c r="V14" i="83"/>
  <c r="V22" i="83"/>
  <c r="Y22" i="83"/>
  <c r="AB22" i="83"/>
  <c r="P15" i="83"/>
  <c r="J15" i="83"/>
  <c r="V7" i="83"/>
  <c r="V20" i="83"/>
  <c r="AB20" i="83"/>
  <c r="Y20" i="83"/>
  <c r="V107" i="83"/>
  <c r="Y107" i="83"/>
  <c r="AB107" i="83"/>
  <c r="V103" i="83"/>
  <c r="Y103" i="83"/>
  <c r="AB103" i="83"/>
  <c r="V99" i="83"/>
  <c r="Y99" i="83"/>
  <c r="AB99" i="83"/>
  <c r="P92" i="83"/>
  <c r="F147" i="83"/>
  <c r="E147" i="83"/>
  <c r="F149" i="83"/>
  <c r="E149" i="83"/>
  <c r="AB90" i="83"/>
  <c r="V90" i="83"/>
  <c r="Y90" i="83"/>
  <c r="V89" i="83"/>
  <c r="AB89" i="83"/>
  <c r="Y89" i="83"/>
  <c r="V85" i="83"/>
  <c r="AB85" i="83"/>
  <c r="Y85" i="83"/>
  <c r="V96" i="83"/>
  <c r="AB96" i="83"/>
  <c r="Y96" i="83"/>
  <c r="AB80" i="83"/>
  <c r="V80" i="83"/>
  <c r="Y80" i="83"/>
  <c r="V36" i="83"/>
  <c r="Y36" i="83"/>
  <c r="AB36" i="83"/>
  <c r="V32" i="83"/>
  <c r="Y32" i="83"/>
  <c r="AB32" i="83"/>
  <c r="V28" i="83"/>
  <c r="Y28" i="83"/>
  <c r="AB28" i="83"/>
  <c r="P71" i="83"/>
  <c r="V69" i="83"/>
  <c r="P64" i="83"/>
  <c r="P48" i="83"/>
  <c r="V75" i="83"/>
  <c r="AB64" i="83"/>
  <c r="V64" i="83"/>
  <c r="Y64" i="83"/>
  <c r="P54" i="83"/>
  <c r="AB48" i="83"/>
  <c r="V48" i="83"/>
  <c r="Y48" i="83"/>
  <c r="AB44" i="83"/>
  <c r="Y44" i="83"/>
  <c r="V44" i="83"/>
  <c r="V19" i="83"/>
  <c r="Y19" i="83"/>
  <c r="AB19" i="83"/>
  <c r="AB45" i="83"/>
  <c r="V45" i="83"/>
  <c r="Y45" i="83"/>
  <c r="AB68" i="83"/>
  <c r="J68" i="83"/>
  <c r="P16" i="83"/>
  <c r="J16" i="83"/>
  <c r="M4" i="83"/>
  <c r="P58" i="83"/>
  <c r="AB52" i="83"/>
  <c r="V52" i="83"/>
  <c r="Y52" i="83"/>
  <c r="V25" i="83"/>
  <c r="AB25" i="83"/>
  <c r="Y25" i="83"/>
  <c r="V21" i="83"/>
  <c r="Y21" i="83"/>
  <c r="AB21" i="83"/>
  <c r="V17" i="83"/>
  <c r="AB17" i="83"/>
  <c r="Y17" i="83"/>
  <c r="V13" i="83"/>
  <c r="V10" i="83"/>
  <c r="V6" i="83"/>
  <c r="V95" i="83"/>
  <c r="AB95" i="83"/>
  <c r="Y95" i="83"/>
  <c r="V97" i="83"/>
  <c r="Y97" i="83"/>
  <c r="AB97" i="83"/>
  <c r="AB82" i="83"/>
  <c r="V82" i="83"/>
  <c r="Y82" i="83"/>
  <c r="AB67" i="83"/>
  <c r="V67" i="83"/>
  <c r="Y67" i="83"/>
  <c r="AB59" i="83"/>
  <c r="V59" i="83"/>
  <c r="Y59" i="83"/>
  <c r="AB51" i="83"/>
  <c r="V51" i="83"/>
  <c r="Y51" i="83"/>
  <c r="V34" i="83"/>
  <c r="Y34" i="83"/>
  <c r="AB34" i="83"/>
  <c r="V26" i="83"/>
  <c r="Y26" i="83"/>
  <c r="AB26" i="83"/>
  <c r="P62" i="83"/>
  <c r="V18" i="83"/>
  <c r="Y18" i="83"/>
  <c r="AB18" i="83"/>
  <c r="P66" i="83"/>
  <c r="P50" i="83"/>
  <c r="AB41" i="83"/>
  <c r="V41" i="83"/>
  <c r="Y41" i="83"/>
  <c r="V106" i="83"/>
  <c r="Y106" i="83"/>
  <c r="AB106" i="83"/>
  <c r="V102" i="83"/>
  <c r="Y102" i="83"/>
  <c r="AB102" i="83"/>
  <c r="V98" i="83"/>
  <c r="Y98" i="83"/>
  <c r="AB98" i="83"/>
  <c r="F144" i="83"/>
  <c r="E144" i="83"/>
  <c r="E146" i="83"/>
  <c r="F146" i="83"/>
  <c r="V93" i="83"/>
  <c r="Y93" i="83"/>
  <c r="AB93" i="83"/>
  <c r="V86" i="83"/>
  <c r="AB86" i="83"/>
  <c r="Y86" i="83"/>
  <c r="AB81" i="83"/>
  <c r="V81" i="83"/>
  <c r="Y81" i="83"/>
  <c r="V92" i="83"/>
  <c r="P74" i="83"/>
  <c r="P70" i="83"/>
  <c r="AB39" i="83"/>
  <c r="Y39" i="83"/>
  <c r="V39" i="83"/>
  <c r="V35" i="83"/>
  <c r="Y35" i="83"/>
  <c r="AB35" i="83"/>
  <c r="V31" i="83"/>
  <c r="Y31" i="83"/>
  <c r="AB31" i="83"/>
  <c r="V27" i="83"/>
  <c r="Y27" i="83"/>
  <c r="AB27" i="83"/>
  <c r="P52" i="83"/>
  <c r="AB40" i="83"/>
  <c r="Y40" i="83"/>
  <c r="V40" i="83"/>
  <c r="V24" i="83"/>
  <c r="AB24" i="83"/>
  <c r="Y24" i="83"/>
  <c r="Y42" i="83"/>
  <c r="V12" i="83"/>
  <c r="V9" i="83"/>
  <c r="V5" i="83"/>
  <c r="J84" i="82"/>
  <c r="Y65" i="82"/>
  <c r="J70" i="82"/>
  <c r="Y32" i="81"/>
  <c r="J33" i="81"/>
  <c r="J75" i="81"/>
  <c r="J67" i="81"/>
  <c r="J22" i="81"/>
  <c r="J40" i="79"/>
  <c r="J30" i="79"/>
  <c r="J69" i="78"/>
  <c r="J66" i="78"/>
  <c r="J71" i="78"/>
  <c r="J67" i="78"/>
  <c r="J19" i="78"/>
  <c r="J12" i="78"/>
  <c r="J10" i="78"/>
  <c r="J21" i="78"/>
  <c r="J8" i="78"/>
  <c r="AB8" i="78"/>
  <c r="Y86" i="82"/>
  <c r="J73" i="82"/>
  <c r="J69" i="82"/>
  <c r="AB69" i="82"/>
  <c r="J86" i="82"/>
  <c r="J65" i="82"/>
  <c r="J80" i="81"/>
  <c r="J25" i="80"/>
  <c r="J21" i="80"/>
  <c r="J10" i="80"/>
  <c r="J40" i="80"/>
  <c r="J14" i="80"/>
  <c r="J39" i="79"/>
  <c r="J42" i="79"/>
  <c r="J38" i="79"/>
  <c r="J19" i="80"/>
  <c r="J69" i="81"/>
  <c r="J71" i="82"/>
  <c r="Y49" i="82"/>
  <c r="Y28" i="80"/>
  <c r="J84" i="81"/>
  <c r="J76" i="81"/>
  <c r="J67" i="82"/>
  <c r="Y51" i="82"/>
  <c r="V108" i="82"/>
  <c r="Y108" i="82"/>
  <c r="AB108" i="82"/>
  <c r="V104" i="82"/>
  <c r="Y104" i="82"/>
  <c r="AB104" i="82"/>
  <c r="V100" i="82"/>
  <c r="Y100" i="82"/>
  <c r="AB100" i="82"/>
  <c r="V97" i="82"/>
  <c r="AB97" i="82"/>
  <c r="Y97" i="82"/>
  <c r="E143" i="82"/>
  <c r="D151" i="82"/>
  <c r="F145" i="82"/>
  <c r="E145" i="82"/>
  <c r="P90" i="82"/>
  <c r="P86" i="82"/>
  <c r="P71" i="82"/>
  <c r="P67" i="82"/>
  <c r="P76" i="82"/>
  <c r="V83" i="82"/>
  <c r="Y83" i="82"/>
  <c r="AB83" i="82"/>
  <c r="V82" i="82"/>
  <c r="Y82" i="82"/>
  <c r="AB82" i="82"/>
  <c r="V81" i="82"/>
  <c r="Y81" i="82"/>
  <c r="AB81" i="82"/>
  <c r="V80" i="82"/>
  <c r="Y80" i="82"/>
  <c r="AB80" i="82"/>
  <c r="V79" i="82"/>
  <c r="Y79" i="82"/>
  <c r="AB79" i="82"/>
  <c r="V78" i="82"/>
  <c r="Y78" i="82"/>
  <c r="AB78" i="82"/>
  <c r="P49" i="82"/>
  <c r="V45" i="82"/>
  <c r="Y45" i="82"/>
  <c r="AB45" i="82"/>
  <c r="AB41" i="82"/>
  <c r="V41" i="82"/>
  <c r="Y41" i="82"/>
  <c r="V37" i="82"/>
  <c r="Y37" i="82"/>
  <c r="AB37" i="82"/>
  <c r="V33" i="82"/>
  <c r="Y33" i="82"/>
  <c r="AB33" i="82"/>
  <c r="V29" i="82"/>
  <c r="Y29" i="82"/>
  <c r="AB29" i="82"/>
  <c r="V25" i="82"/>
  <c r="Y25" i="82"/>
  <c r="AB25" i="82"/>
  <c r="V21" i="82"/>
  <c r="Y21" i="82"/>
  <c r="AB21" i="82"/>
  <c r="V17" i="82"/>
  <c r="Y17" i="82"/>
  <c r="AB17" i="82"/>
  <c r="V13" i="82"/>
  <c r="Y13" i="82"/>
  <c r="AB13" i="82"/>
  <c r="V9" i="82"/>
  <c r="Y9" i="82"/>
  <c r="AB9" i="82"/>
  <c r="V5" i="82"/>
  <c r="Y5" i="82"/>
  <c r="AB5" i="82"/>
  <c r="V88" i="82"/>
  <c r="AB56" i="82"/>
  <c r="Y56" i="82"/>
  <c r="V56" i="82"/>
  <c r="AB50" i="82"/>
  <c r="V50" i="82"/>
  <c r="Y50" i="82"/>
  <c r="AB53" i="82"/>
  <c r="Y53" i="82"/>
  <c r="V53" i="82"/>
  <c r="V107" i="82"/>
  <c r="Y107" i="82"/>
  <c r="AB107" i="82"/>
  <c r="V103" i="82"/>
  <c r="Y103" i="82"/>
  <c r="AB103" i="82"/>
  <c r="V93" i="82"/>
  <c r="AB93" i="82"/>
  <c r="Y93" i="82"/>
  <c r="F147" i="82"/>
  <c r="E147" i="82"/>
  <c r="F149" i="82"/>
  <c r="E149" i="82"/>
  <c r="P74" i="82"/>
  <c r="P70" i="82"/>
  <c r="P66" i="82"/>
  <c r="P62" i="82"/>
  <c r="V94" i="82"/>
  <c r="AB94" i="82"/>
  <c r="Y94" i="82"/>
  <c r="V84" i="82"/>
  <c r="V44" i="82"/>
  <c r="AB44" i="82"/>
  <c r="Y44" i="82"/>
  <c r="V40" i="82"/>
  <c r="Y40" i="82"/>
  <c r="AB40" i="82"/>
  <c r="V36" i="82"/>
  <c r="Y36" i="82"/>
  <c r="AB36" i="82"/>
  <c r="V32" i="82"/>
  <c r="Y32" i="82"/>
  <c r="AB32" i="82"/>
  <c r="V28" i="82"/>
  <c r="Y28" i="82"/>
  <c r="AB28" i="82"/>
  <c r="V24" i="82"/>
  <c r="Y24" i="82"/>
  <c r="AB24" i="82"/>
  <c r="V20" i="82"/>
  <c r="Y20" i="82"/>
  <c r="AB20" i="82"/>
  <c r="V16" i="82"/>
  <c r="Y16" i="82"/>
  <c r="AB16" i="82"/>
  <c r="V12" i="82"/>
  <c r="Y12" i="82"/>
  <c r="AB12" i="82"/>
  <c r="V8" i="82"/>
  <c r="Y8" i="82"/>
  <c r="AB8" i="82"/>
  <c r="Y59" i="82"/>
  <c r="AB52" i="82"/>
  <c r="Y52" i="82"/>
  <c r="V52" i="82"/>
  <c r="AB48" i="82"/>
  <c r="V106" i="82"/>
  <c r="Y106" i="82"/>
  <c r="AB106" i="82"/>
  <c r="V102" i="82"/>
  <c r="Y102" i="82"/>
  <c r="AB102" i="82"/>
  <c r="F148" i="82"/>
  <c r="E148" i="82"/>
  <c r="E146" i="82"/>
  <c r="F146" i="82"/>
  <c r="V99" i="82"/>
  <c r="Y99" i="82"/>
  <c r="AB99" i="82"/>
  <c r="V95" i="82"/>
  <c r="Y95" i="82"/>
  <c r="AB95" i="82"/>
  <c r="Y77" i="82"/>
  <c r="AB77" i="82"/>
  <c r="V77" i="82"/>
  <c r="P77" i="82"/>
  <c r="V98" i="82"/>
  <c r="AB98" i="82"/>
  <c r="Y98" i="82"/>
  <c r="V43" i="82"/>
  <c r="Y43" i="82"/>
  <c r="AB43" i="82"/>
  <c r="V39" i="82"/>
  <c r="Y39" i="82"/>
  <c r="AB39" i="82"/>
  <c r="V35" i="82"/>
  <c r="Y35" i="82"/>
  <c r="AB35" i="82"/>
  <c r="V31" i="82"/>
  <c r="Y31" i="82"/>
  <c r="AB31" i="82"/>
  <c r="V27" i="82"/>
  <c r="Y27" i="82"/>
  <c r="AB27" i="82"/>
  <c r="V23" i="82"/>
  <c r="Y23" i="82"/>
  <c r="AB23" i="82"/>
  <c r="V19" i="82"/>
  <c r="Y19" i="82"/>
  <c r="AB19" i="82"/>
  <c r="V15" i="82"/>
  <c r="Y15" i="82"/>
  <c r="AB15" i="82"/>
  <c r="V11" i="82"/>
  <c r="Y11" i="82"/>
  <c r="AB11" i="82"/>
  <c r="V7" i="82"/>
  <c r="Y7" i="82"/>
  <c r="AB7" i="82"/>
  <c r="AB51" i="82"/>
  <c r="AB47" i="82"/>
  <c r="V47" i="82"/>
  <c r="Y47" i="82"/>
  <c r="AB59" i="82"/>
  <c r="Y48" i="82"/>
  <c r="V109" i="82"/>
  <c r="Y109" i="82"/>
  <c r="AB109" i="82"/>
  <c r="V105" i="82"/>
  <c r="Y105" i="82"/>
  <c r="AB105" i="82"/>
  <c r="V101" i="82"/>
  <c r="Y101" i="82"/>
  <c r="AB101" i="82"/>
  <c r="O4" i="82"/>
  <c r="U4" i="82"/>
  <c r="M4" i="82"/>
  <c r="P4" i="82" s="1"/>
  <c r="V96" i="82"/>
  <c r="Y96" i="82"/>
  <c r="AB96" i="82"/>
  <c r="V92" i="82"/>
  <c r="Y92" i="82"/>
  <c r="AB92" i="82"/>
  <c r="F144" i="82"/>
  <c r="E144" i="82"/>
  <c r="E150" i="82"/>
  <c r="F150" i="82"/>
  <c r="P72" i="82"/>
  <c r="P68" i="82"/>
  <c r="P64" i="82"/>
  <c r="P89" i="82"/>
  <c r="AB57" i="82"/>
  <c r="Y57" i="82"/>
  <c r="V57" i="82"/>
  <c r="V46" i="82"/>
  <c r="AB46" i="82"/>
  <c r="Y46" i="82"/>
  <c r="V42" i="82"/>
  <c r="AB42" i="82"/>
  <c r="Y42" i="82"/>
  <c r="V38" i="82"/>
  <c r="Y38" i="82"/>
  <c r="AB38" i="82"/>
  <c r="V34" i="82"/>
  <c r="Y34" i="82"/>
  <c r="AB34" i="82"/>
  <c r="V30" i="82"/>
  <c r="Y30" i="82"/>
  <c r="AB30" i="82"/>
  <c r="V26" i="82"/>
  <c r="Y26" i="82"/>
  <c r="AB26" i="82"/>
  <c r="V22" i="82"/>
  <c r="Y22" i="82"/>
  <c r="AB22" i="82"/>
  <c r="V18" i="82"/>
  <c r="Y18" i="82"/>
  <c r="AB18" i="82"/>
  <c r="V14" i="82"/>
  <c r="Y14" i="82"/>
  <c r="AB14" i="82"/>
  <c r="V10" i="82"/>
  <c r="Y10" i="82"/>
  <c r="AB10" i="82"/>
  <c r="V6" i="82"/>
  <c r="Y6" i="82"/>
  <c r="AB6" i="82"/>
  <c r="AB58" i="82"/>
  <c r="V58" i="82"/>
  <c r="Y58" i="82"/>
  <c r="AB60" i="82"/>
  <c r="Y60" i="82"/>
  <c r="V60" i="82"/>
  <c r="E149" i="81"/>
  <c r="F149" i="81"/>
  <c r="V109" i="81"/>
  <c r="Y109" i="81"/>
  <c r="AB109" i="81"/>
  <c r="V105" i="81"/>
  <c r="Y105" i="81"/>
  <c r="AB105" i="81"/>
  <c r="V101" i="81"/>
  <c r="Y101" i="81"/>
  <c r="AB101" i="81"/>
  <c r="V97" i="81"/>
  <c r="Y97" i="81"/>
  <c r="AB97" i="81"/>
  <c r="Y91" i="81"/>
  <c r="V91" i="81"/>
  <c r="AB91" i="81"/>
  <c r="Y93" i="81"/>
  <c r="AB93" i="81"/>
  <c r="V93" i="81"/>
  <c r="Y86" i="81"/>
  <c r="AB86" i="81"/>
  <c r="V86" i="81"/>
  <c r="Y78" i="81"/>
  <c r="AB78" i="81"/>
  <c r="V78" i="81"/>
  <c r="Y70" i="81"/>
  <c r="AB70" i="81"/>
  <c r="V70" i="81"/>
  <c r="V61" i="81"/>
  <c r="Y61" i="81"/>
  <c r="AB61" i="81"/>
  <c r="Y88" i="81"/>
  <c r="V88" i="81"/>
  <c r="AB88" i="81"/>
  <c r="Y80" i="81"/>
  <c r="V80" i="81"/>
  <c r="AB80" i="81"/>
  <c r="Y72" i="81"/>
  <c r="V72" i="81"/>
  <c r="AB72" i="81"/>
  <c r="Y64" i="81"/>
  <c r="V64" i="81"/>
  <c r="AB64" i="81"/>
  <c r="Y83" i="81"/>
  <c r="AB83" i="81"/>
  <c r="V83" i="81"/>
  <c r="Y75" i="81"/>
  <c r="AB75" i="81"/>
  <c r="V75" i="81"/>
  <c r="Y67" i="81"/>
  <c r="AB67" i="81"/>
  <c r="V67" i="81"/>
  <c r="AB15" i="81"/>
  <c r="Y15" i="81"/>
  <c r="V15" i="81"/>
  <c r="AB12" i="81"/>
  <c r="Y12" i="81"/>
  <c r="V12" i="81"/>
  <c r="AB9" i="81"/>
  <c r="V9" i="81"/>
  <c r="Y9" i="81"/>
  <c r="E146" i="81"/>
  <c r="F146" i="81"/>
  <c r="V106" i="81"/>
  <c r="Y106" i="81"/>
  <c r="AB106" i="81"/>
  <c r="V102" i="81"/>
  <c r="Y102" i="81"/>
  <c r="AB102" i="81"/>
  <c r="V98" i="81"/>
  <c r="Y98" i="81"/>
  <c r="AB98" i="81"/>
  <c r="Y90" i="81"/>
  <c r="V90" i="81"/>
  <c r="AB90" i="81"/>
  <c r="V62" i="81"/>
  <c r="Y62" i="81"/>
  <c r="AB62" i="81"/>
  <c r="Y87" i="81"/>
  <c r="AB87" i="81"/>
  <c r="V87" i="81"/>
  <c r="Y79" i="81"/>
  <c r="AB79" i="81"/>
  <c r="V79" i="81"/>
  <c r="Y71" i="81"/>
  <c r="AB71" i="81"/>
  <c r="V71" i="81"/>
  <c r="P32" i="81"/>
  <c r="AB14" i="81"/>
  <c r="Y14" i="81"/>
  <c r="V14" i="81"/>
  <c r="P79" i="81"/>
  <c r="AB11" i="81"/>
  <c r="Y11" i="81"/>
  <c r="V11" i="81"/>
  <c r="V33" i="81"/>
  <c r="AB21" i="81"/>
  <c r="V21" i="81"/>
  <c r="Y21" i="81"/>
  <c r="AB13" i="81"/>
  <c r="V13" i="81"/>
  <c r="Y13" i="81"/>
  <c r="E150" i="81"/>
  <c r="F150" i="81"/>
  <c r="V107" i="81"/>
  <c r="Y107" i="81"/>
  <c r="AB107" i="81"/>
  <c r="V103" i="81"/>
  <c r="Y103" i="81"/>
  <c r="AB103" i="81"/>
  <c r="V99" i="81"/>
  <c r="Y99" i="81"/>
  <c r="AB99" i="81"/>
  <c r="V95" i="81"/>
  <c r="Y95" i="81"/>
  <c r="AB95" i="81"/>
  <c r="Y89" i="81"/>
  <c r="V89" i="81"/>
  <c r="AB89" i="81"/>
  <c r="Y85" i="81"/>
  <c r="V85" i="81"/>
  <c r="AB85" i="81"/>
  <c r="Y81" i="81"/>
  <c r="V81" i="81"/>
  <c r="AB81" i="81"/>
  <c r="Y77" i="81"/>
  <c r="V77" i="81"/>
  <c r="AB77" i="81"/>
  <c r="Y73" i="81"/>
  <c r="V73" i="81"/>
  <c r="AB73" i="81"/>
  <c r="Y69" i="81"/>
  <c r="V69" i="81"/>
  <c r="AB69" i="81"/>
  <c r="P69" i="81"/>
  <c r="Y65" i="81"/>
  <c r="V65" i="81"/>
  <c r="AB65" i="81"/>
  <c r="Y82" i="81"/>
  <c r="AB82" i="81"/>
  <c r="V82" i="81"/>
  <c r="Y74" i="81"/>
  <c r="AB74" i="81"/>
  <c r="V74" i="81"/>
  <c r="Y66" i="81"/>
  <c r="AB66" i="81"/>
  <c r="V66" i="81"/>
  <c r="V59" i="81"/>
  <c r="Y59" i="81"/>
  <c r="AB59" i="81"/>
  <c r="Y92" i="81"/>
  <c r="V92" i="81"/>
  <c r="AB92" i="81"/>
  <c r="P83" i="81"/>
  <c r="V31" i="81"/>
  <c r="AB10" i="81"/>
  <c r="Y10" i="81"/>
  <c r="V10" i="81"/>
  <c r="P87" i="81"/>
  <c r="AB7" i="81"/>
  <c r="Y7" i="81"/>
  <c r="V7" i="81"/>
  <c r="AB8" i="81"/>
  <c r="Y8" i="81"/>
  <c r="V8" i="81"/>
  <c r="AB20" i="81"/>
  <c r="V20" i="81"/>
  <c r="Y20" i="81"/>
  <c r="AB19" i="81"/>
  <c r="V19" i="81"/>
  <c r="Y19" i="81"/>
  <c r="AB18" i="81"/>
  <c r="V18" i="81"/>
  <c r="Y18" i="81"/>
  <c r="AB17" i="81"/>
  <c r="V17" i="81"/>
  <c r="Y17" i="81"/>
  <c r="AB16" i="81"/>
  <c r="V16" i="81"/>
  <c r="Y16" i="81"/>
  <c r="V4" i="81"/>
  <c r="F145" i="81"/>
  <c r="E145" i="81"/>
  <c r="V108" i="81"/>
  <c r="Y108" i="81"/>
  <c r="AB108" i="81"/>
  <c r="V104" i="81"/>
  <c r="Y104" i="81"/>
  <c r="AB104" i="81"/>
  <c r="V100" i="81"/>
  <c r="Y100" i="81"/>
  <c r="AB100" i="81"/>
  <c r="V96" i="81"/>
  <c r="Y96" i="81"/>
  <c r="AB96" i="81"/>
  <c r="D151" i="81"/>
  <c r="Y94" i="81"/>
  <c r="AB94" i="81"/>
  <c r="V94" i="81"/>
  <c r="Y63" i="81"/>
  <c r="V63" i="81"/>
  <c r="AB63" i="81"/>
  <c r="V60" i="81"/>
  <c r="Y60" i="81"/>
  <c r="AB60" i="81"/>
  <c r="Y58" i="81"/>
  <c r="AB58" i="81"/>
  <c r="V58" i="81"/>
  <c r="Y56" i="81"/>
  <c r="AB56" i="81"/>
  <c r="V56" i="81"/>
  <c r="Y54" i="81"/>
  <c r="AB54" i="81"/>
  <c r="V54" i="81"/>
  <c r="Y52" i="81"/>
  <c r="AB52" i="81"/>
  <c r="V52" i="81"/>
  <c r="Y50" i="81"/>
  <c r="AB50" i="81"/>
  <c r="V50" i="81"/>
  <c r="Y48" i="81"/>
  <c r="AB48" i="81"/>
  <c r="V48" i="81"/>
  <c r="Y46" i="81"/>
  <c r="AB46" i="81"/>
  <c r="V46" i="81"/>
  <c r="Y44" i="81"/>
  <c r="AB44" i="81"/>
  <c r="V44" i="81"/>
  <c r="Y42" i="81"/>
  <c r="AB42" i="81"/>
  <c r="V42" i="81"/>
  <c r="Y40" i="81"/>
  <c r="AB40" i="81"/>
  <c r="V40" i="81"/>
  <c r="Y38" i="81"/>
  <c r="AB38" i="81"/>
  <c r="V38" i="81"/>
  <c r="Y36" i="81"/>
  <c r="AB36" i="81"/>
  <c r="V36" i="81"/>
  <c r="Y34" i="81"/>
  <c r="AB34" i="81"/>
  <c r="V34" i="81"/>
  <c r="V30" i="81"/>
  <c r="V28" i="81"/>
  <c r="V26" i="81"/>
  <c r="V24" i="81"/>
  <c r="V22" i="81"/>
  <c r="P75" i="81"/>
  <c r="Y84" i="81"/>
  <c r="AB84" i="81"/>
  <c r="V84" i="81"/>
  <c r="P84" i="81"/>
  <c r="Y76" i="81"/>
  <c r="AB76" i="81"/>
  <c r="V76" i="81"/>
  <c r="P76" i="81"/>
  <c r="Y68" i="81"/>
  <c r="AB68" i="81"/>
  <c r="V68" i="81"/>
  <c r="P68" i="81"/>
  <c r="Y57" i="81"/>
  <c r="V57" i="81"/>
  <c r="AB57" i="81"/>
  <c r="Y55" i="81"/>
  <c r="V55" i="81"/>
  <c r="AB55" i="81"/>
  <c r="Y53" i="81"/>
  <c r="V53" i="81"/>
  <c r="AB53" i="81"/>
  <c r="Y51" i="81"/>
  <c r="V51" i="81"/>
  <c r="AB51" i="81"/>
  <c r="Y49" i="81"/>
  <c r="V49" i="81"/>
  <c r="AB49" i="81"/>
  <c r="Y47" i="81"/>
  <c r="V47" i="81"/>
  <c r="AB47" i="81"/>
  <c r="Y45" i="81"/>
  <c r="V45" i="81"/>
  <c r="AB45" i="81"/>
  <c r="Y43" i="81"/>
  <c r="V43" i="81"/>
  <c r="AB43" i="81"/>
  <c r="Y41" i="81"/>
  <c r="V41" i="81"/>
  <c r="AB41" i="81"/>
  <c r="Y39" i="81"/>
  <c r="V39" i="81"/>
  <c r="AB39" i="81"/>
  <c r="Y37" i="81"/>
  <c r="V37" i="81"/>
  <c r="AB37" i="81"/>
  <c r="Y35" i="81"/>
  <c r="V35" i="81"/>
  <c r="AB35" i="81"/>
  <c r="AB6" i="81"/>
  <c r="Y6" i="81"/>
  <c r="V6" i="81"/>
  <c r="AB5" i="81"/>
  <c r="V5" i="81"/>
  <c r="Y5" i="81"/>
  <c r="V108" i="80"/>
  <c r="Y108" i="80"/>
  <c r="AB108" i="80"/>
  <c r="V104" i="80"/>
  <c r="Y104" i="80"/>
  <c r="AB104" i="80"/>
  <c r="V100" i="80"/>
  <c r="Y100" i="80"/>
  <c r="AB100" i="80"/>
  <c r="V96" i="80"/>
  <c r="Y96" i="80"/>
  <c r="AB96" i="80"/>
  <c r="V91" i="80"/>
  <c r="Y91" i="80"/>
  <c r="AB91" i="80"/>
  <c r="AB82" i="80"/>
  <c r="Y82" i="80"/>
  <c r="V82" i="80"/>
  <c r="AB87" i="80"/>
  <c r="Y87" i="80"/>
  <c r="V87" i="80"/>
  <c r="AB74" i="80"/>
  <c r="Y74" i="80"/>
  <c r="V74" i="80"/>
  <c r="AB65" i="80"/>
  <c r="Y65" i="80"/>
  <c r="V65" i="80"/>
  <c r="AB60" i="80"/>
  <c r="Y60" i="80"/>
  <c r="V60" i="80"/>
  <c r="AB57" i="80"/>
  <c r="Y57" i="80"/>
  <c r="V57" i="80"/>
  <c r="AB55" i="80"/>
  <c r="V55" i="80"/>
  <c r="Y55" i="80"/>
  <c r="P43" i="80"/>
  <c r="P44" i="80"/>
  <c r="Y39" i="80"/>
  <c r="AB39" i="80"/>
  <c r="V39" i="80"/>
  <c r="Y35" i="80"/>
  <c r="AB35" i="80"/>
  <c r="V35" i="80"/>
  <c r="E143" i="80"/>
  <c r="D151" i="80"/>
  <c r="F145" i="80"/>
  <c r="E145" i="80"/>
  <c r="AB46" i="80"/>
  <c r="V46" i="80"/>
  <c r="Y46" i="80"/>
  <c r="Y14" i="80"/>
  <c r="AB14" i="80"/>
  <c r="V14" i="80"/>
  <c r="Y10" i="80"/>
  <c r="AB10" i="80"/>
  <c r="V10" i="80"/>
  <c r="Y6" i="80"/>
  <c r="AB6" i="80"/>
  <c r="V6" i="80"/>
  <c r="P42" i="80"/>
  <c r="Y24" i="80"/>
  <c r="AB24" i="80"/>
  <c r="V24" i="80"/>
  <c r="P24" i="80"/>
  <c r="AB68" i="80"/>
  <c r="Y68" i="80"/>
  <c r="V68" i="80"/>
  <c r="Y19" i="80"/>
  <c r="AB19" i="80"/>
  <c r="V19" i="80"/>
  <c r="P19" i="80"/>
  <c r="V105" i="80"/>
  <c r="Y105" i="80"/>
  <c r="AB105" i="80"/>
  <c r="V97" i="80"/>
  <c r="Y97" i="80"/>
  <c r="AB97" i="80"/>
  <c r="AB73" i="80"/>
  <c r="V73" i="80"/>
  <c r="Y73" i="80"/>
  <c r="Y34" i="80"/>
  <c r="AB34" i="80"/>
  <c r="V34" i="80"/>
  <c r="F144" i="80"/>
  <c r="E144" i="80"/>
  <c r="Y9" i="80"/>
  <c r="AB9" i="80"/>
  <c r="V9" i="80"/>
  <c r="AB26" i="80"/>
  <c r="Y26" i="80"/>
  <c r="V26" i="80"/>
  <c r="Y23" i="80"/>
  <c r="AB23" i="80"/>
  <c r="V23" i="80"/>
  <c r="V107" i="80"/>
  <c r="Y107" i="80"/>
  <c r="AB107" i="80"/>
  <c r="V103" i="80"/>
  <c r="Y103" i="80"/>
  <c r="AB103" i="80"/>
  <c r="V99" i="80"/>
  <c r="Y99" i="80"/>
  <c r="AB99" i="80"/>
  <c r="V95" i="80"/>
  <c r="Y95" i="80"/>
  <c r="AB95" i="80"/>
  <c r="V92" i="80"/>
  <c r="Y92" i="80"/>
  <c r="AB92" i="80"/>
  <c r="AB86" i="80"/>
  <c r="Y86" i="80"/>
  <c r="V86" i="80"/>
  <c r="AB75" i="80"/>
  <c r="Y75" i="80"/>
  <c r="V75" i="80"/>
  <c r="AB85" i="80"/>
  <c r="V85" i="80"/>
  <c r="Y85" i="80"/>
  <c r="AB61" i="80"/>
  <c r="Y61" i="80"/>
  <c r="V61" i="80"/>
  <c r="AB56" i="80"/>
  <c r="Y56" i="80"/>
  <c r="V56" i="80"/>
  <c r="AB84" i="80"/>
  <c r="Y84" i="80"/>
  <c r="V84" i="80"/>
  <c r="AB62" i="80"/>
  <c r="Y62" i="80"/>
  <c r="V62" i="80"/>
  <c r="AB71" i="80"/>
  <c r="V71" i="80"/>
  <c r="Y71" i="80"/>
  <c r="AB58" i="80"/>
  <c r="Y58" i="80"/>
  <c r="V58" i="80"/>
  <c r="AB64" i="80"/>
  <c r="V64" i="80"/>
  <c r="Y64" i="80"/>
  <c r="AB51" i="80"/>
  <c r="V51" i="80"/>
  <c r="Y51" i="80"/>
  <c r="Y40" i="80"/>
  <c r="AB40" i="80"/>
  <c r="V40" i="80"/>
  <c r="Y36" i="80"/>
  <c r="AB36" i="80"/>
  <c r="V36" i="80"/>
  <c r="Y32" i="80"/>
  <c r="AB32" i="80"/>
  <c r="V32" i="80"/>
  <c r="F147" i="80"/>
  <c r="E147" i="80"/>
  <c r="F149" i="80"/>
  <c r="E149" i="80"/>
  <c r="AB89" i="80"/>
  <c r="V89" i="80"/>
  <c r="Y89" i="80"/>
  <c r="AB88" i="80"/>
  <c r="V88" i="80"/>
  <c r="Y88" i="80"/>
  <c r="AB69" i="80"/>
  <c r="V69" i="80"/>
  <c r="Y69" i="80"/>
  <c r="AB63" i="80"/>
  <c r="V63" i="80"/>
  <c r="Y63" i="80"/>
  <c r="AB47" i="80"/>
  <c r="V47" i="80"/>
  <c r="Y47" i="80"/>
  <c r="P45" i="80"/>
  <c r="Y25" i="80"/>
  <c r="AB25" i="80"/>
  <c r="V25" i="80"/>
  <c r="P25" i="80"/>
  <c r="Y15" i="80"/>
  <c r="AB15" i="80"/>
  <c r="V15" i="80"/>
  <c r="Y11" i="80"/>
  <c r="AB11" i="80"/>
  <c r="V11" i="80"/>
  <c r="Y7" i="80"/>
  <c r="AB7" i="80"/>
  <c r="V7" i="80"/>
  <c r="P26" i="80"/>
  <c r="Y20" i="80"/>
  <c r="AB20" i="80"/>
  <c r="V20" i="80"/>
  <c r="P20" i="80"/>
  <c r="Y31" i="80"/>
  <c r="AB31" i="80"/>
  <c r="V31" i="80"/>
  <c r="AB80" i="80"/>
  <c r="V80" i="80"/>
  <c r="Y80" i="80"/>
  <c r="V109" i="80"/>
  <c r="Y109" i="80"/>
  <c r="AB109" i="80"/>
  <c r="V101" i="80"/>
  <c r="Y101" i="80"/>
  <c r="AB101" i="80"/>
  <c r="V94" i="80"/>
  <c r="Y94" i="80"/>
  <c r="AB94" i="80"/>
  <c r="AB78" i="80"/>
  <c r="Y78" i="80"/>
  <c r="V78" i="80"/>
  <c r="AB83" i="80"/>
  <c r="Y83" i="80"/>
  <c r="V83" i="80"/>
  <c r="AB77" i="80"/>
  <c r="V77" i="80"/>
  <c r="Y77" i="80"/>
  <c r="AB48" i="80"/>
  <c r="Y48" i="80"/>
  <c r="V48" i="80"/>
  <c r="AB76" i="80"/>
  <c r="Y76" i="80"/>
  <c r="V76" i="80"/>
  <c r="AB67" i="80"/>
  <c r="Y67" i="80"/>
  <c r="V67" i="80"/>
  <c r="AB53" i="80"/>
  <c r="Y53" i="80"/>
  <c r="V53" i="80"/>
  <c r="Y38" i="80"/>
  <c r="AB38" i="80"/>
  <c r="V38" i="80"/>
  <c r="E150" i="80"/>
  <c r="F150" i="80"/>
  <c r="AB30" i="80"/>
  <c r="Y30" i="80"/>
  <c r="V30" i="80"/>
  <c r="Y13" i="80"/>
  <c r="AB13" i="80"/>
  <c r="V13" i="80"/>
  <c r="Y5" i="80"/>
  <c r="AB5" i="80"/>
  <c r="V5" i="80"/>
  <c r="Y18" i="80"/>
  <c r="AB18" i="80"/>
  <c r="V18" i="80"/>
  <c r="V106" i="80"/>
  <c r="Y106" i="80"/>
  <c r="AB106" i="80"/>
  <c r="V102" i="80"/>
  <c r="Y102" i="80"/>
  <c r="AB102" i="80"/>
  <c r="V98" i="80"/>
  <c r="Y98" i="80"/>
  <c r="AB98" i="80"/>
  <c r="V93" i="80"/>
  <c r="Y93" i="80"/>
  <c r="AB93" i="80"/>
  <c r="V90" i="80"/>
  <c r="Y90" i="80"/>
  <c r="AB90" i="80"/>
  <c r="AB79" i="80"/>
  <c r="Y79" i="80"/>
  <c r="V79" i="80"/>
  <c r="AB52" i="80"/>
  <c r="Y52" i="80"/>
  <c r="V52" i="80"/>
  <c r="AB45" i="80"/>
  <c r="V45" i="80"/>
  <c r="Y45" i="80"/>
  <c r="AB66" i="80"/>
  <c r="Y66" i="80"/>
  <c r="V66" i="80"/>
  <c r="AB49" i="80"/>
  <c r="Y49" i="80"/>
  <c r="V49" i="80"/>
  <c r="AB72" i="80"/>
  <c r="V72" i="80"/>
  <c r="Y72" i="80"/>
  <c r="Y44" i="80"/>
  <c r="AB44" i="80"/>
  <c r="V44" i="80"/>
  <c r="AB29" i="80"/>
  <c r="Y29" i="80"/>
  <c r="V29" i="80"/>
  <c r="AB70" i="80"/>
  <c r="Y70" i="80"/>
  <c r="V70" i="80"/>
  <c r="AB54" i="80"/>
  <c r="Y54" i="80"/>
  <c r="V54" i="80"/>
  <c r="Y41" i="80"/>
  <c r="AB41" i="80"/>
  <c r="V41" i="80"/>
  <c r="Y37" i="80"/>
  <c r="AB37" i="80"/>
  <c r="V37" i="80"/>
  <c r="Y33" i="80"/>
  <c r="AB33" i="80"/>
  <c r="V33" i="80"/>
  <c r="F148" i="80"/>
  <c r="E148" i="80"/>
  <c r="E146" i="80"/>
  <c r="F146" i="80"/>
  <c r="AB50" i="80"/>
  <c r="V50" i="80"/>
  <c r="Y50" i="80"/>
  <c r="P38" i="80"/>
  <c r="P34" i="80"/>
  <c r="AB59" i="80"/>
  <c r="V59" i="80"/>
  <c r="Y59" i="80"/>
  <c r="Y42" i="80"/>
  <c r="AB42" i="80"/>
  <c r="V42" i="80"/>
  <c r="Y21" i="80"/>
  <c r="AB21" i="80"/>
  <c r="V21" i="80"/>
  <c r="P21" i="80"/>
  <c r="Y12" i="80"/>
  <c r="AB12" i="80"/>
  <c r="V12" i="80"/>
  <c r="Y8" i="80"/>
  <c r="AB8" i="80"/>
  <c r="V8" i="80"/>
  <c r="AB81" i="80"/>
  <c r="V81" i="80"/>
  <c r="Y81" i="80"/>
  <c r="Y22" i="80"/>
  <c r="AB22" i="80"/>
  <c r="V22" i="80"/>
  <c r="P18" i="80"/>
  <c r="P16" i="80"/>
  <c r="P12" i="80"/>
  <c r="P8" i="80"/>
  <c r="U4" i="80"/>
  <c r="AB28" i="80"/>
  <c r="P22" i="80"/>
  <c r="AB27" i="80"/>
  <c r="V27" i="80"/>
  <c r="Y27" i="80"/>
  <c r="V109" i="79"/>
  <c r="Y109" i="79"/>
  <c r="AB109" i="79"/>
  <c r="V105" i="79"/>
  <c r="Y105" i="79"/>
  <c r="AB105" i="79"/>
  <c r="V101" i="79"/>
  <c r="Y101" i="79"/>
  <c r="AB101" i="79"/>
  <c r="V96" i="79"/>
  <c r="AB96" i="79"/>
  <c r="Y96" i="79"/>
  <c r="AB92" i="79"/>
  <c r="V92" i="79"/>
  <c r="Y92" i="79"/>
  <c r="E143" i="79"/>
  <c r="D151" i="79"/>
  <c r="F145" i="79"/>
  <c r="E145" i="79"/>
  <c r="AB90" i="79"/>
  <c r="V90" i="79"/>
  <c r="Y90" i="79"/>
  <c r="V82" i="79"/>
  <c r="AB82" i="79"/>
  <c r="Y82" i="79"/>
  <c r="AB72" i="79"/>
  <c r="Y72" i="79"/>
  <c r="V72" i="79"/>
  <c r="AB68" i="79"/>
  <c r="Y68" i="79"/>
  <c r="V68" i="79"/>
  <c r="AB64" i="79"/>
  <c r="Y64" i="79"/>
  <c r="V64" i="79"/>
  <c r="AB60" i="79"/>
  <c r="Y60" i="79"/>
  <c r="V60" i="79"/>
  <c r="AB56" i="79"/>
  <c r="Y56" i="79"/>
  <c r="V56" i="79"/>
  <c r="AB52" i="79"/>
  <c r="Y52" i="79"/>
  <c r="V52" i="79"/>
  <c r="AB48" i="79"/>
  <c r="Y48" i="79"/>
  <c r="V48" i="79"/>
  <c r="V78" i="79"/>
  <c r="AB78" i="79"/>
  <c r="Y78" i="79"/>
  <c r="Y42" i="79"/>
  <c r="AB42" i="79"/>
  <c r="V42" i="79"/>
  <c r="P42" i="79"/>
  <c r="Y32" i="79"/>
  <c r="AB32" i="79"/>
  <c r="V32" i="79"/>
  <c r="P37" i="79"/>
  <c r="P33" i="79"/>
  <c r="AB14" i="79"/>
  <c r="Y14" i="79"/>
  <c r="V14" i="79"/>
  <c r="P43" i="79"/>
  <c r="V108" i="79"/>
  <c r="Y108" i="79"/>
  <c r="AB108" i="79"/>
  <c r="V104" i="79"/>
  <c r="Y104" i="79"/>
  <c r="AB104" i="79"/>
  <c r="V100" i="79"/>
  <c r="Y100" i="79"/>
  <c r="AB100" i="79"/>
  <c r="O4" i="79"/>
  <c r="U4" i="79"/>
  <c r="M4" i="79"/>
  <c r="P4" i="79" s="1"/>
  <c r="V97" i="79"/>
  <c r="Y97" i="79"/>
  <c r="AB97" i="79"/>
  <c r="AB93" i="79"/>
  <c r="V93" i="79"/>
  <c r="Y93" i="79"/>
  <c r="V89" i="79"/>
  <c r="AB89" i="79"/>
  <c r="Y89" i="79"/>
  <c r="V84" i="79"/>
  <c r="Y84" i="79"/>
  <c r="AB84" i="79"/>
  <c r="F147" i="79"/>
  <c r="E147" i="79"/>
  <c r="F149" i="79"/>
  <c r="E149" i="79"/>
  <c r="V79" i="79"/>
  <c r="Y79" i="79"/>
  <c r="AB79" i="79"/>
  <c r="AB73" i="79"/>
  <c r="Y73" i="79"/>
  <c r="V73" i="79"/>
  <c r="AB69" i="79"/>
  <c r="Y69" i="79"/>
  <c r="V69" i="79"/>
  <c r="AB65" i="79"/>
  <c r="Y65" i="79"/>
  <c r="V65" i="79"/>
  <c r="AB61" i="79"/>
  <c r="Y61" i="79"/>
  <c r="V61" i="79"/>
  <c r="AB57" i="79"/>
  <c r="Y57" i="79"/>
  <c r="V57" i="79"/>
  <c r="AB53" i="79"/>
  <c r="Y53" i="79"/>
  <c r="V53" i="79"/>
  <c r="AB49" i="79"/>
  <c r="Y49" i="79"/>
  <c r="V49" i="79"/>
  <c r="AB45" i="79"/>
  <c r="Y45" i="79"/>
  <c r="V45" i="79"/>
  <c r="Y33" i="79"/>
  <c r="AB33" i="79"/>
  <c r="V33" i="79"/>
  <c r="Y29" i="79"/>
  <c r="AB29" i="79"/>
  <c r="V29" i="79"/>
  <c r="AB21" i="79"/>
  <c r="Y21" i="79"/>
  <c r="V21" i="79"/>
  <c r="AB13" i="79"/>
  <c r="Y13" i="79"/>
  <c r="V13" i="79"/>
  <c r="P36" i="79"/>
  <c r="P32" i="79"/>
  <c r="AB22" i="79"/>
  <c r="V22" i="79"/>
  <c r="Y22" i="79"/>
  <c r="AB18" i="79"/>
  <c r="Y18" i="79"/>
  <c r="V18" i="79"/>
  <c r="AB10" i="79"/>
  <c r="V10" i="79"/>
  <c r="Y10" i="79"/>
  <c r="AB8" i="79"/>
  <c r="Y8" i="79"/>
  <c r="V8" i="79"/>
  <c r="AB6" i="79"/>
  <c r="Y6" i="79"/>
  <c r="V6" i="79"/>
  <c r="P39" i="79"/>
  <c r="Y43" i="79"/>
  <c r="AB43" i="79"/>
  <c r="V43" i="79"/>
  <c r="Y39" i="79"/>
  <c r="AB39" i="79"/>
  <c r="V39" i="79"/>
  <c r="V107" i="79"/>
  <c r="Y107" i="79"/>
  <c r="AB107" i="79"/>
  <c r="V103" i="79"/>
  <c r="Y103" i="79"/>
  <c r="AB103" i="79"/>
  <c r="V99" i="79"/>
  <c r="Y99" i="79"/>
  <c r="AB99" i="79"/>
  <c r="V94" i="79"/>
  <c r="AB94" i="79"/>
  <c r="Y94" i="79"/>
  <c r="V85" i="79"/>
  <c r="AB85" i="79"/>
  <c r="Y85" i="79"/>
  <c r="V81" i="79"/>
  <c r="AB81" i="79"/>
  <c r="Y81" i="79"/>
  <c r="V77" i="79"/>
  <c r="AB77" i="79"/>
  <c r="Y77" i="79"/>
  <c r="V80" i="79"/>
  <c r="Y80" i="79"/>
  <c r="AB80" i="79"/>
  <c r="F148" i="79"/>
  <c r="E148" i="79"/>
  <c r="E146" i="79"/>
  <c r="F146" i="79"/>
  <c r="AB74" i="79"/>
  <c r="Y74" i="79"/>
  <c r="V74" i="79"/>
  <c r="AB70" i="79"/>
  <c r="Y70" i="79"/>
  <c r="V70" i="79"/>
  <c r="AB66" i="79"/>
  <c r="Y66" i="79"/>
  <c r="V66" i="79"/>
  <c r="AB62" i="79"/>
  <c r="Y62" i="79"/>
  <c r="V62" i="79"/>
  <c r="AB58" i="79"/>
  <c r="Y58" i="79"/>
  <c r="V58" i="79"/>
  <c r="AB54" i="79"/>
  <c r="Y54" i="79"/>
  <c r="V54" i="79"/>
  <c r="AB50" i="79"/>
  <c r="Y50" i="79"/>
  <c r="V50" i="79"/>
  <c r="AB46" i="79"/>
  <c r="Y46" i="79"/>
  <c r="V46" i="79"/>
  <c r="V86" i="79"/>
  <c r="AB86" i="79"/>
  <c r="Y86" i="79"/>
  <c r="V83" i="79"/>
  <c r="Y83" i="79"/>
  <c r="AB83" i="79"/>
  <c r="Y44" i="79"/>
  <c r="AB44" i="79"/>
  <c r="V44" i="79"/>
  <c r="Y34" i="79"/>
  <c r="AB34" i="79"/>
  <c r="V34" i="79"/>
  <c r="Y30" i="79"/>
  <c r="AB30" i="79"/>
  <c r="V30" i="79"/>
  <c r="P35" i="79"/>
  <c r="P31" i="79"/>
  <c r="AB26" i="79"/>
  <c r="Y26" i="79"/>
  <c r="V26" i="79"/>
  <c r="AB27" i="79"/>
  <c r="V27" i="79"/>
  <c r="Y27" i="79"/>
  <c r="AB23" i="79"/>
  <c r="V23" i="79"/>
  <c r="Y23" i="79"/>
  <c r="AB19" i="79"/>
  <c r="V19" i="79"/>
  <c r="Y19" i="79"/>
  <c r="AB15" i="79"/>
  <c r="V15" i="79"/>
  <c r="Y15" i="79"/>
  <c r="AB11" i="79"/>
  <c r="V11" i="79"/>
  <c r="Y11" i="79"/>
  <c r="V106" i="79"/>
  <c r="Y106" i="79"/>
  <c r="AB106" i="79"/>
  <c r="V102" i="79"/>
  <c r="Y102" i="79"/>
  <c r="AB102" i="79"/>
  <c r="V98" i="79"/>
  <c r="Y98" i="79"/>
  <c r="AB98" i="79"/>
  <c r="V95" i="79"/>
  <c r="AB95" i="79"/>
  <c r="Y95" i="79"/>
  <c r="AB91" i="79"/>
  <c r="V91" i="79"/>
  <c r="Y91" i="79"/>
  <c r="V88" i="79"/>
  <c r="Y88" i="79"/>
  <c r="AB88" i="79"/>
  <c r="V76" i="79"/>
  <c r="Y76" i="79"/>
  <c r="AB76" i="79"/>
  <c r="F144" i="79"/>
  <c r="E144" i="79"/>
  <c r="E150" i="79"/>
  <c r="F150" i="79"/>
  <c r="V87" i="79"/>
  <c r="Y87" i="79"/>
  <c r="AB87" i="79"/>
  <c r="AB75" i="79"/>
  <c r="Y75" i="79"/>
  <c r="V75" i="79"/>
  <c r="AB71" i="79"/>
  <c r="Y71" i="79"/>
  <c r="V71" i="79"/>
  <c r="AB67" i="79"/>
  <c r="Y67" i="79"/>
  <c r="V67" i="79"/>
  <c r="AB63" i="79"/>
  <c r="Y63" i="79"/>
  <c r="V63" i="79"/>
  <c r="AB59" i="79"/>
  <c r="Y59" i="79"/>
  <c r="V59" i="79"/>
  <c r="AB55" i="79"/>
  <c r="Y55" i="79"/>
  <c r="V55" i="79"/>
  <c r="AB51" i="79"/>
  <c r="Y51" i="79"/>
  <c r="V51" i="79"/>
  <c r="AB47" i="79"/>
  <c r="Y47" i="79"/>
  <c r="V47" i="79"/>
  <c r="P76" i="79"/>
  <c r="J76" i="79"/>
  <c r="Y31" i="79"/>
  <c r="AB31" i="79"/>
  <c r="V31" i="79"/>
  <c r="AB25" i="79"/>
  <c r="Y25" i="79"/>
  <c r="V25" i="79"/>
  <c r="AB17" i="79"/>
  <c r="Y17" i="79"/>
  <c r="V17" i="79"/>
  <c r="Y41" i="79"/>
  <c r="AB41" i="79"/>
  <c r="V41" i="79"/>
  <c r="P41" i="79"/>
  <c r="AB9" i="79"/>
  <c r="Y9" i="79"/>
  <c r="V9" i="79"/>
  <c r="AB7" i="79"/>
  <c r="V7" i="79"/>
  <c r="Y7" i="79"/>
  <c r="AB5" i="79"/>
  <c r="V5" i="79"/>
  <c r="Y5" i="79"/>
  <c r="Y40" i="79"/>
  <c r="AB40" i="79"/>
  <c r="V40" i="79"/>
  <c r="P40" i="79"/>
  <c r="AB81" i="78"/>
  <c r="J89" i="78"/>
  <c r="AB76" i="78"/>
  <c r="J11" i="78"/>
  <c r="J15" i="78"/>
  <c r="J17" i="78"/>
  <c r="J65" i="78"/>
  <c r="J16" i="78"/>
  <c r="J9" i="78"/>
  <c r="E145" i="78"/>
  <c r="F145" i="78"/>
  <c r="J85" i="78"/>
  <c r="P85" i="78"/>
  <c r="Y68" i="78"/>
  <c r="AB68" i="78"/>
  <c r="V68" i="78"/>
  <c r="Y64" i="78"/>
  <c r="AB64" i="78"/>
  <c r="V64" i="78"/>
  <c r="AB55" i="78"/>
  <c r="Y55" i="78"/>
  <c r="V55" i="78"/>
  <c r="AB51" i="78"/>
  <c r="Y51" i="78"/>
  <c r="V51" i="78"/>
  <c r="AB47" i="78"/>
  <c r="Y47" i="78"/>
  <c r="V47" i="78"/>
  <c r="AB43" i="78"/>
  <c r="Y43" i="78"/>
  <c r="V43" i="78"/>
  <c r="AB39" i="78"/>
  <c r="Y39" i="78"/>
  <c r="V39" i="78"/>
  <c r="AB35" i="78"/>
  <c r="Y35" i="78"/>
  <c r="V35" i="78"/>
  <c r="AB31" i="78"/>
  <c r="Y31" i="78"/>
  <c r="V31" i="78"/>
  <c r="Y16" i="78"/>
  <c r="AB16" i="78"/>
  <c r="V16" i="78"/>
  <c r="Y14" i="78"/>
  <c r="AB14" i="78"/>
  <c r="V14" i="78"/>
  <c r="Y12" i="78"/>
  <c r="AB12" i="78"/>
  <c r="V12" i="78"/>
  <c r="Y83" i="78"/>
  <c r="AB83" i="78"/>
  <c r="V83" i="78"/>
  <c r="P68" i="78"/>
  <c r="Y21" i="78"/>
  <c r="AB21" i="78"/>
  <c r="V21" i="78"/>
  <c r="Y10" i="78"/>
  <c r="AB10" i="78"/>
  <c r="V10" i="78"/>
  <c r="Y6" i="78"/>
  <c r="AB6" i="78"/>
  <c r="V6" i="78"/>
  <c r="Y79" i="78"/>
  <c r="AB79" i="78"/>
  <c r="V79" i="78"/>
  <c r="U4" i="78"/>
  <c r="F149" i="78"/>
  <c r="E149" i="78"/>
  <c r="P87" i="78"/>
  <c r="J87" i="78"/>
  <c r="D151" i="78"/>
  <c r="Y108" i="78"/>
  <c r="V108" i="78"/>
  <c r="AB108" i="78"/>
  <c r="Y104" i="78"/>
  <c r="V104" i="78"/>
  <c r="AB104" i="78"/>
  <c r="Y100" i="78"/>
  <c r="V100" i="78"/>
  <c r="AB100" i="78"/>
  <c r="Y96" i="78"/>
  <c r="V96" i="78"/>
  <c r="AB96" i="78"/>
  <c r="Y92" i="78"/>
  <c r="V92" i="78"/>
  <c r="AB92" i="78"/>
  <c r="P81" i="78"/>
  <c r="P73" i="78"/>
  <c r="AB60" i="78"/>
  <c r="Y60" i="78"/>
  <c r="V60" i="78"/>
  <c r="AB56" i="78"/>
  <c r="Y56" i="78"/>
  <c r="V56" i="78"/>
  <c r="AB52" i="78"/>
  <c r="Y52" i="78"/>
  <c r="V52" i="78"/>
  <c r="AB48" i="78"/>
  <c r="Y48" i="78"/>
  <c r="V48" i="78"/>
  <c r="AB44" i="78"/>
  <c r="Y44" i="78"/>
  <c r="V44" i="78"/>
  <c r="AB40" i="78"/>
  <c r="Y40" i="78"/>
  <c r="V40" i="78"/>
  <c r="AB36" i="78"/>
  <c r="Y36" i="78"/>
  <c r="V36" i="78"/>
  <c r="AB32" i="78"/>
  <c r="Y32" i="78"/>
  <c r="V32" i="78"/>
  <c r="P82" i="78"/>
  <c r="Y69" i="78"/>
  <c r="AB69" i="78"/>
  <c r="V69" i="78"/>
  <c r="Y65" i="78"/>
  <c r="AB65" i="78"/>
  <c r="V65" i="78"/>
  <c r="AB61" i="78"/>
  <c r="V61" i="78"/>
  <c r="Y61" i="78"/>
  <c r="P60" i="78"/>
  <c r="Y20" i="78"/>
  <c r="AB20" i="78"/>
  <c r="V20" i="78"/>
  <c r="Y18" i="78"/>
  <c r="AB18" i="78"/>
  <c r="V18" i="78"/>
  <c r="Y9" i="78"/>
  <c r="AB9" i="78"/>
  <c r="V9" i="78"/>
  <c r="Y71" i="78"/>
  <c r="AB71" i="78"/>
  <c r="V71" i="78"/>
  <c r="Y67" i="78"/>
  <c r="AB67" i="78"/>
  <c r="V67" i="78"/>
  <c r="AB62" i="78"/>
  <c r="Y19" i="78"/>
  <c r="AB19" i="78"/>
  <c r="V19" i="78"/>
  <c r="Y5" i="78"/>
  <c r="AB5" i="78"/>
  <c r="V5" i="78"/>
  <c r="Y23" i="78"/>
  <c r="AB23" i="78"/>
  <c r="V23" i="78"/>
  <c r="P18" i="78"/>
  <c r="P15" i="78"/>
  <c r="F147" i="78"/>
  <c r="E147" i="78"/>
  <c r="E151" i="78" s="1"/>
  <c r="Y109" i="78"/>
  <c r="AB109" i="78"/>
  <c r="V109" i="78"/>
  <c r="Y107" i="78"/>
  <c r="AB107" i="78"/>
  <c r="V107" i="78"/>
  <c r="Y105" i="78"/>
  <c r="AB105" i="78"/>
  <c r="V105" i="78"/>
  <c r="Y103" i="78"/>
  <c r="AB103" i="78"/>
  <c r="V103" i="78"/>
  <c r="Y101" i="78"/>
  <c r="AB101" i="78"/>
  <c r="V101" i="78"/>
  <c r="Y99" i="78"/>
  <c r="AB99" i="78"/>
  <c r="V99" i="78"/>
  <c r="Y97" i="78"/>
  <c r="AB97" i="78"/>
  <c r="V97" i="78"/>
  <c r="Y95" i="78"/>
  <c r="AB95" i="78"/>
  <c r="V95" i="78"/>
  <c r="Y93" i="78"/>
  <c r="AB93" i="78"/>
  <c r="V93" i="78"/>
  <c r="Y91" i="78"/>
  <c r="AB91" i="78"/>
  <c r="V91" i="78"/>
  <c r="G4" i="78"/>
  <c r="AB57" i="78"/>
  <c r="Y57" i="78"/>
  <c r="V57" i="78"/>
  <c r="AB53" i="78"/>
  <c r="Y53" i="78"/>
  <c r="V53" i="78"/>
  <c r="AB49" i="78"/>
  <c r="Y49" i="78"/>
  <c r="V49" i="78"/>
  <c r="AB45" i="78"/>
  <c r="Y45" i="78"/>
  <c r="V45" i="78"/>
  <c r="AB41" i="78"/>
  <c r="Y41" i="78"/>
  <c r="V41" i="78"/>
  <c r="AB37" i="78"/>
  <c r="Y37" i="78"/>
  <c r="V37" i="78"/>
  <c r="AB33" i="78"/>
  <c r="Y33" i="78"/>
  <c r="V33" i="78"/>
  <c r="P78" i="78"/>
  <c r="P67" i="78"/>
  <c r="P63" i="78"/>
  <c r="AB59" i="78"/>
  <c r="Y59" i="78"/>
  <c r="V59" i="78"/>
  <c r="Y22" i="78"/>
  <c r="AB22" i="78"/>
  <c r="V22" i="78"/>
  <c r="Y15" i="78"/>
  <c r="AB15" i="78"/>
  <c r="V15" i="78"/>
  <c r="Y13" i="78"/>
  <c r="AB13" i="78"/>
  <c r="V13" i="78"/>
  <c r="P22" i="78"/>
  <c r="P12" i="78"/>
  <c r="P7" i="78"/>
  <c r="Y11" i="78"/>
  <c r="AB11" i="78"/>
  <c r="V11" i="78"/>
  <c r="Y7" i="78"/>
  <c r="AB7" i="78"/>
  <c r="V7" i="78"/>
  <c r="P71" i="78"/>
  <c r="P64" i="78"/>
  <c r="P19" i="78"/>
  <c r="P10" i="78"/>
  <c r="O4" i="78"/>
  <c r="P88" i="78"/>
  <c r="J88" i="78"/>
  <c r="P86" i="78"/>
  <c r="J86" i="78"/>
  <c r="Y106" i="78"/>
  <c r="V106" i="78"/>
  <c r="AB106" i="78"/>
  <c r="Y102" i="78"/>
  <c r="V102" i="78"/>
  <c r="AB102" i="78"/>
  <c r="Y98" i="78"/>
  <c r="V98" i="78"/>
  <c r="AB98" i="78"/>
  <c r="Y94" i="78"/>
  <c r="V94" i="78"/>
  <c r="AB94" i="78"/>
  <c r="P77" i="78"/>
  <c r="V90" i="78"/>
  <c r="AB58" i="78"/>
  <c r="Y58" i="78"/>
  <c r="V58" i="78"/>
  <c r="AB54" i="78"/>
  <c r="Y54" i="78"/>
  <c r="V54" i="78"/>
  <c r="AB50" i="78"/>
  <c r="Y50" i="78"/>
  <c r="V50" i="78"/>
  <c r="AB46" i="78"/>
  <c r="Y46" i="78"/>
  <c r="V46" i="78"/>
  <c r="AB42" i="78"/>
  <c r="Y42" i="78"/>
  <c r="V42" i="78"/>
  <c r="AB38" i="78"/>
  <c r="Y38" i="78"/>
  <c r="V38" i="78"/>
  <c r="AB34" i="78"/>
  <c r="Y34" i="78"/>
  <c r="V34" i="78"/>
  <c r="AB30" i="78"/>
  <c r="Y30" i="78"/>
  <c r="V30" i="78"/>
  <c r="P74" i="78"/>
  <c r="AB29" i="78"/>
  <c r="Y29" i="78"/>
  <c r="V29" i="78"/>
  <c r="AB28" i="78"/>
  <c r="V28" i="78"/>
  <c r="Y28" i="78"/>
  <c r="AB27" i="78"/>
  <c r="V27" i="78"/>
  <c r="Y27" i="78"/>
  <c r="AB26" i="78"/>
  <c r="V26" i="78"/>
  <c r="Y26" i="78"/>
  <c r="AB25" i="78"/>
  <c r="V25" i="78"/>
  <c r="Y25" i="78"/>
  <c r="AB24" i="78"/>
  <c r="V24" i="78"/>
  <c r="Y24" i="78"/>
  <c r="Y82" i="78"/>
  <c r="AB82" i="78"/>
  <c r="V82" i="78"/>
  <c r="Y78" i="78"/>
  <c r="AB78" i="78"/>
  <c r="V78" i="78"/>
  <c r="Y74" i="78"/>
  <c r="AB74" i="78"/>
  <c r="V74" i="78"/>
  <c r="Y70" i="78"/>
  <c r="AB70" i="78"/>
  <c r="V70" i="78"/>
  <c r="Y66" i="78"/>
  <c r="AB66" i="78"/>
  <c r="V66" i="78"/>
  <c r="P89" i="78"/>
  <c r="V4" i="78"/>
  <c r="P79" i="78"/>
  <c r="P23" i="78"/>
  <c r="P20" i="78"/>
  <c r="P8" i="78"/>
  <c r="P5" i="78"/>
  <c r="Y62" i="78"/>
  <c r="Y17" i="78"/>
  <c r="AB17" i="78"/>
  <c r="V17" i="78"/>
  <c r="P83" i="78"/>
  <c r="Y75" i="78"/>
  <c r="AB75" i="78"/>
  <c r="V75" i="78"/>
  <c r="Y63" i="78"/>
  <c r="AB63" i="78"/>
  <c r="V63" i="78"/>
  <c r="P11" i="78"/>
  <c r="J76" i="77"/>
  <c r="AB76" i="77"/>
  <c r="J75" i="77"/>
  <c r="AB75" i="77"/>
  <c r="V109" i="77"/>
  <c r="Y109" i="77"/>
  <c r="AB109" i="77"/>
  <c r="V105" i="77"/>
  <c r="Y105" i="77"/>
  <c r="AB105" i="77"/>
  <c r="V101" i="77"/>
  <c r="Y101" i="77"/>
  <c r="AB101" i="77"/>
  <c r="E150" i="77"/>
  <c r="F150" i="77"/>
  <c r="V98" i="77"/>
  <c r="AB98" i="77"/>
  <c r="Y98" i="77"/>
  <c r="V94" i="77"/>
  <c r="Y94" i="77"/>
  <c r="AB94" i="77"/>
  <c r="Y89" i="77"/>
  <c r="AB89" i="77"/>
  <c r="V89" i="77"/>
  <c r="Y86" i="77"/>
  <c r="AB86" i="77"/>
  <c r="V86" i="77"/>
  <c r="Y84" i="77"/>
  <c r="AB84" i="77"/>
  <c r="V84" i="77"/>
  <c r="AB82" i="77"/>
  <c r="Y82" i="77"/>
  <c r="V82" i="77"/>
  <c r="V71" i="77"/>
  <c r="V75" i="77"/>
  <c r="V70" i="77"/>
  <c r="P66" i="77"/>
  <c r="V69" i="77"/>
  <c r="V63" i="77"/>
  <c r="Y63" i="77"/>
  <c r="AB63" i="77"/>
  <c r="AB22" i="77"/>
  <c r="Y22" i="77"/>
  <c r="V22" i="77"/>
  <c r="V15" i="77"/>
  <c r="Y15" i="77"/>
  <c r="AB15" i="77"/>
  <c r="AB11" i="77"/>
  <c r="V11" i="77"/>
  <c r="Y11" i="77"/>
  <c r="V7" i="77"/>
  <c r="Y7" i="77"/>
  <c r="AB7" i="77"/>
  <c r="AB53" i="77"/>
  <c r="V53" i="77"/>
  <c r="Y53" i="77"/>
  <c r="AB45" i="77"/>
  <c r="V45" i="77"/>
  <c r="Y45" i="77"/>
  <c r="AB37" i="77"/>
  <c r="V37" i="77"/>
  <c r="Y37" i="77"/>
  <c r="AB29" i="77"/>
  <c r="V29" i="77"/>
  <c r="Y29" i="77"/>
  <c r="V72" i="77"/>
  <c r="AB25" i="77"/>
  <c r="V25" i="77"/>
  <c r="Y25" i="77"/>
  <c r="AB21" i="77"/>
  <c r="V21" i="77"/>
  <c r="Y21" i="77"/>
  <c r="V108" i="77"/>
  <c r="Y108" i="77"/>
  <c r="AB108" i="77"/>
  <c r="V104" i="77"/>
  <c r="Y104" i="77"/>
  <c r="AB104" i="77"/>
  <c r="V100" i="77"/>
  <c r="Y100" i="77"/>
  <c r="AB100" i="77"/>
  <c r="V92" i="77"/>
  <c r="AB92" i="77"/>
  <c r="Y92" i="77"/>
  <c r="E143" i="77"/>
  <c r="D151" i="77"/>
  <c r="F145" i="77"/>
  <c r="E145" i="77"/>
  <c r="Y88" i="77"/>
  <c r="AB88" i="77"/>
  <c r="V88" i="77"/>
  <c r="V97" i="77"/>
  <c r="AB97" i="77"/>
  <c r="Y97" i="77"/>
  <c r="V93" i="77"/>
  <c r="AB93" i="77"/>
  <c r="Y93" i="77"/>
  <c r="V91" i="77"/>
  <c r="Y91" i="77"/>
  <c r="AB91" i="77"/>
  <c r="V62" i="77"/>
  <c r="Y62" i="77"/>
  <c r="AB62" i="77"/>
  <c r="V14" i="77"/>
  <c r="Y14" i="77"/>
  <c r="AB14" i="77"/>
  <c r="V10" i="77"/>
  <c r="AB10" i="77"/>
  <c r="Y10" i="77"/>
  <c r="V6" i="77"/>
  <c r="AB6" i="77"/>
  <c r="Y6" i="77"/>
  <c r="V67" i="77"/>
  <c r="AB59" i="77"/>
  <c r="V59" i="77"/>
  <c r="Y59" i="77"/>
  <c r="AB51" i="77"/>
  <c r="V51" i="77"/>
  <c r="Y51" i="77"/>
  <c r="AB43" i="77"/>
  <c r="V43" i="77"/>
  <c r="Y43" i="77"/>
  <c r="AB35" i="77"/>
  <c r="V35" i="77"/>
  <c r="Y35" i="77"/>
  <c r="AB52" i="77"/>
  <c r="V52" i="77"/>
  <c r="Y52" i="77"/>
  <c r="AB50" i="77"/>
  <c r="V50" i="77"/>
  <c r="Y50" i="77"/>
  <c r="AB48" i="77"/>
  <c r="V48" i="77"/>
  <c r="Y48" i="77"/>
  <c r="AB42" i="77"/>
  <c r="V42" i="77"/>
  <c r="Y42" i="77"/>
  <c r="AB40" i="77"/>
  <c r="V40" i="77"/>
  <c r="Y40" i="77"/>
  <c r="AB36" i="77"/>
  <c r="V36" i="77"/>
  <c r="Y36" i="77"/>
  <c r="AB34" i="77"/>
  <c r="V34" i="77"/>
  <c r="Y34" i="77"/>
  <c r="AB32" i="77"/>
  <c r="V32" i="77"/>
  <c r="Y32" i="77"/>
  <c r="AB27" i="77"/>
  <c r="V27" i="77"/>
  <c r="Y27" i="77"/>
  <c r="AB24" i="77"/>
  <c r="V24" i="77"/>
  <c r="Y24" i="77"/>
  <c r="V107" i="77"/>
  <c r="Y107" i="77"/>
  <c r="AB107" i="77"/>
  <c r="V103" i="77"/>
  <c r="Y103" i="77"/>
  <c r="AB103" i="77"/>
  <c r="V99" i="77"/>
  <c r="Y99" i="77"/>
  <c r="AB99" i="77"/>
  <c r="V95" i="77"/>
  <c r="Y95" i="77"/>
  <c r="AB95" i="77"/>
  <c r="F147" i="77"/>
  <c r="E147" i="77"/>
  <c r="F149" i="77"/>
  <c r="E149" i="77"/>
  <c r="Y87" i="77"/>
  <c r="AB87" i="77"/>
  <c r="V87" i="77"/>
  <c r="Y85" i="77"/>
  <c r="AB85" i="77"/>
  <c r="V85" i="77"/>
  <c r="Y83" i="77"/>
  <c r="AB83" i="77"/>
  <c r="V83" i="77"/>
  <c r="AB80" i="77"/>
  <c r="Y80" i="77"/>
  <c r="V80" i="77"/>
  <c r="V76" i="77"/>
  <c r="V74" i="77"/>
  <c r="V73" i="77"/>
  <c r="V65" i="77"/>
  <c r="Y65" i="77"/>
  <c r="AB65" i="77"/>
  <c r="V61" i="77"/>
  <c r="Y61" i="77"/>
  <c r="AB61" i="77"/>
  <c r="AB13" i="77"/>
  <c r="V13" i="77"/>
  <c r="Y13" i="77"/>
  <c r="V9" i="77"/>
  <c r="Y9" i="77"/>
  <c r="AB9" i="77"/>
  <c r="AB5" i="77"/>
  <c r="V5" i="77"/>
  <c r="Y5" i="77"/>
  <c r="V68" i="77"/>
  <c r="AB57" i="77"/>
  <c r="V57" i="77"/>
  <c r="Y57" i="77"/>
  <c r="AB49" i="77"/>
  <c r="V49" i="77"/>
  <c r="Y49" i="77"/>
  <c r="AB41" i="77"/>
  <c r="V41" i="77"/>
  <c r="Y41" i="77"/>
  <c r="AB33" i="77"/>
  <c r="V33" i="77"/>
  <c r="Y33" i="77"/>
  <c r="AB23" i="77"/>
  <c r="Y23" i="77"/>
  <c r="V23" i="77"/>
  <c r="AB19" i="77"/>
  <c r="Y19" i="77"/>
  <c r="V19" i="77"/>
  <c r="AB28" i="77"/>
  <c r="V28" i="77"/>
  <c r="Y28" i="77"/>
  <c r="V106" i="77"/>
  <c r="Y106" i="77"/>
  <c r="AB106" i="77"/>
  <c r="V102" i="77"/>
  <c r="Y102" i="77"/>
  <c r="AB102" i="77"/>
  <c r="O4" i="77"/>
  <c r="M4" i="77"/>
  <c r="P4" i="77" s="1"/>
  <c r="V96" i="77"/>
  <c r="AB96" i="77"/>
  <c r="Y96" i="77"/>
  <c r="E146" i="77"/>
  <c r="F146" i="77"/>
  <c r="Y90" i="77"/>
  <c r="AB90" i="77"/>
  <c r="V90" i="77"/>
  <c r="AB81" i="77"/>
  <c r="Y81" i="77"/>
  <c r="V81" i="77"/>
  <c r="Y79" i="77"/>
  <c r="AB79" i="77"/>
  <c r="V79" i="77"/>
  <c r="Y78" i="77"/>
  <c r="AB78" i="77"/>
  <c r="V78" i="77"/>
  <c r="Y77" i="77"/>
  <c r="AB77" i="77"/>
  <c r="V77" i="77"/>
  <c r="V66" i="77"/>
  <c r="V64" i="77"/>
  <c r="Y64" i="77"/>
  <c r="AB64" i="77"/>
  <c r="V60" i="77"/>
  <c r="Y60" i="77"/>
  <c r="AB60" i="77"/>
  <c r="AB26" i="77"/>
  <c r="V26" i="77"/>
  <c r="Y26" i="77"/>
  <c r="AB16" i="77"/>
  <c r="V16" i="77"/>
  <c r="Y16" i="77"/>
  <c r="AB12" i="77"/>
  <c r="V12" i="77"/>
  <c r="Y12" i="77"/>
  <c r="V8" i="77"/>
  <c r="Y8" i="77"/>
  <c r="AB8" i="77"/>
  <c r="V4" i="77"/>
  <c r="AB58" i="77"/>
  <c r="V58" i="77"/>
  <c r="Y58" i="77"/>
  <c r="AB56" i="77"/>
  <c r="V56" i="77"/>
  <c r="Y56" i="77"/>
  <c r="AB54" i="77"/>
  <c r="V54" i="77"/>
  <c r="Y54" i="77"/>
  <c r="AB46" i="77"/>
  <c r="V46" i="77"/>
  <c r="Y46" i="77"/>
  <c r="AB30" i="77"/>
  <c r="V30" i="77"/>
  <c r="Y30" i="77"/>
  <c r="AB55" i="77"/>
  <c r="V55" i="77"/>
  <c r="Y55" i="77"/>
  <c r="AB47" i="77"/>
  <c r="V47" i="77"/>
  <c r="Y47" i="77"/>
  <c r="AB39" i="77"/>
  <c r="V39" i="77"/>
  <c r="Y39" i="77"/>
  <c r="AB31" i="77"/>
  <c r="V31" i="77"/>
  <c r="Y31" i="77"/>
  <c r="AB20" i="77"/>
  <c r="V20" i="77"/>
  <c r="Y20" i="77"/>
  <c r="AB17" i="77"/>
  <c r="V17" i="77"/>
  <c r="Y17" i="77"/>
  <c r="AB44" i="77"/>
  <c r="V44" i="77"/>
  <c r="Y44" i="77"/>
  <c r="AB38" i="77"/>
  <c r="V38" i="77"/>
  <c r="Y38" i="77"/>
  <c r="J66" i="76"/>
  <c r="J58" i="76"/>
  <c r="P16" i="76"/>
  <c r="P13" i="76"/>
  <c r="P46" i="76"/>
  <c r="P25" i="76"/>
  <c r="P24" i="76"/>
  <c r="AB33" i="76"/>
  <c r="V107" i="76"/>
  <c r="Y107" i="76"/>
  <c r="AB107" i="76"/>
  <c r="V99" i="76"/>
  <c r="Y99" i="76"/>
  <c r="AB99" i="76"/>
  <c r="F149" i="76"/>
  <c r="E149" i="76"/>
  <c r="Y91" i="76"/>
  <c r="AB91" i="76"/>
  <c r="V91" i="76"/>
  <c r="AB85" i="76"/>
  <c r="V85" i="76"/>
  <c r="Y85" i="76"/>
  <c r="AB76" i="76"/>
  <c r="V76" i="76"/>
  <c r="Y76" i="76"/>
  <c r="AB68" i="76"/>
  <c r="V68" i="76"/>
  <c r="Y68" i="76"/>
  <c r="AB60" i="76"/>
  <c r="V60" i="76"/>
  <c r="Y60" i="76"/>
  <c r="V49" i="76"/>
  <c r="AB49" i="76"/>
  <c r="Y49" i="76"/>
  <c r="V12" i="76"/>
  <c r="AB12" i="76"/>
  <c r="Y12" i="76"/>
  <c r="P34" i="76"/>
  <c r="V106" i="76"/>
  <c r="Y106" i="76"/>
  <c r="AB106" i="76"/>
  <c r="V102" i="76"/>
  <c r="Y102" i="76"/>
  <c r="AB102" i="76"/>
  <c r="V98" i="76"/>
  <c r="Y98" i="76"/>
  <c r="AB98" i="76"/>
  <c r="E146" i="76"/>
  <c r="F146" i="76"/>
  <c r="V96" i="76"/>
  <c r="AB96" i="76"/>
  <c r="Y96" i="76"/>
  <c r="Y92" i="76"/>
  <c r="AB92" i="76"/>
  <c r="V92" i="76"/>
  <c r="Y88" i="76"/>
  <c r="V88" i="76"/>
  <c r="AB88" i="76"/>
  <c r="AB86" i="76"/>
  <c r="V86" i="76"/>
  <c r="Y86" i="76"/>
  <c r="AB82" i="76"/>
  <c r="V82" i="76"/>
  <c r="Y82" i="76"/>
  <c r="Y81" i="76"/>
  <c r="AB81" i="76"/>
  <c r="V81" i="76"/>
  <c r="AB77" i="76"/>
  <c r="V77" i="76"/>
  <c r="Y77" i="76"/>
  <c r="AB73" i="76"/>
  <c r="V73" i="76"/>
  <c r="Y73" i="76"/>
  <c r="AB69" i="76"/>
  <c r="V69" i="76"/>
  <c r="Y69" i="76"/>
  <c r="AB65" i="76"/>
  <c r="V65" i="76"/>
  <c r="Y65" i="76"/>
  <c r="AB61" i="76"/>
  <c r="V61" i="76"/>
  <c r="Y61" i="76"/>
  <c r="AB57" i="76"/>
  <c r="V57" i="76"/>
  <c r="Y57" i="76"/>
  <c r="V53" i="76"/>
  <c r="AB53" i="76"/>
  <c r="Y53" i="76"/>
  <c r="AB47" i="76"/>
  <c r="Y47" i="76"/>
  <c r="V47" i="76"/>
  <c r="P27" i="76"/>
  <c r="V24" i="76"/>
  <c r="AB24" i="76"/>
  <c r="Y24" i="76"/>
  <c r="P42" i="76"/>
  <c r="P11" i="76"/>
  <c r="V46" i="76"/>
  <c r="AB46" i="76"/>
  <c r="Y46" i="76"/>
  <c r="P29" i="76"/>
  <c r="P22" i="76"/>
  <c r="P18" i="76"/>
  <c r="P14" i="76"/>
  <c r="V103" i="76"/>
  <c r="Y103" i="76"/>
  <c r="AB103" i="76"/>
  <c r="F147" i="76"/>
  <c r="E147" i="76"/>
  <c r="V95" i="76"/>
  <c r="AB95" i="76"/>
  <c r="Y95" i="76"/>
  <c r="Y89" i="76"/>
  <c r="V89" i="76"/>
  <c r="AB89" i="76"/>
  <c r="AB72" i="76"/>
  <c r="V72" i="76"/>
  <c r="Y72" i="76"/>
  <c r="AB64" i="76"/>
  <c r="V64" i="76"/>
  <c r="Y64" i="76"/>
  <c r="Y80" i="76"/>
  <c r="V80" i="76"/>
  <c r="AB80" i="76"/>
  <c r="V54" i="76"/>
  <c r="AB54" i="76"/>
  <c r="Y54" i="76"/>
  <c r="V109" i="76"/>
  <c r="Y109" i="76"/>
  <c r="AB109" i="76"/>
  <c r="V105" i="76"/>
  <c r="Y105" i="76"/>
  <c r="AB105" i="76"/>
  <c r="V101" i="76"/>
  <c r="Y101" i="76"/>
  <c r="AB101" i="76"/>
  <c r="M4" i="76"/>
  <c r="P4" i="76" s="1"/>
  <c r="U4" i="76"/>
  <c r="O4" i="76"/>
  <c r="E150" i="76"/>
  <c r="F150" i="76"/>
  <c r="V97" i="76"/>
  <c r="AB97" i="76"/>
  <c r="Y97" i="76"/>
  <c r="Y93" i="76"/>
  <c r="AB93" i="76"/>
  <c r="V93" i="76"/>
  <c r="Y87" i="76"/>
  <c r="V87" i="76"/>
  <c r="AB87" i="76"/>
  <c r="AB83" i="76"/>
  <c r="V83" i="76"/>
  <c r="Y83" i="76"/>
  <c r="Y79" i="76"/>
  <c r="AB79" i="76"/>
  <c r="V79" i="76"/>
  <c r="Y78" i="76"/>
  <c r="V78" i="76"/>
  <c r="AB78" i="76"/>
  <c r="AB74" i="76"/>
  <c r="V74" i="76"/>
  <c r="Y74" i="76"/>
  <c r="AB70" i="76"/>
  <c r="V70" i="76"/>
  <c r="Y70" i="76"/>
  <c r="AB66" i="76"/>
  <c r="V66" i="76"/>
  <c r="Y66" i="76"/>
  <c r="AB62" i="76"/>
  <c r="V62" i="76"/>
  <c r="Y62" i="76"/>
  <c r="AB58" i="76"/>
  <c r="V58" i="76"/>
  <c r="Y58" i="76"/>
  <c r="AB51" i="76"/>
  <c r="Y51" i="76"/>
  <c r="V51" i="76"/>
  <c r="P41" i="76"/>
  <c r="P37" i="76"/>
  <c r="P31" i="76"/>
  <c r="V20" i="76"/>
  <c r="AB20" i="76"/>
  <c r="Y20" i="76"/>
  <c r="AB8" i="76"/>
  <c r="Y8" i="76"/>
  <c r="V8" i="76"/>
  <c r="V9" i="76"/>
  <c r="AB9" i="76"/>
  <c r="Y9" i="76"/>
  <c r="AB5" i="76"/>
  <c r="Y5" i="76"/>
  <c r="V5" i="76"/>
  <c r="P43" i="76"/>
  <c r="P39" i="76"/>
  <c r="P35" i="76"/>
  <c r="P10" i="76"/>
  <c r="V108" i="76"/>
  <c r="Y108" i="76"/>
  <c r="AB108" i="76"/>
  <c r="V104" i="76"/>
  <c r="Y104" i="76"/>
  <c r="AB104" i="76"/>
  <c r="V100" i="76"/>
  <c r="Y100" i="76"/>
  <c r="AB100" i="76"/>
  <c r="E143" i="76"/>
  <c r="D151" i="76"/>
  <c r="F145" i="76"/>
  <c r="E145" i="76"/>
  <c r="Y94" i="76"/>
  <c r="AB94" i="76"/>
  <c r="V94" i="76"/>
  <c r="Y90" i="76"/>
  <c r="AB90" i="76"/>
  <c r="V90" i="76"/>
  <c r="AB84" i="76"/>
  <c r="V84" i="76"/>
  <c r="Y84" i="76"/>
  <c r="AB75" i="76"/>
  <c r="V75" i="76"/>
  <c r="Y75" i="76"/>
  <c r="AB71" i="76"/>
  <c r="V71" i="76"/>
  <c r="Y71" i="76"/>
  <c r="AB67" i="76"/>
  <c r="V67" i="76"/>
  <c r="Y67" i="76"/>
  <c r="AB63" i="76"/>
  <c r="V63" i="76"/>
  <c r="Y63" i="76"/>
  <c r="AB59" i="76"/>
  <c r="V59" i="76"/>
  <c r="Y59" i="76"/>
  <c r="Y56" i="76"/>
  <c r="V56" i="76"/>
  <c r="AB56" i="76"/>
  <c r="Y52" i="76"/>
  <c r="V52" i="76"/>
  <c r="AB52" i="76"/>
  <c r="Y48" i="76"/>
  <c r="V48" i="76"/>
  <c r="AB48" i="76"/>
  <c r="AB55" i="76"/>
  <c r="Y55" i="76"/>
  <c r="V55" i="76"/>
  <c r="V16" i="76"/>
  <c r="AB16" i="76"/>
  <c r="Y16" i="76"/>
  <c r="V50" i="76"/>
  <c r="AB50" i="76"/>
  <c r="Y50" i="76"/>
  <c r="P45" i="76"/>
  <c r="P44" i="76"/>
  <c r="P40" i="76"/>
  <c r="P36" i="76"/>
  <c r="P30" i="76"/>
  <c r="V21" i="76"/>
  <c r="AB21" i="76"/>
  <c r="Y21" i="76"/>
  <c r="V17" i="76"/>
  <c r="AB17" i="76"/>
  <c r="Y17" i="76"/>
  <c r="J33" i="76"/>
  <c r="AB6" i="76"/>
  <c r="V6" i="76"/>
  <c r="Y6" i="76"/>
  <c r="P38" i="76"/>
  <c r="P15" i="76"/>
  <c r="J42" i="75"/>
  <c r="J14" i="75"/>
  <c r="J82" i="75"/>
  <c r="P13" i="75"/>
  <c r="P9" i="75"/>
  <c r="P5" i="75"/>
  <c r="V108" i="75"/>
  <c r="Y108" i="75"/>
  <c r="AB108" i="75"/>
  <c r="AB76" i="75"/>
  <c r="V76" i="75"/>
  <c r="Y76" i="75"/>
  <c r="V92" i="75"/>
  <c r="AB92" i="75"/>
  <c r="Y92" i="75"/>
  <c r="AB46" i="75"/>
  <c r="Y46" i="75"/>
  <c r="V46" i="75"/>
  <c r="Y35" i="75"/>
  <c r="AB35" i="75"/>
  <c r="V35" i="75"/>
  <c r="AB18" i="75"/>
  <c r="V18" i="75"/>
  <c r="Y18" i="75"/>
  <c r="Y15" i="75"/>
  <c r="AB15" i="75"/>
  <c r="V15" i="75"/>
  <c r="AB29" i="75"/>
  <c r="V29" i="75"/>
  <c r="Y29" i="75"/>
  <c r="V107" i="75"/>
  <c r="Y107" i="75"/>
  <c r="AB107" i="75"/>
  <c r="V103" i="75"/>
  <c r="Y103" i="75"/>
  <c r="AB103" i="75"/>
  <c r="V99" i="75"/>
  <c r="Y99" i="75"/>
  <c r="AB99" i="75"/>
  <c r="O4" i="75"/>
  <c r="U4" i="75"/>
  <c r="V95" i="75"/>
  <c r="AB95" i="75"/>
  <c r="Y95" i="75"/>
  <c r="V94" i="75"/>
  <c r="Y94" i="75"/>
  <c r="AB94" i="75"/>
  <c r="E143" i="75"/>
  <c r="D151" i="75"/>
  <c r="F145" i="75"/>
  <c r="E145" i="75"/>
  <c r="V97" i="75"/>
  <c r="Y97" i="75"/>
  <c r="AB97" i="75"/>
  <c r="V93" i="75"/>
  <c r="Y93" i="75"/>
  <c r="AB93" i="75"/>
  <c r="Y87" i="75"/>
  <c r="AB87" i="75"/>
  <c r="V87" i="75"/>
  <c r="Y85" i="75"/>
  <c r="AB85" i="75"/>
  <c r="V85" i="75"/>
  <c r="Y83" i="75"/>
  <c r="AB83" i="75"/>
  <c r="V83" i="75"/>
  <c r="Y81" i="75"/>
  <c r="AB81" i="75"/>
  <c r="V81" i="75"/>
  <c r="AB80" i="75"/>
  <c r="Y80" i="75"/>
  <c r="V80" i="75"/>
  <c r="Y75" i="75"/>
  <c r="AB75" i="75"/>
  <c r="V75" i="75"/>
  <c r="Y73" i="75"/>
  <c r="AB73" i="75"/>
  <c r="V73" i="75"/>
  <c r="Y71" i="75"/>
  <c r="AB71" i="75"/>
  <c r="V71" i="75"/>
  <c r="Y69" i="75"/>
  <c r="AB69" i="75"/>
  <c r="V69" i="75"/>
  <c r="Y67" i="75"/>
  <c r="AB67" i="75"/>
  <c r="V67" i="75"/>
  <c r="Y65" i="75"/>
  <c r="AB65" i="75"/>
  <c r="V65" i="75"/>
  <c r="Y63" i="75"/>
  <c r="AB63" i="75"/>
  <c r="V63" i="75"/>
  <c r="Y61" i="75"/>
  <c r="AB61" i="75"/>
  <c r="V61" i="75"/>
  <c r="Y59" i="75"/>
  <c r="AB59" i="75"/>
  <c r="V59" i="75"/>
  <c r="Y57" i="75"/>
  <c r="AB57" i="75"/>
  <c r="V57" i="75"/>
  <c r="AB55" i="75"/>
  <c r="Y55" i="75"/>
  <c r="V55" i="75"/>
  <c r="AB51" i="75"/>
  <c r="Y51" i="75"/>
  <c r="V51" i="75"/>
  <c r="AB47" i="75"/>
  <c r="Y47" i="75"/>
  <c r="V47" i="75"/>
  <c r="AB43" i="75"/>
  <c r="Y43" i="75"/>
  <c r="V43" i="75"/>
  <c r="AB30" i="75"/>
  <c r="V30" i="75"/>
  <c r="Y30" i="75"/>
  <c r="AB26" i="75"/>
  <c r="V26" i="75"/>
  <c r="Y26" i="75"/>
  <c r="AB22" i="75"/>
  <c r="V22" i="75"/>
  <c r="Y22" i="75"/>
  <c r="V13" i="75"/>
  <c r="V9" i="75"/>
  <c r="V5" i="75"/>
  <c r="V104" i="75"/>
  <c r="Y104" i="75"/>
  <c r="AB104" i="75"/>
  <c r="V98" i="75"/>
  <c r="Y98" i="75"/>
  <c r="AB98" i="75"/>
  <c r="AB54" i="75"/>
  <c r="Y54" i="75"/>
  <c r="V54" i="75"/>
  <c r="AB50" i="75"/>
  <c r="Y50" i="75"/>
  <c r="V50" i="75"/>
  <c r="AB42" i="75"/>
  <c r="Y42" i="75"/>
  <c r="V42" i="75"/>
  <c r="Y37" i="75"/>
  <c r="AB37" i="75"/>
  <c r="V37" i="75"/>
  <c r="Y20" i="75"/>
  <c r="AB20" i="75"/>
  <c r="V20" i="75"/>
  <c r="Y17" i="75"/>
  <c r="AB17" i="75"/>
  <c r="V17" i="75"/>
  <c r="V96" i="75"/>
  <c r="AB96" i="75"/>
  <c r="Y96" i="75"/>
  <c r="AB25" i="75"/>
  <c r="V25" i="75"/>
  <c r="Y25" i="75"/>
  <c r="V106" i="75"/>
  <c r="Y106" i="75"/>
  <c r="AB106" i="75"/>
  <c r="V102" i="75"/>
  <c r="Y102" i="75"/>
  <c r="AB102" i="75"/>
  <c r="F147" i="75"/>
  <c r="E147" i="75"/>
  <c r="F149" i="75"/>
  <c r="E149" i="75"/>
  <c r="Y89" i="75"/>
  <c r="AB89" i="75"/>
  <c r="V89" i="75"/>
  <c r="Y88" i="75"/>
  <c r="AB88" i="75"/>
  <c r="V88" i="75"/>
  <c r="AB77" i="75"/>
  <c r="Y77" i="75"/>
  <c r="V77" i="75"/>
  <c r="V91" i="75"/>
  <c r="Y91" i="75"/>
  <c r="AB91" i="75"/>
  <c r="AB39" i="75"/>
  <c r="V39" i="75"/>
  <c r="Y39" i="75"/>
  <c r="AB56" i="75"/>
  <c r="Y56" i="75"/>
  <c r="V56" i="75"/>
  <c r="AB52" i="75"/>
  <c r="Y52" i="75"/>
  <c r="V52" i="75"/>
  <c r="AB48" i="75"/>
  <c r="Y48" i="75"/>
  <c r="V48" i="75"/>
  <c r="AB44" i="75"/>
  <c r="Y44" i="75"/>
  <c r="V44" i="75"/>
  <c r="AB40" i="75"/>
  <c r="Y40" i="75"/>
  <c r="V40" i="75"/>
  <c r="Y38" i="75"/>
  <c r="AB38" i="75"/>
  <c r="V38" i="75"/>
  <c r="Y36" i="75"/>
  <c r="AB36" i="75"/>
  <c r="V36" i="75"/>
  <c r="Y34" i="75"/>
  <c r="AB34" i="75"/>
  <c r="V34" i="75"/>
  <c r="Y32" i="75"/>
  <c r="AB32" i="75"/>
  <c r="V32" i="75"/>
  <c r="P14" i="75"/>
  <c r="P10" i="75"/>
  <c r="P6" i="75"/>
  <c r="M4" i="75"/>
  <c r="Y31" i="75"/>
  <c r="AB31" i="75"/>
  <c r="V31" i="75"/>
  <c r="AB27" i="75"/>
  <c r="Y27" i="75"/>
  <c r="V27" i="75"/>
  <c r="AB23" i="75"/>
  <c r="Y23" i="75"/>
  <c r="V23" i="75"/>
  <c r="V12" i="75"/>
  <c r="V8" i="75"/>
  <c r="V100" i="75"/>
  <c r="Y100" i="75"/>
  <c r="AB100" i="75"/>
  <c r="E150" i="75"/>
  <c r="F150" i="75"/>
  <c r="AB79" i="75"/>
  <c r="Y79" i="75"/>
  <c r="V79" i="75"/>
  <c r="Y33" i="75"/>
  <c r="AB33" i="75"/>
  <c r="V33" i="75"/>
  <c r="Y21" i="75"/>
  <c r="AB21" i="75"/>
  <c r="V21" i="75"/>
  <c r="AB19" i="75"/>
  <c r="V19" i="75"/>
  <c r="Y19" i="75"/>
  <c r="AB16" i="75"/>
  <c r="V16" i="75"/>
  <c r="Y16" i="75"/>
  <c r="AB14" i="75"/>
  <c r="V14" i="75"/>
  <c r="Y14" i="75"/>
  <c r="V109" i="75"/>
  <c r="Y109" i="75"/>
  <c r="AB109" i="75"/>
  <c r="V105" i="75"/>
  <c r="Y105" i="75"/>
  <c r="AB105" i="75"/>
  <c r="V101" i="75"/>
  <c r="Y101" i="75"/>
  <c r="AB101" i="75"/>
  <c r="F144" i="75"/>
  <c r="E144" i="75"/>
  <c r="E146" i="75"/>
  <c r="F146" i="75"/>
  <c r="Y86" i="75"/>
  <c r="AB86" i="75"/>
  <c r="V86" i="75"/>
  <c r="Y84" i="75"/>
  <c r="AB84" i="75"/>
  <c r="V84" i="75"/>
  <c r="Y82" i="75"/>
  <c r="AB82" i="75"/>
  <c r="V82" i="75"/>
  <c r="Y90" i="75"/>
  <c r="AB90" i="75"/>
  <c r="V90" i="75"/>
  <c r="AB78" i="75"/>
  <c r="Y78" i="75"/>
  <c r="V78" i="75"/>
  <c r="Y74" i="75"/>
  <c r="AB74" i="75"/>
  <c r="V74" i="75"/>
  <c r="Y72" i="75"/>
  <c r="AB72" i="75"/>
  <c r="V72" i="75"/>
  <c r="Y70" i="75"/>
  <c r="AB70" i="75"/>
  <c r="V70" i="75"/>
  <c r="Y68" i="75"/>
  <c r="AB68" i="75"/>
  <c r="V68" i="75"/>
  <c r="Y66" i="75"/>
  <c r="AB66" i="75"/>
  <c r="V66" i="75"/>
  <c r="Y64" i="75"/>
  <c r="AB64" i="75"/>
  <c r="V64" i="75"/>
  <c r="Y62" i="75"/>
  <c r="AB62" i="75"/>
  <c r="V62" i="75"/>
  <c r="Y60" i="75"/>
  <c r="AB60" i="75"/>
  <c r="V60" i="75"/>
  <c r="Y58" i="75"/>
  <c r="AB58" i="75"/>
  <c r="V58" i="75"/>
  <c r="AB53" i="75"/>
  <c r="Y53" i="75"/>
  <c r="V53" i="75"/>
  <c r="AB49" i="75"/>
  <c r="Y49" i="75"/>
  <c r="V49" i="75"/>
  <c r="AB45" i="75"/>
  <c r="Y45" i="75"/>
  <c r="V45" i="75"/>
  <c r="AB41" i="75"/>
  <c r="Y41" i="75"/>
  <c r="V41" i="75"/>
  <c r="AB28" i="75"/>
  <c r="V28" i="75"/>
  <c r="Y28" i="75"/>
  <c r="AB24" i="75"/>
  <c r="Y24" i="75"/>
  <c r="V24" i="75"/>
  <c r="V11" i="75"/>
  <c r="V7" i="75"/>
  <c r="V12" i="74"/>
  <c r="V14" i="74"/>
  <c r="P49" i="74"/>
  <c r="P47" i="74"/>
  <c r="P38" i="74"/>
  <c r="J41" i="74"/>
  <c r="AB37" i="74"/>
  <c r="V99" i="74"/>
  <c r="Y99" i="74"/>
  <c r="AB99" i="74"/>
  <c r="E143" i="74"/>
  <c r="D151" i="74"/>
  <c r="AB78" i="74"/>
  <c r="V78" i="74"/>
  <c r="Y78" i="74"/>
  <c r="AB84" i="74"/>
  <c r="V84" i="74"/>
  <c r="Y84" i="74"/>
  <c r="AB52" i="74"/>
  <c r="V52" i="74"/>
  <c r="Y52" i="74"/>
  <c r="AB22" i="74"/>
  <c r="V22" i="74"/>
  <c r="Y22" i="74"/>
  <c r="AB28" i="74"/>
  <c r="Y28" i="74"/>
  <c r="V28" i="74"/>
  <c r="J10" i="74"/>
  <c r="V106" i="74"/>
  <c r="Y106" i="74"/>
  <c r="AB106" i="74"/>
  <c r="V102" i="74"/>
  <c r="Y102" i="74"/>
  <c r="AB102" i="74"/>
  <c r="O4" i="74"/>
  <c r="U4" i="74"/>
  <c r="V98" i="74"/>
  <c r="Y98" i="74"/>
  <c r="AB98" i="74"/>
  <c r="V94" i="74"/>
  <c r="Y94" i="74"/>
  <c r="AB94" i="74"/>
  <c r="F147" i="74"/>
  <c r="E147" i="74"/>
  <c r="F149" i="74"/>
  <c r="E149" i="74"/>
  <c r="V97" i="74"/>
  <c r="Y97" i="74"/>
  <c r="AB97" i="74"/>
  <c r="AB79" i="74"/>
  <c r="V79" i="74"/>
  <c r="Y79" i="74"/>
  <c r="V77" i="74"/>
  <c r="AB77" i="74"/>
  <c r="Y77" i="74"/>
  <c r="AB82" i="74"/>
  <c r="V82" i="74"/>
  <c r="Y82" i="74"/>
  <c r="AB81" i="74"/>
  <c r="V81" i="74"/>
  <c r="Y81" i="74"/>
  <c r="Y73" i="74"/>
  <c r="AB73" i="74"/>
  <c r="V73" i="74"/>
  <c r="Y71" i="74"/>
  <c r="AB71" i="74"/>
  <c r="V71" i="74"/>
  <c r="Y69" i="74"/>
  <c r="AB69" i="74"/>
  <c r="V69" i="74"/>
  <c r="Y67" i="74"/>
  <c r="AB67" i="74"/>
  <c r="V67" i="74"/>
  <c r="Y65" i="74"/>
  <c r="AB65" i="74"/>
  <c r="V65" i="74"/>
  <c r="Y63" i="74"/>
  <c r="AB63" i="74"/>
  <c r="V63" i="74"/>
  <c r="Y61" i="74"/>
  <c r="AB61" i="74"/>
  <c r="V61" i="74"/>
  <c r="V91" i="74"/>
  <c r="AB91" i="74"/>
  <c r="Y91" i="74"/>
  <c r="AB80" i="74"/>
  <c r="V80" i="74"/>
  <c r="Y80" i="74"/>
  <c r="AB50" i="74"/>
  <c r="Y50" i="74"/>
  <c r="V50" i="74"/>
  <c r="AB59" i="74"/>
  <c r="Y59" i="74"/>
  <c r="V59" i="74"/>
  <c r="P29" i="74"/>
  <c r="AB27" i="74"/>
  <c r="Y27" i="74"/>
  <c r="V27" i="74"/>
  <c r="V21" i="74"/>
  <c r="Y21" i="74"/>
  <c r="AB21" i="74"/>
  <c r="P40" i="74"/>
  <c r="P32" i="74"/>
  <c r="P76" i="74"/>
  <c r="AB56" i="74"/>
  <c r="V56" i="74"/>
  <c r="Y56" i="74"/>
  <c r="Y10" i="74"/>
  <c r="Y8" i="74"/>
  <c r="Y6" i="74"/>
  <c r="M4" i="74"/>
  <c r="P4" i="74" s="1"/>
  <c r="V15" i="74"/>
  <c r="V9" i="74"/>
  <c r="V5" i="74"/>
  <c r="J9" i="74"/>
  <c r="V103" i="74"/>
  <c r="Y103" i="74"/>
  <c r="AB103" i="74"/>
  <c r="F145" i="74"/>
  <c r="E145" i="74"/>
  <c r="V92" i="74"/>
  <c r="AB92" i="74"/>
  <c r="Y92" i="74"/>
  <c r="AB54" i="74"/>
  <c r="Y54" i="74"/>
  <c r="V54" i="74"/>
  <c r="AB55" i="74"/>
  <c r="Y55" i="74"/>
  <c r="V55" i="74"/>
  <c r="AB49" i="74"/>
  <c r="Y49" i="74"/>
  <c r="V49" i="74"/>
  <c r="AB18" i="74"/>
  <c r="V18" i="74"/>
  <c r="Y18" i="74"/>
  <c r="V109" i="74"/>
  <c r="Y109" i="74"/>
  <c r="AB109" i="74"/>
  <c r="V105" i="74"/>
  <c r="Y105" i="74"/>
  <c r="AB105" i="74"/>
  <c r="V101" i="74"/>
  <c r="Y101" i="74"/>
  <c r="AB101" i="74"/>
  <c r="V95" i="74"/>
  <c r="AB95" i="74"/>
  <c r="Y95" i="74"/>
  <c r="E146" i="74"/>
  <c r="F146" i="74"/>
  <c r="V93" i="74"/>
  <c r="Y93" i="74"/>
  <c r="AB93" i="74"/>
  <c r="AB87" i="74"/>
  <c r="V87" i="74"/>
  <c r="Y87" i="74"/>
  <c r="AB90" i="74"/>
  <c r="V90" i="74"/>
  <c r="Y90" i="74"/>
  <c r="AB85" i="74"/>
  <c r="V85" i="74"/>
  <c r="Y85" i="74"/>
  <c r="Y75" i="74"/>
  <c r="AB75" i="74"/>
  <c r="V75" i="74"/>
  <c r="P75" i="74"/>
  <c r="V20" i="74"/>
  <c r="AB20" i="74"/>
  <c r="Y20" i="74"/>
  <c r="P42" i="74"/>
  <c r="P34" i="74"/>
  <c r="P37" i="74"/>
  <c r="P35" i="74"/>
  <c r="AB25" i="74"/>
  <c r="V25" i="74"/>
  <c r="Y25" i="74"/>
  <c r="Y76" i="74"/>
  <c r="AB76" i="74"/>
  <c r="V76" i="74"/>
  <c r="V8" i="74"/>
  <c r="J8" i="74"/>
  <c r="V16" i="74"/>
  <c r="J7" i="74"/>
  <c r="V107" i="74"/>
  <c r="Y107" i="74"/>
  <c r="AB107" i="74"/>
  <c r="V96" i="74"/>
  <c r="AB96" i="74"/>
  <c r="Y96" i="74"/>
  <c r="AB83" i="74"/>
  <c r="V83" i="74"/>
  <c r="Y83" i="74"/>
  <c r="AB88" i="74"/>
  <c r="V88" i="74"/>
  <c r="Y88" i="74"/>
  <c r="AB57" i="74"/>
  <c r="Y57" i="74"/>
  <c r="V57" i="74"/>
  <c r="AB60" i="74"/>
  <c r="V60" i="74"/>
  <c r="Y60" i="74"/>
  <c r="AB24" i="74"/>
  <c r="Y24" i="74"/>
  <c r="V24" i="74"/>
  <c r="P39" i="74"/>
  <c r="V108" i="74"/>
  <c r="Y108" i="74"/>
  <c r="AB108" i="74"/>
  <c r="V104" i="74"/>
  <c r="Y104" i="74"/>
  <c r="AB104" i="74"/>
  <c r="V100" i="74"/>
  <c r="Y100" i="74"/>
  <c r="AB100" i="74"/>
  <c r="E150" i="74"/>
  <c r="F150" i="74"/>
  <c r="AB86" i="74"/>
  <c r="V86" i="74"/>
  <c r="Y86" i="74"/>
  <c r="P78" i="74"/>
  <c r="AB89" i="74"/>
  <c r="V89" i="74"/>
  <c r="Y89" i="74"/>
  <c r="Y72" i="74"/>
  <c r="AB72" i="74"/>
  <c r="V72" i="74"/>
  <c r="Y70" i="74"/>
  <c r="AB70" i="74"/>
  <c r="V70" i="74"/>
  <c r="Y68" i="74"/>
  <c r="AB68" i="74"/>
  <c r="V68" i="74"/>
  <c r="Y66" i="74"/>
  <c r="AB66" i="74"/>
  <c r="V66" i="74"/>
  <c r="Y64" i="74"/>
  <c r="AB64" i="74"/>
  <c r="V64" i="74"/>
  <c r="Y62" i="74"/>
  <c r="AB62" i="74"/>
  <c r="V62" i="74"/>
  <c r="Y74" i="74"/>
  <c r="AB74" i="74"/>
  <c r="V74" i="74"/>
  <c r="P74" i="74"/>
  <c r="AB53" i="74"/>
  <c r="Y53" i="74"/>
  <c r="V53" i="74"/>
  <c r="AB58" i="74"/>
  <c r="Y58" i="74"/>
  <c r="V58" i="74"/>
  <c r="AB51" i="74"/>
  <c r="Y51" i="74"/>
  <c r="V51" i="74"/>
  <c r="AB23" i="74"/>
  <c r="V23" i="74"/>
  <c r="Y23" i="74"/>
  <c r="V19" i="74"/>
  <c r="Y19" i="74"/>
  <c r="AB19" i="74"/>
  <c r="P44" i="74"/>
  <c r="P36" i="74"/>
  <c r="P46" i="74"/>
  <c r="Y9" i="74"/>
  <c r="Y7" i="74"/>
  <c r="P33" i="74"/>
  <c r="V17" i="74"/>
  <c r="V11" i="74"/>
  <c r="V7" i="74"/>
  <c r="V13" i="74"/>
  <c r="J6" i="74"/>
  <c r="V93" i="73"/>
  <c r="P15" i="73"/>
  <c r="P106" i="73"/>
  <c r="J71" i="73"/>
  <c r="P18" i="73"/>
  <c r="J70" i="73"/>
  <c r="J7" i="73"/>
  <c r="AB99" i="73"/>
  <c r="Y106" i="73"/>
  <c r="Y84" i="73"/>
  <c r="V84" i="73"/>
  <c r="AB84" i="73"/>
  <c r="V81" i="73"/>
  <c r="Y81" i="73"/>
  <c r="AB81" i="73"/>
  <c r="V59" i="73"/>
  <c r="Y59" i="73"/>
  <c r="AB59" i="73"/>
  <c r="V51" i="73"/>
  <c r="Y51" i="73"/>
  <c r="AB51" i="73"/>
  <c r="V47" i="73"/>
  <c r="Y47" i="73"/>
  <c r="AB47" i="73"/>
  <c r="Y31" i="73"/>
  <c r="AB31" i="73"/>
  <c r="V31" i="73"/>
  <c r="Y21" i="73"/>
  <c r="AB21" i="73"/>
  <c r="V21" i="73"/>
  <c r="Y15" i="73"/>
  <c r="AB15" i="73"/>
  <c r="V15" i="73"/>
  <c r="Y9" i="73"/>
  <c r="AB9" i="73"/>
  <c r="V9" i="73"/>
  <c r="E143" i="73"/>
  <c r="D151" i="73"/>
  <c r="J99" i="73"/>
  <c r="V80" i="73"/>
  <c r="Y80" i="73"/>
  <c r="AB80" i="73"/>
  <c r="Y76" i="73"/>
  <c r="AB76" i="73"/>
  <c r="V76" i="73"/>
  <c r="V98" i="73"/>
  <c r="V94" i="73"/>
  <c r="V90" i="73"/>
  <c r="Y83" i="73"/>
  <c r="AB83" i="73"/>
  <c r="V83" i="73"/>
  <c r="AB73" i="73"/>
  <c r="V73" i="73"/>
  <c r="Y73" i="73"/>
  <c r="AB69" i="73"/>
  <c r="V69" i="73"/>
  <c r="Y69" i="73"/>
  <c r="V62" i="73"/>
  <c r="Y62" i="73"/>
  <c r="AB62" i="73"/>
  <c r="V58" i="73"/>
  <c r="Y58" i="73"/>
  <c r="AB58" i="73"/>
  <c r="V54" i="73"/>
  <c r="Y54" i="73"/>
  <c r="AB54" i="73"/>
  <c r="V50" i="73"/>
  <c r="Y50" i="73"/>
  <c r="AB50" i="73"/>
  <c r="V44" i="73"/>
  <c r="AB44" i="73"/>
  <c r="Y44" i="73"/>
  <c r="V36" i="73"/>
  <c r="AB36" i="73"/>
  <c r="Y36" i="73"/>
  <c r="Y30" i="73"/>
  <c r="AB30" i="73"/>
  <c r="V30" i="73"/>
  <c r="V37" i="73"/>
  <c r="AB37" i="73"/>
  <c r="Y37" i="73"/>
  <c r="V41" i="73"/>
  <c r="AB41" i="73"/>
  <c r="Y41" i="73"/>
  <c r="V77" i="73"/>
  <c r="Y77" i="73"/>
  <c r="AB77" i="73"/>
  <c r="Y89" i="73"/>
  <c r="AB89" i="73"/>
  <c r="V89" i="73"/>
  <c r="AB68" i="73"/>
  <c r="V68" i="73"/>
  <c r="Y68" i="73"/>
  <c r="V43" i="73"/>
  <c r="Y43" i="73"/>
  <c r="AB43" i="73"/>
  <c r="Y25" i="73"/>
  <c r="AB25" i="73"/>
  <c r="V25" i="73"/>
  <c r="Y19" i="73"/>
  <c r="AB19" i="73"/>
  <c r="V19" i="73"/>
  <c r="Y13" i="73"/>
  <c r="AB13" i="73"/>
  <c r="V13" i="73"/>
  <c r="Y7" i="73"/>
  <c r="AB7" i="73"/>
  <c r="V7" i="73"/>
  <c r="V32" i="73"/>
  <c r="Y32" i="73"/>
  <c r="AB32" i="73"/>
  <c r="V45" i="73"/>
  <c r="AB45" i="73"/>
  <c r="Y45" i="73"/>
  <c r="V35" i="73"/>
  <c r="Y35" i="73"/>
  <c r="AB35" i="73"/>
  <c r="E147" i="73"/>
  <c r="F147" i="73"/>
  <c r="V103" i="73"/>
  <c r="P102" i="73"/>
  <c r="J100" i="73"/>
  <c r="V79" i="73"/>
  <c r="Y79" i="73"/>
  <c r="AB79" i="73"/>
  <c r="Y75" i="73"/>
  <c r="AB75" i="73"/>
  <c r="V75" i="73"/>
  <c r="V95" i="73"/>
  <c r="V91" i="73"/>
  <c r="Y88" i="73"/>
  <c r="AB88" i="73"/>
  <c r="V88" i="73"/>
  <c r="AB70" i="73"/>
  <c r="V70" i="73"/>
  <c r="Y70" i="73"/>
  <c r="V65" i="73"/>
  <c r="Y65" i="73"/>
  <c r="AB65" i="73"/>
  <c r="V61" i="73"/>
  <c r="Y61" i="73"/>
  <c r="AB61" i="73"/>
  <c r="V57" i="73"/>
  <c r="Y57" i="73"/>
  <c r="AB57" i="73"/>
  <c r="V53" i="73"/>
  <c r="Y53" i="73"/>
  <c r="AB53" i="73"/>
  <c r="V49" i="73"/>
  <c r="Y49" i="73"/>
  <c r="AB49" i="73"/>
  <c r="AB66" i="73"/>
  <c r="J66" i="73"/>
  <c r="Y29" i="73"/>
  <c r="AB29" i="73"/>
  <c r="V29" i="73"/>
  <c r="Y26" i="73"/>
  <c r="AB26" i="73"/>
  <c r="V26" i="73"/>
  <c r="Y24" i="73"/>
  <c r="AB24" i="73"/>
  <c r="V24" i="73"/>
  <c r="Y22" i="73"/>
  <c r="AB22" i="73"/>
  <c r="V22" i="73"/>
  <c r="Y20" i="73"/>
  <c r="AB20" i="73"/>
  <c r="V20" i="73"/>
  <c r="Y18" i="73"/>
  <c r="AB18" i="73"/>
  <c r="V18" i="73"/>
  <c r="Y16" i="73"/>
  <c r="AB16" i="73"/>
  <c r="V16" i="73"/>
  <c r="Y14" i="73"/>
  <c r="AB14" i="73"/>
  <c r="V14" i="73"/>
  <c r="Y12" i="73"/>
  <c r="AB12" i="73"/>
  <c r="V12" i="73"/>
  <c r="Y10" i="73"/>
  <c r="AB10" i="73"/>
  <c r="V10" i="73"/>
  <c r="Y8" i="73"/>
  <c r="AB8" i="73"/>
  <c r="V8" i="73"/>
  <c r="Y6" i="73"/>
  <c r="AB6" i="73"/>
  <c r="V6" i="73"/>
  <c r="V4" i="73"/>
  <c r="V34" i="73"/>
  <c r="Y34" i="73"/>
  <c r="AB34" i="73"/>
  <c r="F150" i="73"/>
  <c r="E150" i="73"/>
  <c r="Y100" i="73"/>
  <c r="Y82" i="73"/>
  <c r="AB82" i="73"/>
  <c r="V82" i="73"/>
  <c r="AB72" i="73"/>
  <c r="V72" i="73"/>
  <c r="Y72" i="73"/>
  <c r="V63" i="73"/>
  <c r="Y63" i="73"/>
  <c r="AB63" i="73"/>
  <c r="V55" i="73"/>
  <c r="Y55" i="73"/>
  <c r="AB55" i="73"/>
  <c r="V39" i="73"/>
  <c r="Y39" i="73"/>
  <c r="AB39" i="73"/>
  <c r="Y27" i="73"/>
  <c r="AB27" i="73"/>
  <c r="V27" i="73"/>
  <c r="Y23" i="73"/>
  <c r="AB23" i="73"/>
  <c r="V23" i="73"/>
  <c r="Y17" i="73"/>
  <c r="AB17" i="73"/>
  <c r="V17" i="73"/>
  <c r="Y11" i="73"/>
  <c r="AB11" i="73"/>
  <c r="V11" i="73"/>
  <c r="Y5" i="73"/>
  <c r="AB5" i="73"/>
  <c r="V5" i="73"/>
  <c r="F146" i="73"/>
  <c r="E146" i="73"/>
  <c r="V102" i="73"/>
  <c r="F148" i="73"/>
  <c r="E148" i="73"/>
  <c r="Y85" i="73"/>
  <c r="V85" i="73"/>
  <c r="AB85" i="73"/>
  <c r="V78" i="73"/>
  <c r="Y78" i="73"/>
  <c r="AB78" i="73"/>
  <c r="Y74" i="73"/>
  <c r="AB74" i="73"/>
  <c r="V74" i="73"/>
  <c r="V109" i="73"/>
  <c r="V96" i="73"/>
  <c r="V92" i="73"/>
  <c r="P105" i="73"/>
  <c r="V104" i="73"/>
  <c r="Y87" i="73"/>
  <c r="AB87" i="73"/>
  <c r="V87" i="73"/>
  <c r="Y86" i="73"/>
  <c r="V86" i="73"/>
  <c r="AB86" i="73"/>
  <c r="AB71" i="73"/>
  <c r="V71" i="73"/>
  <c r="Y71" i="73"/>
  <c r="AB67" i="73"/>
  <c r="V67" i="73"/>
  <c r="Y67" i="73"/>
  <c r="V64" i="73"/>
  <c r="Y64" i="73"/>
  <c r="AB64" i="73"/>
  <c r="V60" i="73"/>
  <c r="Y60" i="73"/>
  <c r="AB60" i="73"/>
  <c r="V56" i="73"/>
  <c r="Y56" i="73"/>
  <c r="AB56" i="73"/>
  <c r="V52" i="73"/>
  <c r="Y52" i="73"/>
  <c r="AB52" i="73"/>
  <c r="V48" i="73"/>
  <c r="Y48" i="73"/>
  <c r="AB48" i="73"/>
  <c r="V40" i="73"/>
  <c r="AB40" i="73"/>
  <c r="Y40" i="73"/>
  <c r="V46" i="73"/>
  <c r="Y46" i="73"/>
  <c r="AB46" i="73"/>
  <c r="V42" i="73"/>
  <c r="Y42" i="73"/>
  <c r="AB42" i="73"/>
  <c r="V38" i="73"/>
  <c r="Y38" i="73"/>
  <c r="AB38" i="73"/>
  <c r="Y28" i="73"/>
  <c r="AB28" i="73"/>
  <c r="V28" i="73"/>
  <c r="V33" i="73"/>
  <c r="Y33" i="73"/>
  <c r="AB33" i="73"/>
  <c r="J30" i="72"/>
  <c r="P54" i="72"/>
  <c r="J26" i="72"/>
  <c r="J46" i="72"/>
  <c r="J42" i="72"/>
  <c r="V108" i="72"/>
  <c r="Y108" i="72"/>
  <c r="AB108" i="72"/>
  <c r="V100" i="72"/>
  <c r="Y100" i="72"/>
  <c r="AB100" i="72"/>
  <c r="F144" i="72"/>
  <c r="E144" i="72"/>
  <c r="E143" i="72"/>
  <c r="D151" i="72"/>
  <c r="AB90" i="72"/>
  <c r="V90" i="72"/>
  <c r="Y90" i="72"/>
  <c r="V70" i="72"/>
  <c r="Y70" i="72"/>
  <c r="AB70" i="72"/>
  <c r="V61" i="72"/>
  <c r="AB61" i="72"/>
  <c r="Y61" i="72"/>
  <c r="AB37" i="72"/>
  <c r="V37" i="72"/>
  <c r="Y37" i="72"/>
  <c r="V107" i="72"/>
  <c r="Y107" i="72"/>
  <c r="AB107" i="72"/>
  <c r="V103" i="72"/>
  <c r="Y103" i="72"/>
  <c r="AB103" i="72"/>
  <c r="V99" i="72"/>
  <c r="Y99" i="72"/>
  <c r="AB99" i="72"/>
  <c r="F147" i="72"/>
  <c r="E147" i="72"/>
  <c r="F149" i="72"/>
  <c r="E149" i="72"/>
  <c r="V98" i="72"/>
  <c r="AB98" i="72"/>
  <c r="Y98" i="72"/>
  <c r="V94" i="72"/>
  <c r="AB94" i="72"/>
  <c r="Y94" i="72"/>
  <c r="AB85" i="72"/>
  <c r="Y85" i="72"/>
  <c r="V85" i="72"/>
  <c r="V77" i="72"/>
  <c r="Y77" i="72"/>
  <c r="AB77" i="72"/>
  <c r="V73" i="72"/>
  <c r="Y73" i="72"/>
  <c r="AB73" i="72"/>
  <c r="V69" i="72"/>
  <c r="Y69" i="72"/>
  <c r="AB69" i="72"/>
  <c r="V65" i="72"/>
  <c r="Y65" i="72"/>
  <c r="AB65" i="72"/>
  <c r="AB88" i="72"/>
  <c r="V88" i="72"/>
  <c r="Y88" i="72"/>
  <c r="AB84" i="72"/>
  <c r="V84" i="72"/>
  <c r="Y84" i="72"/>
  <c r="AB80" i="72"/>
  <c r="V80" i="72"/>
  <c r="Y80" i="72"/>
  <c r="V62" i="72"/>
  <c r="AB62" i="72"/>
  <c r="Y62" i="72"/>
  <c r="V58" i="72"/>
  <c r="AB58" i="72"/>
  <c r="Y58" i="72"/>
  <c r="Y55" i="72"/>
  <c r="AB55" i="72"/>
  <c r="V55" i="72"/>
  <c r="Y53" i="72"/>
  <c r="AB53" i="72"/>
  <c r="V53" i="72"/>
  <c r="Y51" i="72"/>
  <c r="AB51" i="72"/>
  <c r="V51" i="72"/>
  <c r="Y49" i="72"/>
  <c r="AB49" i="72"/>
  <c r="V49" i="72"/>
  <c r="Y47" i="72"/>
  <c r="AB47" i="72"/>
  <c r="V47" i="72"/>
  <c r="Y45" i="72"/>
  <c r="AB45" i="72"/>
  <c r="V45" i="72"/>
  <c r="Y43" i="72"/>
  <c r="AB43" i="72"/>
  <c r="V43" i="72"/>
  <c r="Y41" i="72"/>
  <c r="AB41" i="72"/>
  <c r="V41" i="72"/>
  <c r="Y39" i="72"/>
  <c r="AB39" i="72"/>
  <c r="V39" i="72"/>
  <c r="AB32" i="72"/>
  <c r="V32" i="72"/>
  <c r="Y32" i="72"/>
  <c r="AB27" i="72"/>
  <c r="V27" i="72"/>
  <c r="Y27" i="72"/>
  <c r="Y20" i="72"/>
  <c r="V20" i="72"/>
  <c r="AB20" i="72"/>
  <c r="Y18" i="72"/>
  <c r="AB18" i="72"/>
  <c r="V18" i="72"/>
  <c r="Y16" i="72"/>
  <c r="V16" i="72"/>
  <c r="AB16" i="72"/>
  <c r="Y14" i="72"/>
  <c r="AB14" i="72"/>
  <c r="V14" i="72"/>
  <c r="Y12" i="72"/>
  <c r="AB12" i="72"/>
  <c r="V12" i="72"/>
  <c r="Y10" i="72"/>
  <c r="AB10" i="72"/>
  <c r="V10" i="72"/>
  <c r="Y8" i="72"/>
  <c r="V8" i="72"/>
  <c r="AB8" i="72"/>
  <c r="Y6" i="72"/>
  <c r="AB6" i="72"/>
  <c r="V6" i="72"/>
  <c r="AB33" i="72"/>
  <c r="V33" i="72"/>
  <c r="Y33" i="72"/>
  <c r="M4" i="72"/>
  <c r="P4" i="72" s="1"/>
  <c r="F145" i="72"/>
  <c r="E145" i="72"/>
  <c r="AB89" i="72"/>
  <c r="V89" i="72"/>
  <c r="Y89" i="72"/>
  <c r="V74" i="72"/>
  <c r="Y74" i="72"/>
  <c r="AB74" i="72"/>
  <c r="AB30" i="72"/>
  <c r="V30" i="72"/>
  <c r="Y30" i="72"/>
  <c r="V106" i="72"/>
  <c r="Y106" i="72"/>
  <c r="AB106" i="72"/>
  <c r="V102" i="72"/>
  <c r="Y102" i="72"/>
  <c r="AB102" i="72"/>
  <c r="E146" i="72"/>
  <c r="F146" i="72"/>
  <c r="V95" i="72"/>
  <c r="AB95" i="72"/>
  <c r="Y95" i="72"/>
  <c r="V91" i="72"/>
  <c r="AB91" i="72"/>
  <c r="Y91" i="72"/>
  <c r="AB81" i="72"/>
  <c r="Y81" i="72"/>
  <c r="V81" i="72"/>
  <c r="V76" i="72"/>
  <c r="Y76" i="72"/>
  <c r="AB76" i="72"/>
  <c r="V72" i="72"/>
  <c r="Y72" i="72"/>
  <c r="AB72" i="72"/>
  <c r="V68" i="72"/>
  <c r="Y68" i="72"/>
  <c r="AB68" i="72"/>
  <c r="V64" i="72"/>
  <c r="Y64" i="72"/>
  <c r="AB64" i="72"/>
  <c r="AB82" i="72"/>
  <c r="Y82" i="72"/>
  <c r="V82" i="72"/>
  <c r="V59" i="72"/>
  <c r="AB59" i="72"/>
  <c r="Y59" i="72"/>
  <c r="AB35" i="72"/>
  <c r="V35" i="72"/>
  <c r="Y35" i="72"/>
  <c r="AB31" i="72"/>
  <c r="V31" i="72"/>
  <c r="Y31" i="72"/>
  <c r="AB36" i="72"/>
  <c r="V36" i="72"/>
  <c r="Y36" i="72"/>
  <c r="AB25" i="72"/>
  <c r="V25" i="72"/>
  <c r="Y25" i="72"/>
  <c r="P6" i="72"/>
  <c r="P7" i="72"/>
  <c r="V104" i="72"/>
  <c r="Y104" i="72"/>
  <c r="AB104" i="72"/>
  <c r="V97" i="72"/>
  <c r="AB97" i="72"/>
  <c r="Y97" i="72"/>
  <c r="V93" i="72"/>
  <c r="AB93" i="72"/>
  <c r="Y93" i="72"/>
  <c r="AB78" i="72"/>
  <c r="V78" i="72"/>
  <c r="Y78" i="72"/>
  <c r="V66" i="72"/>
  <c r="Y66" i="72"/>
  <c r="AB66" i="72"/>
  <c r="AB57" i="72"/>
  <c r="V57" i="72"/>
  <c r="Y57" i="72"/>
  <c r="AB29" i="72"/>
  <c r="V29" i="72"/>
  <c r="Y29" i="72"/>
  <c r="V109" i="72"/>
  <c r="Y109" i="72"/>
  <c r="AB109" i="72"/>
  <c r="V105" i="72"/>
  <c r="Y105" i="72"/>
  <c r="AB105" i="72"/>
  <c r="V101" i="72"/>
  <c r="Y101" i="72"/>
  <c r="AB101" i="72"/>
  <c r="E150" i="72"/>
  <c r="F150" i="72"/>
  <c r="V96" i="72"/>
  <c r="AB96" i="72"/>
  <c r="Y96" i="72"/>
  <c r="V92" i="72"/>
  <c r="AB92" i="72"/>
  <c r="Y92" i="72"/>
  <c r="V75" i="72"/>
  <c r="Y75" i="72"/>
  <c r="AB75" i="72"/>
  <c r="V71" i="72"/>
  <c r="Y71" i="72"/>
  <c r="AB71" i="72"/>
  <c r="V67" i="72"/>
  <c r="Y67" i="72"/>
  <c r="AB67" i="72"/>
  <c r="V63" i="72"/>
  <c r="Y63" i="72"/>
  <c r="AB63" i="72"/>
  <c r="AB86" i="72"/>
  <c r="Y86" i="72"/>
  <c r="V86" i="72"/>
  <c r="AB87" i="72"/>
  <c r="Y87" i="72"/>
  <c r="V87" i="72"/>
  <c r="AB83" i="72"/>
  <c r="Y83" i="72"/>
  <c r="V83" i="72"/>
  <c r="AB79" i="72"/>
  <c r="Y79" i="72"/>
  <c r="V79" i="72"/>
  <c r="V60" i="72"/>
  <c r="AB60" i="72"/>
  <c r="Y60" i="72"/>
  <c r="Y56" i="72"/>
  <c r="AB56" i="72"/>
  <c r="V56" i="72"/>
  <c r="Y54" i="72"/>
  <c r="AB54" i="72"/>
  <c r="V54" i="72"/>
  <c r="Y52" i="72"/>
  <c r="AB52" i="72"/>
  <c r="V52" i="72"/>
  <c r="Y50" i="72"/>
  <c r="AB50" i="72"/>
  <c r="V50" i="72"/>
  <c r="Y48" i="72"/>
  <c r="AB48" i="72"/>
  <c r="V48" i="72"/>
  <c r="Y46" i="72"/>
  <c r="AB46" i="72"/>
  <c r="V46" i="72"/>
  <c r="Y44" i="72"/>
  <c r="AB44" i="72"/>
  <c r="V44" i="72"/>
  <c r="Y42" i="72"/>
  <c r="AB42" i="72"/>
  <c r="V42" i="72"/>
  <c r="Y40" i="72"/>
  <c r="AB40" i="72"/>
  <c r="V40" i="72"/>
  <c r="Y38" i="72"/>
  <c r="AB38" i="72"/>
  <c r="V38" i="72"/>
  <c r="AB26" i="72"/>
  <c r="V26" i="72"/>
  <c r="Y26" i="72"/>
  <c r="AB34" i="72"/>
  <c r="V34" i="72"/>
  <c r="Y34" i="72"/>
  <c r="Y24" i="72"/>
  <c r="AB24" i="72"/>
  <c r="V24" i="72"/>
  <c r="Y23" i="72"/>
  <c r="AB23" i="72"/>
  <c r="V23" i="72"/>
  <c r="Y22" i="72"/>
  <c r="AB22" i="72"/>
  <c r="V22" i="72"/>
  <c r="Y21" i="72"/>
  <c r="V21" i="72"/>
  <c r="AB21" i="72"/>
  <c r="Y19" i="72"/>
  <c r="V19" i="72"/>
  <c r="AB19" i="72"/>
  <c r="Y17" i="72"/>
  <c r="AB17" i="72"/>
  <c r="V17" i="72"/>
  <c r="Y15" i="72"/>
  <c r="V15" i="72"/>
  <c r="AB15" i="72"/>
  <c r="Y13" i="72"/>
  <c r="AB13" i="72"/>
  <c r="V13" i="72"/>
  <c r="Y11" i="72"/>
  <c r="AB11" i="72"/>
  <c r="V11" i="72"/>
  <c r="Y9" i="72"/>
  <c r="V9" i="72"/>
  <c r="AB9" i="72"/>
  <c r="Y7" i="72"/>
  <c r="AB7" i="72"/>
  <c r="V7" i="72"/>
  <c r="Y5" i="72"/>
  <c r="AB5" i="72"/>
  <c r="V5" i="72"/>
  <c r="AB28" i="72"/>
  <c r="V28" i="72"/>
  <c r="Y28" i="72"/>
  <c r="U4" i="72"/>
  <c r="P5" i="72"/>
  <c r="M160" i="71"/>
  <c r="L4" i="71" s="1"/>
  <c r="G160" i="71"/>
  <c r="F4" i="71" s="1"/>
  <c r="V4" i="80" l="1"/>
  <c r="F151" i="77"/>
  <c r="E156" i="77" s="1"/>
  <c r="C4" i="77" s="1"/>
  <c r="D4" i="77" s="1"/>
  <c r="F151" i="73"/>
  <c r="E156" i="73" s="1"/>
  <c r="C4" i="73" s="1"/>
  <c r="AA4" i="73" s="1"/>
  <c r="E151" i="81"/>
  <c r="F151" i="74"/>
  <c r="E156" i="74" s="1"/>
  <c r="C4" i="74" s="1"/>
  <c r="I4" i="74" s="1"/>
  <c r="F151" i="76"/>
  <c r="E156" i="76" s="1"/>
  <c r="C4" i="76" s="1"/>
  <c r="I4" i="76" s="1"/>
  <c r="V4" i="79"/>
  <c r="P4" i="83"/>
  <c r="V4" i="83"/>
  <c r="F151" i="83"/>
  <c r="E156" i="83" s="1"/>
  <c r="C4" i="83" s="1"/>
  <c r="E151" i="83"/>
  <c r="F151" i="82"/>
  <c r="E156" i="82" s="1"/>
  <c r="C4" i="82" s="1"/>
  <c r="V4" i="82"/>
  <c r="E151" i="82"/>
  <c r="F151" i="81"/>
  <c r="E156" i="81" s="1"/>
  <c r="C4" i="81" s="1"/>
  <c r="F151" i="80"/>
  <c r="E156" i="80" s="1"/>
  <c r="C4" i="80" s="1"/>
  <c r="E151" i="80"/>
  <c r="E151" i="79"/>
  <c r="F151" i="79"/>
  <c r="E156" i="79" s="1"/>
  <c r="C4" i="79" s="1"/>
  <c r="F151" i="78"/>
  <c r="E156" i="78" s="1"/>
  <c r="C4" i="78" s="1"/>
  <c r="P4" i="78"/>
  <c r="X4" i="77"/>
  <c r="I4" i="77"/>
  <c r="AA4" i="77"/>
  <c r="E151" i="77"/>
  <c r="V4" i="76"/>
  <c r="E151" i="76"/>
  <c r="F151" i="75"/>
  <c r="E156" i="75" s="1"/>
  <c r="C4" i="75" s="1"/>
  <c r="P4" i="75"/>
  <c r="V4" i="75"/>
  <c r="E151" i="75"/>
  <c r="AA4" i="74"/>
  <c r="V4" i="74"/>
  <c r="E151" i="74"/>
  <c r="D4" i="73"/>
  <c r="X4" i="73"/>
  <c r="E151" i="73"/>
  <c r="F151" i="72"/>
  <c r="E156" i="72" s="1"/>
  <c r="C4" i="72" s="1"/>
  <c r="V4" i="72"/>
  <c r="E151" i="72"/>
  <c r="AA4" i="76" l="1"/>
  <c r="X4" i="76"/>
  <c r="D4" i="76"/>
  <c r="X4" i="74"/>
  <c r="D4" i="74"/>
  <c r="I4" i="73"/>
  <c r="I4" i="83"/>
  <c r="X4" i="83"/>
  <c r="D4" i="83"/>
  <c r="AA4" i="83"/>
  <c r="AA4" i="82"/>
  <c r="I4" i="82"/>
  <c r="D4" i="82"/>
  <c r="X4" i="82"/>
  <c r="I4" i="81"/>
  <c r="D4" i="81"/>
  <c r="X4" i="81"/>
  <c r="AA4" i="81"/>
  <c r="X4" i="80"/>
  <c r="AA4" i="80"/>
  <c r="D4" i="80"/>
  <c r="I4" i="80"/>
  <c r="X4" i="79"/>
  <c r="D4" i="79"/>
  <c r="AA4" i="79"/>
  <c r="I4" i="79"/>
  <c r="X4" i="78"/>
  <c r="AA4" i="78"/>
  <c r="D4" i="78"/>
  <c r="I4" i="78"/>
  <c r="J4" i="77"/>
  <c r="AB4" i="77"/>
  <c r="Y4" i="77"/>
  <c r="AB4" i="76"/>
  <c r="Y4" i="76"/>
  <c r="J4" i="76"/>
  <c r="AA4" i="75"/>
  <c r="I4" i="75"/>
  <c r="X4" i="75"/>
  <c r="D4" i="75"/>
  <c r="J4" i="74"/>
  <c r="AB4" i="74"/>
  <c r="Y4" i="74"/>
  <c r="Y4" i="73"/>
  <c r="J4" i="73"/>
  <c r="AB4" i="73"/>
  <c r="D4" i="72"/>
  <c r="X4" i="72"/>
  <c r="I4" i="72"/>
  <c r="AA4" i="72"/>
  <c r="AB4" i="83" l="1"/>
  <c r="J4" i="83"/>
  <c r="Y4" i="83"/>
  <c r="J4" i="82"/>
  <c r="AB4" i="82"/>
  <c r="Y4" i="82"/>
  <c r="J4" i="81"/>
  <c r="Y4" i="81"/>
  <c r="AB4" i="81"/>
  <c r="J4" i="80"/>
  <c r="Y4" i="80"/>
  <c r="AB4" i="80"/>
  <c r="J4" i="79"/>
  <c r="AB4" i="79"/>
  <c r="Y4" i="79"/>
  <c r="Y4" i="78"/>
  <c r="AB4" i="78"/>
  <c r="J4" i="78"/>
  <c r="J4" i="75"/>
  <c r="Y4" i="75"/>
  <c r="AB4" i="75"/>
  <c r="J4" i="72"/>
  <c r="Y4" i="72"/>
  <c r="AB4" i="72"/>
  <c r="E154" i="71" l="1"/>
  <c r="D150" i="71" s="1"/>
  <c r="F143" i="71"/>
  <c r="B4" i="71"/>
  <c r="R109" i="71"/>
  <c r="O109" i="71"/>
  <c r="I109" i="71"/>
  <c r="R108" i="71"/>
  <c r="N108" i="71"/>
  <c r="G108" i="71"/>
  <c r="X108" i="71"/>
  <c r="AA107" i="71"/>
  <c r="R107" i="71"/>
  <c r="S107" i="71"/>
  <c r="O107" i="71"/>
  <c r="G107" i="71"/>
  <c r="X107" i="71"/>
  <c r="H107" i="71"/>
  <c r="R106" i="71"/>
  <c r="O106" i="71"/>
  <c r="I106" i="71"/>
  <c r="N106" i="71"/>
  <c r="U105" i="71"/>
  <c r="R105" i="71"/>
  <c r="M105" i="71"/>
  <c r="I105" i="71"/>
  <c r="R104" i="71"/>
  <c r="N104" i="71"/>
  <c r="I104" i="71"/>
  <c r="H104" i="71"/>
  <c r="R103" i="71"/>
  <c r="U103" i="71" s="1"/>
  <c r="W103" i="71"/>
  <c r="O103" i="71"/>
  <c r="G103" i="71"/>
  <c r="AA103" i="71"/>
  <c r="R102" i="71"/>
  <c r="M102" i="71"/>
  <c r="O102" i="71"/>
  <c r="N102" i="71"/>
  <c r="D102" i="71"/>
  <c r="R101" i="71"/>
  <c r="X101" i="71" s="1"/>
  <c r="U101" i="71"/>
  <c r="I101" i="71"/>
  <c r="D101" i="71"/>
  <c r="R100" i="71"/>
  <c r="N100" i="71"/>
  <c r="G100" i="71"/>
  <c r="I100" i="71"/>
  <c r="AA99" i="71"/>
  <c r="R99" i="71"/>
  <c r="S99" i="71"/>
  <c r="G99" i="71"/>
  <c r="H99" i="71"/>
  <c r="D99" i="71"/>
  <c r="R98" i="71"/>
  <c r="O98" i="71"/>
  <c r="I98" i="71"/>
  <c r="D98" i="71"/>
  <c r="R97" i="71"/>
  <c r="M97" i="71"/>
  <c r="I97" i="71"/>
  <c r="R96" i="71"/>
  <c r="N96" i="71"/>
  <c r="D96" i="71"/>
  <c r="H96" i="71"/>
  <c r="W95" i="71"/>
  <c r="S95" i="71"/>
  <c r="R95" i="71"/>
  <c r="O95" i="71"/>
  <c r="G95" i="71"/>
  <c r="AA95" i="71"/>
  <c r="R94" i="71"/>
  <c r="T94" i="71"/>
  <c r="N94" i="71"/>
  <c r="U93" i="71"/>
  <c r="R93" i="71"/>
  <c r="M93" i="71"/>
  <c r="I93" i="71"/>
  <c r="X92" i="71"/>
  <c r="R92" i="71"/>
  <c r="T92" i="71"/>
  <c r="U91" i="71"/>
  <c r="R91" i="71"/>
  <c r="X91" i="71" s="1"/>
  <c r="M91" i="71"/>
  <c r="I91" i="71"/>
  <c r="D91" i="71"/>
  <c r="R90" i="71"/>
  <c r="N90" i="71"/>
  <c r="I90" i="71"/>
  <c r="AA90" i="71"/>
  <c r="D90" i="71"/>
  <c r="S89" i="71"/>
  <c r="R89" i="71"/>
  <c r="O89" i="71"/>
  <c r="I89" i="71"/>
  <c r="Z89" i="71"/>
  <c r="R88" i="71"/>
  <c r="R87" i="71"/>
  <c r="O87" i="71"/>
  <c r="I87" i="71"/>
  <c r="D87" i="71"/>
  <c r="R86" i="71"/>
  <c r="N86" i="71"/>
  <c r="I86" i="71"/>
  <c r="G86" i="71"/>
  <c r="AA86" i="71"/>
  <c r="D86" i="71"/>
  <c r="S85" i="71"/>
  <c r="R85" i="71"/>
  <c r="U85" i="71" s="1"/>
  <c r="O85" i="71"/>
  <c r="R84" i="71"/>
  <c r="R83" i="71"/>
  <c r="M83" i="71"/>
  <c r="I83" i="71"/>
  <c r="R82" i="71"/>
  <c r="N82" i="71"/>
  <c r="G82" i="71"/>
  <c r="AA82" i="71"/>
  <c r="AA81" i="71"/>
  <c r="S81" i="71"/>
  <c r="R81" i="71"/>
  <c r="G81" i="71"/>
  <c r="X81" i="71"/>
  <c r="S80" i="71"/>
  <c r="R80" i="71"/>
  <c r="O80" i="71"/>
  <c r="AA80" i="71"/>
  <c r="R79" i="71"/>
  <c r="M79" i="71"/>
  <c r="I79" i="71"/>
  <c r="R78" i="71"/>
  <c r="U78" i="71"/>
  <c r="G78" i="71"/>
  <c r="AA78" i="71"/>
  <c r="R77" i="71"/>
  <c r="X77" i="71" s="1"/>
  <c r="U77" i="71"/>
  <c r="I77" i="71"/>
  <c r="D77" i="71"/>
  <c r="R76" i="71"/>
  <c r="N76" i="71"/>
  <c r="I76" i="71"/>
  <c r="AA76" i="71"/>
  <c r="D76" i="71"/>
  <c r="R75" i="71"/>
  <c r="U75" i="71" s="1"/>
  <c r="S75" i="71"/>
  <c r="O75" i="71"/>
  <c r="G75" i="71"/>
  <c r="Z75" i="71"/>
  <c r="R74" i="71"/>
  <c r="T74" i="71"/>
  <c r="N74" i="71"/>
  <c r="Z74" i="71"/>
  <c r="R73" i="71"/>
  <c r="X73" i="71" s="1"/>
  <c r="O73" i="71"/>
  <c r="I73" i="71"/>
  <c r="D73" i="71"/>
  <c r="R72" i="71"/>
  <c r="N72" i="71"/>
  <c r="I72" i="71"/>
  <c r="G72" i="71"/>
  <c r="AA72" i="71"/>
  <c r="D72" i="71"/>
  <c r="R71" i="71"/>
  <c r="S71" i="71"/>
  <c r="O71" i="71"/>
  <c r="R70" i="71"/>
  <c r="T70" i="71"/>
  <c r="H70" i="71"/>
  <c r="U69" i="71"/>
  <c r="R69" i="71"/>
  <c r="O69" i="71"/>
  <c r="M69" i="71"/>
  <c r="I69" i="71"/>
  <c r="R68" i="71"/>
  <c r="N68" i="71"/>
  <c r="AA68" i="71"/>
  <c r="S67" i="71"/>
  <c r="R67" i="71"/>
  <c r="U67" i="71" s="1"/>
  <c r="G67" i="71"/>
  <c r="Z67" i="71"/>
  <c r="R66" i="71"/>
  <c r="M66" i="71"/>
  <c r="D66" i="71"/>
  <c r="R65" i="71"/>
  <c r="O65" i="71"/>
  <c r="I65" i="71"/>
  <c r="R64" i="71"/>
  <c r="N64" i="71"/>
  <c r="G64" i="71"/>
  <c r="AA64" i="71"/>
  <c r="H64" i="71"/>
  <c r="S63" i="71"/>
  <c r="R63" i="71"/>
  <c r="O63" i="71"/>
  <c r="I63" i="71"/>
  <c r="Z63" i="71"/>
  <c r="R62" i="71"/>
  <c r="R61" i="71"/>
  <c r="AA61" i="71" s="1"/>
  <c r="I61" i="71"/>
  <c r="R60" i="71"/>
  <c r="I60" i="71"/>
  <c r="R59" i="71"/>
  <c r="O59" i="71"/>
  <c r="I59" i="71"/>
  <c r="X59" i="71"/>
  <c r="D59" i="71"/>
  <c r="R58" i="71"/>
  <c r="AA58" i="71" s="1"/>
  <c r="N58" i="71"/>
  <c r="I58" i="71"/>
  <c r="G58" i="71"/>
  <c r="R57" i="71"/>
  <c r="U57" i="71" s="1"/>
  <c r="S57" i="71"/>
  <c r="O57" i="71"/>
  <c r="AA57" i="71"/>
  <c r="W57" i="71"/>
  <c r="R56" i="71"/>
  <c r="T56" i="71"/>
  <c r="N56" i="71"/>
  <c r="D56" i="71"/>
  <c r="U55" i="71"/>
  <c r="R55" i="71"/>
  <c r="AA55" i="71" s="1"/>
  <c r="M55" i="71"/>
  <c r="I55" i="71"/>
  <c r="X55" i="71"/>
  <c r="D55" i="71"/>
  <c r="R54" i="71"/>
  <c r="AA54" i="71" s="1"/>
  <c r="N54" i="71"/>
  <c r="I54" i="71"/>
  <c r="D54" i="71"/>
  <c r="X54" i="71"/>
  <c r="H54" i="71"/>
  <c r="R53" i="71"/>
  <c r="S53" i="71"/>
  <c r="O53" i="71"/>
  <c r="I53" i="71"/>
  <c r="H53" i="71"/>
  <c r="AA53" i="71"/>
  <c r="R52" i="71"/>
  <c r="N52" i="71"/>
  <c r="D52" i="71"/>
  <c r="R51" i="71"/>
  <c r="AA51" i="71" s="1"/>
  <c r="O51" i="71"/>
  <c r="I51" i="71"/>
  <c r="X51" i="71"/>
  <c r="D51" i="71"/>
  <c r="R50" i="71"/>
  <c r="AA50" i="71" s="1"/>
  <c r="I50" i="71"/>
  <c r="G50" i="71"/>
  <c r="X50" i="71"/>
  <c r="S49" i="71"/>
  <c r="R49" i="71"/>
  <c r="O49" i="71"/>
  <c r="AA49" i="71"/>
  <c r="W49" i="71"/>
  <c r="R48" i="71"/>
  <c r="N48" i="71"/>
  <c r="O48" i="71"/>
  <c r="M48" i="71"/>
  <c r="D48" i="71"/>
  <c r="U47" i="71"/>
  <c r="R47" i="71"/>
  <c r="AA47" i="71" s="1"/>
  <c r="O47" i="71"/>
  <c r="M47" i="71"/>
  <c r="I47" i="71"/>
  <c r="X47" i="71"/>
  <c r="D47" i="71"/>
  <c r="R46" i="71"/>
  <c r="O46" i="71"/>
  <c r="N46" i="71"/>
  <c r="X46" i="71"/>
  <c r="AA45" i="71"/>
  <c r="R45" i="71"/>
  <c r="U45" i="71" s="1"/>
  <c r="S45" i="71"/>
  <c r="G45" i="71"/>
  <c r="H45" i="71"/>
  <c r="D45" i="71"/>
  <c r="R44" i="71"/>
  <c r="T44" i="71"/>
  <c r="M44" i="71"/>
  <c r="N44" i="71"/>
  <c r="U43" i="71"/>
  <c r="R43" i="71"/>
  <c r="O43" i="71"/>
  <c r="N43" i="71"/>
  <c r="X43" i="71"/>
  <c r="X42" i="71"/>
  <c r="R42" i="71"/>
  <c r="T42" i="71"/>
  <c r="G42" i="71"/>
  <c r="W42" i="71"/>
  <c r="R41" i="71"/>
  <c r="S41" i="71"/>
  <c r="O41" i="71"/>
  <c r="AA41" i="71"/>
  <c r="D41" i="71"/>
  <c r="R40" i="71"/>
  <c r="M40" i="71"/>
  <c r="I40" i="71"/>
  <c r="N40" i="71"/>
  <c r="R39" i="71"/>
  <c r="O39" i="71"/>
  <c r="X39" i="71"/>
  <c r="X38" i="71"/>
  <c r="R38" i="71"/>
  <c r="O38" i="71"/>
  <c r="T38" i="71"/>
  <c r="W38" i="71"/>
  <c r="R37" i="71"/>
  <c r="S37" i="71"/>
  <c r="O37" i="71"/>
  <c r="AA37" i="71"/>
  <c r="D37" i="71"/>
  <c r="R36" i="71"/>
  <c r="T36" i="71"/>
  <c r="N36" i="71"/>
  <c r="D36" i="71"/>
  <c r="R35" i="71"/>
  <c r="O35" i="71"/>
  <c r="I35" i="71"/>
  <c r="X35" i="71"/>
  <c r="R34" i="71"/>
  <c r="AA34" i="71" s="1"/>
  <c r="O34" i="71"/>
  <c r="N34" i="71"/>
  <c r="X34" i="71"/>
  <c r="R33" i="71"/>
  <c r="S33" i="71"/>
  <c r="O33" i="71"/>
  <c r="H33" i="71"/>
  <c r="I33" i="71"/>
  <c r="R32" i="71"/>
  <c r="M32" i="71"/>
  <c r="D32" i="71"/>
  <c r="U31" i="71"/>
  <c r="R31" i="71"/>
  <c r="O31" i="71"/>
  <c r="M31" i="71"/>
  <c r="G31" i="71"/>
  <c r="R30" i="71"/>
  <c r="T30" i="71"/>
  <c r="R29" i="71"/>
  <c r="U29" i="71"/>
  <c r="M29" i="71"/>
  <c r="I29" i="71"/>
  <c r="X29" i="71"/>
  <c r="D29" i="71"/>
  <c r="R28" i="71"/>
  <c r="T28" i="71"/>
  <c r="X28" i="71"/>
  <c r="Z28" i="71"/>
  <c r="R27" i="71"/>
  <c r="S27" i="71"/>
  <c r="O27" i="71"/>
  <c r="I27" i="71"/>
  <c r="R26" i="71"/>
  <c r="T26" i="71"/>
  <c r="I26" i="71"/>
  <c r="N26" i="71"/>
  <c r="Z26" i="71"/>
  <c r="R25" i="71"/>
  <c r="O25" i="71"/>
  <c r="I25" i="71"/>
  <c r="X25" i="71"/>
  <c r="D25" i="71"/>
  <c r="R24" i="71"/>
  <c r="AA24" i="71" s="1"/>
  <c r="T24" i="71"/>
  <c r="I24" i="71"/>
  <c r="G24" i="71"/>
  <c r="X24" i="71"/>
  <c r="Z24" i="71"/>
  <c r="R23" i="71"/>
  <c r="S23" i="71"/>
  <c r="O23" i="71"/>
  <c r="G23" i="71"/>
  <c r="I23" i="71"/>
  <c r="R22" i="71"/>
  <c r="R21" i="71"/>
  <c r="O21" i="71"/>
  <c r="I21" i="71"/>
  <c r="X21" i="71"/>
  <c r="D21" i="71"/>
  <c r="R20" i="71"/>
  <c r="G20" i="71"/>
  <c r="X20" i="71"/>
  <c r="S19" i="71"/>
  <c r="R19" i="71"/>
  <c r="U19" i="71"/>
  <c r="I19" i="71"/>
  <c r="H19" i="71"/>
  <c r="W19" i="71"/>
  <c r="R18" i="71"/>
  <c r="M18" i="71"/>
  <c r="U17" i="71"/>
  <c r="R17" i="71"/>
  <c r="M17" i="71"/>
  <c r="O17" i="71"/>
  <c r="X17" i="71"/>
  <c r="X16" i="71"/>
  <c r="R16" i="71"/>
  <c r="O16" i="71"/>
  <c r="Z16" i="71"/>
  <c r="R15" i="71"/>
  <c r="S15" i="71"/>
  <c r="O15" i="71"/>
  <c r="I15" i="71"/>
  <c r="D15" i="71"/>
  <c r="R14" i="71"/>
  <c r="M14" i="71"/>
  <c r="R13" i="71"/>
  <c r="O13" i="71"/>
  <c r="X13" i="71"/>
  <c r="X12" i="71"/>
  <c r="R12" i="71"/>
  <c r="O12" i="71"/>
  <c r="U11" i="71"/>
  <c r="S11" i="71"/>
  <c r="R11" i="71"/>
  <c r="O11" i="71"/>
  <c r="G11" i="71"/>
  <c r="I11" i="71"/>
  <c r="R10" i="71"/>
  <c r="M10" i="71"/>
  <c r="I10" i="71"/>
  <c r="U9" i="71"/>
  <c r="R9" i="71"/>
  <c r="M9" i="71"/>
  <c r="O9" i="71"/>
  <c r="X9" i="71"/>
  <c r="X8" i="71"/>
  <c r="R8" i="71"/>
  <c r="O8" i="71"/>
  <c r="G8" i="71"/>
  <c r="S7" i="71"/>
  <c r="R7" i="71"/>
  <c r="U7" i="71"/>
  <c r="I7" i="71"/>
  <c r="R6" i="71"/>
  <c r="M6" i="71"/>
  <c r="I6" i="71"/>
  <c r="R5" i="71"/>
  <c r="U5" i="71"/>
  <c r="M5" i="71"/>
  <c r="I5" i="71"/>
  <c r="X5" i="71"/>
  <c r="R4" i="71"/>
  <c r="Z4" i="71"/>
  <c r="O5" i="71" l="1"/>
  <c r="U13" i="71"/>
  <c r="U15" i="71"/>
  <c r="M16" i="71"/>
  <c r="O19" i="71"/>
  <c r="U25" i="71"/>
  <c r="U27" i="71"/>
  <c r="O29" i="71"/>
  <c r="O42" i="71"/>
  <c r="G49" i="71"/>
  <c r="O50" i="71"/>
  <c r="M51" i="71"/>
  <c r="U51" i="71"/>
  <c r="U53" i="71"/>
  <c r="G54" i="71"/>
  <c r="O55" i="71"/>
  <c r="O56" i="71"/>
  <c r="G57" i="71"/>
  <c r="M59" i="71"/>
  <c r="M65" i="71"/>
  <c r="U71" i="71"/>
  <c r="M77" i="71"/>
  <c r="G80" i="71"/>
  <c r="M84" i="71"/>
  <c r="G85" i="71"/>
  <c r="G89" i="71"/>
  <c r="O93" i="71"/>
  <c r="O97" i="71"/>
  <c r="U97" i="71"/>
  <c r="M98" i="71"/>
  <c r="U99" i="71"/>
  <c r="G104" i="71"/>
  <c r="G12" i="71"/>
  <c r="G14" i="71"/>
  <c r="G15" i="71"/>
  <c r="G19" i="71"/>
  <c r="O20" i="71"/>
  <c r="M21" i="71"/>
  <c r="U23" i="71"/>
  <c r="G27" i="71"/>
  <c r="U30" i="71"/>
  <c r="G37" i="71"/>
  <c r="G41" i="71"/>
  <c r="O45" i="71"/>
  <c r="O52" i="71"/>
  <c r="M56" i="71"/>
  <c r="U63" i="71"/>
  <c r="O67" i="71"/>
  <c r="G76" i="71"/>
  <c r="O77" i="71"/>
  <c r="O81" i="71"/>
  <c r="O83" i="71"/>
  <c r="U83" i="71"/>
  <c r="M88" i="71"/>
  <c r="U89" i="71"/>
  <c r="G90" i="71"/>
  <c r="O91" i="71"/>
  <c r="U95" i="71"/>
  <c r="M101" i="71"/>
  <c r="G16" i="71"/>
  <c r="U21" i="71"/>
  <c r="G46" i="71"/>
  <c r="U49" i="71"/>
  <c r="M52" i="71"/>
  <c r="M60" i="71"/>
  <c r="G61" i="71"/>
  <c r="M62" i="71"/>
  <c r="G68" i="71"/>
  <c r="M70" i="71"/>
  <c r="G71" i="71"/>
  <c r="M73" i="71"/>
  <c r="U73" i="71"/>
  <c r="M74" i="71"/>
  <c r="O78" i="71"/>
  <c r="U79" i="71"/>
  <c r="M80" i="71"/>
  <c r="V80" i="71" s="1"/>
  <c r="U87" i="71"/>
  <c r="G96" i="71"/>
  <c r="O99" i="71"/>
  <c r="O101" i="71"/>
  <c r="O105" i="71"/>
  <c r="M106" i="71"/>
  <c r="U107" i="71"/>
  <c r="M109" i="71"/>
  <c r="U109" i="71"/>
  <c r="G7" i="71"/>
  <c r="O7" i="71"/>
  <c r="M13" i="71"/>
  <c r="G18" i="71"/>
  <c r="M25" i="71"/>
  <c r="G28" i="71"/>
  <c r="U33" i="71"/>
  <c r="M35" i="71"/>
  <c r="U35" i="71"/>
  <c r="U37" i="71"/>
  <c r="M39" i="71"/>
  <c r="U39" i="71"/>
  <c r="U41" i="71"/>
  <c r="U59" i="71"/>
  <c r="G63" i="71"/>
  <c r="U65" i="71"/>
  <c r="M87" i="71"/>
  <c r="D143" i="71"/>
  <c r="E143" i="71" s="1"/>
  <c r="D144" i="71"/>
  <c r="E144" i="71" s="1"/>
  <c r="F144" i="71" s="1"/>
  <c r="O4" i="71"/>
  <c r="D145" i="71"/>
  <c r="E145" i="71" s="1"/>
  <c r="D147" i="71"/>
  <c r="E147" i="71" s="1"/>
  <c r="F147" i="71" s="1"/>
  <c r="D148" i="71"/>
  <c r="E148" i="71" s="1"/>
  <c r="F148" i="71" s="1"/>
  <c r="D149" i="71"/>
  <c r="D146" i="71"/>
  <c r="E150" i="71"/>
  <c r="F150" i="71" s="1"/>
  <c r="E149" i="71"/>
  <c r="F149" i="71" s="1"/>
  <c r="X68" i="71"/>
  <c r="X96" i="71"/>
  <c r="I9" i="71"/>
  <c r="I13" i="71"/>
  <c r="I16" i="71"/>
  <c r="AA16" i="71"/>
  <c r="AA38" i="71"/>
  <c r="D40" i="71"/>
  <c r="I41" i="71"/>
  <c r="I43" i="71"/>
  <c r="I48" i="71"/>
  <c r="D50" i="71"/>
  <c r="J50" i="71" s="1"/>
  <c r="I56" i="71"/>
  <c r="D58" i="71"/>
  <c r="J58" i="71" s="1"/>
  <c r="X58" i="71"/>
  <c r="D60" i="71"/>
  <c r="D61" i="71"/>
  <c r="D65" i="71"/>
  <c r="D69" i="71"/>
  <c r="X69" i="71"/>
  <c r="X72" i="71"/>
  <c r="I81" i="71"/>
  <c r="D82" i="71"/>
  <c r="I82" i="71"/>
  <c r="X86" i="71"/>
  <c r="X90" i="71"/>
  <c r="D93" i="71"/>
  <c r="X93" i="71"/>
  <c r="D97" i="71"/>
  <c r="I102" i="71"/>
  <c r="AA104" i="71"/>
  <c r="D106" i="71"/>
  <c r="D108" i="71"/>
  <c r="J108" i="71" s="1"/>
  <c r="I108" i="71"/>
  <c r="AA108" i="71"/>
  <c r="X64" i="71"/>
  <c r="I18" i="71"/>
  <c r="I20" i="71"/>
  <c r="AA20" i="71"/>
  <c r="I22" i="71"/>
  <c r="I28" i="71"/>
  <c r="AA28" i="71"/>
  <c r="I44" i="71"/>
  <c r="I46" i="71"/>
  <c r="AA46" i="71"/>
  <c r="I49" i="71"/>
  <c r="I57" i="71"/>
  <c r="X65" i="71"/>
  <c r="X82" i="71"/>
  <c r="I94" i="71"/>
  <c r="X97" i="71"/>
  <c r="AA100" i="71"/>
  <c r="X104" i="71"/>
  <c r="X83" i="71"/>
  <c r="AA8" i="71"/>
  <c r="I12" i="71"/>
  <c r="AA12" i="71"/>
  <c r="I14" i="71"/>
  <c r="I17" i="71"/>
  <c r="I32" i="71"/>
  <c r="I36" i="71"/>
  <c r="I37" i="71"/>
  <c r="I39" i="71"/>
  <c r="AA42" i="71"/>
  <c r="D44" i="71"/>
  <c r="I45" i="71"/>
  <c r="D46" i="71"/>
  <c r="I52" i="71"/>
  <c r="AA59" i="71"/>
  <c r="I64" i="71"/>
  <c r="I67" i="71"/>
  <c r="D68" i="71"/>
  <c r="J68" i="71" s="1"/>
  <c r="I68" i="71"/>
  <c r="X76" i="71"/>
  <c r="D83" i="71"/>
  <c r="X87" i="71"/>
  <c r="I92" i="71"/>
  <c r="AA92" i="71"/>
  <c r="D95" i="71"/>
  <c r="I96" i="71"/>
  <c r="AA96" i="71"/>
  <c r="D100" i="71"/>
  <c r="J100" i="71" s="1"/>
  <c r="X100" i="71"/>
  <c r="D103" i="71"/>
  <c r="J103" i="71" s="1"/>
  <c r="D104" i="71"/>
  <c r="D105" i="71"/>
  <c r="X105" i="71"/>
  <c r="D109" i="71"/>
  <c r="X109" i="71"/>
  <c r="W27" i="71"/>
  <c r="W33" i="71"/>
  <c r="W8" i="71"/>
  <c r="T8" i="71"/>
  <c r="Z12" i="71"/>
  <c r="T12" i="71"/>
  <c r="T14" i="71"/>
  <c r="T18" i="71"/>
  <c r="Z20" i="71"/>
  <c r="T20" i="71"/>
  <c r="T22" i="71"/>
  <c r="W23" i="71"/>
  <c r="T50" i="71"/>
  <c r="W53" i="71"/>
  <c r="Z70" i="71"/>
  <c r="Z71" i="71"/>
  <c r="Z88" i="71"/>
  <c r="S103" i="71"/>
  <c r="T4" i="71"/>
  <c r="T6" i="71"/>
  <c r="W7" i="71"/>
  <c r="T10" i="71"/>
  <c r="W11" i="71"/>
  <c r="W34" i="71"/>
  <c r="Z81" i="71"/>
  <c r="Z85" i="71"/>
  <c r="T46" i="71"/>
  <c r="T64" i="71"/>
  <c r="T108" i="71"/>
  <c r="N6" i="71"/>
  <c r="N8" i="71"/>
  <c r="M22" i="71"/>
  <c r="N32" i="71"/>
  <c r="T32" i="71"/>
  <c r="T34" i="71"/>
  <c r="T40" i="71"/>
  <c r="T48" i="71"/>
  <c r="T52" i="71"/>
  <c r="T68" i="71"/>
  <c r="T72" i="71"/>
  <c r="T100" i="71"/>
  <c r="T104" i="71"/>
  <c r="T106" i="71"/>
  <c r="N22" i="71"/>
  <c r="T54" i="71"/>
  <c r="N60" i="71"/>
  <c r="T76" i="71"/>
  <c r="N84" i="71"/>
  <c r="T84" i="71"/>
  <c r="N88" i="71"/>
  <c r="T88" i="71"/>
  <c r="N98" i="71"/>
  <c r="T102" i="71"/>
  <c r="T90" i="71"/>
  <c r="N4" i="71"/>
  <c r="N10" i="71"/>
  <c r="T16" i="71"/>
  <c r="M26" i="71"/>
  <c r="M36" i="71"/>
  <c r="M43" i="71"/>
  <c r="T58" i="71"/>
  <c r="T60" i="71"/>
  <c r="N66" i="71"/>
  <c r="T66" i="71"/>
  <c r="N79" i="71"/>
  <c r="T82" i="71"/>
  <c r="T86" i="71"/>
  <c r="M94" i="71"/>
  <c r="T96" i="71"/>
  <c r="T98" i="71"/>
  <c r="N12" i="71"/>
  <c r="N9" i="71"/>
  <c r="N16" i="71"/>
  <c r="N25" i="71"/>
  <c r="G33" i="71"/>
  <c r="G38" i="71"/>
  <c r="N39" i="71"/>
  <c r="N42" i="71"/>
  <c r="G53" i="71"/>
  <c r="N20" i="71"/>
  <c r="H31" i="71"/>
  <c r="N38" i="71"/>
  <c r="N50" i="71"/>
  <c r="N80" i="71"/>
  <c r="N18" i="71"/>
  <c r="N28" i="71"/>
  <c r="P31" i="71"/>
  <c r="G4" i="71"/>
  <c r="N14" i="71"/>
  <c r="N24" i="71"/>
  <c r="G34" i="71"/>
  <c r="N70" i="71"/>
  <c r="H89" i="71"/>
  <c r="H90" i="71"/>
  <c r="W90" i="71"/>
  <c r="H11" i="71"/>
  <c r="H27" i="71"/>
  <c r="H82" i="71"/>
  <c r="W82" i="71"/>
  <c r="H102" i="71"/>
  <c r="H71" i="71"/>
  <c r="H85" i="71"/>
  <c r="H16" i="71"/>
  <c r="W16" i="71"/>
  <c r="H38" i="71"/>
  <c r="H72" i="71"/>
  <c r="W72" i="71"/>
  <c r="H4" i="71"/>
  <c r="H7" i="71"/>
  <c r="W12" i="71"/>
  <c r="H28" i="71"/>
  <c r="H37" i="71"/>
  <c r="H63" i="71"/>
  <c r="H66" i="71"/>
  <c r="H8" i="71"/>
  <c r="H24" i="71"/>
  <c r="W24" i="71"/>
  <c r="H68" i="71"/>
  <c r="H58" i="71"/>
  <c r="W4" i="71"/>
  <c r="H12" i="71"/>
  <c r="H15" i="71"/>
  <c r="H20" i="71"/>
  <c r="W20" i="71"/>
  <c r="H23" i="71"/>
  <c r="W28" i="71"/>
  <c r="D34" i="71"/>
  <c r="J34" i="71" s="1"/>
  <c r="H46" i="71"/>
  <c r="H50" i="71"/>
  <c r="D64" i="71"/>
  <c r="J64" i="71" s="1"/>
  <c r="H78" i="71"/>
  <c r="H61" i="71"/>
  <c r="J76" i="71"/>
  <c r="W100" i="71"/>
  <c r="D8" i="71"/>
  <c r="J8" i="71" s="1"/>
  <c r="D12" i="71"/>
  <c r="D16" i="71"/>
  <c r="D20" i="71"/>
  <c r="J20" i="71" s="1"/>
  <c r="D24" i="71"/>
  <c r="J24" i="71" s="1"/>
  <c r="D28" i="71"/>
  <c r="J28" i="71" s="1"/>
  <c r="Z32" i="71"/>
  <c r="W37" i="71"/>
  <c r="D38" i="71"/>
  <c r="W45" i="71"/>
  <c r="Z49" i="71"/>
  <c r="W50" i="71"/>
  <c r="H57" i="71"/>
  <c r="W63" i="71"/>
  <c r="H67" i="71"/>
  <c r="H75" i="71"/>
  <c r="J82" i="71"/>
  <c r="H86" i="71"/>
  <c r="W86" i="71"/>
  <c r="Z95" i="71"/>
  <c r="J96" i="71"/>
  <c r="H100" i="71"/>
  <c r="Z103" i="71"/>
  <c r="J104" i="71"/>
  <c r="H108" i="71"/>
  <c r="W108" i="71"/>
  <c r="Z41" i="71"/>
  <c r="W81" i="71"/>
  <c r="Z11" i="71"/>
  <c r="J12" i="71"/>
  <c r="J15" i="71"/>
  <c r="Z15" i="71"/>
  <c r="W15" i="71"/>
  <c r="Z19" i="71"/>
  <c r="Z23" i="71"/>
  <c r="Z27" i="71"/>
  <c r="H32" i="71"/>
  <c r="Z33" i="71"/>
  <c r="J37" i="71"/>
  <c r="Z37" i="71"/>
  <c r="H41" i="71"/>
  <c r="H42" i="71"/>
  <c r="Z45" i="71"/>
  <c r="J46" i="71"/>
  <c r="Z53" i="71"/>
  <c r="W54" i="71"/>
  <c r="J61" i="71"/>
  <c r="W68" i="71"/>
  <c r="W71" i="71"/>
  <c r="J72" i="71"/>
  <c r="H76" i="71"/>
  <c r="W76" i="71"/>
  <c r="D81" i="71"/>
  <c r="Y81" i="71" s="1"/>
  <c r="H81" i="71"/>
  <c r="W89" i="71"/>
  <c r="W96" i="71"/>
  <c r="W99" i="71"/>
  <c r="W104" i="71"/>
  <c r="W107" i="71"/>
  <c r="W67" i="71"/>
  <c r="W75" i="71"/>
  <c r="Z7" i="71"/>
  <c r="H34" i="71"/>
  <c r="W41" i="71"/>
  <c r="D42" i="71"/>
  <c r="J42" i="71" s="1"/>
  <c r="W46" i="71"/>
  <c r="H49" i="71"/>
  <c r="Z57" i="71"/>
  <c r="W58" i="71"/>
  <c r="H62" i="71"/>
  <c r="W64" i="71"/>
  <c r="Z66" i="71"/>
  <c r="W85" i="71"/>
  <c r="H95" i="71"/>
  <c r="H98" i="71"/>
  <c r="Z99" i="71"/>
  <c r="H103" i="71"/>
  <c r="H106" i="71"/>
  <c r="Z107" i="71"/>
  <c r="H10" i="71"/>
  <c r="D10" i="71"/>
  <c r="Z10" i="71"/>
  <c r="U14" i="71"/>
  <c r="X14" i="71"/>
  <c r="AA14" i="71"/>
  <c r="P18" i="71"/>
  <c r="T25" i="71"/>
  <c r="W25" i="71"/>
  <c r="S25" i="71"/>
  <c r="Z25" i="71"/>
  <c r="W26" i="71"/>
  <c r="N5" i="71"/>
  <c r="T5" i="71"/>
  <c r="S5" i="71"/>
  <c r="W5" i="71"/>
  <c r="Z5" i="71"/>
  <c r="D6" i="71"/>
  <c r="H6" i="71"/>
  <c r="W6" i="71"/>
  <c r="Z6" i="71"/>
  <c r="H9" i="71"/>
  <c r="G9" i="71"/>
  <c r="U10" i="71"/>
  <c r="X10" i="71"/>
  <c r="AA10" i="71"/>
  <c r="D11" i="71"/>
  <c r="J11" i="71" s="1"/>
  <c r="M12" i="71"/>
  <c r="P12" i="71" s="1"/>
  <c r="P14" i="71"/>
  <c r="N15" i="71"/>
  <c r="M15" i="71"/>
  <c r="P15" i="71" s="1"/>
  <c r="X15" i="71"/>
  <c r="AA15" i="71"/>
  <c r="N21" i="71"/>
  <c r="T21" i="71"/>
  <c r="W21" i="71"/>
  <c r="S21" i="71"/>
  <c r="Z21" i="71"/>
  <c r="H22" i="71"/>
  <c r="D22" i="71"/>
  <c r="W22" i="71"/>
  <c r="Z22" i="71"/>
  <c r="H25" i="71"/>
  <c r="G25" i="71"/>
  <c r="J25" i="71" s="1"/>
  <c r="U26" i="71"/>
  <c r="X26" i="71"/>
  <c r="AA26" i="71"/>
  <c r="D27" i="71"/>
  <c r="H13" i="71"/>
  <c r="G13" i="71"/>
  <c r="P13" i="71" s="1"/>
  <c r="N19" i="71"/>
  <c r="M19" i="71"/>
  <c r="AA19" i="71"/>
  <c r="H26" i="71"/>
  <c r="D26" i="71"/>
  <c r="H29" i="71"/>
  <c r="G29" i="71"/>
  <c r="J29" i="71" s="1"/>
  <c r="H5" i="71"/>
  <c r="G5" i="71"/>
  <c r="P5" i="71" s="1"/>
  <c r="U6" i="71"/>
  <c r="X6" i="71"/>
  <c r="AA6" i="71"/>
  <c r="D7" i="71"/>
  <c r="J7" i="71" s="1"/>
  <c r="M8" i="71"/>
  <c r="P8" i="71" s="1"/>
  <c r="G10" i="71"/>
  <c r="N11" i="71"/>
  <c r="M11" i="71"/>
  <c r="P11" i="71" s="1"/>
  <c r="X11" i="71"/>
  <c r="AA11" i="71"/>
  <c r="Y15" i="71"/>
  <c r="AB15" i="71"/>
  <c r="N17" i="71"/>
  <c r="T17" i="71"/>
  <c r="W17" i="71"/>
  <c r="S17" i="71"/>
  <c r="Z17" i="71"/>
  <c r="H18" i="71"/>
  <c r="D18" i="71"/>
  <c r="J18" i="71" s="1"/>
  <c r="W18" i="71"/>
  <c r="Z18" i="71"/>
  <c r="H21" i="71"/>
  <c r="G21" i="71"/>
  <c r="J21" i="71" s="1"/>
  <c r="U22" i="71"/>
  <c r="X22" i="71"/>
  <c r="AA22" i="71"/>
  <c r="D23" i="71"/>
  <c r="Y23" i="71" s="1"/>
  <c r="P25" i="71"/>
  <c r="G26" i="71"/>
  <c r="P26" i="71" s="1"/>
  <c r="N27" i="71"/>
  <c r="M27" i="71"/>
  <c r="V27" i="71" s="1"/>
  <c r="X27" i="71"/>
  <c r="AA27" i="71"/>
  <c r="O28" i="71"/>
  <c r="M28" i="71"/>
  <c r="P28" i="71" s="1"/>
  <c r="I30" i="71"/>
  <c r="O30" i="71"/>
  <c r="G30" i="71"/>
  <c r="T9" i="71"/>
  <c r="W9" i="71"/>
  <c r="S9" i="71"/>
  <c r="Z9" i="71"/>
  <c r="W10" i="71"/>
  <c r="X19" i="71"/>
  <c r="M4" i="71"/>
  <c r="G6" i="71"/>
  <c r="P6" i="71" s="1"/>
  <c r="N7" i="71"/>
  <c r="M7" i="71"/>
  <c r="P7" i="71" s="1"/>
  <c r="X7" i="71"/>
  <c r="AA7" i="71"/>
  <c r="V11" i="71"/>
  <c r="N13" i="71"/>
  <c r="T13" i="71"/>
  <c r="W13" i="71"/>
  <c r="S13" i="71"/>
  <c r="Z13" i="71"/>
  <c r="H14" i="71"/>
  <c r="D14" i="71"/>
  <c r="J14" i="71" s="1"/>
  <c r="W14" i="71"/>
  <c r="Z14" i="71"/>
  <c r="H17" i="71"/>
  <c r="G17" i="71"/>
  <c r="U18" i="71"/>
  <c r="X18" i="71"/>
  <c r="AA18" i="71"/>
  <c r="D19" i="71"/>
  <c r="M20" i="71"/>
  <c r="P20" i="71" s="1"/>
  <c r="G22" i="71"/>
  <c r="N23" i="71"/>
  <c r="M23" i="71"/>
  <c r="P23" i="71" s="1"/>
  <c r="X23" i="71"/>
  <c r="AA23" i="71"/>
  <c r="O24" i="71"/>
  <c r="M24" i="71"/>
  <c r="P24" i="71" s="1"/>
  <c r="N29" i="71"/>
  <c r="T29" i="71"/>
  <c r="W29" i="71"/>
  <c r="S29" i="71"/>
  <c r="Z29" i="71"/>
  <c r="Z30" i="71"/>
  <c r="W30" i="71"/>
  <c r="H30" i="71"/>
  <c r="D30" i="71"/>
  <c r="M30" i="71"/>
  <c r="N30" i="71"/>
  <c r="X31" i="71"/>
  <c r="AA31" i="71"/>
  <c r="T35" i="71"/>
  <c r="W35" i="71"/>
  <c r="S35" i="71"/>
  <c r="Z35" i="71"/>
  <c r="J45" i="71"/>
  <c r="T47" i="71"/>
  <c r="W47" i="71"/>
  <c r="S47" i="71"/>
  <c r="Z47" i="71"/>
  <c r="Z48" i="71"/>
  <c r="T51" i="71"/>
  <c r="W51" i="71"/>
  <c r="S51" i="71"/>
  <c r="Z51" i="71"/>
  <c r="T55" i="71"/>
  <c r="W55" i="71"/>
  <c r="S55" i="71"/>
  <c r="Z55" i="71"/>
  <c r="T59" i="71"/>
  <c r="W59" i="71"/>
  <c r="S59" i="71"/>
  <c r="Z59" i="71"/>
  <c r="W61" i="71"/>
  <c r="S61" i="71"/>
  <c r="Z61" i="71"/>
  <c r="T61" i="71"/>
  <c r="X75" i="71"/>
  <c r="D75" i="71"/>
  <c r="AB75" i="71" s="1"/>
  <c r="U4" i="71"/>
  <c r="O6" i="71"/>
  <c r="S6" i="71"/>
  <c r="T7" i="71"/>
  <c r="I8" i="71"/>
  <c r="U8" i="71"/>
  <c r="O10" i="71"/>
  <c r="S10" i="71"/>
  <c r="T11" i="71"/>
  <c r="U12" i="71"/>
  <c r="O14" i="71"/>
  <c r="S14" i="71"/>
  <c r="T15" i="71"/>
  <c r="U16" i="71"/>
  <c r="O18" i="71"/>
  <c r="S18" i="71"/>
  <c r="T19" i="71"/>
  <c r="U20" i="71"/>
  <c r="O22" i="71"/>
  <c r="S22" i="71"/>
  <c r="T23" i="71"/>
  <c r="U24" i="71"/>
  <c r="O26" i="71"/>
  <c r="S26" i="71"/>
  <c r="T27" i="71"/>
  <c r="U28" i="71"/>
  <c r="AA30" i="71"/>
  <c r="D31" i="71"/>
  <c r="J31" i="71" s="1"/>
  <c r="I31" i="71"/>
  <c r="T31" i="71"/>
  <c r="W31" i="71"/>
  <c r="S31" i="71"/>
  <c r="Z31" i="71"/>
  <c r="D33" i="71"/>
  <c r="AA33" i="71"/>
  <c r="N35" i="71"/>
  <c r="U36" i="71"/>
  <c r="X36" i="71"/>
  <c r="AA36" i="71"/>
  <c r="N37" i="71"/>
  <c r="M37" i="71"/>
  <c r="P37" i="71" s="1"/>
  <c r="J38" i="71"/>
  <c r="H39" i="71"/>
  <c r="G39" i="71"/>
  <c r="H40" i="71"/>
  <c r="O40" i="71"/>
  <c r="U40" i="71"/>
  <c r="X40" i="71"/>
  <c r="AA40" i="71"/>
  <c r="N41" i="71"/>
  <c r="M41" i="71"/>
  <c r="P41" i="71" s="1"/>
  <c r="H43" i="71"/>
  <c r="G43" i="71"/>
  <c r="P43" i="71" s="1"/>
  <c r="H44" i="71"/>
  <c r="O44" i="71"/>
  <c r="U44" i="71"/>
  <c r="X44" i="71"/>
  <c r="AA44" i="71"/>
  <c r="N45" i="71"/>
  <c r="M45" i="71"/>
  <c r="P45" i="71" s="1"/>
  <c r="N47" i="71"/>
  <c r="D49" i="71"/>
  <c r="J49" i="71" s="1"/>
  <c r="N51" i="71"/>
  <c r="D53" i="71"/>
  <c r="J54" i="71"/>
  <c r="O54" i="71"/>
  <c r="M54" i="71"/>
  <c r="P54" i="71" s="1"/>
  <c r="N55" i="71"/>
  <c r="D57" i="71"/>
  <c r="J57" i="71" s="1"/>
  <c r="O58" i="71"/>
  <c r="U58" i="71"/>
  <c r="M58" i="71"/>
  <c r="P58" i="71" s="1"/>
  <c r="J41" i="71"/>
  <c r="Z52" i="71"/>
  <c r="Z56" i="71"/>
  <c r="Z60" i="71"/>
  <c r="AA75" i="71"/>
  <c r="AA5" i="71"/>
  <c r="Z8" i="71"/>
  <c r="AA9" i="71"/>
  <c r="AA13" i="71"/>
  <c r="AA17" i="71"/>
  <c r="AA21" i="71"/>
  <c r="AA25" i="71"/>
  <c r="AA29" i="71"/>
  <c r="N31" i="71"/>
  <c r="U32" i="71"/>
  <c r="X32" i="71"/>
  <c r="AA32" i="71"/>
  <c r="N33" i="71"/>
  <c r="M33" i="71"/>
  <c r="P33" i="71" s="1"/>
  <c r="H35" i="71"/>
  <c r="G35" i="71"/>
  <c r="P35" i="71" s="1"/>
  <c r="H36" i="71"/>
  <c r="Y37" i="71"/>
  <c r="AB37" i="71"/>
  <c r="Y41" i="71"/>
  <c r="AB41" i="71"/>
  <c r="Y45" i="71"/>
  <c r="AB45" i="71"/>
  <c r="H47" i="71"/>
  <c r="G47" i="71"/>
  <c r="J47" i="71" s="1"/>
  <c r="H48" i="71"/>
  <c r="U48" i="71"/>
  <c r="X48" i="71"/>
  <c r="AA48" i="71"/>
  <c r="N49" i="71"/>
  <c r="M49" i="71"/>
  <c r="P49" i="71" s="1"/>
  <c r="H51" i="71"/>
  <c r="G51" i="71"/>
  <c r="J51" i="71" s="1"/>
  <c r="H52" i="71"/>
  <c r="U52" i="71"/>
  <c r="X52" i="71"/>
  <c r="AA52" i="71"/>
  <c r="N53" i="71"/>
  <c r="M53" i="71"/>
  <c r="H55" i="71"/>
  <c r="G55" i="71"/>
  <c r="J55" i="71" s="1"/>
  <c r="H56" i="71"/>
  <c r="U56" i="71"/>
  <c r="X56" i="71"/>
  <c r="AA56" i="71"/>
  <c r="N57" i="71"/>
  <c r="M57" i="71"/>
  <c r="P57" i="71" s="1"/>
  <c r="H59" i="71"/>
  <c r="G59" i="71"/>
  <c r="J59" i="71" s="1"/>
  <c r="N59" i="71"/>
  <c r="H60" i="71"/>
  <c r="O60" i="71"/>
  <c r="U60" i="71"/>
  <c r="X60" i="71"/>
  <c r="AA60" i="71"/>
  <c r="I66" i="71"/>
  <c r="O66" i="71"/>
  <c r="H69" i="71"/>
  <c r="G69" i="71"/>
  <c r="J69" i="71" s="1"/>
  <c r="N69" i="71"/>
  <c r="O72" i="71"/>
  <c r="U72" i="71"/>
  <c r="M72" i="71"/>
  <c r="P72" i="71" s="1"/>
  <c r="U74" i="71"/>
  <c r="X74" i="71"/>
  <c r="AA74" i="71"/>
  <c r="S74" i="71"/>
  <c r="T77" i="71"/>
  <c r="W77" i="71"/>
  <c r="S77" i="71"/>
  <c r="Z77" i="71"/>
  <c r="S4" i="71"/>
  <c r="D5" i="71"/>
  <c r="S8" i="71"/>
  <c r="D9" i="71"/>
  <c r="S12" i="71"/>
  <c r="D13" i="71"/>
  <c r="S16" i="71"/>
  <c r="D17" i="71"/>
  <c r="S20" i="71"/>
  <c r="S24" i="71"/>
  <c r="S28" i="71"/>
  <c r="S30" i="71"/>
  <c r="X30" i="71"/>
  <c r="V33" i="71"/>
  <c r="Z36" i="71"/>
  <c r="T39" i="71"/>
  <c r="W39" i="71"/>
  <c r="S39" i="71"/>
  <c r="Z39" i="71"/>
  <c r="Z40" i="71"/>
  <c r="T43" i="71"/>
  <c r="W43" i="71"/>
  <c r="S43" i="71"/>
  <c r="Z43" i="71"/>
  <c r="Z44" i="71"/>
  <c r="O61" i="71"/>
  <c r="U61" i="71"/>
  <c r="M61" i="71"/>
  <c r="P61" i="71" s="1"/>
  <c r="I62" i="71"/>
  <c r="O62" i="71"/>
  <c r="G62" i="71"/>
  <c r="P62" i="71" s="1"/>
  <c r="U62" i="71"/>
  <c r="X62" i="71"/>
  <c r="AA62" i="71"/>
  <c r="S62" i="71"/>
  <c r="N71" i="71"/>
  <c r="M71" i="71"/>
  <c r="P71" i="71" s="1"/>
  <c r="T71" i="71"/>
  <c r="G32" i="71"/>
  <c r="J32" i="71" s="1"/>
  <c r="O32" i="71"/>
  <c r="S32" i="71"/>
  <c r="W32" i="71"/>
  <c r="T33" i="71"/>
  <c r="X33" i="71"/>
  <c r="I34" i="71"/>
  <c r="M34" i="71"/>
  <c r="P34" i="71" s="1"/>
  <c r="U34" i="71"/>
  <c r="G36" i="71"/>
  <c r="J36" i="71" s="1"/>
  <c r="O36" i="71"/>
  <c r="S36" i="71"/>
  <c r="W36" i="71"/>
  <c r="T37" i="71"/>
  <c r="X37" i="71"/>
  <c r="I38" i="71"/>
  <c r="M38" i="71"/>
  <c r="P38" i="71" s="1"/>
  <c r="U38" i="71"/>
  <c r="G40" i="71"/>
  <c r="P40" i="71" s="1"/>
  <c r="S40" i="71"/>
  <c r="W40" i="71"/>
  <c r="T41" i="71"/>
  <c r="X41" i="71"/>
  <c r="I42" i="71"/>
  <c r="M42" i="71"/>
  <c r="P42" i="71" s="1"/>
  <c r="U42" i="71"/>
  <c r="G44" i="71"/>
  <c r="S44" i="71"/>
  <c r="W44" i="71"/>
  <c r="T45" i="71"/>
  <c r="X45" i="71"/>
  <c r="M46" i="71"/>
  <c r="P46" i="71" s="1"/>
  <c r="U46" i="71"/>
  <c r="G48" i="71"/>
  <c r="J48" i="71" s="1"/>
  <c r="S48" i="71"/>
  <c r="W48" i="71"/>
  <c r="T49" i="71"/>
  <c r="X49" i="71"/>
  <c r="M50" i="71"/>
  <c r="P50" i="71" s="1"/>
  <c r="U50" i="71"/>
  <c r="G52" i="71"/>
  <c r="J52" i="71" s="1"/>
  <c r="S52" i="71"/>
  <c r="W52" i="71"/>
  <c r="T53" i="71"/>
  <c r="X53" i="71"/>
  <c r="U54" i="71"/>
  <c r="G56" i="71"/>
  <c r="J56" i="71" s="1"/>
  <c r="S56" i="71"/>
  <c r="W56" i="71"/>
  <c r="T57" i="71"/>
  <c r="X57" i="71"/>
  <c r="G60" i="71"/>
  <c r="J60" i="71" s="1"/>
  <c r="S60" i="71"/>
  <c r="W60" i="71"/>
  <c r="X61" i="71"/>
  <c r="D62" i="71"/>
  <c r="W62" i="71"/>
  <c r="N62" i="71"/>
  <c r="X63" i="71"/>
  <c r="D63" i="71"/>
  <c r="J63" i="71" s="1"/>
  <c r="AA63" i="71"/>
  <c r="T65" i="71"/>
  <c r="W65" i="71"/>
  <c r="S65" i="71"/>
  <c r="Z65" i="71"/>
  <c r="I70" i="71"/>
  <c r="O70" i="71"/>
  <c r="G70" i="71"/>
  <c r="I71" i="71"/>
  <c r="H73" i="71"/>
  <c r="G73" i="71"/>
  <c r="J73" i="71" s="1"/>
  <c r="N73" i="71"/>
  <c r="H74" i="71"/>
  <c r="N75" i="71"/>
  <c r="M75" i="71"/>
  <c r="P75" i="71" s="1"/>
  <c r="T75" i="71"/>
  <c r="O76" i="71"/>
  <c r="U76" i="71"/>
  <c r="M76" i="71"/>
  <c r="P76" i="71" s="1"/>
  <c r="N78" i="71"/>
  <c r="M78" i="71"/>
  <c r="P78" i="71" s="1"/>
  <c r="T93" i="71"/>
  <c r="W93" i="71"/>
  <c r="S93" i="71"/>
  <c r="Z93" i="71"/>
  <c r="Z34" i="71"/>
  <c r="AA35" i="71"/>
  <c r="Z38" i="71"/>
  <c r="AA39" i="71"/>
  <c r="Z42" i="71"/>
  <c r="AA43" i="71"/>
  <c r="Z46" i="71"/>
  <c r="Z50" i="71"/>
  <c r="Z54" i="71"/>
  <c r="Z58" i="71"/>
  <c r="N61" i="71"/>
  <c r="N63" i="71"/>
  <c r="M63" i="71"/>
  <c r="T63" i="71"/>
  <c r="O64" i="71"/>
  <c r="U64" i="71"/>
  <c r="M64" i="71"/>
  <c r="P64" i="71" s="1"/>
  <c r="U66" i="71"/>
  <c r="X66" i="71"/>
  <c r="AA66" i="71"/>
  <c r="X67" i="71"/>
  <c r="D67" i="71"/>
  <c r="J67" i="71" s="1"/>
  <c r="AA67" i="71"/>
  <c r="T69" i="71"/>
  <c r="W69" i="71"/>
  <c r="S69" i="71"/>
  <c r="Z69" i="71"/>
  <c r="D70" i="71"/>
  <c r="W70" i="71"/>
  <c r="P73" i="71"/>
  <c r="I74" i="71"/>
  <c r="O74" i="71"/>
  <c r="G74" i="71"/>
  <c r="I75" i="71"/>
  <c r="Y75" i="71"/>
  <c r="H77" i="71"/>
  <c r="G77" i="71"/>
  <c r="J77" i="71" s="1"/>
  <c r="N77" i="71"/>
  <c r="D84" i="71"/>
  <c r="W84" i="71"/>
  <c r="Z84" i="71"/>
  <c r="I88" i="71"/>
  <c r="O88" i="71"/>
  <c r="G88" i="71"/>
  <c r="P88" i="71" s="1"/>
  <c r="H91" i="71"/>
  <c r="G91" i="71"/>
  <c r="J91" i="71" s="1"/>
  <c r="N91" i="71"/>
  <c r="S34" i="71"/>
  <c r="D35" i="71"/>
  <c r="S38" i="71"/>
  <c r="D39" i="71"/>
  <c r="S42" i="71"/>
  <c r="D43" i="71"/>
  <c r="S46" i="71"/>
  <c r="S50" i="71"/>
  <c r="S54" i="71"/>
  <c r="S58" i="71"/>
  <c r="T62" i="71"/>
  <c r="Z62" i="71"/>
  <c r="V63" i="71"/>
  <c r="H65" i="71"/>
  <c r="G65" i="71"/>
  <c r="J65" i="71" s="1"/>
  <c r="N65" i="71"/>
  <c r="N67" i="71"/>
  <c r="M67" i="71"/>
  <c r="P67" i="71" s="1"/>
  <c r="T67" i="71"/>
  <c r="O68" i="71"/>
  <c r="U68" i="71"/>
  <c r="M68" i="71"/>
  <c r="P70" i="71"/>
  <c r="U70" i="71"/>
  <c r="X70" i="71"/>
  <c r="AA70" i="71"/>
  <c r="S70" i="71"/>
  <c r="X71" i="71"/>
  <c r="D71" i="71"/>
  <c r="AB71" i="71" s="1"/>
  <c r="AA71" i="71"/>
  <c r="T73" i="71"/>
  <c r="W73" i="71"/>
  <c r="S73" i="71"/>
  <c r="Z73" i="71"/>
  <c r="D74" i="71"/>
  <c r="W74" i="71"/>
  <c r="D79" i="71"/>
  <c r="Z79" i="71"/>
  <c r="D80" i="71"/>
  <c r="Y80" i="71" s="1"/>
  <c r="Z80" i="71"/>
  <c r="W80" i="71"/>
  <c r="N81" i="71"/>
  <c r="M81" i="71"/>
  <c r="P81" i="71" s="1"/>
  <c r="T81" i="71"/>
  <c r="T83" i="71"/>
  <c r="W83" i="71"/>
  <c r="S83" i="71"/>
  <c r="Z83" i="71"/>
  <c r="G66" i="71"/>
  <c r="J66" i="71" s="1"/>
  <c r="S66" i="71"/>
  <c r="W66" i="71"/>
  <c r="W78" i="71"/>
  <c r="S78" i="71"/>
  <c r="Z78" i="71"/>
  <c r="X78" i="71"/>
  <c r="U81" i="71"/>
  <c r="O82" i="71"/>
  <c r="U82" i="71"/>
  <c r="M82" i="71"/>
  <c r="P82" i="71" s="1"/>
  <c r="U84" i="71"/>
  <c r="X84" i="71"/>
  <c r="AA84" i="71"/>
  <c r="S84" i="71"/>
  <c r="X85" i="71"/>
  <c r="D85" i="71"/>
  <c r="J85" i="71" s="1"/>
  <c r="AA85" i="71"/>
  <c r="J86" i="71"/>
  <c r="T87" i="71"/>
  <c r="W87" i="71"/>
  <c r="S87" i="71"/>
  <c r="Z87" i="71"/>
  <c r="D88" i="71"/>
  <c r="W88" i="71"/>
  <c r="J95" i="71"/>
  <c r="O96" i="71"/>
  <c r="M96" i="71"/>
  <c r="P96" i="71" s="1"/>
  <c r="O104" i="71"/>
  <c r="U104" i="71"/>
  <c r="M104" i="71"/>
  <c r="T109" i="71"/>
  <c r="W109" i="71"/>
  <c r="S109" i="71"/>
  <c r="Z109" i="71"/>
  <c r="Z64" i="71"/>
  <c r="AA65" i="71"/>
  <c r="Z68" i="71"/>
  <c r="AA69" i="71"/>
  <c r="Z72" i="71"/>
  <c r="AA73" i="71"/>
  <c r="Z76" i="71"/>
  <c r="AA77" i="71"/>
  <c r="D78" i="71"/>
  <c r="J78" i="71" s="1"/>
  <c r="H79" i="71"/>
  <c r="G79" i="71"/>
  <c r="T79" i="71"/>
  <c r="W79" i="71"/>
  <c r="S79" i="71"/>
  <c r="H80" i="71"/>
  <c r="T80" i="71"/>
  <c r="H83" i="71"/>
  <c r="G83" i="71"/>
  <c r="J83" i="71" s="1"/>
  <c r="N83" i="71"/>
  <c r="H84" i="71"/>
  <c r="N85" i="71"/>
  <c r="M85" i="71"/>
  <c r="P85" i="71" s="1"/>
  <c r="T85" i="71"/>
  <c r="O86" i="71"/>
  <c r="U86" i="71"/>
  <c r="M86" i="71"/>
  <c r="P86" i="71" s="1"/>
  <c r="U88" i="71"/>
  <c r="X88" i="71"/>
  <c r="AA88" i="71"/>
  <c r="S88" i="71"/>
  <c r="X89" i="71"/>
  <c r="D89" i="71"/>
  <c r="AB89" i="71" s="1"/>
  <c r="AA89" i="71"/>
  <c r="J90" i="71"/>
  <c r="T91" i="71"/>
  <c r="W91" i="71"/>
  <c r="S91" i="71"/>
  <c r="Z91" i="71"/>
  <c r="D92" i="71"/>
  <c r="H92" i="71"/>
  <c r="S64" i="71"/>
  <c r="S68" i="71"/>
  <c r="S72" i="71"/>
  <c r="S76" i="71"/>
  <c r="I78" i="71"/>
  <c r="T78" i="71"/>
  <c r="O79" i="71"/>
  <c r="X79" i="71"/>
  <c r="AA79" i="71"/>
  <c r="I80" i="71"/>
  <c r="U80" i="71"/>
  <c r="X80" i="71"/>
  <c r="I84" i="71"/>
  <c r="O84" i="71"/>
  <c r="G84" i="71"/>
  <c r="I85" i="71"/>
  <c r="H87" i="71"/>
  <c r="G87" i="71"/>
  <c r="J87" i="71" s="1"/>
  <c r="N87" i="71"/>
  <c r="H88" i="71"/>
  <c r="N89" i="71"/>
  <c r="M89" i="71"/>
  <c r="P89" i="71" s="1"/>
  <c r="T89" i="71"/>
  <c r="O90" i="71"/>
  <c r="U90" i="71"/>
  <c r="M90" i="71"/>
  <c r="O92" i="71"/>
  <c r="M92" i="71"/>
  <c r="D94" i="71"/>
  <c r="Z94" i="71"/>
  <c r="J99" i="71"/>
  <c r="O100" i="71"/>
  <c r="M100" i="71"/>
  <c r="P100" i="71" s="1"/>
  <c r="U94" i="71"/>
  <c r="X94" i="71"/>
  <c r="AA94" i="71"/>
  <c r="N95" i="71"/>
  <c r="M95" i="71"/>
  <c r="P95" i="71" s="1"/>
  <c r="H97" i="71"/>
  <c r="G97" i="71"/>
  <c r="P97" i="71" s="1"/>
  <c r="N97" i="71"/>
  <c r="U98" i="71"/>
  <c r="X98" i="71"/>
  <c r="AA98" i="71"/>
  <c r="N99" i="71"/>
  <c r="M99" i="71"/>
  <c r="P99" i="71" s="1"/>
  <c r="H101" i="71"/>
  <c r="G101" i="71"/>
  <c r="J101" i="71" s="1"/>
  <c r="N101" i="71"/>
  <c r="U102" i="71"/>
  <c r="X102" i="71"/>
  <c r="AA102" i="71"/>
  <c r="N103" i="71"/>
  <c r="M103" i="71"/>
  <c r="P103" i="71" s="1"/>
  <c r="H105" i="71"/>
  <c r="G105" i="71"/>
  <c r="P105" i="71" s="1"/>
  <c r="N105" i="71"/>
  <c r="U106" i="71"/>
  <c r="X106" i="71"/>
  <c r="AA106" i="71"/>
  <c r="N107" i="71"/>
  <c r="M107" i="71"/>
  <c r="P107" i="71" s="1"/>
  <c r="T107" i="71"/>
  <c r="O108" i="71"/>
  <c r="M108" i="71"/>
  <c r="P108" i="71" s="1"/>
  <c r="Z82" i="71"/>
  <c r="AA83" i="71"/>
  <c r="Z86" i="71"/>
  <c r="AA87" i="71"/>
  <c r="Z90" i="71"/>
  <c r="AA91" i="71"/>
  <c r="H93" i="71"/>
  <c r="G93" i="71"/>
  <c r="J93" i="71" s="1"/>
  <c r="N93" i="71"/>
  <c r="H94" i="71"/>
  <c r="Y95" i="71"/>
  <c r="AB95" i="71"/>
  <c r="V99" i="71"/>
  <c r="Y99" i="71"/>
  <c r="AB99" i="71"/>
  <c r="H109" i="71"/>
  <c r="G109" i="71"/>
  <c r="N109" i="71"/>
  <c r="S82" i="71"/>
  <c r="S86" i="71"/>
  <c r="S90" i="71"/>
  <c r="G92" i="71"/>
  <c r="N92" i="71"/>
  <c r="W92" i="71"/>
  <c r="P93" i="71"/>
  <c r="I95" i="71"/>
  <c r="T97" i="71"/>
  <c r="W97" i="71"/>
  <c r="S97" i="71"/>
  <c r="Z97" i="71"/>
  <c r="Z98" i="71"/>
  <c r="I99" i="71"/>
  <c r="T101" i="71"/>
  <c r="W101" i="71"/>
  <c r="S101" i="71"/>
  <c r="Z101" i="71"/>
  <c r="Z102" i="71"/>
  <c r="I103" i="71"/>
  <c r="T105" i="71"/>
  <c r="W105" i="71"/>
  <c r="S105" i="71"/>
  <c r="Z105" i="71"/>
  <c r="Z106" i="71"/>
  <c r="I107" i="71"/>
  <c r="P109" i="71"/>
  <c r="U92" i="71"/>
  <c r="G94" i="71"/>
  <c r="O94" i="71"/>
  <c r="S94" i="71"/>
  <c r="W94" i="71"/>
  <c r="T95" i="71"/>
  <c r="X95" i="71"/>
  <c r="U96" i="71"/>
  <c r="G98" i="71"/>
  <c r="J98" i="71" s="1"/>
  <c r="S98" i="71"/>
  <c r="W98" i="71"/>
  <c r="T99" i="71"/>
  <c r="X99" i="71"/>
  <c r="U100" i="71"/>
  <c r="G102" i="71"/>
  <c r="J102" i="71" s="1"/>
  <c r="S102" i="71"/>
  <c r="W102" i="71"/>
  <c r="T103" i="71"/>
  <c r="X103" i="71"/>
  <c r="G106" i="71"/>
  <c r="P106" i="71" s="1"/>
  <c r="S106" i="71"/>
  <c r="W106" i="71"/>
  <c r="D107" i="71"/>
  <c r="J107" i="71" s="1"/>
  <c r="U108" i="71"/>
  <c r="Z92" i="71"/>
  <c r="AA93" i="71"/>
  <c r="Z96" i="71"/>
  <c r="AA97" i="71"/>
  <c r="Z100" i="71"/>
  <c r="AA101" i="71"/>
  <c r="Z104" i="71"/>
  <c r="AA105" i="71"/>
  <c r="Z108" i="71"/>
  <c r="AA109" i="71"/>
  <c r="S92" i="71"/>
  <c r="S96" i="71"/>
  <c r="S100" i="71"/>
  <c r="S104" i="71"/>
  <c r="S108" i="71"/>
  <c r="P102" i="71" l="1"/>
  <c r="V15" i="71"/>
  <c r="P21" i="71"/>
  <c r="P16" i="71"/>
  <c r="V85" i="71"/>
  <c r="P84" i="71"/>
  <c r="P80" i="71"/>
  <c r="V41" i="71"/>
  <c r="P83" i="71"/>
  <c r="P91" i="71"/>
  <c r="P68" i="71"/>
  <c r="P51" i="71"/>
  <c r="P53" i="71"/>
  <c r="J33" i="71"/>
  <c r="P19" i="71"/>
  <c r="J27" i="71"/>
  <c r="J16" i="71"/>
  <c r="P90" i="71"/>
  <c r="P63" i="71"/>
  <c r="P47" i="71"/>
  <c r="J19" i="71"/>
  <c r="P27" i="71"/>
  <c r="P104" i="71"/>
  <c r="J53" i="71"/>
  <c r="P101" i="71"/>
  <c r="V81" i="71"/>
  <c r="P60" i="71"/>
  <c r="P30" i="71"/>
  <c r="P59" i="71"/>
  <c r="P4" i="71"/>
  <c r="D151" i="71"/>
  <c r="Y49" i="71"/>
  <c r="AB63" i="71"/>
  <c r="J44" i="71"/>
  <c r="Y103" i="71"/>
  <c r="J105" i="71"/>
  <c r="J97" i="71"/>
  <c r="E146" i="71"/>
  <c r="F146" i="71" s="1"/>
  <c r="F145" i="71"/>
  <c r="J79" i="71"/>
  <c r="J40" i="71"/>
  <c r="J106" i="71"/>
  <c r="J109" i="71"/>
  <c r="AB103" i="71"/>
  <c r="V75" i="71"/>
  <c r="V57" i="71"/>
  <c r="V45" i="71"/>
  <c r="V37" i="71"/>
  <c r="P77" i="71"/>
  <c r="P55" i="71"/>
  <c r="P92" i="71"/>
  <c r="P79" i="71"/>
  <c r="P69" i="71"/>
  <c r="P32" i="71"/>
  <c r="AB57" i="71"/>
  <c r="AB53" i="71"/>
  <c r="Y11" i="71"/>
  <c r="Y85" i="71"/>
  <c r="Y57" i="71"/>
  <c r="J17" i="71"/>
  <c r="J81" i="71"/>
  <c r="J94" i="71"/>
  <c r="AB107" i="71"/>
  <c r="AB81" i="71"/>
  <c r="J6" i="71"/>
  <c r="Y71" i="71"/>
  <c r="AB27" i="71"/>
  <c r="J80" i="71"/>
  <c r="Y63" i="71"/>
  <c r="AB33" i="71"/>
  <c r="Y27" i="71"/>
  <c r="J22" i="71"/>
  <c r="J10" i="71"/>
  <c r="J9" i="71"/>
  <c r="J30" i="71"/>
  <c r="J75" i="71"/>
  <c r="Y53" i="71"/>
  <c r="AB85" i="71"/>
  <c r="J74" i="71"/>
  <c r="J71" i="71"/>
  <c r="J70" i="71"/>
  <c r="AB49" i="71"/>
  <c r="Y33" i="71"/>
  <c r="J39" i="71"/>
  <c r="J23" i="71"/>
  <c r="Y89" i="71"/>
  <c r="AB67" i="71"/>
  <c r="AB59" i="71"/>
  <c r="V59" i="71"/>
  <c r="Y59" i="71"/>
  <c r="AB55" i="71"/>
  <c r="V55" i="71"/>
  <c r="Y55" i="71"/>
  <c r="AB51" i="71"/>
  <c r="V51" i="71"/>
  <c r="Y51" i="71"/>
  <c r="AB17" i="71"/>
  <c r="V17" i="71"/>
  <c r="Y17" i="71"/>
  <c r="J5" i="71"/>
  <c r="AB7" i="71"/>
  <c r="AB21" i="71"/>
  <c r="V21" i="71"/>
  <c r="Y21" i="71"/>
  <c r="AB19" i="71"/>
  <c r="AB5" i="71"/>
  <c r="V5" i="71"/>
  <c r="Y5" i="71"/>
  <c r="AB101" i="71"/>
  <c r="V101" i="71"/>
  <c r="Y101" i="71"/>
  <c r="V72" i="71"/>
  <c r="Y72" i="71"/>
  <c r="AB72" i="71"/>
  <c r="V38" i="71"/>
  <c r="Y38" i="71"/>
  <c r="AB38" i="71"/>
  <c r="AB69" i="71"/>
  <c r="V69" i="71"/>
  <c r="Y69" i="71"/>
  <c r="AB93" i="71"/>
  <c r="V93" i="71"/>
  <c r="Y93" i="71"/>
  <c r="V24" i="71"/>
  <c r="Y24" i="71"/>
  <c r="AB24" i="71"/>
  <c r="V100" i="71"/>
  <c r="Y100" i="71"/>
  <c r="AB100" i="71"/>
  <c r="Y106" i="71"/>
  <c r="AB106" i="71"/>
  <c r="V106" i="71"/>
  <c r="J92" i="71"/>
  <c r="Y107" i="71"/>
  <c r="P98" i="71"/>
  <c r="V95" i="71"/>
  <c r="V68" i="71"/>
  <c r="Y68" i="71"/>
  <c r="AB68" i="71"/>
  <c r="Y88" i="71"/>
  <c r="AB88" i="71"/>
  <c r="V88" i="71"/>
  <c r="J89" i="71"/>
  <c r="AB87" i="71"/>
  <c r="V87" i="71"/>
  <c r="Y87" i="71"/>
  <c r="Y70" i="71"/>
  <c r="AB70" i="71"/>
  <c r="V70" i="71"/>
  <c r="V58" i="71"/>
  <c r="Y58" i="71"/>
  <c r="AB58" i="71"/>
  <c r="P87" i="71"/>
  <c r="P66" i="71"/>
  <c r="V71" i="71"/>
  <c r="AB65" i="71"/>
  <c r="V65" i="71"/>
  <c r="Y65" i="71"/>
  <c r="Y60" i="71"/>
  <c r="AB60" i="71"/>
  <c r="V60" i="71"/>
  <c r="P56" i="71"/>
  <c r="V53" i="71"/>
  <c r="V20" i="71"/>
  <c r="Y20" i="71"/>
  <c r="AB20" i="71"/>
  <c r="V12" i="71"/>
  <c r="Y12" i="71"/>
  <c r="AB12" i="71"/>
  <c r="V4" i="71"/>
  <c r="P39" i="71"/>
  <c r="P36" i="71"/>
  <c r="V89" i="71"/>
  <c r="AB31" i="71"/>
  <c r="V31" i="71"/>
  <c r="Y31" i="71"/>
  <c r="Y26" i="71"/>
  <c r="AB26" i="71"/>
  <c r="V26" i="71"/>
  <c r="Y22" i="71"/>
  <c r="AB22" i="71"/>
  <c r="V22" i="71"/>
  <c r="Y18" i="71"/>
  <c r="AB18" i="71"/>
  <c r="V18" i="71"/>
  <c r="Y14" i="71"/>
  <c r="AB14" i="71"/>
  <c r="V14" i="71"/>
  <c r="Y10" i="71"/>
  <c r="AB10" i="71"/>
  <c r="V10" i="71"/>
  <c r="Y67" i="71"/>
  <c r="Y61" i="71"/>
  <c r="AB61" i="71"/>
  <c r="V61" i="71"/>
  <c r="AB47" i="71"/>
  <c r="V47" i="71"/>
  <c r="Y47" i="71"/>
  <c r="AB9" i="71"/>
  <c r="V9" i="71"/>
  <c r="Y9" i="71"/>
  <c r="P9" i="71"/>
  <c r="P17" i="71"/>
  <c r="Y7" i="71"/>
  <c r="Y19" i="71"/>
  <c r="AB23" i="71"/>
  <c r="V104" i="71"/>
  <c r="Y104" i="71"/>
  <c r="AB104" i="71"/>
  <c r="Y84" i="71"/>
  <c r="AB84" i="71"/>
  <c r="V84" i="71"/>
  <c r="V96" i="71"/>
  <c r="Y96" i="71"/>
  <c r="AB96" i="71"/>
  <c r="Y102" i="71"/>
  <c r="AB102" i="71"/>
  <c r="V102" i="71"/>
  <c r="Y94" i="71"/>
  <c r="AB94" i="71"/>
  <c r="V94" i="71"/>
  <c r="AB105" i="71"/>
  <c r="V105" i="71"/>
  <c r="Y105" i="71"/>
  <c r="AB97" i="71"/>
  <c r="V97" i="71"/>
  <c r="Y97" i="71"/>
  <c r="V90" i="71"/>
  <c r="Y90" i="71"/>
  <c r="AB90" i="71"/>
  <c r="V107" i="71"/>
  <c r="P94" i="71"/>
  <c r="V64" i="71"/>
  <c r="Y64" i="71"/>
  <c r="AB64" i="71"/>
  <c r="AB91" i="71"/>
  <c r="V91" i="71"/>
  <c r="Y91" i="71"/>
  <c r="AB109" i="71"/>
  <c r="V109" i="71"/>
  <c r="Y109" i="71"/>
  <c r="AB83" i="71"/>
  <c r="V83" i="71"/>
  <c r="Y83" i="71"/>
  <c r="V54" i="71"/>
  <c r="Y54" i="71"/>
  <c r="AB54" i="71"/>
  <c r="V42" i="71"/>
  <c r="Y42" i="71"/>
  <c r="AB42" i="71"/>
  <c r="V34" i="71"/>
  <c r="Y34" i="71"/>
  <c r="AB34" i="71"/>
  <c r="J88" i="71"/>
  <c r="AB80" i="71"/>
  <c r="Y56" i="71"/>
  <c r="AB56" i="71"/>
  <c r="V56" i="71"/>
  <c r="Y44" i="71"/>
  <c r="AB44" i="71"/>
  <c r="V44" i="71"/>
  <c r="Y40" i="71"/>
  <c r="AB40" i="71"/>
  <c r="V40" i="71"/>
  <c r="Y36" i="71"/>
  <c r="AB36" i="71"/>
  <c r="V36" i="71"/>
  <c r="Y62" i="71"/>
  <c r="AB62" i="71"/>
  <c r="V62" i="71"/>
  <c r="J62" i="71"/>
  <c r="P52" i="71"/>
  <c r="V49" i="71"/>
  <c r="Y30" i="71"/>
  <c r="AB30" i="71"/>
  <c r="V30" i="71"/>
  <c r="Y74" i="71"/>
  <c r="AB74" i="71"/>
  <c r="V74" i="71"/>
  <c r="P74" i="71"/>
  <c r="J43" i="71"/>
  <c r="Y6" i="71"/>
  <c r="AB6" i="71"/>
  <c r="V6" i="71"/>
  <c r="V67" i="71"/>
  <c r="AB35" i="71"/>
  <c r="V35" i="71"/>
  <c r="Y35" i="71"/>
  <c r="AB29" i="71"/>
  <c r="V29" i="71"/>
  <c r="Y29" i="71"/>
  <c r="J26" i="71"/>
  <c r="J13" i="71"/>
  <c r="V7" i="71"/>
  <c r="V19" i="71"/>
  <c r="AB25" i="71"/>
  <c r="V25" i="71"/>
  <c r="Y25" i="71"/>
  <c r="Y98" i="71"/>
  <c r="AB98" i="71"/>
  <c r="V98" i="71"/>
  <c r="V82" i="71"/>
  <c r="Y82" i="71"/>
  <c r="AB82" i="71"/>
  <c r="V46" i="71"/>
  <c r="Y46" i="71"/>
  <c r="AB46" i="71"/>
  <c r="Y52" i="71"/>
  <c r="AB52" i="71"/>
  <c r="V52" i="71"/>
  <c r="AB39" i="71"/>
  <c r="V39" i="71"/>
  <c r="Y39" i="71"/>
  <c r="V108" i="71"/>
  <c r="Y108" i="71"/>
  <c r="AB108" i="71"/>
  <c r="V92" i="71"/>
  <c r="Y92" i="71"/>
  <c r="AB92" i="71"/>
  <c r="V86" i="71"/>
  <c r="Y86" i="71"/>
  <c r="AB86" i="71"/>
  <c r="V103" i="71"/>
  <c r="J84" i="71"/>
  <c r="V76" i="71"/>
  <c r="Y76" i="71"/>
  <c r="AB76" i="71"/>
  <c r="AB79" i="71"/>
  <c r="Y79" i="71"/>
  <c r="V79" i="71"/>
  <c r="V78" i="71"/>
  <c r="AB78" i="71"/>
  <c r="Y78" i="71"/>
  <c r="Y66" i="71"/>
  <c r="AB66" i="71"/>
  <c r="V66" i="71"/>
  <c r="AB73" i="71"/>
  <c r="V73" i="71"/>
  <c r="Y73" i="71"/>
  <c r="V50" i="71"/>
  <c r="Y50" i="71"/>
  <c r="AB50" i="71"/>
  <c r="Y48" i="71"/>
  <c r="AB48" i="71"/>
  <c r="V48" i="71"/>
  <c r="Y32" i="71"/>
  <c r="AB32" i="71"/>
  <c r="V32" i="71"/>
  <c r="P48" i="71"/>
  <c r="AB43" i="71"/>
  <c r="V43" i="71"/>
  <c r="Y43" i="71"/>
  <c r="V28" i="71"/>
  <c r="Y28" i="71"/>
  <c r="AB28" i="71"/>
  <c r="V16" i="71"/>
  <c r="Y16" i="71"/>
  <c r="AB16" i="71"/>
  <c r="V8" i="71"/>
  <c r="Y8" i="71"/>
  <c r="AB8" i="71"/>
  <c r="AB77" i="71"/>
  <c r="V77" i="71"/>
  <c r="Y77" i="71"/>
  <c r="P65" i="71"/>
  <c r="P44" i="71"/>
  <c r="J35" i="71"/>
  <c r="P22" i="71"/>
  <c r="AB13" i="71"/>
  <c r="V13" i="71"/>
  <c r="Y13" i="71"/>
  <c r="AB11" i="71"/>
  <c r="P10" i="71"/>
  <c r="P29" i="71"/>
  <c r="V23" i="71"/>
  <c r="F151" i="71" l="1"/>
  <c r="E156" i="71" s="1"/>
  <c r="C4" i="71" s="1"/>
  <c r="E151" i="71"/>
  <c r="X4" i="71" l="1"/>
  <c r="AA4" i="71"/>
  <c r="D4" i="71"/>
  <c r="I4" i="71"/>
  <c r="J4" i="71" l="1"/>
  <c r="AB4" i="71"/>
  <c r="Y4" i="71"/>
  <c r="R109" i="69" l="1"/>
  <c r="Q109" i="69"/>
  <c r="S109" i="69" s="1"/>
  <c r="M109" i="69"/>
  <c r="L109" i="69"/>
  <c r="O109" i="69" s="1"/>
  <c r="K109" i="69"/>
  <c r="I109" i="69"/>
  <c r="H109" i="69"/>
  <c r="F109" i="69"/>
  <c r="E109" i="69"/>
  <c r="D109" i="69"/>
  <c r="C109" i="69"/>
  <c r="B109" i="69"/>
  <c r="R108" i="69"/>
  <c r="Q108" i="69"/>
  <c r="L108" i="69"/>
  <c r="K108" i="69"/>
  <c r="G108" i="69"/>
  <c r="F108" i="69"/>
  <c r="E108" i="69"/>
  <c r="C108" i="69"/>
  <c r="B108" i="69"/>
  <c r="R107" i="69"/>
  <c r="Q107" i="69"/>
  <c r="S107" i="69" s="1"/>
  <c r="L107" i="69"/>
  <c r="K107" i="69"/>
  <c r="I107" i="69"/>
  <c r="H107" i="69"/>
  <c r="F107" i="69"/>
  <c r="E107" i="69"/>
  <c r="G107" i="69" s="1"/>
  <c r="J107" i="69" s="1"/>
  <c r="D107" i="69"/>
  <c r="C107" i="69"/>
  <c r="B107" i="69"/>
  <c r="S106" i="69"/>
  <c r="R106" i="69"/>
  <c r="Q106" i="69"/>
  <c r="O106" i="69"/>
  <c r="L106" i="69"/>
  <c r="K106" i="69"/>
  <c r="G106" i="69"/>
  <c r="F106" i="69"/>
  <c r="E106" i="69"/>
  <c r="H106" i="69" s="1"/>
  <c r="C106" i="69"/>
  <c r="B106" i="69"/>
  <c r="R105" i="69"/>
  <c r="Q105" i="69"/>
  <c r="S105" i="69" s="1"/>
  <c r="M105" i="69"/>
  <c r="L105" i="69"/>
  <c r="O105" i="69" s="1"/>
  <c r="K105" i="69"/>
  <c r="I105" i="69"/>
  <c r="F105" i="69"/>
  <c r="E105" i="69"/>
  <c r="D105" i="69"/>
  <c r="C105" i="69"/>
  <c r="B105" i="69"/>
  <c r="S104" i="69"/>
  <c r="R104" i="69"/>
  <c r="Q104" i="69"/>
  <c r="N104" i="69"/>
  <c r="L104" i="69"/>
  <c r="K104" i="69"/>
  <c r="M104" i="69" s="1"/>
  <c r="F104" i="69"/>
  <c r="E104" i="69"/>
  <c r="H104" i="69" s="1"/>
  <c r="C104" i="69"/>
  <c r="B104" i="69"/>
  <c r="D104" i="69" s="1"/>
  <c r="R103" i="69"/>
  <c r="Q103" i="69"/>
  <c r="M103" i="69"/>
  <c r="P103" i="69" s="1"/>
  <c r="L103" i="69"/>
  <c r="O103" i="69" s="1"/>
  <c r="K103" i="69"/>
  <c r="I103" i="69"/>
  <c r="H103" i="69"/>
  <c r="F103" i="69"/>
  <c r="E103" i="69"/>
  <c r="G103" i="69" s="1"/>
  <c r="J103" i="69" s="1"/>
  <c r="D103" i="69"/>
  <c r="C103" i="69"/>
  <c r="B103" i="69"/>
  <c r="S102" i="69"/>
  <c r="R102" i="69"/>
  <c r="Q102" i="69"/>
  <c r="O102" i="69"/>
  <c r="L102" i="69"/>
  <c r="K102" i="69"/>
  <c r="G102" i="69"/>
  <c r="F102" i="69"/>
  <c r="E102" i="69"/>
  <c r="H102" i="69" s="1"/>
  <c r="C102" i="69"/>
  <c r="B102" i="69"/>
  <c r="D102" i="69" s="1"/>
  <c r="R101" i="69"/>
  <c r="Q101" i="69"/>
  <c r="S101" i="69" s="1"/>
  <c r="M101" i="69"/>
  <c r="P101" i="69" s="1"/>
  <c r="L101" i="69"/>
  <c r="O101" i="69" s="1"/>
  <c r="K101" i="69"/>
  <c r="I101" i="69"/>
  <c r="H101" i="69"/>
  <c r="F101" i="69"/>
  <c r="E101" i="69"/>
  <c r="G101" i="69" s="1"/>
  <c r="J101" i="69" s="1"/>
  <c r="D101" i="69"/>
  <c r="C101" i="69"/>
  <c r="B101" i="69"/>
  <c r="S100" i="69"/>
  <c r="R100" i="69"/>
  <c r="Q100" i="69"/>
  <c r="N100" i="69"/>
  <c r="L100" i="69"/>
  <c r="K100" i="69"/>
  <c r="M100" i="69" s="1"/>
  <c r="G100" i="69"/>
  <c r="F100" i="69"/>
  <c r="E100" i="69"/>
  <c r="C100" i="69"/>
  <c r="B100" i="69"/>
  <c r="R99" i="69"/>
  <c r="Q99" i="69"/>
  <c r="S99" i="69" s="1"/>
  <c r="L99" i="69"/>
  <c r="K99" i="69"/>
  <c r="N99" i="69" s="1"/>
  <c r="I99" i="69"/>
  <c r="F99" i="69"/>
  <c r="E99" i="69"/>
  <c r="D99" i="69"/>
  <c r="C99" i="69"/>
  <c r="B99" i="69"/>
  <c r="S98" i="69"/>
  <c r="R98" i="69"/>
  <c r="Q98" i="69"/>
  <c r="O98" i="69"/>
  <c r="N98" i="69"/>
  <c r="L98" i="69"/>
  <c r="K98" i="69"/>
  <c r="M98" i="69" s="1"/>
  <c r="G98" i="69"/>
  <c r="F98" i="69"/>
  <c r="E98" i="69"/>
  <c r="C98" i="69"/>
  <c r="B98" i="69"/>
  <c r="R97" i="69"/>
  <c r="Q97" i="69"/>
  <c r="S97" i="69" s="1"/>
  <c r="M97" i="69"/>
  <c r="P97" i="69" s="1"/>
  <c r="L97" i="69"/>
  <c r="O97" i="69" s="1"/>
  <c r="K97" i="69"/>
  <c r="I97" i="69"/>
  <c r="H97" i="69"/>
  <c r="F97" i="69"/>
  <c r="E97" i="69"/>
  <c r="G97" i="69" s="1"/>
  <c r="D97" i="69"/>
  <c r="C97" i="69"/>
  <c r="B97" i="69"/>
  <c r="R96" i="69"/>
  <c r="S96" i="69" s="1"/>
  <c r="Q96" i="69"/>
  <c r="N96" i="69"/>
  <c r="L96" i="69"/>
  <c r="K96" i="69"/>
  <c r="M96" i="69" s="1"/>
  <c r="F96" i="69"/>
  <c r="E96" i="69"/>
  <c r="C96" i="69"/>
  <c r="B96" i="69"/>
  <c r="D96" i="69" s="1"/>
  <c r="R95" i="69"/>
  <c r="Q95" i="69"/>
  <c r="S95" i="69" s="1"/>
  <c r="L95" i="69"/>
  <c r="O95" i="69" s="1"/>
  <c r="K95" i="69"/>
  <c r="N95" i="69" s="1"/>
  <c r="I95" i="69"/>
  <c r="F95" i="69"/>
  <c r="E95" i="69"/>
  <c r="D95" i="69"/>
  <c r="C95" i="69"/>
  <c r="B95" i="69"/>
  <c r="S94" i="69"/>
  <c r="R94" i="69"/>
  <c r="Q94" i="69"/>
  <c r="O94" i="69"/>
  <c r="N94" i="69"/>
  <c r="L94" i="69"/>
  <c r="K94" i="69"/>
  <c r="M94" i="69" s="1"/>
  <c r="G94" i="69"/>
  <c r="F94" i="69"/>
  <c r="E94" i="69"/>
  <c r="C94" i="69"/>
  <c r="B94" i="69"/>
  <c r="D94" i="69" s="1"/>
  <c r="R93" i="69"/>
  <c r="Q93" i="69"/>
  <c r="S93" i="69" s="1"/>
  <c r="M93" i="69"/>
  <c r="P93" i="69" s="1"/>
  <c r="L93" i="69"/>
  <c r="O93" i="69" s="1"/>
  <c r="K93" i="69"/>
  <c r="I93" i="69"/>
  <c r="H93" i="69"/>
  <c r="F93" i="69"/>
  <c r="E93" i="69"/>
  <c r="G93" i="69" s="1"/>
  <c r="D93" i="69"/>
  <c r="C93" i="69"/>
  <c r="B93" i="69"/>
  <c r="R92" i="69"/>
  <c r="S92" i="69" s="1"/>
  <c r="Q92" i="69"/>
  <c r="L92" i="69"/>
  <c r="K92" i="69"/>
  <c r="G92" i="69"/>
  <c r="F92" i="69"/>
  <c r="E92" i="69"/>
  <c r="H92" i="69" s="1"/>
  <c r="C92" i="69"/>
  <c r="B92" i="69"/>
  <c r="D92" i="69" s="1"/>
  <c r="R91" i="69"/>
  <c r="Q91" i="69"/>
  <c r="S91" i="69" s="1"/>
  <c r="L91" i="69"/>
  <c r="O91" i="69" s="1"/>
  <c r="K91" i="69"/>
  <c r="I91" i="69"/>
  <c r="H91" i="69"/>
  <c r="F91" i="69"/>
  <c r="E91" i="69"/>
  <c r="G91" i="69" s="1"/>
  <c r="J91" i="69" s="1"/>
  <c r="D91" i="69"/>
  <c r="C91" i="69"/>
  <c r="B91" i="69"/>
  <c r="S90" i="69"/>
  <c r="R90" i="69"/>
  <c r="Q90" i="69"/>
  <c r="O90" i="69"/>
  <c r="L90" i="69"/>
  <c r="K90" i="69"/>
  <c r="G90" i="69"/>
  <c r="F90" i="69"/>
  <c r="E90" i="69"/>
  <c r="H90" i="69" s="1"/>
  <c r="C90" i="69"/>
  <c r="B90" i="69"/>
  <c r="R89" i="69"/>
  <c r="Q89" i="69"/>
  <c r="M89" i="69"/>
  <c r="L89" i="69"/>
  <c r="O89" i="69" s="1"/>
  <c r="K89" i="69"/>
  <c r="N89" i="69" s="1"/>
  <c r="I89" i="69"/>
  <c r="F89" i="69"/>
  <c r="E89" i="69"/>
  <c r="D89" i="69"/>
  <c r="C89" i="69"/>
  <c r="B89" i="69"/>
  <c r="R88" i="69"/>
  <c r="S88" i="69" s="1"/>
  <c r="Q88" i="69"/>
  <c r="L88" i="69"/>
  <c r="K88" i="69"/>
  <c r="F88" i="69"/>
  <c r="E88" i="69"/>
  <c r="H88" i="69" s="1"/>
  <c r="C88" i="69"/>
  <c r="B88" i="69"/>
  <c r="D88" i="69" s="1"/>
  <c r="R87" i="69"/>
  <c r="Q87" i="69"/>
  <c r="S87" i="69" s="1"/>
  <c r="M87" i="69"/>
  <c r="P87" i="69" s="1"/>
  <c r="L87" i="69"/>
  <c r="O87" i="69" s="1"/>
  <c r="K87" i="69"/>
  <c r="I87" i="69"/>
  <c r="H87" i="69"/>
  <c r="F87" i="69"/>
  <c r="E87" i="69"/>
  <c r="G87" i="69" s="1"/>
  <c r="J87" i="69" s="1"/>
  <c r="D87" i="69"/>
  <c r="C87" i="69"/>
  <c r="B87" i="69"/>
  <c r="S86" i="69"/>
  <c r="R86" i="69"/>
  <c r="Q86" i="69"/>
  <c r="O86" i="69"/>
  <c r="L86" i="69"/>
  <c r="K86" i="69"/>
  <c r="G86" i="69"/>
  <c r="F86" i="69"/>
  <c r="E86" i="69"/>
  <c r="C86" i="69"/>
  <c r="B86" i="69"/>
  <c r="D86" i="69" s="1"/>
  <c r="R85" i="69"/>
  <c r="Q85" i="69"/>
  <c r="S85" i="69" s="1"/>
  <c r="M85" i="69"/>
  <c r="P85" i="69" s="1"/>
  <c r="L85" i="69"/>
  <c r="O85" i="69" s="1"/>
  <c r="K85" i="69"/>
  <c r="I85" i="69"/>
  <c r="H85" i="69"/>
  <c r="F85" i="69"/>
  <c r="E85" i="69"/>
  <c r="G85" i="69" s="1"/>
  <c r="J85" i="69" s="1"/>
  <c r="D85" i="69"/>
  <c r="C85" i="69"/>
  <c r="B85" i="69"/>
  <c r="S84" i="69"/>
  <c r="R84" i="69"/>
  <c r="Q84" i="69"/>
  <c r="N84" i="69"/>
  <c r="L84" i="69"/>
  <c r="K84" i="69"/>
  <c r="M84" i="69" s="1"/>
  <c r="G84" i="69"/>
  <c r="F84" i="69"/>
  <c r="E84" i="69"/>
  <c r="C84" i="69"/>
  <c r="B84" i="69"/>
  <c r="D84" i="69" s="1"/>
  <c r="R83" i="69"/>
  <c r="Q83" i="69"/>
  <c r="S83" i="69" s="1"/>
  <c r="L83" i="69"/>
  <c r="K83" i="69"/>
  <c r="N83" i="69" s="1"/>
  <c r="I83" i="69"/>
  <c r="F83" i="69"/>
  <c r="E83" i="69"/>
  <c r="D83" i="69"/>
  <c r="C83" i="69"/>
  <c r="B83" i="69"/>
  <c r="S82" i="69"/>
  <c r="R82" i="69"/>
  <c r="Q82" i="69"/>
  <c r="O82" i="69"/>
  <c r="N82" i="69"/>
  <c r="L82" i="69"/>
  <c r="K82" i="69"/>
  <c r="M82" i="69" s="1"/>
  <c r="G82" i="69"/>
  <c r="J82" i="69" s="1"/>
  <c r="F82" i="69"/>
  <c r="E82" i="69"/>
  <c r="C82" i="69"/>
  <c r="B82" i="69"/>
  <c r="D82" i="69" s="1"/>
  <c r="R81" i="69"/>
  <c r="Q81" i="69"/>
  <c r="S81" i="69" s="1"/>
  <c r="M81" i="69"/>
  <c r="P81" i="69" s="1"/>
  <c r="L81" i="69"/>
  <c r="O81" i="69" s="1"/>
  <c r="K81" i="69"/>
  <c r="I81" i="69"/>
  <c r="H81" i="69"/>
  <c r="F81" i="69"/>
  <c r="E81" i="69"/>
  <c r="G81" i="69" s="1"/>
  <c r="D81" i="69"/>
  <c r="C81" i="69"/>
  <c r="B81" i="69"/>
  <c r="R80" i="69"/>
  <c r="S80" i="69" s="1"/>
  <c r="Q80" i="69"/>
  <c r="L80" i="69"/>
  <c r="K80" i="69"/>
  <c r="F80" i="69"/>
  <c r="E80" i="69"/>
  <c r="C80" i="69"/>
  <c r="B80" i="69"/>
  <c r="D80" i="69" s="1"/>
  <c r="S79" i="69"/>
  <c r="R79" i="69"/>
  <c r="Q79" i="69"/>
  <c r="O79" i="69"/>
  <c r="L79" i="69"/>
  <c r="K79" i="69"/>
  <c r="I79" i="69"/>
  <c r="F79" i="69"/>
  <c r="E79" i="69"/>
  <c r="D79" i="69"/>
  <c r="C79" i="69"/>
  <c r="B79" i="69"/>
  <c r="S78" i="69"/>
  <c r="R78" i="69"/>
  <c r="Q78" i="69"/>
  <c r="O78" i="69"/>
  <c r="N78" i="69"/>
  <c r="M78" i="69"/>
  <c r="L78" i="69"/>
  <c r="K78" i="69"/>
  <c r="F78" i="69"/>
  <c r="E78" i="69"/>
  <c r="C78" i="69"/>
  <c r="I78" i="69" s="1"/>
  <c r="B78" i="69"/>
  <c r="R77" i="69"/>
  <c r="Q77" i="69"/>
  <c r="S77" i="69" s="1"/>
  <c r="O77" i="69"/>
  <c r="L77" i="69"/>
  <c r="K77" i="69"/>
  <c r="G77" i="69"/>
  <c r="J77" i="69" s="1"/>
  <c r="F77" i="69"/>
  <c r="E77" i="69"/>
  <c r="H77" i="69" s="1"/>
  <c r="C77" i="69"/>
  <c r="D77" i="69" s="1"/>
  <c r="B77" i="69"/>
  <c r="S76" i="69"/>
  <c r="R76" i="69"/>
  <c r="Q76" i="69"/>
  <c r="N76" i="69"/>
  <c r="M76" i="69"/>
  <c r="L76" i="69"/>
  <c r="K76" i="69"/>
  <c r="I76" i="69"/>
  <c r="F76" i="69"/>
  <c r="O76" i="69" s="1"/>
  <c r="E76" i="69"/>
  <c r="C76" i="69"/>
  <c r="AA76" i="69" s="1"/>
  <c r="B76" i="69"/>
  <c r="R75" i="69"/>
  <c r="Q75" i="69"/>
  <c r="S75" i="69" s="1"/>
  <c r="M75" i="69"/>
  <c r="L75" i="69"/>
  <c r="K75" i="69"/>
  <c r="I75" i="69"/>
  <c r="H75" i="69"/>
  <c r="F75" i="69"/>
  <c r="E75" i="69"/>
  <c r="D75" i="69"/>
  <c r="C75" i="69"/>
  <c r="B75" i="69"/>
  <c r="R74" i="69"/>
  <c r="S74" i="69" s="1"/>
  <c r="Q74" i="69"/>
  <c r="L74" i="69"/>
  <c r="K74" i="69"/>
  <c r="H74" i="69"/>
  <c r="F74" i="69"/>
  <c r="I74" i="69" s="1"/>
  <c r="E74" i="69"/>
  <c r="D74" i="69"/>
  <c r="C74" i="69"/>
  <c r="B74" i="69"/>
  <c r="R73" i="69"/>
  <c r="Q73" i="69"/>
  <c r="S73" i="69" s="1"/>
  <c r="L73" i="69"/>
  <c r="K73" i="69"/>
  <c r="F73" i="69"/>
  <c r="I73" i="69" s="1"/>
  <c r="E73" i="69"/>
  <c r="C73" i="69"/>
  <c r="B73" i="69"/>
  <c r="D73" i="69" s="1"/>
  <c r="S72" i="69"/>
  <c r="R72" i="69"/>
  <c r="Q72" i="69"/>
  <c r="L72" i="69"/>
  <c r="K72" i="69"/>
  <c r="F72" i="69"/>
  <c r="I72" i="69" s="1"/>
  <c r="E72" i="69"/>
  <c r="C72" i="69"/>
  <c r="B72" i="69"/>
  <c r="R71" i="69"/>
  <c r="U71" i="69" s="1"/>
  <c r="Q71" i="69"/>
  <c r="N71" i="69"/>
  <c r="M71" i="69"/>
  <c r="L71" i="69"/>
  <c r="K71" i="69"/>
  <c r="I71" i="69"/>
  <c r="F71" i="69"/>
  <c r="E71" i="69"/>
  <c r="D71" i="69"/>
  <c r="C71" i="69"/>
  <c r="B71" i="69"/>
  <c r="R70" i="69"/>
  <c r="S70" i="69" s="1"/>
  <c r="Q70" i="69"/>
  <c r="N70" i="69"/>
  <c r="L70" i="69"/>
  <c r="K70" i="69"/>
  <c r="M70" i="69" s="1"/>
  <c r="F70" i="69"/>
  <c r="E70" i="69"/>
  <c r="C70" i="69"/>
  <c r="B70" i="69"/>
  <c r="D70" i="69" s="1"/>
  <c r="R69" i="69"/>
  <c r="Q69" i="69"/>
  <c r="S69" i="69" s="1"/>
  <c r="M69" i="69"/>
  <c r="L69" i="69"/>
  <c r="O69" i="69" s="1"/>
  <c r="K69" i="69"/>
  <c r="I69" i="69"/>
  <c r="F69" i="69"/>
  <c r="E69" i="69"/>
  <c r="D69" i="69"/>
  <c r="C69" i="69"/>
  <c r="B69" i="69"/>
  <c r="S68" i="69"/>
  <c r="R68" i="69"/>
  <c r="Q68" i="69"/>
  <c r="N68" i="69"/>
  <c r="L68" i="69"/>
  <c r="O68" i="69" s="1"/>
  <c r="K68" i="69"/>
  <c r="H68" i="69"/>
  <c r="G68" i="69"/>
  <c r="F68" i="69"/>
  <c r="E68" i="69"/>
  <c r="C68" i="69"/>
  <c r="D68" i="69" s="1"/>
  <c r="B68" i="69"/>
  <c r="R67" i="69"/>
  <c r="Q67" i="69"/>
  <c r="L67" i="69"/>
  <c r="K67" i="69"/>
  <c r="I67" i="69"/>
  <c r="F67" i="69"/>
  <c r="E67" i="69"/>
  <c r="D67" i="69"/>
  <c r="C67" i="69"/>
  <c r="B67" i="69"/>
  <c r="H67" i="69" s="1"/>
  <c r="R66" i="69"/>
  <c r="S66" i="69" s="1"/>
  <c r="Q66" i="69"/>
  <c r="L66" i="69"/>
  <c r="K66" i="69"/>
  <c r="F66" i="69"/>
  <c r="E66" i="69"/>
  <c r="C66" i="69"/>
  <c r="B66" i="69"/>
  <c r="R65" i="69"/>
  <c r="Q65" i="69"/>
  <c r="S65" i="69" s="1"/>
  <c r="N65" i="69"/>
  <c r="L65" i="69"/>
  <c r="K65" i="69"/>
  <c r="F65" i="69"/>
  <c r="I65" i="69" s="1"/>
  <c r="E65" i="69"/>
  <c r="C65" i="69"/>
  <c r="B65" i="69"/>
  <c r="D65" i="69" s="1"/>
  <c r="S64" i="69"/>
  <c r="R64" i="69"/>
  <c r="Q64" i="69"/>
  <c r="O64" i="69"/>
  <c r="L64" i="69"/>
  <c r="K64" i="69"/>
  <c r="G64" i="69"/>
  <c r="F64" i="69"/>
  <c r="E64" i="69"/>
  <c r="C64" i="69"/>
  <c r="AA64" i="69" s="1"/>
  <c r="B64" i="69"/>
  <c r="R63" i="69"/>
  <c r="Q63" i="69"/>
  <c r="M63" i="69"/>
  <c r="L63" i="69"/>
  <c r="K63" i="69"/>
  <c r="F63" i="69"/>
  <c r="I63" i="69" s="1"/>
  <c r="E63" i="69"/>
  <c r="D63" i="69"/>
  <c r="C63" i="69"/>
  <c r="B63" i="69"/>
  <c r="S62" i="69"/>
  <c r="R62" i="69"/>
  <c r="X62" i="69" s="1"/>
  <c r="Q62" i="69"/>
  <c r="O62" i="69"/>
  <c r="N62" i="69"/>
  <c r="L62" i="69"/>
  <c r="K62" i="69"/>
  <c r="M62" i="69" s="1"/>
  <c r="H62" i="69"/>
  <c r="F62" i="69"/>
  <c r="E62" i="69"/>
  <c r="D62" i="69"/>
  <c r="C62" i="69"/>
  <c r="B62" i="69"/>
  <c r="R61" i="69"/>
  <c r="Q61" i="69"/>
  <c r="N61" i="69"/>
  <c r="L61" i="69"/>
  <c r="O61" i="69" s="1"/>
  <c r="K61" i="69"/>
  <c r="I61" i="69"/>
  <c r="F61" i="69"/>
  <c r="E61" i="69"/>
  <c r="D61" i="69"/>
  <c r="C61" i="69"/>
  <c r="B61" i="69"/>
  <c r="S60" i="69"/>
  <c r="R60" i="69"/>
  <c r="Q60" i="69"/>
  <c r="O60" i="69"/>
  <c r="N60" i="69"/>
  <c r="L60" i="69"/>
  <c r="K60" i="69"/>
  <c r="J60" i="69"/>
  <c r="H60" i="69"/>
  <c r="G60" i="69"/>
  <c r="F60" i="69"/>
  <c r="E60" i="69"/>
  <c r="D60" i="69"/>
  <c r="C60" i="69"/>
  <c r="B60" i="69"/>
  <c r="R59" i="69"/>
  <c r="Q59" i="69"/>
  <c r="L59" i="69"/>
  <c r="K59" i="69"/>
  <c r="F59" i="69"/>
  <c r="I59" i="69" s="1"/>
  <c r="E59" i="69"/>
  <c r="C59" i="69"/>
  <c r="B59" i="69"/>
  <c r="R58" i="69"/>
  <c r="Q58" i="69"/>
  <c r="N58" i="69"/>
  <c r="L58" i="69"/>
  <c r="O58" i="69" s="1"/>
  <c r="K58" i="69"/>
  <c r="F58" i="69"/>
  <c r="I58" i="69" s="1"/>
  <c r="E58" i="69"/>
  <c r="C58" i="69"/>
  <c r="B58" i="69"/>
  <c r="R57" i="69"/>
  <c r="Q57" i="69"/>
  <c r="S57" i="69" s="1"/>
  <c r="N57" i="69"/>
  <c r="L57" i="69"/>
  <c r="K57" i="69"/>
  <c r="J57" i="69"/>
  <c r="F57" i="69"/>
  <c r="I57" i="69" s="1"/>
  <c r="E57" i="69"/>
  <c r="G57" i="69" s="1"/>
  <c r="C57" i="69"/>
  <c r="B57" i="69"/>
  <c r="D57" i="69" s="1"/>
  <c r="S56" i="69"/>
  <c r="R56" i="69"/>
  <c r="Q56" i="69"/>
  <c r="L56" i="69"/>
  <c r="O56" i="69" s="1"/>
  <c r="K56" i="69"/>
  <c r="F56" i="69"/>
  <c r="E56" i="69"/>
  <c r="C56" i="69"/>
  <c r="B56" i="69"/>
  <c r="R55" i="69"/>
  <c r="Q55" i="69"/>
  <c r="N55" i="69"/>
  <c r="M55" i="69"/>
  <c r="L55" i="69"/>
  <c r="K55" i="69"/>
  <c r="I55" i="69"/>
  <c r="F55" i="69"/>
  <c r="E55" i="69"/>
  <c r="D55" i="69"/>
  <c r="C55" i="69"/>
  <c r="B55" i="69"/>
  <c r="R54" i="69"/>
  <c r="X54" i="69" s="1"/>
  <c r="Q54" i="69"/>
  <c r="O54" i="69"/>
  <c r="N54" i="69"/>
  <c r="L54" i="69"/>
  <c r="K54" i="69"/>
  <c r="M54" i="69" s="1"/>
  <c r="H54" i="69"/>
  <c r="F54" i="69"/>
  <c r="I54" i="69" s="1"/>
  <c r="E54" i="69"/>
  <c r="D54" i="69"/>
  <c r="C54" i="69"/>
  <c r="B54" i="69"/>
  <c r="Z54" i="69" s="1"/>
  <c r="R53" i="69"/>
  <c r="Q53" i="69"/>
  <c r="L53" i="69"/>
  <c r="O53" i="69" s="1"/>
  <c r="K53" i="69"/>
  <c r="I53" i="69"/>
  <c r="H53" i="69"/>
  <c r="F53" i="69"/>
  <c r="E53" i="69"/>
  <c r="G53" i="69" s="1"/>
  <c r="J53" i="69" s="1"/>
  <c r="D53" i="69"/>
  <c r="C53" i="69"/>
  <c r="B53" i="69"/>
  <c r="R52" i="69"/>
  <c r="S52" i="69" s="1"/>
  <c r="Q52" i="69"/>
  <c r="N52" i="69"/>
  <c r="L52" i="69"/>
  <c r="O52" i="69" s="1"/>
  <c r="K52" i="69"/>
  <c r="H52" i="69"/>
  <c r="G52" i="69"/>
  <c r="F52" i="69"/>
  <c r="E52" i="69"/>
  <c r="C52" i="69"/>
  <c r="D52" i="69" s="1"/>
  <c r="B52" i="69"/>
  <c r="R51" i="69"/>
  <c r="AA51" i="69" s="1"/>
  <c r="Q51" i="69"/>
  <c r="S51" i="69" s="1"/>
  <c r="L51" i="69"/>
  <c r="K51" i="69"/>
  <c r="F51" i="69"/>
  <c r="I51" i="69" s="1"/>
  <c r="E51" i="69"/>
  <c r="C51" i="69"/>
  <c r="B51" i="69"/>
  <c r="D51" i="69" s="1"/>
  <c r="R50" i="69"/>
  <c r="S50" i="69" s="1"/>
  <c r="Q50" i="69"/>
  <c r="L50" i="69"/>
  <c r="K50" i="69"/>
  <c r="G50" i="69"/>
  <c r="F50" i="69"/>
  <c r="E50" i="69"/>
  <c r="C50" i="69"/>
  <c r="X50" i="69" s="1"/>
  <c r="B50" i="69"/>
  <c r="R49" i="69"/>
  <c r="Q49" i="69"/>
  <c r="S49" i="69" s="1"/>
  <c r="N49" i="69"/>
  <c r="L49" i="69"/>
  <c r="K49" i="69"/>
  <c r="F49" i="69"/>
  <c r="I49" i="69" s="1"/>
  <c r="E49" i="69"/>
  <c r="C49" i="69"/>
  <c r="B49" i="69"/>
  <c r="D49" i="69" s="1"/>
  <c r="S48" i="69"/>
  <c r="R48" i="69"/>
  <c r="Q48" i="69"/>
  <c r="L48" i="69"/>
  <c r="K48" i="69"/>
  <c r="F48" i="69"/>
  <c r="E48" i="69"/>
  <c r="C48" i="69"/>
  <c r="B48" i="69"/>
  <c r="R47" i="69"/>
  <c r="AA47" i="69" s="1"/>
  <c r="Q47" i="69"/>
  <c r="M47" i="69"/>
  <c r="L47" i="69"/>
  <c r="K47" i="69"/>
  <c r="I47" i="69"/>
  <c r="F47" i="69"/>
  <c r="E47" i="69"/>
  <c r="N47" i="69" s="1"/>
  <c r="D47" i="69"/>
  <c r="C47" i="69"/>
  <c r="B47" i="69"/>
  <c r="S46" i="69"/>
  <c r="R46" i="69"/>
  <c r="Q46" i="69"/>
  <c r="O46" i="69"/>
  <c r="N46" i="69"/>
  <c r="L46" i="69"/>
  <c r="K46" i="69"/>
  <c r="M46" i="69" s="1"/>
  <c r="H46" i="69"/>
  <c r="F46" i="69"/>
  <c r="I46" i="69" s="1"/>
  <c r="E46" i="69"/>
  <c r="D46" i="69"/>
  <c r="C46" i="69"/>
  <c r="B46" i="69"/>
  <c r="W46" i="69" s="1"/>
  <c r="R45" i="69"/>
  <c r="Q45" i="69"/>
  <c r="M45" i="69"/>
  <c r="P45" i="69" s="1"/>
  <c r="L45" i="69"/>
  <c r="O45" i="69" s="1"/>
  <c r="K45" i="69"/>
  <c r="I45" i="69"/>
  <c r="H45" i="69"/>
  <c r="F45" i="69"/>
  <c r="E45" i="69"/>
  <c r="G45" i="69" s="1"/>
  <c r="D45" i="69"/>
  <c r="C45" i="69"/>
  <c r="B45" i="69"/>
  <c r="R44" i="69"/>
  <c r="S44" i="69" s="1"/>
  <c r="Q44" i="69"/>
  <c r="N44" i="69"/>
  <c r="L44" i="69"/>
  <c r="O44" i="69" s="1"/>
  <c r="K44" i="69"/>
  <c r="H44" i="69"/>
  <c r="G44" i="69"/>
  <c r="F44" i="69"/>
  <c r="E44" i="69"/>
  <c r="D44" i="69"/>
  <c r="C44" i="69"/>
  <c r="B44" i="69"/>
  <c r="R43" i="69"/>
  <c r="AA43" i="69" s="1"/>
  <c r="Q43" i="69"/>
  <c r="S43" i="69" s="1"/>
  <c r="L43" i="69"/>
  <c r="K43" i="69"/>
  <c r="F43" i="69"/>
  <c r="I43" i="69" s="1"/>
  <c r="E43" i="69"/>
  <c r="C43" i="69"/>
  <c r="B43" i="69"/>
  <c r="D43" i="69" s="1"/>
  <c r="R42" i="69"/>
  <c r="S42" i="69" s="1"/>
  <c r="Q42" i="69"/>
  <c r="L42" i="69"/>
  <c r="O42" i="69" s="1"/>
  <c r="K42" i="69"/>
  <c r="F42" i="69"/>
  <c r="I42" i="69" s="1"/>
  <c r="E42" i="69"/>
  <c r="C42" i="69"/>
  <c r="B42" i="69"/>
  <c r="R41" i="69"/>
  <c r="Q41" i="69"/>
  <c r="S41" i="69" s="1"/>
  <c r="L41" i="69"/>
  <c r="K41" i="69"/>
  <c r="F41" i="69"/>
  <c r="I41" i="69" s="1"/>
  <c r="E41" i="69"/>
  <c r="C41" i="69"/>
  <c r="B41" i="69"/>
  <c r="D41" i="69" s="1"/>
  <c r="S40" i="69"/>
  <c r="R40" i="69"/>
  <c r="Q40" i="69"/>
  <c r="L40" i="69"/>
  <c r="K40" i="69"/>
  <c r="F40" i="69"/>
  <c r="E40" i="69"/>
  <c r="C40" i="69"/>
  <c r="B40" i="69"/>
  <c r="R39" i="69"/>
  <c r="AA39" i="69" s="1"/>
  <c r="Q39" i="69"/>
  <c r="N39" i="69"/>
  <c r="M39" i="69"/>
  <c r="L39" i="69"/>
  <c r="K39" i="69"/>
  <c r="I39" i="69"/>
  <c r="F39" i="69"/>
  <c r="E39" i="69"/>
  <c r="D39" i="69"/>
  <c r="C39" i="69"/>
  <c r="B39" i="69"/>
  <c r="R38" i="69"/>
  <c r="X38" i="69" s="1"/>
  <c r="Q38" i="69"/>
  <c r="O38" i="69"/>
  <c r="N38" i="69"/>
  <c r="L38" i="69"/>
  <c r="K38" i="69"/>
  <c r="M38" i="69" s="1"/>
  <c r="H38" i="69"/>
  <c r="F38" i="69"/>
  <c r="I38" i="69" s="1"/>
  <c r="E38" i="69"/>
  <c r="D38" i="69"/>
  <c r="C38" i="69"/>
  <c r="B38" i="69"/>
  <c r="W38" i="69" s="1"/>
  <c r="R37" i="69"/>
  <c r="Q37" i="69"/>
  <c r="L37" i="69"/>
  <c r="O37" i="69" s="1"/>
  <c r="K37" i="69"/>
  <c r="I37" i="69"/>
  <c r="H37" i="69"/>
  <c r="F37" i="69"/>
  <c r="E37" i="69"/>
  <c r="G37" i="69" s="1"/>
  <c r="J37" i="69" s="1"/>
  <c r="D37" i="69"/>
  <c r="C37" i="69"/>
  <c r="B37" i="69"/>
  <c r="R36" i="69"/>
  <c r="S36" i="69" s="1"/>
  <c r="Q36" i="69"/>
  <c r="N36" i="69"/>
  <c r="L36" i="69"/>
  <c r="O36" i="69" s="1"/>
  <c r="K36" i="69"/>
  <c r="H36" i="69"/>
  <c r="G36" i="69"/>
  <c r="F36" i="69"/>
  <c r="E36" i="69"/>
  <c r="C36" i="69"/>
  <c r="D36" i="69" s="1"/>
  <c r="B36" i="69"/>
  <c r="R35" i="69"/>
  <c r="Q35" i="69"/>
  <c r="S35" i="69" s="1"/>
  <c r="L35" i="69"/>
  <c r="K35" i="69"/>
  <c r="F35" i="69"/>
  <c r="I35" i="69" s="1"/>
  <c r="E35" i="69"/>
  <c r="C35" i="69"/>
  <c r="B35" i="69"/>
  <c r="D35" i="69" s="1"/>
  <c r="R34" i="69"/>
  <c r="S34" i="69" s="1"/>
  <c r="Q34" i="69"/>
  <c r="L34" i="69"/>
  <c r="K34" i="69"/>
  <c r="G34" i="69"/>
  <c r="F34" i="69"/>
  <c r="E34" i="69"/>
  <c r="C34" i="69"/>
  <c r="B34" i="69"/>
  <c r="R33" i="69"/>
  <c r="Q33" i="69"/>
  <c r="S33" i="69" s="1"/>
  <c r="N33" i="69"/>
  <c r="L33" i="69"/>
  <c r="K33" i="69"/>
  <c r="F33" i="69"/>
  <c r="I33" i="69" s="1"/>
  <c r="E33" i="69"/>
  <c r="C33" i="69"/>
  <c r="B33" i="69"/>
  <c r="D33" i="69" s="1"/>
  <c r="S32" i="69"/>
  <c r="R32" i="69"/>
  <c r="Q32" i="69"/>
  <c r="L32" i="69"/>
  <c r="K32" i="69"/>
  <c r="F32" i="69"/>
  <c r="E32" i="69"/>
  <c r="C32" i="69"/>
  <c r="B32" i="69"/>
  <c r="R31" i="69"/>
  <c r="Q31" i="69"/>
  <c r="M31" i="69"/>
  <c r="L31" i="69"/>
  <c r="K31" i="69"/>
  <c r="I31" i="69"/>
  <c r="F31" i="69"/>
  <c r="E31" i="69"/>
  <c r="N31" i="69" s="1"/>
  <c r="D31" i="69"/>
  <c r="C31" i="69"/>
  <c r="B31" i="69"/>
  <c r="S30" i="69"/>
  <c r="R30" i="69"/>
  <c r="AA30" i="69" s="1"/>
  <c r="Q30" i="69"/>
  <c r="O30" i="69"/>
  <c r="N30" i="69"/>
  <c r="L30" i="69"/>
  <c r="K30" i="69"/>
  <c r="M30" i="69" s="1"/>
  <c r="H30" i="69"/>
  <c r="F30" i="69"/>
  <c r="I30" i="69" s="1"/>
  <c r="E30" i="69"/>
  <c r="D30" i="69"/>
  <c r="C30" i="69"/>
  <c r="B30" i="69"/>
  <c r="R29" i="69"/>
  <c r="AA29" i="69" s="1"/>
  <c r="Q29" i="69"/>
  <c r="M29" i="69"/>
  <c r="P29" i="69" s="1"/>
  <c r="L29" i="69"/>
  <c r="O29" i="69" s="1"/>
  <c r="K29" i="69"/>
  <c r="I29" i="69"/>
  <c r="H29" i="69"/>
  <c r="F29" i="69"/>
  <c r="E29" i="69"/>
  <c r="G29" i="69" s="1"/>
  <c r="D29" i="69"/>
  <c r="C29" i="69"/>
  <c r="B29" i="69"/>
  <c r="R28" i="69"/>
  <c r="S28" i="69" s="1"/>
  <c r="Q28" i="69"/>
  <c r="N28" i="69"/>
  <c r="L28" i="69"/>
  <c r="O28" i="69" s="1"/>
  <c r="K28" i="69"/>
  <c r="H28" i="69"/>
  <c r="G28" i="69"/>
  <c r="F28" i="69"/>
  <c r="E28" i="69"/>
  <c r="D28" i="69"/>
  <c r="C28" i="69"/>
  <c r="B28" i="69"/>
  <c r="R27" i="69"/>
  <c r="Q27" i="69"/>
  <c r="S27" i="69" s="1"/>
  <c r="L27" i="69"/>
  <c r="K27" i="69"/>
  <c r="F27" i="69"/>
  <c r="I27" i="69" s="1"/>
  <c r="E27" i="69"/>
  <c r="C27" i="69"/>
  <c r="B27" i="69"/>
  <c r="D27" i="69" s="1"/>
  <c r="R26" i="69"/>
  <c r="S26" i="69" s="1"/>
  <c r="Q26" i="69"/>
  <c r="L26" i="69"/>
  <c r="O26" i="69" s="1"/>
  <c r="K26" i="69"/>
  <c r="F26" i="69"/>
  <c r="I26" i="69" s="1"/>
  <c r="E26" i="69"/>
  <c r="C26" i="69"/>
  <c r="B26" i="69"/>
  <c r="R25" i="69"/>
  <c r="Q25" i="69"/>
  <c r="S25" i="69" s="1"/>
  <c r="L25" i="69"/>
  <c r="K25" i="69"/>
  <c r="M25" i="69" s="1"/>
  <c r="F25" i="69"/>
  <c r="I25" i="69" s="1"/>
  <c r="E25" i="69"/>
  <c r="C25" i="69"/>
  <c r="B25" i="69"/>
  <c r="R24" i="69"/>
  <c r="Q24" i="69"/>
  <c r="L24" i="69"/>
  <c r="O24" i="69" s="1"/>
  <c r="K24" i="69"/>
  <c r="I24" i="69"/>
  <c r="F24" i="69"/>
  <c r="E24" i="69"/>
  <c r="D24" i="69"/>
  <c r="C24" i="69"/>
  <c r="B24" i="69"/>
  <c r="S23" i="69"/>
  <c r="R23" i="69"/>
  <c r="Q23" i="69"/>
  <c r="O23" i="69"/>
  <c r="N23" i="69"/>
  <c r="L23" i="69"/>
  <c r="K23" i="69"/>
  <c r="M23" i="69" s="1"/>
  <c r="G23" i="69"/>
  <c r="F23" i="69"/>
  <c r="E23" i="69"/>
  <c r="C23" i="69"/>
  <c r="B23" i="69"/>
  <c r="R22" i="69"/>
  <c r="AA22" i="69" s="1"/>
  <c r="Q22" i="69"/>
  <c r="S22" i="69" s="1"/>
  <c r="M22" i="69"/>
  <c r="L22" i="69"/>
  <c r="O22" i="69" s="1"/>
  <c r="K22" i="69"/>
  <c r="I22" i="69"/>
  <c r="H22" i="69"/>
  <c r="F22" i="69"/>
  <c r="E22" i="69"/>
  <c r="D22" i="69"/>
  <c r="C22" i="69"/>
  <c r="B22" i="69"/>
  <c r="R21" i="69"/>
  <c r="S21" i="69" s="1"/>
  <c r="Q21" i="69"/>
  <c r="L21" i="69"/>
  <c r="K21" i="69"/>
  <c r="M21" i="69" s="1"/>
  <c r="F21" i="69"/>
  <c r="I21" i="69" s="1"/>
  <c r="E21" i="69"/>
  <c r="C21" i="69"/>
  <c r="B21" i="69"/>
  <c r="R20" i="69"/>
  <c r="Q20" i="69"/>
  <c r="L20" i="69"/>
  <c r="O20" i="69" s="1"/>
  <c r="K20" i="69"/>
  <c r="I20" i="69"/>
  <c r="F20" i="69"/>
  <c r="E20" i="69"/>
  <c r="D20" i="69"/>
  <c r="C20" i="69"/>
  <c r="B20" i="69"/>
  <c r="S19" i="69"/>
  <c r="R19" i="69"/>
  <c r="Q19" i="69"/>
  <c r="O19" i="69"/>
  <c r="N19" i="69"/>
  <c r="L19" i="69"/>
  <c r="K19" i="69"/>
  <c r="M19" i="69" s="1"/>
  <c r="G19" i="69"/>
  <c r="F19" i="69"/>
  <c r="E19" i="69"/>
  <c r="C19" i="69"/>
  <c r="B19" i="69"/>
  <c r="R18" i="69"/>
  <c r="AA18" i="69" s="1"/>
  <c r="Q18" i="69"/>
  <c r="S18" i="69" s="1"/>
  <c r="M18" i="69"/>
  <c r="L18" i="69"/>
  <c r="O18" i="69" s="1"/>
  <c r="K18" i="69"/>
  <c r="I18" i="69"/>
  <c r="H18" i="69"/>
  <c r="F18" i="69"/>
  <c r="E18" i="69"/>
  <c r="D18" i="69"/>
  <c r="C18" i="69"/>
  <c r="B18" i="69"/>
  <c r="R17" i="69"/>
  <c r="AA17" i="69" s="1"/>
  <c r="Q17" i="69"/>
  <c r="L17" i="69"/>
  <c r="K17" i="69"/>
  <c r="M17" i="69" s="1"/>
  <c r="F17" i="69"/>
  <c r="I17" i="69" s="1"/>
  <c r="E17" i="69"/>
  <c r="C17" i="69"/>
  <c r="B17" i="69"/>
  <c r="R16" i="69"/>
  <c r="Q16" i="69"/>
  <c r="L16" i="69"/>
  <c r="O16" i="69" s="1"/>
  <c r="K16" i="69"/>
  <c r="I16" i="69"/>
  <c r="F16" i="69"/>
  <c r="E16" i="69"/>
  <c r="D16" i="69"/>
  <c r="C16" i="69"/>
  <c r="B16" i="69"/>
  <c r="S15" i="69"/>
  <c r="R15" i="69"/>
  <c r="Q15" i="69"/>
  <c r="O15" i="69"/>
  <c r="N15" i="69"/>
  <c r="L15" i="69"/>
  <c r="K15" i="69"/>
  <c r="M15" i="69" s="1"/>
  <c r="G15" i="69"/>
  <c r="F15" i="69"/>
  <c r="E15" i="69"/>
  <c r="C15" i="69"/>
  <c r="B15" i="69"/>
  <c r="R14" i="69"/>
  <c r="AA14" i="69" s="1"/>
  <c r="Q14" i="69"/>
  <c r="S14" i="69" s="1"/>
  <c r="M14" i="69"/>
  <c r="L14" i="69"/>
  <c r="O14" i="69" s="1"/>
  <c r="K14" i="69"/>
  <c r="I14" i="69"/>
  <c r="H14" i="69"/>
  <c r="F14" i="69"/>
  <c r="E14" i="69"/>
  <c r="D14" i="69"/>
  <c r="C14" i="69"/>
  <c r="B14" i="69"/>
  <c r="R13" i="69"/>
  <c r="S13" i="69" s="1"/>
  <c r="Q13" i="69"/>
  <c r="L13" i="69"/>
  <c r="K13" i="69"/>
  <c r="M13" i="69" s="1"/>
  <c r="F13" i="69"/>
  <c r="I13" i="69" s="1"/>
  <c r="E13" i="69"/>
  <c r="C13" i="69"/>
  <c r="B13" i="69"/>
  <c r="R12" i="69"/>
  <c r="Q12" i="69"/>
  <c r="L12" i="69"/>
  <c r="O12" i="69" s="1"/>
  <c r="K12" i="69"/>
  <c r="I12" i="69"/>
  <c r="F12" i="69"/>
  <c r="E12" i="69"/>
  <c r="D12" i="69"/>
  <c r="C12" i="69"/>
  <c r="B12" i="69"/>
  <c r="S11" i="69"/>
  <c r="R11" i="69"/>
  <c r="Q11" i="69"/>
  <c r="O11" i="69"/>
  <c r="N11" i="69"/>
  <c r="L11" i="69"/>
  <c r="K11" i="69"/>
  <c r="M11" i="69" s="1"/>
  <c r="G11" i="69"/>
  <c r="F11" i="69"/>
  <c r="E11" i="69"/>
  <c r="C11" i="69"/>
  <c r="B11" i="69"/>
  <c r="R10" i="69"/>
  <c r="AA10" i="69" s="1"/>
  <c r="Q10" i="69"/>
  <c r="S10" i="69" s="1"/>
  <c r="M10" i="69"/>
  <c r="L10" i="69"/>
  <c r="O10" i="69" s="1"/>
  <c r="K10" i="69"/>
  <c r="I10" i="69"/>
  <c r="H10" i="69"/>
  <c r="F10" i="69"/>
  <c r="E10" i="69"/>
  <c r="D10" i="69"/>
  <c r="C10" i="69"/>
  <c r="B10" i="69"/>
  <c r="R9" i="69"/>
  <c r="X9" i="69" s="1"/>
  <c r="Q9" i="69"/>
  <c r="L9" i="69"/>
  <c r="K9" i="69"/>
  <c r="M9" i="69" s="1"/>
  <c r="F9" i="69"/>
  <c r="I9" i="69" s="1"/>
  <c r="E9" i="69"/>
  <c r="C9" i="69"/>
  <c r="B9" i="69"/>
  <c r="R8" i="69"/>
  <c r="Q8" i="69"/>
  <c r="S8" i="69" s="1"/>
  <c r="L8" i="69"/>
  <c r="O8" i="69" s="1"/>
  <c r="K8" i="69"/>
  <c r="I8" i="69"/>
  <c r="F8" i="69"/>
  <c r="E8" i="69"/>
  <c r="D8" i="69"/>
  <c r="C8" i="69"/>
  <c r="B8" i="69"/>
  <c r="S7" i="69"/>
  <c r="R7" i="69"/>
  <c r="Q7" i="69"/>
  <c r="O7" i="69"/>
  <c r="N7" i="69"/>
  <c r="L7" i="69"/>
  <c r="K7" i="69"/>
  <c r="G7" i="69"/>
  <c r="F7" i="69"/>
  <c r="E7" i="69"/>
  <c r="C7" i="69"/>
  <c r="X7" i="69" s="1"/>
  <c r="B7" i="69"/>
  <c r="R6" i="69"/>
  <c r="Q6" i="69"/>
  <c r="S6" i="69" s="1"/>
  <c r="M6" i="69"/>
  <c r="L6" i="69"/>
  <c r="O6" i="69" s="1"/>
  <c r="K6" i="69"/>
  <c r="I6" i="69"/>
  <c r="H6" i="69"/>
  <c r="F6" i="69"/>
  <c r="E6" i="69"/>
  <c r="D6" i="69"/>
  <c r="C6" i="69"/>
  <c r="B6" i="69"/>
  <c r="R5" i="69"/>
  <c r="S5" i="69" s="1"/>
  <c r="Q5" i="69"/>
  <c r="L5" i="69"/>
  <c r="K5" i="69"/>
  <c r="M5" i="69" s="1"/>
  <c r="F5" i="69"/>
  <c r="I5" i="69" s="1"/>
  <c r="E5" i="69"/>
  <c r="C5" i="69"/>
  <c r="B5" i="69"/>
  <c r="Q4" i="69"/>
  <c r="K4" i="69"/>
  <c r="E4" i="69"/>
  <c r="B4" i="69"/>
  <c r="U109" i="69"/>
  <c r="X109" i="69"/>
  <c r="X108" i="69"/>
  <c r="T108" i="69"/>
  <c r="AA107" i="69"/>
  <c r="W107" i="69"/>
  <c r="Z107" i="69"/>
  <c r="U105" i="69"/>
  <c r="X105" i="69"/>
  <c r="X104" i="69"/>
  <c r="T104" i="69"/>
  <c r="AA104" i="69"/>
  <c r="W104" i="69"/>
  <c r="AA103" i="69"/>
  <c r="Z103" i="69"/>
  <c r="U103" i="69"/>
  <c r="U101" i="69"/>
  <c r="X101" i="69"/>
  <c r="X100" i="69"/>
  <c r="T100" i="69"/>
  <c r="AA100" i="69"/>
  <c r="W99" i="69"/>
  <c r="Z99" i="69"/>
  <c r="U97" i="69"/>
  <c r="X97" i="69"/>
  <c r="X96" i="69"/>
  <c r="T96" i="69"/>
  <c r="AA96" i="69"/>
  <c r="W96" i="69"/>
  <c r="W95" i="69"/>
  <c r="Z95" i="69"/>
  <c r="U95" i="69"/>
  <c r="U93" i="69"/>
  <c r="X93" i="69"/>
  <c r="U91" i="69"/>
  <c r="X91" i="69"/>
  <c r="X90" i="69"/>
  <c r="AA90" i="69"/>
  <c r="W90" i="69"/>
  <c r="U89" i="69"/>
  <c r="Z89" i="69"/>
  <c r="T88" i="69"/>
  <c r="Z88" i="69"/>
  <c r="U87" i="69"/>
  <c r="X87" i="69"/>
  <c r="X86" i="69"/>
  <c r="AA86" i="69"/>
  <c r="W86" i="69"/>
  <c r="W85" i="69"/>
  <c r="U85" i="69"/>
  <c r="Z85" i="69"/>
  <c r="Z84" i="69"/>
  <c r="T84" i="69"/>
  <c r="U83" i="69"/>
  <c r="X83" i="69"/>
  <c r="X82" i="69"/>
  <c r="T82" i="69"/>
  <c r="AA82" i="69"/>
  <c r="W82" i="69"/>
  <c r="W81" i="69"/>
  <c r="U81" i="69"/>
  <c r="Z81" i="69"/>
  <c r="X81" i="69"/>
  <c r="AA80" i="69"/>
  <c r="Z80" i="69"/>
  <c r="U79" i="69"/>
  <c r="AA78" i="69"/>
  <c r="X77" i="69"/>
  <c r="X76" i="69"/>
  <c r="T76" i="69"/>
  <c r="W76" i="69"/>
  <c r="W75" i="69"/>
  <c r="U75" i="69"/>
  <c r="AA75" i="69"/>
  <c r="Z75" i="69"/>
  <c r="T74" i="69"/>
  <c r="U73" i="69"/>
  <c r="X73" i="69"/>
  <c r="X72" i="69"/>
  <c r="T72" i="69"/>
  <c r="W72" i="69"/>
  <c r="AA72" i="69"/>
  <c r="W71" i="69"/>
  <c r="Z71" i="69"/>
  <c r="T70" i="69"/>
  <c r="U69" i="69"/>
  <c r="X69" i="69"/>
  <c r="T68" i="69"/>
  <c r="W68" i="69"/>
  <c r="AA68" i="69"/>
  <c r="U67" i="69"/>
  <c r="AA67" i="69"/>
  <c r="Z67" i="69"/>
  <c r="X65" i="69"/>
  <c r="X64" i="69"/>
  <c r="U63" i="69"/>
  <c r="X63" i="69"/>
  <c r="AA63" i="69"/>
  <c r="T62" i="69"/>
  <c r="AA62" i="69"/>
  <c r="W62" i="69"/>
  <c r="Z62" i="69"/>
  <c r="U61" i="69"/>
  <c r="Z61" i="69"/>
  <c r="T60" i="69"/>
  <c r="X59" i="69"/>
  <c r="AA59" i="69"/>
  <c r="T58" i="69"/>
  <c r="AA58" i="69"/>
  <c r="W58" i="69"/>
  <c r="W57" i="69"/>
  <c r="U57" i="69"/>
  <c r="Z57" i="69"/>
  <c r="U55" i="69"/>
  <c r="X55" i="69"/>
  <c r="AA55" i="69"/>
  <c r="T54" i="69"/>
  <c r="W54" i="69"/>
  <c r="W53" i="69"/>
  <c r="U53" i="69"/>
  <c r="Z53" i="69"/>
  <c r="Z52" i="69"/>
  <c r="T52" i="69"/>
  <c r="U51" i="69"/>
  <c r="X51" i="69"/>
  <c r="T50" i="69"/>
  <c r="AA50" i="69"/>
  <c r="U49" i="69"/>
  <c r="T48" i="69"/>
  <c r="X46" i="69"/>
  <c r="T46" i="69"/>
  <c r="AA46" i="69"/>
  <c r="Z46" i="69"/>
  <c r="U45" i="69"/>
  <c r="T44" i="69"/>
  <c r="U43" i="69"/>
  <c r="X43" i="69"/>
  <c r="X42" i="69"/>
  <c r="T42" i="69"/>
  <c r="AA42" i="69"/>
  <c r="Z42" i="69"/>
  <c r="W41" i="69"/>
  <c r="U41" i="69"/>
  <c r="U39" i="69"/>
  <c r="X39" i="69"/>
  <c r="T38" i="69"/>
  <c r="Z38" i="69"/>
  <c r="AA37" i="69"/>
  <c r="T36" i="69"/>
  <c r="U35" i="69"/>
  <c r="AA35" i="69"/>
  <c r="AA33" i="69"/>
  <c r="X33" i="69"/>
  <c r="U32" i="69"/>
  <c r="T31" i="69"/>
  <c r="U30" i="69"/>
  <c r="X30" i="69"/>
  <c r="X29" i="69"/>
  <c r="T29" i="69"/>
  <c r="W28" i="69"/>
  <c r="U28" i="69"/>
  <c r="Z28" i="69"/>
  <c r="X26" i="69"/>
  <c r="X25" i="69"/>
  <c r="AA25" i="69"/>
  <c r="Z25" i="69"/>
  <c r="T23" i="69"/>
  <c r="U22" i="69"/>
  <c r="X22" i="69"/>
  <c r="AA21" i="69"/>
  <c r="Z21" i="69"/>
  <c r="U20" i="69"/>
  <c r="T19" i="69"/>
  <c r="U18" i="69"/>
  <c r="X18" i="69"/>
  <c r="X17" i="69"/>
  <c r="T17" i="69"/>
  <c r="Z17" i="69"/>
  <c r="U16" i="69"/>
  <c r="T15" i="69"/>
  <c r="U14" i="69"/>
  <c r="X14" i="69"/>
  <c r="X13" i="69"/>
  <c r="Z13" i="69"/>
  <c r="W12" i="69"/>
  <c r="T11" i="69"/>
  <c r="U10" i="69"/>
  <c r="X10" i="69"/>
  <c r="AA9" i="69"/>
  <c r="U8" i="69"/>
  <c r="AA8" i="69"/>
  <c r="Z7" i="69"/>
  <c r="AA6" i="69"/>
  <c r="W5" i="69"/>
  <c r="U5" i="69"/>
  <c r="X5" i="69"/>
  <c r="T4" i="69"/>
  <c r="R4" i="69"/>
  <c r="U4" i="69" s="1"/>
  <c r="W4" i="69"/>
  <c r="N4" i="69"/>
  <c r="L4" i="69"/>
  <c r="M4" i="69" s="1"/>
  <c r="F4" i="69"/>
  <c r="I4" i="69" s="1"/>
  <c r="C4" i="69"/>
  <c r="H4" i="69"/>
  <c r="R109" i="68"/>
  <c r="Q109" i="68"/>
  <c r="S109" i="68" s="1"/>
  <c r="L109" i="68"/>
  <c r="K109" i="68"/>
  <c r="N109" i="68" s="1"/>
  <c r="H109" i="68"/>
  <c r="F109" i="68"/>
  <c r="I109" i="68" s="1"/>
  <c r="E109" i="68"/>
  <c r="G109" i="68" s="1"/>
  <c r="J109" i="68" s="1"/>
  <c r="D109" i="68"/>
  <c r="C109" i="68"/>
  <c r="B109" i="68"/>
  <c r="R108" i="68"/>
  <c r="AA108" i="68" s="1"/>
  <c r="Q108" i="68"/>
  <c r="N108" i="68"/>
  <c r="L108" i="68"/>
  <c r="O108" i="68" s="1"/>
  <c r="K108" i="68"/>
  <c r="M108" i="68" s="1"/>
  <c r="F108" i="68"/>
  <c r="I108" i="68" s="1"/>
  <c r="E108" i="68"/>
  <c r="H108" i="68" s="1"/>
  <c r="C108" i="68"/>
  <c r="B108" i="68"/>
  <c r="D108" i="68" s="1"/>
  <c r="R107" i="68"/>
  <c r="Q107" i="68"/>
  <c r="S107" i="68" s="1"/>
  <c r="L107" i="68"/>
  <c r="K107" i="68"/>
  <c r="N107" i="68" s="1"/>
  <c r="H107" i="68"/>
  <c r="F107" i="68"/>
  <c r="E107" i="68"/>
  <c r="G107" i="68" s="1"/>
  <c r="J107" i="68" s="1"/>
  <c r="D107" i="68"/>
  <c r="C107" i="68"/>
  <c r="I107" i="68" s="1"/>
  <c r="B107" i="68"/>
  <c r="R106" i="68"/>
  <c r="Q106" i="68"/>
  <c r="N106" i="68"/>
  <c r="L106" i="68"/>
  <c r="O106" i="68" s="1"/>
  <c r="K106" i="68"/>
  <c r="M106" i="68" s="1"/>
  <c r="F106" i="68"/>
  <c r="I106" i="68" s="1"/>
  <c r="E106" i="68"/>
  <c r="H106" i="68" s="1"/>
  <c r="C106" i="68"/>
  <c r="B106" i="68"/>
  <c r="D106" i="68" s="1"/>
  <c r="R105" i="68"/>
  <c r="Q105" i="68"/>
  <c r="S105" i="68" s="1"/>
  <c r="L105" i="68"/>
  <c r="K105" i="68"/>
  <c r="N105" i="68" s="1"/>
  <c r="H105" i="68"/>
  <c r="F105" i="68"/>
  <c r="E105" i="68"/>
  <c r="G105" i="68" s="1"/>
  <c r="D105" i="68"/>
  <c r="C105" i="68"/>
  <c r="I105" i="68" s="1"/>
  <c r="B105" i="68"/>
  <c r="R104" i="68"/>
  <c r="Q104" i="68"/>
  <c r="S104" i="68" s="1"/>
  <c r="N104" i="68"/>
  <c r="L104" i="68"/>
  <c r="K104" i="68"/>
  <c r="M104" i="68" s="1"/>
  <c r="F104" i="68"/>
  <c r="I104" i="68" s="1"/>
  <c r="E104" i="68"/>
  <c r="C104" i="68"/>
  <c r="B104" i="68"/>
  <c r="D104" i="68" s="1"/>
  <c r="R103" i="68"/>
  <c r="Q103" i="68"/>
  <c r="S103" i="68" s="1"/>
  <c r="L103" i="68"/>
  <c r="K103" i="68"/>
  <c r="N103" i="68" s="1"/>
  <c r="H103" i="68"/>
  <c r="F103" i="68"/>
  <c r="I103" i="68" s="1"/>
  <c r="E103" i="68"/>
  <c r="G103" i="68" s="1"/>
  <c r="D103" i="68"/>
  <c r="C103" i="68"/>
  <c r="B103" i="68"/>
  <c r="R102" i="68"/>
  <c r="Q102" i="68"/>
  <c r="S102" i="68" s="1"/>
  <c r="N102" i="68"/>
  <c r="L102" i="68"/>
  <c r="O102" i="68" s="1"/>
  <c r="K102" i="68"/>
  <c r="M102" i="68" s="1"/>
  <c r="F102" i="68"/>
  <c r="I102" i="68" s="1"/>
  <c r="E102" i="68"/>
  <c r="C102" i="68"/>
  <c r="B102" i="68"/>
  <c r="D102" i="68" s="1"/>
  <c r="R101" i="68"/>
  <c r="Q101" i="68"/>
  <c r="S101" i="68" s="1"/>
  <c r="L101" i="68"/>
  <c r="K101" i="68"/>
  <c r="N101" i="68" s="1"/>
  <c r="H101" i="68"/>
  <c r="F101" i="68"/>
  <c r="I101" i="68" s="1"/>
  <c r="E101" i="68"/>
  <c r="G101" i="68" s="1"/>
  <c r="J101" i="68" s="1"/>
  <c r="D101" i="68"/>
  <c r="C101" i="68"/>
  <c r="B101" i="68"/>
  <c r="R100" i="68"/>
  <c r="AA100" i="68" s="1"/>
  <c r="Q100" i="68"/>
  <c r="N100" i="68"/>
  <c r="L100" i="68"/>
  <c r="O100" i="68" s="1"/>
  <c r="K100" i="68"/>
  <c r="M100" i="68" s="1"/>
  <c r="F100" i="68"/>
  <c r="I100" i="68" s="1"/>
  <c r="E100" i="68"/>
  <c r="H100" i="68" s="1"/>
  <c r="C100" i="68"/>
  <c r="B100" i="68"/>
  <c r="D100" i="68" s="1"/>
  <c r="R99" i="68"/>
  <c r="Q99" i="68"/>
  <c r="S99" i="68" s="1"/>
  <c r="L99" i="68"/>
  <c r="K99" i="68"/>
  <c r="N99" i="68" s="1"/>
  <c r="H99" i="68"/>
  <c r="F99" i="68"/>
  <c r="I99" i="68" s="1"/>
  <c r="E99" i="68"/>
  <c r="G99" i="68" s="1"/>
  <c r="D99" i="68"/>
  <c r="C99" i="68"/>
  <c r="B99" i="68"/>
  <c r="R98" i="68"/>
  <c r="Q98" i="68"/>
  <c r="N98" i="68"/>
  <c r="L98" i="68"/>
  <c r="O98" i="68" s="1"/>
  <c r="K98" i="68"/>
  <c r="M98" i="68" s="1"/>
  <c r="F98" i="68"/>
  <c r="I98" i="68" s="1"/>
  <c r="E98" i="68"/>
  <c r="H98" i="68" s="1"/>
  <c r="C98" i="68"/>
  <c r="B98" i="68"/>
  <c r="D98" i="68" s="1"/>
  <c r="R97" i="68"/>
  <c r="Q97" i="68"/>
  <c r="S97" i="68" s="1"/>
  <c r="L97" i="68"/>
  <c r="K97" i="68"/>
  <c r="N97" i="68" s="1"/>
  <c r="H97" i="68"/>
  <c r="F97" i="68"/>
  <c r="I97" i="68" s="1"/>
  <c r="E97" i="68"/>
  <c r="G97" i="68" s="1"/>
  <c r="D97" i="68"/>
  <c r="C97" i="68"/>
  <c r="B97" i="68"/>
  <c r="R96" i="68"/>
  <c r="Q96" i="68"/>
  <c r="S96" i="68" s="1"/>
  <c r="N96" i="68"/>
  <c r="L96" i="68"/>
  <c r="K96" i="68"/>
  <c r="M96" i="68" s="1"/>
  <c r="F96" i="68"/>
  <c r="I96" i="68" s="1"/>
  <c r="E96" i="68"/>
  <c r="C96" i="68"/>
  <c r="B96" i="68"/>
  <c r="D96" i="68" s="1"/>
  <c r="R95" i="68"/>
  <c r="Q95" i="68"/>
  <c r="S95" i="68" s="1"/>
  <c r="L95" i="68"/>
  <c r="K95" i="68"/>
  <c r="N95" i="68" s="1"/>
  <c r="H95" i="68"/>
  <c r="F95" i="68"/>
  <c r="I95" i="68" s="1"/>
  <c r="E95" i="68"/>
  <c r="G95" i="68" s="1"/>
  <c r="D95" i="68"/>
  <c r="C95" i="68"/>
  <c r="B95" i="68"/>
  <c r="R94" i="68"/>
  <c r="Q94" i="68"/>
  <c r="S94" i="68" s="1"/>
  <c r="N94" i="68"/>
  <c r="L94" i="68"/>
  <c r="O94" i="68" s="1"/>
  <c r="K94" i="68"/>
  <c r="M94" i="68" s="1"/>
  <c r="F94" i="68"/>
  <c r="I94" i="68" s="1"/>
  <c r="E94" i="68"/>
  <c r="C94" i="68"/>
  <c r="B94" i="68"/>
  <c r="D94" i="68" s="1"/>
  <c r="R93" i="68"/>
  <c r="Q93" i="68"/>
  <c r="S93" i="68" s="1"/>
  <c r="L93" i="68"/>
  <c r="K93" i="68"/>
  <c r="N93" i="68" s="1"/>
  <c r="H93" i="68"/>
  <c r="F93" i="68"/>
  <c r="I93" i="68" s="1"/>
  <c r="E93" i="68"/>
  <c r="G93" i="68" s="1"/>
  <c r="J93" i="68" s="1"/>
  <c r="D93" i="68"/>
  <c r="C93" i="68"/>
  <c r="B93" i="68"/>
  <c r="R92" i="68"/>
  <c r="AA92" i="68" s="1"/>
  <c r="Q92" i="68"/>
  <c r="N92" i="68"/>
  <c r="L92" i="68"/>
  <c r="O92" i="68" s="1"/>
  <c r="K92" i="68"/>
  <c r="M92" i="68" s="1"/>
  <c r="F92" i="68"/>
  <c r="I92" i="68" s="1"/>
  <c r="E92" i="68"/>
  <c r="H92" i="68" s="1"/>
  <c r="C92" i="68"/>
  <c r="B92" i="68"/>
  <c r="D92" i="68" s="1"/>
  <c r="R91" i="68"/>
  <c r="Q91" i="68"/>
  <c r="S91" i="68" s="1"/>
  <c r="L91" i="68"/>
  <c r="K91" i="68"/>
  <c r="N91" i="68" s="1"/>
  <c r="H91" i="68"/>
  <c r="F91" i="68"/>
  <c r="I91" i="68" s="1"/>
  <c r="E91" i="68"/>
  <c r="G91" i="68" s="1"/>
  <c r="J91" i="68" s="1"/>
  <c r="D91" i="68"/>
  <c r="C91" i="68"/>
  <c r="B91" i="68"/>
  <c r="R90" i="68"/>
  <c r="Q90" i="68"/>
  <c r="N90" i="68"/>
  <c r="L90" i="68"/>
  <c r="O90" i="68" s="1"/>
  <c r="K90" i="68"/>
  <c r="M90" i="68" s="1"/>
  <c r="F90" i="68"/>
  <c r="I90" i="68" s="1"/>
  <c r="E90" i="68"/>
  <c r="H90" i="68" s="1"/>
  <c r="C90" i="68"/>
  <c r="B90" i="68"/>
  <c r="D90" i="68" s="1"/>
  <c r="R89" i="68"/>
  <c r="Q89" i="68"/>
  <c r="S89" i="68" s="1"/>
  <c r="L89" i="68"/>
  <c r="K89" i="68"/>
  <c r="N89" i="68" s="1"/>
  <c r="H89" i="68"/>
  <c r="F89" i="68"/>
  <c r="I89" i="68" s="1"/>
  <c r="E89" i="68"/>
  <c r="G89" i="68" s="1"/>
  <c r="D89" i="68"/>
  <c r="C89" i="68"/>
  <c r="B89" i="68"/>
  <c r="R88" i="68"/>
  <c r="Q88" i="68"/>
  <c r="S88" i="68" s="1"/>
  <c r="N88" i="68"/>
  <c r="L88" i="68"/>
  <c r="K88" i="68"/>
  <c r="M88" i="68" s="1"/>
  <c r="F88" i="68"/>
  <c r="I88" i="68" s="1"/>
  <c r="E88" i="68"/>
  <c r="C88" i="68"/>
  <c r="B88" i="68"/>
  <c r="D88" i="68" s="1"/>
  <c r="R87" i="68"/>
  <c r="Q87" i="68"/>
  <c r="S87" i="68" s="1"/>
  <c r="L87" i="68"/>
  <c r="K87" i="68"/>
  <c r="N87" i="68" s="1"/>
  <c r="H87" i="68"/>
  <c r="F87" i="68"/>
  <c r="I87" i="68" s="1"/>
  <c r="E87" i="68"/>
  <c r="G87" i="68" s="1"/>
  <c r="D87" i="68"/>
  <c r="C87" i="68"/>
  <c r="B87" i="68"/>
  <c r="R86" i="68"/>
  <c r="Q86" i="68"/>
  <c r="S86" i="68" s="1"/>
  <c r="N86" i="68"/>
  <c r="L86" i="68"/>
  <c r="K86" i="68"/>
  <c r="M86" i="68" s="1"/>
  <c r="F86" i="68"/>
  <c r="I86" i="68" s="1"/>
  <c r="E86" i="68"/>
  <c r="C86" i="68"/>
  <c r="B86" i="68"/>
  <c r="D86" i="68" s="1"/>
  <c r="R85" i="68"/>
  <c r="Q85" i="68"/>
  <c r="S85" i="68" s="1"/>
  <c r="L85" i="68"/>
  <c r="K85" i="68"/>
  <c r="N85" i="68" s="1"/>
  <c r="H85" i="68"/>
  <c r="F85" i="68"/>
  <c r="I85" i="68" s="1"/>
  <c r="E85" i="68"/>
  <c r="G85" i="68" s="1"/>
  <c r="J85" i="68" s="1"/>
  <c r="D85" i="68"/>
  <c r="C85" i="68"/>
  <c r="B85" i="68"/>
  <c r="R84" i="68"/>
  <c r="X84" i="68" s="1"/>
  <c r="Q84" i="68"/>
  <c r="N84" i="68"/>
  <c r="L84" i="68"/>
  <c r="O84" i="68" s="1"/>
  <c r="K84" i="68"/>
  <c r="M84" i="68" s="1"/>
  <c r="F84" i="68"/>
  <c r="I84" i="68" s="1"/>
  <c r="E84" i="68"/>
  <c r="H84" i="68" s="1"/>
  <c r="C84" i="68"/>
  <c r="B84" i="68"/>
  <c r="D84" i="68" s="1"/>
  <c r="R83" i="68"/>
  <c r="Q83" i="68"/>
  <c r="S83" i="68" s="1"/>
  <c r="L83" i="68"/>
  <c r="K83" i="68"/>
  <c r="N83" i="68" s="1"/>
  <c r="H83" i="68"/>
  <c r="F83" i="68"/>
  <c r="I83" i="68" s="1"/>
  <c r="E83" i="68"/>
  <c r="G83" i="68" s="1"/>
  <c r="J83" i="68" s="1"/>
  <c r="D83" i="68"/>
  <c r="C83" i="68"/>
  <c r="B83" i="68"/>
  <c r="R82" i="68"/>
  <c r="Q82" i="68"/>
  <c r="N82" i="68"/>
  <c r="L82" i="68"/>
  <c r="O82" i="68" s="1"/>
  <c r="K82" i="68"/>
  <c r="M82" i="68" s="1"/>
  <c r="F82" i="68"/>
  <c r="I82" i="68" s="1"/>
  <c r="E82" i="68"/>
  <c r="H82" i="68" s="1"/>
  <c r="C82" i="68"/>
  <c r="B82" i="68"/>
  <c r="D82" i="68" s="1"/>
  <c r="R81" i="68"/>
  <c r="Q81" i="68"/>
  <c r="S81" i="68" s="1"/>
  <c r="L81" i="68"/>
  <c r="K81" i="68"/>
  <c r="N81" i="68" s="1"/>
  <c r="H81" i="68"/>
  <c r="F81" i="68"/>
  <c r="I81" i="68" s="1"/>
  <c r="E81" i="68"/>
  <c r="G81" i="68" s="1"/>
  <c r="D81" i="68"/>
  <c r="C81" i="68"/>
  <c r="B81" i="68"/>
  <c r="R80" i="68"/>
  <c r="Q80" i="68"/>
  <c r="S80" i="68" s="1"/>
  <c r="N80" i="68"/>
  <c r="L80" i="68"/>
  <c r="K80" i="68"/>
  <c r="M80" i="68" s="1"/>
  <c r="F80" i="68"/>
  <c r="I80" i="68" s="1"/>
  <c r="E80" i="68"/>
  <c r="C80" i="68"/>
  <c r="B80" i="68"/>
  <c r="D80" i="68" s="1"/>
  <c r="R79" i="68"/>
  <c r="Q79" i="68"/>
  <c r="S79" i="68" s="1"/>
  <c r="L79" i="68"/>
  <c r="K79" i="68"/>
  <c r="N79" i="68" s="1"/>
  <c r="H79" i="68"/>
  <c r="F79" i="68"/>
  <c r="I79" i="68" s="1"/>
  <c r="E79" i="68"/>
  <c r="G79" i="68" s="1"/>
  <c r="D79" i="68"/>
  <c r="C79" i="68"/>
  <c r="B79" i="68"/>
  <c r="R78" i="68"/>
  <c r="AA78" i="68" s="1"/>
  <c r="Q78" i="68"/>
  <c r="S78" i="68" s="1"/>
  <c r="N78" i="68"/>
  <c r="L78" i="68"/>
  <c r="K78" i="68"/>
  <c r="M78" i="68" s="1"/>
  <c r="F78" i="68"/>
  <c r="I78" i="68" s="1"/>
  <c r="E78" i="68"/>
  <c r="C78" i="68"/>
  <c r="B78" i="68"/>
  <c r="D78" i="68" s="1"/>
  <c r="R77" i="68"/>
  <c r="Q77" i="68"/>
  <c r="S77" i="68" s="1"/>
  <c r="L77" i="68"/>
  <c r="K77" i="68"/>
  <c r="N77" i="68" s="1"/>
  <c r="H77" i="68"/>
  <c r="F77" i="68"/>
  <c r="I77" i="68" s="1"/>
  <c r="E77" i="68"/>
  <c r="G77" i="68" s="1"/>
  <c r="J77" i="68" s="1"/>
  <c r="D77" i="68"/>
  <c r="C77" i="68"/>
  <c r="B77" i="68"/>
  <c r="R76" i="68"/>
  <c r="Q76" i="68"/>
  <c r="L76" i="68"/>
  <c r="K76" i="68"/>
  <c r="M76" i="68" s="1"/>
  <c r="G76" i="68"/>
  <c r="F76" i="68"/>
  <c r="E76" i="68"/>
  <c r="N76" i="68" s="1"/>
  <c r="C76" i="68"/>
  <c r="B76" i="68"/>
  <c r="Z76" i="68" s="1"/>
  <c r="R75" i="68"/>
  <c r="Q75" i="68"/>
  <c r="S75" i="68" s="1"/>
  <c r="M75" i="68"/>
  <c r="P75" i="68" s="1"/>
  <c r="L75" i="68"/>
  <c r="O75" i="68" s="1"/>
  <c r="K75" i="68"/>
  <c r="I75" i="68"/>
  <c r="H75" i="68"/>
  <c r="F75" i="68"/>
  <c r="E75" i="68"/>
  <c r="G75" i="68" s="1"/>
  <c r="D75" i="68"/>
  <c r="C75" i="68"/>
  <c r="B75" i="68"/>
  <c r="R74" i="68"/>
  <c r="S74" i="68" s="1"/>
  <c r="Q74" i="68"/>
  <c r="L74" i="68"/>
  <c r="K74" i="68"/>
  <c r="F74" i="68"/>
  <c r="E74" i="68"/>
  <c r="H74" i="68" s="1"/>
  <c r="C74" i="68"/>
  <c r="B74" i="68"/>
  <c r="R73" i="68"/>
  <c r="Q73" i="68"/>
  <c r="S73" i="68" s="1"/>
  <c r="L73" i="68"/>
  <c r="K73" i="68"/>
  <c r="I73" i="68"/>
  <c r="F73" i="68"/>
  <c r="E73" i="68"/>
  <c r="D73" i="68"/>
  <c r="C73" i="68"/>
  <c r="B73" i="68"/>
  <c r="S72" i="68"/>
  <c r="R72" i="68"/>
  <c r="Q72" i="68"/>
  <c r="O72" i="68"/>
  <c r="N72" i="68"/>
  <c r="L72" i="68"/>
  <c r="K72" i="68"/>
  <c r="M72" i="68" s="1"/>
  <c r="G72" i="68"/>
  <c r="F72" i="68"/>
  <c r="E72" i="68"/>
  <c r="C72" i="68"/>
  <c r="B72" i="68"/>
  <c r="R71" i="68"/>
  <c r="Q71" i="68"/>
  <c r="S71" i="68" s="1"/>
  <c r="M71" i="68"/>
  <c r="P71" i="68" s="1"/>
  <c r="L71" i="68"/>
  <c r="O71" i="68" s="1"/>
  <c r="K71" i="68"/>
  <c r="I71" i="68"/>
  <c r="H71" i="68"/>
  <c r="F71" i="68"/>
  <c r="E71" i="68"/>
  <c r="G71" i="68" s="1"/>
  <c r="D71" i="68"/>
  <c r="C71" i="68"/>
  <c r="B71" i="68"/>
  <c r="R70" i="68"/>
  <c r="S70" i="68" s="1"/>
  <c r="Q70" i="68"/>
  <c r="L70" i="68"/>
  <c r="K70" i="68"/>
  <c r="F70" i="68"/>
  <c r="E70" i="68"/>
  <c r="H70" i="68" s="1"/>
  <c r="C70" i="68"/>
  <c r="B70" i="68"/>
  <c r="R69" i="68"/>
  <c r="Q69" i="68"/>
  <c r="S69" i="68" s="1"/>
  <c r="L69" i="68"/>
  <c r="K69" i="68"/>
  <c r="I69" i="68"/>
  <c r="F69" i="68"/>
  <c r="E69" i="68"/>
  <c r="D69" i="68"/>
  <c r="C69" i="68"/>
  <c r="B69" i="68"/>
  <c r="S68" i="68"/>
  <c r="R68" i="68"/>
  <c r="Q68" i="68"/>
  <c r="O68" i="68"/>
  <c r="N68" i="68"/>
  <c r="L68" i="68"/>
  <c r="K68" i="68"/>
  <c r="M68" i="68" s="1"/>
  <c r="G68" i="68"/>
  <c r="F68" i="68"/>
  <c r="E68" i="68"/>
  <c r="C68" i="68"/>
  <c r="AA68" i="68" s="1"/>
  <c r="B68" i="68"/>
  <c r="Z68" i="68" s="1"/>
  <c r="R67" i="68"/>
  <c r="Q67" i="68"/>
  <c r="S67" i="68" s="1"/>
  <c r="M67" i="68"/>
  <c r="P67" i="68" s="1"/>
  <c r="L67" i="68"/>
  <c r="O67" i="68" s="1"/>
  <c r="K67" i="68"/>
  <c r="I67" i="68"/>
  <c r="H67" i="68"/>
  <c r="F67" i="68"/>
  <c r="E67" i="68"/>
  <c r="G67" i="68" s="1"/>
  <c r="D67" i="68"/>
  <c r="C67" i="68"/>
  <c r="B67" i="68"/>
  <c r="R66" i="68"/>
  <c r="S66" i="68" s="1"/>
  <c r="Q66" i="68"/>
  <c r="L66" i="68"/>
  <c r="K66" i="68"/>
  <c r="F66" i="68"/>
  <c r="E66" i="68"/>
  <c r="H66" i="68" s="1"/>
  <c r="C66" i="68"/>
  <c r="B66" i="68"/>
  <c r="R65" i="68"/>
  <c r="Q65" i="68"/>
  <c r="S65" i="68" s="1"/>
  <c r="L65" i="68"/>
  <c r="K65" i="68"/>
  <c r="I65" i="68"/>
  <c r="F65" i="68"/>
  <c r="E65" i="68"/>
  <c r="D65" i="68"/>
  <c r="C65" i="68"/>
  <c r="B65" i="68"/>
  <c r="S64" i="68"/>
  <c r="R64" i="68"/>
  <c r="Q64" i="68"/>
  <c r="O64" i="68"/>
  <c r="N64" i="68"/>
  <c r="L64" i="68"/>
  <c r="K64" i="68"/>
  <c r="M64" i="68" s="1"/>
  <c r="G64" i="68"/>
  <c r="F64" i="68"/>
  <c r="E64" i="68"/>
  <c r="C64" i="68"/>
  <c r="B64" i="68"/>
  <c r="R63" i="68"/>
  <c r="Q63" i="68"/>
  <c r="S63" i="68" s="1"/>
  <c r="M63" i="68"/>
  <c r="P63" i="68" s="1"/>
  <c r="L63" i="68"/>
  <c r="O63" i="68" s="1"/>
  <c r="K63" i="68"/>
  <c r="I63" i="68"/>
  <c r="H63" i="68"/>
  <c r="F63" i="68"/>
  <c r="E63" i="68"/>
  <c r="G63" i="68" s="1"/>
  <c r="D63" i="68"/>
  <c r="C63" i="68"/>
  <c r="B63" i="68"/>
  <c r="R62" i="68"/>
  <c r="S62" i="68" s="1"/>
  <c r="Q62" i="68"/>
  <c r="L62" i="68"/>
  <c r="K62" i="68"/>
  <c r="F62" i="68"/>
  <c r="E62" i="68"/>
  <c r="H62" i="68" s="1"/>
  <c r="C62" i="68"/>
  <c r="B62" i="68"/>
  <c r="R61" i="68"/>
  <c r="Q61" i="68"/>
  <c r="S61" i="68" s="1"/>
  <c r="L61" i="68"/>
  <c r="K61" i="68"/>
  <c r="I61" i="68"/>
  <c r="F61" i="68"/>
  <c r="E61" i="68"/>
  <c r="D61" i="68"/>
  <c r="C61" i="68"/>
  <c r="B61" i="68"/>
  <c r="S60" i="68"/>
  <c r="R60" i="68"/>
  <c r="Q60" i="68"/>
  <c r="O60" i="68"/>
  <c r="N60" i="68"/>
  <c r="L60" i="68"/>
  <c r="K60" i="68"/>
  <c r="M60" i="68" s="1"/>
  <c r="G60" i="68"/>
  <c r="F60" i="68"/>
  <c r="E60" i="68"/>
  <c r="C60" i="68"/>
  <c r="B60" i="68"/>
  <c r="R59" i="68"/>
  <c r="Q59" i="68"/>
  <c r="S59" i="68" s="1"/>
  <c r="M59" i="68"/>
  <c r="P59" i="68" s="1"/>
  <c r="L59" i="68"/>
  <c r="O59" i="68" s="1"/>
  <c r="K59" i="68"/>
  <c r="I59" i="68"/>
  <c r="H59" i="68"/>
  <c r="F59" i="68"/>
  <c r="E59" i="68"/>
  <c r="G59" i="68" s="1"/>
  <c r="D59" i="68"/>
  <c r="C59" i="68"/>
  <c r="B59" i="68"/>
  <c r="R58" i="68"/>
  <c r="S58" i="68" s="1"/>
  <c r="Q58" i="68"/>
  <c r="L58" i="68"/>
  <c r="K58" i="68"/>
  <c r="F58" i="68"/>
  <c r="E58" i="68"/>
  <c r="H58" i="68" s="1"/>
  <c r="C58" i="68"/>
  <c r="B58" i="68"/>
  <c r="R57" i="68"/>
  <c r="Q57" i="68"/>
  <c r="S57" i="68" s="1"/>
  <c r="L57" i="68"/>
  <c r="K57" i="68"/>
  <c r="I57" i="68"/>
  <c r="F57" i="68"/>
  <c r="E57" i="68"/>
  <c r="D57" i="68"/>
  <c r="C57" i="68"/>
  <c r="B57" i="68"/>
  <c r="S56" i="68"/>
  <c r="R56" i="68"/>
  <c r="Q56" i="68"/>
  <c r="N56" i="68"/>
  <c r="L56" i="68"/>
  <c r="K56" i="68"/>
  <c r="M56" i="68" s="1"/>
  <c r="F56" i="68"/>
  <c r="E56" i="68"/>
  <c r="C56" i="68"/>
  <c r="B56" i="68"/>
  <c r="S55" i="68"/>
  <c r="R55" i="68"/>
  <c r="Q55" i="68"/>
  <c r="O55" i="68"/>
  <c r="M55" i="68"/>
  <c r="P55" i="68" s="1"/>
  <c r="L55" i="68"/>
  <c r="K55" i="68"/>
  <c r="I55" i="68"/>
  <c r="H55" i="68"/>
  <c r="F55" i="68"/>
  <c r="E55" i="68"/>
  <c r="G55" i="68" s="1"/>
  <c r="D55" i="68"/>
  <c r="C55" i="68"/>
  <c r="B55" i="68"/>
  <c r="R54" i="68"/>
  <c r="S54" i="68" s="1"/>
  <c r="Q54" i="68"/>
  <c r="M54" i="68"/>
  <c r="L54" i="68"/>
  <c r="K54" i="68"/>
  <c r="I54" i="68"/>
  <c r="F54" i="68"/>
  <c r="O54" i="68" s="1"/>
  <c r="E54" i="68"/>
  <c r="C54" i="68"/>
  <c r="B54" i="68"/>
  <c r="R53" i="68"/>
  <c r="U53" i="68" s="1"/>
  <c r="Q53" i="68"/>
  <c r="M53" i="68"/>
  <c r="L53" i="68"/>
  <c r="K53" i="68"/>
  <c r="F53" i="68"/>
  <c r="I53" i="68" s="1"/>
  <c r="E53" i="68"/>
  <c r="C53" i="68"/>
  <c r="B53" i="68"/>
  <c r="D53" i="68" s="1"/>
  <c r="S52" i="68"/>
  <c r="R52" i="68"/>
  <c r="Q52" i="68"/>
  <c r="L52" i="68"/>
  <c r="K52" i="68"/>
  <c r="H52" i="68"/>
  <c r="G52" i="68"/>
  <c r="F52" i="68"/>
  <c r="I52" i="68" s="1"/>
  <c r="E52" i="68"/>
  <c r="C52" i="68"/>
  <c r="X52" i="68" s="1"/>
  <c r="B52" i="68"/>
  <c r="R51" i="68"/>
  <c r="Q51" i="68"/>
  <c r="S51" i="68" s="1"/>
  <c r="N51" i="68"/>
  <c r="M51" i="68"/>
  <c r="L51" i="68"/>
  <c r="K51" i="68"/>
  <c r="I51" i="68"/>
  <c r="F51" i="68"/>
  <c r="E51" i="68"/>
  <c r="C51" i="68"/>
  <c r="B51" i="68"/>
  <c r="S50" i="68"/>
  <c r="R50" i="68"/>
  <c r="Q50" i="68"/>
  <c r="L50" i="68"/>
  <c r="O50" i="68" s="1"/>
  <c r="K50" i="68"/>
  <c r="H50" i="68"/>
  <c r="G50" i="68"/>
  <c r="F50" i="68"/>
  <c r="I50" i="68" s="1"/>
  <c r="E50" i="68"/>
  <c r="D50" i="68"/>
  <c r="C50" i="68"/>
  <c r="B50" i="68"/>
  <c r="R49" i="68"/>
  <c r="Q49" i="68"/>
  <c r="M49" i="68"/>
  <c r="L49" i="68"/>
  <c r="K49" i="68"/>
  <c r="F49" i="68"/>
  <c r="I49" i="68" s="1"/>
  <c r="E49" i="68"/>
  <c r="C49" i="68"/>
  <c r="B49" i="68"/>
  <c r="D49" i="68" s="1"/>
  <c r="S48" i="68"/>
  <c r="R48" i="68"/>
  <c r="Q48" i="68"/>
  <c r="L48" i="68"/>
  <c r="O48" i="68" s="1"/>
  <c r="K48" i="68"/>
  <c r="H48" i="68"/>
  <c r="G48" i="68"/>
  <c r="F48" i="68"/>
  <c r="I48" i="68" s="1"/>
  <c r="E48" i="68"/>
  <c r="C48" i="68"/>
  <c r="D48" i="68" s="1"/>
  <c r="B48" i="68"/>
  <c r="R47" i="68"/>
  <c r="Q47" i="68"/>
  <c r="S47" i="68" s="1"/>
  <c r="N47" i="68"/>
  <c r="M47" i="68"/>
  <c r="L47" i="68"/>
  <c r="K47" i="68"/>
  <c r="I47" i="68"/>
  <c r="F47" i="68"/>
  <c r="E47" i="68"/>
  <c r="C47" i="68"/>
  <c r="B47" i="68"/>
  <c r="S46" i="68"/>
  <c r="R46" i="68"/>
  <c r="Q46" i="68"/>
  <c r="L46" i="68"/>
  <c r="O46" i="68" s="1"/>
  <c r="K46" i="68"/>
  <c r="H46" i="68"/>
  <c r="G46" i="68"/>
  <c r="F46" i="68"/>
  <c r="I46" i="68" s="1"/>
  <c r="E46" i="68"/>
  <c r="D46" i="68"/>
  <c r="C46" i="68"/>
  <c r="B46" i="68"/>
  <c r="R45" i="68"/>
  <c r="Q45" i="68"/>
  <c r="M45" i="68"/>
  <c r="L45" i="68"/>
  <c r="K45" i="68"/>
  <c r="F45" i="68"/>
  <c r="I45" i="68" s="1"/>
  <c r="E45" i="68"/>
  <c r="C45" i="68"/>
  <c r="B45" i="68"/>
  <c r="D45" i="68" s="1"/>
  <c r="S44" i="68"/>
  <c r="R44" i="68"/>
  <c r="Q44" i="68"/>
  <c r="L44" i="68"/>
  <c r="O44" i="68" s="1"/>
  <c r="K44" i="68"/>
  <c r="H44" i="68"/>
  <c r="G44" i="68"/>
  <c r="F44" i="68"/>
  <c r="I44" i="68" s="1"/>
  <c r="E44" i="68"/>
  <c r="C44" i="68"/>
  <c r="D44" i="68" s="1"/>
  <c r="B44" i="68"/>
  <c r="R43" i="68"/>
  <c r="Q43" i="68"/>
  <c r="S43" i="68" s="1"/>
  <c r="N43" i="68"/>
  <c r="M43" i="68"/>
  <c r="L43" i="68"/>
  <c r="K43" i="68"/>
  <c r="I43" i="68"/>
  <c r="F43" i="68"/>
  <c r="E43" i="68"/>
  <c r="C43" i="68"/>
  <c r="B43" i="68"/>
  <c r="D43" i="68" s="1"/>
  <c r="Y43" i="68" s="1"/>
  <c r="S42" i="68"/>
  <c r="R42" i="68"/>
  <c r="Q42" i="68"/>
  <c r="L42" i="68"/>
  <c r="O42" i="68" s="1"/>
  <c r="K42" i="68"/>
  <c r="H42" i="68"/>
  <c r="G42" i="68"/>
  <c r="F42" i="68"/>
  <c r="I42" i="68" s="1"/>
  <c r="E42" i="68"/>
  <c r="D42" i="68"/>
  <c r="C42" i="68"/>
  <c r="B42" i="68"/>
  <c r="R41" i="68"/>
  <c r="AA41" i="68" s="1"/>
  <c r="Q41" i="68"/>
  <c r="S41" i="68" s="1"/>
  <c r="M41" i="68"/>
  <c r="L41" i="68"/>
  <c r="K41" i="68"/>
  <c r="F41" i="68"/>
  <c r="I41" i="68" s="1"/>
  <c r="E41" i="68"/>
  <c r="C41" i="68"/>
  <c r="B41" i="68"/>
  <c r="D41" i="68" s="1"/>
  <c r="S40" i="68"/>
  <c r="R40" i="68"/>
  <c r="Q40" i="68"/>
  <c r="L40" i="68"/>
  <c r="O40" i="68" s="1"/>
  <c r="K40" i="68"/>
  <c r="H40" i="68"/>
  <c r="G40" i="68"/>
  <c r="F40" i="68"/>
  <c r="I40" i="68" s="1"/>
  <c r="E40" i="68"/>
  <c r="C40" i="68"/>
  <c r="X40" i="68" s="1"/>
  <c r="B40" i="68"/>
  <c r="R39" i="68"/>
  <c r="Q39" i="68"/>
  <c r="S39" i="68" s="1"/>
  <c r="N39" i="68"/>
  <c r="M39" i="68"/>
  <c r="L39" i="68"/>
  <c r="K39" i="68"/>
  <c r="I39" i="68"/>
  <c r="F39" i="68"/>
  <c r="E39" i="68"/>
  <c r="C39" i="68"/>
  <c r="B39" i="68"/>
  <c r="D39" i="68" s="1"/>
  <c r="S38" i="68"/>
  <c r="R38" i="68"/>
  <c r="Q38" i="68"/>
  <c r="L38" i="68"/>
  <c r="O38" i="68" s="1"/>
  <c r="K38" i="68"/>
  <c r="H38" i="68"/>
  <c r="G38" i="68"/>
  <c r="F38" i="68"/>
  <c r="I38" i="68" s="1"/>
  <c r="E38" i="68"/>
  <c r="D38" i="68"/>
  <c r="C38" i="68"/>
  <c r="B38" i="68"/>
  <c r="R37" i="68"/>
  <c r="AA37" i="68" s="1"/>
  <c r="Q37" i="68"/>
  <c r="S37" i="68" s="1"/>
  <c r="M37" i="68"/>
  <c r="L37" i="68"/>
  <c r="K37" i="68"/>
  <c r="F37" i="68"/>
  <c r="I37" i="68" s="1"/>
  <c r="E37" i="68"/>
  <c r="C37" i="68"/>
  <c r="B37" i="68"/>
  <c r="D37" i="68" s="1"/>
  <c r="S36" i="68"/>
  <c r="R36" i="68"/>
  <c r="Q36" i="68"/>
  <c r="L36" i="68"/>
  <c r="O36" i="68" s="1"/>
  <c r="K36" i="68"/>
  <c r="H36" i="68"/>
  <c r="G36" i="68"/>
  <c r="F36" i="68"/>
  <c r="I36" i="68" s="1"/>
  <c r="E36" i="68"/>
  <c r="C36" i="68"/>
  <c r="D36" i="68" s="1"/>
  <c r="B36" i="68"/>
  <c r="R35" i="68"/>
  <c r="Q35" i="68"/>
  <c r="S35" i="68" s="1"/>
  <c r="N35" i="68"/>
  <c r="M35" i="68"/>
  <c r="L35" i="68"/>
  <c r="K35" i="68"/>
  <c r="I35" i="68"/>
  <c r="F35" i="68"/>
  <c r="E35" i="68"/>
  <c r="C35" i="68"/>
  <c r="B35" i="68"/>
  <c r="S34" i="68"/>
  <c r="R34" i="68"/>
  <c r="Q34" i="68"/>
  <c r="L34" i="68"/>
  <c r="O34" i="68" s="1"/>
  <c r="K34" i="68"/>
  <c r="H34" i="68"/>
  <c r="G34" i="68"/>
  <c r="F34" i="68"/>
  <c r="I34" i="68" s="1"/>
  <c r="E34" i="68"/>
  <c r="D34" i="68"/>
  <c r="C34" i="68"/>
  <c r="B34" i="68"/>
  <c r="R33" i="68"/>
  <c r="U33" i="68" s="1"/>
  <c r="Q33" i="68"/>
  <c r="M33" i="68"/>
  <c r="L33" i="68"/>
  <c r="K33" i="68"/>
  <c r="F33" i="68"/>
  <c r="I33" i="68" s="1"/>
  <c r="E33" i="68"/>
  <c r="C33" i="68"/>
  <c r="B33" i="68"/>
  <c r="D33" i="68" s="1"/>
  <c r="S32" i="68"/>
  <c r="R32" i="68"/>
  <c r="Q32" i="68"/>
  <c r="L32" i="68"/>
  <c r="O32" i="68" s="1"/>
  <c r="K32" i="68"/>
  <c r="H32" i="68"/>
  <c r="G32" i="68"/>
  <c r="F32" i="68"/>
  <c r="I32" i="68" s="1"/>
  <c r="E32" i="68"/>
  <c r="C32" i="68"/>
  <c r="X32" i="68" s="1"/>
  <c r="B32" i="68"/>
  <c r="R31" i="68"/>
  <c r="Q31" i="68"/>
  <c r="S31" i="68" s="1"/>
  <c r="N31" i="68"/>
  <c r="M31" i="68"/>
  <c r="L31" i="68"/>
  <c r="K31" i="68"/>
  <c r="I31" i="68"/>
  <c r="F31" i="68"/>
  <c r="E31" i="68"/>
  <c r="C31" i="68"/>
  <c r="B31" i="68"/>
  <c r="S30" i="68"/>
  <c r="R30" i="68"/>
  <c r="Q30" i="68"/>
  <c r="L30" i="68"/>
  <c r="O30" i="68" s="1"/>
  <c r="K30" i="68"/>
  <c r="H30" i="68"/>
  <c r="G30" i="68"/>
  <c r="F30" i="68"/>
  <c r="I30" i="68" s="1"/>
  <c r="E30" i="68"/>
  <c r="D30" i="68"/>
  <c r="C30" i="68"/>
  <c r="B30" i="68"/>
  <c r="R29" i="68"/>
  <c r="U29" i="68" s="1"/>
  <c r="Q29" i="68"/>
  <c r="S29" i="68" s="1"/>
  <c r="M29" i="68"/>
  <c r="L29" i="68"/>
  <c r="K29" i="68"/>
  <c r="F29" i="68"/>
  <c r="I29" i="68" s="1"/>
  <c r="E29" i="68"/>
  <c r="C29" i="68"/>
  <c r="B29" i="68"/>
  <c r="D29" i="68" s="1"/>
  <c r="S28" i="68"/>
  <c r="R28" i="68"/>
  <c r="Q28" i="68"/>
  <c r="L28" i="68"/>
  <c r="O28" i="68" s="1"/>
  <c r="K28" i="68"/>
  <c r="H28" i="68"/>
  <c r="G28" i="68"/>
  <c r="F28" i="68"/>
  <c r="I28" i="68" s="1"/>
  <c r="E28" i="68"/>
  <c r="C28" i="68"/>
  <c r="D28" i="68" s="1"/>
  <c r="B28" i="68"/>
  <c r="R27" i="68"/>
  <c r="Q27" i="68"/>
  <c r="S27" i="68" s="1"/>
  <c r="N27" i="68"/>
  <c r="M27" i="68"/>
  <c r="L27" i="68"/>
  <c r="K27" i="68"/>
  <c r="I27" i="68"/>
  <c r="F27" i="68"/>
  <c r="E27" i="68"/>
  <c r="C27" i="68"/>
  <c r="B27" i="68"/>
  <c r="D27" i="68" s="1"/>
  <c r="S26" i="68"/>
  <c r="R26" i="68"/>
  <c r="Q26" i="68"/>
  <c r="L26" i="68"/>
  <c r="O26" i="68" s="1"/>
  <c r="K26" i="68"/>
  <c r="H26" i="68"/>
  <c r="G26" i="68"/>
  <c r="F26" i="68"/>
  <c r="I26" i="68" s="1"/>
  <c r="E26" i="68"/>
  <c r="D26" i="68"/>
  <c r="C26" i="68"/>
  <c r="B26" i="68"/>
  <c r="R25" i="68"/>
  <c r="AA25" i="68" s="1"/>
  <c r="Q25" i="68"/>
  <c r="S25" i="68" s="1"/>
  <c r="M25" i="68"/>
  <c r="L25" i="68"/>
  <c r="K25" i="68"/>
  <c r="F25" i="68"/>
  <c r="I25" i="68" s="1"/>
  <c r="E25" i="68"/>
  <c r="C25" i="68"/>
  <c r="B25" i="68"/>
  <c r="D25" i="68" s="1"/>
  <c r="S24" i="68"/>
  <c r="R24" i="68"/>
  <c r="Q24" i="68"/>
  <c r="L24" i="68"/>
  <c r="O24" i="68" s="1"/>
  <c r="K24" i="68"/>
  <c r="H24" i="68"/>
  <c r="G24" i="68"/>
  <c r="F24" i="68"/>
  <c r="I24" i="68" s="1"/>
  <c r="E24" i="68"/>
  <c r="C24" i="68"/>
  <c r="D24" i="68" s="1"/>
  <c r="B24" i="68"/>
  <c r="R23" i="68"/>
  <c r="Q23" i="68"/>
  <c r="S23" i="68" s="1"/>
  <c r="N23" i="68"/>
  <c r="M23" i="68"/>
  <c r="L23" i="68"/>
  <c r="K23" i="68"/>
  <c r="I23" i="68"/>
  <c r="F23" i="68"/>
  <c r="E23" i="68"/>
  <c r="C23" i="68"/>
  <c r="B23" i="68"/>
  <c r="D23" i="68" s="1"/>
  <c r="S22" i="68"/>
  <c r="R22" i="68"/>
  <c r="Q22" i="68"/>
  <c r="L22" i="68"/>
  <c r="O22" i="68" s="1"/>
  <c r="K22" i="68"/>
  <c r="H22" i="68"/>
  <c r="G22" i="68"/>
  <c r="F22" i="68"/>
  <c r="I22" i="68" s="1"/>
  <c r="E22" i="68"/>
  <c r="D22" i="68"/>
  <c r="AB22" i="68" s="1"/>
  <c r="C22" i="68"/>
  <c r="B22" i="68"/>
  <c r="R21" i="68"/>
  <c r="X21" i="68" s="1"/>
  <c r="Q21" i="68"/>
  <c r="M21" i="68"/>
  <c r="L21" i="68"/>
  <c r="K21" i="68"/>
  <c r="F21" i="68"/>
  <c r="I21" i="68" s="1"/>
  <c r="E21" i="68"/>
  <c r="C21" i="68"/>
  <c r="B21" i="68"/>
  <c r="D21" i="68" s="1"/>
  <c r="S20" i="68"/>
  <c r="R20" i="68"/>
  <c r="Q20" i="68"/>
  <c r="L20" i="68"/>
  <c r="O20" i="68" s="1"/>
  <c r="K20" i="68"/>
  <c r="H20" i="68"/>
  <c r="G20" i="68"/>
  <c r="F20" i="68"/>
  <c r="I20" i="68" s="1"/>
  <c r="E20" i="68"/>
  <c r="C20" i="68"/>
  <c r="D20" i="68" s="1"/>
  <c r="B20" i="68"/>
  <c r="R19" i="68"/>
  <c r="Q19" i="68"/>
  <c r="S19" i="68" s="1"/>
  <c r="N19" i="68"/>
  <c r="M19" i="68"/>
  <c r="L19" i="68"/>
  <c r="K19" i="68"/>
  <c r="I19" i="68"/>
  <c r="F19" i="68"/>
  <c r="E19" i="68"/>
  <c r="C19" i="68"/>
  <c r="B19" i="68"/>
  <c r="S18" i="68"/>
  <c r="R18" i="68"/>
  <c r="Q18" i="68"/>
  <c r="L18" i="68"/>
  <c r="O18" i="68" s="1"/>
  <c r="K18" i="68"/>
  <c r="H18" i="68"/>
  <c r="G18" i="68"/>
  <c r="F18" i="68"/>
  <c r="I18" i="68" s="1"/>
  <c r="E18" i="68"/>
  <c r="D18" i="68"/>
  <c r="C18" i="68"/>
  <c r="B18" i="68"/>
  <c r="R17" i="68"/>
  <c r="AA17" i="68" s="1"/>
  <c r="Q17" i="68"/>
  <c r="M17" i="68"/>
  <c r="L17" i="68"/>
  <c r="K17" i="68"/>
  <c r="F17" i="68"/>
  <c r="I17" i="68" s="1"/>
  <c r="E17" i="68"/>
  <c r="C17" i="68"/>
  <c r="B17" i="68"/>
  <c r="D17" i="68" s="1"/>
  <c r="S16" i="68"/>
  <c r="R16" i="68"/>
  <c r="Q16" i="68"/>
  <c r="L16" i="68"/>
  <c r="O16" i="68" s="1"/>
  <c r="K16" i="68"/>
  <c r="H16" i="68"/>
  <c r="G16" i="68"/>
  <c r="F16" i="68"/>
  <c r="I16" i="68" s="1"/>
  <c r="E16" i="68"/>
  <c r="C16" i="68"/>
  <c r="D16" i="68" s="1"/>
  <c r="B16" i="68"/>
  <c r="R15" i="68"/>
  <c r="Q15" i="68"/>
  <c r="S15" i="68" s="1"/>
  <c r="N15" i="68"/>
  <c r="M15" i="68"/>
  <c r="L15" i="68"/>
  <c r="K15" i="68"/>
  <c r="I15" i="68"/>
  <c r="F15" i="68"/>
  <c r="E15" i="68"/>
  <c r="C15" i="68"/>
  <c r="B15" i="68"/>
  <c r="D15" i="68" s="1"/>
  <c r="S14" i="68"/>
  <c r="R14" i="68"/>
  <c r="Q14" i="68"/>
  <c r="L14" i="68"/>
  <c r="O14" i="68" s="1"/>
  <c r="K14" i="68"/>
  <c r="H14" i="68"/>
  <c r="G14" i="68"/>
  <c r="F14" i="68"/>
  <c r="I14" i="68" s="1"/>
  <c r="E14" i="68"/>
  <c r="D14" i="68"/>
  <c r="AB14" i="68" s="1"/>
  <c r="C14" i="68"/>
  <c r="B14" i="68"/>
  <c r="R13" i="68"/>
  <c r="X13" i="68" s="1"/>
  <c r="Q13" i="68"/>
  <c r="L13" i="68"/>
  <c r="K13" i="68"/>
  <c r="I13" i="68"/>
  <c r="H13" i="68"/>
  <c r="F13" i="68"/>
  <c r="E13" i="68"/>
  <c r="G13" i="68" s="1"/>
  <c r="J13" i="68" s="1"/>
  <c r="D13" i="68"/>
  <c r="C13" i="68"/>
  <c r="B13" i="68"/>
  <c r="R12" i="68"/>
  <c r="S12" i="68" s="1"/>
  <c r="Q12" i="68"/>
  <c r="N12" i="68"/>
  <c r="L12" i="68"/>
  <c r="O12" i="68" s="1"/>
  <c r="K12" i="68"/>
  <c r="H12" i="68"/>
  <c r="G12" i="68"/>
  <c r="J12" i="68" s="1"/>
  <c r="F12" i="68"/>
  <c r="E12" i="68"/>
  <c r="C12" i="68"/>
  <c r="D12" i="68" s="1"/>
  <c r="B12" i="68"/>
  <c r="R11" i="68"/>
  <c r="Q11" i="68"/>
  <c r="S11" i="68" s="1"/>
  <c r="L11" i="68"/>
  <c r="K11" i="68"/>
  <c r="F11" i="68"/>
  <c r="I11" i="68" s="1"/>
  <c r="E11" i="68"/>
  <c r="C11" i="68"/>
  <c r="B11" i="68"/>
  <c r="R10" i="68"/>
  <c r="S10" i="68" s="1"/>
  <c r="Q10" i="68"/>
  <c r="L10" i="68"/>
  <c r="O10" i="68" s="1"/>
  <c r="K10" i="68"/>
  <c r="T10" i="68" s="1"/>
  <c r="F10" i="68"/>
  <c r="E10" i="68"/>
  <c r="C10" i="68"/>
  <c r="B10" i="68"/>
  <c r="R9" i="68"/>
  <c r="Q9" i="68"/>
  <c r="S9" i="68" s="1"/>
  <c r="L9" i="68"/>
  <c r="K9" i="68"/>
  <c r="F9" i="68"/>
  <c r="I9" i="68" s="1"/>
  <c r="E9" i="68"/>
  <c r="N9" i="68" s="1"/>
  <c r="C9" i="68"/>
  <c r="B9" i="68"/>
  <c r="D9" i="68" s="1"/>
  <c r="S8" i="68"/>
  <c r="R8" i="68"/>
  <c r="Q8" i="68"/>
  <c r="O8" i="68"/>
  <c r="L8" i="68"/>
  <c r="K8" i="68"/>
  <c r="M8" i="68" s="1"/>
  <c r="F8" i="68"/>
  <c r="I8" i="68" s="1"/>
  <c r="E8" i="68"/>
  <c r="C8" i="68"/>
  <c r="B8" i="68"/>
  <c r="H8" i="68" s="1"/>
  <c r="R7" i="68"/>
  <c r="Q7" i="68"/>
  <c r="N7" i="68"/>
  <c r="L7" i="68"/>
  <c r="K7" i="68"/>
  <c r="M7" i="68" s="1"/>
  <c r="F7" i="68"/>
  <c r="E7" i="68"/>
  <c r="C7" i="68"/>
  <c r="B7" i="68"/>
  <c r="R6" i="68"/>
  <c r="Q6" i="68"/>
  <c r="S6" i="68" s="1"/>
  <c r="L6" i="68"/>
  <c r="K6" i="68"/>
  <c r="N6" i="68" s="1"/>
  <c r="I6" i="68"/>
  <c r="H6" i="68"/>
  <c r="F6" i="68"/>
  <c r="E6" i="68"/>
  <c r="G6" i="68" s="1"/>
  <c r="J6" i="68" s="1"/>
  <c r="D6" i="68"/>
  <c r="C6" i="68"/>
  <c r="B6" i="68"/>
  <c r="R5" i="68"/>
  <c r="Q5" i="68"/>
  <c r="N5" i="68"/>
  <c r="L5" i="68"/>
  <c r="K5" i="68"/>
  <c r="M5" i="68" s="1"/>
  <c r="F5" i="68"/>
  <c r="E5" i="68"/>
  <c r="H5" i="68" s="1"/>
  <c r="C5" i="68"/>
  <c r="B5" i="68"/>
  <c r="Q4" i="68"/>
  <c r="K4" i="68"/>
  <c r="E4" i="68"/>
  <c r="B4" i="68"/>
  <c r="X109" i="68"/>
  <c r="T108" i="68"/>
  <c r="W108" i="68"/>
  <c r="W107" i="68"/>
  <c r="Z107" i="68"/>
  <c r="U107" i="68"/>
  <c r="Z106" i="68"/>
  <c r="T106" i="68"/>
  <c r="U105" i="68"/>
  <c r="X105" i="68"/>
  <c r="X104" i="68"/>
  <c r="T104" i="68"/>
  <c r="AA104" i="68"/>
  <c r="W103" i="68"/>
  <c r="Z103" i="68"/>
  <c r="U103" i="68"/>
  <c r="X101" i="68"/>
  <c r="X100" i="68"/>
  <c r="T100" i="68"/>
  <c r="W100" i="68"/>
  <c r="W99" i="68"/>
  <c r="Z99" i="68"/>
  <c r="U99" i="68"/>
  <c r="Z98" i="68"/>
  <c r="T98" i="68"/>
  <c r="U97" i="68"/>
  <c r="X97" i="68"/>
  <c r="X96" i="68"/>
  <c r="T96" i="68"/>
  <c r="AA96" i="68"/>
  <c r="W95" i="68"/>
  <c r="Z95" i="68"/>
  <c r="T94" i="68"/>
  <c r="X93" i="68"/>
  <c r="W91" i="68"/>
  <c r="T91" i="68"/>
  <c r="Z91" i="68"/>
  <c r="U91" i="68"/>
  <c r="AA91" i="68"/>
  <c r="Z90" i="68"/>
  <c r="W90" i="68"/>
  <c r="X88" i="68"/>
  <c r="T88" i="68"/>
  <c r="AA88" i="68"/>
  <c r="X87" i="68"/>
  <c r="W87" i="68"/>
  <c r="Z87" i="68"/>
  <c r="AA86" i="68"/>
  <c r="U85" i="68"/>
  <c r="W83" i="68"/>
  <c r="T83" i="68"/>
  <c r="Z83" i="68"/>
  <c r="U83" i="68"/>
  <c r="Z82" i="68"/>
  <c r="W82" i="68"/>
  <c r="Z81" i="68"/>
  <c r="X80" i="68"/>
  <c r="T80" i="68"/>
  <c r="AA80" i="68"/>
  <c r="W79" i="68"/>
  <c r="Z79" i="68"/>
  <c r="U78" i="68"/>
  <c r="X77" i="68"/>
  <c r="T77" i="68"/>
  <c r="AA77" i="68"/>
  <c r="T76" i="68"/>
  <c r="W75" i="68"/>
  <c r="AA75" i="68"/>
  <c r="Z75" i="68"/>
  <c r="U74" i="68"/>
  <c r="X73" i="68"/>
  <c r="AA73" i="68"/>
  <c r="T72" i="68"/>
  <c r="Z72" i="68"/>
  <c r="U72" i="68"/>
  <c r="Z71" i="68"/>
  <c r="AA71" i="68"/>
  <c r="Z70" i="68"/>
  <c r="U70" i="68"/>
  <c r="X69" i="68"/>
  <c r="T69" i="68"/>
  <c r="AA69" i="68"/>
  <c r="U68" i="68"/>
  <c r="T68" i="68"/>
  <c r="W67" i="68"/>
  <c r="AA67" i="68"/>
  <c r="Z67" i="68"/>
  <c r="U66" i="68"/>
  <c r="X65" i="68"/>
  <c r="AA65" i="68"/>
  <c r="U64" i="68"/>
  <c r="T64" i="68"/>
  <c r="Z63" i="68"/>
  <c r="X61" i="68"/>
  <c r="U61" i="68"/>
  <c r="AA61" i="68"/>
  <c r="Z60" i="68"/>
  <c r="U60" i="68"/>
  <c r="W59" i="68"/>
  <c r="W58" i="68"/>
  <c r="W56" i="68"/>
  <c r="T55" i="68"/>
  <c r="X55" i="68"/>
  <c r="X53" i="68"/>
  <c r="AA53" i="68"/>
  <c r="AA52" i="68"/>
  <c r="AA51" i="68"/>
  <c r="AA50" i="68"/>
  <c r="U48" i="68"/>
  <c r="T48" i="68"/>
  <c r="X47" i="68"/>
  <c r="W47" i="68"/>
  <c r="U47" i="68"/>
  <c r="AA47" i="68"/>
  <c r="W46" i="68"/>
  <c r="AA46" i="68"/>
  <c r="Z46" i="68"/>
  <c r="AA45" i="68"/>
  <c r="U45" i="68"/>
  <c r="AA44" i="68"/>
  <c r="X43" i="68"/>
  <c r="T43" i="68"/>
  <c r="U43" i="68"/>
  <c r="X42" i="68"/>
  <c r="W42" i="68"/>
  <c r="AB42" i="68"/>
  <c r="Z42" i="68"/>
  <c r="U41" i="68"/>
  <c r="T40" i="68"/>
  <c r="U39" i="68"/>
  <c r="T39" i="68"/>
  <c r="T38" i="68"/>
  <c r="AA38" i="68"/>
  <c r="T36" i="68"/>
  <c r="AA36" i="68"/>
  <c r="Z36" i="68"/>
  <c r="U35" i="68"/>
  <c r="X35" i="68"/>
  <c r="U34" i="68"/>
  <c r="W34" i="68"/>
  <c r="Z34" i="68"/>
  <c r="T32" i="68"/>
  <c r="W32" i="68"/>
  <c r="U31" i="68"/>
  <c r="X31" i="68"/>
  <c r="AA31" i="68"/>
  <c r="T30" i="68"/>
  <c r="U30" i="68"/>
  <c r="T28" i="68"/>
  <c r="X28" i="68"/>
  <c r="U27" i="68"/>
  <c r="AA26" i="68"/>
  <c r="X25" i="68"/>
  <c r="T25" i="68"/>
  <c r="W24" i="68"/>
  <c r="Z24" i="68"/>
  <c r="X23" i="68"/>
  <c r="U23" i="68"/>
  <c r="AA23" i="68"/>
  <c r="Z23" i="68"/>
  <c r="X22" i="68"/>
  <c r="W22" i="68"/>
  <c r="T22" i="68"/>
  <c r="Y22" i="68"/>
  <c r="Z22" i="68"/>
  <c r="U22" i="68"/>
  <c r="W21" i="68"/>
  <c r="AA21" i="68"/>
  <c r="AA20" i="68"/>
  <c r="W20" i="68"/>
  <c r="Z20" i="68"/>
  <c r="X19" i="68"/>
  <c r="U19" i="68"/>
  <c r="AA19" i="68"/>
  <c r="X18" i="68"/>
  <c r="W18" i="68"/>
  <c r="Z18" i="68"/>
  <c r="U18" i="68"/>
  <c r="X17" i="68"/>
  <c r="T17" i="68"/>
  <c r="W16" i="68"/>
  <c r="Z16" i="68"/>
  <c r="X15" i="68"/>
  <c r="U15" i="68"/>
  <c r="AA15" i="68"/>
  <c r="X14" i="68"/>
  <c r="W14" i="68"/>
  <c r="T14" i="68"/>
  <c r="Y14" i="68"/>
  <c r="Z14" i="68"/>
  <c r="U14" i="68"/>
  <c r="AA13" i="68"/>
  <c r="AA12" i="68"/>
  <c r="W12" i="68"/>
  <c r="Z12" i="68"/>
  <c r="X11" i="68"/>
  <c r="U11" i="68"/>
  <c r="AA11" i="68"/>
  <c r="X10" i="68"/>
  <c r="U10" i="68"/>
  <c r="X9" i="68"/>
  <c r="T9" i="68"/>
  <c r="AA9" i="68"/>
  <c r="AA8" i="68"/>
  <c r="Z8" i="68"/>
  <c r="X7" i="68"/>
  <c r="X6" i="68"/>
  <c r="W6" i="68"/>
  <c r="T5" i="68"/>
  <c r="R4" i="68"/>
  <c r="W4" i="68"/>
  <c r="N4" i="68"/>
  <c r="L4" i="68"/>
  <c r="M4" i="68" s="1"/>
  <c r="F4" i="68"/>
  <c r="G4" i="68" s="1"/>
  <c r="C4" i="68"/>
  <c r="Z4" i="68"/>
  <c r="R109" i="67"/>
  <c r="Q109" i="67"/>
  <c r="S109" i="67" s="1"/>
  <c r="L109" i="67"/>
  <c r="K109" i="67"/>
  <c r="N109" i="67" s="1"/>
  <c r="I109" i="67"/>
  <c r="H109" i="67"/>
  <c r="F109" i="67"/>
  <c r="E109" i="67"/>
  <c r="G109" i="67" s="1"/>
  <c r="D109" i="67"/>
  <c r="C109" i="67"/>
  <c r="B109" i="67"/>
  <c r="R108" i="67"/>
  <c r="S108" i="67" s="1"/>
  <c r="Q108" i="67"/>
  <c r="N108" i="67"/>
  <c r="L108" i="67"/>
  <c r="K108" i="67"/>
  <c r="M108" i="67" s="1"/>
  <c r="F108" i="67"/>
  <c r="E108" i="67"/>
  <c r="H108" i="67" s="1"/>
  <c r="C108" i="67"/>
  <c r="B108" i="67"/>
  <c r="D108" i="67" s="1"/>
  <c r="R107" i="67"/>
  <c r="Q107" i="67"/>
  <c r="S107" i="67" s="1"/>
  <c r="L107" i="67"/>
  <c r="K107" i="67"/>
  <c r="N107" i="67" s="1"/>
  <c r="I107" i="67"/>
  <c r="H107" i="67"/>
  <c r="F107" i="67"/>
  <c r="E107" i="67"/>
  <c r="G107" i="67" s="1"/>
  <c r="D107" i="67"/>
  <c r="C107" i="67"/>
  <c r="B107" i="67"/>
  <c r="R106" i="67"/>
  <c r="S106" i="67" s="1"/>
  <c r="Q106" i="67"/>
  <c r="N106" i="67"/>
  <c r="L106" i="67"/>
  <c r="K106" i="67"/>
  <c r="M106" i="67" s="1"/>
  <c r="F106" i="67"/>
  <c r="E106" i="67"/>
  <c r="C106" i="67"/>
  <c r="B106" i="67"/>
  <c r="D106" i="67" s="1"/>
  <c r="R105" i="67"/>
  <c r="Q105" i="67"/>
  <c r="S105" i="67" s="1"/>
  <c r="L105" i="67"/>
  <c r="K105" i="67"/>
  <c r="N105" i="67" s="1"/>
  <c r="I105" i="67"/>
  <c r="H105" i="67"/>
  <c r="F105" i="67"/>
  <c r="E105" i="67"/>
  <c r="G105" i="67" s="1"/>
  <c r="J105" i="67" s="1"/>
  <c r="D105" i="67"/>
  <c r="C105" i="67"/>
  <c r="B105" i="67"/>
  <c r="R104" i="67"/>
  <c r="S104" i="67" s="1"/>
  <c r="Q104" i="67"/>
  <c r="N104" i="67"/>
  <c r="L104" i="67"/>
  <c r="K104" i="67"/>
  <c r="M104" i="67" s="1"/>
  <c r="F104" i="67"/>
  <c r="E104" i="67"/>
  <c r="H104" i="67" s="1"/>
  <c r="C104" i="67"/>
  <c r="B104" i="67"/>
  <c r="D104" i="67" s="1"/>
  <c r="R103" i="67"/>
  <c r="Q103" i="67"/>
  <c r="S103" i="67" s="1"/>
  <c r="L103" i="67"/>
  <c r="K103" i="67"/>
  <c r="N103" i="67" s="1"/>
  <c r="I103" i="67"/>
  <c r="H103" i="67"/>
  <c r="F103" i="67"/>
  <c r="E103" i="67"/>
  <c r="G103" i="67" s="1"/>
  <c r="D103" i="67"/>
  <c r="C103" i="67"/>
  <c r="B103" i="67"/>
  <c r="R102" i="67"/>
  <c r="S102" i="67" s="1"/>
  <c r="Q102" i="67"/>
  <c r="N102" i="67"/>
  <c r="L102" i="67"/>
  <c r="K102" i="67"/>
  <c r="M102" i="67" s="1"/>
  <c r="F102" i="67"/>
  <c r="E102" i="67"/>
  <c r="C102" i="67"/>
  <c r="B102" i="67"/>
  <c r="D102" i="67" s="1"/>
  <c r="R101" i="67"/>
  <c r="Q101" i="67"/>
  <c r="S101" i="67" s="1"/>
  <c r="L101" i="67"/>
  <c r="K101" i="67"/>
  <c r="N101" i="67" s="1"/>
  <c r="I101" i="67"/>
  <c r="H101" i="67"/>
  <c r="F101" i="67"/>
  <c r="E101" i="67"/>
  <c r="G101" i="67" s="1"/>
  <c r="J101" i="67" s="1"/>
  <c r="D101" i="67"/>
  <c r="C101" i="67"/>
  <c r="B101" i="67"/>
  <c r="R100" i="67"/>
  <c r="S100" i="67" s="1"/>
  <c r="Q100" i="67"/>
  <c r="N100" i="67"/>
  <c r="L100" i="67"/>
  <c r="K100" i="67"/>
  <c r="M100" i="67" s="1"/>
  <c r="F100" i="67"/>
  <c r="E100" i="67"/>
  <c r="H100" i="67" s="1"/>
  <c r="C100" i="67"/>
  <c r="B100" i="67"/>
  <c r="D100" i="67" s="1"/>
  <c r="R99" i="67"/>
  <c r="Q99" i="67"/>
  <c r="S99" i="67" s="1"/>
  <c r="L99" i="67"/>
  <c r="K99" i="67"/>
  <c r="I99" i="67"/>
  <c r="F99" i="67"/>
  <c r="E99" i="67"/>
  <c r="D99" i="67"/>
  <c r="C99" i="67"/>
  <c r="B99" i="67"/>
  <c r="S98" i="67"/>
  <c r="R98" i="67"/>
  <c r="Q98" i="67"/>
  <c r="O98" i="67"/>
  <c r="N98" i="67"/>
  <c r="L98" i="67"/>
  <c r="K98" i="67"/>
  <c r="M98" i="67" s="1"/>
  <c r="G98" i="67"/>
  <c r="J98" i="67" s="1"/>
  <c r="F98" i="67"/>
  <c r="E98" i="67"/>
  <c r="C98" i="67"/>
  <c r="B98" i="67"/>
  <c r="D98" i="67" s="1"/>
  <c r="R97" i="67"/>
  <c r="Q97" i="67"/>
  <c r="S97" i="67" s="1"/>
  <c r="M97" i="67"/>
  <c r="P97" i="67" s="1"/>
  <c r="L97" i="67"/>
  <c r="O97" i="67" s="1"/>
  <c r="K97" i="67"/>
  <c r="I97" i="67"/>
  <c r="H97" i="67"/>
  <c r="F97" i="67"/>
  <c r="E97" i="67"/>
  <c r="G97" i="67" s="1"/>
  <c r="D97" i="67"/>
  <c r="C97" i="67"/>
  <c r="B97" i="67"/>
  <c r="R96" i="67"/>
  <c r="S96" i="67" s="1"/>
  <c r="Q96" i="67"/>
  <c r="L96" i="67"/>
  <c r="K96" i="67"/>
  <c r="F96" i="67"/>
  <c r="E96" i="67"/>
  <c r="H96" i="67" s="1"/>
  <c r="C96" i="67"/>
  <c r="B96" i="67"/>
  <c r="R95" i="67"/>
  <c r="Q95" i="67"/>
  <c r="S95" i="67" s="1"/>
  <c r="L95" i="67"/>
  <c r="K95" i="67"/>
  <c r="I95" i="67"/>
  <c r="F95" i="67"/>
  <c r="E95" i="67"/>
  <c r="D95" i="67"/>
  <c r="C95" i="67"/>
  <c r="B95" i="67"/>
  <c r="S94" i="67"/>
  <c r="R94" i="67"/>
  <c r="Q94" i="67"/>
  <c r="O94" i="67"/>
  <c r="N94" i="67"/>
  <c r="L94" i="67"/>
  <c r="K94" i="67"/>
  <c r="M94" i="67" s="1"/>
  <c r="G94" i="67"/>
  <c r="J94" i="67" s="1"/>
  <c r="F94" i="67"/>
  <c r="E94" i="67"/>
  <c r="C94" i="67"/>
  <c r="B94" i="67"/>
  <c r="D94" i="67" s="1"/>
  <c r="R93" i="67"/>
  <c r="Q93" i="67"/>
  <c r="S93" i="67" s="1"/>
  <c r="M93" i="67"/>
  <c r="P93" i="67" s="1"/>
  <c r="L93" i="67"/>
  <c r="O93" i="67" s="1"/>
  <c r="K93" i="67"/>
  <c r="I93" i="67"/>
  <c r="H93" i="67"/>
  <c r="F93" i="67"/>
  <c r="E93" i="67"/>
  <c r="G93" i="67" s="1"/>
  <c r="D93" i="67"/>
  <c r="C93" i="67"/>
  <c r="B93" i="67"/>
  <c r="R92" i="67"/>
  <c r="S92" i="67" s="1"/>
  <c r="Q92" i="67"/>
  <c r="L92" i="67"/>
  <c r="K92" i="67"/>
  <c r="F92" i="67"/>
  <c r="E92" i="67"/>
  <c r="H92" i="67" s="1"/>
  <c r="C92" i="67"/>
  <c r="B92" i="67"/>
  <c r="R91" i="67"/>
  <c r="Q91" i="67"/>
  <c r="S91" i="67" s="1"/>
  <c r="L91" i="67"/>
  <c r="K91" i="67"/>
  <c r="I91" i="67"/>
  <c r="F91" i="67"/>
  <c r="E91" i="67"/>
  <c r="D91" i="67"/>
  <c r="C91" i="67"/>
  <c r="B91" i="67"/>
  <c r="S90" i="67"/>
  <c r="R90" i="67"/>
  <c r="Q90" i="67"/>
  <c r="O90" i="67"/>
  <c r="N90" i="67"/>
  <c r="L90" i="67"/>
  <c r="K90" i="67"/>
  <c r="M90" i="67" s="1"/>
  <c r="G90" i="67"/>
  <c r="J90" i="67" s="1"/>
  <c r="F90" i="67"/>
  <c r="E90" i="67"/>
  <c r="C90" i="67"/>
  <c r="B90" i="67"/>
  <c r="D90" i="67" s="1"/>
  <c r="R89" i="67"/>
  <c r="Q89" i="67"/>
  <c r="S89" i="67" s="1"/>
  <c r="M89" i="67"/>
  <c r="P89" i="67" s="1"/>
  <c r="L89" i="67"/>
  <c r="O89" i="67" s="1"/>
  <c r="K89" i="67"/>
  <c r="I89" i="67"/>
  <c r="H89" i="67"/>
  <c r="F89" i="67"/>
  <c r="E89" i="67"/>
  <c r="G89" i="67" s="1"/>
  <c r="D89" i="67"/>
  <c r="C89" i="67"/>
  <c r="B89" i="67"/>
  <c r="R88" i="67"/>
  <c r="S88" i="67" s="1"/>
  <c r="Q88" i="67"/>
  <c r="L88" i="67"/>
  <c r="K88" i="67"/>
  <c r="F88" i="67"/>
  <c r="E88" i="67"/>
  <c r="H88" i="67" s="1"/>
  <c r="C88" i="67"/>
  <c r="B88" i="67"/>
  <c r="R87" i="67"/>
  <c r="Q87" i="67"/>
  <c r="S87" i="67" s="1"/>
  <c r="L87" i="67"/>
  <c r="K87" i="67"/>
  <c r="I87" i="67"/>
  <c r="F87" i="67"/>
  <c r="E87" i="67"/>
  <c r="D87" i="67"/>
  <c r="C87" i="67"/>
  <c r="B87" i="67"/>
  <c r="S86" i="67"/>
  <c r="R86" i="67"/>
  <c r="Q86" i="67"/>
  <c r="N86" i="67"/>
  <c r="L86" i="67"/>
  <c r="K86" i="67"/>
  <c r="M86" i="67" s="1"/>
  <c r="F86" i="67"/>
  <c r="I86" i="67" s="1"/>
  <c r="E86" i="67"/>
  <c r="C86" i="67"/>
  <c r="B86" i="67"/>
  <c r="S85" i="67"/>
  <c r="R85" i="67"/>
  <c r="Q85" i="67"/>
  <c r="O85" i="67"/>
  <c r="M85" i="67"/>
  <c r="P85" i="67" s="1"/>
  <c r="L85" i="67"/>
  <c r="K85" i="67"/>
  <c r="I85" i="67"/>
  <c r="H85" i="67"/>
  <c r="F85" i="67"/>
  <c r="E85" i="67"/>
  <c r="G85" i="67" s="1"/>
  <c r="D85" i="67"/>
  <c r="C85" i="67"/>
  <c r="B85" i="67"/>
  <c r="R84" i="67"/>
  <c r="S84" i="67" s="1"/>
  <c r="Q84" i="67"/>
  <c r="M84" i="67"/>
  <c r="L84" i="67"/>
  <c r="K84" i="67"/>
  <c r="I84" i="67"/>
  <c r="F84" i="67"/>
  <c r="O84" i="67" s="1"/>
  <c r="E84" i="67"/>
  <c r="C84" i="67"/>
  <c r="B84" i="67"/>
  <c r="R83" i="67"/>
  <c r="Q83" i="67"/>
  <c r="S83" i="67" s="1"/>
  <c r="L83" i="67"/>
  <c r="O83" i="67" s="1"/>
  <c r="K83" i="67"/>
  <c r="N83" i="67" s="1"/>
  <c r="H83" i="67"/>
  <c r="G83" i="67"/>
  <c r="F83" i="67"/>
  <c r="E83" i="67"/>
  <c r="D83" i="67"/>
  <c r="C83" i="67"/>
  <c r="I83" i="67" s="1"/>
  <c r="B83" i="67"/>
  <c r="R82" i="67"/>
  <c r="Q82" i="67"/>
  <c r="S82" i="67" s="1"/>
  <c r="M82" i="67"/>
  <c r="L82" i="67"/>
  <c r="K82" i="67"/>
  <c r="N82" i="67" s="1"/>
  <c r="G82" i="67"/>
  <c r="F82" i="67"/>
  <c r="O82" i="67" s="1"/>
  <c r="E82" i="67"/>
  <c r="C82" i="67"/>
  <c r="I82" i="67" s="1"/>
  <c r="B82" i="67"/>
  <c r="R81" i="67"/>
  <c r="Q81" i="67"/>
  <c r="S81" i="67" s="1"/>
  <c r="L81" i="67"/>
  <c r="O81" i="67" s="1"/>
  <c r="K81" i="67"/>
  <c r="G81" i="67"/>
  <c r="F81" i="67"/>
  <c r="E81" i="67"/>
  <c r="H81" i="67" s="1"/>
  <c r="C81" i="67"/>
  <c r="B81" i="67"/>
  <c r="R80" i="67"/>
  <c r="Q80" i="67"/>
  <c r="S80" i="67" s="1"/>
  <c r="L80" i="67"/>
  <c r="K80" i="67"/>
  <c r="F80" i="67"/>
  <c r="I80" i="67" s="1"/>
  <c r="E80" i="67"/>
  <c r="C80" i="67"/>
  <c r="B80" i="67"/>
  <c r="D80" i="67" s="1"/>
  <c r="S79" i="67"/>
  <c r="R79" i="67"/>
  <c r="Q79" i="67"/>
  <c r="O79" i="67"/>
  <c r="L79" i="67"/>
  <c r="K79" i="67"/>
  <c r="I79" i="67"/>
  <c r="F79" i="67"/>
  <c r="E79" i="67"/>
  <c r="D79" i="67"/>
  <c r="C79" i="67"/>
  <c r="B79" i="67"/>
  <c r="S78" i="67"/>
  <c r="R78" i="67"/>
  <c r="Q78" i="67"/>
  <c r="L78" i="67"/>
  <c r="K78" i="67"/>
  <c r="M78" i="67" s="1"/>
  <c r="F78" i="67"/>
  <c r="E78" i="67"/>
  <c r="C78" i="67"/>
  <c r="B78" i="67"/>
  <c r="S77" i="67"/>
  <c r="R77" i="67"/>
  <c r="Q77" i="67"/>
  <c r="O77" i="67"/>
  <c r="M77" i="67"/>
  <c r="P77" i="67" s="1"/>
  <c r="L77" i="67"/>
  <c r="K77" i="67"/>
  <c r="I77" i="67"/>
  <c r="H77" i="67"/>
  <c r="F77" i="67"/>
  <c r="E77" i="67"/>
  <c r="G77" i="67" s="1"/>
  <c r="D77" i="67"/>
  <c r="C77" i="67"/>
  <c r="B77" i="67"/>
  <c r="R76" i="67"/>
  <c r="S76" i="67" s="1"/>
  <c r="Q76" i="67"/>
  <c r="N76" i="67"/>
  <c r="M76" i="67"/>
  <c r="L76" i="67"/>
  <c r="K76" i="67"/>
  <c r="F76" i="67"/>
  <c r="O76" i="67" s="1"/>
  <c r="E76" i="67"/>
  <c r="C76" i="67"/>
  <c r="I76" i="67" s="1"/>
  <c r="B76" i="67"/>
  <c r="R75" i="67"/>
  <c r="Q75" i="67"/>
  <c r="S75" i="67" s="1"/>
  <c r="N75" i="67"/>
  <c r="M75" i="67"/>
  <c r="L75" i="67"/>
  <c r="K75" i="67"/>
  <c r="F75" i="67"/>
  <c r="I75" i="67" s="1"/>
  <c r="E75" i="67"/>
  <c r="C75" i="67"/>
  <c r="B75" i="67"/>
  <c r="D75" i="67" s="1"/>
  <c r="S74" i="67"/>
  <c r="R74" i="67"/>
  <c r="Q74" i="67"/>
  <c r="L74" i="67"/>
  <c r="O74" i="67" s="1"/>
  <c r="K74" i="67"/>
  <c r="H74" i="67"/>
  <c r="G74" i="67"/>
  <c r="F74" i="67"/>
  <c r="I74" i="67" s="1"/>
  <c r="E74" i="67"/>
  <c r="C74" i="67"/>
  <c r="D74" i="67" s="1"/>
  <c r="B74" i="67"/>
  <c r="R73" i="67"/>
  <c r="X73" i="67" s="1"/>
  <c r="Q73" i="67"/>
  <c r="N73" i="67"/>
  <c r="M73" i="67"/>
  <c r="L73" i="67"/>
  <c r="O73" i="67" s="1"/>
  <c r="K73" i="67"/>
  <c r="F73" i="67"/>
  <c r="I73" i="67" s="1"/>
  <c r="E73" i="67"/>
  <c r="C73" i="67"/>
  <c r="B73" i="67"/>
  <c r="D73" i="67" s="1"/>
  <c r="S72" i="67"/>
  <c r="R72" i="67"/>
  <c r="Q72" i="67"/>
  <c r="O72" i="67"/>
  <c r="L72" i="67"/>
  <c r="K72" i="67"/>
  <c r="H72" i="67"/>
  <c r="G72" i="67"/>
  <c r="F72" i="67"/>
  <c r="E72" i="67"/>
  <c r="C72" i="67"/>
  <c r="D72" i="67" s="1"/>
  <c r="B72" i="67"/>
  <c r="R71" i="67"/>
  <c r="Q71" i="67"/>
  <c r="S71" i="67" s="1"/>
  <c r="M71" i="67"/>
  <c r="L71" i="67"/>
  <c r="K71" i="67"/>
  <c r="F71" i="67"/>
  <c r="I71" i="67" s="1"/>
  <c r="E71" i="67"/>
  <c r="C71" i="67"/>
  <c r="B71" i="67"/>
  <c r="D71" i="67" s="1"/>
  <c r="S70" i="67"/>
  <c r="R70" i="67"/>
  <c r="Q70" i="67"/>
  <c r="L70" i="67"/>
  <c r="O70" i="67" s="1"/>
  <c r="K70" i="67"/>
  <c r="H70" i="67"/>
  <c r="G70" i="67"/>
  <c r="F70" i="67"/>
  <c r="I70" i="67" s="1"/>
  <c r="E70" i="67"/>
  <c r="C70" i="67"/>
  <c r="D70" i="67" s="1"/>
  <c r="B70" i="67"/>
  <c r="R69" i="67"/>
  <c r="Q69" i="67"/>
  <c r="N69" i="67"/>
  <c r="M69" i="67"/>
  <c r="L69" i="67"/>
  <c r="O69" i="67" s="1"/>
  <c r="K69" i="67"/>
  <c r="I69" i="67"/>
  <c r="F69" i="67"/>
  <c r="E69" i="67"/>
  <c r="C69" i="67"/>
  <c r="B69" i="67"/>
  <c r="D69" i="67" s="1"/>
  <c r="S68" i="67"/>
  <c r="R68" i="67"/>
  <c r="Q68" i="67"/>
  <c r="O68" i="67"/>
  <c r="L68" i="67"/>
  <c r="K68" i="67"/>
  <c r="H68" i="67"/>
  <c r="G68" i="67"/>
  <c r="F68" i="67"/>
  <c r="E68" i="67"/>
  <c r="D68" i="67"/>
  <c r="C68" i="67"/>
  <c r="B68" i="67"/>
  <c r="R67" i="67"/>
  <c r="Q67" i="67"/>
  <c r="S67" i="67" s="1"/>
  <c r="M67" i="67"/>
  <c r="L67" i="67"/>
  <c r="K67" i="67"/>
  <c r="F67" i="67"/>
  <c r="I67" i="67" s="1"/>
  <c r="E67" i="67"/>
  <c r="C67" i="67"/>
  <c r="B67" i="67"/>
  <c r="D67" i="67" s="1"/>
  <c r="S66" i="67"/>
  <c r="R66" i="67"/>
  <c r="Q66" i="67"/>
  <c r="L66" i="67"/>
  <c r="O66" i="67" s="1"/>
  <c r="K66" i="67"/>
  <c r="H66" i="67"/>
  <c r="G66" i="67"/>
  <c r="F66" i="67"/>
  <c r="I66" i="67" s="1"/>
  <c r="E66" i="67"/>
  <c r="C66" i="67"/>
  <c r="D66" i="67" s="1"/>
  <c r="B66" i="67"/>
  <c r="R65" i="67"/>
  <c r="Q65" i="67"/>
  <c r="N65" i="67"/>
  <c r="M65" i="67"/>
  <c r="L65" i="67"/>
  <c r="K65" i="67"/>
  <c r="F65" i="67"/>
  <c r="I65" i="67" s="1"/>
  <c r="E65" i="67"/>
  <c r="C65" i="67"/>
  <c r="B65" i="67"/>
  <c r="D65" i="67" s="1"/>
  <c r="S64" i="67"/>
  <c r="R64" i="67"/>
  <c r="Q64" i="67"/>
  <c r="O64" i="67"/>
  <c r="L64" i="67"/>
  <c r="K64" i="67"/>
  <c r="H64" i="67"/>
  <c r="G64" i="67"/>
  <c r="F64" i="67"/>
  <c r="E64" i="67"/>
  <c r="C64" i="67"/>
  <c r="AA64" i="67" s="1"/>
  <c r="B64" i="67"/>
  <c r="R63" i="67"/>
  <c r="Q63" i="67"/>
  <c r="S63" i="67" s="1"/>
  <c r="N63" i="67"/>
  <c r="M63" i="67"/>
  <c r="L63" i="67"/>
  <c r="K63" i="67"/>
  <c r="F63" i="67"/>
  <c r="I63" i="67" s="1"/>
  <c r="E63" i="67"/>
  <c r="C63" i="67"/>
  <c r="B63" i="67"/>
  <c r="D63" i="67" s="1"/>
  <c r="S62" i="67"/>
  <c r="R62" i="67"/>
  <c r="Q62" i="67"/>
  <c r="L62" i="67"/>
  <c r="O62" i="67" s="1"/>
  <c r="K62" i="67"/>
  <c r="H62" i="67"/>
  <c r="G62" i="67"/>
  <c r="F62" i="67"/>
  <c r="I62" i="67" s="1"/>
  <c r="E62" i="67"/>
  <c r="C62" i="67"/>
  <c r="D62" i="67" s="1"/>
  <c r="B62" i="67"/>
  <c r="R61" i="67"/>
  <c r="AA61" i="67" s="1"/>
  <c r="Q61" i="67"/>
  <c r="N61" i="67"/>
  <c r="M61" i="67"/>
  <c r="L61" i="67"/>
  <c r="O61" i="67" s="1"/>
  <c r="K61" i="67"/>
  <c r="F61" i="67"/>
  <c r="I61" i="67" s="1"/>
  <c r="E61" i="67"/>
  <c r="C61" i="67"/>
  <c r="B61" i="67"/>
  <c r="D61" i="67" s="1"/>
  <c r="S60" i="67"/>
  <c r="R60" i="67"/>
  <c r="Q60" i="67"/>
  <c r="O60" i="67"/>
  <c r="L60" i="67"/>
  <c r="K60" i="67"/>
  <c r="H60" i="67"/>
  <c r="G60" i="67"/>
  <c r="F60" i="67"/>
  <c r="E60" i="67"/>
  <c r="C60" i="67"/>
  <c r="D60" i="67" s="1"/>
  <c r="B60" i="67"/>
  <c r="R59" i="67"/>
  <c r="Q59" i="67"/>
  <c r="S59" i="67" s="1"/>
  <c r="N59" i="67"/>
  <c r="M59" i="67"/>
  <c r="L59" i="67"/>
  <c r="K59" i="67"/>
  <c r="F59" i="67"/>
  <c r="I59" i="67" s="1"/>
  <c r="E59" i="67"/>
  <c r="C59" i="67"/>
  <c r="B59" i="67"/>
  <c r="D59" i="67" s="1"/>
  <c r="S58" i="67"/>
  <c r="R58" i="67"/>
  <c r="Q58" i="67"/>
  <c r="L58" i="67"/>
  <c r="O58" i="67" s="1"/>
  <c r="K58" i="67"/>
  <c r="F58" i="67"/>
  <c r="E58" i="67"/>
  <c r="C58" i="67"/>
  <c r="AA58" i="67" s="1"/>
  <c r="B58" i="67"/>
  <c r="R57" i="67"/>
  <c r="Q57" i="67"/>
  <c r="S57" i="67" s="1"/>
  <c r="L57" i="67"/>
  <c r="O57" i="67" s="1"/>
  <c r="K57" i="67"/>
  <c r="I57" i="67"/>
  <c r="F57" i="67"/>
  <c r="E57" i="67"/>
  <c r="D57" i="67"/>
  <c r="AB57" i="67" s="1"/>
  <c r="C57" i="67"/>
  <c r="B57" i="67"/>
  <c r="R56" i="67"/>
  <c r="AA56" i="67" s="1"/>
  <c r="Q56" i="67"/>
  <c r="N56" i="67"/>
  <c r="L56" i="67"/>
  <c r="K56" i="67"/>
  <c r="M56" i="67" s="1"/>
  <c r="F56" i="67"/>
  <c r="I56" i="67" s="1"/>
  <c r="E56" i="67"/>
  <c r="C56" i="67"/>
  <c r="B56" i="67"/>
  <c r="R55" i="67"/>
  <c r="Q55" i="67"/>
  <c r="S55" i="67" s="1"/>
  <c r="L55" i="67"/>
  <c r="O55" i="67" s="1"/>
  <c r="K55" i="67"/>
  <c r="I55" i="67"/>
  <c r="H55" i="67"/>
  <c r="F55" i="67"/>
  <c r="E55" i="67"/>
  <c r="D55" i="67"/>
  <c r="C55" i="67"/>
  <c r="B55" i="67"/>
  <c r="R54" i="67"/>
  <c r="S54" i="67" s="1"/>
  <c r="Q54" i="67"/>
  <c r="O54" i="67"/>
  <c r="L54" i="67"/>
  <c r="K54" i="67"/>
  <c r="M54" i="67" s="1"/>
  <c r="F54" i="67"/>
  <c r="E54" i="67"/>
  <c r="C54" i="67"/>
  <c r="AA54" i="67" s="1"/>
  <c r="B54" i="67"/>
  <c r="R53" i="67"/>
  <c r="Q53" i="67"/>
  <c r="S53" i="67" s="1"/>
  <c r="AB53" i="67" s="1"/>
  <c r="L53" i="67"/>
  <c r="O53" i="67" s="1"/>
  <c r="K53" i="67"/>
  <c r="I53" i="67"/>
  <c r="F53" i="67"/>
  <c r="E53" i="67"/>
  <c r="D53" i="67"/>
  <c r="C53" i="67"/>
  <c r="B53" i="67"/>
  <c r="R52" i="67"/>
  <c r="U52" i="67" s="1"/>
  <c r="Q52" i="67"/>
  <c r="N52" i="67"/>
  <c r="L52" i="67"/>
  <c r="K52" i="67"/>
  <c r="M52" i="67" s="1"/>
  <c r="F52" i="67"/>
  <c r="I52" i="67" s="1"/>
  <c r="E52" i="67"/>
  <c r="C52" i="67"/>
  <c r="B52" i="67"/>
  <c r="R51" i="67"/>
  <c r="Q51" i="67"/>
  <c r="S51" i="67" s="1"/>
  <c r="L51" i="67"/>
  <c r="O51" i="67" s="1"/>
  <c r="K51" i="67"/>
  <c r="I51" i="67"/>
  <c r="H51" i="67"/>
  <c r="F51" i="67"/>
  <c r="E51" i="67"/>
  <c r="D51" i="67"/>
  <c r="C51" i="67"/>
  <c r="B51" i="67"/>
  <c r="R50" i="67"/>
  <c r="S50" i="67" s="1"/>
  <c r="Q50" i="67"/>
  <c r="O50" i="67"/>
  <c r="L50" i="67"/>
  <c r="K50" i="67"/>
  <c r="M50" i="67" s="1"/>
  <c r="F50" i="67"/>
  <c r="E50" i="67"/>
  <c r="C50" i="67"/>
  <c r="B50" i="67"/>
  <c r="R49" i="67"/>
  <c r="Q49" i="67"/>
  <c r="S49" i="67" s="1"/>
  <c r="L49" i="67"/>
  <c r="O49" i="67" s="1"/>
  <c r="K49" i="67"/>
  <c r="I49" i="67"/>
  <c r="F49" i="67"/>
  <c r="E49" i="67"/>
  <c r="D49" i="67"/>
  <c r="C49" i="67"/>
  <c r="B49" i="67"/>
  <c r="R48" i="67"/>
  <c r="Q48" i="67"/>
  <c r="N48" i="67"/>
  <c r="L48" i="67"/>
  <c r="K48" i="67"/>
  <c r="M48" i="67" s="1"/>
  <c r="F48" i="67"/>
  <c r="E48" i="67"/>
  <c r="C48" i="67"/>
  <c r="B48" i="67"/>
  <c r="R47" i="67"/>
  <c r="Q47" i="67"/>
  <c r="S47" i="67" s="1"/>
  <c r="L47" i="67"/>
  <c r="K47" i="67"/>
  <c r="I47" i="67"/>
  <c r="H47" i="67"/>
  <c r="F47" i="67"/>
  <c r="E47" i="67"/>
  <c r="D47" i="67"/>
  <c r="C47" i="67"/>
  <c r="B47" i="67"/>
  <c r="R46" i="67"/>
  <c r="S46" i="67" s="1"/>
  <c r="Q46" i="67"/>
  <c r="O46" i="67"/>
  <c r="L46" i="67"/>
  <c r="K46" i="67"/>
  <c r="M46" i="67" s="1"/>
  <c r="F46" i="67"/>
  <c r="E46" i="67"/>
  <c r="C46" i="67"/>
  <c r="AA46" i="67" s="1"/>
  <c r="B46" i="67"/>
  <c r="R45" i="67"/>
  <c r="Q45" i="67"/>
  <c r="S45" i="67" s="1"/>
  <c r="L45" i="67"/>
  <c r="O45" i="67" s="1"/>
  <c r="K45" i="67"/>
  <c r="I45" i="67"/>
  <c r="F45" i="67"/>
  <c r="E45" i="67"/>
  <c r="D45" i="67"/>
  <c r="AB45" i="67" s="1"/>
  <c r="C45" i="67"/>
  <c r="B45" i="67"/>
  <c r="R44" i="67"/>
  <c r="Q44" i="67"/>
  <c r="N44" i="67"/>
  <c r="L44" i="67"/>
  <c r="K44" i="67"/>
  <c r="M44" i="67" s="1"/>
  <c r="F44" i="67"/>
  <c r="E44" i="67"/>
  <c r="C44" i="67"/>
  <c r="B44" i="67"/>
  <c r="R43" i="67"/>
  <c r="Q43" i="67"/>
  <c r="S43" i="67" s="1"/>
  <c r="L43" i="67"/>
  <c r="K43" i="67"/>
  <c r="I43" i="67"/>
  <c r="H43" i="67"/>
  <c r="F43" i="67"/>
  <c r="E43" i="67"/>
  <c r="D43" i="67"/>
  <c r="C43" i="67"/>
  <c r="B43" i="67"/>
  <c r="R42" i="67"/>
  <c r="S42" i="67" s="1"/>
  <c r="Q42" i="67"/>
  <c r="O42" i="67"/>
  <c r="L42" i="67"/>
  <c r="K42" i="67"/>
  <c r="M42" i="67" s="1"/>
  <c r="F42" i="67"/>
  <c r="E42" i="67"/>
  <c r="C42" i="67"/>
  <c r="X42" i="67" s="1"/>
  <c r="B42" i="67"/>
  <c r="R41" i="67"/>
  <c r="Q41" i="67"/>
  <c r="S41" i="67" s="1"/>
  <c r="AB41" i="67" s="1"/>
  <c r="L41" i="67"/>
  <c r="O41" i="67" s="1"/>
  <c r="K41" i="67"/>
  <c r="I41" i="67"/>
  <c r="F41" i="67"/>
  <c r="E41" i="67"/>
  <c r="D41" i="67"/>
  <c r="C41" i="67"/>
  <c r="B41" i="67"/>
  <c r="R40" i="67"/>
  <c r="Q40" i="67"/>
  <c r="N40" i="67"/>
  <c r="L40" i="67"/>
  <c r="K40" i="67"/>
  <c r="M40" i="67" s="1"/>
  <c r="F40" i="67"/>
  <c r="E40" i="67"/>
  <c r="C40" i="67"/>
  <c r="B40" i="67"/>
  <c r="R39" i="67"/>
  <c r="Q39" i="67"/>
  <c r="S39" i="67" s="1"/>
  <c r="L39" i="67"/>
  <c r="K39" i="67"/>
  <c r="I39" i="67"/>
  <c r="H39" i="67"/>
  <c r="F39" i="67"/>
  <c r="E39" i="67"/>
  <c r="D39" i="67"/>
  <c r="C39" i="67"/>
  <c r="B39" i="67"/>
  <c r="R38" i="67"/>
  <c r="S38" i="67" s="1"/>
  <c r="Q38" i="67"/>
  <c r="O38" i="67"/>
  <c r="L38" i="67"/>
  <c r="K38" i="67"/>
  <c r="M38" i="67" s="1"/>
  <c r="F38" i="67"/>
  <c r="E38" i="67"/>
  <c r="C38" i="67"/>
  <c r="B38" i="67"/>
  <c r="R37" i="67"/>
  <c r="Q37" i="67"/>
  <c r="S37" i="67" s="1"/>
  <c r="L37" i="67"/>
  <c r="O37" i="67" s="1"/>
  <c r="K37" i="67"/>
  <c r="I37" i="67"/>
  <c r="F37" i="67"/>
  <c r="E37" i="67"/>
  <c r="D37" i="67"/>
  <c r="C37" i="67"/>
  <c r="B37" i="67"/>
  <c r="R36" i="67"/>
  <c r="Q36" i="67"/>
  <c r="N36" i="67"/>
  <c r="L36" i="67"/>
  <c r="K36" i="67"/>
  <c r="M36" i="67" s="1"/>
  <c r="F36" i="67"/>
  <c r="E36" i="67"/>
  <c r="C36" i="67"/>
  <c r="B36" i="67"/>
  <c r="R35" i="67"/>
  <c r="Q35" i="67"/>
  <c r="S35" i="67" s="1"/>
  <c r="L35" i="67"/>
  <c r="K35" i="67"/>
  <c r="I35" i="67"/>
  <c r="H35" i="67"/>
  <c r="F35" i="67"/>
  <c r="E35" i="67"/>
  <c r="D35" i="67"/>
  <c r="C35" i="67"/>
  <c r="B35" i="67"/>
  <c r="R34" i="67"/>
  <c r="S34" i="67" s="1"/>
  <c r="Q34" i="67"/>
  <c r="O34" i="67"/>
  <c r="L34" i="67"/>
  <c r="K34" i="67"/>
  <c r="M34" i="67" s="1"/>
  <c r="F34" i="67"/>
  <c r="E34" i="67"/>
  <c r="C34" i="67"/>
  <c r="B34" i="67"/>
  <c r="R33" i="67"/>
  <c r="Q33" i="67"/>
  <c r="S33" i="67" s="1"/>
  <c r="L33" i="67"/>
  <c r="O33" i="67" s="1"/>
  <c r="K33" i="67"/>
  <c r="I33" i="67"/>
  <c r="F33" i="67"/>
  <c r="E33" i="67"/>
  <c r="G33" i="67" s="1"/>
  <c r="D33" i="67"/>
  <c r="C33" i="67"/>
  <c r="B33" i="67"/>
  <c r="R32" i="67"/>
  <c r="S32" i="67" s="1"/>
  <c r="Q32" i="67"/>
  <c r="N32" i="67"/>
  <c r="L32" i="67"/>
  <c r="K32" i="67"/>
  <c r="M32" i="67" s="1"/>
  <c r="F32" i="67"/>
  <c r="E32" i="67"/>
  <c r="C32" i="67"/>
  <c r="B32" i="67"/>
  <c r="D32" i="67" s="1"/>
  <c r="R31" i="67"/>
  <c r="Q31" i="67"/>
  <c r="S31" i="67" s="1"/>
  <c r="L31" i="67"/>
  <c r="K31" i="67"/>
  <c r="I31" i="67"/>
  <c r="H31" i="67"/>
  <c r="F31" i="67"/>
  <c r="E31" i="67"/>
  <c r="G31" i="67" s="1"/>
  <c r="D31" i="67"/>
  <c r="C31" i="67"/>
  <c r="B31" i="67"/>
  <c r="R30" i="67"/>
  <c r="S30" i="67" s="1"/>
  <c r="Q30" i="67"/>
  <c r="O30" i="67"/>
  <c r="L30" i="67"/>
  <c r="K30" i="67"/>
  <c r="M30" i="67" s="1"/>
  <c r="F30" i="67"/>
  <c r="E30" i="67"/>
  <c r="H30" i="67" s="1"/>
  <c r="C30" i="67"/>
  <c r="AA30" i="67" s="1"/>
  <c r="B30" i="67"/>
  <c r="R29" i="67"/>
  <c r="Q29" i="67"/>
  <c r="S29" i="67" s="1"/>
  <c r="L29" i="67"/>
  <c r="O29" i="67" s="1"/>
  <c r="K29" i="67"/>
  <c r="I29" i="67"/>
  <c r="F29" i="67"/>
  <c r="E29" i="67"/>
  <c r="G29" i="67" s="1"/>
  <c r="D29" i="67"/>
  <c r="C29" i="67"/>
  <c r="B29" i="67"/>
  <c r="R28" i="67"/>
  <c r="S28" i="67" s="1"/>
  <c r="Q28" i="67"/>
  <c r="N28" i="67"/>
  <c r="L28" i="67"/>
  <c r="K28" i="67"/>
  <c r="M28" i="67" s="1"/>
  <c r="F28" i="67"/>
  <c r="E28" i="67"/>
  <c r="C28" i="67"/>
  <c r="B28" i="67"/>
  <c r="D28" i="67" s="1"/>
  <c r="R27" i="67"/>
  <c r="Q27" i="67"/>
  <c r="S27" i="67" s="1"/>
  <c r="L27" i="67"/>
  <c r="K27" i="67"/>
  <c r="I27" i="67"/>
  <c r="H27" i="67"/>
  <c r="F27" i="67"/>
  <c r="E27" i="67"/>
  <c r="G27" i="67" s="1"/>
  <c r="D27" i="67"/>
  <c r="C27" i="67"/>
  <c r="B27" i="67"/>
  <c r="R26" i="67"/>
  <c r="S26" i="67" s="1"/>
  <c r="Q26" i="67"/>
  <c r="O26" i="67"/>
  <c r="L26" i="67"/>
  <c r="K26" i="67"/>
  <c r="M26" i="67" s="1"/>
  <c r="F26" i="67"/>
  <c r="E26" i="67"/>
  <c r="H26" i="67" s="1"/>
  <c r="C26" i="67"/>
  <c r="X26" i="67" s="1"/>
  <c r="B26" i="67"/>
  <c r="R25" i="67"/>
  <c r="Q25" i="67"/>
  <c r="S25" i="67" s="1"/>
  <c r="L25" i="67"/>
  <c r="O25" i="67" s="1"/>
  <c r="K25" i="67"/>
  <c r="I25" i="67"/>
  <c r="F25" i="67"/>
  <c r="E25" i="67"/>
  <c r="G25" i="67" s="1"/>
  <c r="D25" i="67"/>
  <c r="C25" i="67"/>
  <c r="B25" i="67"/>
  <c r="R24" i="67"/>
  <c r="S24" i="67" s="1"/>
  <c r="Q24" i="67"/>
  <c r="N24" i="67"/>
  <c r="L24" i="67"/>
  <c r="K24" i="67"/>
  <c r="M24" i="67" s="1"/>
  <c r="F24" i="67"/>
  <c r="E24" i="67"/>
  <c r="C24" i="67"/>
  <c r="B24" i="67"/>
  <c r="D24" i="67" s="1"/>
  <c r="R23" i="67"/>
  <c r="Q23" i="67"/>
  <c r="S23" i="67" s="1"/>
  <c r="L23" i="67"/>
  <c r="K23" i="67"/>
  <c r="I23" i="67"/>
  <c r="H23" i="67"/>
  <c r="F23" i="67"/>
  <c r="E23" i="67"/>
  <c r="G23" i="67" s="1"/>
  <c r="D23" i="67"/>
  <c r="C23" i="67"/>
  <c r="B23" i="67"/>
  <c r="R22" i="67"/>
  <c r="S22" i="67" s="1"/>
  <c r="Q22" i="67"/>
  <c r="O22" i="67"/>
  <c r="L22" i="67"/>
  <c r="K22" i="67"/>
  <c r="M22" i="67" s="1"/>
  <c r="F22" i="67"/>
  <c r="E22" i="67"/>
  <c r="H22" i="67" s="1"/>
  <c r="C22" i="67"/>
  <c r="B22" i="67"/>
  <c r="R21" i="67"/>
  <c r="Q21" i="67"/>
  <c r="S21" i="67" s="1"/>
  <c r="L21" i="67"/>
  <c r="O21" i="67" s="1"/>
  <c r="K21" i="67"/>
  <c r="I21" i="67"/>
  <c r="F21" i="67"/>
  <c r="E21" i="67"/>
  <c r="G21" i="67" s="1"/>
  <c r="D21" i="67"/>
  <c r="C21" i="67"/>
  <c r="B21" i="67"/>
  <c r="R20" i="67"/>
  <c r="S20" i="67" s="1"/>
  <c r="Q20" i="67"/>
  <c r="N20" i="67"/>
  <c r="L20" i="67"/>
  <c r="K20" i="67"/>
  <c r="M20" i="67" s="1"/>
  <c r="F20" i="67"/>
  <c r="E20" i="67"/>
  <c r="C20" i="67"/>
  <c r="B20" i="67"/>
  <c r="D20" i="67" s="1"/>
  <c r="R19" i="67"/>
  <c r="Q19" i="67"/>
  <c r="S19" i="67" s="1"/>
  <c r="L19" i="67"/>
  <c r="K19" i="67"/>
  <c r="I19" i="67"/>
  <c r="H19" i="67"/>
  <c r="F19" i="67"/>
  <c r="E19" i="67"/>
  <c r="G19" i="67" s="1"/>
  <c r="D19" i="67"/>
  <c r="C19" i="67"/>
  <c r="B19" i="67"/>
  <c r="R18" i="67"/>
  <c r="S18" i="67" s="1"/>
  <c r="Q18" i="67"/>
  <c r="O18" i="67"/>
  <c r="L18" i="67"/>
  <c r="K18" i="67"/>
  <c r="M18" i="67" s="1"/>
  <c r="F18" i="67"/>
  <c r="E18" i="67"/>
  <c r="H18" i="67" s="1"/>
  <c r="C18" i="67"/>
  <c r="AA18" i="67" s="1"/>
  <c r="B18" i="67"/>
  <c r="R17" i="67"/>
  <c r="Q17" i="67"/>
  <c r="S17" i="67" s="1"/>
  <c r="L17" i="67"/>
  <c r="O17" i="67" s="1"/>
  <c r="K17" i="67"/>
  <c r="I17" i="67"/>
  <c r="F17" i="67"/>
  <c r="E17" i="67"/>
  <c r="G17" i="67" s="1"/>
  <c r="D17" i="67"/>
  <c r="C17" i="67"/>
  <c r="B17" i="67"/>
  <c r="R16" i="67"/>
  <c r="S16" i="67" s="1"/>
  <c r="Q16" i="67"/>
  <c r="N16" i="67"/>
  <c r="L16" i="67"/>
  <c r="K16" i="67"/>
  <c r="M16" i="67" s="1"/>
  <c r="F16" i="67"/>
  <c r="E16" i="67"/>
  <c r="C16" i="67"/>
  <c r="B16" i="67"/>
  <c r="D16" i="67" s="1"/>
  <c r="R15" i="67"/>
  <c r="Q15" i="67"/>
  <c r="S15" i="67" s="1"/>
  <c r="L15" i="67"/>
  <c r="K15" i="67"/>
  <c r="I15" i="67"/>
  <c r="H15" i="67"/>
  <c r="F15" i="67"/>
  <c r="E15" i="67"/>
  <c r="G15" i="67" s="1"/>
  <c r="J15" i="67" s="1"/>
  <c r="D15" i="67"/>
  <c r="C15" i="67"/>
  <c r="B15" i="67"/>
  <c r="R14" i="67"/>
  <c r="S14" i="67" s="1"/>
  <c r="Q14" i="67"/>
  <c r="O14" i="67"/>
  <c r="L14" i="67"/>
  <c r="K14" i="67"/>
  <c r="M14" i="67" s="1"/>
  <c r="F14" i="67"/>
  <c r="E14" i="67"/>
  <c r="H14" i="67" s="1"/>
  <c r="C14" i="67"/>
  <c r="B14" i="67"/>
  <c r="R13" i="67"/>
  <c r="Q13" i="67"/>
  <c r="S13" i="67" s="1"/>
  <c r="P13" i="67"/>
  <c r="M13" i="67"/>
  <c r="L13" i="67"/>
  <c r="O13" i="67" s="1"/>
  <c r="K13" i="67"/>
  <c r="I13" i="67"/>
  <c r="F13" i="67"/>
  <c r="E13" i="67"/>
  <c r="G13" i="67" s="1"/>
  <c r="D13" i="67"/>
  <c r="C13" i="67"/>
  <c r="B13" i="67"/>
  <c r="R12" i="67"/>
  <c r="S12" i="67" s="1"/>
  <c r="Q12" i="67"/>
  <c r="N12" i="67"/>
  <c r="L12" i="67"/>
  <c r="K12" i="67"/>
  <c r="M12" i="67" s="1"/>
  <c r="F12" i="67"/>
  <c r="E12" i="67"/>
  <c r="C12" i="67"/>
  <c r="B12" i="67"/>
  <c r="D12" i="67" s="1"/>
  <c r="R11" i="67"/>
  <c r="Q11" i="67"/>
  <c r="S11" i="67" s="1"/>
  <c r="L11" i="67"/>
  <c r="K11" i="67"/>
  <c r="I11" i="67"/>
  <c r="H11" i="67"/>
  <c r="F11" i="67"/>
  <c r="E11" i="67"/>
  <c r="G11" i="67" s="1"/>
  <c r="J11" i="67" s="1"/>
  <c r="D11" i="67"/>
  <c r="C11" i="67"/>
  <c r="B11" i="67"/>
  <c r="S10" i="67"/>
  <c r="R10" i="67"/>
  <c r="Q10" i="67"/>
  <c r="O10" i="67"/>
  <c r="L10" i="67"/>
  <c r="K10" i="67"/>
  <c r="M10" i="67" s="1"/>
  <c r="F10" i="67"/>
  <c r="I10" i="67" s="1"/>
  <c r="E10" i="67"/>
  <c r="C10" i="67"/>
  <c r="B10" i="67"/>
  <c r="S9" i="67"/>
  <c r="R9" i="67"/>
  <c r="Q9" i="67"/>
  <c r="O9" i="67"/>
  <c r="M9" i="67"/>
  <c r="P9" i="67" s="1"/>
  <c r="L9" i="67"/>
  <c r="K9" i="67"/>
  <c r="I9" i="67"/>
  <c r="H9" i="67"/>
  <c r="F9" i="67"/>
  <c r="E9" i="67"/>
  <c r="G9" i="67" s="1"/>
  <c r="D9" i="67"/>
  <c r="C9" i="67"/>
  <c r="B9" i="67"/>
  <c r="R8" i="67"/>
  <c r="S8" i="67" s="1"/>
  <c r="Q8" i="67"/>
  <c r="M8" i="67"/>
  <c r="L8" i="67"/>
  <c r="K8" i="67"/>
  <c r="I8" i="67"/>
  <c r="F8" i="67"/>
  <c r="O8" i="67" s="1"/>
  <c r="E8" i="67"/>
  <c r="H8" i="67" s="1"/>
  <c r="C8" i="67"/>
  <c r="B8" i="67"/>
  <c r="R7" i="67"/>
  <c r="Q7" i="67"/>
  <c r="S7" i="67" s="1"/>
  <c r="L7" i="67"/>
  <c r="K7" i="67"/>
  <c r="N7" i="67" s="1"/>
  <c r="H7" i="67"/>
  <c r="G7" i="67"/>
  <c r="J7" i="67" s="1"/>
  <c r="F7" i="67"/>
  <c r="E7" i="67"/>
  <c r="C7" i="67"/>
  <c r="D7" i="67" s="1"/>
  <c r="B7" i="67"/>
  <c r="R6" i="67"/>
  <c r="Q6" i="67"/>
  <c r="M6" i="67"/>
  <c r="L6" i="67"/>
  <c r="O6" i="67" s="1"/>
  <c r="K6" i="67"/>
  <c r="I6" i="67"/>
  <c r="F6" i="67"/>
  <c r="E6" i="67"/>
  <c r="C6" i="67"/>
  <c r="B6" i="67"/>
  <c r="D6" i="67" s="1"/>
  <c r="S5" i="67"/>
  <c r="R5" i="67"/>
  <c r="Q5" i="67"/>
  <c r="O5" i="67"/>
  <c r="L5" i="67"/>
  <c r="K5" i="67"/>
  <c r="H5" i="67"/>
  <c r="G5" i="67"/>
  <c r="F5" i="67"/>
  <c r="I5" i="67" s="1"/>
  <c r="E5" i="67"/>
  <c r="C5" i="67"/>
  <c r="B5" i="67"/>
  <c r="Q4" i="67"/>
  <c r="K4" i="67"/>
  <c r="N4" i="67" s="1"/>
  <c r="E4" i="67"/>
  <c r="B4" i="67"/>
  <c r="X109" i="67"/>
  <c r="X108" i="67"/>
  <c r="T108" i="67"/>
  <c r="AA108" i="67"/>
  <c r="W108" i="67"/>
  <c r="W107" i="67"/>
  <c r="U107" i="67"/>
  <c r="Z107" i="67"/>
  <c r="T106" i="67"/>
  <c r="U105" i="67"/>
  <c r="X105" i="67"/>
  <c r="X104" i="67"/>
  <c r="T104" i="67"/>
  <c r="AA104" i="67"/>
  <c r="W104" i="67"/>
  <c r="W103" i="67"/>
  <c r="U103" i="67"/>
  <c r="Z103" i="67"/>
  <c r="T102" i="67"/>
  <c r="U101" i="67"/>
  <c r="X101" i="67"/>
  <c r="X100" i="67"/>
  <c r="T100" i="67"/>
  <c r="AA100" i="67"/>
  <c r="W100" i="67"/>
  <c r="W99" i="67"/>
  <c r="U99" i="67"/>
  <c r="Z99" i="67"/>
  <c r="X99" i="67"/>
  <c r="T98" i="67"/>
  <c r="U97" i="67"/>
  <c r="X97" i="67"/>
  <c r="X96" i="67"/>
  <c r="T96" i="67"/>
  <c r="AA96" i="67"/>
  <c r="W96" i="67"/>
  <c r="W95" i="67"/>
  <c r="U95" i="67"/>
  <c r="Z95" i="67"/>
  <c r="X95" i="67"/>
  <c r="T94" i="67"/>
  <c r="U93" i="67"/>
  <c r="X93" i="67"/>
  <c r="X92" i="67"/>
  <c r="X91" i="67"/>
  <c r="U91" i="67"/>
  <c r="AA91" i="67"/>
  <c r="X90" i="67"/>
  <c r="W90" i="67"/>
  <c r="T90" i="67"/>
  <c r="U90" i="67"/>
  <c r="Z90" i="67"/>
  <c r="AB90" i="67"/>
  <c r="AA90" i="67"/>
  <c r="W89" i="67"/>
  <c r="U89" i="67"/>
  <c r="AA89" i="67"/>
  <c r="Z89" i="67"/>
  <c r="T88" i="67"/>
  <c r="X87" i="67"/>
  <c r="U87" i="67"/>
  <c r="AA87" i="67"/>
  <c r="X86" i="67"/>
  <c r="W86" i="67"/>
  <c r="T86" i="67"/>
  <c r="U86" i="67"/>
  <c r="Z86" i="67"/>
  <c r="AA86" i="67"/>
  <c r="AA85" i="67"/>
  <c r="W85" i="67"/>
  <c r="U85" i="67"/>
  <c r="T85" i="67"/>
  <c r="Z85" i="67"/>
  <c r="T84" i="67"/>
  <c r="X83" i="67"/>
  <c r="U83" i="67"/>
  <c r="AA83" i="67"/>
  <c r="X82" i="67"/>
  <c r="W82" i="67"/>
  <c r="T82" i="67"/>
  <c r="Z82" i="67"/>
  <c r="AA82" i="67"/>
  <c r="W81" i="67"/>
  <c r="U81" i="67"/>
  <c r="AA81" i="67"/>
  <c r="X79" i="67"/>
  <c r="AA79" i="67"/>
  <c r="T78" i="67"/>
  <c r="AA78" i="67"/>
  <c r="X77" i="67"/>
  <c r="T77" i="67"/>
  <c r="AA77" i="67"/>
  <c r="W77" i="67"/>
  <c r="W76" i="67"/>
  <c r="Z76" i="67"/>
  <c r="U76" i="67"/>
  <c r="Z75" i="67"/>
  <c r="U74" i="67"/>
  <c r="X74" i="67"/>
  <c r="T73" i="67"/>
  <c r="AA73" i="67"/>
  <c r="W73" i="67"/>
  <c r="AA72" i="67"/>
  <c r="W72" i="67"/>
  <c r="Z72" i="67"/>
  <c r="U72" i="67"/>
  <c r="U70" i="67"/>
  <c r="X70" i="67"/>
  <c r="X69" i="67"/>
  <c r="T69" i="67"/>
  <c r="AA69" i="67"/>
  <c r="AA68" i="67"/>
  <c r="W68" i="67"/>
  <c r="Z68" i="67"/>
  <c r="U68" i="67"/>
  <c r="U66" i="67"/>
  <c r="X66" i="67"/>
  <c r="X65" i="67"/>
  <c r="T65" i="67"/>
  <c r="AA65" i="67"/>
  <c r="X63" i="67"/>
  <c r="T63" i="67"/>
  <c r="U63" i="67"/>
  <c r="X62" i="67"/>
  <c r="AA62" i="67"/>
  <c r="X61" i="67"/>
  <c r="W61" i="67"/>
  <c r="T61" i="67"/>
  <c r="Z61" i="67"/>
  <c r="W60" i="67"/>
  <c r="U60" i="67"/>
  <c r="AA60" i="67"/>
  <c r="Z60" i="67"/>
  <c r="T59" i="67"/>
  <c r="U58" i="67"/>
  <c r="X57" i="67"/>
  <c r="W57" i="67"/>
  <c r="T57" i="67"/>
  <c r="U57" i="67"/>
  <c r="AA57" i="67"/>
  <c r="T56" i="67"/>
  <c r="T55" i="67"/>
  <c r="U54" i="67"/>
  <c r="X53" i="67"/>
  <c r="W53" i="67"/>
  <c r="AA53" i="67"/>
  <c r="W52" i="67"/>
  <c r="Z52" i="67"/>
  <c r="T51" i="67"/>
  <c r="U50" i="67"/>
  <c r="X49" i="67"/>
  <c r="Z49" i="67"/>
  <c r="AB49" i="67"/>
  <c r="AA49" i="67"/>
  <c r="T48" i="67"/>
  <c r="T47" i="67"/>
  <c r="X46" i="67"/>
  <c r="U46" i="67"/>
  <c r="X45" i="67"/>
  <c r="W45" i="67"/>
  <c r="AA45" i="67"/>
  <c r="Z44" i="67"/>
  <c r="T43" i="67"/>
  <c r="U42" i="67"/>
  <c r="AA42" i="67"/>
  <c r="X41" i="67"/>
  <c r="T41" i="67"/>
  <c r="Z41" i="67"/>
  <c r="AA41" i="67"/>
  <c r="W40" i="67"/>
  <c r="T40" i="67"/>
  <c r="Z40" i="67"/>
  <c r="T39" i="67"/>
  <c r="U38" i="67"/>
  <c r="AB37" i="67"/>
  <c r="X37" i="67"/>
  <c r="T37" i="67"/>
  <c r="Z37" i="67"/>
  <c r="AA37" i="67"/>
  <c r="AA36" i="67"/>
  <c r="U34" i="67"/>
  <c r="W33" i="67"/>
  <c r="U33" i="67"/>
  <c r="AB33" i="67"/>
  <c r="T32" i="67"/>
  <c r="X31" i="67"/>
  <c r="X30" i="67"/>
  <c r="W30" i="67"/>
  <c r="W29" i="67"/>
  <c r="U29" i="67"/>
  <c r="T28" i="67"/>
  <c r="U27" i="67"/>
  <c r="X27" i="67"/>
  <c r="T26" i="67"/>
  <c r="AA26" i="67"/>
  <c r="W26" i="67"/>
  <c r="Z26" i="67"/>
  <c r="W25" i="67"/>
  <c r="U25" i="67"/>
  <c r="T24" i="67"/>
  <c r="X23" i="67"/>
  <c r="W22" i="67"/>
  <c r="Z22" i="67"/>
  <c r="U21" i="67"/>
  <c r="Z21" i="67"/>
  <c r="T20" i="67"/>
  <c r="X19" i="67"/>
  <c r="X18" i="67"/>
  <c r="W18" i="67"/>
  <c r="Z18" i="67"/>
  <c r="U17" i="67"/>
  <c r="Z17" i="67"/>
  <c r="T16" i="67"/>
  <c r="X15" i="67"/>
  <c r="T14" i="67"/>
  <c r="W14" i="67"/>
  <c r="Z14" i="67"/>
  <c r="W13" i="67"/>
  <c r="U13" i="67"/>
  <c r="T12" i="67"/>
  <c r="U11" i="67"/>
  <c r="X11" i="67"/>
  <c r="X10" i="67"/>
  <c r="T10" i="67"/>
  <c r="AA10" i="67"/>
  <c r="W10" i="67"/>
  <c r="Z10" i="67"/>
  <c r="W9" i="67"/>
  <c r="U9" i="67"/>
  <c r="Z9" i="67"/>
  <c r="T8" i="67"/>
  <c r="Z6" i="67"/>
  <c r="W5" i="67"/>
  <c r="W4" i="67"/>
  <c r="R4" i="67"/>
  <c r="U4" i="67" s="1"/>
  <c r="L4" i="67"/>
  <c r="O4" i="67" s="1"/>
  <c r="F4" i="67"/>
  <c r="I4" i="67" s="1"/>
  <c r="C4" i="67"/>
  <c r="AA4" i="67" s="1"/>
  <c r="Z4" i="67"/>
  <c r="R109" i="66"/>
  <c r="Q109" i="66"/>
  <c r="S109" i="66" s="1"/>
  <c r="M109" i="66"/>
  <c r="L109" i="66"/>
  <c r="O109" i="66" s="1"/>
  <c r="K109" i="66"/>
  <c r="I109" i="66"/>
  <c r="H109" i="66"/>
  <c r="F109" i="66"/>
  <c r="E109" i="66"/>
  <c r="D109" i="66"/>
  <c r="C109" i="66"/>
  <c r="B109" i="66"/>
  <c r="R108" i="66"/>
  <c r="S108" i="66" s="1"/>
  <c r="Q108" i="66"/>
  <c r="L108" i="66"/>
  <c r="K108" i="66"/>
  <c r="G108" i="66"/>
  <c r="F108" i="66"/>
  <c r="E108" i="66"/>
  <c r="C108" i="66"/>
  <c r="B108" i="66"/>
  <c r="R107" i="66"/>
  <c r="Q107" i="66"/>
  <c r="S107" i="66" s="1"/>
  <c r="L107" i="66"/>
  <c r="O107" i="66" s="1"/>
  <c r="K107" i="66"/>
  <c r="I107" i="66"/>
  <c r="H107" i="66"/>
  <c r="F107" i="66"/>
  <c r="E107" i="66"/>
  <c r="D107" i="66"/>
  <c r="C107" i="66"/>
  <c r="B107" i="66"/>
  <c r="S106" i="66"/>
  <c r="R106" i="66"/>
  <c r="Q106" i="66"/>
  <c r="O106" i="66"/>
  <c r="L106" i="66"/>
  <c r="K106" i="66"/>
  <c r="G106" i="66"/>
  <c r="F106" i="66"/>
  <c r="E106" i="66"/>
  <c r="H106" i="66" s="1"/>
  <c r="C106" i="66"/>
  <c r="B106" i="66"/>
  <c r="R105" i="66"/>
  <c r="Q105" i="66"/>
  <c r="S105" i="66" s="1"/>
  <c r="M105" i="66"/>
  <c r="L105" i="66"/>
  <c r="O105" i="66" s="1"/>
  <c r="K105" i="66"/>
  <c r="I105" i="66"/>
  <c r="F105" i="66"/>
  <c r="E105" i="66"/>
  <c r="D105" i="66"/>
  <c r="C105" i="66"/>
  <c r="B105" i="66"/>
  <c r="S104" i="66"/>
  <c r="R104" i="66"/>
  <c r="Q104" i="66"/>
  <c r="N104" i="66"/>
  <c r="L104" i="66"/>
  <c r="K104" i="66"/>
  <c r="M104" i="66" s="1"/>
  <c r="F104" i="66"/>
  <c r="E104" i="66"/>
  <c r="H104" i="66" s="1"/>
  <c r="C104" i="66"/>
  <c r="B104" i="66"/>
  <c r="D104" i="66" s="1"/>
  <c r="R103" i="66"/>
  <c r="Q103" i="66"/>
  <c r="S103" i="66" s="1"/>
  <c r="M103" i="66"/>
  <c r="P103" i="66" s="1"/>
  <c r="L103" i="66"/>
  <c r="O103" i="66" s="1"/>
  <c r="K103" i="66"/>
  <c r="I103" i="66"/>
  <c r="H103" i="66"/>
  <c r="F103" i="66"/>
  <c r="E103" i="66"/>
  <c r="G103" i="66" s="1"/>
  <c r="J103" i="66" s="1"/>
  <c r="D103" i="66"/>
  <c r="C103" i="66"/>
  <c r="B103" i="66"/>
  <c r="S102" i="66"/>
  <c r="R102" i="66"/>
  <c r="Q102" i="66"/>
  <c r="O102" i="66"/>
  <c r="L102" i="66"/>
  <c r="K102" i="66"/>
  <c r="G102" i="66"/>
  <c r="F102" i="66"/>
  <c r="E102" i="66"/>
  <c r="H102" i="66" s="1"/>
  <c r="C102" i="66"/>
  <c r="B102" i="66"/>
  <c r="D102" i="66" s="1"/>
  <c r="R101" i="66"/>
  <c r="Q101" i="66"/>
  <c r="S101" i="66" s="1"/>
  <c r="M101" i="66"/>
  <c r="P101" i="66" s="1"/>
  <c r="L101" i="66"/>
  <c r="O101" i="66" s="1"/>
  <c r="K101" i="66"/>
  <c r="I101" i="66"/>
  <c r="H101" i="66"/>
  <c r="F101" i="66"/>
  <c r="E101" i="66"/>
  <c r="G101" i="66" s="1"/>
  <c r="J101" i="66" s="1"/>
  <c r="D101" i="66"/>
  <c r="C101" i="66"/>
  <c r="B101" i="66"/>
  <c r="S100" i="66"/>
  <c r="R100" i="66"/>
  <c r="Q100" i="66"/>
  <c r="N100" i="66"/>
  <c r="L100" i="66"/>
  <c r="K100" i="66"/>
  <c r="M100" i="66" s="1"/>
  <c r="G100" i="66"/>
  <c r="F100" i="66"/>
  <c r="E100" i="66"/>
  <c r="C100" i="66"/>
  <c r="B100" i="66"/>
  <c r="R99" i="66"/>
  <c r="Q99" i="66"/>
  <c r="S99" i="66" s="1"/>
  <c r="L99" i="66"/>
  <c r="K99" i="66"/>
  <c r="N99" i="66" s="1"/>
  <c r="I99" i="66"/>
  <c r="F99" i="66"/>
  <c r="E99" i="66"/>
  <c r="D99" i="66"/>
  <c r="C99" i="66"/>
  <c r="B99" i="66"/>
  <c r="S98" i="66"/>
  <c r="R98" i="66"/>
  <c r="Q98" i="66"/>
  <c r="O98" i="66"/>
  <c r="N98" i="66"/>
  <c r="L98" i="66"/>
  <c r="K98" i="66"/>
  <c r="M98" i="66" s="1"/>
  <c r="G98" i="66"/>
  <c r="J98" i="66" s="1"/>
  <c r="F98" i="66"/>
  <c r="E98" i="66"/>
  <c r="C98" i="66"/>
  <c r="B98" i="66"/>
  <c r="D98" i="66" s="1"/>
  <c r="R97" i="66"/>
  <c r="Q97" i="66"/>
  <c r="S97" i="66" s="1"/>
  <c r="M97" i="66"/>
  <c r="P97" i="66" s="1"/>
  <c r="L97" i="66"/>
  <c r="O97" i="66" s="1"/>
  <c r="K97" i="66"/>
  <c r="I97" i="66"/>
  <c r="H97" i="66"/>
  <c r="F97" i="66"/>
  <c r="E97" i="66"/>
  <c r="G97" i="66" s="1"/>
  <c r="D97" i="66"/>
  <c r="C97" i="66"/>
  <c r="B97" i="66"/>
  <c r="R96" i="66"/>
  <c r="S96" i="66" s="1"/>
  <c r="Q96" i="66"/>
  <c r="N96" i="66"/>
  <c r="L96" i="66"/>
  <c r="K96" i="66"/>
  <c r="M96" i="66" s="1"/>
  <c r="F96" i="66"/>
  <c r="E96" i="66"/>
  <c r="C96" i="66"/>
  <c r="B96" i="66"/>
  <c r="D96" i="66" s="1"/>
  <c r="R95" i="66"/>
  <c r="Q95" i="66"/>
  <c r="S95" i="66" s="1"/>
  <c r="L95" i="66"/>
  <c r="O95" i="66" s="1"/>
  <c r="K95" i="66"/>
  <c r="I95" i="66"/>
  <c r="F95" i="66"/>
  <c r="E95" i="66"/>
  <c r="G95" i="66" s="1"/>
  <c r="J95" i="66" s="1"/>
  <c r="D95" i="66"/>
  <c r="C95" i="66"/>
  <c r="B95" i="66"/>
  <c r="S94" i="66"/>
  <c r="R94" i="66"/>
  <c r="Q94" i="66"/>
  <c r="O94" i="66"/>
  <c r="N94" i="66"/>
  <c r="L94" i="66"/>
  <c r="K94" i="66"/>
  <c r="M94" i="66" s="1"/>
  <c r="G94" i="66"/>
  <c r="J94" i="66" s="1"/>
  <c r="F94" i="66"/>
  <c r="E94" i="66"/>
  <c r="C94" i="66"/>
  <c r="B94" i="66"/>
  <c r="D94" i="66" s="1"/>
  <c r="R93" i="66"/>
  <c r="Q93" i="66"/>
  <c r="S93" i="66" s="1"/>
  <c r="M93" i="66"/>
  <c r="P93" i="66" s="1"/>
  <c r="L93" i="66"/>
  <c r="O93" i="66" s="1"/>
  <c r="K93" i="66"/>
  <c r="I93" i="66"/>
  <c r="H93" i="66"/>
  <c r="F93" i="66"/>
  <c r="E93" i="66"/>
  <c r="G93" i="66" s="1"/>
  <c r="D93" i="66"/>
  <c r="C93" i="66"/>
  <c r="B93" i="66"/>
  <c r="R92" i="66"/>
  <c r="S92" i="66" s="1"/>
  <c r="Q92" i="66"/>
  <c r="L92" i="66"/>
  <c r="K92" i="66"/>
  <c r="G92" i="66"/>
  <c r="F92" i="66"/>
  <c r="E92" i="66"/>
  <c r="H92" i="66" s="1"/>
  <c r="C92" i="66"/>
  <c r="B92" i="66"/>
  <c r="D92" i="66" s="1"/>
  <c r="R91" i="66"/>
  <c r="Q91" i="66"/>
  <c r="L91" i="66"/>
  <c r="O91" i="66" s="1"/>
  <c r="K91" i="66"/>
  <c r="I91" i="66"/>
  <c r="H91" i="66"/>
  <c r="F91" i="66"/>
  <c r="E91" i="66"/>
  <c r="G91" i="66" s="1"/>
  <c r="J91" i="66" s="1"/>
  <c r="D91" i="66"/>
  <c r="C91" i="66"/>
  <c r="B91" i="66"/>
  <c r="S90" i="66"/>
  <c r="R90" i="66"/>
  <c r="Q90" i="66"/>
  <c r="O90" i="66"/>
  <c r="L90" i="66"/>
  <c r="K90" i="66"/>
  <c r="G90" i="66"/>
  <c r="F90" i="66"/>
  <c r="E90" i="66"/>
  <c r="H90" i="66" s="1"/>
  <c r="C90" i="66"/>
  <c r="B90" i="66"/>
  <c r="R89" i="66"/>
  <c r="Q89" i="66"/>
  <c r="S89" i="66" s="1"/>
  <c r="M89" i="66"/>
  <c r="L89" i="66"/>
  <c r="O89" i="66" s="1"/>
  <c r="K89" i="66"/>
  <c r="N89" i="66" s="1"/>
  <c r="I89" i="66"/>
  <c r="F89" i="66"/>
  <c r="E89" i="66"/>
  <c r="D89" i="66"/>
  <c r="C89" i="66"/>
  <c r="B89" i="66"/>
  <c r="R88" i="66"/>
  <c r="Q88" i="66"/>
  <c r="L88" i="66"/>
  <c r="K88" i="66"/>
  <c r="F88" i="66"/>
  <c r="E88" i="66"/>
  <c r="H88" i="66" s="1"/>
  <c r="C88" i="66"/>
  <c r="B88" i="66"/>
  <c r="D88" i="66" s="1"/>
  <c r="R87" i="66"/>
  <c r="Q87" i="66"/>
  <c r="S87" i="66" s="1"/>
  <c r="M87" i="66"/>
  <c r="P87" i="66" s="1"/>
  <c r="L87" i="66"/>
  <c r="O87" i="66" s="1"/>
  <c r="K87" i="66"/>
  <c r="I87" i="66"/>
  <c r="H87" i="66"/>
  <c r="F87" i="66"/>
  <c r="E87" i="66"/>
  <c r="G87" i="66" s="1"/>
  <c r="J87" i="66" s="1"/>
  <c r="D87" i="66"/>
  <c r="C87" i="66"/>
  <c r="B87" i="66"/>
  <c r="S86" i="66"/>
  <c r="R86" i="66"/>
  <c r="Q86" i="66"/>
  <c r="O86" i="66"/>
  <c r="L86" i="66"/>
  <c r="K86" i="66"/>
  <c r="M86" i="66" s="1"/>
  <c r="G86" i="66"/>
  <c r="F86" i="66"/>
  <c r="E86" i="66"/>
  <c r="C86" i="66"/>
  <c r="B86" i="66"/>
  <c r="D86" i="66" s="1"/>
  <c r="R85" i="66"/>
  <c r="Q85" i="66"/>
  <c r="S85" i="66" s="1"/>
  <c r="M85" i="66"/>
  <c r="P85" i="66" s="1"/>
  <c r="L85" i="66"/>
  <c r="O85" i="66" s="1"/>
  <c r="K85" i="66"/>
  <c r="I85" i="66"/>
  <c r="H85" i="66"/>
  <c r="F85" i="66"/>
  <c r="E85" i="66"/>
  <c r="G85" i="66" s="1"/>
  <c r="J85" i="66" s="1"/>
  <c r="D85" i="66"/>
  <c r="C85" i="66"/>
  <c r="B85" i="66"/>
  <c r="S84" i="66"/>
  <c r="R84" i="66"/>
  <c r="Q84" i="66"/>
  <c r="N84" i="66"/>
  <c r="L84" i="66"/>
  <c r="K84" i="66"/>
  <c r="M84" i="66" s="1"/>
  <c r="F84" i="66"/>
  <c r="E84" i="66"/>
  <c r="C84" i="66"/>
  <c r="B84" i="66"/>
  <c r="D84" i="66" s="1"/>
  <c r="R83" i="66"/>
  <c r="Q83" i="66"/>
  <c r="S83" i="66" s="1"/>
  <c r="L83" i="66"/>
  <c r="K83" i="66"/>
  <c r="N83" i="66" s="1"/>
  <c r="I83" i="66"/>
  <c r="F83" i="66"/>
  <c r="E83" i="66"/>
  <c r="D83" i="66"/>
  <c r="C83" i="66"/>
  <c r="B83" i="66"/>
  <c r="S82" i="66"/>
  <c r="R82" i="66"/>
  <c r="Q82" i="66"/>
  <c r="O82" i="66"/>
  <c r="N82" i="66"/>
  <c r="L82" i="66"/>
  <c r="K82" i="66"/>
  <c r="M82" i="66" s="1"/>
  <c r="G82" i="66"/>
  <c r="J82" i="66" s="1"/>
  <c r="F82" i="66"/>
  <c r="E82" i="66"/>
  <c r="C82" i="66"/>
  <c r="B82" i="66"/>
  <c r="D82" i="66" s="1"/>
  <c r="R81" i="66"/>
  <c r="Q81" i="66"/>
  <c r="S81" i="66" s="1"/>
  <c r="M81" i="66"/>
  <c r="P81" i="66" s="1"/>
  <c r="L81" i="66"/>
  <c r="O81" i="66" s="1"/>
  <c r="K81" i="66"/>
  <c r="I81" i="66"/>
  <c r="H81" i="66"/>
  <c r="F81" i="66"/>
  <c r="E81" i="66"/>
  <c r="G81" i="66" s="1"/>
  <c r="D81" i="66"/>
  <c r="C81" i="66"/>
  <c r="B81" i="66"/>
  <c r="R80" i="66"/>
  <c r="Q80" i="66"/>
  <c r="L80" i="66"/>
  <c r="K80" i="66"/>
  <c r="F80" i="66"/>
  <c r="E80" i="66"/>
  <c r="C80" i="66"/>
  <c r="B80" i="66"/>
  <c r="D80" i="66" s="1"/>
  <c r="R79" i="66"/>
  <c r="Q79" i="66"/>
  <c r="S79" i="66" s="1"/>
  <c r="M79" i="66"/>
  <c r="P79" i="66" s="1"/>
  <c r="L79" i="66"/>
  <c r="O79" i="66" s="1"/>
  <c r="K79" i="66"/>
  <c r="I79" i="66"/>
  <c r="H79" i="66"/>
  <c r="F79" i="66"/>
  <c r="E79" i="66"/>
  <c r="G79" i="66" s="1"/>
  <c r="J79" i="66" s="1"/>
  <c r="D79" i="66"/>
  <c r="C79" i="66"/>
  <c r="B79" i="66"/>
  <c r="S78" i="66"/>
  <c r="R78" i="66"/>
  <c r="Q78" i="66"/>
  <c r="O78" i="66"/>
  <c r="L78" i="66"/>
  <c r="K78" i="66"/>
  <c r="G78" i="66"/>
  <c r="J78" i="66" s="1"/>
  <c r="F78" i="66"/>
  <c r="E78" i="66"/>
  <c r="H78" i="66" s="1"/>
  <c r="C78" i="66"/>
  <c r="B78" i="66"/>
  <c r="D78" i="66" s="1"/>
  <c r="R77" i="66"/>
  <c r="Q77" i="66"/>
  <c r="M77" i="66"/>
  <c r="L77" i="66"/>
  <c r="O77" i="66" s="1"/>
  <c r="K77" i="66"/>
  <c r="N77" i="66" s="1"/>
  <c r="I77" i="66"/>
  <c r="F77" i="66"/>
  <c r="E77" i="66"/>
  <c r="D77" i="66"/>
  <c r="C77" i="66"/>
  <c r="B77" i="66"/>
  <c r="S76" i="66"/>
  <c r="R76" i="66"/>
  <c r="Q76" i="66"/>
  <c r="L76" i="66"/>
  <c r="K76" i="66"/>
  <c r="F76" i="66"/>
  <c r="E76" i="66"/>
  <c r="H76" i="66" s="1"/>
  <c r="C76" i="66"/>
  <c r="B76" i="66"/>
  <c r="D76" i="66" s="1"/>
  <c r="R75" i="66"/>
  <c r="S75" i="66" s="1"/>
  <c r="Q75" i="66"/>
  <c r="L75" i="66"/>
  <c r="K75" i="66"/>
  <c r="M75" i="66" s="1"/>
  <c r="H75" i="66"/>
  <c r="F75" i="66"/>
  <c r="I75" i="66" s="1"/>
  <c r="E75" i="66"/>
  <c r="D75" i="66"/>
  <c r="C75" i="66"/>
  <c r="B75" i="66"/>
  <c r="R74" i="66"/>
  <c r="Q74" i="66"/>
  <c r="T74" i="66" s="1"/>
  <c r="L74" i="66"/>
  <c r="K74" i="66"/>
  <c r="F74" i="66"/>
  <c r="I74" i="66" s="1"/>
  <c r="E74" i="66"/>
  <c r="C74" i="66"/>
  <c r="B74" i="66"/>
  <c r="D74" i="66" s="1"/>
  <c r="S73" i="66"/>
  <c r="R73" i="66"/>
  <c r="Q73" i="66"/>
  <c r="L73" i="66"/>
  <c r="K73" i="66"/>
  <c r="F73" i="66"/>
  <c r="E73" i="66"/>
  <c r="C73" i="66"/>
  <c r="B73" i="66"/>
  <c r="R72" i="66"/>
  <c r="Q72" i="66"/>
  <c r="N72" i="66"/>
  <c r="M72" i="66"/>
  <c r="L72" i="66"/>
  <c r="K72" i="66"/>
  <c r="I72" i="66"/>
  <c r="F72" i="66"/>
  <c r="E72" i="66"/>
  <c r="D72" i="66"/>
  <c r="C72" i="66"/>
  <c r="B72" i="66"/>
  <c r="R71" i="66"/>
  <c r="AA71" i="66" s="1"/>
  <c r="Q71" i="66"/>
  <c r="N71" i="66"/>
  <c r="L71" i="66"/>
  <c r="K71" i="66"/>
  <c r="M71" i="66" s="1"/>
  <c r="F71" i="66"/>
  <c r="E71" i="66"/>
  <c r="C71" i="66"/>
  <c r="B71" i="66"/>
  <c r="R70" i="66"/>
  <c r="Q70" i="66"/>
  <c r="S70" i="66" s="1"/>
  <c r="M70" i="66"/>
  <c r="P70" i="66" s="1"/>
  <c r="L70" i="66"/>
  <c r="O70" i="66" s="1"/>
  <c r="K70" i="66"/>
  <c r="I70" i="66"/>
  <c r="F70" i="66"/>
  <c r="E70" i="66"/>
  <c r="G70" i="66" s="1"/>
  <c r="J70" i="66" s="1"/>
  <c r="D70" i="66"/>
  <c r="C70" i="66"/>
  <c r="B70" i="66"/>
  <c r="R69" i="66"/>
  <c r="Q69" i="66"/>
  <c r="N69" i="66"/>
  <c r="L69" i="66"/>
  <c r="O69" i="66" s="1"/>
  <c r="K69" i="66"/>
  <c r="H69" i="66"/>
  <c r="G69" i="66"/>
  <c r="F69" i="66"/>
  <c r="E69" i="66"/>
  <c r="C69" i="66"/>
  <c r="D69" i="66" s="1"/>
  <c r="B69" i="66"/>
  <c r="R68" i="66"/>
  <c r="Q68" i="66"/>
  <c r="S68" i="66" s="1"/>
  <c r="L68" i="66"/>
  <c r="O68" i="66" s="1"/>
  <c r="K68" i="66"/>
  <c r="I68" i="66"/>
  <c r="F68" i="66"/>
  <c r="E68" i="66"/>
  <c r="D68" i="66"/>
  <c r="C68" i="66"/>
  <c r="B68" i="66"/>
  <c r="H68" i="66" s="1"/>
  <c r="R67" i="66"/>
  <c r="S67" i="66" s="1"/>
  <c r="Q67" i="66"/>
  <c r="L67" i="66"/>
  <c r="K67" i="66"/>
  <c r="F67" i="66"/>
  <c r="I67" i="66" s="1"/>
  <c r="E67" i="66"/>
  <c r="C67" i="66"/>
  <c r="B67" i="66"/>
  <c r="H67" i="66" s="1"/>
  <c r="R66" i="66"/>
  <c r="Q66" i="66"/>
  <c r="S66" i="66" s="1"/>
  <c r="N66" i="66"/>
  <c r="L66" i="66"/>
  <c r="K66" i="66"/>
  <c r="F66" i="66"/>
  <c r="I66" i="66" s="1"/>
  <c r="E66" i="66"/>
  <c r="C66" i="66"/>
  <c r="B66" i="66"/>
  <c r="D66" i="66" s="1"/>
  <c r="S65" i="66"/>
  <c r="R65" i="66"/>
  <c r="Q65" i="66"/>
  <c r="O65" i="66"/>
  <c r="L65" i="66"/>
  <c r="K65" i="66"/>
  <c r="G65" i="66"/>
  <c r="F65" i="66"/>
  <c r="E65" i="66"/>
  <c r="C65" i="66"/>
  <c r="B65" i="66"/>
  <c r="R64" i="66"/>
  <c r="Q64" i="66"/>
  <c r="N64" i="66"/>
  <c r="M64" i="66"/>
  <c r="L64" i="66"/>
  <c r="K64" i="66"/>
  <c r="F64" i="66"/>
  <c r="I64" i="66" s="1"/>
  <c r="E64" i="66"/>
  <c r="D64" i="66"/>
  <c r="C64" i="66"/>
  <c r="B64" i="66"/>
  <c r="R63" i="66"/>
  <c r="S63" i="66" s="1"/>
  <c r="Q63" i="66"/>
  <c r="O63" i="66"/>
  <c r="N63" i="66"/>
  <c r="L63" i="66"/>
  <c r="K63" i="66"/>
  <c r="M63" i="66" s="1"/>
  <c r="H63" i="66"/>
  <c r="F63" i="66"/>
  <c r="E63" i="66"/>
  <c r="D63" i="66"/>
  <c r="C63" i="66"/>
  <c r="B63" i="66"/>
  <c r="R62" i="66"/>
  <c r="U62" i="66" s="1"/>
  <c r="Q62" i="66"/>
  <c r="S62" i="66" s="1"/>
  <c r="N62" i="66"/>
  <c r="L62" i="66"/>
  <c r="O62" i="66" s="1"/>
  <c r="K62" i="66"/>
  <c r="I62" i="66"/>
  <c r="F62" i="66"/>
  <c r="E62" i="66"/>
  <c r="D62" i="66"/>
  <c r="C62" i="66"/>
  <c r="B62" i="66"/>
  <c r="S61" i="66"/>
  <c r="R61" i="66"/>
  <c r="Q61" i="66"/>
  <c r="O61" i="66"/>
  <c r="N61" i="66"/>
  <c r="L61" i="66"/>
  <c r="K61" i="66"/>
  <c r="H61" i="66"/>
  <c r="G61" i="66"/>
  <c r="F61" i="66"/>
  <c r="E61" i="66"/>
  <c r="D61" i="66"/>
  <c r="J61" i="66" s="1"/>
  <c r="C61" i="66"/>
  <c r="B61" i="66"/>
  <c r="R60" i="66"/>
  <c r="Q60" i="66"/>
  <c r="L60" i="66"/>
  <c r="K60" i="66"/>
  <c r="F60" i="66"/>
  <c r="I60" i="66" s="1"/>
  <c r="E60" i="66"/>
  <c r="C60" i="66"/>
  <c r="B60" i="66"/>
  <c r="D60" i="66" s="1"/>
  <c r="R59" i="66"/>
  <c r="S59" i="66" s="1"/>
  <c r="Q59" i="66"/>
  <c r="N59" i="66"/>
  <c r="L59" i="66"/>
  <c r="O59" i="66" s="1"/>
  <c r="K59" i="66"/>
  <c r="F59" i="66"/>
  <c r="E59" i="66"/>
  <c r="C59" i="66"/>
  <c r="B59" i="66"/>
  <c r="R58" i="66"/>
  <c r="Q58" i="66"/>
  <c r="S58" i="66" s="1"/>
  <c r="N58" i="66"/>
  <c r="L58" i="66"/>
  <c r="K58" i="66"/>
  <c r="F58" i="66"/>
  <c r="I58" i="66" s="1"/>
  <c r="E58" i="66"/>
  <c r="G58" i="66" s="1"/>
  <c r="C58" i="66"/>
  <c r="B58" i="66"/>
  <c r="D58" i="66" s="1"/>
  <c r="J58" i="66" s="1"/>
  <c r="S57" i="66"/>
  <c r="R57" i="66"/>
  <c r="Q57" i="66"/>
  <c r="L57" i="66"/>
  <c r="O57" i="66" s="1"/>
  <c r="K57" i="66"/>
  <c r="F57" i="66"/>
  <c r="E57" i="66"/>
  <c r="C57" i="66"/>
  <c r="B57" i="66"/>
  <c r="R56" i="66"/>
  <c r="Q56" i="66"/>
  <c r="M56" i="66"/>
  <c r="L56" i="66"/>
  <c r="K56" i="66"/>
  <c r="F56" i="66"/>
  <c r="I56" i="66" s="1"/>
  <c r="E56" i="66"/>
  <c r="C56" i="66"/>
  <c r="B56" i="66"/>
  <c r="D56" i="66" s="1"/>
  <c r="S55" i="66"/>
  <c r="R55" i="66"/>
  <c r="Q55" i="66"/>
  <c r="O55" i="66"/>
  <c r="L55" i="66"/>
  <c r="K55" i="66"/>
  <c r="M55" i="66" s="1"/>
  <c r="F55" i="66"/>
  <c r="I55" i="66" s="1"/>
  <c r="E55" i="66"/>
  <c r="C55" i="66"/>
  <c r="B55" i="66"/>
  <c r="D55" i="66" s="1"/>
  <c r="S54" i="66"/>
  <c r="R54" i="66"/>
  <c r="Q54" i="66"/>
  <c r="O54" i="66"/>
  <c r="M54" i="66"/>
  <c r="P54" i="66" s="1"/>
  <c r="L54" i="66"/>
  <c r="K54" i="66"/>
  <c r="I54" i="66"/>
  <c r="H54" i="66"/>
  <c r="F54" i="66"/>
  <c r="E54" i="66"/>
  <c r="G54" i="66" s="1"/>
  <c r="J54" i="66" s="1"/>
  <c r="D54" i="66"/>
  <c r="C54" i="66"/>
  <c r="B54" i="66"/>
  <c r="R53" i="66"/>
  <c r="Q53" i="66"/>
  <c r="M53" i="66"/>
  <c r="L53" i="66"/>
  <c r="K53" i="66"/>
  <c r="F53" i="66"/>
  <c r="O53" i="66" s="1"/>
  <c r="E53" i="66"/>
  <c r="H53" i="66" s="1"/>
  <c r="C53" i="66"/>
  <c r="I53" i="66" s="1"/>
  <c r="B53" i="66"/>
  <c r="R52" i="66"/>
  <c r="Q52" i="66"/>
  <c r="Z52" i="66" s="1"/>
  <c r="L52" i="66"/>
  <c r="K52" i="66"/>
  <c r="H52" i="66"/>
  <c r="G52" i="66"/>
  <c r="F52" i="66"/>
  <c r="E52" i="66"/>
  <c r="C52" i="66"/>
  <c r="B52" i="66"/>
  <c r="R51" i="66"/>
  <c r="Q51" i="66"/>
  <c r="M51" i="66"/>
  <c r="L51" i="66"/>
  <c r="K51" i="66"/>
  <c r="G51" i="66"/>
  <c r="F51" i="66"/>
  <c r="O51" i="66" s="1"/>
  <c r="E51" i="66"/>
  <c r="C51" i="66"/>
  <c r="I51" i="66" s="1"/>
  <c r="B51" i="66"/>
  <c r="D51" i="66" s="1"/>
  <c r="R50" i="66"/>
  <c r="Q50" i="66"/>
  <c r="S50" i="66" s="1"/>
  <c r="L50" i="66"/>
  <c r="O50" i="66" s="1"/>
  <c r="K50" i="66"/>
  <c r="H50" i="66"/>
  <c r="G50" i="66"/>
  <c r="F50" i="66"/>
  <c r="E50" i="66"/>
  <c r="C50" i="66"/>
  <c r="I50" i="66" s="1"/>
  <c r="B50" i="66"/>
  <c r="R49" i="66"/>
  <c r="Q49" i="66"/>
  <c r="S49" i="66" s="1"/>
  <c r="O49" i="66"/>
  <c r="L49" i="66"/>
  <c r="K49" i="66"/>
  <c r="F49" i="66"/>
  <c r="E49" i="66"/>
  <c r="C49" i="66"/>
  <c r="B49" i="66"/>
  <c r="D49" i="66" s="1"/>
  <c r="S48" i="66"/>
  <c r="R48" i="66"/>
  <c r="Q48" i="66"/>
  <c r="O48" i="66"/>
  <c r="L48" i="66"/>
  <c r="U48" i="66" s="1"/>
  <c r="K48" i="66"/>
  <c r="I48" i="66"/>
  <c r="F48" i="66"/>
  <c r="E48" i="66"/>
  <c r="C48" i="66"/>
  <c r="D48" i="66" s="1"/>
  <c r="B48" i="66"/>
  <c r="S47" i="66"/>
  <c r="R47" i="66"/>
  <c r="Q47" i="66"/>
  <c r="N47" i="66"/>
  <c r="L47" i="66"/>
  <c r="K47" i="66"/>
  <c r="M47" i="66" s="1"/>
  <c r="F47" i="66"/>
  <c r="I47" i="66" s="1"/>
  <c r="E47" i="66"/>
  <c r="C47" i="66"/>
  <c r="B47" i="66"/>
  <c r="D47" i="66" s="1"/>
  <c r="S46" i="66"/>
  <c r="R46" i="66"/>
  <c r="Q46" i="66"/>
  <c r="O46" i="66"/>
  <c r="M46" i="66"/>
  <c r="L46" i="66"/>
  <c r="K46" i="66"/>
  <c r="I46" i="66"/>
  <c r="H46" i="66"/>
  <c r="F46" i="66"/>
  <c r="E46" i="66"/>
  <c r="G46" i="66" s="1"/>
  <c r="D46" i="66"/>
  <c r="C46" i="66"/>
  <c r="B46" i="66"/>
  <c r="R45" i="66"/>
  <c r="Q45" i="66"/>
  <c r="M45" i="66"/>
  <c r="L45" i="66"/>
  <c r="K45" i="66"/>
  <c r="I45" i="66"/>
  <c r="F45" i="66"/>
  <c r="O45" i="66" s="1"/>
  <c r="E45" i="66"/>
  <c r="H45" i="66" s="1"/>
  <c r="C45" i="66"/>
  <c r="B45" i="66"/>
  <c r="R44" i="66"/>
  <c r="Q44" i="66"/>
  <c r="L44" i="66"/>
  <c r="K44" i="66"/>
  <c r="H44" i="66"/>
  <c r="G44" i="66"/>
  <c r="F44" i="66"/>
  <c r="E44" i="66"/>
  <c r="C44" i="66"/>
  <c r="B44" i="66"/>
  <c r="R43" i="66"/>
  <c r="Q43" i="66"/>
  <c r="M43" i="66"/>
  <c r="L43" i="66"/>
  <c r="K43" i="66"/>
  <c r="G43" i="66"/>
  <c r="F43" i="66"/>
  <c r="O43" i="66" s="1"/>
  <c r="E43" i="66"/>
  <c r="C43" i="66"/>
  <c r="I43" i="66" s="1"/>
  <c r="B43" i="66"/>
  <c r="D43" i="66" s="1"/>
  <c r="R42" i="66"/>
  <c r="Q42" i="66"/>
  <c r="S42" i="66" s="1"/>
  <c r="L42" i="66"/>
  <c r="O42" i="66" s="1"/>
  <c r="K42" i="66"/>
  <c r="H42" i="66"/>
  <c r="G42" i="66"/>
  <c r="F42" i="66"/>
  <c r="E42" i="66"/>
  <c r="C42" i="66"/>
  <c r="I42" i="66" s="1"/>
  <c r="B42" i="66"/>
  <c r="R41" i="66"/>
  <c r="Q41" i="66"/>
  <c r="S41" i="66" s="1"/>
  <c r="L41" i="66"/>
  <c r="K41" i="66"/>
  <c r="F41" i="66"/>
  <c r="O41" i="66" s="1"/>
  <c r="E41" i="66"/>
  <c r="C41" i="66"/>
  <c r="B41" i="66"/>
  <c r="D41" i="66" s="1"/>
  <c r="S40" i="66"/>
  <c r="R40" i="66"/>
  <c r="Q40" i="66"/>
  <c r="O40" i="66"/>
  <c r="L40" i="66"/>
  <c r="U40" i="66" s="1"/>
  <c r="K40" i="66"/>
  <c r="I40" i="66"/>
  <c r="F40" i="66"/>
  <c r="E40" i="66"/>
  <c r="C40" i="66"/>
  <c r="D40" i="66" s="1"/>
  <c r="B40" i="66"/>
  <c r="S39" i="66"/>
  <c r="R39" i="66"/>
  <c r="Q39" i="66"/>
  <c r="L39" i="66"/>
  <c r="K39" i="66"/>
  <c r="M39" i="66" s="1"/>
  <c r="F39" i="66"/>
  <c r="I39" i="66" s="1"/>
  <c r="E39" i="66"/>
  <c r="N39" i="66" s="1"/>
  <c r="C39" i="66"/>
  <c r="B39" i="66"/>
  <c r="D39" i="66" s="1"/>
  <c r="S38" i="66"/>
  <c r="R38" i="66"/>
  <c r="Q38" i="66"/>
  <c r="O38" i="66"/>
  <c r="M38" i="66"/>
  <c r="P38" i="66" s="1"/>
  <c r="L38" i="66"/>
  <c r="K38" i="66"/>
  <c r="I38" i="66"/>
  <c r="H38" i="66"/>
  <c r="F38" i="66"/>
  <c r="E38" i="66"/>
  <c r="G38" i="66" s="1"/>
  <c r="J38" i="66" s="1"/>
  <c r="D38" i="66"/>
  <c r="C38" i="66"/>
  <c r="B38" i="66"/>
  <c r="R37" i="66"/>
  <c r="U37" i="66" s="1"/>
  <c r="Q37" i="66"/>
  <c r="M37" i="66"/>
  <c r="L37" i="66"/>
  <c r="K37" i="66"/>
  <c r="F37" i="66"/>
  <c r="O37" i="66" s="1"/>
  <c r="E37" i="66"/>
  <c r="H37" i="66" s="1"/>
  <c r="C37" i="66"/>
  <c r="I37" i="66" s="1"/>
  <c r="B37" i="66"/>
  <c r="R36" i="66"/>
  <c r="Q36" i="66"/>
  <c r="L36" i="66"/>
  <c r="K36" i="66"/>
  <c r="H36" i="66"/>
  <c r="G36" i="66"/>
  <c r="F36" i="66"/>
  <c r="E36" i="66"/>
  <c r="C36" i="66"/>
  <c r="B36" i="66"/>
  <c r="R35" i="66"/>
  <c r="Q35" i="66"/>
  <c r="M35" i="66"/>
  <c r="L35" i="66"/>
  <c r="K35" i="66"/>
  <c r="G35" i="66"/>
  <c r="F35" i="66"/>
  <c r="O35" i="66" s="1"/>
  <c r="E35" i="66"/>
  <c r="C35" i="66"/>
  <c r="I35" i="66" s="1"/>
  <c r="B35" i="66"/>
  <c r="D35" i="66" s="1"/>
  <c r="R34" i="66"/>
  <c r="Q34" i="66"/>
  <c r="S34" i="66" s="1"/>
  <c r="L34" i="66"/>
  <c r="O34" i="66" s="1"/>
  <c r="K34" i="66"/>
  <c r="H34" i="66"/>
  <c r="G34" i="66"/>
  <c r="F34" i="66"/>
  <c r="E34" i="66"/>
  <c r="C34" i="66"/>
  <c r="I34" i="66" s="1"/>
  <c r="B34" i="66"/>
  <c r="R33" i="66"/>
  <c r="Q33" i="66"/>
  <c r="S33" i="66" s="1"/>
  <c r="O33" i="66"/>
  <c r="L33" i="66"/>
  <c r="K33" i="66"/>
  <c r="F33" i="66"/>
  <c r="E33" i="66"/>
  <c r="C33" i="66"/>
  <c r="B33" i="66"/>
  <c r="D33" i="66" s="1"/>
  <c r="S32" i="66"/>
  <c r="R32" i="66"/>
  <c r="Q32" i="66"/>
  <c r="Z32" i="66" s="1"/>
  <c r="O32" i="66"/>
  <c r="L32" i="66"/>
  <c r="K32" i="66"/>
  <c r="T32" i="66" s="1"/>
  <c r="I32" i="66"/>
  <c r="F32" i="66"/>
  <c r="E32" i="66"/>
  <c r="C32" i="66"/>
  <c r="D32" i="66" s="1"/>
  <c r="B32" i="66"/>
  <c r="S31" i="66"/>
  <c r="R31" i="66"/>
  <c r="Q31" i="66"/>
  <c r="N31" i="66"/>
  <c r="L31" i="66"/>
  <c r="K31" i="66"/>
  <c r="M31" i="66" s="1"/>
  <c r="F31" i="66"/>
  <c r="I31" i="66" s="1"/>
  <c r="E31" i="66"/>
  <c r="C31" i="66"/>
  <c r="B31" i="66"/>
  <c r="D31" i="66" s="1"/>
  <c r="S30" i="66"/>
  <c r="R30" i="66"/>
  <c r="Q30" i="66"/>
  <c r="O30" i="66"/>
  <c r="M30" i="66"/>
  <c r="L30" i="66"/>
  <c r="K30" i="66"/>
  <c r="I30" i="66"/>
  <c r="H30" i="66"/>
  <c r="F30" i="66"/>
  <c r="E30" i="66"/>
  <c r="G30" i="66" s="1"/>
  <c r="D30" i="66"/>
  <c r="C30" i="66"/>
  <c r="B30" i="66"/>
  <c r="R29" i="66"/>
  <c r="Q29" i="66"/>
  <c r="M29" i="66"/>
  <c r="L29" i="66"/>
  <c r="K29" i="66"/>
  <c r="I29" i="66"/>
  <c r="F29" i="66"/>
  <c r="O29" i="66" s="1"/>
  <c r="E29" i="66"/>
  <c r="H29" i="66" s="1"/>
  <c r="C29" i="66"/>
  <c r="B29" i="66"/>
  <c r="R28" i="66"/>
  <c r="Q28" i="66"/>
  <c r="L28" i="66"/>
  <c r="K28" i="66"/>
  <c r="H28" i="66"/>
  <c r="G28" i="66"/>
  <c r="F28" i="66"/>
  <c r="E28" i="66"/>
  <c r="C28" i="66"/>
  <c r="B28" i="66"/>
  <c r="R27" i="66"/>
  <c r="U27" i="66" s="1"/>
  <c r="Q27" i="66"/>
  <c r="M27" i="66"/>
  <c r="L27" i="66"/>
  <c r="K27" i="66"/>
  <c r="G27" i="66"/>
  <c r="F27" i="66"/>
  <c r="O27" i="66" s="1"/>
  <c r="E27" i="66"/>
  <c r="C27" i="66"/>
  <c r="I27" i="66" s="1"/>
  <c r="B27" i="66"/>
  <c r="D27" i="66" s="1"/>
  <c r="R26" i="66"/>
  <c r="Q26" i="66"/>
  <c r="S26" i="66" s="1"/>
  <c r="L26" i="66"/>
  <c r="O26" i="66" s="1"/>
  <c r="K26" i="66"/>
  <c r="T26" i="66" s="1"/>
  <c r="H26" i="66"/>
  <c r="G26" i="66"/>
  <c r="F26" i="66"/>
  <c r="E26" i="66"/>
  <c r="C26" i="66"/>
  <c r="I26" i="66" s="1"/>
  <c r="B26" i="66"/>
  <c r="R25" i="66"/>
  <c r="X25" i="66" s="1"/>
  <c r="Q25" i="66"/>
  <c r="S25" i="66" s="1"/>
  <c r="L25" i="66"/>
  <c r="K25" i="66"/>
  <c r="F25" i="66"/>
  <c r="O25" i="66" s="1"/>
  <c r="E25" i="66"/>
  <c r="C25" i="66"/>
  <c r="B25" i="66"/>
  <c r="D25" i="66" s="1"/>
  <c r="S24" i="66"/>
  <c r="R24" i="66"/>
  <c r="Q24" i="66"/>
  <c r="W24" i="66" s="1"/>
  <c r="O24" i="66"/>
  <c r="L24" i="66"/>
  <c r="K24" i="66"/>
  <c r="I24" i="66"/>
  <c r="F24" i="66"/>
  <c r="E24" i="66"/>
  <c r="C24" i="66"/>
  <c r="D24" i="66" s="1"/>
  <c r="B24" i="66"/>
  <c r="S23" i="66"/>
  <c r="R23" i="66"/>
  <c r="Q23" i="66"/>
  <c r="Z23" i="66" s="1"/>
  <c r="L23" i="66"/>
  <c r="K23" i="66"/>
  <c r="M23" i="66" s="1"/>
  <c r="F23" i="66"/>
  <c r="I23" i="66" s="1"/>
  <c r="E23" i="66"/>
  <c r="C23" i="66"/>
  <c r="B23" i="66"/>
  <c r="D23" i="66" s="1"/>
  <c r="S22" i="66"/>
  <c r="R22" i="66"/>
  <c r="Q22" i="66"/>
  <c r="M22" i="66"/>
  <c r="L22" i="66"/>
  <c r="K22" i="66"/>
  <c r="I22" i="66"/>
  <c r="F22" i="66"/>
  <c r="O22" i="66" s="1"/>
  <c r="E22" i="66"/>
  <c r="C22" i="66"/>
  <c r="B22" i="66"/>
  <c r="D22" i="66" s="1"/>
  <c r="S21" i="66"/>
  <c r="R21" i="66"/>
  <c r="Q21" i="66"/>
  <c r="O21" i="66"/>
  <c r="L21" i="66"/>
  <c r="K21" i="66"/>
  <c r="H21" i="66"/>
  <c r="G21" i="66"/>
  <c r="F21" i="66"/>
  <c r="E21" i="66"/>
  <c r="D21" i="66"/>
  <c r="C21" i="66"/>
  <c r="I21" i="66" s="1"/>
  <c r="B21" i="66"/>
  <c r="R20" i="66"/>
  <c r="X20" i="66" s="1"/>
  <c r="Q20" i="66"/>
  <c r="M20" i="66"/>
  <c r="L20" i="66"/>
  <c r="K20" i="66"/>
  <c r="F20" i="66"/>
  <c r="O20" i="66" s="1"/>
  <c r="E20" i="66"/>
  <c r="C20" i="66"/>
  <c r="B20" i="66"/>
  <c r="D20" i="66" s="1"/>
  <c r="S19" i="66"/>
  <c r="R19" i="66"/>
  <c r="Q19" i="66"/>
  <c r="L19" i="66"/>
  <c r="O19" i="66" s="1"/>
  <c r="K19" i="66"/>
  <c r="H19" i="66"/>
  <c r="G19" i="66"/>
  <c r="F19" i="66"/>
  <c r="E19" i="66"/>
  <c r="C19" i="66"/>
  <c r="I19" i="66" s="1"/>
  <c r="B19" i="66"/>
  <c r="R18" i="66"/>
  <c r="Q18" i="66"/>
  <c r="N18" i="66"/>
  <c r="M18" i="66"/>
  <c r="L18" i="66"/>
  <c r="K18" i="66"/>
  <c r="I18" i="66"/>
  <c r="F18" i="66"/>
  <c r="O18" i="66" s="1"/>
  <c r="E18" i="66"/>
  <c r="C18" i="66"/>
  <c r="B18" i="66"/>
  <c r="D18" i="66" s="1"/>
  <c r="S17" i="66"/>
  <c r="R17" i="66"/>
  <c r="Q17" i="66"/>
  <c r="O17" i="66"/>
  <c r="L17" i="66"/>
  <c r="U17" i="66" s="1"/>
  <c r="K17" i="66"/>
  <c r="H17" i="66"/>
  <c r="G17" i="66"/>
  <c r="F17" i="66"/>
  <c r="E17" i="66"/>
  <c r="D17" i="66"/>
  <c r="C17" i="66"/>
  <c r="I17" i="66" s="1"/>
  <c r="B17" i="66"/>
  <c r="R16" i="66"/>
  <c r="AA16" i="66" s="1"/>
  <c r="Q16" i="66"/>
  <c r="M16" i="66"/>
  <c r="L16" i="66"/>
  <c r="K16" i="66"/>
  <c r="F16" i="66"/>
  <c r="O16" i="66" s="1"/>
  <c r="E16" i="66"/>
  <c r="C16" i="66"/>
  <c r="B16" i="66"/>
  <c r="D16" i="66" s="1"/>
  <c r="S15" i="66"/>
  <c r="R15" i="66"/>
  <c r="Q15" i="66"/>
  <c r="W15" i="66" s="1"/>
  <c r="L15" i="66"/>
  <c r="U15" i="66" s="1"/>
  <c r="K15" i="66"/>
  <c r="H15" i="66"/>
  <c r="G15" i="66"/>
  <c r="F15" i="66"/>
  <c r="E15" i="66"/>
  <c r="C15" i="66"/>
  <c r="I15" i="66" s="1"/>
  <c r="B15" i="66"/>
  <c r="R14" i="66"/>
  <c r="Q14" i="66"/>
  <c r="N14" i="66"/>
  <c r="M14" i="66"/>
  <c r="L14" i="66"/>
  <c r="K14" i="66"/>
  <c r="I14" i="66"/>
  <c r="F14" i="66"/>
  <c r="O14" i="66" s="1"/>
  <c r="E14" i="66"/>
  <c r="C14" i="66"/>
  <c r="B14" i="66"/>
  <c r="D14" i="66" s="1"/>
  <c r="S13" i="66"/>
  <c r="R13" i="66"/>
  <c r="Q13" i="66"/>
  <c r="O13" i="66"/>
  <c r="L13" i="66"/>
  <c r="U13" i="66" s="1"/>
  <c r="K13" i="66"/>
  <c r="H13" i="66"/>
  <c r="G13" i="66"/>
  <c r="F13" i="66"/>
  <c r="E13" i="66"/>
  <c r="D13" i="66"/>
  <c r="C13" i="66"/>
  <c r="B13" i="66"/>
  <c r="R12" i="66"/>
  <c r="AA12" i="66" s="1"/>
  <c r="Q12" i="66"/>
  <c r="M12" i="66"/>
  <c r="L12" i="66"/>
  <c r="K12" i="66"/>
  <c r="F12" i="66"/>
  <c r="O12" i="66" s="1"/>
  <c r="E12" i="66"/>
  <c r="C12" i="66"/>
  <c r="B12" i="66"/>
  <c r="D12" i="66" s="1"/>
  <c r="S11" i="66"/>
  <c r="R11" i="66"/>
  <c r="Q11" i="66"/>
  <c r="L11" i="66"/>
  <c r="U11" i="66" s="1"/>
  <c r="K11" i="66"/>
  <c r="H11" i="66"/>
  <c r="G11" i="66"/>
  <c r="F11" i="66"/>
  <c r="E11" i="66"/>
  <c r="C11" i="66"/>
  <c r="I11" i="66" s="1"/>
  <c r="B11" i="66"/>
  <c r="R10" i="66"/>
  <c r="Q10" i="66"/>
  <c r="N10" i="66"/>
  <c r="M10" i="66"/>
  <c r="L10" i="66"/>
  <c r="K10" i="66"/>
  <c r="I10" i="66"/>
  <c r="F10" i="66"/>
  <c r="O10" i="66" s="1"/>
  <c r="E10" i="66"/>
  <c r="C10" i="66"/>
  <c r="B10" i="66"/>
  <c r="D10" i="66" s="1"/>
  <c r="S9" i="66"/>
  <c r="R9" i="66"/>
  <c r="Q9" i="66"/>
  <c r="O9" i="66"/>
  <c r="L9" i="66"/>
  <c r="K9" i="66"/>
  <c r="H9" i="66"/>
  <c r="G9" i="66"/>
  <c r="F9" i="66"/>
  <c r="E9" i="66"/>
  <c r="D9" i="66"/>
  <c r="C9" i="66"/>
  <c r="B9" i="66"/>
  <c r="R8" i="66"/>
  <c r="X8" i="66" s="1"/>
  <c r="Q8" i="66"/>
  <c r="S8" i="66" s="1"/>
  <c r="M8" i="66"/>
  <c r="L8" i="66"/>
  <c r="K8" i="66"/>
  <c r="F8" i="66"/>
  <c r="O8" i="66" s="1"/>
  <c r="E8" i="66"/>
  <c r="C8" i="66"/>
  <c r="B8" i="66"/>
  <c r="D8" i="66" s="1"/>
  <c r="S7" i="66"/>
  <c r="R7" i="66"/>
  <c r="Q7" i="66"/>
  <c r="L7" i="66"/>
  <c r="U7" i="66" s="1"/>
  <c r="K7" i="66"/>
  <c r="H7" i="66"/>
  <c r="G7" i="66"/>
  <c r="F7" i="66"/>
  <c r="E7" i="66"/>
  <c r="C7" i="66"/>
  <c r="B7" i="66"/>
  <c r="R6" i="66"/>
  <c r="Q6" i="66"/>
  <c r="N6" i="66"/>
  <c r="M6" i="66"/>
  <c r="L6" i="66"/>
  <c r="K6" i="66"/>
  <c r="I6" i="66"/>
  <c r="F6" i="66"/>
  <c r="O6" i="66" s="1"/>
  <c r="E6" i="66"/>
  <c r="C6" i="66"/>
  <c r="B6" i="66"/>
  <c r="D6" i="66" s="1"/>
  <c r="S5" i="66"/>
  <c r="R5" i="66"/>
  <c r="Q5" i="66"/>
  <c r="O5" i="66"/>
  <c r="L5" i="66"/>
  <c r="U5" i="66" s="1"/>
  <c r="K5" i="66"/>
  <c r="H5" i="66"/>
  <c r="G5" i="66"/>
  <c r="F5" i="66"/>
  <c r="E5" i="66"/>
  <c r="D5" i="66"/>
  <c r="C5" i="66"/>
  <c r="B5" i="66"/>
  <c r="Q4" i="66"/>
  <c r="Z4" i="66" s="1"/>
  <c r="K4" i="66"/>
  <c r="E4" i="66"/>
  <c r="B4" i="66"/>
  <c r="U109" i="66"/>
  <c r="X109" i="66"/>
  <c r="X108" i="66"/>
  <c r="W108" i="66"/>
  <c r="AA107" i="66"/>
  <c r="W107" i="66"/>
  <c r="Z107" i="66"/>
  <c r="T106" i="66"/>
  <c r="U105" i="66"/>
  <c r="X105" i="66"/>
  <c r="X104" i="66"/>
  <c r="T104" i="66"/>
  <c r="AA104" i="66"/>
  <c r="W104" i="66"/>
  <c r="AA103" i="66"/>
  <c r="W103" i="66"/>
  <c r="U103" i="66"/>
  <c r="T102" i="66"/>
  <c r="U101" i="66"/>
  <c r="X101" i="66"/>
  <c r="X100" i="66"/>
  <c r="T100" i="66"/>
  <c r="AA100" i="66"/>
  <c r="AA99" i="66"/>
  <c r="W99" i="66"/>
  <c r="Z99" i="66"/>
  <c r="U97" i="66"/>
  <c r="X97" i="66"/>
  <c r="X96" i="66"/>
  <c r="T96" i="66"/>
  <c r="AA96" i="66"/>
  <c r="W96" i="66"/>
  <c r="W95" i="66"/>
  <c r="Z95" i="66"/>
  <c r="U95" i="66"/>
  <c r="AA95" i="66"/>
  <c r="U93" i="66"/>
  <c r="X93" i="66"/>
  <c r="Z92" i="66"/>
  <c r="U91" i="66"/>
  <c r="Z91" i="66"/>
  <c r="AA91" i="66"/>
  <c r="U89" i="66"/>
  <c r="X89" i="66"/>
  <c r="X88" i="66"/>
  <c r="W88" i="66"/>
  <c r="W87" i="66"/>
  <c r="U87" i="66"/>
  <c r="Z87" i="66"/>
  <c r="AA87" i="66"/>
  <c r="T86" i="66"/>
  <c r="U85" i="66"/>
  <c r="X85" i="66"/>
  <c r="X84" i="66"/>
  <c r="T84" i="66"/>
  <c r="AA84" i="66"/>
  <c r="W83" i="66"/>
  <c r="U83" i="66"/>
  <c r="Z83" i="66"/>
  <c r="AA83" i="66"/>
  <c r="Z82" i="66"/>
  <c r="T82" i="66"/>
  <c r="U81" i="66"/>
  <c r="X81" i="66"/>
  <c r="X80" i="66"/>
  <c r="T80" i="66"/>
  <c r="W80" i="66"/>
  <c r="W79" i="66"/>
  <c r="U79" i="66"/>
  <c r="Z79" i="66"/>
  <c r="Y78" i="66"/>
  <c r="W78" i="66"/>
  <c r="T78" i="66"/>
  <c r="U78" i="66"/>
  <c r="Z78" i="66"/>
  <c r="AA77" i="66"/>
  <c r="W77" i="66"/>
  <c r="U77" i="66"/>
  <c r="Z77" i="66"/>
  <c r="U75" i="66"/>
  <c r="AA75" i="66"/>
  <c r="X74" i="66"/>
  <c r="AA74" i="66"/>
  <c r="U73" i="66"/>
  <c r="AA73" i="66"/>
  <c r="T72" i="66"/>
  <c r="X71" i="66"/>
  <c r="U71" i="66"/>
  <c r="X70" i="66"/>
  <c r="W70" i="66"/>
  <c r="T70" i="66"/>
  <c r="AA70" i="66"/>
  <c r="Z70" i="66"/>
  <c r="W69" i="66"/>
  <c r="Z69" i="66"/>
  <c r="T68" i="66"/>
  <c r="AA67" i="66"/>
  <c r="AA66" i="66"/>
  <c r="T66" i="66"/>
  <c r="Z66" i="66"/>
  <c r="W65" i="66"/>
  <c r="X64" i="66"/>
  <c r="U64" i="66"/>
  <c r="T63" i="66"/>
  <c r="X62" i="66"/>
  <c r="X61" i="66"/>
  <c r="T61" i="66"/>
  <c r="W61" i="66"/>
  <c r="AA61" i="66"/>
  <c r="W60" i="66"/>
  <c r="U60" i="66"/>
  <c r="T59" i="66"/>
  <c r="U58" i="66"/>
  <c r="X58" i="66"/>
  <c r="T57" i="66"/>
  <c r="W57" i="66"/>
  <c r="U56" i="66"/>
  <c r="Z56" i="66"/>
  <c r="Z55" i="66"/>
  <c r="U54" i="66"/>
  <c r="X54" i="66"/>
  <c r="T53" i="66"/>
  <c r="W53" i="66"/>
  <c r="AA53" i="66"/>
  <c r="Z51" i="66"/>
  <c r="X50" i="66"/>
  <c r="X49" i="66"/>
  <c r="AA49" i="66"/>
  <c r="W48" i="66"/>
  <c r="Z48" i="66"/>
  <c r="T47" i="66"/>
  <c r="U46" i="66"/>
  <c r="X46" i="66"/>
  <c r="T45" i="66"/>
  <c r="W45" i="66"/>
  <c r="Z44" i="66"/>
  <c r="X42" i="66"/>
  <c r="X41" i="66"/>
  <c r="AA41" i="66"/>
  <c r="W40" i="66"/>
  <c r="Z40" i="66"/>
  <c r="T39" i="66"/>
  <c r="Z39" i="66"/>
  <c r="U38" i="66"/>
  <c r="X38" i="66"/>
  <c r="X37" i="66"/>
  <c r="U36" i="66"/>
  <c r="W35" i="66"/>
  <c r="AA34" i="66"/>
  <c r="Z34" i="66"/>
  <c r="U33" i="66"/>
  <c r="AA33" i="66"/>
  <c r="AA32" i="66"/>
  <c r="W32" i="66"/>
  <c r="W31" i="66"/>
  <c r="U31" i="66"/>
  <c r="Z31" i="66"/>
  <c r="X28" i="66"/>
  <c r="W28" i="66"/>
  <c r="U25" i="66"/>
  <c r="X24" i="66"/>
  <c r="T24" i="66"/>
  <c r="AA24" i="66"/>
  <c r="Z24" i="66"/>
  <c r="W23" i="66"/>
  <c r="U23" i="66"/>
  <c r="T22" i="66"/>
  <c r="U21" i="66"/>
  <c r="X21" i="66"/>
  <c r="AA20" i="66"/>
  <c r="W19" i="66"/>
  <c r="U19" i="66"/>
  <c r="Z19" i="66"/>
  <c r="X16" i="66"/>
  <c r="W16" i="66"/>
  <c r="Z15" i="66"/>
  <c r="T14" i="66"/>
  <c r="X12" i="66"/>
  <c r="W11" i="66"/>
  <c r="Z11" i="66"/>
  <c r="T10" i="66"/>
  <c r="U9" i="66"/>
  <c r="AA8" i="66"/>
  <c r="AA6" i="66"/>
  <c r="T6" i="66"/>
  <c r="X5" i="66"/>
  <c r="W5" i="66"/>
  <c r="T4" i="66"/>
  <c r="R4" i="66"/>
  <c r="U4" i="66" s="1"/>
  <c r="W4" i="66"/>
  <c r="L4" i="66"/>
  <c r="M4" i="66" s="1"/>
  <c r="H4" i="66"/>
  <c r="F4" i="66"/>
  <c r="G4" i="66" s="1"/>
  <c r="J4" i="66" s="1"/>
  <c r="C4" i="66"/>
  <c r="D4" i="66" s="1"/>
  <c r="R109" i="65"/>
  <c r="Q109" i="65"/>
  <c r="S109" i="65" s="1"/>
  <c r="L109" i="65"/>
  <c r="K109" i="65"/>
  <c r="H109" i="65"/>
  <c r="F109" i="65"/>
  <c r="I109" i="65" s="1"/>
  <c r="E109" i="65"/>
  <c r="G109" i="65" s="1"/>
  <c r="J109" i="65" s="1"/>
  <c r="D109" i="65"/>
  <c r="C109" i="65"/>
  <c r="B109" i="65"/>
  <c r="R108" i="65"/>
  <c r="AA108" i="65" s="1"/>
  <c r="Q108" i="65"/>
  <c r="N108" i="65"/>
  <c r="L108" i="65"/>
  <c r="O108" i="65" s="1"/>
  <c r="K108" i="65"/>
  <c r="M108" i="65" s="1"/>
  <c r="P108" i="65" s="1"/>
  <c r="F108" i="65"/>
  <c r="I108" i="65" s="1"/>
  <c r="E108" i="65"/>
  <c r="G108" i="65" s="1"/>
  <c r="C108" i="65"/>
  <c r="B108" i="65"/>
  <c r="R107" i="65"/>
  <c r="Q107" i="65"/>
  <c r="S107" i="65" s="1"/>
  <c r="L107" i="65"/>
  <c r="K107" i="65"/>
  <c r="H107" i="65"/>
  <c r="F107" i="65"/>
  <c r="I107" i="65" s="1"/>
  <c r="E107" i="65"/>
  <c r="G107" i="65" s="1"/>
  <c r="D107" i="65"/>
  <c r="C107" i="65"/>
  <c r="B107" i="65"/>
  <c r="R106" i="65"/>
  <c r="S106" i="65" s="1"/>
  <c r="Q106" i="65"/>
  <c r="N106" i="65"/>
  <c r="L106" i="65"/>
  <c r="O106" i="65" s="1"/>
  <c r="K106" i="65"/>
  <c r="M106" i="65" s="1"/>
  <c r="F106" i="65"/>
  <c r="E106" i="65"/>
  <c r="C106" i="65"/>
  <c r="B106" i="65"/>
  <c r="R105" i="65"/>
  <c r="Q105" i="65"/>
  <c r="S105" i="65" s="1"/>
  <c r="L105" i="65"/>
  <c r="K105" i="65"/>
  <c r="H105" i="65"/>
  <c r="F105" i="65"/>
  <c r="I105" i="65" s="1"/>
  <c r="E105" i="65"/>
  <c r="G105" i="65" s="1"/>
  <c r="D105" i="65"/>
  <c r="C105" i="65"/>
  <c r="B105" i="65"/>
  <c r="R104" i="65"/>
  <c r="S104" i="65" s="1"/>
  <c r="Q104" i="65"/>
  <c r="N104" i="65"/>
  <c r="L104" i="65"/>
  <c r="K104" i="65"/>
  <c r="M104" i="65" s="1"/>
  <c r="F104" i="65"/>
  <c r="E104" i="65"/>
  <c r="C104" i="65"/>
  <c r="B104" i="65"/>
  <c r="R103" i="65"/>
  <c r="Q103" i="65"/>
  <c r="S103" i="65" s="1"/>
  <c r="L103" i="65"/>
  <c r="K103" i="65"/>
  <c r="H103" i="65"/>
  <c r="F103" i="65"/>
  <c r="I103" i="65" s="1"/>
  <c r="E103" i="65"/>
  <c r="G103" i="65" s="1"/>
  <c r="D103" i="65"/>
  <c r="C103" i="65"/>
  <c r="B103" i="65"/>
  <c r="R102" i="65"/>
  <c r="S102" i="65" s="1"/>
  <c r="Q102" i="65"/>
  <c r="N102" i="65"/>
  <c r="L102" i="65"/>
  <c r="O102" i="65" s="1"/>
  <c r="K102" i="65"/>
  <c r="M102" i="65" s="1"/>
  <c r="F102" i="65"/>
  <c r="E102" i="65"/>
  <c r="C102" i="65"/>
  <c r="B102" i="65"/>
  <c r="R101" i="65"/>
  <c r="Q101" i="65"/>
  <c r="S101" i="65" s="1"/>
  <c r="L101" i="65"/>
  <c r="K101" i="65"/>
  <c r="H101" i="65"/>
  <c r="F101" i="65"/>
  <c r="I101" i="65" s="1"/>
  <c r="E101" i="65"/>
  <c r="G101" i="65" s="1"/>
  <c r="J101" i="65" s="1"/>
  <c r="D101" i="65"/>
  <c r="C101" i="65"/>
  <c r="B101" i="65"/>
  <c r="R100" i="65"/>
  <c r="AA100" i="65" s="1"/>
  <c r="Q100" i="65"/>
  <c r="N100" i="65"/>
  <c r="L100" i="65"/>
  <c r="O100" i="65" s="1"/>
  <c r="K100" i="65"/>
  <c r="M100" i="65" s="1"/>
  <c r="P100" i="65" s="1"/>
  <c r="F100" i="65"/>
  <c r="I100" i="65" s="1"/>
  <c r="E100" i="65"/>
  <c r="G100" i="65" s="1"/>
  <c r="C100" i="65"/>
  <c r="B100" i="65"/>
  <c r="R99" i="65"/>
  <c r="Q99" i="65"/>
  <c r="S99" i="65" s="1"/>
  <c r="L99" i="65"/>
  <c r="K99" i="65"/>
  <c r="H99" i="65"/>
  <c r="F99" i="65"/>
  <c r="I99" i="65" s="1"/>
  <c r="E99" i="65"/>
  <c r="G99" i="65" s="1"/>
  <c r="D99" i="65"/>
  <c r="C99" i="65"/>
  <c r="B99" i="65"/>
  <c r="R98" i="65"/>
  <c r="Q98" i="65"/>
  <c r="S98" i="65" s="1"/>
  <c r="N98" i="65"/>
  <c r="L98" i="65"/>
  <c r="O98" i="65" s="1"/>
  <c r="K98" i="65"/>
  <c r="M98" i="65" s="1"/>
  <c r="F98" i="65"/>
  <c r="I98" i="65" s="1"/>
  <c r="E98" i="65"/>
  <c r="C98" i="65"/>
  <c r="B98" i="65"/>
  <c r="R97" i="65"/>
  <c r="Q97" i="65"/>
  <c r="S97" i="65" s="1"/>
  <c r="L97" i="65"/>
  <c r="K97" i="65"/>
  <c r="H97" i="65"/>
  <c r="F97" i="65"/>
  <c r="I97" i="65" s="1"/>
  <c r="E97" i="65"/>
  <c r="G97" i="65" s="1"/>
  <c r="D97" i="65"/>
  <c r="C97" i="65"/>
  <c r="B97" i="65"/>
  <c r="R96" i="65"/>
  <c r="Q96" i="65"/>
  <c r="S96" i="65" s="1"/>
  <c r="N96" i="65"/>
  <c r="L96" i="65"/>
  <c r="K96" i="65"/>
  <c r="M96" i="65" s="1"/>
  <c r="F96" i="65"/>
  <c r="I96" i="65" s="1"/>
  <c r="E96" i="65"/>
  <c r="C96" i="65"/>
  <c r="B96" i="65"/>
  <c r="R95" i="65"/>
  <c r="Q95" i="65"/>
  <c r="S95" i="65" s="1"/>
  <c r="L95" i="65"/>
  <c r="K95" i="65"/>
  <c r="H95" i="65"/>
  <c r="F95" i="65"/>
  <c r="I95" i="65" s="1"/>
  <c r="E95" i="65"/>
  <c r="G95" i="65" s="1"/>
  <c r="D95" i="65"/>
  <c r="C95" i="65"/>
  <c r="B95" i="65"/>
  <c r="R94" i="65"/>
  <c r="Q94" i="65"/>
  <c r="S94" i="65" s="1"/>
  <c r="N94" i="65"/>
  <c r="L94" i="65"/>
  <c r="O94" i="65" s="1"/>
  <c r="K94" i="65"/>
  <c r="M94" i="65" s="1"/>
  <c r="P94" i="65" s="1"/>
  <c r="F94" i="65"/>
  <c r="I94" i="65" s="1"/>
  <c r="E94" i="65"/>
  <c r="G94" i="65" s="1"/>
  <c r="C94" i="65"/>
  <c r="B94" i="65"/>
  <c r="R93" i="65"/>
  <c r="Q93" i="65"/>
  <c r="S93" i="65" s="1"/>
  <c r="L93" i="65"/>
  <c r="K93" i="65"/>
  <c r="H93" i="65"/>
  <c r="F93" i="65"/>
  <c r="I93" i="65" s="1"/>
  <c r="E93" i="65"/>
  <c r="G93" i="65" s="1"/>
  <c r="J93" i="65" s="1"/>
  <c r="D93" i="65"/>
  <c r="C93" i="65"/>
  <c r="B93" i="65"/>
  <c r="R92" i="65"/>
  <c r="X92" i="65" s="1"/>
  <c r="Q92" i="65"/>
  <c r="N92" i="65"/>
  <c r="L92" i="65"/>
  <c r="O92" i="65" s="1"/>
  <c r="K92" i="65"/>
  <c r="M92" i="65" s="1"/>
  <c r="P92" i="65" s="1"/>
  <c r="F92" i="65"/>
  <c r="I92" i="65" s="1"/>
  <c r="E92" i="65"/>
  <c r="G92" i="65" s="1"/>
  <c r="C92" i="65"/>
  <c r="B92" i="65"/>
  <c r="R91" i="65"/>
  <c r="Q91" i="65"/>
  <c r="S91" i="65" s="1"/>
  <c r="P91" i="65"/>
  <c r="L91" i="65"/>
  <c r="O91" i="65" s="1"/>
  <c r="K91" i="65"/>
  <c r="M91" i="65" s="1"/>
  <c r="H91" i="65"/>
  <c r="F91" i="65"/>
  <c r="I91" i="65" s="1"/>
  <c r="E91" i="65"/>
  <c r="G91" i="65" s="1"/>
  <c r="D91" i="65"/>
  <c r="C91" i="65"/>
  <c r="B91" i="65"/>
  <c r="R90" i="65"/>
  <c r="Q90" i="65"/>
  <c r="S90" i="65" s="1"/>
  <c r="N90" i="65"/>
  <c r="L90" i="65"/>
  <c r="O90" i="65" s="1"/>
  <c r="K90" i="65"/>
  <c r="M90" i="65" s="1"/>
  <c r="F90" i="65"/>
  <c r="I90" i="65" s="1"/>
  <c r="E90" i="65"/>
  <c r="C90" i="65"/>
  <c r="B90" i="65"/>
  <c r="R89" i="65"/>
  <c r="Q89" i="65"/>
  <c r="S89" i="65" s="1"/>
  <c r="L89" i="65"/>
  <c r="K89" i="65"/>
  <c r="H89" i="65"/>
  <c r="F89" i="65"/>
  <c r="I89" i="65" s="1"/>
  <c r="E89" i="65"/>
  <c r="G89" i="65" s="1"/>
  <c r="D89" i="65"/>
  <c r="C89" i="65"/>
  <c r="B89" i="65"/>
  <c r="R88" i="65"/>
  <c r="Q88" i="65"/>
  <c r="S88" i="65" s="1"/>
  <c r="N88" i="65"/>
  <c r="L88" i="65"/>
  <c r="K88" i="65"/>
  <c r="M88" i="65" s="1"/>
  <c r="F88" i="65"/>
  <c r="I88" i="65" s="1"/>
  <c r="E88" i="65"/>
  <c r="C88" i="65"/>
  <c r="B88" i="65"/>
  <c r="R87" i="65"/>
  <c r="Q87" i="65"/>
  <c r="S87" i="65" s="1"/>
  <c r="L87" i="65"/>
  <c r="K87" i="65"/>
  <c r="M87" i="65" s="1"/>
  <c r="P87" i="65" s="1"/>
  <c r="H87" i="65"/>
  <c r="F87" i="65"/>
  <c r="I87" i="65" s="1"/>
  <c r="E87" i="65"/>
  <c r="G87" i="65" s="1"/>
  <c r="D87" i="65"/>
  <c r="C87" i="65"/>
  <c r="B87" i="65"/>
  <c r="R86" i="65"/>
  <c r="X86" i="65" s="1"/>
  <c r="Q86" i="65"/>
  <c r="S86" i="65" s="1"/>
  <c r="N86" i="65"/>
  <c r="L86" i="65"/>
  <c r="M86" i="65" s="1"/>
  <c r="K86" i="65"/>
  <c r="F86" i="65"/>
  <c r="I86" i="65" s="1"/>
  <c r="E86" i="65"/>
  <c r="G86" i="65" s="1"/>
  <c r="C86" i="65"/>
  <c r="B86" i="65"/>
  <c r="R85" i="65"/>
  <c r="Q85" i="65"/>
  <c r="S85" i="65" s="1"/>
  <c r="L85" i="65"/>
  <c r="K85" i="65"/>
  <c r="H85" i="65"/>
  <c r="F85" i="65"/>
  <c r="I85" i="65" s="1"/>
  <c r="E85" i="65"/>
  <c r="G85" i="65" s="1"/>
  <c r="J85" i="65" s="1"/>
  <c r="D85" i="65"/>
  <c r="C85" i="65"/>
  <c r="B85" i="65"/>
  <c r="R84" i="65"/>
  <c r="Q84" i="65"/>
  <c r="N84" i="65"/>
  <c r="L84" i="65"/>
  <c r="O84" i="65" s="1"/>
  <c r="K84" i="65"/>
  <c r="M84" i="65" s="1"/>
  <c r="P84" i="65" s="1"/>
  <c r="F84" i="65"/>
  <c r="I84" i="65" s="1"/>
  <c r="E84" i="65"/>
  <c r="G84" i="65" s="1"/>
  <c r="C84" i="65"/>
  <c r="B84" i="65"/>
  <c r="R83" i="65"/>
  <c r="Q83" i="65"/>
  <c r="S83" i="65" s="1"/>
  <c r="L83" i="65"/>
  <c r="K83" i="65"/>
  <c r="H83" i="65"/>
  <c r="F83" i="65"/>
  <c r="I83" i="65" s="1"/>
  <c r="E83" i="65"/>
  <c r="G83" i="65" s="1"/>
  <c r="D83" i="65"/>
  <c r="C83" i="65"/>
  <c r="B83" i="65"/>
  <c r="R82" i="65"/>
  <c r="Q82" i="65"/>
  <c r="S82" i="65" s="1"/>
  <c r="N82" i="65"/>
  <c r="L82" i="65"/>
  <c r="O82" i="65" s="1"/>
  <c r="K82" i="65"/>
  <c r="M82" i="65" s="1"/>
  <c r="F82" i="65"/>
  <c r="I82" i="65" s="1"/>
  <c r="E82" i="65"/>
  <c r="C82" i="65"/>
  <c r="B82" i="65"/>
  <c r="R81" i="65"/>
  <c r="Q81" i="65"/>
  <c r="S81" i="65" s="1"/>
  <c r="L81" i="65"/>
  <c r="O81" i="65" s="1"/>
  <c r="K81" i="65"/>
  <c r="M81" i="65" s="1"/>
  <c r="P81" i="65" s="1"/>
  <c r="H81" i="65"/>
  <c r="F81" i="65"/>
  <c r="I81" i="65" s="1"/>
  <c r="E81" i="65"/>
  <c r="G81" i="65" s="1"/>
  <c r="D81" i="65"/>
  <c r="C81" i="65"/>
  <c r="B81" i="65"/>
  <c r="R80" i="65"/>
  <c r="Q80" i="65"/>
  <c r="S80" i="65" s="1"/>
  <c r="N80" i="65"/>
  <c r="L80" i="65"/>
  <c r="K80" i="65"/>
  <c r="M80" i="65" s="1"/>
  <c r="F80" i="65"/>
  <c r="I80" i="65" s="1"/>
  <c r="E80" i="65"/>
  <c r="C80" i="65"/>
  <c r="B80" i="65"/>
  <c r="R79" i="65"/>
  <c r="Q79" i="65"/>
  <c r="S79" i="65" s="1"/>
  <c r="L79" i="65"/>
  <c r="K79" i="65"/>
  <c r="H79" i="65"/>
  <c r="F79" i="65"/>
  <c r="I79" i="65" s="1"/>
  <c r="E79" i="65"/>
  <c r="G79" i="65" s="1"/>
  <c r="D79" i="65"/>
  <c r="C79" i="65"/>
  <c r="B79" i="65"/>
  <c r="R78" i="65"/>
  <c r="Q78" i="65"/>
  <c r="S78" i="65" s="1"/>
  <c r="N78" i="65"/>
  <c r="L78" i="65"/>
  <c r="O78" i="65" s="1"/>
  <c r="K78" i="65"/>
  <c r="M78" i="65" s="1"/>
  <c r="P78" i="65" s="1"/>
  <c r="F78" i="65"/>
  <c r="I78" i="65" s="1"/>
  <c r="E78" i="65"/>
  <c r="G78" i="65" s="1"/>
  <c r="C78" i="65"/>
  <c r="B78" i="65"/>
  <c r="R77" i="65"/>
  <c r="Q77" i="65"/>
  <c r="S77" i="65" s="1"/>
  <c r="L77" i="65"/>
  <c r="K77" i="65"/>
  <c r="H77" i="65"/>
  <c r="F77" i="65"/>
  <c r="I77" i="65" s="1"/>
  <c r="E77" i="65"/>
  <c r="G77" i="65" s="1"/>
  <c r="J77" i="65" s="1"/>
  <c r="D77" i="65"/>
  <c r="C77" i="65"/>
  <c r="B77" i="65"/>
  <c r="R76" i="65"/>
  <c r="Q76" i="65"/>
  <c r="N76" i="65"/>
  <c r="L76" i="65"/>
  <c r="O76" i="65" s="1"/>
  <c r="K76" i="65"/>
  <c r="H76" i="65"/>
  <c r="G76" i="65"/>
  <c r="F76" i="65"/>
  <c r="E76" i="65"/>
  <c r="D76" i="65"/>
  <c r="C76" i="65"/>
  <c r="B76" i="65"/>
  <c r="R75" i="65"/>
  <c r="X75" i="65" s="1"/>
  <c r="Q75" i="65"/>
  <c r="M75" i="65"/>
  <c r="L75" i="65"/>
  <c r="K75" i="65"/>
  <c r="F75" i="65"/>
  <c r="O75" i="65" s="1"/>
  <c r="E75" i="65"/>
  <c r="N75" i="65" s="1"/>
  <c r="C75" i="65"/>
  <c r="B75" i="65"/>
  <c r="D75" i="65" s="1"/>
  <c r="S74" i="65"/>
  <c r="R74" i="65"/>
  <c r="Q74" i="65"/>
  <c r="O74" i="65"/>
  <c r="L74" i="65"/>
  <c r="K74" i="65"/>
  <c r="H74" i="65"/>
  <c r="G74" i="65"/>
  <c r="F74" i="65"/>
  <c r="E74" i="65"/>
  <c r="C74" i="65"/>
  <c r="B74" i="65"/>
  <c r="R73" i="65"/>
  <c r="Q73" i="65"/>
  <c r="N73" i="65"/>
  <c r="M73" i="65"/>
  <c r="L73" i="65"/>
  <c r="K73" i="65"/>
  <c r="I73" i="65"/>
  <c r="F73" i="65"/>
  <c r="O73" i="65" s="1"/>
  <c r="E73" i="65"/>
  <c r="C73" i="65"/>
  <c r="B73" i="65"/>
  <c r="D73" i="65" s="1"/>
  <c r="S72" i="65"/>
  <c r="R72" i="65"/>
  <c r="Q72" i="65"/>
  <c r="L72" i="65"/>
  <c r="O72" i="65" s="1"/>
  <c r="K72" i="65"/>
  <c r="H72" i="65"/>
  <c r="G72" i="65"/>
  <c r="F72" i="65"/>
  <c r="E72" i="65"/>
  <c r="D72" i="65"/>
  <c r="C72" i="65"/>
  <c r="I72" i="65" s="1"/>
  <c r="B72" i="65"/>
  <c r="R71" i="65"/>
  <c r="AA71" i="65" s="1"/>
  <c r="Q71" i="65"/>
  <c r="M71" i="65"/>
  <c r="L71" i="65"/>
  <c r="K71" i="65"/>
  <c r="F71" i="65"/>
  <c r="O71" i="65" s="1"/>
  <c r="E71" i="65"/>
  <c r="N71" i="65" s="1"/>
  <c r="C71" i="65"/>
  <c r="B71" i="65"/>
  <c r="D71" i="65" s="1"/>
  <c r="S70" i="65"/>
  <c r="R70" i="65"/>
  <c r="Q70" i="65"/>
  <c r="O70" i="65"/>
  <c r="L70" i="65"/>
  <c r="K70" i="65"/>
  <c r="H70" i="65"/>
  <c r="G70" i="65"/>
  <c r="F70" i="65"/>
  <c r="E70" i="65"/>
  <c r="C70" i="65"/>
  <c r="I70" i="65" s="1"/>
  <c r="B70" i="65"/>
  <c r="R69" i="65"/>
  <c r="Q69" i="65"/>
  <c r="N69" i="65"/>
  <c r="M69" i="65"/>
  <c r="L69" i="65"/>
  <c r="K69" i="65"/>
  <c r="I69" i="65"/>
  <c r="F69" i="65"/>
  <c r="O69" i="65" s="1"/>
  <c r="E69" i="65"/>
  <c r="C69" i="65"/>
  <c r="B69" i="65"/>
  <c r="D69" i="65" s="1"/>
  <c r="S68" i="65"/>
  <c r="R68" i="65"/>
  <c r="Q68" i="65"/>
  <c r="L68" i="65"/>
  <c r="O68" i="65" s="1"/>
  <c r="K68" i="65"/>
  <c r="H68" i="65"/>
  <c r="G68" i="65"/>
  <c r="F68" i="65"/>
  <c r="E68" i="65"/>
  <c r="D68" i="65"/>
  <c r="C68" i="65"/>
  <c r="I68" i="65" s="1"/>
  <c r="B68" i="65"/>
  <c r="R67" i="65"/>
  <c r="Q67" i="65"/>
  <c r="M67" i="65"/>
  <c r="L67" i="65"/>
  <c r="K67" i="65"/>
  <c r="F67" i="65"/>
  <c r="O67" i="65" s="1"/>
  <c r="E67" i="65"/>
  <c r="N67" i="65" s="1"/>
  <c r="C67" i="65"/>
  <c r="B67" i="65"/>
  <c r="D67" i="65" s="1"/>
  <c r="S66" i="65"/>
  <c r="R66" i="65"/>
  <c r="Q66" i="65"/>
  <c r="O66" i="65"/>
  <c r="L66" i="65"/>
  <c r="K66" i="65"/>
  <c r="H66" i="65"/>
  <c r="G66" i="65"/>
  <c r="F66" i="65"/>
  <c r="E66" i="65"/>
  <c r="C66" i="65"/>
  <c r="I66" i="65" s="1"/>
  <c r="B66" i="65"/>
  <c r="R65" i="65"/>
  <c r="Q65" i="65"/>
  <c r="N65" i="65"/>
  <c r="M65" i="65"/>
  <c r="L65" i="65"/>
  <c r="K65" i="65"/>
  <c r="I65" i="65"/>
  <c r="F65" i="65"/>
  <c r="O65" i="65" s="1"/>
  <c r="E65" i="65"/>
  <c r="C65" i="65"/>
  <c r="B65" i="65"/>
  <c r="D65" i="65" s="1"/>
  <c r="S64" i="65"/>
  <c r="R64" i="65"/>
  <c r="Q64" i="65"/>
  <c r="L64" i="65"/>
  <c r="K64" i="65"/>
  <c r="H64" i="65"/>
  <c r="G64" i="65"/>
  <c r="F64" i="65"/>
  <c r="E64" i="65"/>
  <c r="D64" i="65"/>
  <c r="C64" i="65"/>
  <c r="I64" i="65" s="1"/>
  <c r="B64" i="65"/>
  <c r="R63" i="65"/>
  <c r="Q63" i="65"/>
  <c r="M63" i="65"/>
  <c r="L63" i="65"/>
  <c r="K63" i="65"/>
  <c r="F63" i="65"/>
  <c r="O63" i="65" s="1"/>
  <c r="E63" i="65"/>
  <c r="N63" i="65" s="1"/>
  <c r="C63" i="65"/>
  <c r="B63" i="65"/>
  <c r="D63" i="65" s="1"/>
  <c r="S62" i="65"/>
  <c r="R62" i="65"/>
  <c r="Q62" i="65"/>
  <c r="O62" i="65"/>
  <c r="L62" i="65"/>
  <c r="K62" i="65"/>
  <c r="H62" i="65"/>
  <c r="G62" i="65"/>
  <c r="F62" i="65"/>
  <c r="E62" i="65"/>
  <c r="C62" i="65"/>
  <c r="B62" i="65"/>
  <c r="R61" i="65"/>
  <c r="Q61" i="65"/>
  <c r="N61" i="65"/>
  <c r="M61" i="65"/>
  <c r="L61" i="65"/>
  <c r="K61" i="65"/>
  <c r="I61" i="65"/>
  <c r="F61" i="65"/>
  <c r="O61" i="65" s="1"/>
  <c r="E61" i="65"/>
  <c r="C61" i="65"/>
  <c r="B61" i="65"/>
  <c r="D61" i="65" s="1"/>
  <c r="S60" i="65"/>
  <c r="R60" i="65"/>
  <c r="Q60" i="65"/>
  <c r="L60" i="65"/>
  <c r="O60" i="65" s="1"/>
  <c r="K60" i="65"/>
  <c r="H60" i="65"/>
  <c r="G60" i="65"/>
  <c r="F60" i="65"/>
  <c r="E60" i="65"/>
  <c r="D60" i="65"/>
  <c r="C60" i="65"/>
  <c r="I60" i="65" s="1"/>
  <c r="B60" i="65"/>
  <c r="R59" i="65"/>
  <c r="Q59" i="65"/>
  <c r="M59" i="65"/>
  <c r="L59" i="65"/>
  <c r="K59" i="65"/>
  <c r="F59" i="65"/>
  <c r="O59" i="65" s="1"/>
  <c r="E59" i="65"/>
  <c r="N59" i="65" s="1"/>
  <c r="C59" i="65"/>
  <c r="B59" i="65"/>
  <c r="D59" i="65" s="1"/>
  <c r="S58" i="65"/>
  <c r="R58" i="65"/>
  <c r="Q58" i="65"/>
  <c r="O58" i="65"/>
  <c r="L58" i="65"/>
  <c r="K58" i="65"/>
  <c r="H58" i="65"/>
  <c r="G58" i="65"/>
  <c r="F58" i="65"/>
  <c r="E58" i="65"/>
  <c r="C58" i="65"/>
  <c r="B58" i="65"/>
  <c r="R57" i="65"/>
  <c r="Q57" i="65"/>
  <c r="N57" i="65"/>
  <c r="M57" i="65"/>
  <c r="L57" i="65"/>
  <c r="K57" i="65"/>
  <c r="I57" i="65"/>
  <c r="F57" i="65"/>
  <c r="O57" i="65" s="1"/>
  <c r="E57" i="65"/>
  <c r="C57" i="65"/>
  <c r="B57" i="65"/>
  <c r="D57" i="65" s="1"/>
  <c r="S56" i="65"/>
  <c r="R56" i="65"/>
  <c r="Q56" i="65"/>
  <c r="L56" i="65"/>
  <c r="K56" i="65"/>
  <c r="H56" i="65"/>
  <c r="G56" i="65"/>
  <c r="F56" i="65"/>
  <c r="E56" i="65"/>
  <c r="D56" i="65"/>
  <c r="C56" i="65"/>
  <c r="I56" i="65" s="1"/>
  <c r="B56" i="65"/>
  <c r="R55" i="65"/>
  <c r="Q55" i="65"/>
  <c r="M55" i="65"/>
  <c r="L55" i="65"/>
  <c r="K55" i="65"/>
  <c r="F55" i="65"/>
  <c r="O55" i="65" s="1"/>
  <c r="E55" i="65"/>
  <c r="N55" i="65" s="1"/>
  <c r="C55" i="65"/>
  <c r="B55" i="65"/>
  <c r="D55" i="65" s="1"/>
  <c r="S54" i="65"/>
  <c r="R54" i="65"/>
  <c r="Q54" i="65"/>
  <c r="O54" i="65"/>
  <c r="L54" i="65"/>
  <c r="K54" i="65"/>
  <c r="H54" i="65"/>
  <c r="G54" i="65"/>
  <c r="F54" i="65"/>
  <c r="E54" i="65"/>
  <c r="C54" i="65"/>
  <c r="B54" i="65"/>
  <c r="R53" i="65"/>
  <c r="Q53" i="65"/>
  <c r="N53" i="65"/>
  <c r="M53" i="65"/>
  <c r="L53" i="65"/>
  <c r="K53" i="65"/>
  <c r="I53" i="65"/>
  <c r="F53" i="65"/>
  <c r="O53" i="65" s="1"/>
  <c r="E53" i="65"/>
  <c r="C53" i="65"/>
  <c r="B53" i="65"/>
  <c r="D53" i="65" s="1"/>
  <c r="S52" i="65"/>
  <c r="R52" i="65"/>
  <c r="Q52" i="65"/>
  <c r="L52" i="65"/>
  <c r="O52" i="65" s="1"/>
  <c r="K52" i="65"/>
  <c r="H52" i="65"/>
  <c r="G52" i="65"/>
  <c r="F52" i="65"/>
  <c r="E52" i="65"/>
  <c r="D52" i="65"/>
  <c r="C52" i="65"/>
  <c r="I52" i="65" s="1"/>
  <c r="B52" i="65"/>
  <c r="R51" i="65"/>
  <c r="Q51" i="65"/>
  <c r="M51" i="65"/>
  <c r="L51" i="65"/>
  <c r="K51" i="65"/>
  <c r="F51" i="65"/>
  <c r="O51" i="65" s="1"/>
  <c r="E51" i="65"/>
  <c r="N51" i="65" s="1"/>
  <c r="C51" i="65"/>
  <c r="B51" i="65"/>
  <c r="D51" i="65" s="1"/>
  <c r="S50" i="65"/>
  <c r="R50" i="65"/>
  <c r="Q50" i="65"/>
  <c r="O50" i="65"/>
  <c r="L50" i="65"/>
  <c r="K50" i="65"/>
  <c r="I50" i="65"/>
  <c r="F50" i="65"/>
  <c r="E50" i="65"/>
  <c r="G50" i="65" s="1"/>
  <c r="J50" i="65" s="1"/>
  <c r="D50" i="65"/>
  <c r="C50" i="65"/>
  <c r="B50" i="65"/>
  <c r="S49" i="65"/>
  <c r="R49" i="65"/>
  <c r="Q49" i="65"/>
  <c r="N49" i="65"/>
  <c r="M49" i="65"/>
  <c r="L49" i="65"/>
  <c r="K49" i="65"/>
  <c r="I49" i="65"/>
  <c r="F49" i="65"/>
  <c r="O49" i="65" s="1"/>
  <c r="E49" i="65"/>
  <c r="C49" i="65"/>
  <c r="B49" i="65"/>
  <c r="R48" i="65"/>
  <c r="Q48" i="65"/>
  <c r="L48" i="65"/>
  <c r="K48" i="65"/>
  <c r="N48" i="65" s="1"/>
  <c r="H48" i="65"/>
  <c r="G48" i="65"/>
  <c r="F48" i="65"/>
  <c r="E48" i="65"/>
  <c r="C48" i="65"/>
  <c r="I48" i="65" s="1"/>
  <c r="B48" i="65"/>
  <c r="R47" i="65"/>
  <c r="Q47" i="65"/>
  <c r="M47" i="65"/>
  <c r="L47" i="65"/>
  <c r="K47" i="65"/>
  <c r="N47" i="65" s="1"/>
  <c r="G47" i="65"/>
  <c r="F47" i="65"/>
  <c r="O47" i="65" s="1"/>
  <c r="E47" i="65"/>
  <c r="C47" i="65"/>
  <c r="I47" i="65" s="1"/>
  <c r="B47" i="65"/>
  <c r="D47" i="65" s="1"/>
  <c r="R46" i="65"/>
  <c r="Q46" i="65"/>
  <c r="S46" i="65" s="1"/>
  <c r="L46" i="65"/>
  <c r="O46" i="65" s="1"/>
  <c r="K46" i="65"/>
  <c r="G46" i="65"/>
  <c r="F46" i="65"/>
  <c r="E46" i="65"/>
  <c r="H46" i="65" s="1"/>
  <c r="C46" i="65"/>
  <c r="B46" i="65"/>
  <c r="R45" i="65"/>
  <c r="Q45" i="65"/>
  <c r="L45" i="65"/>
  <c r="K45" i="65"/>
  <c r="F45" i="65"/>
  <c r="I45" i="65" s="1"/>
  <c r="E45" i="65"/>
  <c r="C45" i="65"/>
  <c r="B45" i="65"/>
  <c r="D45" i="65" s="1"/>
  <c r="S44" i="65"/>
  <c r="R44" i="65"/>
  <c r="Q44" i="65"/>
  <c r="O44" i="65"/>
  <c r="L44" i="65"/>
  <c r="K44" i="65"/>
  <c r="I44" i="65"/>
  <c r="F44" i="65"/>
  <c r="E44" i="65"/>
  <c r="D44" i="65"/>
  <c r="C44" i="65"/>
  <c r="B44" i="65"/>
  <c r="S43" i="65"/>
  <c r="R43" i="65"/>
  <c r="Q43" i="65"/>
  <c r="L43" i="65"/>
  <c r="O43" i="65" s="1"/>
  <c r="K43" i="65"/>
  <c r="H43" i="65"/>
  <c r="G43" i="65"/>
  <c r="F43" i="65"/>
  <c r="I43" i="65" s="1"/>
  <c r="E43" i="65"/>
  <c r="D43" i="65"/>
  <c r="C43" i="65"/>
  <c r="B43" i="65"/>
  <c r="R42" i="65"/>
  <c r="AA42" i="65" s="1"/>
  <c r="Q42" i="65"/>
  <c r="S42" i="65" s="1"/>
  <c r="M42" i="65"/>
  <c r="L42" i="65"/>
  <c r="K42" i="65"/>
  <c r="F42" i="65"/>
  <c r="I42" i="65" s="1"/>
  <c r="E42" i="65"/>
  <c r="C42" i="65"/>
  <c r="B42" i="65"/>
  <c r="D42" i="65" s="1"/>
  <c r="S41" i="65"/>
  <c r="R41" i="65"/>
  <c r="Q41" i="65"/>
  <c r="L41" i="65"/>
  <c r="O41" i="65" s="1"/>
  <c r="K41" i="65"/>
  <c r="H41" i="65"/>
  <c r="G41" i="65"/>
  <c r="F41" i="65"/>
  <c r="I41" i="65" s="1"/>
  <c r="E41" i="65"/>
  <c r="C41" i="65"/>
  <c r="AA41" i="65" s="1"/>
  <c r="B41" i="65"/>
  <c r="R40" i="65"/>
  <c r="Q40" i="65"/>
  <c r="N40" i="65"/>
  <c r="M40" i="65"/>
  <c r="L40" i="65"/>
  <c r="K40" i="65"/>
  <c r="I40" i="65"/>
  <c r="F40" i="65"/>
  <c r="E40" i="65"/>
  <c r="C40" i="65"/>
  <c r="B40" i="65"/>
  <c r="D40" i="65" s="1"/>
  <c r="S39" i="65"/>
  <c r="R39" i="65"/>
  <c r="Q39" i="65"/>
  <c r="L39" i="65"/>
  <c r="O39" i="65" s="1"/>
  <c r="K39" i="65"/>
  <c r="H39" i="65"/>
  <c r="G39" i="65"/>
  <c r="F39" i="65"/>
  <c r="I39" i="65" s="1"/>
  <c r="E39" i="65"/>
  <c r="D39" i="65"/>
  <c r="C39" i="65"/>
  <c r="B39" i="65"/>
  <c r="R38" i="65"/>
  <c r="AA38" i="65" s="1"/>
  <c r="Q38" i="65"/>
  <c r="M38" i="65"/>
  <c r="L38" i="65"/>
  <c r="K38" i="65"/>
  <c r="F38" i="65"/>
  <c r="I38" i="65" s="1"/>
  <c r="E38" i="65"/>
  <c r="C38" i="65"/>
  <c r="B38" i="65"/>
  <c r="D38" i="65" s="1"/>
  <c r="S37" i="65"/>
  <c r="R37" i="65"/>
  <c r="Q37" i="65"/>
  <c r="L37" i="65"/>
  <c r="O37" i="65" s="1"/>
  <c r="K37" i="65"/>
  <c r="H37" i="65"/>
  <c r="G37" i="65"/>
  <c r="F37" i="65"/>
  <c r="I37" i="65" s="1"/>
  <c r="E37" i="65"/>
  <c r="C37" i="65"/>
  <c r="D37" i="65" s="1"/>
  <c r="B37" i="65"/>
  <c r="R36" i="65"/>
  <c r="Q36" i="65"/>
  <c r="N36" i="65"/>
  <c r="M36" i="65"/>
  <c r="L36" i="65"/>
  <c r="K36" i="65"/>
  <c r="I36" i="65"/>
  <c r="F36" i="65"/>
  <c r="E36" i="65"/>
  <c r="C36" i="65"/>
  <c r="B36" i="65"/>
  <c r="D36" i="65" s="1"/>
  <c r="S35" i="65"/>
  <c r="R35" i="65"/>
  <c r="Q35" i="65"/>
  <c r="L35" i="65"/>
  <c r="U35" i="65" s="1"/>
  <c r="K35" i="65"/>
  <c r="H35" i="65"/>
  <c r="G35" i="65"/>
  <c r="F35" i="65"/>
  <c r="I35" i="65" s="1"/>
  <c r="E35" i="65"/>
  <c r="D35" i="65"/>
  <c r="C35" i="65"/>
  <c r="B35" i="65"/>
  <c r="R34" i="65"/>
  <c r="Q34" i="65"/>
  <c r="S34" i="65" s="1"/>
  <c r="M34" i="65"/>
  <c r="L34" i="65"/>
  <c r="K34" i="65"/>
  <c r="F34" i="65"/>
  <c r="I34" i="65" s="1"/>
  <c r="E34" i="65"/>
  <c r="C34" i="65"/>
  <c r="B34" i="65"/>
  <c r="D34" i="65" s="1"/>
  <c r="S33" i="65"/>
  <c r="R33" i="65"/>
  <c r="Q33" i="65"/>
  <c r="L33" i="65"/>
  <c r="O33" i="65" s="1"/>
  <c r="K33" i="65"/>
  <c r="H33" i="65"/>
  <c r="G33" i="65"/>
  <c r="F33" i="65"/>
  <c r="I33" i="65" s="1"/>
  <c r="E33" i="65"/>
  <c r="C33" i="65"/>
  <c r="X33" i="65" s="1"/>
  <c r="B33" i="65"/>
  <c r="R32" i="65"/>
  <c r="Q32" i="65"/>
  <c r="N32" i="65"/>
  <c r="M32" i="65"/>
  <c r="L32" i="65"/>
  <c r="K32" i="65"/>
  <c r="I32" i="65"/>
  <c r="F32" i="65"/>
  <c r="E32" i="65"/>
  <c r="C32" i="65"/>
  <c r="B32" i="65"/>
  <c r="D32" i="65" s="1"/>
  <c r="S31" i="65"/>
  <c r="R31" i="65"/>
  <c r="Q31" i="65"/>
  <c r="L31" i="65"/>
  <c r="O31" i="65" s="1"/>
  <c r="K31" i="65"/>
  <c r="H31" i="65"/>
  <c r="G31" i="65"/>
  <c r="F31" i="65"/>
  <c r="I31" i="65" s="1"/>
  <c r="E31" i="65"/>
  <c r="D31" i="65"/>
  <c r="C31" i="65"/>
  <c r="B31" i="65"/>
  <c r="R30" i="65"/>
  <c r="Q30" i="65"/>
  <c r="M30" i="65"/>
  <c r="L30" i="65"/>
  <c r="K30" i="65"/>
  <c r="F30" i="65"/>
  <c r="I30" i="65" s="1"/>
  <c r="E30" i="65"/>
  <c r="C30" i="65"/>
  <c r="B30" i="65"/>
  <c r="D30" i="65" s="1"/>
  <c r="S29" i="65"/>
  <c r="R29" i="65"/>
  <c r="Q29" i="65"/>
  <c r="L29" i="65"/>
  <c r="U29" i="65" s="1"/>
  <c r="K29" i="65"/>
  <c r="H29" i="65"/>
  <c r="G29" i="65"/>
  <c r="F29" i="65"/>
  <c r="I29" i="65" s="1"/>
  <c r="E29" i="65"/>
  <c r="C29" i="65"/>
  <c r="D29" i="65" s="1"/>
  <c r="B29" i="65"/>
  <c r="R28" i="65"/>
  <c r="X28" i="65" s="1"/>
  <c r="Q28" i="65"/>
  <c r="S28" i="65" s="1"/>
  <c r="N28" i="65"/>
  <c r="M28" i="65"/>
  <c r="L28" i="65"/>
  <c r="K28" i="65"/>
  <c r="I28" i="65"/>
  <c r="F28" i="65"/>
  <c r="E28" i="65"/>
  <c r="C28" i="65"/>
  <c r="B28" i="65"/>
  <c r="D28" i="65" s="1"/>
  <c r="S27" i="65"/>
  <c r="R27" i="65"/>
  <c r="Q27" i="65"/>
  <c r="L27" i="65"/>
  <c r="O27" i="65" s="1"/>
  <c r="K27" i="65"/>
  <c r="H27" i="65"/>
  <c r="G27" i="65"/>
  <c r="F27" i="65"/>
  <c r="I27" i="65" s="1"/>
  <c r="E27" i="65"/>
  <c r="D27" i="65"/>
  <c r="C27" i="65"/>
  <c r="B27" i="65"/>
  <c r="R26" i="65"/>
  <c r="Q26" i="65"/>
  <c r="S26" i="65" s="1"/>
  <c r="M26" i="65"/>
  <c r="L26" i="65"/>
  <c r="K26" i="65"/>
  <c r="F26" i="65"/>
  <c r="I26" i="65" s="1"/>
  <c r="E26" i="65"/>
  <c r="C26" i="65"/>
  <c r="B26" i="65"/>
  <c r="D26" i="65" s="1"/>
  <c r="S25" i="65"/>
  <c r="R25" i="65"/>
  <c r="Q25" i="65"/>
  <c r="L25" i="65"/>
  <c r="U25" i="65" s="1"/>
  <c r="K25" i="65"/>
  <c r="H25" i="65"/>
  <c r="G25" i="65"/>
  <c r="F25" i="65"/>
  <c r="I25" i="65" s="1"/>
  <c r="E25" i="65"/>
  <c r="C25" i="65"/>
  <c r="D25" i="65" s="1"/>
  <c r="B25" i="65"/>
  <c r="R24" i="65"/>
  <c r="AA24" i="65" s="1"/>
  <c r="Q24" i="65"/>
  <c r="S24" i="65" s="1"/>
  <c r="N24" i="65"/>
  <c r="M24" i="65"/>
  <c r="L24" i="65"/>
  <c r="K24" i="65"/>
  <c r="I24" i="65"/>
  <c r="F24" i="65"/>
  <c r="E24" i="65"/>
  <c r="C24" i="65"/>
  <c r="B24" i="65"/>
  <c r="D24" i="65" s="1"/>
  <c r="S23" i="65"/>
  <c r="R23" i="65"/>
  <c r="Q23" i="65"/>
  <c r="L23" i="65"/>
  <c r="O23" i="65" s="1"/>
  <c r="K23" i="65"/>
  <c r="H23" i="65"/>
  <c r="G23" i="65"/>
  <c r="F23" i="65"/>
  <c r="I23" i="65" s="1"/>
  <c r="E23" i="65"/>
  <c r="D23" i="65"/>
  <c r="C23" i="65"/>
  <c r="B23" i="65"/>
  <c r="R22" i="65"/>
  <c r="Q22" i="65"/>
  <c r="S22" i="65" s="1"/>
  <c r="M22" i="65"/>
  <c r="L22" i="65"/>
  <c r="K22" i="65"/>
  <c r="F22" i="65"/>
  <c r="I22" i="65" s="1"/>
  <c r="E22" i="65"/>
  <c r="C22" i="65"/>
  <c r="B22" i="65"/>
  <c r="D22" i="65" s="1"/>
  <c r="S21" i="65"/>
  <c r="R21" i="65"/>
  <c r="Q21" i="65"/>
  <c r="L21" i="65"/>
  <c r="U21" i="65" s="1"/>
  <c r="K21" i="65"/>
  <c r="H21" i="65"/>
  <c r="G21" i="65"/>
  <c r="F21" i="65"/>
  <c r="E21" i="65"/>
  <c r="C21" i="65"/>
  <c r="I21" i="65" s="1"/>
  <c r="B21" i="65"/>
  <c r="R20" i="65"/>
  <c r="Q20" i="65"/>
  <c r="S20" i="65" s="1"/>
  <c r="N20" i="65"/>
  <c r="M20" i="65"/>
  <c r="L20" i="65"/>
  <c r="K20" i="65"/>
  <c r="I20" i="65"/>
  <c r="F20" i="65"/>
  <c r="O20" i="65" s="1"/>
  <c r="E20" i="65"/>
  <c r="C20" i="65"/>
  <c r="B20" i="65"/>
  <c r="D20" i="65" s="1"/>
  <c r="S19" i="65"/>
  <c r="R19" i="65"/>
  <c r="Q19" i="65"/>
  <c r="L19" i="65"/>
  <c r="O19" i="65" s="1"/>
  <c r="K19" i="65"/>
  <c r="H19" i="65"/>
  <c r="G19" i="65"/>
  <c r="F19" i="65"/>
  <c r="E19" i="65"/>
  <c r="D19" i="65"/>
  <c r="C19" i="65"/>
  <c r="I19" i="65" s="1"/>
  <c r="B19" i="65"/>
  <c r="R18" i="65"/>
  <c r="Q18" i="65"/>
  <c r="S18" i="65" s="1"/>
  <c r="M18" i="65"/>
  <c r="L18" i="65"/>
  <c r="K18" i="65"/>
  <c r="F18" i="65"/>
  <c r="O18" i="65" s="1"/>
  <c r="E18" i="65"/>
  <c r="C18" i="65"/>
  <c r="B18" i="65"/>
  <c r="D18" i="65" s="1"/>
  <c r="S17" i="65"/>
  <c r="R17" i="65"/>
  <c r="Q17" i="65"/>
  <c r="L17" i="65"/>
  <c r="O17" i="65" s="1"/>
  <c r="K17" i="65"/>
  <c r="H17" i="65"/>
  <c r="G17" i="65"/>
  <c r="F17" i="65"/>
  <c r="E17" i="65"/>
  <c r="C17" i="65"/>
  <c r="I17" i="65" s="1"/>
  <c r="B17" i="65"/>
  <c r="R16" i="65"/>
  <c r="Q16" i="65"/>
  <c r="S16" i="65" s="1"/>
  <c r="N16" i="65"/>
  <c r="M16" i="65"/>
  <c r="L16" i="65"/>
  <c r="K16" i="65"/>
  <c r="I16" i="65"/>
  <c r="F16" i="65"/>
  <c r="O16" i="65" s="1"/>
  <c r="E16" i="65"/>
  <c r="C16" i="65"/>
  <c r="B16" i="65"/>
  <c r="D16" i="65" s="1"/>
  <c r="S15" i="65"/>
  <c r="R15" i="65"/>
  <c r="Q15" i="65"/>
  <c r="L15" i="65"/>
  <c r="O15" i="65" s="1"/>
  <c r="K15" i="65"/>
  <c r="H15" i="65"/>
  <c r="G15" i="65"/>
  <c r="F15" i="65"/>
  <c r="E15" i="65"/>
  <c r="D15" i="65"/>
  <c r="C15" i="65"/>
  <c r="I15" i="65" s="1"/>
  <c r="B15" i="65"/>
  <c r="R14" i="65"/>
  <c r="Q14" i="65"/>
  <c r="S14" i="65" s="1"/>
  <c r="M14" i="65"/>
  <c r="L14" i="65"/>
  <c r="K14" i="65"/>
  <c r="F14" i="65"/>
  <c r="O14" i="65" s="1"/>
  <c r="E14" i="65"/>
  <c r="C14" i="65"/>
  <c r="B14" i="65"/>
  <c r="D14" i="65" s="1"/>
  <c r="S13" i="65"/>
  <c r="R13" i="65"/>
  <c r="Q13" i="65"/>
  <c r="L13" i="65"/>
  <c r="O13" i="65" s="1"/>
  <c r="K13" i="65"/>
  <c r="H13" i="65"/>
  <c r="G13" i="65"/>
  <c r="F13" i="65"/>
  <c r="E13" i="65"/>
  <c r="C13" i="65"/>
  <c r="I13" i="65" s="1"/>
  <c r="B13" i="65"/>
  <c r="R12" i="65"/>
  <c r="Q12" i="65"/>
  <c r="S12" i="65" s="1"/>
  <c r="N12" i="65"/>
  <c r="M12" i="65"/>
  <c r="L12" i="65"/>
  <c r="K12" i="65"/>
  <c r="I12" i="65"/>
  <c r="F12" i="65"/>
  <c r="O12" i="65" s="1"/>
  <c r="E12" i="65"/>
  <c r="C12" i="65"/>
  <c r="B12" i="65"/>
  <c r="D12" i="65" s="1"/>
  <c r="S11" i="65"/>
  <c r="R11" i="65"/>
  <c r="Q11" i="65"/>
  <c r="L11" i="65"/>
  <c r="O11" i="65" s="1"/>
  <c r="K11" i="65"/>
  <c r="H11" i="65"/>
  <c r="G11" i="65"/>
  <c r="F11" i="65"/>
  <c r="E11" i="65"/>
  <c r="D11" i="65"/>
  <c r="C11" i="65"/>
  <c r="I11" i="65" s="1"/>
  <c r="B11" i="65"/>
  <c r="R10" i="65"/>
  <c r="AA10" i="65" s="1"/>
  <c r="Q10" i="65"/>
  <c r="S10" i="65" s="1"/>
  <c r="M10" i="65"/>
  <c r="L10" i="65"/>
  <c r="K10" i="65"/>
  <c r="F10" i="65"/>
  <c r="O10" i="65" s="1"/>
  <c r="E10" i="65"/>
  <c r="C10" i="65"/>
  <c r="B10" i="65"/>
  <c r="D10" i="65" s="1"/>
  <c r="S9" i="65"/>
  <c r="R9" i="65"/>
  <c r="Q9" i="65"/>
  <c r="L9" i="65"/>
  <c r="O9" i="65" s="1"/>
  <c r="K9" i="65"/>
  <c r="H9" i="65"/>
  <c r="G9" i="65"/>
  <c r="F9" i="65"/>
  <c r="E9" i="65"/>
  <c r="C9" i="65"/>
  <c r="I9" i="65" s="1"/>
  <c r="B9" i="65"/>
  <c r="R8" i="65"/>
  <c r="Q8" i="65"/>
  <c r="S8" i="65" s="1"/>
  <c r="N8" i="65"/>
  <c r="M8" i="65"/>
  <c r="L8" i="65"/>
  <c r="K8" i="65"/>
  <c r="I8" i="65"/>
  <c r="F8" i="65"/>
  <c r="O8" i="65" s="1"/>
  <c r="E8" i="65"/>
  <c r="C8" i="65"/>
  <c r="B8" i="65"/>
  <c r="D8" i="65" s="1"/>
  <c r="S7" i="65"/>
  <c r="R7" i="65"/>
  <c r="Q7" i="65"/>
  <c r="L7" i="65"/>
  <c r="O7" i="65" s="1"/>
  <c r="K7" i="65"/>
  <c r="H7" i="65"/>
  <c r="G7" i="65"/>
  <c r="F7" i="65"/>
  <c r="E7" i="65"/>
  <c r="D7" i="65"/>
  <c r="C7" i="65"/>
  <c r="I7" i="65" s="1"/>
  <c r="B7" i="65"/>
  <c r="R6" i="65"/>
  <c r="U6" i="65" s="1"/>
  <c r="Q6" i="65"/>
  <c r="S6" i="65" s="1"/>
  <c r="M6" i="65"/>
  <c r="L6" i="65"/>
  <c r="K6" i="65"/>
  <c r="F6" i="65"/>
  <c r="O6" i="65" s="1"/>
  <c r="E6" i="65"/>
  <c r="C6" i="65"/>
  <c r="B6" i="65"/>
  <c r="D6" i="65" s="1"/>
  <c r="S5" i="65"/>
  <c r="R5" i="65"/>
  <c r="Q5" i="65"/>
  <c r="L5" i="65"/>
  <c r="U5" i="65" s="1"/>
  <c r="K5" i="65"/>
  <c r="H5" i="65"/>
  <c r="G5" i="65"/>
  <c r="F5" i="65"/>
  <c r="E5" i="65"/>
  <c r="C5" i="65"/>
  <c r="I5" i="65" s="1"/>
  <c r="B5" i="65"/>
  <c r="Q4" i="65"/>
  <c r="T4" i="65" s="1"/>
  <c r="K4" i="65"/>
  <c r="E4" i="65"/>
  <c r="B4" i="65"/>
  <c r="X109" i="65"/>
  <c r="T108" i="65"/>
  <c r="W108" i="65"/>
  <c r="W107" i="65"/>
  <c r="U107" i="65"/>
  <c r="Z107" i="65"/>
  <c r="X107" i="65"/>
  <c r="Z106" i="65"/>
  <c r="T106" i="65"/>
  <c r="U105" i="65"/>
  <c r="X105" i="65"/>
  <c r="X104" i="65"/>
  <c r="T104" i="65"/>
  <c r="AA104" i="65"/>
  <c r="W104" i="65"/>
  <c r="W103" i="65"/>
  <c r="Z103" i="65"/>
  <c r="AA103" i="65"/>
  <c r="T102" i="65"/>
  <c r="AA101" i="65"/>
  <c r="X101" i="65"/>
  <c r="T100" i="65"/>
  <c r="W100" i="65"/>
  <c r="W99" i="65"/>
  <c r="U99" i="65"/>
  <c r="Z99" i="65"/>
  <c r="AA99" i="65"/>
  <c r="Z98" i="65"/>
  <c r="T98" i="65"/>
  <c r="U97" i="65"/>
  <c r="AA97" i="65"/>
  <c r="X97" i="65"/>
  <c r="X96" i="65"/>
  <c r="T96" i="65"/>
  <c r="AA96" i="65"/>
  <c r="W95" i="65"/>
  <c r="Z95" i="65"/>
  <c r="AA95" i="65"/>
  <c r="T94" i="65"/>
  <c r="AA93" i="65"/>
  <c r="X93" i="65"/>
  <c r="T92" i="65"/>
  <c r="U91" i="65"/>
  <c r="AA91" i="65"/>
  <c r="X90" i="65"/>
  <c r="T90" i="65"/>
  <c r="W90" i="65"/>
  <c r="AA89" i="65"/>
  <c r="U89" i="65"/>
  <c r="X88" i="65"/>
  <c r="T88" i="65"/>
  <c r="AA87" i="65"/>
  <c r="T86" i="65"/>
  <c r="W85" i="65"/>
  <c r="Z84" i="65"/>
  <c r="T84" i="65"/>
  <c r="U83" i="65"/>
  <c r="X82" i="65"/>
  <c r="T82" i="65"/>
  <c r="W82" i="65"/>
  <c r="AA81" i="65"/>
  <c r="U81" i="65"/>
  <c r="X80" i="65"/>
  <c r="T80" i="65"/>
  <c r="X79" i="65"/>
  <c r="Z79" i="65"/>
  <c r="U79" i="65"/>
  <c r="AA77" i="65"/>
  <c r="W77" i="65"/>
  <c r="Z77" i="65"/>
  <c r="U75" i="65"/>
  <c r="T74" i="65"/>
  <c r="AA74" i="65"/>
  <c r="W74" i="65"/>
  <c r="AA73" i="65"/>
  <c r="Z73" i="65"/>
  <c r="U73" i="65"/>
  <c r="Z72" i="65"/>
  <c r="W72" i="65"/>
  <c r="Z71" i="65"/>
  <c r="W71" i="65"/>
  <c r="Z70" i="65"/>
  <c r="U70" i="65"/>
  <c r="AA70" i="65"/>
  <c r="X69" i="65"/>
  <c r="AA69" i="65"/>
  <c r="Z69" i="65"/>
  <c r="AA68" i="65"/>
  <c r="W68" i="65"/>
  <c r="U68" i="65"/>
  <c r="Z68" i="65"/>
  <c r="T67" i="65"/>
  <c r="U66" i="65"/>
  <c r="X66" i="65"/>
  <c r="X65" i="65"/>
  <c r="AA65" i="65"/>
  <c r="AA64" i="65"/>
  <c r="W64" i="65"/>
  <c r="Z64" i="65"/>
  <c r="T63" i="65"/>
  <c r="U62" i="65"/>
  <c r="AA62" i="65"/>
  <c r="X61" i="65"/>
  <c r="Z61" i="65"/>
  <c r="AA61" i="65"/>
  <c r="AA60" i="65"/>
  <c r="W60" i="65"/>
  <c r="U60" i="65"/>
  <c r="Z60" i="65"/>
  <c r="T59" i="65"/>
  <c r="X58" i="65"/>
  <c r="U58" i="65"/>
  <c r="X57" i="65"/>
  <c r="W57" i="65"/>
  <c r="AA57" i="65"/>
  <c r="W56" i="65"/>
  <c r="AA56" i="65"/>
  <c r="Z56" i="65"/>
  <c r="T55" i="65"/>
  <c r="U54" i="65"/>
  <c r="AA54" i="65"/>
  <c r="X53" i="65"/>
  <c r="Z53" i="65"/>
  <c r="AA53" i="65"/>
  <c r="W52" i="65"/>
  <c r="AA52" i="65"/>
  <c r="Z52" i="65"/>
  <c r="T51" i="65"/>
  <c r="X50" i="65"/>
  <c r="U50" i="65"/>
  <c r="AA50" i="65"/>
  <c r="W49" i="65"/>
  <c r="T49" i="65"/>
  <c r="Z49" i="65"/>
  <c r="AA49" i="65"/>
  <c r="T48" i="65"/>
  <c r="Z48" i="65"/>
  <c r="X46" i="65"/>
  <c r="X45" i="65"/>
  <c r="W45" i="65"/>
  <c r="U45" i="65"/>
  <c r="AA45" i="65"/>
  <c r="AA44" i="65"/>
  <c r="W44" i="65"/>
  <c r="U44" i="65"/>
  <c r="T44" i="65"/>
  <c r="Z44" i="65"/>
  <c r="X42" i="65"/>
  <c r="W41" i="65"/>
  <c r="T41" i="65"/>
  <c r="Z41" i="65"/>
  <c r="X39" i="65"/>
  <c r="Z39" i="65"/>
  <c r="X37" i="65"/>
  <c r="X36" i="65"/>
  <c r="AA36" i="65"/>
  <c r="W35" i="65"/>
  <c r="Z35" i="65"/>
  <c r="X32" i="65"/>
  <c r="T32" i="65"/>
  <c r="AA32" i="65"/>
  <c r="W31" i="65"/>
  <c r="Z31" i="65"/>
  <c r="U31" i="65"/>
  <c r="X29" i="65"/>
  <c r="T28" i="65"/>
  <c r="AA28" i="65"/>
  <c r="W27" i="65"/>
  <c r="Z27" i="65"/>
  <c r="U27" i="65"/>
  <c r="X25" i="65"/>
  <c r="X24" i="65"/>
  <c r="T24" i="65"/>
  <c r="W23" i="65"/>
  <c r="Z23" i="65"/>
  <c r="U23" i="65"/>
  <c r="X21" i="65"/>
  <c r="X20" i="65"/>
  <c r="T20" i="65"/>
  <c r="AA20" i="65"/>
  <c r="W20" i="65"/>
  <c r="W19" i="65"/>
  <c r="Z19" i="65"/>
  <c r="U19" i="65"/>
  <c r="U17" i="65"/>
  <c r="X16" i="65"/>
  <c r="T16" i="65"/>
  <c r="AA16" i="65"/>
  <c r="W15" i="65"/>
  <c r="T15" i="65"/>
  <c r="Z15" i="65"/>
  <c r="U15" i="65"/>
  <c r="X12" i="65"/>
  <c r="T12" i="65"/>
  <c r="AA12" i="65"/>
  <c r="X11" i="65"/>
  <c r="W11" i="65"/>
  <c r="Z11" i="65"/>
  <c r="U11" i="65"/>
  <c r="AA11" i="65"/>
  <c r="W10" i="65"/>
  <c r="X10" i="65"/>
  <c r="U9" i="65"/>
  <c r="T9" i="65"/>
  <c r="U8" i="65"/>
  <c r="X8" i="65"/>
  <c r="T8" i="65"/>
  <c r="X7" i="65"/>
  <c r="W7" i="65"/>
  <c r="AA7" i="65"/>
  <c r="X6" i="65"/>
  <c r="T5" i="65"/>
  <c r="R4" i="65"/>
  <c r="L4" i="65"/>
  <c r="F4" i="65"/>
  <c r="H4" i="65"/>
  <c r="C4" i="65"/>
  <c r="D4" i="65" s="1"/>
  <c r="R109" i="64"/>
  <c r="Q109" i="64"/>
  <c r="S109" i="64" s="1"/>
  <c r="L109" i="64"/>
  <c r="K109" i="64"/>
  <c r="N109" i="64" s="1"/>
  <c r="H109" i="64"/>
  <c r="F109" i="64"/>
  <c r="I109" i="64" s="1"/>
  <c r="E109" i="64"/>
  <c r="G109" i="64" s="1"/>
  <c r="J109" i="64" s="1"/>
  <c r="D109" i="64"/>
  <c r="C109" i="64"/>
  <c r="B109" i="64"/>
  <c r="R108" i="64"/>
  <c r="Q108" i="64"/>
  <c r="N108" i="64"/>
  <c r="L108" i="64"/>
  <c r="O108" i="64" s="1"/>
  <c r="K108" i="64"/>
  <c r="M108" i="64" s="1"/>
  <c r="F108" i="64"/>
  <c r="I108" i="64" s="1"/>
  <c r="E108" i="64"/>
  <c r="H108" i="64" s="1"/>
  <c r="C108" i="64"/>
  <c r="B108" i="64"/>
  <c r="D108" i="64" s="1"/>
  <c r="R107" i="64"/>
  <c r="Q107" i="64"/>
  <c r="S107" i="64" s="1"/>
  <c r="L107" i="64"/>
  <c r="K107" i="64"/>
  <c r="N107" i="64" s="1"/>
  <c r="H107" i="64"/>
  <c r="F107" i="64"/>
  <c r="E107" i="64"/>
  <c r="G107" i="64" s="1"/>
  <c r="J107" i="64" s="1"/>
  <c r="D107" i="64"/>
  <c r="C107" i="64"/>
  <c r="I107" i="64" s="1"/>
  <c r="B107" i="64"/>
  <c r="R106" i="64"/>
  <c r="S106" i="64" s="1"/>
  <c r="Q106" i="64"/>
  <c r="N106" i="64"/>
  <c r="L106" i="64"/>
  <c r="O106" i="64" s="1"/>
  <c r="K106" i="64"/>
  <c r="M106" i="64" s="1"/>
  <c r="F106" i="64"/>
  <c r="I106" i="64" s="1"/>
  <c r="E106" i="64"/>
  <c r="G106" i="64" s="1"/>
  <c r="C106" i="64"/>
  <c r="B106" i="64"/>
  <c r="R105" i="64"/>
  <c r="Q105" i="64"/>
  <c r="S105" i="64" s="1"/>
  <c r="L105" i="64"/>
  <c r="K105" i="64"/>
  <c r="H105" i="64"/>
  <c r="F105" i="64"/>
  <c r="I105" i="64" s="1"/>
  <c r="E105" i="64"/>
  <c r="G105" i="64" s="1"/>
  <c r="D105" i="64"/>
  <c r="C105" i="64"/>
  <c r="B105" i="64"/>
  <c r="R104" i="64"/>
  <c r="Q104" i="64"/>
  <c r="S104" i="64" s="1"/>
  <c r="N104" i="64"/>
  <c r="L104" i="64"/>
  <c r="K104" i="64"/>
  <c r="M104" i="64" s="1"/>
  <c r="F104" i="64"/>
  <c r="I104" i="64" s="1"/>
  <c r="E104" i="64"/>
  <c r="C104" i="64"/>
  <c r="B104" i="64"/>
  <c r="R103" i="64"/>
  <c r="Q103" i="64"/>
  <c r="S103" i="64" s="1"/>
  <c r="L103" i="64"/>
  <c r="K103" i="64"/>
  <c r="H103" i="64"/>
  <c r="F103" i="64"/>
  <c r="I103" i="64" s="1"/>
  <c r="E103" i="64"/>
  <c r="G103" i="64" s="1"/>
  <c r="D103" i="64"/>
  <c r="C103" i="64"/>
  <c r="B103" i="64"/>
  <c r="R102" i="64"/>
  <c r="Q102" i="64"/>
  <c r="S102" i="64" s="1"/>
  <c r="N102" i="64"/>
  <c r="L102" i="64"/>
  <c r="O102" i="64" s="1"/>
  <c r="K102" i="64"/>
  <c r="M102" i="64" s="1"/>
  <c r="F102" i="64"/>
  <c r="E102" i="64"/>
  <c r="C102" i="64"/>
  <c r="B102" i="64"/>
  <c r="R101" i="64"/>
  <c r="Q101" i="64"/>
  <c r="S101" i="64" s="1"/>
  <c r="L101" i="64"/>
  <c r="K101" i="64"/>
  <c r="H101" i="64"/>
  <c r="F101" i="64"/>
  <c r="I101" i="64" s="1"/>
  <c r="E101" i="64"/>
  <c r="G101" i="64" s="1"/>
  <c r="J101" i="64" s="1"/>
  <c r="D101" i="64"/>
  <c r="C101" i="64"/>
  <c r="B101" i="64"/>
  <c r="R100" i="64"/>
  <c r="S100" i="64" s="1"/>
  <c r="Q100" i="64"/>
  <c r="N100" i="64"/>
  <c r="L100" i="64"/>
  <c r="O100" i="64" s="1"/>
  <c r="K100" i="64"/>
  <c r="M100" i="64" s="1"/>
  <c r="F100" i="64"/>
  <c r="E100" i="64"/>
  <c r="C100" i="64"/>
  <c r="B100" i="64"/>
  <c r="R99" i="64"/>
  <c r="Q99" i="64"/>
  <c r="S99" i="64" s="1"/>
  <c r="L99" i="64"/>
  <c r="K99" i="64"/>
  <c r="H99" i="64"/>
  <c r="F99" i="64"/>
  <c r="I99" i="64" s="1"/>
  <c r="E99" i="64"/>
  <c r="G99" i="64" s="1"/>
  <c r="J99" i="64" s="1"/>
  <c r="D99" i="64"/>
  <c r="C99" i="64"/>
  <c r="B99" i="64"/>
  <c r="R98" i="64"/>
  <c r="S98" i="64" s="1"/>
  <c r="Q98" i="64"/>
  <c r="N98" i="64"/>
  <c r="L98" i="64"/>
  <c r="O98" i="64" s="1"/>
  <c r="K98" i="64"/>
  <c r="M98" i="64" s="1"/>
  <c r="F98" i="64"/>
  <c r="E98" i="64"/>
  <c r="C98" i="64"/>
  <c r="B98" i="64"/>
  <c r="R97" i="64"/>
  <c r="Q97" i="64"/>
  <c r="S97" i="64" s="1"/>
  <c r="L97" i="64"/>
  <c r="K97" i="64"/>
  <c r="H97" i="64"/>
  <c r="F97" i="64"/>
  <c r="I97" i="64" s="1"/>
  <c r="E97" i="64"/>
  <c r="G97" i="64" s="1"/>
  <c r="D97" i="64"/>
  <c r="C97" i="64"/>
  <c r="B97" i="64"/>
  <c r="R96" i="64"/>
  <c r="S96" i="64" s="1"/>
  <c r="Q96" i="64"/>
  <c r="N96" i="64"/>
  <c r="L96" i="64"/>
  <c r="K96" i="64"/>
  <c r="M96" i="64" s="1"/>
  <c r="F96" i="64"/>
  <c r="E96" i="64"/>
  <c r="C96" i="64"/>
  <c r="B96" i="64"/>
  <c r="R95" i="64"/>
  <c r="Q95" i="64"/>
  <c r="S95" i="64" s="1"/>
  <c r="L95" i="64"/>
  <c r="K95" i="64"/>
  <c r="H95" i="64"/>
  <c r="F95" i="64"/>
  <c r="I95" i="64" s="1"/>
  <c r="E95" i="64"/>
  <c r="G95" i="64" s="1"/>
  <c r="D95" i="64"/>
  <c r="C95" i="64"/>
  <c r="B95" i="64"/>
  <c r="R94" i="64"/>
  <c r="S94" i="64" s="1"/>
  <c r="Q94" i="64"/>
  <c r="N94" i="64"/>
  <c r="L94" i="64"/>
  <c r="O94" i="64" s="1"/>
  <c r="K94" i="64"/>
  <c r="M94" i="64" s="1"/>
  <c r="F94" i="64"/>
  <c r="E94" i="64"/>
  <c r="C94" i="64"/>
  <c r="B94" i="64"/>
  <c r="R93" i="64"/>
  <c r="Q93" i="64"/>
  <c r="S93" i="64" s="1"/>
  <c r="L93" i="64"/>
  <c r="K93" i="64"/>
  <c r="H93" i="64"/>
  <c r="F93" i="64"/>
  <c r="I93" i="64" s="1"/>
  <c r="E93" i="64"/>
  <c r="G93" i="64" s="1"/>
  <c r="J93" i="64" s="1"/>
  <c r="D93" i="64"/>
  <c r="C93" i="64"/>
  <c r="B93" i="64"/>
  <c r="R92" i="64"/>
  <c r="S92" i="64" s="1"/>
  <c r="Q92" i="64"/>
  <c r="N92" i="64"/>
  <c r="L92" i="64"/>
  <c r="O92" i="64" s="1"/>
  <c r="K92" i="64"/>
  <c r="M92" i="64" s="1"/>
  <c r="F92" i="64"/>
  <c r="E92" i="64"/>
  <c r="C92" i="64"/>
  <c r="B92" i="64"/>
  <c r="R91" i="64"/>
  <c r="Q91" i="64"/>
  <c r="S91" i="64" s="1"/>
  <c r="L91" i="64"/>
  <c r="K91" i="64"/>
  <c r="H91" i="64"/>
  <c r="F91" i="64"/>
  <c r="I91" i="64" s="1"/>
  <c r="E91" i="64"/>
  <c r="G91" i="64" s="1"/>
  <c r="D91" i="64"/>
  <c r="C91" i="64"/>
  <c r="B91" i="64"/>
  <c r="R90" i="64"/>
  <c r="S90" i="64" s="1"/>
  <c r="Q90" i="64"/>
  <c r="N90" i="64"/>
  <c r="L90" i="64"/>
  <c r="O90" i="64" s="1"/>
  <c r="K90" i="64"/>
  <c r="M90" i="64" s="1"/>
  <c r="F90" i="64"/>
  <c r="E90" i="64"/>
  <c r="C90" i="64"/>
  <c r="B90" i="64"/>
  <c r="R89" i="64"/>
  <c r="Q89" i="64"/>
  <c r="S89" i="64" s="1"/>
  <c r="L89" i="64"/>
  <c r="K89" i="64"/>
  <c r="H89" i="64"/>
  <c r="F89" i="64"/>
  <c r="I89" i="64" s="1"/>
  <c r="E89" i="64"/>
  <c r="G89" i="64" s="1"/>
  <c r="D89" i="64"/>
  <c r="C89" i="64"/>
  <c r="B89" i="64"/>
  <c r="R88" i="64"/>
  <c r="S88" i="64" s="1"/>
  <c r="Q88" i="64"/>
  <c r="N88" i="64"/>
  <c r="L88" i="64"/>
  <c r="K88" i="64"/>
  <c r="M88" i="64" s="1"/>
  <c r="F88" i="64"/>
  <c r="E88" i="64"/>
  <c r="C88" i="64"/>
  <c r="B88" i="64"/>
  <c r="R87" i="64"/>
  <c r="Q87" i="64"/>
  <c r="S87" i="64" s="1"/>
  <c r="L87" i="64"/>
  <c r="K87" i="64"/>
  <c r="H87" i="64"/>
  <c r="F87" i="64"/>
  <c r="I87" i="64" s="1"/>
  <c r="E87" i="64"/>
  <c r="G87" i="64" s="1"/>
  <c r="D87" i="64"/>
  <c r="C87" i="64"/>
  <c r="B87" i="64"/>
  <c r="R86" i="64"/>
  <c r="S86" i="64" s="1"/>
  <c r="Q86" i="64"/>
  <c r="N86" i="64"/>
  <c r="L86" i="64"/>
  <c r="O86" i="64" s="1"/>
  <c r="K86" i="64"/>
  <c r="M86" i="64" s="1"/>
  <c r="F86" i="64"/>
  <c r="E86" i="64"/>
  <c r="C86" i="64"/>
  <c r="B86" i="64"/>
  <c r="R85" i="64"/>
  <c r="Q85" i="64"/>
  <c r="S85" i="64" s="1"/>
  <c r="L85" i="64"/>
  <c r="K85" i="64"/>
  <c r="H85" i="64"/>
  <c r="F85" i="64"/>
  <c r="I85" i="64" s="1"/>
  <c r="E85" i="64"/>
  <c r="G85" i="64" s="1"/>
  <c r="J85" i="64" s="1"/>
  <c r="D85" i="64"/>
  <c r="C85" i="64"/>
  <c r="B85" i="64"/>
  <c r="R84" i="64"/>
  <c r="S84" i="64" s="1"/>
  <c r="Q84" i="64"/>
  <c r="N84" i="64"/>
  <c r="L84" i="64"/>
  <c r="O84" i="64" s="1"/>
  <c r="K84" i="64"/>
  <c r="M84" i="64" s="1"/>
  <c r="F84" i="64"/>
  <c r="E84" i="64"/>
  <c r="C84" i="64"/>
  <c r="B84" i="64"/>
  <c r="R83" i="64"/>
  <c r="Q83" i="64"/>
  <c r="S83" i="64" s="1"/>
  <c r="L83" i="64"/>
  <c r="K83" i="64"/>
  <c r="H83" i="64"/>
  <c r="F83" i="64"/>
  <c r="I83" i="64" s="1"/>
  <c r="E83" i="64"/>
  <c r="G83" i="64" s="1"/>
  <c r="D83" i="64"/>
  <c r="C83" i="64"/>
  <c r="B83" i="64"/>
  <c r="R82" i="64"/>
  <c r="S82" i="64" s="1"/>
  <c r="Q82" i="64"/>
  <c r="N82" i="64"/>
  <c r="L82" i="64"/>
  <c r="O82" i="64" s="1"/>
  <c r="K82" i="64"/>
  <c r="M82" i="64" s="1"/>
  <c r="F82" i="64"/>
  <c r="E82" i="64"/>
  <c r="C82" i="64"/>
  <c r="B82" i="64"/>
  <c r="R81" i="64"/>
  <c r="Q81" i="64"/>
  <c r="S81" i="64" s="1"/>
  <c r="L81" i="64"/>
  <c r="K81" i="64"/>
  <c r="H81" i="64"/>
  <c r="F81" i="64"/>
  <c r="I81" i="64" s="1"/>
  <c r="E81" i="64"/>
  <c r="G81" i="64" s="1"/>
  <c r="D81" i="64"/>
  <c r="C81" i="64"/>
  <c r="B81" i="64"/>
  <c r="R80" i="64"/>
  <c r="S80" i="64" s="1"/>
  <c r="Q80" i="64"/>
  <c r="N80" i="64"/>
  <c r="L80" i="64"/>
  <c r="K80" i="64"/>
  <c r="M80" i="64" s="1"/>
  <c r="H80" i="64"/>
  <c r="F80" i="64"/>
  <c r="E80" i="64"/>
  <c r="D80" i="64"/>
  <c r="C80" i="64"/>
  <c r="B80" i="64"/>
  <c r="R79" i="64"/>
  <c r="Q79" i="64"/>
  <c r="S79" i="64" s="1"/>
  <c r="L79" i="64"/>
  <c r="K79" i="64"/>
  <c r="F79" i="64"/>
  <c r="I79" i="64" s="1"/>
  <c r="E79" i="64"/>
  <c r="C79" i="64"/>
  <c r="B79" i="64"/>
  <c r="D79" i="64" s="1"/>
  <c r="R78" i="64"/>
  <c r="S78" i="64" s="1"/>
  <c r="Q78" i="64"/>
  <c r="L78" i="64"/>
  <c r="O78" i="64" s="1"/>
  <c r="K78" i="64"/>
  <c r="F78" i="64"/>
  <c r="I78" i="64" s="1"/>
  <c r="E78" i="64"/>
  <c r="C78" i="64"/>
  <c r="B78" i="64"/>
  <c r="R77" i="64"/>
  <c r="Q77" i="64"/>
  <c r="S77" i="64" s="1"/>
  <c r="L77" i="64"/>
  <c r="K77" i="64"/>
  <c r="F77" i="64"/>
  <c r="I77" i="64" s="1"/>
  <c r="E77" i="64"/>
  <c r="C77" i="64"/>
  <c r="B77" i="64"/>
  <c r="D77" i="64" s="1"/>
  <c r="S76" i="64"/>
  <c r="R76" i="64"/>
  <c r="Q76" i="64"/>
  <c r="L76" i="64"/>
  <c r="K76" i="64"/>
  <c r="F76" i="64"/>
  <c r="I76" i="64" s="1"/>
  <c r="E76" i="64"/>
  <c r="C76" i="64"/>
  <c r="B76" i="64"/>
  <c r="D76" i="64" s="1"/>
  <c r="S75" i="64"/>
  <c r="R75" i="64"/>
  <c r="Q75" i="64"/>
  <c r="L75" i="64"/>
  <c r="O75" i="64" s="1"/>
  <c r="K75" i="64"/>
  <c r="H75" i="64"/>
  <c r="G75" i="64"/>
  <c r="F75" i="64"/>
  <c r="E75" i="64"/>
  <c r="C75" i="64"/>
  <c r="I75" i="64" s="1"/>
  <c r="B75" i="64"/>
  <c r="R74" i="64"/>
  <c r="Q74" i="64"/>
  <c r="M74" i="64"/>
  <c r="L74" i="64"/>
  <c r="K74" i="64"/>
  <c r="F74" i="64"/>
  <c r="E74" i="64"/>
  <c r="N74" i="64" s="1"/>
  <c r="C74" i="64"/>
  <c r="B74" i="64"/>
  <c r="D74" i="64" s="1"/>
  <c r="S73" i="64"/>
  <c r="R73" i="64"/>
  <c r="Q73" i="64"/>
  <c r="O73" i="64"/>
  <c r="L73" i="64"/>
  <c r="K73" i="64"/>
  <c r="H73" i="64"/>
  <c r="G73" i="64"/>
  <c r="F73" i="64"/>
  <c r="E73" i="64"/>
  <c r="C73" i="64"/>
  <c r="B73" i="64"/>
  <c r="R72" i="64"/>
  <c r="Q72" i="64"/>
  <c r="S72" i="64" s="1"/>
  <c r="N72" i="64"/>
  <c r="M72" i="64"/>
  <c r="L72" i="64"/>
  <c r="K72" i="64"/>
  <c r="F72" i="64"/>
  <c r="O72" i="64" s="1"/>
  <c r="E72" i="64"/>
  <c r="C72" i="64"/>
  <c r="B72" i="64"/>
  <c r="D72" i="64" s="1"/>
  <c r="S71" i="64"/>
  <c r="R71" i="64"/>
  <c r="Q71" i="64"/>
  <c r="L71" i="64"/>
  <c r="O71" i="64" s="1"/>
  <c r="K71" i="64"/>
  <c r="H71" i="64"/>
  <c r="G71" i="64"/>
  <c r="F71" i="64"/>
  <c r="E71" i="64"/>
  <c r="C71" i="64"/>
  <c r="I71" i="64" s="1"/>
  <c r="B71" i="64"/>
  <c r="R70" i="64"/>
  <c r="Q70" i="64"/>
  <c r="M70" i="64"/>
  <c r="L70" i="64"/>
  <c r="K70" i="64"/>
  <c r="F70" i="64"/>
  <c r="E70" i="64"/>
  <c r="N70" i="64" s="1"/>
  <c r="C70" i="64"/>
  <c r="B70" i="64"/>
  <c r="D70" i="64" s="1"/>
  <c r="S69" i="64"/>
  <c r="R69" i="64"/>
  <c r="Q69" i="64"/>
  <c r="O69" i="64"/>
  <c r="L69" i="64"/>
  <c r="K69" i="64"/>
  <c r="H69" i="64"/>
  <c r="G69" i="64"/>
  <c r="F69" i="64"/>
  <c r="E69" i="64"/>
  <c r="C69" i="64"/>
  <c r="B69" i="64"/>
  <c r="R68" i="64"/>
  <c r="Q68" i="64"/>
  <c r="S68" i="64" s="1"/>
  <c r="N68" i="64"/>
  <c r="M68" i="64"/>
  <c r="L68" i="64"/>
  <c r="K68" i="64"/>
  <c r="F68" i="64"/>
  <c r="O68" i="64" s="1"/>
  <c r="E68" i="64"/>
  <c r="C68" i="64"/>
  <c r="B68" i="64"/>
  <c r="D68" i="64" s="1"/>
  <c r="S67" i="64"/>
  <c r="R67" i="64"/>
  <c r="Q67" i="64"/>
  <c r="L67" i="64"/>
  <c r="O67" i="64" s="1"/>
  <c r="K67" i="64"/>
  <c r="H67" i="64"/>
  <c r="G67" i="64"/>
  <c r="F67" i="64"/>
  <c r="E67" i="64"/>
  <c r="C67" i="64"/>
  <c r="I67" i="64" s="1"/>
  <c r="B67" i="64"/>
  <c r="R66" i="64"/>
  <c r="Q66" i="64"/>
  <c r="N66" i="64"/>
  <c r="M66" i="64"/>
  <c r="L66" i="64"/>
  <c r="K66" i="64"/>
  <c r="F66" i="64"/>
  <c r="E66" i="64"/>
  <c r="C66" i="64"/>
  <c r="B66" i="64"/>
  <c r="D66" i="64" s="1"/>
  <c r="S65" i="64"/>
  <c r="R65" i="64"/>
  <c r="Q65" i="64"/>
  <c r="O65" i="64"/>
  <c r="L65" i="64"/>
  <c r="K65" i="64"/>
  <c r="H65" i="64"/>
  <c r="G65" i="64"/>
  <c r="F65" i="64"/>
  <c r="E65" i="64"/>
  <c r="C65" i="64"/>
  <c r="B65" i="64"/>
  <c r="R64" i="64"/>
  <c r="Q64" i="64"/>
  <c r="S64" i="64" s="1"/>
  <c r="N64" i="64"/>
  <c r="M64" i="64"/>
  <c r="L64" i="64"/>
  <c r="K64" i="64"/>
  <c r="F64" i="64"/>
  <c r="O64" i="64" s="1"/>
  <c r="E64" i="64"/>
  <c r="C64" i="64"/>
  <c r="B64" i="64"/>
  <c r="D64" i="64" s="1"/>
  <c r="S63" i="64"/>
  <c r="R63" i="64"/>
  <c r="Q63" i="64"/>
  <c r="L63" i="64"/>
  <c r="O63" i="64" s="1"/>
  <c r="K63" i="64"/>
  <c r="H63" i="64"/>
  <c r="G63" i="64"/>
  <c r="F63" i="64"/>
  <c r="E63" i="64"/>
  <c r="C63" i="64"/>
  <c r="I63" i="64" s="1"/>
  <c r="B63" i="64"/>
  <c r="R62" i="64"/>
  <c r="Q62" i="64"/>
  <c r="N62" i="64"/>
  <c r="M62" i="64"/>
  <c r="L62" i="64"/>
  <c r="K62" i="64"/>
  <c r="F62" i="64"/>
  <c r="E62" i="64"/>
  <c r="C62" i="64"/>
  <c r="B62" i="64"/>
  <c r="D62" i="64" s="1"/>
  <c r="S61" i="64"/>
  <c r="R61" i="64"/>
  <c r="Q61" i="64"/>
  <c r="O61" i="64"/>
  <c r="L61" i="64"/>
  <c r="K61" i="64"/>
  <c r="H61" i="64"/>
  <c r="G61" i="64"/>
  <c r="F61" i="64"/>
  <c r="E61" i="64"/>
  <c r="C61" i="64"/>
  <c r="B61" i="64"/>
  <c r="R60" i="64"/>
  <c r="Q60" i="64"/>
  <c r="S60" i="64" s="1"/>
  <c r="N60" i="64"/>
  <c r="M60" i="64"/>
  <c r="L60" i="64"/>
  <c r="K60" i="64"/>
  <c r="F60" i="64"/>
  <c r="O60" i="64" s="1"/>
  <c r="E60" i="64"/>
  <c r="C60" i="64"/>
  <c r="B60" i="64"/>
  <c r="D60" i="64" s="1"/>
  <c r="S59" i="64"/>
  <c r="R59" i="64"/>
  <c r="Q59" i="64"/>
  <c r="L59" i="64"/>
  <c r="O59" i="64" s="1"/>
  <c r="K59" i="64"/>
  <c r="H59" i="64"/>
  <c r="G59" i="64"/>
  <c r="F59" i="64"/>
  <c r="E59" i="64"/>
  <c r="C59" i="64"/>
  <c r="I59" i="64" s="1"/>
  <c r="B59" i="64"/>
  <c r="R58" i="64"/>
  <c r="Q58" i="64"/>
  <c r="N58" i="64"/>
  <c r="M58" i="64"/>
  <c r="L58" i="64"/>
  <c r="K58" i="64"/>
  <c r="F58" i="64"/>
  <c r="O58" i="64" s="1"/>
  <c r="E58" i="64"/>
  <c r="C58" i="64"/>
  <c r="B58" i="64"/>
  <c r="D58" i="64" s="1"/>
  <c r="S57" i="64"/>
  <c r="R57" i="64"/>
  <c r="Q57" i="64"/>
  <c r="O57" i="64"/>
  <c r="L57" i="64"/>
  <c r="K57" i="64"/>
  <c r="H57" i="64"/>
  <c r="G57" i="64"/>
  <c r="F57" i="64"/>
  <c r="E57" i="64"/>
  <c r="C57" i="64"/>
  <c r="I57" i="64" s="1"/>
  <c r="B57" i="64"/>
  <c r="R56" i="64"/>
  <c r="Q56" i="64"/>
  <c r="S56" i="64" s="1"/>
  <c r="M56" i="64"/>
  <c r="L56" i="64"/>
  <c r="K56" i="64"/>
  <c r="F56" i="64"/>
  <c r="O56" i="64" s="1"/>
  <c r="E56" i="64"/>
  <c r="C56" i="64"/>
  <c r="B56" i="64"/>
  <c r="D56" i="64" s="1"/>
  <c r="S55" i="64"/>
  <c r="R55" i="64"/>
  <c r="Q55" i="64"/>
  <c r="L55" i="64"/>
  <c r="O55" i="64" s="1"/>
  <c r="K55" i="64"/>
  <c r="H55" i="64"/>
  <c r="G55" i="64"/>
  <c r="F55" i="64"/>
  <c r="E55" i="64"/>
  <c r="C55" i="64"/>
  <c r="I55" i="64" s="1"/>
  <c r="B55" i="64"/>
  <c r="R54" i="64"/>
  <c r="Q54" i="64"/>
  <c r="N54" i="64"/>
  <c r="M54" i="64"/>
  <c r="L54" i="64"/>
  <c r="K54" i="64"/>
  <c r="I54" i="64"/>
  <c r="F54" i="64"/>
  <c r="O54" i="64" s="1"/>
  <c r="E54" i="64"/>
  <c r="C54" i="64"/>
  <c r="B54" i="64"/>
  <c r="D54" i="64" s="1"/>
  <c r="S53" i="64"/>
  <c r="R53" i="64"/>
  <c r="Q53" i="64"/>
  <c r="O53" i="64"/>
  <c r="L53" i="64"/>
  <c r="K53" i="64"/>
  <c r="H53" i="64"/>
  <c r="G53" i="64"/>
  <c r="F53" i="64"/>
  <c r="E53" i="64"/>
  <c r="D53" i="64"/>
  <c r="C53" i="64"/>
  <c r="I53" i="64" s="1"/>
  <c r="B53" i="64"/>
  <c r="R52" i="64"/>
  <c r="Q52" i="64"/>
  <c r="S52" i="64" s="1"/>
  <c r="M52" i="64"/>
  <c r="L52" i="64"/>
  <c r="K52" i="64"/>
  <c r="G52" i="64"/>
  <c r="F52" i="64"/>
  <c r="O52" i="64" s="1"/>
  <c r="E52" i="64"/>
  <c r="C52" i="64"/>
  <c r="I52" i="64" s="1"/>
  <c r="B52" i="64"/>
  <c r="R51" i="64"/>
  <c r="Q51" i="64"/>
  <c r="S51" i="64" s="1"/>
  <c r="L51" i="64"/>
  <c r="O51" i="64" s="1"/>
  <c r="K51" i="64"/>
  <c r="H51" i="64"/>
  <c r="G51" i="64"/>
  <c r="F51" i="64"/>
  <c r="E51" i="64"/>
  <c r="C51" i="64"/>
  <c r="B51" i="64"/>
  <c r="R50" i="64"/>
  <c r="Q50" i="64"/>
  <c r="S50" i="64" s="1"/>
  <c r="L50" i="64"/>
  <c r="K50" i="64"/>
  <c r="F50" i="64"/>
  <c r="I50" i="64" s="1"/>
  <c r="E50" i="64"/>
  <c r="C50" i="64"/>
  <c r="B50" i="64"/>
  <c r="D50" i="64" s="1"/>
  <c r="S49" i="64"/>
  <c r="R49" i="64"/>
  <c r="Q49" i="64"/>
  <c r="O49" i="64"/>
  <c r="L49" i="64"/>
  <c r="K49" i="64"/>
  <c r="I49" i="64"/>
  <c r="F49" i="64"/>
  <c r="E49" i="64"/>
  <c r="C49" i="64"/>
  <c r="D49" i="64" s="1"/>
  <c r="B49" i="64"/>
  <c r="S48" i="64"/>
  <c r="R48" i="64"/>
  <c r="Q48" i="64"/>
  <c r="L48" i="64"/>
  <c r="K48" i="64"/>
  <c r="M48" i="64" s="1"/>
  <c r="F48" i="64"/>
  <c r="I48" i="64" s="1"/>
  <c r="E48" i="64"/>
  <c r="C48" i="64"/>
  <c r="B48" i="64"/>
  <c r="D48" i="64" s="1"/>
  <c r="S47" i="64"/>
  <c r="R47" i="64"/>
  <c r="Q47" i="64"/>
  <c r="O47" i="64"/>
  <c r="M47" i="64"/>
  <c r="P47" i="64" s="1"/>
  <c r="L47" i="64"/>
  <c r="K47" i="64"/>
  <c r="I47" i="64"/>
  <c r="H47" i="64"/>
  <c r="F47" i="64"/>
  <c r="E47" i="64"/>
  <c r="G47" i="64" s="1"/>
  <c r="D47" i="64"/>
  <c r="C47" i="64"/>
  <c r="B47" i="64"/>
  <c r="R46" i="64"/>
  <c r="S46" i="64" s="1"/>
  <c r="Q46" i="64"/>
  <c r="N46" i="64"/>
  <c r="M46" i="64"/>
  <c r="L46" i="64"/>
  <c r="K46" i="64"/>
  <c r="F46" i="64"/>
  <c r="O46" i="64" s="1"/>
  <c r="E46" i="64"/>
  <c r="C46" i="64"/>
  <c r="B46" i="64"/>
  <c r="D46" i="64" s="1"/>
  <c r="S45" i="64"/>
  <c r="R45" i="64"/>
  <c r="Q45" i="64"/>
  <c r="L45" i="64"/>
  <c r="O45" i="64" s="1"/>
  <c r="K45" i="64"/>
  <c r="H45" i="64"/>
  <c r="G45" i="64"/>
  <c r="F45" i="64"/>
  <c r="E45" i="64"/>
  <c r="C45" i="64"/>
  <c r="I45" i="64" s="1"/>
  <c r="B45" i="64"/>
  <c r="R44" i="64"/>
  <c r="Q44" i="64"/>
  <c r="N44" i="64"/>
  <c r="M44" i="64"/>
  <c r="L44" i="64"/>
  <c r="K44" i="64"/>
  <c r="F44" i="64"/>
  <c r="O44" i="64" s="1"/>
  <c r="E44" i="64"/>
  <c r="C44" i="64"/>
  <c r="B44" i="64"/>
  <c r="D44" i="64" s="1"/>
  <c r="S43" i="64"/>
  <c r="R43" i="64"/>
  <c r="Q43" i="64"/>
  <c r="O43" i="64"/>
  <c r="L43" i="64"/>
  <c r="K43" i="64"/>
  <c r="H43" i="64"/>
  <c r="G43" i="64"/>
  <c r="F43" i="64"/>
  <c r="E43" i="64"/>
  <c r="C43" i="64"/>
  <c r="I43" i="64" s="1"/>
  <c r="B43" i="64"/>
  <c r="R42" i="64"/>
  <c r="Q42" i="64"/>
  <c r="S42" i="64" s="1"/>
  <c r="N42" i="64"/>
  <c r="M42" i="64"/>
  <c r="L42" i="64"/>
  <c r="K42" i="64"/>
  <c r="F42" i="64"/>
  <c r="O42" i="64" s="1"/>
  <c r="E42" i="64"/>
  <c r="C42" i="64"/>
  <c r="B42" i="64"/>
  <c r="D42" i="64" s="1"/>
  <c r="S41" i="64"/>
  <c r="R41" i="64"/>
  <c r="Q41" i="64"/>
  <c r="L41" i="64"/>
  <c r="O41" i="64" s="1"/>
  <c r="K41" i="64"/>
  <c r="H41" i="64"/>
  <c r="G41" i="64"/>
  <c r="F41" i="64"/>
  <c r="E41" i="64"/>
  <c r="C41" i="64"/>
  <c r="I41" i="64" s="1"/>
  <c r="B41" i="64"/>
  <c r="R40" i="64"/>
  <c r="Q40" i="64"/>
  <c r="N40" i="64"/>
  <c r="M40" i="64"/>
  <c r="L40" i="64"/>
  <c r="K40" i="64"/>
  <c r="F40" i="64"/>
  <c r="O40" i="64" s="1"/>
  <c r="E40" i="64"/>
  <c r="C40" i="64"/>
  <c r="B40" i="64"/>
  <c r="D40" i="64" s="1"/>
  <c r="S39" i="64"/>
  <c r="R39" i="64"/>
  <c r="Q39" i="64"/>
  <c r="O39" i="64"/>
  <c r="L39" i="64"/>
  <c r="K39" i="64"/>
  <c r="H39" i="64"/>
  <c r="G39" i="64"/>
  <c r="F39" i="64"/>
  <c r="E39" i="64"/>
  <c r="C39" i="64"/>
  <c r="I39" i="64" s="1"/>
  <c r="B39" i="64"/>
  <c r="R38" i="64"/>
  <c r="Q38" i="64"/>
  <c r="S38" i="64" s="1"/>
  <c r="N38" i="64"/>
  <c r="M38" i="64"/>
  <c r="L38" i="64"/>
  <c r="K38" i="64"/>
  <c r="F38" i="64"/>
  <c r="O38" i="64" s="1"/>
  <c r="E38" i="64"/>
  <c r="C38" i="64"/>
  <c r="B38" i="64"/>
  <c r="D38" i="64" s="1"/>
  <c r="S37" i="64"/>
  <c r="R37" i="64"/>
  <c r="Q37" i="64"/>
  <c r="L37" i="64"/>
  <c r="O37" i="64" s="1"/>
  <c r="K37" i="64"/>
  <c r="H37" i="64"/>
  <c r="G37" i="64"/>
  <c r="F37" i="64"/>
  <c r="E37" i="64"/>
  <c r="C37" i="64"/>
  <c r="I37" i="64" s="1"/>
  <c r="B37" i="64"/>
  <c r="R36" i="64"/>
  <c r="Q36" i="64"/>
  <c r="N36" i="64"/>
  <c r="M36" i="64"/>
  <c r="L36" i="64"/>
  <c r="K36" i="64"/>
  <c r="F36" i="64"/>
  <c r="O36" i="64" s="1"/>
  <c r="E36" i="64"/>
  <c r="C36" i="64"/>
  <c r="B36" i="64"/>
  <c r="D36" i="64" s="1"/>
  <c r="S35" i="64"/>
  <c r="R35" i="64"/>
  <c r="Q35" i="64"/>
  <c r="O35" i="64"/>
  <c r="L35" i="64"/>
  <c r="K35" i="64"/>
  <c r="H35" i="64"/>
  <c r="G35" i="64"/>
  <c r="F35" i="64"/>
  <c r="E35" i="64"/>
  <c r="C35" i="64"/>
  <c r="I35" i="64" s="1"/>
  <c r="B35" i="64"/>
  <c r="R34" i="64"/>
  <c r="Q34" i="64"/>
  <c r="S34" i="64" s="1"/>
  <c r="N34" i="64"/>
  <c r="M34" i="64"/>
  <c r="L34" i="64"/>
  <c r="K34" i="64"/>
  <c r="F34" i="64"/>
  <c r="O34" i="64" s="1"/>
  <c r="E34" i="64"/>
  <c r="C34" i="64"/>
  <c r="B34" i="64"/>
  <c r="D34" i="64" s="1"/>
  <c r="S33" i="64"/>
  <c r="R33" i="64"/>
  <c r="Q33" i="64"/>
  <c r="L33" i="64"/>
  <c r="O33" i="64" s="1"/>
  <c r="K33" i="64"/>
  <c r="H33" i="64"/>
  <c r="G33" i="64"/>
  <c r="F33" i="64"/>
  <c r="E33" i="64"/>
  <c r="C33" i="64"/>
  <c r="I33" i="64" s="1"/>
  <c r="B33" i="64"/>
  <c r="R32" i="64"/>
  <c r="Q32" i="64"/>
  <c r="N32" i="64"/>
  <c r="M32" i="64"/>
  <c r="L32" i="64"/>
  <c r="K32" i="64"/>
  <c r="F32" i="64"/>
  <c r="O32" i="64" s="1"/>
  <c r="E32" i="64"/>
  <c r="C32" i="64"/>
  <c r="B32" i="64"/>
  <c r="D32" i="64" s="1"/>
  <c r="S31" i="64"/>
  <c r="R31" i="64"/>
  <c r="Q31" i="64"/>
  <c r="O31" i="64"/>
  <c r="L31" i="64"/>
  <c r="K31" i="64"/>
  <c r="H31" i="64"/>
  <c r="G31" i="64"/>
  <c r="F31" i="64"/>
  <c r="E31" i="64"/>
  <c r="C31" i="64"/>
  <c r="I31" i="64" s="1"/>
  <c r="B31" i="64"/>
  <c r="R30" i="64"/>
  <c r="Q30" i="64"/>
  <c r="S30" i="64" s="1"/>
  <c r="N30" i="64"/>
  <c r="M30" i="64"/>
  <c r="L30" i="64"/>
  <c r="K30" i="64"/>
  <c r="F30" i="64"/>
  <c r="O30" i="64" s="1"/>
  <c r="E30" i="64"/>
  <c r="C30" i="64"/>
  <c r="B30" i="64"/>
  <c r="D30" i="64" s="1"/>
  <c r="S29" i="64"/>
  <c r="R29" i="64"/>
  <c r="Q29" i="64"/>
  <c r="L29" i="64"/>
  <c r="O29" i="64" s="1"/>
  <c r="K29" i="64"/>
  <c r="H29" i="64"/>
  <c r="G29" i="64"/>
  <c r="F29" i="64"/>
  <c r="E29" i="64"/>
  <c r="C29" i="64"/>
  <c r="I29" i="64" s="1"/>
  <c r="B29" i="64"/>
  <c r="R28" i="64"/>
  <c r="Q28" i="64"/>
  <c r="N28" i="64"/>
  <c r="M28" i="64"/>
  <c r="L28" i="64"/>
  <c r="K28" i="64"/>
  <c r="F28" i="64"/>
  <c r="O28" i="64" s="1"/>
  <c r="E28" i="64"/>
  <c r="C28" i="64"/>
  <c r="B28" i="64"/>
  <c r="D28" i="64" s="1"/>
  <c r="S27" i="64"/>
  <c r="R27" i="64"/>
  <c r="Q27" i="64"/>
  <c r="O27" i="64"/>
  <c r="L27" i="64"/>
  <c r="K27" i="64"/>
  <c r="H27" i="64"/>
  <c r="G27" i="64"/>
  <c r="F27" i="64"/>
  <c r="E27" i="64"/>
  <c r="C27" i="64"/>
  <c r="I27" i="64" s="1"/>
  <c r="B27" i="64"/>
  <c r="R26" i="64"/>
  <c r="Q26" i="64"/>
  <c r="S26" i="64" s="1"/>
  <c r="N26" i="64"/>
  <c r="M26" i="64"/>
  <c r="L26" i="64"/>
  <c r="K26" i="64"/>
  <c r="F26" i="64"/>
  <c r="O26" i="64" s="1"/>
  <c r="E26" i="64"/>
  <c r="C26" i="64"/>
  <c r="B26" i="64"/>
  <c r="D26" i="64" s="1"/>
  <c r="S25" i="64"/>
  <c r="R25" i="64"/>
  <c r="Q25" i="64"/>
  <c r="L25" i="64"/>
  <c r="O25" i="64" s="1"/>
  <c r="K25" i="64"/>
  <c r="H25" i="64"/>
  <c r="G25" i="64"/>
  <c r="F25" i="64"/>
  <c r="E25" i="64"/>
  <c r="C25" i="64"/>
  <c r="I25" i="64" s="1"/>
  <c r="B25" i="64"/>
  <c r="R24" i="64"/>
  <c r="Q24" i="64"/>
  <c r="N24" i="64"/>
  <c r="M24" i="64"/>
  <c r="L24" i="64"/>
  <c r="K24" i="64"/>
  <c r="F24" i="64"/>
  <c r="O24" i="64" s="1"/>
  <c r="E24" i="64"/>
  <c r="C24" i="64"/>
  <c r="B24" i="64"/>
  <c r="D24" i="64" s="1"/>
  <c r="S23" i="64"/>
  <c r="R23" i="64"/>
  <c r="Q23" i="64"/>
  <c r="O23" i="64"/>
  <c r="L23" i="64"/>
  <c r="K23" i="64"/>
  <c r="H23" i="64"/>
  <c r="G23" i="64"/>
  <c r="F23" i="64"/>
  <c r="E23" i="64"/>
  <c r="C23" i="64"/>
  <c r="I23" i="64" s="1"/>
  <c r="B23" i="64"/>
  <c r="R22" i="64"/>
  <c r="Q22" i="64"/>
  <c r="S22" i="64" s="1"/>
  <c r="N22" i="64"/>
  <c r="M22" i="64"/>
  <c r="L22" i="64"/>
  <c r="K22" i="64"/>
  <c r="F22" i="64"/>
  <c r="O22" i="64" s="1"/>
  <c r="E22" i="64"/>
  <c r="C22" i="64"/>
  <c r="B22" i="64"/>
  <c r="D22" i="64" s="1"/>
  <c r="S21" i="64"/>
  <c r="R21" i="64"/>
  <c r="Q21" i="64"/>
  <c r="L21" i="64"/>
  <c r="O21" i="64" s="1"/>
  <c r="K21" i="64"/>
  <c r="H21" i="64"/>
  <c r="G21" i="64"/>
  <c r="F21" i="64"/>
  <c r="E21" i="64"/>
  <c r="C21" i="64"/>
  <c r="I21" i="64" s="1"/>
  <c r="B21" i="64"/>
  <c r="R20" i="64"/>
  <c r="Q20" i="64"/>
  <c r="N20" i="64"/>
  <c r="M20" i="64"/>
  <c r="L20" i="64"/>
  <c r="K20" i="64"/>
  <c r="F20" i="64"/>
  <c r="O20" i="64" s="1"/>
  <c r="E20" i="64"/>
  <c r="C20" i="64"/>
  <c r="B20" i="64"/>
  <c r="D20" i="64" s="1"/>
  <c r="S19" i="64"/>
  <c r="R19" i="64"/>
  <c r="Q19" i="64"/>
  <c r="O19" i="64"/>
  <c r="L19" i="64"/>
  <c r="K19" i="64"/>
  <c r="H19" i="64"/>
  <c r="G19" i="64"/>
  <c r="F19" i="64"/>
  <c r="E19" i="64"/>
  <c r="C19" i="64"/>
  <c r="I19" i="64" s="1"/>
  <c r="B19" i="64"/>
  <c r="R18" i="64"/>
  <c r="Q18" i="64"/>
  <c r="S18" i="64" s="1"/>
  <c r="N18" i="64"/>
  <c r="M18" i="64"/>
  <c r="L18" i="64"/>
  <c r="K18" i="64"/>
  <c r="F18" i="64"/>
  <c r="O18" i="64" s="1"/>
  <c r="E18" i="64"/>
  <c r="C18" i="64"/>
  <c r="B18" i="64"/>
  <c r="D18" i="64" s="1"/>
  <c r="S17" i="64"/>
  <c r="R17" i="64"/>
  <c r="Q17" i="64"/>
  <c r="L17" i="64"/>
  <c r="O17" i="64" s="1"/>
  <c r="K17" i="64"/>
  <c r="H17" i="64"/>
  <c r="G17" i="64"/>
  <c r="F17" i="64"/>
  <c r="E17" i="64"/>
  <c r="C17" i="64"/>
  <c r="I17" i="64" s="1"/>
  <c r="B17" i="64"/>
  <c r="R16" i="64"/>
  <c r="Q16" i="64"/>
  <c r="N16" i="64"/>
  <c r="M16" i="64"/>
  <c r="L16" i="64"/>
  <c r="K16" i="64"/>
  <c r="F16" i="64"/>
  <c r="O16" i="64" s="1"/>
  <c r="E16" i="64"/>
  <c r="C16" i="64"/>
  <c r="B16" i="64"/>
  <c r="D16" i="64" s="1"/>
  <c r="S15" i="64"/>
  <c r="R15" i="64"/>
  <c r="Q15" i="64"/>
  <c r="O15" i="64"/>
  <c r="L15" i="64"/>
  <c r="K15" i="64"/>
  <c r="H15" i="64"/>
  <c r="G15" i="64"/>
  <c r="F15" i="64"/>
  <c r="E15" i="64"/>
  <c r="C15" i="64"/>
  <c r="I15" i="64" s="1"/>
  <c r="B15" i="64"/>
  <c r="R14" i="64"/>
  <c r="Q14" i="64"/>
  <c r="S14" i="64" s="1"/>
  <c r="N14" i="64"/>
  <c r="M14" i="64"/>
  <c r="L14" i="64"/>
  <c r="K14" i="64"/>
  <c r="F14" i="64"/>
  <c r="O14" i="64" s="1"/>
  <c r="E14" i="64"/>
  <c r="C14" i="64"/>
  <c r="B14" i="64"/>
  <c r="D14" i="64" s="1"/>
  <c r="S13" i="64"/>
  <c r="R13" i="64"/>
  <c r="Q13" i="64"/>
  <c r="L13" i="64"/>
  <c r="O13" i="64" s="1"/>
  <c r="K13" i="64"/>
  <c r="H13" i="64"/>
  <c r="G13" i="64"/>
  <c r="F13" i="64"/>
  <c r="E13" i="64"/>
  <c r="C13" i="64"/>
  <c r="I13" i="64" s="1"/>
  <c r="B13" i="64"/>
  <c r="R12" i="64"/>
  <c r="Q12" i="64"/>
  <c r="N12" i="64"/>
  <c r="M12" i="64"/>
  <c r="L12" i="64"/>
  <c r="K12" i="64"/>
  <c r="F12" i="64"/>
  <c r="O12" i="64" s="1"/>
  <c r="E12" i="64"/>
  <c r="C12" i="64"/>
  <c r="B12" i="64"/>
  <c r="D12" i="64" s="1"/>
  <c r="S11" i="64"/>
  <c r="R11" i="64"/>
  <c r="Q11" i="64"/>
  <c r="O11" i="64"/>
  <c r="L11" i="64"/>
  <c r="K11" i="64"/>
  <c r="H11" i="64"/>
  <c r="G11" i="64"/>
  <c r="F11" i="64"/>
  <c r="E11" i="64"/>
  <c r="C11" i="64"/>
  <c r="I11" i="64" s="1"/>
  <c r="B11" i="64"/>
  <c r="R10" i="64"/>
  <c r="Q10" i="64"/>
  <c r="S10" i="64" s="1"/>
  <c r="N10" i="64"/>
  <c r="M10" i="64"/>
  <c r="L10" i="64"/>
  <c r="K10" i="64"/>
  <c r="F10" i="64"/>
  <c r="O10" i="64" s="1"/>
  <c r="E10" i="64"/>
  <c r="C10" i="64"/>
  <c r="B10" i="64"/>
  <c r="D10" i="64" s="1"/>
  <c r="S9" i="64"/>
  <c r="R9" i="64"/>
  <c r="Q9" i="64"/>
  <c r="L9" i="64"/>
  <c r="O9" i="64" s="1"/>
  <c r="K9" i="64"/>
  <c r="H9" i="64"/>
  <c r="G9" i="64"/>
  <c r="F9" i="64"/>
  <c r="E9" i="64"/>
  <c r="C9" i="64"/>
  <c r="I9" i="64" s="1"/>
  <c r="B9" i="64"/>
  <c r="R8" i="64"/>
  <c r="Q8" i="64"/>
  <c r="N8" i="64"/>
  <c r="M8" i="64"/>
  <c r="L8" i="64"/>
  <c r="K8" i="64"/>
  <c r="F8" i="64"/>
  <c r="O8" i="64" s="1"/>
  <c r="E8" i="64"/>
  <c r="C8" i="64"/>
  <c r="B8" i="64"/>
  <c r="D8" i="64" s="1"/>
  <c r="S7" i="64"/>
  <c r="R7" i="64"/>
  <c r="Q7" i="64"/>
  <c r="O7" i="64"/>
  <c r="L7" i="64"/>
  <c r="K7" i="64"/>
  <c r="H7" i="64"/>
  <c r="G7" i="64"/>
  <c r="F7" i="64"/>
  <c r="E7" i="64"/>
  <c r="C7" i="64"/>
  <c r="I7" i="64" s="1"/>
  <c r="B7" i="64"/>
  <c r="R6" i="64"/>
  <c r="Q6" i="64"/>
  <c r="S6" i="64" s="1"/>
  <c r="N6" i="64"/>
  <c r="M6" i="64"/>
  <c r="L6" i="64"/>
  <c r="K6" i="64"/>
  <c r="F6" i="64"/>
  <c r="O6" i="64" s="1"/>
  <c r="E6" i="64"/>
  <c r="C6" i="64"/>
  <c r="B6" i="64"/>
  <c r="D6" i="64" s="1"/>
  <c r="S5" i="64"/>
  <c r="R5" i="64"/>
  <c r="Q5" i="64"/>
  <c r="L5" i="64"/>
  <c r="O5" i="64" s="1"/>
  <c r="K5" i="64"/>
  <c r="H5" i="64"/>
  <c r="G5" i="64"/>
  <c r="F5" i="64"/>
  <c r="E5" i="64"/>
  <c r="C5" i="64"/>
  <c r="I5" i="64" s="1"/>
  <c r="B5" i="64"/>
  <c r="Q4" i="64"/>
  <c r="K4" i="64"/>
  <c r="E4" i="64"/>
  <c r="B4" i="64"/>
  <c r="I4" i="65" l="1"/>
  <c r="O4" i="65"/>
  <c r="S4" i="67"/>
  <c r="AA4" i="68"/>
  <c r="M4" i="65"/>
  <c r="X4" i="66"/>
  <c r="X4" i="65"/>
  <c r="G4" i="69"/>
  <c r="P4" i="69" s="1"/>
  <c r="U4" i="65"/>
  <c r="I4" i="66"/>
  <c r="G4" i="67"/>
  <c r="O4" i="68"/>
  <c r="J7" i="69"/>
  <c r="J15" i="69"/>
  <c r="H7" i="69"/>
  <c r="D7" i="69"/>
  <c r="G8" i="69"/>
  <c r="J8" i="69" s="1"/>
  <c r="N8" i="69"/>
  <c r="H11" i="69"/>
  <c r="D11" i="69"/>
  <c r="J11" i="69" s="1"/>
  <c r="G12" i="69"/>
  <c r="J12" i="69" s="1"/>
  <c r="N12" i="69"/>
  <c r="S12" i="69"/>
  <c r="Z12" i="69"/>
  <c r="H15" i="69"/>
  <c r="D15" i="69"/>
  <c r="G16" i="69"/>
  <c r="J16" i="69" s="1"/>
  <c r="N16" i="69"/>
  <c r="S16" i="69"/>
  <c r="Z16" i="69"/>
  <c r="H19" i="69"/>
  <c r="D19" i="69"/>
  <c r="J19" i="69" s="1"/>
  <c r="G20" i="69"/>
  <c r="J20" i="69" s="1"/>
  <c r="N20" i="69"/>
  <c r="S20" i="69"/>
  <c r="Z20" i="69"/>
  <c r="H23" i="69"/>
  <c r="D23" i="69"/>
  <c r="J23" i="69" s="1"/>
  <c r="G24" i="69"/>
  <c r="J24" i="69" s="1"/>
  <c r="N24" i="69"/>
  <c r="S24" i="69"/>
  <c r="Z24" i="69"/>
  <c r="H27" i="69"/>
  <c r="S29" i="69"/>
  <c r="W29" i="69"/>
  <c r="I32" i="69"/>
  <c r="G32" i="69"/>
  <c r="O32" i="69"/>
  <c r="H34" i="69"/>
  <c r="D34" i="69"/>
  <c r="J34" i="69" s="1"/>
  <c r="O35" i="69"/>
  <c r="M35" i="69"/>
  <c r="M40" i="69"/>
  <c r="N40" i="69"/>
  <c r="H43" i="69"/>
  <c r="S45" i="69"/>
  <c r="Z45" i="69"/>
  <c r="I48" i="69"/>
  <c r="G48" i="69"/>
  <c r="O48" i="69"/>
  <c r="W50" i="69"/>
  <c r="H50" i="69"/>
  <c r="D50" i="69"/>
  <c r="J50" i="69"/>
  <c r="O51" i="69"/>
  <c r="M51" i="69"/>
  <c r="M56" i="69"/>
  <c r="N56" i="69"/>
  <c r="T56" i="69"/>
  <c r="D59" i="69"/>
  <c r="H59" i="69"/>
  <c r="G63" i="69"/>
  <c r="H63" i="69"/>
  <c r="I66" i="69"/>
  <c r="G66" i="69"/>
  <c r="G69" i="69"/>
  <c r="J69" i="69" s="1"/>
  <c r="H69" i="69"/>
  <c r="O72" i="69"/>
  <c r="G79" i="69"/>
  <c r="J79" i="69" s="1"/>
  <c r="H79" i="69"/>
  <c r="J94" i="69"/>
  <c r="G105" i="69"/>
  <c r="H105" i="69"/>
  <c r="W7" i="69"/>
  <c r="W16" i="69"/>
  <c r="T21" i="69"/>
  <c r="U26" i="69"/>
  <c r="W34" i="69"/>
  <c r="AA38" i="69"/>
  <c r="W45" i="69"/>
  <c r="X78" i="69"/>
  <c r="Z94" i="69"/>
  <c r="J29" i="69"/>
  <c r="H32" i="69"/>
  <c r="D32" i="69"/>
  <c r="Z32" i="69"/>
  <c r="M34" i="69"/>
  <c r="P34" i="69" s="1"/>
  <c r="N34" i="69"/>
  <c r="J36" i="69"/>
  <c r="M37" i="69"/>
  <c r="P37" i="69" s="1"/>
  <c r="S38" i="69"/>
  <c r="G39" i="69"/>
  <c r="J39" i="69" s="1"/>
  <c r="H39" i="69"/>
  <c r="G41" i="69"/>
  <c r="J41" i="69" s="1"/>
  <c r="H41" i="69"/>
  <c r="J45" i="69"/>
  <c r="H48" i="69"/>
  <c r="D48" i="69"/>
  <c r="M50" i="69"/>
  <c r="P50" i="69" s="1"/>
  <c r="N50" i="69"/>
  <c r="J52" i="69"/>
  <c r="M53" i="69"/>
  <c r="P53" i="69" s="1"/>
  <c r="S54" i="69"/>
  <c r="G55" i="69"/>
  <c r="J55" i="69" s="1"/>
  <c r="H55" i="69"/>
  <c r="O59" i="69"/>
  <c r="M59" i="69"/>
  <c r="S61" i="69"/>
  <c r="W61" i="69"/>
  <c r="O65" i="69"/>
  <c r="M65" i="69"/>
  <c r="U65" i="69"/>
  <c r="H66" i="69"/>
  <c r="D66" i="69"/>
  <c r="M66" i="69"/>
  <c r="P66" i="69" s="1"/>
  <c r="T66" i="69"/>
  <c r="N66" i="69"/>
  <c r="J68" i="69"/>
  <c r="I70" i="69"/>
  <c r="G70" i="69"/>
  <c r="J70" i="69" s="1"/>
  <c r="O70" i="69"/>
  <c r="H72" i="69"/>
  <c r="D72" i="69"/>
  <c r="G72" i="69"/>
  <c r="J72" i="69" s="1"/>
  <c r="O73" i="69"/>
  <c r="M73" i="69"/>
  <c r="M80" i="69"/>
  <c r="V80" i="69" s="1"/>
  <c r="N80" i="69"/>
  <c r="M88" i="69"/>
  <c r="N88" i="69"/>
  <c r="G89" i="69"/>
  <c r="H89" i="69"/>
  <c r="I96" i="69"/>
  <c r="O96" i="69"/>
  <c r="G96" i="69"/>
  <c r="J96" i="69" s="1"/>
  <c r="D100" i="69"/>
  <c r="J100" i="69" s="1"/>
  <c r="W100" i="69"/>
  <c r="M102" i="69"/>
  <c r="P102" i="69" s="1"/>
  <c r="N102" i="69"/>
  <c r="S103" i="69"/>
  <c r="W103" i="69"/>
  <c r="T9" i="69"/>
  <c r="AA13" i="69"/>
  <c r="W20" i="69"/>
  <c r="X21" i="69"/>
  <c r="U24" i="69"/>
  <c r="T25" i="69"/>
  <c r="T27" i="69"/>
  <c r="Z29" i="69"/>
  <c r="W32" i="69"/>
  <c r="T34" i="69"/>
  <c r="U37" i="69"/>
  <c r="T40" i="69"/>
  <c r="X47" i="69"/>
  <c r="W49" i="69"/>
  <c r="AA71" i="69"/>
  <c r="Z5" i="69"/>
  <c r="H5" i="69"/>
  <c r="D5" i="69"/>
  <c r="G5" i="69"/>
  <c r="J5" i="69" s="1"/>
  <c r="N5" i="69"/>
  <c r="G6" i="69"/>
  <c r="J6" i="69" s="1"/>
  <c r="N6" i="69"/>
  <c r="M7" i="69"/>
  <c r="P7" i="69" s="1"/>
  <c r="T7" i="69"/>
  <c r="H8" i="69"/>
  <c r="M8" i="69"/>
  <c r="P8" i="69" s="1"/>
  <c r="Z9" i="69"/>
  <c r="H9" i="69"/>
  <c r="D9" i="69"/>
  <c r="G9" i="69"/>
  <c r="J9" i="69" s="1"/>
  <c r="N9" i="69"/>
  <c r="S9" i="69"/>
  <c r="G10" i="69"/>
  <c r="J10" i="69" s="1"/>
  <c r="N10" i="69"/>
  <c r="P11" i="69"/>
  <c r="H12" i="69"/>
  <c r="M12" i="69"/>
  <c r="P12" i="69" s="1"/>
  <c r="W13" i="69"/>
  <c r="H13" i="69"/>
  <c r="D13" i="69"/>
  <c r="G13" i="69"/>
  <c r="J13" i="69" s="1"/>
  <c r="N13" i="69"/>
  <c r="G14" i="69"/>
  <c r="J14" i="69" s="1"/>
  <c r="N14" i="69"/>
  <c r="P15" i="69"/>
  <c r="H16" i="69"/>
  <c r="M16" i="69"/>
  <c r="P16" i="69" s="1"/>
  <c r="W17" i="69"/>
  <c r="H17" i="69"/>
  <c r="D17" i="69"/>
  <c r="G17" i="69"/>
  <c r="J17" i="69" s="1"/>
  <c r="N17" i="69"/>
  <c r="S17" i="69"/>
  <c r="G18" i="69"/>
  <c r="J18" i="69" s="1"/>
  <c r="N18" i="69"/>
  <c r="P19" i="69"/>
  <c r="H20" i="69"/>
  <c r="M20" i="69"/>
  <c r="P20" i="69" s="1"/>
  <c r="W21" i="69"/>
  <c r="H21" i="69"/>
  <c r="D21" i="69"/>
  <c r="G21" i="69"/>
  <c r="J21" i="69" s="1"/>
  <c r="N21" i="69"/>
  <c r="G22" i="69"/>
  <c r="J22" i="69" s="1"/>
  <c r="N22" i="69"/>
  <c r="P23" i="69"/>
  <c r="H24" i="69"/>
  <c r="M24" i="69"/>
  <c r="P24" i="69" s="1"/>
  <c r="H25" i="69"/>
  <c r="D25" i="69"/>
  <c r="G25" i="69"/>
  <c r="N25" i="69"/>
  <c r="H26" i="69"/>
  <c r="D26" i="69"/>
  <c r="G26" i="69"/>
  <c r="J26" i="69" s="1"/>
  <c r="O27" i="69"/>
  <c r="M27" i="69"/>
  <c r="M32" i="69"/>
  <c r="P32" i="69" s="1"/>
  <c r="N32" i="69"/>
  <c r="O34" i="69"/>
  <c r="H35" i="69"/>
  <c r="S37" i="69"/>
  <c r="W37" i="69"/>
  <c r="I40" i="69"/>
  <c r="G40" i="69"/>
  <c r="O40" i="69"/>
  <c r="N41" i="69"/>
  <c r="W42" i="69"/>
  <c r="H42" i="69"/>
  <c r="D42" i="69"/>
  <c r="G42" i="69"/>
  <c r="J42" i="69" s="1"/>
  <c r="O43" i="69"/>
  <c r="M43" i="69"/>
  <c r="M48" i="69"/>
  <c r="P48" i="69" s="1"/>
  <c r="N48" i="69"/>
  <c r="O50" i="69"/>
  <c r="H51" i="69"/>
  <c r="S53" i="69"/>
  <c r="I56" i="69"/>
  <c r="G56" i="69"/>
  <c r="H57" i="69"/>
  <c r="Z58" i="69"/>
  <c r="H58" i="69"/>
  <c r="D58" i="69"/>
  <c r="G58" i="69"/>
  <c r="J58" i="69" s="1"/>
  <c r="S59" i="69"/>
  <c r="G61" i="69"/>
  <c r="J61" i="69" s="1"/>
  <c r="H61" i="69"/>
  <c r="N63" i="69"/>
  <c r="H64" i="69"/>
  <c r="D64" i="69"/>
  <c r="J64" i="69" s="1"/>
  <c r="O66" i="69"/>
  <c r="S67" i="69"/>
  <c r="W67" i="69"/>
  <c r="P69" i="69"/>
  <c r="H70" i="69"/>
  <c r="G73" i="69"/>
  <c r="J73" i="69" s="1"/>
  <c r="N73" i="69"/>
  <c r="H73" i="69"/>
  <c r="M74" i="69"/>
  <c r="N74" i="69"/>
  <c r="I84" i="69"/>
  <c r="O84" i="69"/>
  <c r="J86" i="69"/>
  <c r="M90" i="69"/>
  <c r="P90" i="69" s="1"/>
  <c r="N90" i="69"/>
  <c r="T90" i="69"/>
  <c r="G99" i="69"/>
  <c r="J99" i="69" s="1"/>
  <c r="H99" i="69"/>
  <c r="O99" i="69"/>
  <c r="M99" i="69"/>
  <c r="P99" i="69" s="1"/>
  <c r="U99" i="69"/>
  <c r="D108" i="69"/>
  <c r="J108" i="69" s="1"/>
  <c r="W108" i="69"/>
  <c r="AA108" i="69"/>
  <c r="S108" i="69"/>
  <c r="U12" i="69"/>
  <c r="T13" i="69"/>
  <c r="W24" i="69"/>
  <c r="U47" i="69"/>
  <c r="Z50" i="69"/>
  <c r="AA54" i="69"/>
  <c r="O5" i="69"/>
  <c r="U6" i="69"/>
  <c r="I7" i="69"/>
  <c r="O9" i="69"/>
  <c r="I11" i="69"/>
  <c r="O13" i="69"/>
  <c r="I15" i="69"/>
  <c r="O17" i="69"/>
  <c r="I19" i="69"/>
  <c r="O21" i="69"/>
  <c r="I23" i="69"/>
  <c r="M26" i="69"/>
  <c r="P26" i="69" s="1"/>
  <c r="N26" i="69"/>
  <c r="J28" i="69"/>
  <c r="G31" i="69"/>
  <c r="J31" i="69" s="1"/>
  <c r="H31" i="69"/>
  <c r="G33" i="69"/>
  <c r="J33" i="69" s="1"/>
  <c r="H33" i="69"/>
  <c r="I34" i="69"/>
  <c r="P39" i="69"/>
  <c r="H40" i="69"/>
  <c r="D40" i="69"/>
  <c r="M42" i="69"/>
  <c r="P42" i="69" s="1"/>
  <c r="N42" i="69"/>
  <c r="J44" i="69"/>
  <c r="G47" i="69"/>
  <c r="J47" i="69" s="1"/>
  <c r="H47" i="69"/>
  <c r="G49" i="69"/>
  <c r="J49" i="69" s="1"/>
  <c r="H49" i="69"/>
  <c r="I50" i="69"/>
  <c r="P55" i="69"/>
  <c r="H56" i="69"/>
  <c r="D56" i="69"/>
  <c r="S58" i="69"/>
  <c r="X58" i="69"/>
  <c r="U59" i="69"/>
  <c r="H65" i="69"/>
  <c r="X68" i="69"/>
  <c r="N69" i="69"/>
  <c r="P70" i="69"/>
  <c r="M77" i="69"/>
  <c r="P77" i="69" s="1"/>
  <c r="U77" i="69"/>
  <c r="N79" i="69"/>
  <c r="M79" i="69"/>
  <c r="P79" i="69" s="1"/>
  <c r="J84" i="69"/>
  <c r="M86" i="69"/>
  <c r="P86" i="69" s="1"/>
  <c r="N86" i="69"/>
  <c r="T86" i="69"/>
  <c r="S89" i="69"/>
  <c r="W89" i="69"/>
  <c r="G95" i="69"/>
  <c r="J95" i="69" s="1"/>
  <c r="H95" i="69"/>
  <c r="D98" i="69"/>
  <c r="Z98" i="69"/>
  <c r="J98" i="69"/>
  <c r="O107" i="69"/>
  <c r="M107" i="69"/>
  <c r="P107" i="69" s="1"/>
  <c r="U107" i="69"/>
  <c r="O25" i="69"/>
  <c r="N29" i="69"/>
  <c r="O33" i="69"/>
  <c r="N37" i="69"/>
  <c r="O41" i="69"/>
  <c r="N45" i="69"/>
  <c r="O49" i="69"/>
  <c r="N53" i="69"/>
  <c r="M64" i="69"/>
  <c r="P64" i="69" s="1"/>
  <c r="N64" i="69"/>
  <c r="O67" i="69"/>
  <c r="G71" i="69"/>
  <c r="J71" i="69" s="1"/>
  <c r="H71" i="69"/>
  <c r="O74" i="69"/>
  <c r="H76" i="69"/>
  <c r="G76" i="69"/>
  <c r="I77" i="69"/>
  <c r="H78" i="69"/>
  <c r="G78" i="69"/>
  <c r="I80" i="69"/>
  <c r="O80" i="69"/>
  <c r="G83" i="69"/>
  <c r="J83" i="69" s="1"/>
  <c r="H83" i="69"/>
  <c r="O83" i="69"/>
  <c r="M83" i="69"/>
  <c r="P83" i="69" s="1"/>
  <c r="H86" i="69"/>
  <c r="J92" i="69"/>
  <c r="H100" i="69"/>
  <c r="N101" i="69"/>
  <c r="N103" i="69"/>
  <c r="I104" i="69"/>
  <c r="O104" i="69"/>
  <c r="G104" i="69"/>
  <c r="J104" i="69" s="1"/>
  <c r="M108" i="69"/>
  <c r="P108" i="69" s="1"/>
  <c r="N108" i="69"/>
  <c r="G109" i="69"/>
  <c r="J109" i="69" s="1"/>
  <c r="N109" i="69"/>
  <c r="W25" i="69"/>
  <c r="AA26" i="69"/>
  <c r="U33" i="69"/>
  <c r="X34" i="69"/>
  <c r="Z41" i="69"/>
  <c r="Z49" i="69"/>
  <c r="G27" i="69"/>
  <c r="J27" i="69" s="1"/>
  <c r="N27" i="69"/>
  <c r="I28" i="69"/>
  <c r="M28" i="69"/>
  <c r="P28" i="69" s="1"/>
  <c r="G30" i="69"/>
  <c r="J30" i="69" s="1"/>
  <c r="O31" i="69"/>
  <c r="S31" i="69"/>
  <c r="M33" i="69"/>
  <c r="P33" i="69" s="1"/>
  <c r="G35" i="69"/>
  <c r="J35" i="69" s="1"/>
  <c r="N35" i="69"/>
  <c r="I36" i="69"/>
  <c r="M36" i="69"/>
  <c r="P36" i="69" s="1"/>
  <c r="G38" i="69"/>
  <c r="J38" i="69" s="1"/>
  <c r="O39" i="69"/>
  <c r="S39" i="69"/>
  <c r="M41" i="69"/>
  <c r="P41" i="69" s="1"/>
  <c r="G43" i="69"/>
  <c r="J43" i="69" s="1"/>
  <c r="N43" i="69"/>
  <c r="I44" i="69"/>
  <c r="M44" i="69"/>
  <c r="P44" i="69" s="1"/>
  <c r="G46" i="69"/>
  <c r="J46" i="69" s="1"/>
  <c r="O47" i="69"/>
  <c r="S47" i="69"/>
  <c r="M49" i="69"/>
  <c r="P49" i="69" s="1"/>
  <c r="G51" i="69"/>
  <c r="J51" i="69" s="1"/>
  <c r="N51" i="69"/>
  <c r="I52" i="69"/>
  <c r="M52" i="69"/>
  <c r="P52" i="69" s="1"/>
  <c r="G54" i="69"/>
  <c r="J54" i="69" s="1"/>
  <c r="O55" i="69"/>
  <c r="S55" i="69"/>
  <c r="O57" i="69"/>
  <c r="M57" i="69"/>
  <c r="P57" i="69" s="1"/>
  <c r="M58" i="69"/>
  <c r="P58" i="69" s="1"/>
  <c r="M61" i="69"/>
  <c r="P61" i="69" s="1"/>
  <c r="I62" i="69"/>
  <c r="G62" i="69"/>
  <c r="J62" i="69" s="1"/>
  <c r="I64" i="69"/>
  <c r="G65" i="69"/>
  <c r="J65" i="69" s="1"/>
  <c r="M67" i="69"/>
  <c r="M72" i="69"/>
  <c r="P72" i="69" s="1"/>
  <c r="N72" i="69"/>
  <c r="G74" i="69"/>
  <c r="J74" i="69" s="1"/>
  <c r="O75" i="69"/>
  <c r="G80" i="69"/>
  <c r="J80" i="69" s="1"/>
  <c r="H84" i="69"/>
  <c r="N85" i="69"/>
  <c r="N87" i="69"/>
  <c r="I88" i="69"/>
  <c r="O88" i="69"/>
  <c r="G88" i="69"/>
  <c r="J88" i="69" s="1"/>
  <c r="M91" i="69"/>
  <c r="P91" i="69" s="1"/>
  <c r="M92" i="69"/>
  <c r="P92" i="69" s="1"/>
  <c r="N92" i="69"/>
  <c r="J93" i="69"/>
  <c r="N93" i="69"/>
  <c r="H94" i="69"/>
  <c r="P94" i="69"/>
  <c r="M95" i="69"/>
  <c r="P95" i="69" s="1"/>
  <c r="P96" i="69"/>
  <c r="I100" i="69"/>
  <c r="O100" i="69"/>
  <c r="J102" i="69"/>
  <c r="P104" i="69"/>
  <c r="N105" i="69"/>
  <c r="M106" i="69"/>
  <c r="P106" i="69" s="1"/>
  <c r="N106" i="69"/>
  <c r="H108" i="69"/>
  <c r="G59" i="69"/>
  <c r="J59" i="69" s="1"/>
  <c r="N59" i="69"/>
  <c r="I60" i="69"/>
  <c r="M60" i="69"/>
  <c r="P60" i="69" s="1"/>
  <c r="O63" i="69"/>
  <c r="S63" i="69"/>
  <c r="G67" i="69"/>
  <c r="J67" i="69" s="1"/>
  <c r="N67" i="69"/>
  <c r="I68" i="69"/>
  <c r="M68" i="69"/>
  <c r="P68" i="69" s="1"/>
  <c r="O71" i="69"/>
  <c r="S71" i="69"/>
  <c r="G75" i="69"/>
  <c r="J75" i="69" s="1"/>
  <c r="N75" i="69"/>
  <c r="D76" i="69"/>
  <c r="H80" i="69"/>
  <c r="J81" i="69"/>
  <c r="N81" i="69"/>
  <c r="H82" i="69"/>
  <c r="P82" i="69"/>
  <c r="P84" i="69"/>
  <c r="D90" i="69"/>
  <c r="J90" i="69" s="1"/>
  <c r="N91" i="69"/>
  <c r="I92" i="69"/>
  <c r="O92" i="69"/>
  <c r="H96" i="69"/>
  <c r="J97" i="69"/>
  <c r="N97" i="69"/>
  <c r="H98" i="69"/>
  <c r="P98" i="69"/>
  <c r="P100" i="69"/>
  <c r="D106" i="69"/>
  <c r="J106" i="69" s="1"/>
  <c r="N107" i="69"/>
  <c r="I108" i="69"/>
  <c r="O108" i="69"/>
  <c r="N77" i="69"/>
  <c r="D78" i="69"/>
  <c r="I82" i="69"/>
  <c r="I86" i="69"/>
  <c r="I90" i="69"/>
  <c r="I94" i="69"/>
  <c r="I98" i="69"/>
  <c r="I102" i="69"/>
  <c r="I106" i="69"/>
  <c r="Z4" i="69"/>
  <c r="AA5" i="69"/>
  <c r="T6" i="69"/>
  <c r="Z6" i="69"/>
  <c r="W6" i="69"/>
  <c r="U11" i="69"/>
  <c r="X11" i="69"/>
  <c r="AA11" i="69"/>
  <c r="X16" i="69"/>
  <c r="AA16" i="69"/>
  <c r="T22" i="69"/>
  <c r="W22" i="69"/>
  <c r="Z22" i="69"/>
  <c r="W23" i="69"/>
  <c r="Z23" i="69"/>
  <c r="U27" i="69"/>
  <c r="X27" i="69"/>
  <c r="AA27" i="69"/>
  <c r="X32" i="69"/>
  <c r="AA32" i="69"/>
  <c r="W36" i="69"/>
  <c r="U36" i="69"/>
  <c r="AA36" i="69"/>
  <c r="X36" i="69"/>
  <c r="U56" i="69"/>
  <c r="X56" i="69"/>
  <c r="AA56" i="69"/>
  <c r="X61" i="69"/>
  <c r="AA61" i="69"/>
  <c r="T75" i="69"/>
  <c r="O4" i="69"/>
  <c r="S4" i="69"/>
  <c r="AA4" i="69"/>
  <c r="T5" i="69"/>
  <c r="AB5" i="69"/>
  <c r="X6" i="69"/>
  <c r="V8" i="69"/>
  <c r="W9" i="69"/>
  <c r="X12" i="69"/>
  <c r="AA12" i="69"/>
  <c r="V16" i="69"/>
  <c r="T18" i="69"/>
  <c r="W18" i="69"/>
  <c r="Z18" i="69"/>
  <c r="W19" i="69"/>
  <c r="Z19" i="69"/>
  <c r="U23" i="69"/>
  <c r="X23" i="69"/>
  <c r="AA23" i="69"/>
  <c r="X28" i="69"/>
  <c r="AA28" i="69"/>
  <c r="V32" i="69"/>
  <c r="Y32" i="69"/>
  <c r="AB32" i="69"/>
  <c r="U40" i="69"/>
  <c r="X40" i="69"/>
  <c r="AA40" i="69"/>
  <c r="X45" i="69"/>
  <c r="AA45" i="69"/>
  <c r="W52" i="69"/>
  <c r="U70" i="69"/>
  <c r="X70" i="69"/>
  <c r="AA70" i="69"/>
  <c r="D4" i="69"/>
  <c r="X4" i="69"/>
  <c r="Y5" i="69"/>
  <c r="X8" i="69"/>
  <c r="Y8" i="69"/>
  <c r="V12" i="69"/>
  <c r="Y12" i="69"/>
  <c r="AB12" i="69"/>
  <c r="T14" i="69"/>
  <c r="W14" i="69"/>
  <c r="Z14" i="69"/>
  <c r="W15" i="69"/>
  <c r="Z15" i="69"/>
  <c r="U19" i="69"/>
  <c r="X19" i="69"/>
  <c r="AA19" i="69"/>
  <c r="X24" i="69"/>
  <c r="AA24" i="69"/>
  <c r="V28" i="69"/>
  <c r="Y28" i="69"/>
  <c r="AB28" i="69"/>
  <c r="T30" i="69"/>
  <c r="W30" i="69"/>
  <c r="Z30" i="69"/>
  <c r="W31" i="69"/>
  <c r="Z31" i="69"/>
  <c r="V33" i="69"/>
  <c r="AB33" i="69"/>
  <c r="Y33" i="69"/>
  <c r="Z36" i="69"/>
  <c r="Z37" i="69"/>
  <c r="T37" i="69"/>
  <c r="T51" i="69"/>
  <c r="W51" i="69"/>
  <c r="Z51" i="69"/>
  <c r="T67" i="69"/>
  <c r="U7" i="69"/>
  <c r="AA7" i="69"/>
  <c r="Z8" i="69"/>
  <c r="T8" i="69"/>
  <c r="W8" i="69"/>
  <c r="T10" i="69"/>
  <c r="W10" i="69"/>
  <c r="Z10" i="69"/>
  <c r="W11" i="69"/>
  <c r="Z11" i="69"/>
  <c r="U15" i="69"/>
  <c r="X15" i="69"/>
  <c r="AA15" i="69"/>
  <c r="Y16" i="69"/>
  <c r="X20" i="69"/>
  <c r="AB20" i="69"/>
  <c r="AA20" i="69"/>
  <c r="V24" i="69"/>
  <c r="Y24" i="69"/>
  <c r="AB24" i="69"/>
  <c r="T26" i="69"/>
  <c r="W26" i="69"/>
  <c r="Z26" i="69"/>
  <c r="W27" i="69"/>
  <c r="Z27" i="69"/>
  <c r="U31" i="69"/>
  <c r="X31" i="69"/>
  <c r="AA31" i="69"/>
  <c r="U9" i="69"/>
  <c r="T12" i="69"/>
  <c r="U13" i="69"/>
  <c r="T16" i="69"/>
  <c r="U17" i="69"/>
  <c r="T20" i="69"/>
  <c r="U21" i="69"/>
  <c r="T24" i="69"/>
  <c r="U25" i="69"/>
  <c r="T28" i="69"/>
  <c r="U29" i="69"/>
  <c r="T32" i="69"/>
  <c r="AA34" i="69"/>
  <c r="U34" i="69"/>
  <c r="Z34" i="69"/>
  <c r="T35" i="69"/>
  <c r="Z35" i="69"/>
  <c r="W35" i="69"/>
  <c r="X41" i="69"/>
  <c r="AA41" i="69"/>
  <c r="V45" i="69"/>
  <c r="Y45" i="69"/>
  <c r="AB45" i="69"/>
  <c r="T47" i="69"/>
  <c r="W47" i="69"/>
  <c r="Z47" i="69"/>
  <c r="W48" i="69"/>
  <c r="Z48" i="69"/>
  <c r="U52" i="69"/>
  <c r="X52" i="69"/>
  <c r="AA52" i="69"/>
  <c r="X57" i="69"/>
  <c r="AA57" i="69"/>
  <c r="V61" i="69"/>
  <c r="Y61" i="69"/>
  <c r="AB61" i="69"/>
  <c r="T63" i="69"/>
  <c r="W63" i="69"/>
  <c r="Z63" i="69"/>
  <c r="W78" i="69"/>
  <c r="Z78" i="69"/>
  <c r="T78" i="69"/>
  <c r="Z92" i="69"/>
  <c r="Z33" i="69"/>
  <c r="T33" i="69"/>
  <c r="W33" i="69"/>
  <c r="X35" i="69"/>
  <c r="V41" i="69"/>
  <c r="Y41" i="69"/>
  <c r="AB41" i="69"/>
  <c r="T43" i="69"/>
  <c r="W43" i="69"/>
  <c r="Z43" i="69"/>
  <c r="W44" i="69"/>
  <c r="Z44" i="69"/>
  <c r="U48" i="69"/>
  <c r="X48" i="69"/>
  <c r="AA48" i="69"/>
  <c r="X53" i="69"/>
  <c r="AA53" i="69"/>
  <c r="V57" i="69"/>
  <c r="Y57" i="69"/>
  <c r="AB57" i="69"/>
  <c r="T59" i="69"/>
  <c r="W59" i="69"/>
  <c r="Z59" i="69"/>
  <c r="W60" i="69"/>
  <c r="Z60" i="69"/>
  <c r="U66" i="69"/>
  <c r="X66" i="69"/>
  <c r="AA66" i="69"/>
  <c r="T71" i="69"/>
  <c r="U74" i="69"/>
  <c r="X74" i="69"/>
  <c r="AA74" i="69"/>
  <c r="X37" i="69"/>
  <c r="T39" i="69"/>
  <c r="W39" i="69"/>
  <c r="Z39" i="69"/>
  <c r="W40" i="69"/>
  <c r="Z40" i="69"/>
  <c r="U44" i="69"/>
  <c r="X44" i="69"/>
  <c r="AA44" i="69"/>
  <c r="X49" i="69"/>
  <c r="Y49" i="69"/>
  <c r="AA49" i="69"/>
  <c r="V53" i="69"/>
  <c r="Y53" i="69"/>
  <c r="AB53" i="69"/>
  <c r="T55" i="69"/>
  <c r="W55" i="69"/>
  <c r="Z55" i="69"/>
  <c r="W56" i="69"/>
  <c r="Z56" i="69"/>
  <c r="U60" i="69"/>
  <c r="X60" i="69"/>
  <c r="AA60" i="69"/>
  <c r="W64" i="69"/>
  <c r="Z64" i="69"/>
  <c r="T64" i="69"/>
  <c r="U38" i="69"/>
  <c r="T41" i="69"/>
  <c r="U42" i="69"/>
  <c r="T45" i="69"/>
  <c r="U46" i="69"/>
  <c r="T49" i="69"/>
  <c r="U50" i="69"/>
  <c r="T53" i="69"/>
  <c r="U54" i="69"/>
  <c r="T57" i="69"/>
  <c r="U58" i="69"/>
  <c r="T61" i="69"/>
  <c r="U62" i="69"/>
  <c r="V67" i="69"/>
  <c r="V71" i="69"/>
  <c r="V75" i="69"/>
  <c r="U86" i="69"/>
  <c r="U88" i="69"/>
  <c r="X88" i="69"/>
  <c r="AA88" i="69"/>
  <c r="T91" i="69"/>
  <c r="W91" i="69"/>
  <c r="Z91" i="69"/>
  <c r="T65" i="69"/>
  <c r="W65" i="69"/>
  <c r="Z65" i="69"/>
  <c r="Z66" i="69"/>
  <c r="T69" i="69"/>
  <c r="W69" i="69"/>
  <c r="Z69" i="69"/>
  <c r="Z70" i="69"/>
  <c r="T73" i="69"/>
  <c r="W73" i="69"/>
  <c r="Z73" i="69"/>
  <c r="Z74" i="69"/>
  <c r="T77" i="69"/>
  <c r="W77" i="69"/>
  <c r="Z77" i="69"/>
  <c r="T85" i="69"/>
  <c r="U64" i="69"/>
  <c r="U68" i="69"/>
  <c r="U72" i="69"/>
  <c r="U76" i="69"/>
  <c r="X89" i="69"/>
  <c r="AA89" i="69"/>
  <c r="T95" i="69"/>
  <c r="W66" i="69"/>
  <c r="Y67" i="69"/>
  <c r="X67" i="69"/>
  <c r="W70" i="69"/>
  <c r="Y71" i="69"/>
  <c r="X71" i="69"/>
  <c r="W74" i="69"/>
  <c r="AB75" i="69"/>
  <c r="X75" i="69"/>
  <c r="T79" i="69"/>
  <c r="W79" i="69"/>
  <c r="T80" i="69"/>
  <c r="W80" i="69"/>
  <c r="V85" i="69"/>
  <c r="T89" i="69"/>
  <c r="U90" i="69"/>
  <c r="AA92" i="69"/>
  <c r="U92" i="69"/>
  <c r="X99" i="69"/>
  <c r="AA99" i="69"/>
  <c r="W106" i="69"/>
  <c r="Z106" i="69"/>
  <c r="T109" i="69"/>
  <c r="W109" i="69"/>
  <c r="Z109" i="69"/>
  <c r="AA65" i="69"/>
  <c r="Z68" i="69"/>
  <c r="AA69" i="69"/>
  <c r="Z72" i="69"/>
  <c r="AA73" i="69"/>
  <c r="Z76" i="69"/>
  <c r="AA77" i="69"/>
  <c r="X79" i="69"/>
  <c r="AA79" i="69"/>
  <c r="Z79" i="69"/>
  <c r="U80" i="69"/>
  <c r="X80" i="69"/>
  <c r="AA81" i="69"/>
  <c r="T83" i="69"/>
  <c r="W83" i="69"/>
  <c r="Z83" i="69"/>
  <c r="W84" i="69"/>
  <c r="V89" i="69"/>
  <c r="Y89" i="69"/>
  <c r="AB89" i="69"/>
  <c r="X92" i="69"/>
  <c r="W102" i="69"/>
  <c r="Z102" i="69"/>
  <c r="T105" i="69"/>
  <c r="W105" i="69"/>
  <c r="Z105" i="69"/>
  <c r="U78" i="69"/>
  <c r="Y80" i="69"/>
  <c r="T81" i="69"/>
  <c r="U82" i="69"/>
  <c r="U84" i="69"/>
  <c r="X84" i="69"/>
  <c r="AA84" i="69"/>
  <c r="X85" i="69"/>
  <c r="Y85" i="69"/>
  <c r="AA85" i="69"/>
  <c r="T87" i="69"/>
  <c r="W87" i="69"/>
  <c r="Z87" i="69"/>
  <c r="W88" i="69"/>
  <c r="U96" i="69"/>
  <c r="U98" i="69"/>
  <c r="X98" i="69"/>
  <c r="AA98" i="69"/>
  <c r="T101" i="69"/>
  <c r="W101" i="69"/>
  <c r="Z101" i="69"/>
  <c r="T92" i="69"/>
  <c r="V95" i="69"/>
  <c r="T99" i="69"/>
  <c r="U100" i="69"/>
  <c r="U102" i="69"/>
  <c r="X102" i="69"/>
  <c r="AA102" i="69"/>
  <c r="X103" i="69"/>
  <c r="U104" i="69"/>
  <c r="U106" i="69"/>
  <c r="X106" i="69"/>
  <c r="AA106" i="69"/>
  <c r="X107" i="69"/>
  <c r="T107" i="69"/>
  <c r="Z82" i="69"/>
  <c r="AA83" i="69"/>
  <c r="Z86" i="69"/>
  <c r="AA87" i="69"/>
  <c r="Z90" i="69"/>
  <c r="AA91" i="69"/>
  <c r="T93" i="69"/>
  <c r="W93" i="69"/>
  <c r="Z93" i="69"/>
  <c r="W94" i="69"/>
  <c r="V99" i="69"/>
  <c r="Y99" i="69"/>
  <c r="AB99" i="69"/>
  <c r="V103" i="69"/>
  <c r="Y103" i="69"/>
  <c r="AB103" i="69"/>
  <c r="V107" i="69"/>
  <c r="Y107" i="69"/>
  <c r="AB107" i="69"/>
  <c r="W92" i="69"/>
  <c r="U94" i="69"/>
  <c r="X94" i="69"/>
  <c r="AA94" i="69"/>
  <c r="X95" i="69"/>
  <c r="AB95" i="69"/>
  <c r="AA95" i="69"/>
  <c r="T97" i="69"/>
  <c r="W97" i="69"/>
  <c r="Z97" i="69"/>
  <c r="W98" i="69"/>
  <c r="T103" i="69"/>
  <c r="U108" i="69"/>
  <c r="AA93" i="69"/>
  <c r="T94" i="69"/>
  <c r="Z96" i="69"/>
  <c r="AA97" i="69"/>
  <c r="T98" i="69"/>
  <c r="Z100" i="69"/>
  <c r="AA101" i="69"/>
  <c r="T102" i="69"/>
  <c r="Z104" i="69"/>
  <c r="AA105" i="69"/>
  <c r="T106" i="69"/>
  <c r="Z108" i="69"/>
  <c r="AA109" i="69"/>
  <c r="H53" i="68"/>
  <c r="G53" i="68"/>
  <c r="J53" i="68" s="1"/>
  <c r="N53" i="68"/>
  <c r="G57" i="68"/>
  <c r="J57" i="68" s="1"/>
  <c r="H57" i="68"/>
  <c r="O57" i="68"/>
  <c r="M57" i="68"/>
  <c r="P57" i="68" s="1"/>
  <c r="O65" i="68"/>
  <c r="M65" i="68"/>
  <c r="G73" i="68"/>
  <c r="J73" i="68" s="1"/>
  <c r="H73" i="68"/>
  <c r="O73" i="68"/>
  <c r="M73" i="68"/>
  <c r="P73" i="68" s="1"/>
  <c r="H7" i="68"/>
  <c r="D7" i="68"/>
  <c r="Z7" i="68"/>
  <c r="D11" i="68"/>
  <c r="H11" i="68"/>
  <c r="O13" i="68"/>
  <c r="M13" i="68"/>
  <c r="P13" i="68" s="1"/>
  <c r="H17" i="68"/>
  <c r="G17" i="68"/>
  <c r="J17" i="68" s="1"/>
  <c r="N17" i="68"/>
  <c r="H29" i="68"/>
  <c r="G29" i="68"/>
  <c r="J29" i="68" s="1"/>
  <c r="N29" i="68"/>
  <c r="H33" i="68"/>
  <c r="G33" i="68"/>
  <c r="J33" i="68" s="1"/>
  <c r="N33" i="68"/>
  <c r="H45" i="68"/>
  <c r="G45" i="68"/>
  <c r="J45" i="68" s="1"/>
  <c r="N45" i="68"/>
  <c r="H49" i="68"/>
  <c r="G49" i="68"/>
  <c r="J49" i="68" s="1"/>
  <c r="N49" i="68"/>
  <c r="Z15" i="68"/>
  <c r="Z43" i="68"/>
  <c r="I5" i="68"/>
  <c r="O5" i="68"/>
  <c r="G5" i="68"/>
  <c r="U7" i="68"/>
  <c r="AA7" i="68"/>
  <c r="S13" i="68"/>
  <c r="T13" i="68"/>
  <c r="S17" i="68"/>
  <c r="W17" i="68"/>
  <c r="AB18" i="68"/>
  <c r="Y18" i="68"/>
  <c r="S21" i="68"/>
  <c r="T21" i="68"/>
  <c r="S33" i="68"/>
  <c r="T33" i="68"/>
  <c r="S45" i="68"/>
  <c r="Y45" i="68" s="1"/>
  <c r="Z45" i="68"/>
  <c r="S49" i="68"/>
  <c r="Z49" i="68"/>
  <c r="W49" i="68"/>
  <c r="S53" i="68"/>
  <c r="Z53" i="68"/>
  <c r="T53" i="68"/>
  <c r="H54" i="68"/>
  <c r="G54" i="68"/>
  <c r="N54" i="68"/>
  <c r="D64" i="68"/>
  <c r="AB64" i="68" s="1"/>
  <c r="W64" i="68"/>
  <c r="Z64" i="68"/>
  <c r="J64" i="68"/>
  <c r="D72" i="68"/>
  <c r="J72" i="68" s="1"/>
  <c r="W72" i="68"/>
  <c r="O6" i="68"/>
  <c r="M6" i="68"/>
  <c r="P6" i="68" s="1"/>
  <c r="D19" i="68"/>
  <c r="Z19" i="68"/>
  <c r="H21" i="68"/>
  <c r="G21" i="68"/>
  <c r="J21" i="68" s="1"/>
  <c r="N21" i="68"/>
  <c r="H25" i="68"/>
  <c r="G25" i="68"/>
  <c r="J25" i="68" s="1"/>
  <c r="N25" i="68"/>
  <c r="D31" i="68"/>
  <c r="W31" i="68"/>
  <c r="D35" i="68"/>
  <c r="Z35" i="68"/>
  <c r="H37" i="68"/>
  <c r="G37" i="68"/>
  <c r="J37" i="68" s="1"/>
  <c r="N37" i="68"/>
  <c r="H41" i="68"/>
  <c r="G41" i="68"/>
  <c r="J41" i="68" s="1"/>
  <c r="N41" i="68"/>
  <c r="D47" i="68"/>
  <c r="AB47" i="68" s="1"/>
  <c r="Z47" i="68"/>
  <c r="D51" i="68"/>
  <c r="W51" i="68"/>
  <c r="G65" i="68"/>
  <c r="J65" i="68" s="1"/>
  <c r="H65" i="68"/>
  <c r="U6" i="68"/>
  <c r="W13" i="68"/>
  <c r="D5" i="68"/>
  <c r="W5" i="68"/>
  <c r="AB6" i="68"/>
  <c r="Y6" i="68"/>
  <c r="I10" i="68"/>
  <c r="G10" i="68"/>
  <c r="U52" i="68"/>
  <c r="O52" i="68"/>
  <c r="I56" i="68"/>
  <c r="O56" i="68"/>
  <c r="G61" i="68"/>
  <c r="J61" i="68" s="1"/>
  <c r="H61" i="68"/>
  <c r="O61" i="68"/>
  <c r="M61" i="68"/>
  <c r="P61" i="68" s="1"/>
  <c r="G69" i="68"/>
  <c r="J69" i="68" s="1"/>
  <c r="H69" i="68"/>
  <c r="O69" i="68"/>
  <c r="M69" i="68"/>
  <c r="P69" i="68" s="1"/>
  <c r="U69" i="68"/>
  <c r="P5" i="68"/>
  <c r="AA5" i="68"/>
  <c r="X5" i="68"/>
  <c r="S5" i="68"/>
  <c r="I7" i="68"/>
  <c r="O7" i="68"/>
  <c r="G7" i="68"/>
  <c r="J7" i="68" s="1"/>
  <c r="G9" i="68"/>
  <c r="J9" i="68" s="1"/>
  <c r="H9" i="68"/>
  <c r="H10" i="68"/>
  <c r="D10" i="68"/>
  <c r="AB10" i="68" s="1"/>
  <c r="W10" i="68"/>
  <c r="M10" i="68"/>
  <c r="P10" i="68" s="1"/>
  <c r="N10" i="68"/>
  <c r="Y10" i="68"/>
  <c r="D60" i="68"/>
  <c r="W60" i="68"/>
  <c r="J60" i="68"/>
  <c r="D68" i="68"/>
  <c r="W68" i="68"/>
  <c r="J68" i="68"/>
  <c r="D76" i="68"/>
  <c r="J76" i="68" s="1"/>
  <c r="W76" i="68"/>
  <c r="U76" i="68"/>
  <c r="AA76" i="68"/>
  <c r="O77" i="68"/>
  <c r="M77" i="68"/>
  <c r="P77" i="68" s="1"/>
  <c r="U77" i="68"/>
  <c r="O85" i="68"/>
  <c r="M85" i="68"/>
  <c r="P85" i="68" s="1"/>
  <c r="O101" i="68"/>
  <c r="M101" i="68"/>
  <c r="P101" i="68" s="1"/>
  <c r="O109" i="68"/>
  <c r="M109" i="68"/>
  <c r="P109" i="68" s="1"/>
  <c r="O11" i="68"/>
  <c r="N18" i="68"/>
  <c r="M18" i="68"/>
  <c r="P18" i="68" s="1"/>
  <c r="J20" i="68"/>
  <c r="O21" i="68"/>
  <c r="N22" i="68"/>
  <c r="M22" i="68"/>
  <c r="P22" i="68" s="1"/>
  <c r="J24" i="68"/>
  <c r="O25" i="68"/>
  <c r="N26" i="68"/>
  <c r="M26" i="68"/>
  <c r="P26" i="68" s="1"/>
  <c r="J28" i="68"/>
  <c r="O29" i="68"/>
  <c r="N30" i="68"/>
  <c r="M30" i="68"/>
  <c r="P30" i="68" s="1"/>
  <c r="O33" i="68"/>
  <c r="N34" i="68"/>
  <c r="M34" i="68"/>
  <c r="P34" i="68" s="1"/>
  <c r="J36" i="68"/>
  <c r="O37" i="68"/>
  <c r="N38" i="68"/>
  <c r="M38" i="68"/>
  <c r="P38" i="68" s="1"/>
  <c r="O41" i="68"/>
  <c r="N42" i="68"/>
  <c r="M42" i="68"/>
  <c r="P42" i="68" s="1"/>
  <c r="J44" i="68"/>
  <c r="O45" i="68"/>
  <c r="N46" i="68"/>
  <c r="M46" i="68"/>
  <c r="P46" i="68" s="1"/>
  <c r="J48" i="68"/>
  <c r="O49" i="68"/>
  <c r="N50" i="68"/>
  <c r="M50" i="68"/>
  <c r="P50" i="68" s="1"/>
  <c r="O53" i="68"/>
  <c r="P76" i="68"/>
  <c r="J79" i="68"/>
  <c r="O79" i="68"/>
  <c r="M79" i="68"/>
  <c r="P79" i="68" s="1"/>
  <c r="J87" i="68"/>
  <c r="O87" i="68"/>
  <c r="M87" i="68"/>
  <c r="P87" i="68" s="1"/>
  <c r="J95" i="68"/>
  <c r="O95" i="68"/>
  <c r="M95" i="68"/>
  <c r="P95" i="68" s="1"/>
  <c r="J103" i="68"/>
  <c r="O103" i="68"/>
  <c r="M103" i="68"/>
  <c r="P103" i="68" s="1"/>
  <c r="O93" i="68"/>
  <c r="M93" i="68"/>
  <c r="P93" i="68" s="1"/>
  <c r="N14" i="68"/>
  <c r="M14" i="68"/>
  <c r="P14" i="68" s="1"/>
  <c r="J16" i="68"/>
  <c r="O17" i="68"/>
  <c r="W8" i="68"/>
  <c r="Z11" i="68"/>
  <c r="AA16" i="68"/>
  <c r="AA24" i="68"/>
  <c r="X29" i="68"/>
  <c r="X33" i="68"/>
  <c r="AA48" i="68"/>
  <c r="U84" i="68"/>
  <c r="W96" i="68"/>
  <c r="U101" i="68"/>
  <c r="G8" i="68"/>
  <c r="P8" i="68" s="1"/>
  <c r="O9" i="68"/>
  <c r="M11" i="68"/>
  <c r="N13" i="68"/>
  <c r="H15" i="68"/>
  <c r="G15" i="68"/>
  <c r="J15" i="68" s="1"/>
  <c r="P17" i="68"/>
  <c r="H19" i="68"/>
  <c r="G19" i="68"/>
  <c r="J19" i="68" s="1"/>
  <c r="P21" i="68"/>
  <c r="H23" i="68"/>
  <c r="G23" i="68"/>
  <c r="J23" i="68" s="1"/>
  <c r="P25" i="68"/>
  <c r="H27" i="68"/>
  <c r="G27" i="68"/>
  <c r="J27" i="68" s="1"/>
  <c r="P29" i="68"/>
  <c r="H31" i="68"/>
  <c r="G31" i="68"/>
  <c r="J31" i="68" s="1"/>
  <c r="D32" i="68"/>
  <c r="J32" i="68" s="1"/>
  <c r="P33" i="68"/>
  <c r="H35" i="68"/>
  <c r="G35" i="68"/>
  <c r="J35" i="68" s="1"/>
  <c r="P37" i="68"/>
  <c r="H39" i="68"/>
  <c r="G39" i="68"/>
  <c r="J39" i="68" s="1"/>
  <c r="D40" i="68"/>
  <c r="J40" i="68" s="1"/>
  <c r="P41" i="68"/>
  <c r="H43" i="68"/>
  <c r="G43" i="68"/>
  <c r="J43" i="68" s="1"/>
  <c r="P45" i="68"/>
  <c r="H47" i="68"/>
  <c r="G47" i="68"/>
  <c r="J47" i="68" s="1"/>
  <c r="P49" i="68"/>
  <c r="H51" i="68"/>
  <c r="G51" i="68"/>
  <c r="J51" i="68" s="1"/>
  <c r="D52" i="68"/>
  <c r="J52" i="68" s="1"/>
  <c r="P53" i="68"/>
  <c r="P54" i="68"/>
  <c r="J55" i="68"/>
  <c r="I58" i="68"/>
  <c r="O58" i="68"/>
  <c r="G58" i="68"/>
  <c r="I62" i="68"/>
  <c r="O62" i="68"/>
  <c r="G62" i="68"/>
  <c r="I66" i="68"/>
  <c r="O66" i="68"/>
  <c r="G66" i="68"/>
  <c r="I70" i="68"/>
  <c r="O70" i="68"/>
  <c r="G70" i="68"/>
  <c r="I74" i="68"/>
  <c r="O74" i="68"/>
  <c r="G74" i="68"/>
  <c r="AA84" i="68"/>
  <c r="U93" i="68"/>
  <c r="X108" i="68"/>
  <c r="T6" i="68"/>
  <c r="W9" i="68"/>
  <c r="T18" i="68"/>
  <c r="T34" i="68"/>
  <c r="T61" i="68"/>
  <c r="U95" i="68"/>
  <c r="Z102" i="68"/>
  <c r="W104" i="68"/>
  <c r="U109" i="68"/>
  <c r="S7" i="68"/>
  <c r="D8" i="68"/>
  <c r="N8" i="68"/>
  <c r="M9" i="68"/>
  <c r="P9" i="68" s="1"/>
  <c r="G11" i="68"/>
  <c r="J11" i="68" s="1"/>
  <c r="N11" i="68"/>
  <c r="I12" i="68"/>
  <c r="M12" i="68"/>
  <c r="P12" i="68" s="1"/>
  <c r="J14" i="68"/>
  <c r="O15" i="68"/>
  <c r="N16" i="68"/>
  <c r="M16" i="68"/>
  <c r="P16" i="68" s="1"/>
  <c r="J18" i="68"/>
  <c r="O19" i="68"/>
  <c r="N20" i="68"/>
  <c r="M20" i="68"/>
  <c r="P20" i="68" s="1"/>
  <c r="J22" i="68"/>
  <c r="O23" i="68"/>
  <c r="N24" i="68"/>
  <c r="M24" i="68"/>
  <c r="P24" i="68" s="1"/>
  <c r="J26" i="68"/>
  <c r="O27" i="68"/>
  <c r="N28" i="68"/>
  <c r="M28" i="68"/>
  <c r="P28" i="68" s="1"/>
  <c r="J30" i="68"/>
  <c r="O31" i="68"/>
  <c r="N32" i="68"/>
  <c r="M32" i="68"/>
  <c r="P32" i="68" s="1"/>
  <c r="J34" i="68"/>
  <c r="O35" i="68"/>
  <c r="N36" i="68"/>
  <c r="M36" i="68"/>
  <c r="P36" i="68" s="1"/>
  <c r="J38" i="68"/>
  <c r="O39" i="68"/>
  <c r="N40" i="68"/>
  <c r="M40" i="68"/>
  <c r="P40" i="68" s="1"/>
  <c r="J42" i="68"/>
  <c r="O43" i="68"/>
  <c r="N44" i="68"/>
  <c r="M44" i="68"/>
  <c r="P44" i="68" s="1"/>
  <c r="J46" i="68"/>
  <c r="O47" i="68"/>
  <c r="N48" i="68"/>
  <c r="M48" i="68"/>
  <c r="P48" i="68" s="1"/>
  <c r="J50" i="68"/>
  <c r="O51" i="68"/>
  <c r="N52" i="68"/>
  <c r="M52" i="68"/>
  <c r="P52" i="68" s="1"/>
  <c r="H56" i="68"/>
  <c r="G56" i="68"/>
  <c r="J56" i="68" s="1"/>
  <c r="N57" i="68"/>
  <c r="M58" i="68"/>
  <c r="P58" i="68" s="1"/>
  <c r="N58" i="68"/>
  <c r="N61" i="68"/>
  <c r="M62" i="68"/>
  <c r="P62" i="68" s="1"/>
  <c r="N62" i="68"/>
  <c r="N65" i="68"/>
  <c r="M66" i="68"/>
  <c r="P66" i="68" s="1"/>
  <c r="N66" i="68"/>
  <c r="N69" i="68"/>
  <c r="M70" i="68"/>
  <c r="P70" i="68" s="1"/>
  <c r="N70" i="68"/>
  <c r="N73" i="68"/>
  <c r="M74" i="68"/>
  <c r="P74" i="68" s="1"/>
  <c r="N74" i="68"/>
  <c r="N55" i="68"/>
  <c r="D56" i="68"/>
  <c r="D58" i="68"/>
  <c r="J59" i="68"/>
  <c r="N59" i="68"/>
  <c r="H60" i="68"/>
  <c r="P60" i="68"/>
  <c r="D62" i="68"/>
  <c r="J63" i="68"/>
  <c r="N63" i="68"/>
  <c r="H64" i="68"/>
  <c r="P64" i="68"/>
  <c r="D66" i="68"/>
  <c r="J67" i="68"/>
  <c r="N67" i="68"/>
  <c r="H68" i="68"/>
  <c r="P68" i="68"/>
  <c r="D70" i="68"/>
  <c r="J71" i="68"/>
  <c r="N71" i="68"/>
  <c r="H72" i="68"/>
  <c r="P72" i="68"/>
  <c r="D74" i="68"/>
  <c r="J75" i="68"/>
  <c r="N75" i="68"/>
  <c r="O76" i="68"/>
  <c r="D54" i="68"/>
  <c r="I60" i="68"/>
  <c r="I64" i="68"/>
  <c r="I68" i="68"/>
  <c r="I72" i="68"/>
  <c r="I76" i="68"/>
  <c r="H76" i="68"/>
  <c r="H78" i="68"/>
  <c r="O78" i="68"/>
  <c r="J81" i="68"/>
  <c r="O81" i="68"/>
  <c r="M81" i="68"/>
  <c r="P81" i="68" s="1"/>
  <c r="S82" i="68"/>
  <c r="H86" i="68"/>
  <c r="O86" i="68"/>
  <c r="J89" i="68"/>
  <c r="O89" i="68"/>
  <c r="M89" i="68"/>
  <c r="P89" i="68" s="1"/>
  <c r="S90" i="68"/>
  <c r="H94" i="68"/>
  <c r="J97" i="68"/>
  <c r="O97" i="68"/>
  <c r="M97" i="68"/>
  <c r="P97" i="68" s="1"/>
  <c r="S98" i="68"/>
  <c r="H102" i="68"/>
  <c r="J105" i="68"/>
  <c r="O105" i="68"/>
  <c r="M105" i="68"/>
  <c r="P105" i="68" s="1"/>
  <c r="S106" i="68"/>
  <c r="S76" i="68"/>
  <c r="H80" i="68"/>
  <c r="O80" i="68"/>
  <c r="P82" i="68"/>
  <c r="O83" i="68"/>
  <c r="M83" i="68"/>
  <c r="P83" i="68" s="1"/>
  <c r="S84" i="68"/>
  <c r="H88" i="68"/>
  <c r="O88" i="68"/>
  <c r="O91" i="68"/>
  <c r="M91" i="68"/>
  <c r="P91" i="68" s="1"/>
  <c r="S92" i="68"/>
  <c r="H96" i="68"/>
  <c r="O96" i="68"/>
  <c r="P98" i="68"/>
  <c r="J99" i="68"/>
  <c r="O99" i="68"/>
  <c r="M99" i="68"/>
  <c r="P99" i="68" s="1"/>
  <c r="S100" i="68"/>
  <c r="H104" i="68"/>
  <c r="O104" i="68"/>
  <c r="O107" i="68"/>
  <c r="M107" i="68"/>
  <c r="P107" i="68" s="1"/>
  <c r="S108" i="68"/>
  <c r="G78" i="68"/>
  <c r="J78" i="68" s="1"/>
  <c r="G80" i="68"/>
  <c r="J80" i="68" s="1"/>
  <c r="G82" i="68"/>
  <c r="J82" i="68" s="1"/>
  <c r="G84" i="68"/>
  <c r="J84" i="68" s="1"/>
  <c r="G86" i="68"/>
  <c r="J86" i="68" s="1"/>
  <c r="G88" i="68"/>
  <c r="J88" i="68" s="1"/>
  <c r="G90" i="68"/>
  <c r="J90" i="68" s="1"/>
  <c r="G92" i="68"/>
  <c r="J92" i="68" s="1"/>
  <c r="G94" i="68"/>
  <c r="J94" i="68" s="1"/>
  <c r="G96" i="68"/>
  <c r="J96" i="68" s="1"/>
  <c r="G98" i="68"/>
  <c r="J98" i="68" s="1"/>
  <c r="G100" i="68"/>
  <c r="J100" i="68" s="1"/>
  <c r="G102" i="68"/>
  <c r="J102" i="68" s="1"/>
  <c r="G104" i="68"/>
  <c r="J104" i="68" s="1"/>
  <c r="G106" i="68"/>
  <c r="J106" i="68" s="1"/>
  <c r="G108" i="68"/>
  <c r="J108" i="68" s="1"/>
  <c r="P4" i="68"/>
  <c r="V29" i="68"/>
  <c r="D4" i="68"/>
  <c r="J4" i="68" s="1"/>
  <c r="H4" i="68"/>
  <c r="T4" i="68"/>
  <c r="X4" i="68"/>
  <c r="U5" i="68"/>
  <c r="V6" i="68"/>
  <c r="Z6" i="68"/>
  <c r="W7" i="68"/>
  <c r="T8" i="68"/>
  <c r="X8" i="68"/>
  <c r="U9" i="68"/>
  <c r="V10" i="68"/>
  <c r="Z10" i="68"/>
  <c r="W11" i="68"/>
  <c r="T12" i="68"/>
  <c r="X12" i="68"/>
  <c r="U13" i="68"/>
  <c r="V14" i="68"/>
  <c r="W15" i="68"/>
  <c r="T16" i="68"/>
  <c r="X16" i="68"/>
  <c r="U17" i="68"/>
  <c r="V18" i="68"/>
  <c r="W19" i="68"/>
  <c r="T20" i="68"/>
  <c r="X20" i="68"/>
  <c r="U21" i="68"/>
  <c r="V22" i="68"/>
  <c r="W23" i="68"/>
  <c r="T24" i="68"/>
  <c r="X24" i="68"/>
  <c r="U25" i="68"/>
  <c r="U26" i="68"/>
  <c r="X27" i="68"/>
  <c r="Y29" i="68"/>
  <c r="AA29" i="68"/>
  <c r="I4" i="68"/>
  <c r="U4" i="68"/>
  <c r="V5" i="68"/>
  <c r="Z5" i="68"/>
  <c r="AA6" i="68"/>
  <c r="T7" i="68"/>
  <c r="U8" i="68"/>
  <c r="V9" i="68"/>
  <c r="Z9" i="68"/>
  <c r="AA10" i="68"/>
  <c r="T11" i="68"/>
  <c r="U12" i="68"/>
  <c r="V13" i="68"/>
  <c r="Z13" i="68"/>
  <c r="AA14" i="68"/>
  <c r="T15" i="68"/>
  <c r="U16" i="68"/>
  <c r="V17" i="68"/>
  <c r="Z17" i="68"/>
  <c r="AA18" i="68"/>
  <c r="T19" i="68"/>
  <c r="U20" i="68"/>
  <c r="V21" i="68"/>
  <c r="Z21" i="68"/>
  <c r="AA22" i="68"/>
  <c r="T23" i="68"/>
  <c r="U24" i="68"/>
  <c r="V25" i="68"/>
  <c r="Z25" i="68"/>
  <c r="W26" i="68"/>
  <c r="V27" i="68"/>
  <c r="AB27" i="68"/>
  <c r="AA27" i="68"/>
  <c r="W28" i="68"/>
  <c r="Z30" i="68"/>
  <c r="W30" i="68"/>
  <c r="W25" i="68"/>
  <c r="X26" i="68"/>
  <c r="AA28" i="68"/>
  <c r="U28" i="68"/>
  <c r="Z28" i="68"/>
  <c r="T29" i="68"/>
  <c r="Z29" i="68"/>
  <c r="W29" i="68"/>
  <c r="S4" i="68"/>
  <c r="AB5" i="68"/>
  <c r="AB9" i="68"/>
  <c r="AB17" i="68"/>
  <c r="AB25" i="68"/>
  <c r="T26" i="68"/>
  <c r="Z26" i="68"/>
  <c r="Z27" i="68"/>
  <c r="T27" i="68"/>
  <c r="W27" i="68"/>
  <c r="V49" i="68"/>
  <c r="AA30" i="68"/>
  <c r="T31" i="68"/>
  <c r="U32" i="68"/>
  <c r="Z33" i="68"/>
  <c r="AA34" i="68"/>
  <c r="T35" i="68"/>
  <c r="X36" i="68"/>
  <c r="X38" i="68"/>
  <c r="X39" i="68"/>
  <c r="AA39" i="68"/>
  <c r="T41" i="68"/>
  <c r="W41" i="68"/>
  <c r="Z41" i="68"/>
  <c r="U44" i="68"/>
  <c r="W50" i="68"/>
  <c r="Z50" i="68"/>
  <c r="Z51" i="68"/>
  <c r="T51" i="68"/>
  <c r="W57" i="68"/>
  <c r="Z57" i="68"/>
  <c r="T57" i="68"/>
  <c r="T58" i="68"/>
  <c r="Z58" i="68"/>
  <c r="X30" i="68"/>
  <c r="Z32" i="68"/>
  <c r="W33" i="68"/>
  <c r="AA33" i="68"/>
  <c r="X34" i="68"/>
  <c r="AA35" i="68"/>
  <c r="W38" i="68"/>
  <c r="Z38" i="68"/>
  <c r="V47" i="68"/>
  <c r="Y47" i="68"/>
  <c r="T54" i="68"/>
  <c r="Z54" i="68"/>
  <c r="AA57" i="68"/>
  <c r="U57" i="68"/>
  <c r="Z31" i="68"/>
  <c r="AA32" i="68"/>
  <c r="W35" i="68"/>
  <c r="T37" i="68"/>
  <c r="Z37" i="68"/>
  <c r="W37" i="68"/>
  <c r="Z39" i="68"/>
  <c r="W39" i="68"/>
  <c r="W40" i="68"/>
  <c r="Z40" i="68"/>
  <c r="U42" i="68"/>
  <c r="AA42" i="68"/>
  <c r="V43" i="68"/>
  <c r="AB43" i="68"/>
  <c r="W44" i="68"/>
  <c r="T44" i="68"/>
  <c r="Z44" i="68"/>
  <c r="T50" i="68"/>
  <c r="U51" i="68"/>
  <c r="X54" i="68"/>
  <c r="U54" i="68"/>
  <c r="AA54" i="68"/>
  <c r="AA55" i="68"/>
  <c r="U56" i="68"/>
  <c r="X57" i="68"/>
  <c r="U36" i="68"/>
  <c r="X37" i="68"/>
  <c r="U37" i="68"/>
  <c r="V38" i="68"/>
  <c r="AA40" i="68"/>
  <c r="U40" i="68"/>
  <c r="Y42" i="68"/>
  <c r="V42" i="68"/>
  <c r="AB45" i="68"/>
  <c r="V45" i="68"/>
  <c r="U46" i="68"/>
  <c r="X46" i="68"/>
  <c r="Z48" i="68"/>
  <c r="X49" i="68"/>
  <c r="AA49" i="68"/>
  <c r="U49" i="68"/>
  <c r="X51" i="68"/>
  <c r="V52" i="68"/>
  <c r="Y52" i="68"/>
  <c r="AB52" i="68"/>
  <c r="W54" i="68"/>
  <c r="Z56" i="68"/>
  <c r="T56" i="68"/>
  <c r="U59" i="68"/>
  <c r="AA59" i="68"/>
  <c r="X59" i="68"/>
  <c r="X60" i="68"/>
  <c r="X62" i="68"/>
  <c r="AA62" i="68"/>
  <c r="U63" i="68"/>
  <c r="X63" i="68"/>
  <c r="U65" i="68"/>
  <c r="W73" i="68"/>
  <c r="Z73" i="68"/>
  <c r="T73" i="68"/>
  <c r="V78" i="68"/>
  <c r="U82" i="68"/>
  <c r="X82" i="68"/>
  <c r="AA82" i="68"/>
  <c r="X83" i="68"/>
  <c r="T89" i="68"/>
  <c r="W89" i="68"/>
  <c r="Z89" i="68"/>
  <c r="X41" i="68"/>
  <c r="T42" i="68"/>
  <c r="AA43" i="68"/>
  <c r="X44" i="68"/>
  <c r="T45" i="68"/>
  <c r="T47" i="68"/>
  <c r="W48" i="68"/>
  <c r="U50" i="68"/>
  <c r="Z52" i="68"/>
  <c r="T52" i="68"/>
  <c r="W52" i="68"/>
  <c r="X56" i="68"/>
  <c r="AA56" i="68"/>
  <c r="X58" i="68"/>
  <c r="Z59" i="68"/>
  <c r="T60" i="68"/>
  <c r="AA60" i="68"/>
  <c r="U62" i="68"/>
  <c r="W65" i="68"/>
  <c r="Z65" i="68"/>
  <c r="T65" i="68"/>
  <c r="T75" i="68"/>
  <c r="Y78" i="68"/>
  <c r="Z78" i="68"/>
  <c r="AA83" i="68"/>
  <c r="Y86" i="68"/>
  <c r="Z86" i="68"/>
  <c r="W86" i="68"/>
  <c r="X89" i="68"/>
  <c r="AA89" i="68"/>
  <c r="U89" i="68"/>
  <c r="W92" i="68"/>
  <c r="T92" i="68"/>
  <c r="T107" i="68"/>
  <c r="W36" i="68"/>
  <c r="U38" i="68"/>
  <c r="W43" i="68"/>
  <c r="X45" i="68"/>
  <c r="W45" i="68"/>
  <c r="T46" i="68"/>
  <c r="X48" i="68"/>
  <c r="Y49" i="68"/>
  <c r="T49" i="68"/>
  <c r="X50" i="68"/>
  <c r="W55" i="68"/>
  <c r="AB55" i="68"/>
  <c r="Y55" i="68"/>
  <c r="Z55" i="68"/>
  <c r="U58" i="68"/>
  <c r="AA58" i="68"/>
  <c r="T59" i="68"/>
  <c r="V60" i="68"/>
  <c r="Y60" i="68"/>
  <c r="AB60" i="68"/>
  <c r="Z62" i="68"/>
  <c r="T67" i="68"/>
  <c r="Y71" i="68"/>
  <c r="W71" i="68"/>
  <c r="T74" i="68"/>
  <c r="W74" i="68"/>
  <c r="Z74" i="68"/>
  <c r="Y76" i="68"/>
  <c r="X76" i="68"/>
  <c r="Y83" i="68"/>
  <c r="AB83" i="68"/>
  <c r="T90" i="68"/>
  <c r="W63" i="68"/>
  <c r="AA63" i="68"/>
  <c r="T66" i="68"/>
  <c r="W66" i="68"/>
  <c r="Z66" i="68"/>
  <c r="Y68" i="68"/>
  <c r="X68" i="68"/>
  <c r="X70" i="68"/>
  <c r="AA70" i="68"/>
  <c r="U71" i="68"/>
  <c r="X71" i="68"/>
  <c r="U73" i="68"/>
  <c r="AA79" i="68"/>
  <c r="X79" i="68"/>
  <c r="U88" i="68"/>
  <c r="Z92" i="68"/>
  <c r="T109" i="68"/>
  <c r="W109" i="68"/>
  <c r="Z109" i="68"/>
  <c r="W53" i="68"/>
  <c r="U55" i="68"/>
  <c r="W61" i="68"/>
  <c r="Z61" i="68"/>
  <c r="X64" i="68"/>
  <c r="X66" i="68"/>
  <c r="AA66" i="68"/>
  <c r="U67" i="68"/>
  <c r="X67" i="68"/>
  <c r="W69" i="68"/>
  <c r="Z69" i="68"/>
  <c r="X72" i="68"/>
  <c r="X74" i="68"/>
  <c r="AA74" i="68"/>
  <c r="U75" i="68"/>
  <c r="X75" i="68"/>
  <c r="W77" i="68"/>
  <c r="Z77" i="68"/>
  <c r="T81" i="68"/>
  <c r="W81" i="68"/>
  <c r="T82" i="68"/>
  <c r="T87" i="68"/>
  <c r="X95" i="68"/>
  <c r="AA95" i="68"/>
  <c r="T62" i="68"/>
  <c r="W62" i="68"/>
  <c r="T63" i="68"/>
  <c r="V64" i="68"/>
  <c r="Y64" i="68"/>
  <c r="AA64" i="68"/>
  <c r="Y67" i="68"/>
  <c r="T70" i="68"/>
  <c r="W70" i="68"/>
  <c r="T71" i="68"/>
  <c r="V72" i="68"/>
  <c r="Y72" i="68"/>
  <c r="AA72" i="68"/>
  <c r="Y75" i="68"/>
  <c r="AB75" i="68"/>
  <c r="U79" i="68"/>
  <c r="U80" i="68"/>
  <c r="X81" i="68"/>
  <c r="AA81" i="68"/>
  <c r="U81" i="68"/>
  <c r="W84" i="68"/>
  <c r="Z84" i="68"/>
  <c r="T84" i="68"/>
  <c r="U87" i="68"/>
  <c r="U90" i="68"/>
  <c r="X90" i="68"/>
  <c r="AA90" i="68"/>
  <c r="X91" i="68"/>
  <c r="Y91" i="68"/>
  <c r="AB91" i="68"/>
  <c r="W94" i="68"/>
  <c r="Z94" i="68"/>
  <c r="T78" i="68"/>
  <c r="Y79" i="68"/>
  <c r="T85" i="68"/>
  <c r="W85" i="68"/>
  <c r="T86" i="68"/>
  <c r="V87" i="68"/>
  <c r="Y87" i="68"/>
  <c r="AA87" i="68"/>
  <c r="T93" i="68"/>
  <c r="W93" i="68"/>
  <c r="Z93" i="68"/>
  <c r="U94" i="68"/>
  <c r="X94" i="68"/>
  <c r="AA94" i="68"/>
  <c r="U104" i="68"/>
  <c r="X78" i="68"/>
  <c r="W78" i="68"/>
  <c r="T79" i="68"/>
  <c r="AB79" i="68"/>
  <c r="W80" i="68"/>
  <c r="Z80" i="68"/>
  <c r="X85" i="68"/>
  <c r="AA85" i="68"/>
  <c r="Z85" i="68"/>
  <c r="U86" i="68"/>
  <c r="X86" i="68"/>
  <c r="AB87" i="68"/>
  <c r="W88" i="68"/>
  <c r="Z88" i="68"/>
  <c r="U92" i="68"/>
  <c r="T97" i="68"/>
  <c r="W97" i="68"/>
  <c r="Z97" i="68"/>
  <c r="W98" i="68"/>
  <c r="T103" i="68"/>
  <c r="U106" i="68"/>
  <c r="X106" i="68"/>
  <c r="AA106" i="68"/>
  <c r="X107" i="68"/>
  <c r="Y107" i="68"/>
  <c r="AA107" i="68"/>
  <c r="X92" i="68"/>
  <c r="T95" i="68"/>
  <c r="U96" i="68"/>
  <c r="U98" i="68"/>
  <c r="X98" i="68"/>
  <c r="AA98" i="68"/>
  <c r="X99" i="68"/>
  <c r="AB99" i="68"/>
  <c r="AA99" i="68"/>
  <c r="T101" i="68"/>
  <c r="W101" i="68"/>
  <c r="Z101" i="68"/>
  <c r="W102" i="68"/>
  <c r="V107" i="68"/>
  <c r="AB107" i="68"/>
  <c r="Y95" i="68"/>
  <c r="AB95" i="68"/>
  <c r="T99" i="68"/>
  <c r="U100" i="68"/>
  <c r="U102" i="68"/>
  <c r="X102" i="68"/>
  <c r="AA102" i="68"/>
  <c r="X103" i="68"/>
  <c r="Y103" i="68"/>
  <c r="AA103" i="68"/>
  <c r="T105" i="68"/>
  <c r="W105" i="68"/>
  <c r="Z105" i="68"/>
  <c r="W106" i="68"/>
  <c r="U108" i="68"/>
  <c r="AA93" i="68"/>
  <c r="Z96" i="68"/>
  <c r="AA97" i="68"/>
  <c r="Z100" i="68"/>
  <c r="AA101" i="68"/>
  <c r="T102" i="68"/>
  <c r="Z104" i="68"/>
  <c r="AA105" i="68"/>
  <c r="Z108" i="68"/>
  <c r="AA109" i="68"/>
  <c r="H6" i="67"/>
  <c r="N6" i="67"/>
  <c r="G6" i="67"/>
  <c r="J6" i="67" s="1"/>
  <c r="H10" i="67"/>
  <c r="G10" i="67"/>
  <c r="X22" i="67"/>
  <c r="AA22" i="67"/>
  <c r="I28" i="67"/>
  <c r="G28" i="67"/>
  <c r="J28" i="67" s="1"/>
  <c r="O28" i="67"/>
  <c r="O35" i="67"/>
  <c r="M35" i="67"/>
  <c r="U40" i="67"/>
  <c r="AA40" i="67"/>
  <c r="S40" i="67"/>
  <c r="P6" i="67"/>
  <c r="O11" i="67"/>
  <c r="M11" i="67"/>
  <c r="P11" i="67" s="1"/>
  <c r="I16" i="67"/>
  <c r="G16" i="67"/>
  <c r="J16" i="67" s="1"/>
  <c r="O16" i="67"/>
  <c r="O23" i="67"/>
  <c r="U23" i="67"/>
  <c r="M23" i="67"/>
  <c r="P23" i="67" s="1"/>
  <c r="I32" i="67"/>
  <c r="O32" i="67"/>
  <c r="G32" i="67"/>
  <c r="J32" i="67" s="1"/>
  <c r="O39" i="67"/>
  <c r="M39" i="67"/>
  <c r="S44" i="67"/>
  <c r="U44" i="67"/>
  <c r="AA44" i="67"/>
  <c r="I48" i="67"/>
  <c r="G48" i="67"/>
  <c r="O48" i="67"/>
  <c r="N5" i="67"/>
  <c r="T5" i="67"/>
  <c r="M5" i="67"/>
  <c r="P5" i="67" s="1"/>
  <c r="O19" i="67"/>
  <c r="U19" i="67"/>
  <c r="M19" i="67"/>
  <c r="P19" i="67" s="1"/>
  <c r="X38" i="67"/>
  <c r="AA38" i="67"/>
  <c r="I44" i="67"/>
  <c r="O44" i="67"/>
  <c r="G44" i="67"/>
  <c r="J5" i="67"/>
  <c r="AA14" i="67"/>
  <c r="X14" i="67"/>
  <c r="I20" i="67"/>
  <c r="G20" i="67"/>
  <c r="J20" i="67" s="1"/>
  <c r="O20" i="67"/>
  <c r="O27" i="67"/>
  <c r="M27" i="67"/>
  <c r="P27" i="67" s="1"/>
  <c r="I36" i="67"/>
  <c r="O36" i="67"/>
  <c r="G36" i="67"/>
  <c r="O43" i="67"/>
  <c r="M43" i="67"/>
  <c r="P43" i="67" s="1"/>
  <c r="AA48" i="67"/>
  <c r="S48" i="67"/>
  <c r="U48" i="67"/>
  <c r="T6" i="67"/>
  <c r="S6" i="67"/>
  <c r="AA5" i="67"/>
  <c r="D5" i="67"/>
  <c r="X5" i="67"/>
  <c r="I7" i="67"/>
  <c r="O7" i="67"/>
  <c r="M7" i="67"/>
  <c r="P7" i="67" s="1"/>
  <c r="U7" i="67"/>
  <c r="J9" i="67"/>
  <c r="I12" i="67"/>
  <c r="G12" i="67"/>
  <c r="J12" i="67" s="1"/>
  <c r="O12" i="67"/>
  <c r="O15" i="67"/>
  <c r="U15" i="67"/>
  <c r="M15" i="67"/>
  <c r="P15" i="67" s="1"/>
  <c r="I24" i="67"/>
  <c r="G24" i="67"/>
  <c r="J24" i="67" s="1"/>
  <c r="O24" i="67"/>
  <c r="O31" i="67"/>
  <c r="M31" i="67"/>
  <c r="P31" i="67" s="1"/>
  <c r="U31" i="67"/>
  <c r="X34" i="67"/>
  <c r="AA34" i="67"/>
  <c r="U36" i="67"/>
  <c r="S36" i="67"/>
  <c r="I40" i="67"/>
  <c r="G40" i="67"/>
  <c r="J40" i="67" s="1"/>
  <c r="O40" i="67"/>
  <c r="O47" i="67"/>
  <c r="M47" i="67"/>
  <c r="X50" i="67"/>
  <c r="AA50" i="67"/>
  <c r="N58" i="67"/>
  <c r="M58" i="67"/>
  <c r="H71" i="67"/>
  <c r="G71" i="67"/>
  <c r="J71" i="67" s="1"/>
  <c r="N74" i="67"/>
  <c r="M74" i="67"/>
  <c r="P74" i="67" s="1"/>
  <c r="I78" i="67"/>
  <c r="O78" i="67"/>
  <c r="O109" i="67"/>
  <c r="M109" i="67"/>
  <c r="P109" i="67" s="1"/>
  <c r="X54" i="67"/>
  <c r="X58" i="67"/>
  <c r="P10" i="67"/>
  <c r="J13" i="67"/>
  <c r="N13" i="67"/>
  <c r="J17" i="67"/>
  <c r="N17" i="67"/>
  <c r="P18" i="67"/>
  <c r="J21" i="67"/>
  <c r="N21" i="67"/>
  <c r="J25" i="67"/>
  <c r="N25" i="67"/>
  <c r="J29" i="67"/>
  <c r="N33" i="67"/>
  <c r="H36" i="67"/>
  <c r="D36" i="67"/>
  <c r="H40" i="67"/>
  <c r="D40" i="67"/>
  <c r="G41" i="67"/>
  <c r="J41" i="67" s="1"/>
  <c r="N41" i="67"/>
  <c r="G45" i="67"/>
  <c r="J45" i="67" s="1"/>
  <c r="N45" i="67"/>
  <c r="H48" i="67"/>
  <c r="D48" i="67"/>
  <c r="Y48" i="67" s="1"/>
  <c r="G49" i="67"/>
  <c r="J49" i="67" s="1"/>
  <c r="N49" i="67"/>
  <c r="H52" i="67"/>
  <c r="D52" i="67"/>
  <c r="G52" i="67"/>
  <c r="S52" i="67"/>
  <c r="G53" i="67"/>
  <c r="J53" i="67" s="1"/>
  <c r="N53" i="67"/>
  <c r="M55" i="67"/>
  <c r="H56" i="67"/>
  <c r="D56" i="67"/>
  <c r="G56" i="67"/>
  <c r="J56" i="67" s="1"/>
  <c r="S56" i="67"/>
  <c r="G57" i="67"/>
  <c r="J57" i="67" s="1"/>
  <c r="N57" i="67"/>
  <c r="J60" i="67"/>
  <c r="D64" i="67"/>
  <c r="J64" i="67" s="1"/>
  <c r="H67" i="67"/>
  <c r="G67" i="67"/>
  <c r="J67" i="67" s="1"/>
  <c r="N70" i="67"/>
  <c r="M70" i="67"/>
  <c r="P70" i="67" s="1"/>
  <c r="N79" i="67"/>
  <c r="M79" i="67"/>
  <c r="H84" i="67"/>
  <c r="G84" i="67"/>
  <c r="J84" i="67" s="1"/>
  <c r="N84" i="67"/>
  <c r="Z13" i="67"/>
  <c r="W21" i="67"/>
  <c r="T22" i="67"/>
  <c r="Z29" i="67"/>
  <c r="Z33" i="67"/>
  <c r="W36" i="67"/>
  <c r="W37" i="67"/>
  <c r="W41" i="67"/>
  <c r="Z45" i="67"/>
  <c r="Z48" i="67"/>
  <c r="W48" i="67"/>
  <c r="T49" i="67"/>
  <c r="AA52" i="67"/>
  <c r="Z53" i="67"/>
  <c r="W56" i="67"/>
  <c r="Z57" i="67"/>
  <c r="U62" i="67"/>
  <c r="W69" i="67"/>
  <c r="U109" i="67"/>
  <c r="N9" i="67"/>
  <c r="D10" i="67"/>
  <c r="I14" i="67"/>
  <c r="I18" i="67"/>
  <c r="I22" i="67"/>
  <c r="I26" i="67"/>
  <c r="I30" i="67"/>
  <c r="I34" i="67"/>
  <c r="I38" i="67"/>
  <c r="I42" i="67"/>
  <c r="I46" i="67"/>
  <c r="I50" i="67"/>
  <c r="O52" i="67"/>
  <c r="I54" i="67"/>
  <c r="O56" i="67"/>
  <c r="I58" i="67"/>
  <c r="H63" i="67"/>
  <c r="G63" i="67"/>
  <c r="J63" i="67" s="1"/>
  <c r="N66" i="67"/>
  <c r="M66" i="67"/>
  <c r="P66" i="67" s="1"/>
  <c r="N71" i="67"/>
  <c r="J72" i="67"/>
  <c r="H76" i="67"/>
  <c r="G76" i="67"/>
  <c r="H79" i="67"/>
  <c r="G79" i="67"/>
  <c r="J79" i="67" s="1"/>
  <c r="G87" i="67"/>
  <c r="J87" i="67" s="1"/>
  <c r="H87" i="67"/>
  <c r="O87" i="67"/>
  <c r="M87" i="67"/>
  <c r="G91" i="67"/>
  <c r="J91" i="67" s="1"/>
  <c r="H91" i="67"/>
  <c r="O91" i="67"/>
  <c r="M91" i="67"/>
  <c r="G95" i="67"/>
  <c r="J95" i="67" s="1"/>
  <c r="H95" i="67"/>
  <c r="O95" i="67"/>
  <c r="M95" i="67"/>
  <c r="G99" i="67"/>
  <c r="J99" i="67" s="1"/>
  <c r="H99" i="67"/>
  <c r="O99" i="67"/>
  <c r="M99" i="67"/>
  <c r="O101" i="67"/>
  <c r="M101" i="67"/>
  <c r="P101" i="67" s="1"/>
  <c r="I104" i="67"/>
  <c r="O104" i="67"/>
  <c r="G104" i="67"/>
  <c r="J104" i="67" s="1"/>
  <c r="U56" i="67"/>
  <c r="Z67" i="67"/>
  <c r="N8" i="67"/>
  <c r="N29" i="67"/>
  <c r="J33" i="67"/>
  <c r="G37" i="67"/>
  <c r="J37" i="67" s="1"/>
  <c r="N37" i="67"/>
  <c r="H44" i="67"/>
  <c r="D44" i="67"/>
  <c r="M51" i="67"/>
  <c r="W17" i="67"/>
  <c r="T18" i="67"/>
  <c r="Z25" i="67"/>
  <c r="T30" i="67"/>
  <c r="T33" i="67"/>
  <c r="W44" i="67"/>
  <c r="T45" i="67"/>
  <c r="W49" i="67"/>
  <c r="T53" i="67"/>
  <c r="Z56" i="67"/>
  <c r="D8" i="67"/>
  <c r="G8" i="67"/>
  <c r="J8" i="67" s="1"/>
  <c r="N10" i="67"/>
  <c r="N11" i="67"/>
  <c r="H12" i="67"/>
  <c r="P12" i="67"/>
  <c r="H13" i="67"/>
  <c r="D14" i="67"/>
  <c r="G14" i="67"/>
  <c r="N14" i="67"/>
  <c r="N15" i="67"/>
  <c r="H16" i="67"/>
  <c r="P16" i="67"/>
  <c r="H17" i="67"/>
  <c r="M17" i="67"/>
  <c r="P17" i="67" s="1"/>
  <c r="D18" i="67"/>
  <c r="G18" i="67"/>
  <c r="N18" i="67"/>
  <c r="J19" i="67"/>
  <c r="N19" i="67"/>
  <c r="H20" i="67"/>
  <c r="H21" i="67"/>
  <c r="M21" i="67"/>
  <c r="P21" i="67" s="1"/>
  <c r="D22" i="67"/>
  <c r="G22" i="67"/>
  <c r="J22" i="67" s="1"/>
  <c r="N22" i="67"/>
  <c r="J23" i="67"/>
  <c r="N23" i="67"/>
  <c r="H24" i="67"/>
  <c r="P24" i="67"/>
  <c r="H25" i="67"/>
  <c r="M25" i="67"/>
  <c r="P25" i="67" s="1"/>
  <c r="D26" i="67"/>
  <c r="G26" i="67"/>
  <c r="J26" i="67" s="1"/>
  <c r="N26" i="67"/>
  <c r="J27" i="67"/>
  <c r="N27" i="67"/>
  <c r="H28" i="67"/>
  <c r="P28" i="67"/>
  <c r="H29" i="67"/>
  <c r="M29" i="67"/>
  <c r="P29" i="67" s="1"/>
  <c r="D30" i="67"/>
  <c r="G30" i="67"/>
  <c r="J30" i="67" s="1"/>
  <c r="N30" i="67"/>
  <c r="J31" i="67"/>
  <c r="N31" i="67"/>
  <c r="H32" i="67"/>
  <c r="H33" i="67"/>
  <c r="M33" i="67"/>
  <c r="P33" i="67" s="1"/>
  <c r="H34" i="67"/>
  <c r="D34" i="67"/>
  <c r="G34" i="67"/>
  <c r="J34" i="67" s="1"/>
  <c r="N34" i="67"/>
  <c r="G35" i="67"/>
  <c r="J35" i="67" s="1"/>
  <c r="N35" i="67"/>
  <c r="P36" i="67"/>
  <c r="H37" i="67"/>
  <c r="M37" i="67"/>
  <c r="P37" i="67" s="1"/>
  <c r="H38" i="67"/>
  <c r="D38" i="67"/>
  <c r="G38" i="67"/>
  <c r="J38" i="67" s="1"/>
  <c r="N38" i="67"/>
  <c r="G39" i="67"/>
  <c r="J39" i="67" s="1"/>
  <c r="N39" i="67"/>
  <c r="P40" i="67"/>
  <c r="H41" i="67"/>
  <c r="M41" i="67"/>
  <c r="P41" i="67" s="1"/>
  <c r="H42" i="67"/>
  <c r="D42" i="67"/>
  <c r="G42" i="67"/>
  <c r="J42" i="67" s="1"/>
  <c r="N42" i="67"/>
  <c r="G43" i="67"/>
  <c r="J43" i="67" s="1"/>
  <c r="N43" i="67"/>
  <c r="P44" i="67"/>
  <c r="H45" i="67"/>
  <c r="M45" i="67"/>
  <c r="P45" i="67" s="1"/>
  <c r="H46" i="67"/>
  <c r="D46" i="67"/>
  <c r="G46" i="67"/>
  <c r="N46" i="67"/>
  <c r="G47" i="67"/>
  <c r="J47" i="67" s="1"/>
  <c r="N47" i="67"/>
  <c r="P48" i="67"/>
  <c r="H49" i="67"/>
  <c r="M49" i="67"/>
  <c r="P49" i="67" s="1"/>
  <c r="H50" i="67"/>
  <c r="D50" i="67"/>
  <c r="G50" i="67"/>
  <c r="J50" i="67" s="1"/>
  <c r="N50" i="67"/>
  <c r="G51" i="67"/>
  <c r="J51" i="67" s="1"/>
  <c r="N51" i="67"/>
  <c r="P52" i="67"/>
  <c r="H53" i="67"/>
  <c r="M53" i="67"/>
  <c r="P53" i="67" s="1"/>
  <c r="H54" i="67"/>
  <c r="D54" i="67"/>
  <c r="G54" i="67"/>
  <c r="J54" i="67" s="1"/>
  <c r="N54" i="67"/>
  <c r="G55" i="67"/>
  <c r="J55" i="67" s="1"/>
  <c r="N55" i="67"/>
  <c r="P56" i="67"/>
  <c r="H57" i="67"/>
  <c r="M57" i="67"/>
  <c r="H58" i="67"/>
  <c r="D58" i="67"/>
  <c r="G58" i="67"/>
  <c r="J58" i="67" s="1"/>
  <c r="H59" i="67"/>
  <c r="G59" i="67"/>
  <c r="J59" i="67" s="1"/>
  <c r="N62" i="67"/>
  <c r="M62" i="67"/>
  <c r="P62" i="67" s="1"/>
  <c r="O65" i="67"/>
  <c r="N67" i="67"/>
  <c r="J68" i="67"/>
  <c r="P69" i="67"/>
  <c r="H75" i="67"/>
  <c r="G75" i="67"/>
  <c r="J75" i="67" s="1"/>
  <c r="H78" i="67"/>
  <c r="G78" i="67"/>
  <c r="J78" i="67" s="1"/>
  <c r="N78" i="67"/>
  <c r="N80" i="67"/>
  <c r="M80" i="67"/>
  <c r="P80" i="67" s="1"/>
  <c r="J81" i="67"/>
  <c r="O86" i="67"/>
  <c r="J103" i="67"/>
  <c r="O59" i="67"/>
  <c r="N60" i="67"/>
  <c r="M60" i="67"/>
  <c r="P60" i="67" s="1"/>
  <c r="J62" i="67"/>
  <c r="O63" i="67"/>
  <c r="N64" i="67"/>
  <c r="M64" i="67"/>
  <c r="P64" i="67" s="1"/>
  <c r="J66" i="67"/>
  <c r="O67" i="67"/>
  <c r="N68" i="67"/>
  <c r="M68" i="67"/>
  <c r="P68" i="67" s="1"/>
  <c r="J70" i="67"/>
  <c r="O71" i="67"/>
  <c r="N72" i="67"/>
  <c r="M72" i="67"/>
  <c r="P72" i="67" s="1"/>
  <c r="J74" i="67"/>
  <c r="O75" i="67"/>
  <c r="O80" i="67"/>
  <c r="I81" i="67"/>
  <c r="D81" i="67"/>
  <c r="N81" i="67"/>
  <c r="M81" i="67"/>
  <c r="P81" i="67" s="1"/>
  <c r="J85" i="67"/>
  <c r="P86" i="67"/>
  <c r="I88" i="67"/>
  <c r="O88" i="67"/>
  <c r="G88" i="67"/>
  <c r="I92" i="67"/>
  <c r="O92" i="67"/>
  <c r="G92" i="67"/>
  <c r="I96" i="67"/>
  <c r="O96" i="67"/>
  <c r="G96" i="67"/>
  <c r="I100" i="67"/>
  <c r="O100" i="67"/>
  <c r="G100" i="67"/>
  <c r="J100" i="67" s="1"/>
  <c r="O105" i="67"/>
  <c r="M105" i="67"/>
  <c r="P105" i="67" s="1"/>
  <c r="I108" i="67"/>
  <c r="O108" i="67"/>
  <c r="G108" i="67"/>
  <c r="J108" i="67" s="1"/>
  <c r="P59" i="67"/>
  <c r="I60" i="67"/>
  <c r="H61" i="67"/>
  <c r="G61" i="67"/>
  <c r="J61" i="67" s="1"/>
  <c r="S61" i="67"/>
  <c r="AB61" i="67" s="1"/>
  <c r="P63" i="67"/>
  <c r="I64" i="67"/>
  <c r="H65" i="67"/>
  <c r="G65" i="67"/>
  <c r="J65" i="67" s="1"/>
  <c r="S65" i="67"/>
  <c r="P67" i="67"/>
  <c r="I68" i="67"/>
  <c r="H69" i="67"/>
  <c r="G69" i="67"/>
  <c r="J69" i="67" s="1"/>
  <c r="S69" i="67"/>
  <c r="P71" i="67"/>
  <c r="I72" i="67"/>
  <c r="H73" i="67"/>
  <c r="G73" i="67"/>
  <c r="J73" i="67" s="1"/>
  <c r="S73" i="67"/>
  <c r="P75" i="67"/>
  <c r="P76" i="67"/>
  <c r="J77" i="67"/>
  <c r="G80" i="67"/>
  <c r="J80" i="67" s="1"/>
  <c r="D82" i="67"/>
  <c r="AB82" i="67" s="1"/>
  <c r="J82" i="67"/>
  <c r="P82" i="67"/>
  <c r="J83" i="67"/>
  <c r="M83" i="67"/>
  <c r="P83" i="67" s="1"/>
  <c r="H86" i="67"/>
  <c r="G86" i="67"/>
  <c r="N87" i="67"/>
  <c r="M88" i="67"/>
  <c r="P88" i="67" s="1"/>
  <c r="N88" i="67"/>
  <c r="N91" i="67"/>
  <c r="M92" i="67"/>
  <c r="P92" i="67" s="1"/>
  <c r="N92" i="67"/>
  <c r="N95" i="67"/>
  <c r="M96" i="67"/>
  <c r="P96" i="67" s="1"/>
  <c r="N96" i="67"/>
  <c r="N99" i="67"/>
  <c r="P106" i="67"/>
  <c r="J107" i="67"/>
  <c r="N77" i="67"/>
  <c r="D78" i="67"/>
  <c r="AB78" i="67" s="1"/>
  <c r="H82" i="67"/>
  <c r="N85" i="67"/>
  <c r="D86" i="67"/>
  <c r="AB86" i="67" s="1"/>
  <c r="D88" i="67"/>
  <c r="J89" i="67"/>
  <c r="N89" i="67"/>
  <c r="H90" i="67"/>
  <c r="P90" i="67"/>
  <c r="D92" i="67"/>
  <c r="J93" i="67"/>
  <c r="N93" i="67"/>
  <c r="H94" i="67"/>
  <c r="P94" i="67"/>
  <c r="D96" i="67"/>
  <c r="J97" i="67"/>
  <c r="N97" i="67"/>
  <c r="H98" i="67"/>
  <c r="P98" i="67"/>
  <c r="H102" i="67"/>
  <c r="O103" i="67"/>
  <c r="M103" i="67"/>
  <c r="P103" i="67" s="1"/>
  <c r="H106" i="67"/>
  <c r="O107" i="67"/>
  <c r="M107" i="67"/>
  <c r="P107" i="67" s="1"/>
  <c r="D76" i="67"/>
  <c r="AB76" i="67" s="1"/>
  <c r="H80" i="67"/>
  <c r="D84" i="67"/>
  <c r="I90" i="67"/>
  <c r="I94" i="67"/>
  <c r="I98" i="67"/>
  <c r="I102" i="67"/>
  <c r="O102" i="67"/>
  <c r="G102" i="67"/>
  <c r="J102" i="67" s="1"/>
  <c r="I106" i="67"/>
  <c r="O106" i="67"/>
  <c r="G106" i="67"/>
  <c r="J106" i="67" s="1"/>
  <c r="P108" i="67"/>
  <c r="J109" i="67"/>
  <c r="AA6" i="67"/>
  <c r="U6" i="67"/>
  <c r="T7" i="67"/>
  <c r="W7" i="67"/>
  <c r="Z7" i="67"/>
  <c r="W8" i="67"/>
  <c r="Z8" i="67"/>
  <c r="U12" i="67"/>
  <c r="X12" i="67"/>
  <c r="AA12" i="67"/>
  <c r="X17" i="67"/>
  <c r="AA17" i="67"/>
  <c r="T23" i="67"/>
  <c r="W23" i="67"/>
  <c r="Z23" i="67"/>
  <c r="W24" i="67"/>
  <c r="Z24" i="67"/>
  <c r="X29" i="67"/>
  <c r="AA29" i="67"/>
  <c r="T31" i="67"/>
  <c r="W31" i="67"/>
  <c r="Z31" i="67"/>
  <c r="W32" i="67"/>
  <c r="W34" i="67"/>
  <c r="Z34" i="67"/>
  <c r="T34" i="67"/>
  <c r="U37" i="67"/>
  <c r="T46" i="67"/>
  <c r="W46" i="67"/>
  <c r="Z46" i="67"/>
  <c r="D4" i="67"/>
  <c r="J4" i="67" s="1"/>
  <c r="H4" i="67"/>
  <c r="T4" i="67"/>
  <c r="X4" i="67"/>
  <c r="AB4" i="67"/>
  <c r="U5" i="67"/>
  <c r="U8" i="67"/>
  <c r="X8" i="67"/>
  <c r="AA8" i="67"/>
  <c r="X13" i="67"/>
  <c r="AA13" i="67"/>
  <c r="V17" i="67"/>
  <c r="T19" i="67"/>
  <c r="W19" i="67"/>
  <c r="Z19" i="67"/>
  <c r="W20" i="67"/>
  <c r="Z20" i="67"/>
  <c r="U24" i="67"/>
  <c r="X24" i="67"/>
  <c r="AA24" i="67"/>
  <c r="V29" i="67"/>
  <c r="U32" i="67"/>
  <c r="X32" i="67"/>
  <c r="AA32" i="67"/>
  <c r="U64" i="67"/>
  <c r="U75" i="67"/>
  <c r="X75" i="67"/>
  <c r="AA75" i="67"/>
  <c r="M4" i="67"/>
  <c r="P4" i="67" s="1"/>
  <c r="Z5" i="67"/>
  <c r="X9" i="67"/>
  <c r="AA9" i="67"/>
  <c r="V13" i="67"/>
  <c r="Y13" i="67"/>
  <c r="AB13" i="67"/>
  <c r="T15" i="67"/>
  <c r="W15" i="67"/>
  <c r="Z15" i="67"/>
  <c r="W16" i="67"/>
  <c r="Z16" i="67"/>
  <c r="U20" i="67"/>
  <c r="X20" i="67"/>
  <c r="AA20" i="67"/>
  <c r="Y21" i="67"/>
  <c r="X25" i="67"/>
  <c r="AA25" i="67"/>
  <c r="T27" i="67"/>
  <c r="W27" i="67"/>
  <c r="Z27" i="67"/>
  <c r="W28" i="67"/>
  <c r="Z28" i="67"/>
  <c r="Z32" i="67"/>
  <c r="U51" i="67"/>
  <c r="X51" i="67"/>
  <c r="AA51" i="67"/>
  <c r="Z59" i="67"/>
  <c r="W6" i="67"/>
  <c r="X6" i="67"/>
  <c r="X7" i="67"/>
  <c r="AA7" i="67"/>
  <c r="V9" i="67"/>
  <c r="Y9" i="67"/>
  <c r="AB9" i="67"/>
  <c r="T11" i="67"/>
  <c r="W11" i="67"/>
  <c r="Z11" i="67"/>
  <c r="W12" i="67"/>
  <c r="Z12" i="67"/>
  <c r="U16" i="67"/>
  <c r="X16" i="67"/>
  <c r="AA16" i="67"/>
  <c r="Y17" i="67"/>
  <c r="X21" i="67"/>
  <c r="AA21" i="67"/>
  <c r="V25" i="67"/>
  <c r="Y25" i="67"/>
  <c r="AB25" i="67"/>
  <c r="U28" i="67"/>
  <c r="X28" i="67"/>
  <c r="AA28" i="67"/>
  <c r="Y29" i="67"/>
  <c r="Z43" i="67"/>
  <c r="T62" i="67"/>
  <c r="W62" i="67"/>
  <c r="Z62" i="67"/>
  <c r="T9" i="67"/>
  <c r="U10" i="67"/>
  <c r="T13" i="67"/>
  <c r="U14" i="67"/>
  <c r="T17" i="67"/>
  <c r="U18" i="67"/>
  <c r="T21" i="67"/>
  <c r="U22" i="67"/>
  <c r="T25" i="67"/>
  <c r="U26" i="67"/>
  <c r="T29" i="67"/>
  <c r="U30" i="67"/>
  <c r="T35" i="67"/>
  <c r="W35" i="67"/>
  <c r="V36" i="67"/>
  <c r="U39" i="67"/>
  <c r="X39" i="67"/>
  <c r="AA39" i="67"/>
  <c r="U41" i="67"/>
  <c r="T44" i="67"/>
  <c r="Z47" i="67"/>
  <c r="T50" i="67"/>
  <c r="W50" i="67"/>
  <c r="Z50" i="67"/>
  <c r="V52" i="67"/>
  <c r="U55" i="67"/>
  <c r="X55" i="67"/>
  <c r="AA55" i="67"/>
  <c r="T60" i="67"/>
  <c r="U61" i="67"/>
  <c r="W63" i="67"/>
  <c r="Z63" i="67"/>
  <c r="Z64" i="67"/>
  <c r="T64" i="67"/>
  <c r="W64" i="67"/>
  <c r="AA11" i="67"/>
  <c r="AA15" i="67"/>
  <c r="AA19" i="67"/>
  <c r="AA23" i="67"/>
  <c r="AA27" i="67"/>
  <c r="Z30" i="67"/>
  <c r="AA31" i="67"/>
  <c r="X33" i="67"/>
  <c r="X35" i="67"/>
  <c r="AA35" i="67"/>
  <c r="Z35" i="67"/>
  <c r="T38" i="67"/>
  <c r="W38" i="67"/>
  <c r="Z38" i="67"/>
  <c r="V40" i="67"/>
  <c r="U43" i="67"/>
  <c r="X43" i="67"/>
  <c r="AA43" i="67"/>
  <c r="U45" i="67"/>
  <c r="Z51" i="67"/>
  <c r="T54" i="67"/>
  <c r="W54" i="67"/>
  <c r="Z54" i="67"/>
  <c r="V56" i="67"/>
  <c r="U59" i="67"/>
  <c r="X59" i="67"/>
  <c r="AA59" i="67"/>
  <c r="AB63" i="67"/>
  <c r="W71" i="67"/>
  <c r="Z71" i="67"/>
  <c r="X76" i="67"/>
  <c r="AA76" i="67"/>
  <c r="V33" i="67"/>
  <c r="Y33" i="67"/>
  <c r="AA33" i="67"/>
  <c r="U35" i="67"/>
  <c r="Z36" i="67"/>
  <c r="AB36" i="67"/>
  <c r="T36" i="67"/>
  <c r="Z39" i="67"/>
  <c r="T42" i="67"/>
  <c r="W42" i="67"/>
  <c r="Z42" i="67"/>
  <c r="V44" i="67"/>
  <c r="U47" i="67"/>
  <c r="X47" i="67"/>
  <c r="AA47" i="67"/>
  <c r="U49" i="67"/>
  <c r="T52" i="67"/>
  <c r="U53" i="67"/>
  <c r="Z55" i="67"/>
  <c r="T58" i="67"/>
  <c r="W58" i="67"/>
  <c r="Z58" i="67"/>
  <c r="V60" i="67"/>
  <c r="X64" i="67"/>
  <c r="T70" i="67"/>
  <c r="W70" i="67"/>
  <c r="Z70" i="67"/>
  <c r="X36" i="67"/>
  <c r="Y37" i="67"/>
  <c r="W39" i="67"/>
  <c r="Y40" i="67"/>
  <c r="X40" i="67"/>
  <c r="Y41" i="67"/>
  <c r="W43" i="67"/>
  <c r="X44" i="67"/>
  <c r="Y45" i="67"/>
  <c r="W47" i="67"/>
  <c r="X48" i="67"/>
  <c r="Y49" i="67"/>
  <c r="W51" i="67"/>
  <c r="X52" i="67"/>
  <c r="Y53" i="67"/>
  <c r="W55" i="67"/>
  <c r="Y56" i="67"/>
  <c r="X56" i="67"/>
  <c r="Y57" i="67"/>
  <c r="W59" i="67"/>
  <c r="X60" i="67"/>
  <c r="Y61" i="67"/>
  <c r="V63" i="67"/>
  <c r="AA63" i="67"/>
  <c r="U65" i="67"/>
  <c r="T66" i="67"/>
  <c r="W66" i="67"/>
  <c r="Z66" i="67"/>
  <c r="W67" i="67"/>
  <c r="U71" i="67"/>
  <c r="X71" i="67"/>
  <c r="AA71" i="67"/>
  <c r="X72" i="67"/>
  <c r="V76" i="67"/>
  <c r="Y76" i="67"/>
  <c r="W65" i="67"/>
  <c r="Z65" i="67"/>
  <c r="U67" i="67"/>
  <c r="X67" i="67"/>
  <c r="AA67" i="67"/>
  <c r="X68" i="67"/>
  <c r="V72" i="67"/>
  <c r="AB72" i="67"/>
  <c r="U82" i="67"/>
  <c r="Z88" i="67"/>
  <c r="Y63" i="67"/>
  <c r="V68" i="67"/>
  <c r="Y68" i="67"/>
  <c r="AB68" i="67"/>
  <c r="T74" i="67"/>
  <c r="W74" i="67"/>
  <c r="Z74" i="67"/>
  <c r="W75" i="67"/>
  <c r="W79" i="67"/>
  <c r="Z79" i="67"/>
  <c r="T79" i="67"/>
  <c r="T91" i="67"/>
  <c r="W91" i="67"/>
  <c r="Z91" i="67"/>
  <c r="T68" i="67"/>
  <c r="U69" i="67"/>
  <c r="T72" i="67"/>
  <c r="U73" i="67"/>
  <c r="T76" i="67"/>
  <c r="U77" i="67"/>
  <c r="Z78" i="67"/>
  <c r="W78" i="67"/>
  <c r="T80" i="67"/>
  <c r="W80" i="67"/>
  <c r="V81" i="67"/>
  <c r="U84" i="67"/>
  <c r="X84" i="67"/>
  <c r="AA84" i="67"/>
  <c r="T89" i="67"/>
  <c r="U104" i="67"/>
  <c r="U106" i="67"/>
  <c r="X106" i="67"/>
  <c r="AA106" i="67"/>
  <c r="T109" i="67"/>
  <c r="W109" i="67"/>
  <c r="Z109" i="67"/>
  <c r="AA66" i="67"/>
  <c r="T67" i="67"/>
  <c r="Z69" i="67"/>
  <c r="AA70" i="67"/>
  <c r="T71" i="67"/>
  <c r="Z73" i="67"/>
  <c r="AA74" i="67"/>
  <c r="T75" i="67"/>
  <c r="Z77" i="67"/>
  <c r="U78" i="67"/>
  <c r="X78" i="67"/>
  <c r="X80" i="67"/>
  <c r="AA80" i="67"/>
  <c r="Z80" i="67"/>
  <c r="T83" i="67"/>
  <c r="W83" i="67"/>
  <c r="Z83" i="67"/>
  <c r="Y85" i="67"/>
  <c r="U88" i="67"/>
  <c r="X88" i="67"/>
  <c r="AA88" i="67"/>
  <c r="T103" i="67"/>
  <c r="V78" i="67"/>
  <c r="Y78" i="67"/>
  <c r="U79" i="67"/>
  <c r="U80" i="67"/>
  <c r="Z81" i="67"/>
  <c r="Y81" i="67"/>
  <c r="T81" i="67"/>
  <c r="Z84" i="67"/>
  <c r="T87" i="67"/>
  <c r="W87" i="67"/>
  <c r="Z87" i="67"/>
  <c r="W92" i="67"/>
  <c r="Z92" i="67"/>
  <c r="T92" i="67"/>
  <c r="X107" i="67"/>
  <c r="AA107" i="67"/>
  <c r="X81" i="67"/>
  <c r="Y82" i="67"/>
  <c r="W84" i="67"/>
  <c r="X85" i="67"/>
  <c r="Y86" i="67"/>
  <c r="W88" i="67"/>
  <c r="X89" i="67"/>
  <c r="Y90" i="67"/>
  <c r="U92" i="67"/>
  <c r="AA92" i="67"/>
  <c r="T93" i="67"/>
  <c r="W93" i="67"/>
  <c r="Z93" i="67"/>
  <c r="Z94" i="67"/>
  <c r="Z98" i="67"/>
  <c r="Z102" i="67"/>
  <c r="T107" i="67"/>
  <c r="U108" i="67"/>
  <c r="AA95" i="67"/>
  <c r="T97" i="67"/>
  <c r="W97" i="67"/>
  <c r="Z97" i="67"/>
  <c r="AA99" i="67"/>
  <c r="T101" i="67"/>
  <c r="W101" i="67"/>
  <c r="Z101" i="67"/>
  <c r="Z106" i="67"/>
  <c r="V107" i="67"/>
  <c r="Y107" i="67"/>
  <c r="AB107" i="67"/>
  <c r="U94" i="67"/>
  <c r="X94" i="67"/>
  <c r="AA94" i="67"/>
  <c r="T95" i="67"/>
  <c r="U96" i="67"/>
  <c r="U98" i="67"/>
  <c r="X98" i="67"/>
  <c r="AA98" i="67"/>
  <c r="T99" i="67"/>
  <c r="U100" i="67"/>
  <c r="U102" i="67"/>
  <c r="X102" i="67"/>
  <c r="AA102" i="67"/>
  <c r="X103" i="67"/>
  <c r="AB103" i="67"/>
  <c r="AA103" i="67"/>
  <c r="T105" i="67"/>
  <c r="W105" i="67"/>
  <c r="Z105" i="67"/>
  <c r="W94" i="67"/>
  <c r="AB95" i="67"/>
  <c r="W98" i="67"/>
  <c r="Y99" i="67"/>
  <c r="W102" i="67"/>
  <c r="W106" i="67"/>
  <c r="AA93" i="67"/>
  <c r="Z96" i="67"/>
  <c r="AA97" i="67"/>
  <c r="Z100" i="67"/>
  <c r="AA101" i="67"/>
  <c r="Z104" i="67"/>
  <c r="AA105" i="67"/>
  <c r="Z108" i="67"/>
  <c r="AA109" i="67"/>
  <c r="W12" i="66"/>
  <c r="S12" i="66"/>
  <c r="H16" i="66"/>
  <c r="G16" i="66"/>
  <c r="J16" i="66" s="1"/>
  <c r="Z20" i="66"/>
  <c r="S20" i="66"/>
  <c r="T20" i="66"/>
  <c r="J27" i="66"/>
  <c r="S36" i="66"/>
  <c r="T36" i="66"/>
  <c r="N41" i="66"/>
  <c r="M41" i="66"/>
  <c r="J43" i="66"/>
  <c r="H55" i="66"/>
  <c r="G55" i="66"/>
  <c r="J55" i="66" s="1"/>
  <c r="G74" i="66"/>
  <c r="J74" i="66" s="1"/>
  <c r="N74" i="66"/>
  <c r="H74" i="66"/>
  <c r="M80" i="66"/>
  <c r="N80" i="66"/>
  <c r="T8" i="66"/>
  <c r="N5" i="66"/>
  <c r="M5" i="66"/>
  <c r="P5" i="66" s="1"/>
  <c r="O11" i="66"/>
  <c r="J15" i="66"/>
  <c r="O15" i="66"/>
  <c r="N21" i="66"/>
  <c r="M21" i="66"/>
  <c r="P21" i="66" s="1"/>
  <c r="O28" i="66"/>
  <c r="M28" i="66"/>
  <c r="P28" i="66" s="1"/>
  <c r="S29" i="66"/>
  <c r="U29" i="66"/>
  <c r="H32" i="66"/>
  <c r="G32" i="66"/>
  <c r="J32" i="66" s="1"/>
  <c r="N34" i="66"/>
  <c r="M34" i="66"/>
  <c r="P34" i="66" s="1"/>
  <c r="O44" i="66"/>
  <c r="M44" i="66"/>
  <c r="P44" i="66" s="1"/>
  <c r="AA45" i="66"/>
  <c r="X45" i="66"/>
  <c r="S45" i="66"/>
  <c r="H48" i="66"/>
  <c r="G48" i="66"/>
  <c r="J48" i="66" s="1"/>
  <c r="N50" i="66"/>
  <c r="M50" i="66"/>
  <c r="P50" i="66" s="1"/>
  <c r="M76" i="66"/>
  <c r="P76" i="66" s="1"/>
  <c r="N76" i="66"/>
  <c r="G77" i="66"/>
  <c r="J77" i="66" s="1"/>
  <c r="H77" i="66"/>
  <c r="I84" i="66"/>
  <c r="O84" i="66"/>
  <c r="G84" i="66"/>
  <c r="J84" i="66" s="1"/>
  <c r="G105" i="66"/>
  <c r="H105" i="66"/>
  <c r="H12" i="66"/>
  <c r="G12" i="66"/>
  <c r="J12" i="66" s="1"/>
  <c r="H23" i="66"/>
  <c r="G23" i="66"/>
  <c r="J23" i="66" s="1"/>
  <c r="T43" i="66"/>
  <c r="S43" i="66"/>
  <c r="Z59" i="66"/>
  <c r="H59" i="66"/>
  <c r="D59" i="66"/>
  <c r="D71" i="66"/>
  <c r="H71" i="66"/>
  <c r="I73" i="66"/>
  <c r="G73" i="66"/>
  <c r="S74" i="66"/>
  <c r="AB74" i="66" s="1"/>
  <c r="Z74" i="66"/>
  <c r="W74" i="66"/>
  <c r="J86" i="66"/>
  <c r="AA7" i="66"/>
  <c r="I7" i="66"/>
  <c r="J7" i="66"/>
  <c r="O7" i="66"/>
  <c r="N9" i="66"/>
  <c r="M9" i="66"/>
  <c r="P9" i="66" s="1"/>
  <c r="N13" i="66"/>
  <c r="M13" i="66"/>
  <c r="P13" i="66" s="1"/>
  <c r="N17" i="66"/>
  <c r="M17" i="66"/>
  <c r="P17" i="66" s="1"/>
  <c r="J19" i="66"/>
  <c r="H22" i="66"/>
  <c r="G22" i="66"/>
  <c r="J22" i="66" s="1"/>
  <c r="N23" i="66"/>
  <c r="J30" i="66"/>
  <c r="I33" i="66"/>
  <c r="G33" i="66"/>
  <c r="J33" i="66" s="1"/>
  <c r="I36" i="66"/>
  <c r="D36" i="66"/>
  <c r="J36" i="66" s="1"/>
  <c r="J46" i="66"/>
  <c r="I49" i="66"/>
  <c r="G49" i="66"/>
  <c r="J49" i="66" s="1"/>
  <c r="I52" i="66"/>
  <c r="D52" i="66"/>
  <c r="J52" i="66" s="1"/>
  <c r="Z12" i="66"/>
  <c r="X17" i="66"/>
  <c r="W20" i="66"/>
  <c r="X29" i="66"/>
  <c r="U44" i="66"/>
  <c r="T76" i="66"/>
  <c r="H6" i="66"/>
  <c r="G6" i="66"/>
  <c r="J6" i="66" s="1"/>
  <c r="Z6" i="66"/>
  <c r="S6" i="66"/>
  <c r="D7" i="66"/>
  <c r="I8" i="66"/>
  <c r="H10" i="66"/>
  <c r="G10" i="66"/>
  <c r="J10" i="66" s="1"/>
  <c r="S10" i="66"/>
  <c r="D11" i="66"/>
  <c r="J11" i="66" s="1"/>
  <c r="I12" i="66"/>
  <c r="P12" i="66"/>
  <c r="H14" i="66"/>
  <c r="G14" i="66"/>
  <c r="J14" i="66" s="1"/>
  <c r="S14" i="66"/>
  <c r="D15" i="66"/>
  <c r="I16" i="66"/>
  <c r="P16" i="66"/>
  <c r="H18" i="66"/>
  <c r="G18" i="66"/>
  <c r="J18" i="66" s="1"/>
  <c r="T18" i="66"/>
  <c r="S18" i="66"/>
  <c r="D19" i="66"/>
  <c r="I20" i="66"/>
  <c r="P20" i="66"/>
  <c r="P22" i="66"/>
  <c r="T28" i="66"/>
  <c r="S28" i="66"/>
  <c r="H31" i="66"/>
  <c r="G31" i="66"/>
  <c r="J31" i="66" s="1"/>
  <c r="N33" i="66"/>
  <c r="M33" i="66"/>
  <c r="P33" i="66" s="1"/>
  <c r="J35" i="66"/>
  <c r="Z35" i="66"/>
  <c r="S35" i="66"/>
  <c r="J44" i="66"/>
  <c r="S44" i="66"/>
  <c r="W44" i="66"/>
  <c r="H47" i="66"/>
  <c r="G47" i="66"/>
  <c r="J47" i="66" s="1"/>
  <c r="N49" i="66"/>
  <c r="M49" i="66"/>
  <c r="P49" i="66" s="1"/>
  <c r="J51" i="66"/>
  <c r="T51" i="66"/>
  <c r="S51" i="66"/>
  <c r="H58" i="66"/>
  <c r="G62" i="66"/>
  <c r="J62" i="66" s="1"/>
  <c r="H62" i="66"/>
  <c r="J69" i="66"/>
  <c r="AB70" i="66"/>
  <c r="O73" i="66"/>
  <c r="P77" i="66"/>
  <c r="M78" i="66"/>
  <c r="P78" i="66" s="1"/>
  <c r="N78" i="66"/>
  <c r="AA88" i="66"/>
  <c r="S88" i="66"/>
  <c r="S91" i="66"/>
  <c r="W91" i="66"/>
  <c r="D100" i="66"/>
  <c r="J100" i="66" s="1"/>
  <c r="W100" i="66"/>
  <c r="M102" i="66"/>
  <c r="P102" i="66" s="1"/>
  <c r="N102" i="66"/>
  <c r="P6" i="66"/>
  <c r="H8" i="66"/>
  <c r="G8" i="66"/>
  <c r="J8" i="66" s="1"/>
  <c r="P14" i="66"/>
  <c r="T16" i="66"/>
  <c r="S16" i="66"/>
  <c r="H20" i="66"/>
  <c r="G20" i="66"/>
  <c r="J20" i="66" s="1"/>
  <c r="N25" i="66"/>
  <c r="M25" i="66"/>
  <c r="S27" i="66"/>
  <c r="Z27" i="66"/>
  <c r="H39" i="66"/>
  <c r="G39" i="66"/>
  <c r="J39" i="66" s="1"/>
  <c r="W52" i="66"/>
  <c r="S52" i="66"/>
  <c r="AA57" i="66"/>
  <c r="X57" i="66"/>
  <c r="U69" i="66"/>
  <c r="AA69" i="66"/>
  <c r="S69" i="66"/>
  <c r="T12" i="66"/>
  <c r="Z16" i="66"/>
  <c r="W27" i="66"/>
  <c r="AA5" i="66"/>
  <c r="I5" i="66"/>
  <c r="J5" i="66"/>
  <c r="N7" i="66"/>
  <c r="M7" i="66"/>
  <c r="P7" i="66" s="1"/>
  <c r="N8" i="66"/>
  <c r="X9" i="66"/>
  <c r="I9" i="66"/>
  <c r="J9" i="66"/>
  <c r="N11" i="66"/>
  <c r="M11" i="66"/>
  <c r="P11" i="66" s="1"/>
  <c r="N12" i="66"/>
  <c r="I13" i="66"/>
  <c r="X13" i="66"/>
  <c r="J13" i="66"/>
  <c r="N15" i="66"/>
  <c r="M15" i="66"/>
  <c r="P15" i="66" s="1"/>
  <c r="N16" i="66"/>
  <c r="J17" i="66"/>
  <c r="N19" i="66"/>
  <c r="M19" i="66"/>
  <c r="P19" i="66" s="1"/>
  <c r="N20" i="66"/>
  <c r="J21" i="66"/>
  <c r="P23" i="66"/>
  <c r="H24" i="66"/>
  <c r="G24" i="66"/>
  <c r="J24" i="66" s="1"/>
  <c r="I25" i="66"/>
  <c r="G25" i="66"/>
  <c r="J25" i="66" s="1"/>
  <c r="N26" i="66"/>
  <c r="M26" i="66"/>
  <c r="P26" i="66" s="1"/>
  <c r="AA28" i="66"/>
  <c r="I28" i="66"/>
  <c r="D28" i="66"/>
  <c r="J28" i="66" s="1"/>
  <c r="P30" i="66"/>
  <c r="O36" i="66"/>
  <c r="M36" i="66"/>
  <c r="P36" i="66" s="1"/>
  <c r="AA37" i="66"/>
  <c r="S37" i="66"/>
  <c r="P39" i="66"/>
  <c r="H40" i="66"/>
  <c r="G40" i="66"/>
  <c r="J40" i="66" s="1"/>
  <c r="I41" i="66"/>
  <c r="G41" i="66"/>
  <c r="J41" i="66" s="1"/>
  <c r="N42" i="66"/>
  <c r="M42" i="66"/>
  <c r="P42" i="66" s="1"/>
  <c r="I44" i="66"/>
  <c r="D44" i="66"/>
  <c r="P45" i="66"/>
  <c r="P46" i="66"/>
  <c r="O52" i="66"/>
  <c r="U52" i="66"/>
  <c r="M52" i="66"/>
  <c r="P52" i="66" s="1"/>
  <c r="X53" i="66"/>
  <c r="S53" i="66"/>
  <c r="P55" i="66"/>
  <c r="G56" i="66"/>
  <c r="H56" i="66"/>
  <c r="N56" i="66"/>
  <c r="I59" i="66"/>
  <c r="G59" i="66"/>
  <c r="J59" i="66" s="1"/>
  <c r="S60" i="66"/>
  <c r="Z60" i="66"/>
  <c r="H65" i="66"/>
  <c r="D65" i="66"/>
  <c r="J65" i="66" s="1"/>
  <c r="O66" i="66"/>
  <c r="M66" i="66"/>
  <c r="M67" i="66"/>
  <c r="P67" i="66" s="1"/>
  <c r="N67" i="66"/>
  <c r="I71" i="66"/>
  <c r="G71" i="66"/>
  <c r="J71" i="66" s="1"/>
  <c r="O71" i="66"/>
  <c r="S77" i="66"/>
  <c r="T77" i="66"/>
  <c r="S80" i="66"/>
  <c r="AA80" i="66"/>
  <c r="M88" i="66"/>
  <c r="T88" i="66"/>
  <c r="N88" i="66"/>
  <c r="M90" i="66"/>
  <c r="P90" i="66" s="1"/>
  <c r="N90" i="66"/>
  <c r="T90" i="66"/>
  <c r="O23" i="66"/>
  <c r="J26" i="66"/>
  <c r="O31" i="66"/>
  <c r="O39" i="66"/>
  <c r="P43" i="66"/>
  <c r="N45" i="66"/>
  <c r="O47" i="66"/>
  <c r="N48" i="66"/>
  <c r="J50" i="66"/>
  <c r="P51" i="66"/>
  <c r="N53" i="66"/>
  <c r="M57" i="66"/>
  <c r="N57" i="66"/>
  <c r="O60" i="66"/>
  <c r="G64" i="66"/>
  <c r="H64" i="66"/>
  <c r="H66" i="66"/>
  <c r="O67" i="66"/>
  <c r="N70" i="66"/>
  <c r="H73" i="66"/>
  <c r="D73" i="66"/>
  <c r="O74" i="66"/>
  <c r="M74" i="66"/>
  <c r="P74" i="66" s="1"/>
  <c r="P86" i="66"/>
  <c r="G89" i="66"/>
  <c r="H89" i="66"/>
  <c r="N95" i="66"/>
  <c r="I96" i="66"/>
  <c r="O96" i="66"/>
  <c r="G99" i="66"/>
  <c r="J99" i="66" s="1"/>
  <c r="H99" i="66"/>
  <c r="U107" i="66"/>
  <c r="AA108" i="66"/>
  <c r="D26" i="66"/>
  <c r="D34" i="66"/>
  <c r="J34" i="66" s="1"/>
  <c r="N38" i="66"/>
  <c r="D42" i="66"/>
  <c r="H51" i="66"/>
  <c r="N54" i="66"/>
  <c r="I57" i="66"/>
  <c r="H60" i="66"/>
  <c r="M60" i="66"/>
  <c r="M65" i="66"/>
  <c r="P65" i="66" s="1"/>
  <c r="N65" i="66"/>
  <c r="G67" i="66"/>
  <c r="S71" i="66"/>
  <c r="G72" i="66"/>
  <c r="J72" i="66" s="1"/>
  <c r="H72" i="66"/>
  <c r="O75" i="66"/>
  <c r="N79" i="66"/>
  <c r="I80" i="66"/>
  <c r="O80" i="66"/>
  <c r="G83" i="66"/>
  <c r="J83" i="66" s="1"/>
  <c r="H83" i="66"/>
  <c r="O83" i="66"/>
  <c r="M83" i="66"/>
  <c r="P83" i="66" s="1"/>
  <c r="H86" i="66"/>
  <c r="J92" i="66"/>
  <c r="G96" i="66"/>
  <c r="J96" i="66" s="1"/>
  <c r="H100" i="66"/>
  <c r="N101" i="66"/>
  <c r="N103" i="66"/>
  <c r="I104" i="66"/>
  <c r="O104" i="66"/>
  <c r="G104" i="66"/>
  <c r="J104" i="66" s="1"/>
  <c r="M107" i="66"/>
  <c r="M108" i="66"/>
  <c r="P108" i="66" s="1"/>
  <c r="N108" i="66"/>
  <c r="G109" i="66"/>
  <c r="J109" i="66" s="1"/>
  <c r="N109" i="66"/>
  <c r="N24" i="66"/>
  <c r="P27" i="66"/>
  <c r="N29" i="66"/>
  <c r="N32" i="66"/>
  <c r="P35" i="66"/>
  <c r="N37" i="66"/>
  <c r="N40" i="66"/>
  <c r="J42" i="66"/>
  <c r="O99" i="66"/>
  <c r="M99" i="66"/>
  <c r="P99" i="66" s="1"/>
  <c r="H108" i="66"/>
  <c r="D108" i="66"/>
  <c r="J108" i="66" s="1"/>
  <c r="T33" i="66"/>
  <c r="T34" i="66"/>
  <c r="W41" i="66"/>
  <c r="U42" i="66"/>
  <c r="W49" i="66"/>
  <c r="U50" i="66"/>
  <c r="W56" i="66"/>
  <c r="U67" i="66"/>
  <c r="W73" i="66"/>
  <c r="W84" i="66"/>
  <c r="Z98" i="66"/>
  <c r="N22" i="66"/>
  <c r="H27" i="66"/>
  <c r="N27" i="66"/>
  <c r="N30" i="66"/>
  <c r="H35" i="66"/>
  <c r="N35" i="66"/>
  <c r="H43" i="66"/>
  <c r="N43" i="66"/>
  <c r="N46" i="66"/>
  <c r="D50" i="66"/>
  <c r="N51" i="66"/>
  <c r="T30" i="66"/>
  <c r="X32" i="66"/>
  <c r="W33" i="66"/>
  <c r="T41" i="66"/>
  <c r="T49" i="66"/>
  <c r="T55" i="66"/>
  <c r="T65" i="66"/>
  <c r="W66" i="66"/>
  <c r="X67" i="66"/>
  <c r="Z73" i="66"/>
  <c r="X75" i="66"/>
  <c r="Z94" i="66"/>
  <c r="U99" i="66"/>
  <c r="Z103" i="66"/>
  <c r="T108" i="66"/>
  <c r="M24" i="66"/>
  <c r="P24" i="66" s="1"/>
  <c r="H25" i="66"/>
  <c r="N28" i="66"/>
  <c r="D29" i="66"/>
  <c r="G29" i="66"/>
  <c r="J29" i="66" s="1"/>
  <c r="M32" i="66"/>
  <c r="P32" i="66" s="1"/>
  <c r="H33" i="66"/>
  <c r="N36" i="66"/>
  <c r="D37" i="66"/>
  <c r="G37" i="66"/>
  <c r="P37" i="66" s="1"/>
  <c r="M40" i="66"/>
  <c r="P40" i="66" s="1"/>
  <c r="H41" i="66"/>
  <c r="N44" i="66"/>
  <c r="D45" i="66"/>
  <c r="G45" i="66"/>
  <c r="J45" i="66" s="1"/>
  <c r="M48" i="66"/>
  <c r="P48" i="66" s="1"/>
  <c r="H49" i="66"/>
  <c r="N52" i="66"/>
  <c r="D53" i="66"/>
  <c r="G53" i="66"/>
  <c r="J53" i="66" s="1"/>
  <c r="N55" i="66"/>
  <c r="H57" i="66"/>
  <c r="D57" i="66"/>
  <c r="G57" i="66"/>
  <c r="J57" i="66" s="1"/>
  <c r="O58" i="66"/>
  <c r="M58" i="66"/>
  <c r="P58" i="66" s="1"/>
  <c r="M59" i="66"/>
  <c r="M62" i="66"/>
  <c r="P62" i="66" s="1"/>
  <c r="I63" i="66"/>
  <c r="G63" i="66"/>
  <c r="J63" i="66" s="1"/>
  <c r="I65" i="66"/>
  <c r="G66" i="66"/>
  <c r="J66" i="66" s="1"/>
  <c r="D67" i="66"/>
  <c r="M68" i="66"/>
  <c r="H70" i="66"/>
  <c r="M73" i="66"/>
  <c r="P73" i="66" s="1"/>
  <c r="N73" i="66"/>
  <c r="G75" i="66"/>
  <c r="N75" i="66"/>
  <c r="G76" i="66"/>
  <c r="J76" i="66" s="1"/>
  <c r="G80" i="66"/>
  <c r="J80" i="66" s="1"/>
  <c r="H84" i="66"/>
  <c r="N85" i="66"/>
  <c r="N86" i="66"/>
  <c r="N87" i="66"/>
  <c r="I88" i="66"/>
  <c r="O88" i="66"/>
  <c r="G88" i="66"/>
  <c r="J88" i="66" s="1"/>
  <c r="M91" i="66"/>
  <c r="P91" i="66" s="1"/>
  <c r="M92" i="66"/>
  <c r="P92" i="66" s="1"/>
  <c r="N92" i="66"/>
  <c r="J93" i="66"/>
  <c r="N93" i="66"/>
  <c r="H94" i="66"/>
  <c r="P94" i="66"/>
  <c r="H95" i="66"/>
  <c r="M95" i="66"/>
  <c r="P95" i="66" s="1"/>
  <c r="P96" i="66"/>
  <c r="I100" i="66"/>
  <c r="O100" i="66"/>
  <c r="J102" i="66"/>
  <c r="P104" i="66"/>
  <c r="N105" i="66"/>
  <c r="M106" i="66"/>
  <c r="P106" i="66" s="1"/>
  <c r="N106" i="66"/>
  <c r="O56" i="66"/>
  <c r="S56" i="66"/>
  <c r="G60" i="66"/>
  <c r="J60" i="66" s="1"/>
  <c r="N60" i="66"/>
  <c r="I61" i="66"/>
  <c r="M61" i="66"/>
  <c r="P61" i="66" s="1"/>
  <c r="O64" i="66"/>
  <c r="S64" i="66"/>
  <c r="Y64" i="66" s="1"/>
  <c r="G68" i="66"/>
  <c r="J68" i="66" s="1"/>
  <c r="N68" i="66"/>
  <c r="I69" i="66"/>
  <c r="M69" i="66"/>
  <c r="P69" i="66" s="1"/>
  <c r="O72" i="66"/>
  <c r="S72" i="66"/>
  <c r="I76" i="66"/>
  <c r="O76" i="66"/>
  <c r="H80" i="66"/>
  <c r="J81" i="66"/>
  <c r="N81" i="66"/>
  <c r="H82" i="66"/>
  <c r="P82" i="66"/>
  <c r="P84" i="66"/>
  <c r="D90" i="66"/>
  <c r="J90" i="66" s="1"/>
  <c r="N91" i="66"/>
  <c r="I92" i="66"/>
  <c r="O92" i="66"/>
  <c r="H96" i="66"/>
  <c r="J97" i="66"/>
  <c r="N97" i="66"/>
  <c r="H98" i="66"/>
  <c r="P98" i="66"/>
  <c r="P100" i="66"/>
  <c r="D106" i="66"/>
  <c r="J106" i="66" s="1"/>
  <c r="G107" i="66"/>
  <c r="J107" i="66" s="1"/>
  <c r="N107" i="66"/>
  <c r="I108" i="66"/>
  <c r="O108" i="66"/>
  <c r="I78" i="66"/>
  <c r="I82" i="66"/>
  <c r="I86" i="66"/>
  <c r="I90" i="66"/>
  <c r="I94" i="66"/>
  <c r="I98" i="66"/>
  <c r="I102" i="66"/>
  <c r="I106" i="66"/>
  <c r="N4" i="66"/>
  <c r="P4" i="66"/>
  <c r="O4" i="66"/>
  <c r="S4" i="66"/>
  <c r="AA4" i="66"/>
  <c r="T5" i="66"/>
  <c r="W6" i="66"/>
  <c r="W8" i="66"/>
  <c r="Z8" i="66"/>
  <c r="U10" i="66"/>
  <c r="X10" i="66"/>
  <c r="AA10" i="66"/>
  <c r="U18" i="66"/>
  <c r="X18" i="66"/>
  <c r="AA18" i="66"/>
  <c r="U26" i="66"/>
  <c r="X26" i="66"/>
  <c r="AA26" i="66"/>
  <c r="Z36" i="66"/>
  <c r="W36" i="66"/>
  <c r="W37" i="66"/>
  <c r="Z37" i="66"/>
  <c r="T37" i="66"/>
  <c r="X44" i="66"/>
  <c r="AA44" i="66"/>
  <c r="X60" i="66"/>
  <c r="AA60" i="66"/>
  <c r="X6" i="66"/>
  <c r="Z7" i="66"/>
  <c r="T7" i="66"/>
  <c r="W7" i="66"/>
  <c r="X11" i="66"/>
  <c r="AA11" i="66"/>
  <c r="T13" i="66"/>
  <c r="W13" i="66"/>
  <c r="Z13" i="66"/>
  <c r="W14" i="66"/>
  <c r="Z14" i="66"/>
  <c r="X19" i="66"/>
  <c r="AA19" i="66"/>
  <c r="T21" i="66"/>
  <c r="W21" i="66"/>
  <c r="Z21" i="66"/>
  <c r="W22" i="66"/>
  <c r="Z22" i="66"/>
  <c r="X27" i="66"/>
  <c r="AA27" i="66"/>
  <c r="T29" i="66"/>
  <c r="W29" i="66"/>
  <c r="Z29" i="66"/>
  <c r="W30" i="66"/>
  <c r="Z30" i="66"/>
  <c r="Z47" i="66"/>
  <c r="U57" i="66"/>
  <c r="U59" i="66"/>
  <c r="X59" i="66"/>
  <c r="AA59" i="66"/>
  <c r="W63" i="66"/>
  <c r="Z63" i="66"/>
  <c r="Z86" i="66"/>
  <c r="Z5" i="66"/>
  <c r="X7" i="66"/>
  <c r="V11" i="66"/>
  <c r="Y11" i="66"/>
  <c r="AB11" i="66"/>
  <c r="U14" i="66"/>
  <c r="X14" i="66"/>
  <c r="AA14" i="66"/>
  <c r="AB15" i="66"/>
  <c r="Y19" i="66"/>
  <c r="AB19" i="66"/>
  <c r="U22" i="66"/>
  <c r="X22" i="66"/>
  <c r="AA22" i="66"/>
  <c r="V27" i="66"/>
  <c r="Y27" i="66"/>
  <c r="AB27" i="66"/>
  <c r="U30" i="66"/>
  <c r="X30" i="66"/>
  <c r="AA30" i="66"/>
  <c r="Y31" i="66"/>
  <c r="X35" i="66"/>
  <c r="AA35" i="66"/>
  <c r="U35" i="66"/>
  <c r="U41" i="66"/>
  <c r="U43" i="66"/>
  <c r="X43" i="66"/>
  <c r="AA43" i="66"/>
  <c r="T46" i="66"/>
  <c r="W46" i="66"/>
  <c r="Z46" i="66"/>
  <c r="T56" i="66"/>
  <c r="T62" i="66"/>
  <c r="W62" i="66"/>
  <c r="Z62" i="66"/>
  <c r="U6" i="66"/>
  <c r="T9" i="66"/>
  <c r="W9" i="66"/>
  <c r="Z9" i="66"/>
  <c r="W10" i="66"/>
  <c r="Z10" i="66"/>
  <c r="X15" i="66"/>
  <c r="AA15" i="66"/>
  <c r="T17" i="66"/>
  <c r="W17" i="66"/>
  <c r="Z17" i="66"/>
  <c r="W18" i="66"/>
  <c r="Z18" i="66"/>
  <c r="X23" i="66"/>
  <c r="AA23" i="66"/>
  <c r="T25" i="66"/>
  <c r="W25" i="66"/>
  <c r="Z25" i="66"/>
  <c r="W26" i="66"/>
  <c r="Z26" i="66"/>
  <c r="X31" i="66"/>
  <c r="AA31" i="66"/>
  <c r="T40" i="66"/>
  <c r="T67" i="66"/>
  <c r="W67" i="66"/>
  <c r="Z67" i="66"/>
  <c r="U8" i="66"/>
  <c r="T11" i="66"/>
  <c r="U12" i="66"/>
  <c r="T15" i="66"/>
  <c r="U16" i="66"/>
  <c r="T19" i="66"/>
  <c r="U20" i="66"/>
  <c r="T23" i="66"/>
  <c r="U24" i="66"/>
  <c r="T27" i="66"/>
  <c r="U28" i="66"/>
  <c r="T31" i="66"/>
  <c r="U32" i="66"/>
  <c r="X33" i="66"/>
  <c r="U34" i="66"/>
  <c r="V40" i="66"/>
  <c r="T44" i="66"/>
  <c r="U45" i="66"/>
  <c r="U47" i="66"/>
  <c r="X47" i="66"/>
  <c r="AA47" i="66"/>
  <c r="X48" i="66"/>
  <c r="AA48" i="66"/>
  <c r="T50" i="66"/>
  <c r="W50" i="66"/>
  <c r="Z50" i="66"/>
  <c r="W51" i="66"/>
  <c r="V56" i="66"/>
  <c r="T60" i="66"/>
  <c r="U61" i="66"/>
  <c r="U63" i="66"/>
  <c r="X63" i="66"/>
  <c r="AA63" i="66"/>
  <c r="Z65" i="66"/>
  <c r="X66" i="66"/>
  <c r="AA9" i="66"/>
  <c r="AA13" i="66"/>
  <c r="AA17" i="66"/>
  <c r="AA21" i="66"/>
  <c r="AA25" i="66"/>
  <c r="Z28" i="66"/>
  <c r="AA29" i="66"/>
  <c r="W34" i="66"/>
  <c r="X36" i="66"/>
  <c r="T38" i="66"/>
  <c r="W38" i="66"/>
  <c r="Z38" i="66"/>
  <c r="W39" i="66"/>
  <c r="Z43" i="66"/>
  <c r="V44" i="66"/>
  <c r="Y44" i="66"/>
  <c r="AB44" i="66"/>
  <c r="T48" i="66"/>
  <c r="U49" i="66"/>
  <c r="U51" i="66"/>
  <c r="X51" i="66"/>
  <c r="AA51" i="66"/>
  <c r="X52" i="66"/>
  <c r="AA52" i="66"/>
  <c r="T54" i="66"/>
  <c r="W54" i="66"/>
  <c r="Z54" i="66"/>
  <c r="W55" i="66"/>
  <c r="V60" i="66"/>
  <c r="Y60" i="66"/>
  <c r="AB60" i="66"/>
  <c r="T64" i="66"/>
  <c r="U72" i="66"/>
  <c r="X72" i="66"/>
  <c r="AA72" i="66"/>
  <c r="Z33" i="66"/>
  <c r="X34" i="66"/>
  <c r="T35" i="66"/>
  <c r="AA36" i="66"/>
  <c r="U39" i="66"/>
  <c r="X39" i="66"/>
  <c r="AA39" i="66"/>
  <c r="X40" i="66"/>
  <c r="Y40" i="66"/>
  <c r="AA40" i="66"/>
  <c r="T42" i="66"/>
  <c r="W42" i="66"/>
  <c r="Z42" i="66"/>
  <c r="V48" i="66"/>
  <c r="Y48" i="66"/>
  <c r="AB48" i="66"/>
  <c r="T52" i="66"/>
  <c r="U53" i="66"/>
  <c r="U55" i="66"/>
  <c r="X55" i="66"/>
  <c r="AA55" i="66"/>
  <c r="X56" i="66"/>
  <c r="AB56" i="66"/>
  <c r="AA56" i="66"/>
  <c r="T58" i="66"/>
  <c r="W58" i="66"/>
  <c r="Z58" i="66"/>
  <c r="W59" i="66"/>
  <c r="V64" i="66"/>
  <c r="Y66" i="66"/>
  <c r="AB66" i="66"/>
  <c r="W43" i="66"/>
  <c r="W47" i="66"/>
  <c r="U65" i="66"/>
  <c r="X65" i="66"/>
  <c r="Z68" i="66"/>
  <c r="T71" i="66"/>
  <c r="W71" i="66"/>
  <c r="Z71" i="66"/>
  <c r="V73" i="66"/>
  <c r="U76" i="66"/>
  <c r="X76" i="66"/>
  <c r="AA76" i="66"/>
  <c r="T85" i="66"/>
  <c r="W85" i="66"/>
  <c r="Z85" i="66"/>
  <c r="AA38" i="66"/>
  <c r="Z41" i="66"/>
  <c r="AA42" i="66"/>
  <c r="Z45" i="66"/>
  <c r="AA46" i="66"/>
  <c r="Z49" i="66"/>
  <c r="AA50" i="66"/>
  <c r="Z53" i="66"/>
  <c r="AA54" i="66"/>
  <c r="Z57" i="66"/>
  <c r="AA58" i="66"/>
  <c r="Z61" i="66"/>
  <c r="AA62" i="66"/>
  <c r="W64" i="66"/>
  <c r="Z64" i="66"/>
  <c r="AA65" i="66"/>
  <c r="T69" i="66"/>
  <c r="U70" i="66"/>
  <c r="Z72" i="66"/>
  <c r="T75" i="66"/>
  <c r="W75" i="66"/>
  <c r="Z75" i="66"/>
  <c r="Y77" i="66"/>
  <c r="AA79" i="66"/>
  <c r="T81" i="66"/>
  <c r="W81" i="66"/>
  <c r="Z81" i="66"/>
  <c r="AA64" i="66"/>
  <c r="U66" i="66"/>
  <c r="U68" i="66"/>
  <c r="X68" i="66"/>
  <c r="AA68" i="66"/>
  <c r="V70" i="66"/>
  <c r="T73" i="66"/>
  <c r="U74" i="66"/>
  <c r="Z76" i="66"/>
  <c r="W68" i="66"/>
  <c r="Y69" i="66"/>
  <c r="X69" i="66"/>
  <c r="Y70" i="66"/>
  <c r="W72" i="66"/>
  <c r="AB73" i="66"/>
  <c r="X73" i="66"/>
  <c r="Y74" i="66"/>
  <c r="W76" i="66"/>
  <c r="X77" i="66"/>
  <c r="U80" i="66"/>
  <c r="U84" i="66"/>
  <c r="T89" i="66"/>
  <c r="W89" i="66"/>
  <c r="Z89" i="66"/>
  <c r="Z90" i="66"/>
  <c r="Z106" i="66"/>
  <c r="T109" i="66"/>
  <c r="W109" i="66"/>
  <c r="Z109" i="66"/>
  <c r="X78" i="66"/>
  <c r="AA78" i="66"/>
  <c r="T79" i="66"/>
  <c r="U82" i="66"/>
  <c r="X82" i="66"/>
  <c r="AA82" i="66"/>
  <c r="T83" i="66"/>
  <c r="U86" i="66"/>
  <c r="X86" i="66"/>
  <c r="AA86" i="66"/>
  <c r="U88" i="66"/>
  <c r="Z102" i="66"/>
  <c r="T105" i="66"/>
  <c r="W105" i="66"/>
  <c r="Z105" i="66"/>
  <c r="AB78" i="66"/>
  <c r="V79" i="66"/>
  <c r="Y79" i="66"/>
  <c r="AB79" i="66"/>
  <c r="AB83" i="66"/>
  <c r="V87" i="66"/>
  <c r="Y87" i="66"/>
  <c r="U90" i="66"/>
  <c r="X90" i="66"/>
  <c r="AA90" i="66"/>
  <c r="T91" i="66"/>
  <c r="U92" i="66"/>
  <c r="T101" i="66"/>
  <c r="W101" i="66"/>
  <c r="Z101" i="66"/>
  <c r="X79" i="66"/>
  <c r="W82" i="66"/>
  <c r="X83" i="66"/>
  <c r="W86" i="66"/>
  <c r="T87" i="66"/>
  <c r="X87" i="66"/>
  <c r="W90" i="66"/>
  <c r="Y91" i="66"/>
  <c r="X91" i="66"/>
  <c r="W92" i="66"/>
  <c r="T97" i="66"/>
  <c r="W97" i="66"/>
  <c r="Z97" i="66"/>
  <c r="W98" i="66"/>
  <c r="U102" i="66"/>
  <c r="X102" i="66"/>
  <c r="AA102" i="66"/>
  <c r="X103" i="66"/>
  <c r="U104" i="66"/>
  <c r="U106" i="66"/>
  <c r="X106" i="66"/>
  <c r="AA106" i="66"/>
  <c r="X107" i="66"/>
  <c r="T107" i="66"/>
  <c r="U108" i="66"/>
  <c r="Z80" i="66"/>
  <c r="AA81" i="66"/>
  <c r="Z84" i="66"/>
  <c r="AA85" i="66"/>
  <c r="Z88" i="66"/>
  <c r="AA89" i="66"/>
  <c r="AA92" i="66"/>
  <c r="X92" i="66"/>
  <c r="T93" i="66"/>
  <c r="W93" i="66"/>
  <c r="Z93" i="66"/>
  <c r="W94" i="66"/>
  <c r="U98" i="66"/>
  <c r="X98" i="66"/>
  <c r="AA98" i="66"/>
  <c r="X99" i="66"/>
  <c r="V103" i="66"/>
  <c r="AB103" i="66"/>
  <c r="V107" i="66"/>
  <c r="Y107" i="66"/>
  <c r="AB107" i="66"/>
  <c r="T92" i="66"/>
  <c r="U94" i="66"/>
  <c r="X94" i="66"/>
  <c r="AA94" i="66"/>
  <c r="X95" i="66"/>
  <c r="Y99" i="66"/>
  <c r="AB99" i="66"/>
  <c r="T95" i="66"/>
  <c r="U96" i="66"/>
  <c r="T99" i="66"/>
  <c r="U100" i="66"/>
  <c r="W102" i="66"/>
  <c r="T103" i="66"/>
  <c r="W106" i="66"/>
  <c r="AA93" i="66"/>
  <c r="T94" i="66"/>
  <c r="Z96" i="66"/>
  <c r="AA97" i="66"/>
  <c r="T98" i="66"/>
  <c r="Z100" i="66"/>
  <c r="AA101" i="66"/>
  <c r="Z104" i="66"/>
  <c r="AA105" i="66"/>
  <c r="Z108" i="66"/>
  <c r="AA109" i="66"/>
  <c r="H18" i="65"/>
  <c r="G18" i="65"/>
  <c r="J18" i="65" s="1"/>
  <c r="P20" i="65"/>
  <c r="H30" i="65"/>
  <c r="G30" i="65"/>
  <c r="J30" i="65" s="1"/>
  <c r="H34" i="65"/>
  <c r="G34" i="65"/>
  <c r="J34" i="65" s="1"/>
  <c r="T38" i="65"/>
  <c r="S38" i="65"/>
  <c r="H42" i="65"/>
  <c r="G42" i="65"/>
  <c r="J42" i="65" s="1"/>
  <c r="O45" i="65"/>
  <c r="N46" i="65"/>
  <c r="M46" i="65"/>
  <c r="P46" i="65" s="1"/>
  <c r="N60" i="65"/>
  <c r="M60" i="65"/>
  <c r="P60" i="65" s="1"/>
  <c r="N64" i="65"/>
  <c r="M64" i="65"/>
  <c r="P64" i="65" s="1"/>
  <c r="N68" i="65"/>
  <c r="M68" i="65"/>
  <c r="P68" i="65" s="1"/>
  <c r="N72" i="65"/>
  <c r="M72" i="65"/>
  <c r="P72" i="65" s="1"/>
  <c r="H78" i="65"/>
  <c r="D78" i="65"/>
  <c r="J78" i="65" s="1"/>
  <c r="W78" i="65"/>
  <c r="Z78" i="65"/>
  <c r="H86" i="65"/>
  <c r="D86" i="65"/>
  <c r="J86" i="65" s="1"/>
  <c r="Z86" i="65"/>
  <c r="H88" i="65"/>
  <c r="D88" i="65"/>
  <c r="H94" i="65"/>
  <c r="D94" i="65"/>
  <c r="J94" i="65" s="1"/>
  <c r="H96" i="65"/>
  <c r="D96" i="65"/>
  <c r="O101" i="65"/>
  <c r="M101" i="65"/>
  <c r="P101" i="65" s="1"/>
  <c r="U101" i="65"/>
  <c r="H104" i="65"/>
  <c r="D104" i="65"/>
  <c r="O109" i="65"/>
  <c r="M109" i="65"/>
  <c r="P109" i="65" s="1"/>
  <c r="U109" i="65"/>
  <c r="Z6" i="65"/>
  <c r="W14" i="65"/>
  <c r="N7" i="65"/>
  <c r="M7" i="65"/>
  <c r="P7" i="65" s="1"/>
  <c r="J17" i="65"/>
  <c r="O21" i="65"/>
  <c r="O22" i="65"/>
  <c r="O26" i="65"/>
  <c r="N27" i="65"/>
  <c r="M27" i="65"/>
  <c r="P27" i="65" s="1"/>
  <c r="J29" i="65"/>
  <c r="O29" i="65"/>
  <c r="O34" i="65"/>
  <c r="N35" i="65"/>
  <c r="M35" i="65"/>
  <c r="P35" i="65" s="1"/>
  <c r="J37" i="65"/>
  <c r="O38" i="65"/>
  <c r="N39" i="65"/>
  <c r="T39" i="65"/>
  <c r="M39" i="65"/>
  <c r="P39" i="65" s="1"/>
  <c r="O42" i="65"/>
  <c r="N43" i="65"/>
  <c r="M43" i="65"/>
  <c r="P43" i="65" s="1"/>
  <c r="T43" i="65"/>
  <c r="S45" i="65"/>
  <c r="AB45" i="65" s="1"/>
  <c r="T45" i="65"/>
  <c r="J47" i="65"/>
  <c r="P47" i="65"/>
  <c r="U56" i="65"/>
  <c r="O56" i="65"/>
  <c r="J79" i="65"/>
  <c r="J87" i="65"/>
  <c r="O95" i="65"/>
  <c r="M95" i="65"/>
  <c r="P95" i="65" s="1"/>
  <c r="U95" i="65"/>
  <c r="J103" i="65"/>
  <c r="O103" i="65"/>
  <c r="M103" i="65"/>
  <c r="P103" i="65" s="1"/>
  <c r="U103" i="65"/>
  <c r="T7" i="65"/>
  <c r="Z10" i="65"/>
  <c r="Z14" i="65"/>
  <c r="Z22" i="65"/>
  <c r="W24" i="65"/>
  <c r="Z26" i="65"/>
  <c r="W28" i="65"/>
  <c r="U33" i="65"/>
  <c r="W36" i="65"/>
  <c r="U37" i="65"/>
  <c r="Z40" i="65"/>
  <c r="U52" i="65"/>
  <c r="AA92" i="65"/>
  <c r="W96" i="65"/>
  <c r="X108" i="65"/>
  <c r="D5" i="65"/>
  <c r="I6" i="65"/>
  <c r="P6" i="65"/>
  <c r="H8" i="65"/>
  <c r="G8" i="65"/>
  <c r="J8" i="65" s="1"/>
  <c r="D9" i="65"/>
  <c r="J9" i="65" s="1"/>
  <c r="I10" i="65"/>
  <c r="H12" i="65"/>
  <c r="G12" i="65"/>
  <c r="J12" i="65" s="1"/>
  <c r="D13" i="65"/>
  <c r="J13" i="65" s="1"/>
  <c r="I14" i="65"/>
  <c r="H16" i="65"/>
  <c r="G16" i="65"/>
  <c r="J16" i="65" s="1"/>
  <c r="D17" i="65"/>
  <c r="I18" i="65"/>
  <c r="P18" i="65"/>
  <c r="H20" i="65"/>
  <c r="G20" i="65"/>
  <c r="J20" i="65" s="1"/>
  <c r="D21" i="65"/>
  <c r="J21" i="65" s="1"/>
  <c r="H24" i="65"/>
  <c r="G24" i="65"/>
  <c r="J24" i="65" s="1"/>
  <c r="H28" i="65"/>
  <c r="G28" i="65"/>
  <c r="J28" i="65" s="1"/>
  <c r="P30" i="65"/>
  <c r="H32" i="65"/>
  <c r="G32" i="65"/>
  <c r="J32" i="65" s="1"/>
  <c r="W32" i="65"/>
  <c r="S32" i="65"/>
  <c r="D33" i="65"/>
  <c r="P34" i="65"/>
  <c r="H36" i="65"/>
  <c r="G36" i="65"/>
  <c r="J36" i="65" s="1"/>
  <c r="T36" i="65"/>
  <c r="S36" i="65"/>
  <c r="P38" i="65"/>
  <c r="H40" i="65"/>
  <c r="G40" i="65"/>
  <c r="J40" i="65" s="1"/>
  <c r="S40" i="65"/>
  <c r="V40" i="65" s="1"/>
  <c r="W40" i="65"/>
  <c r="D41" i="65"/>
  <c r="J41" i="65" s="1"/>
  <c r="P42" i="65"/>
  <c r="N44" i="65"/>
  <c r="M44" i="65"/>
  <c r="P44" i="65" s="1"/>
  <c r="N45" i="65"/>
  <c r="M45" i="65"/>
  <c r="Z47" i="65"/>
  <c r="S47" i="65"/>
  <c r="T47" i="65"/>
  <c r="D48" i="65"/>
  <c r="J48" i="65" s="1"/>
  <c r="W48" i="65"/>
  <c r="S48" i="65"/>
  <c r="Y48" i="65" s="1"/>
  <c r="H49" i="65"/>
  <c r="G49" i="65"/>
  <c r="H50" i="65"/>
  <c r="P51" i="65"/>
  <c r="I54" i="65"/>
  <c r="X54" i="65"/>
  <c r="P55" i="65"/>
  <c r="I58" i="65"/>
  <c r="AA58" i="65"/>
  <c r="P59" i="65"/>
  <c r="I62" i="65"/>
  <c r="X62" i="65"/>
  <c r="P63" i="65"/>
  <c r="P71" i="65"/>
  <c r="I74" i="65"/>
  <c r="X74" i="65"/>
  <c r="P75" i="65"/>
  <c r="H6" i="65"/>
  <c r="G6" i="65"/>
  <c r="J6" i="65" s="1"/>
  <c r="P8" i="65"/>
  <c r="H10" i="65"/>
  <c r="G10" i="65"/>
  <c r="J10" i="65" s="1"/>
  <c r="P12" i="65"/>
  <c r="H14" i="65"/>
  <c r="G14" i="65"/>
  <c r="J14" i="65" s="1"/>
  <c r="H22" i="65"/>
  <c r="G22" i="65"/>
  <c r="J22" i="65" s="1"/>
  <c r="P24" i="65"/>
  <c r="H26" i="65"/>
  <c r="G26" i="65"/>
  <c r="J26" i="65" s="1"/>
  <c r="T30" i="65"/>
  <c r="S30" i="65"/>
  <c r="P36" i="65"/>
  <c r="H38" i="65"/>
  <c r="G38" i="65"/>
  <c r="J38" i="65" s="1"/>
  <c r="P40" i="65"/>
  <c r="I46" i="65"/>
  <c r="AA46" i="65"/>
  <c r="D46" i="65"/>
  <c r="O48" i="65"/>
  <c r="U48" i="65"/>
  <c r="N52" i="65"/>
  <c r="M52" i="65"/>
  <c r="P52" i="65" s="1"/>
  <c r="N56" i="65"/>
  <c r="M56" i="65"/>
  <c r="P56" i="65" s="1"/>
  <c r="O77" i="65"/>
  <c r="M77" i="65"/>
  <c r="P77" i="65" s="1"/>
  <c r="U77" i="65"/>
  <c r="H80" i="65"/>
  <c r="D80" i="65"/>
  <c r="O85" i="65"/>
  <c r="M85" i="65"/>
  <c r="P85" i="65" s="1"/>
  <c r="U85" i="65"/>
  <c r="O93" i="65"/>
  <c r="M93" i="65"/>
  <c r="P93" i="65" s="1"/>
  <c r="U93" i="65"/>
  <c r="H102" i="65"/>
  <c r="D102" i="65"/>
  <c r="X100" i="65"/>
  <c r="J5" i="65"/>
  <c r="O5" i="65"/>
  <c r="N11" i="65"/>
  <c r="M11" i="65"/>
  <c r="P11" i="65" s="1"/>
  <c r="N15" i="65"/>
  <c r="M15" i="65"/>
  <c r="P15" i="65" s="1"/>
  <c r="N19" i="65"/>
  <c r="M19" i="65"/>
  <c r="P19" i="65" s="1"/>
  <c r="N23" i="65"/>
  <c r="M23" i="65"/>
  <c r="P23" i="65" s="1"/>
  <c r="J25" i="65"/>
  <c r="O25" i="65"/>
  <c r="O30" i="65"/>
  <c r="N31" i="65"/>
  <c r="M31" i="65"/>
  <c r="P31" i="65" s="1"/>
  <c r="J33" i="65"/>
  <c r="G45" i="65"/>
  <c r="J45" i="65" s="1"/>
  <c r="M48" i="65"/>
  <c r="P48" i="65" s="1"/>
  <c r="O64" i="65"/>
  <c r="U64" i="65"/>
  <c r="O79" i="65"/>
  <c r="M79" i="65"/>
  <c r="P79" i="65" s="1"/>
  <c r="O87" i="65"/>
  <c r="U87" i="65"/>
  <c r="J95" i="65"/>
  <c r="W6" i="65"/>
  <c r="W16" i="65"/>
  <c r="X17" i="65"/>
  <c r="Z30" i="65"/>
  <c r="T34" i="65"/>
  <c r="U42" i="65"/>
  <c r="Z45" i="65"/>
  <c r="U46" i="65"/>
  <c r="AA48" i="65"/>
  <c r="N5" i="65"/>
  <c r="M5" i="65"/>
  <c r="P5" i="65" s="1"/>
  <c r="N6" i="65"/>
  <c r="J7" i="65"/>
  <c r="N9" i="65"/>
  <c r="M9" i="65"/>
  <c r="P9" i="65" s="1"/>
  <c r="N10" i="65"/>
  <c r="J11" i="65"/>
  <c r="N13" i="65"/>
  <c r="M13" i="65"/>
  <c r="P13" i="65" s="1"/>
  <c r="N14" i="65"/>
  <c r="J15" i="65"/>
  <c r="N17" i="65"/>
  <c r="M17" i="65"/>
  <c r="P17" i="65" s="1"/>
  <c r="N18" i="65"/>
  <c r="J19" i="65"/>
  <c r="N21" i="65"/>
  <c r="M21" i="65"/>
  <c r="P21" i="65" s="1"/>
  <c r="N22" i="65"/>
  <c r="J23" i="65"/>
  <c r="O24" i="65"/>
  <c r="N25" i="65"/>
  <c r="M25" i="65"/>
  <c r="P25" i="65" s="1"/>
  <c r="N26" i="65"/>
  <c r="J27" i="65"/>
  <c r="O28" i="65"/>
  <c r="N29" i="65"/>
  <c r="M29" i="65"/>
  <c r="P29" i="65" s="1"/>
  <c r="N30" i="65"/>
  <c r="J31" i="65"/>
  <c r="O32" i="65"/>
  <c r="N33" i="65"/>
  <c r="M33" i="65"/>
  <c r="P33" i="65" s="1"/>
  <c r="N34" i="65"/>
  <c r="J35" i="65"/>
  <c r="O35" i="65"/>
  <c r="O36" i="65"/>
  <c r="N37" i="65"/>
  <c r="M37" i="65"/>
  <c r="P37" i="65" s="1"/>
  <c r="N38" i="65"/>
  <c r="J39" i="65"/>
  <c r="O40" i="65"/>
  <c r="N41" i="65"/>
  <c r="M41" i="65"/>
  <c r="P41" i="65" s="1"/>
  <c r="N42" i="65"/>
  <c r="J43" i="65"/>
  <c r="H44" i="65"/>
  <c r="G44" i="65"/>
  <c r="J44" i="65" s="1"/>
  <c r="J46" i="65"/>
  <c r="X49" i="65"/>
  <c r="I51" i="65"/>
  <c r="H53" i="65"/>
  <c r="G53" i="65"/>
  <c r="J53" i="65" s="1"/>
  <c r="S53" i="65"/>
  <c r="AB53" i="65" s="1"/>
  <c r="W53" i="65"/>
  <c r="T53" i="65"/>
  <c r="D54" i="65"/>
  <c r="J54" i="65" s="1"/>
  <c r="I55" i="65"/>
  <c r="H57" i="65"/>
  <c r="G57" i="65"/>
  <c r="J57" i="65" s="1"/>
  <c r="S57" i="65"/>
  <c r="AB57" i="65" s="1"/>
  <c r="T57" i="65"/>
  <c r="Z57" i="65"/>
  <c r="D58" i="65"/>
  <c r="J58" i="65" s="1"/>
  <c r="I59" i="65"/>
  <c r="H61" i="65"/>
  <c r="G61" i="65"/>
  <c r="J61" i="65" s="1"/>
  <c r="S61" i="65"/>
  <c r="AB61" i="65" s="1"/>
  <c r="W61" i="65"/>
  <c r="T61" i="65"/>
  <c r="D62" i="65"/>
  <c r="J62" i="65" s="1"/>
  <c r="I63" i="65"/>
  <c r="H65" i="65"/>
  <c r="G65" i="65"/>
  <c r="J65" i="65" s="1"/>
  <c r="S65" i="65"/>
  <c r="T65" i="65"/>
  <c r="W65" i="65"/>
  <c r="D66" i="65"/>
  <c r="J66" i="65" s="1"/>
  <c r="I67" i="65"/>
  <c r="H69" i="65"/>
  <c r="G69" i="65"/>
  <c r="J69" i="65" s="1"/>
  <c r="S69" i="65"/>
  <c r="T69" i="65"/>
  <c r="D70" i="65"/>
  <c r="J70" i="65" s="1"/>
  <c r="I71" i="65"/>
  <c r="H73" i="65"/>
  <c r="G73" i="65"/>
  <c r="J73" i="65" s="1"/>
  <c r="S73" i="65"/>
  <c r="W73" i="65"/>
  <c r="D74" i="65"/>
  <c r="J74" i="65" s="1"/>
  <c r="I75" i="65"/>
  <c r="H47" i="65"/>
  <c r="N50" i="65"/>
  <c r="M50" i="65"/>
  <c r="P50" i="65" s="1"/>
  <c r="J52" i="65"/>
  <c r="N54" i="65"/>
  <c r="M54" i="65"/>
  <c r="P54" i="65" s="1"/>
  <c r="J56" i="65"/>
  <c r="N58" i="65"/>
  <c r="M58" i="65"/>
  <c r="P58" i="65" s="1"/>
  <c r="J60" i="65"/>
  <c r="N62" i="65"/>
  <c r="M62" i="65"/>
  <c r="P62" i="65" s="1"/>
  <c r="J64" i="65"/>
  <c r="N66" i="65"/>
  <c r="M66" i="65"/>
  <c r="P66" i="65" s="1"/>
  <c r="J68" i="65"/>
  <c r="N70" i="65"/>
  <c r="M70" i="65"/>
  <c r="P70" i="65" s="1"/>
  <c r="J72" i="65"/>
  <c r="N74" i="65"/>
  <c r="M74" i="65"/>
  <c r="P74" i="65" s="1"/>
  <c r="J76" i="65"/>
  <c r="G82" i="65"/>
  <c r="G90" i="65"/>
  <c r="J92" i="65"/>
  <c r="G98" i="65"/>
  <c r="H45" i="65"/>
  <c r="D49" i="65"/>
  <c r="AB49" i="65" s="1"/>
  <c r="H51" i="65"/>
  <c r="G51" i="65"/>
  <c r="J51" i="65" s="1"/>
  <c r="S51" i="65"/>
  <c r="H55" i="65"/>
  <c r="G55" i="65"/>
  <c r="J55" i="65" s="1"/>
  <c r="S55" i="65"/>
  <c r="H59" i="65"/>
  <c r="G59" i="65"/>
  <c r="J59" i="65" s="1"/>
  <c r="S59" i="65"/>
  <c r="P61" i="65"/>
  <c r="H63" i="65"/>
  <c r="G63" i="65"/>
  <c r="J63" i="65" s="1"/>
  <c r="S63" i="65"/>
  <c r="P65" i="65"/>
  <c r="H67" i="65"/>
  <c r="G67" i="65"/>
  <c r="J67" i="65" s="1"/>
  <c r="S67" i="65"/>
  <c r="H71" i="65"/>
  <c r="G71" i="65"/>
  <c r="J71" i="65" s="1"/>
  <c r="S71" i="65"/>
  <c r="V71" i="65" s="1"/>
  <c r="P73" i="65"/>
  <c r="H75" i="65"/>
  <c r="G75" i="65"/>
  <c r="J75" i="65" s="1"/>
  <c r="S75" i="65"/>
  <c r="I104" i="65"/>
  <c r="G104" i="65"/>
  <c r="J104" i="65" s="1"/>
  <c r="I106" i="65"/>
  <c r="G106" i="65"/>
  <c r="J106" i="65" s="1"/>
  <c r="J81" i="65"/>
  <c r="H82" i="65"/>
  <c r="D82" i="65"/>
  <c r="P86" i="65"/>
  <c r="J89" i="65"/>
  <c r="O89" i="65"/>
  <c r="M89" i="65"/>
  <c r="P89" i="65" s="1"/>
  <c r="H90" i="65"/>
  <c r="D90" i="65"/>
  <c r="P96" i="65"/>
  <c r="J97" i="65"/>
  <c r="O97" i="65"/>
  <c r="M97" i="65"/>
  <c r="P97" i="65" s="1"/>
  <c r="H98" i="65"/>
  <c r="D98" i="65"/>
  <c r="P104" i="65"/>
  <c r="J105" i="65"/>
  <c r="O105" i="65"/>
  <c r="M105" i="65"/>
  <c r="P105" i="65" s="1"/>
  <c r="H106" i="65"/>
  <c r="D106" i="65"/>
  <c r="I76" i="65"/>
  <c r="M76" i="65"/>
  <c r="P76" i="65" s="1"/>
  <c r="S76" i="65"/>
  <c r="G80" i="65"/>
  <c r="J80" i="65" s="1"/>
  <c r="O80" i="65"/>
  <c r="P82" i="65"/>
  <c r="J83" i="65"/>
  <c r="O83" i="65"/>
  <c r="M83" i="65"/>
  <c r="P83" i="65" s="1"/>
  <c r="H84" i="65"/>
  <c r="D84" i="65"/>
  <c r="J84" i="65" s="1"/>
  <c r="S84" i="65"/>
  <c r="G88" i="65"/>
  <c r="J88" i="65" s="1"/>
  <c r="O88" i="65"/>
  <c r="J91" i="65"/>
  <c r="H92" i="65"/>
  <c r="D92" i="65"/>
  <c r="S92" i="65"/>
  <c r="G96" i="65"/>
  <c r="J96" i="65" s="1"/>
  <c r="O96" i="65"/>
  <c r="P98" i="65"/>
  <c r="J99" i="65"/>
  <c r="O99" i="65"/>
  <c r="M99" i="65"/>
  <c r="P99" i="65" s="1"/>
  <c r="H100" i="65"/>
  <c r="D100" i="65"/>
  <c r="J100" i="65" s="1"/>
  <c r="S100" i="65"/>
  <c r="I102" i="65"/>
  <c r="G102" i="65"/>
  <c r="J102" i="65" s="1"/>
  <c r="O104" i="65"/>
  <c r="J107" i="65"/>
  <c r="O107" i="65"/>
  <c r="M107" i="65"/>
  <c r="P107" i="65" s="1"/>
  <c r="H108" i="65"/>
  <c r="D108" i="65"/>
  <c r="J108" i="65" s="1"/>
  <c r="S108" i="65"/>
  <c r="O86" i="65"/>
  <c r="N77" i="65"/>
  <c r="N79" i="65"/>
  <c r="N81" i="65"/>
  <c r="N83" i="65"/>
  <c r="N85" i="65"/>
  <c r="N87" i="65"/>
  <c r="N89" i="65"/>
  <c r="N91" i="65"/>
  <c r="N93" i="65"/>
  <c r="N95" i="65"/>
  <c r="N97" i="65"/>
  <c r="N99" i="65"/>
  <c r="N101" i="65"/>
  <c r="N103" i="65"/>
  <c r="N105" i="65"/>
  <c r="N107" i="65"/>
  <c r="N109" i="65"/>
  <c r="Z5" i="65"/>
  <c r="AA6" i="65"/>
  <c r="Z9" i="65"/>
  <c r="T13" i="65"/>
  <c r="W13" i="65"/>
  <c r="T14" i="65"/>
  <c r="Y15" i="65"/>
  <c r="AB15" i="65"/>
  <c r="AA15" i="65"/>
  <c r="T17" i="65"/>
  <c r="W17" i="65"/>
  <c r="Z17" i="65"/>
  <c r="W18" i="65"/>
  <c r="T27" i="65"/>
  <c r="U28" i="65"/>
  <c r="U30" i="65"/>
  <c r="X30" i="65"/>
  <c r="AA30" i="65"/>
  <c r="X31" i="65"/>
  <c r="AA31" i="65"/>
  <c r="T33" i="65"/>
  <c r="W33" i="65"/>
  <c r="Z33" i="65"/>
  <c r="W34" i="65"/>
  <c r="U65" i="65"/>
  <c r="T97" i="65"/>
  <c r="W97" i="65"/>
  <c r="Z97" i="65"/>
  <c r="N4" i="65"/>
  <c r="Z4" i="65"/>
  <c r="W5" i="65"/>
  <c r="AA5" i="65"/>
  <c r="T6" i="65"/>
  <c r="AB6" i="65"/>
  <c r="U7" i="65"/>
  <c r="Z8" i="65"/>
  <c r="W9" i="65"/>
  <c r="AA9" i="65"/>
  <c r="T10" i="65"/>
  <c r="T11" i="65"/>
  <c r="Y11" i="65"/>
  <c r="X13" i="65"/>
  <c r="AA13" i="65"/>
  <c r="Z13" i="65"/>
  <c r="U14" i="65"/>
  <c r="X14" i="65"/>
  <c r="U16" i="65"/>
  <c r="U18" i="65"/>
  <c r="X18" i="65"/>
  <c r="AA18" i="65"/>
  <c r="X19" i="65"/>
  <c r="AA19" i="65"/>
  <c r="T21" i="65"/>
  <c r="W21" i="65"/>
  <c r="Z21" i="65"/>
  <c r="W22" i="65"/>
  <c r="V27" i="65"/>
  <c r="T31" i="65"/>
  <c r="U32" i="65"/>
  <c r="U34" i="65"/>
  <c r="X34" i="65"/>
  <c r="AA34" i="65"/>
  <c r="X35" i="65"/>
  <c r="AA35" i="65"/>
  <c r="T37" i="65"/>
  <c r="W37" i="65"/>
  <c r="Z37" i="65"/>
  <c r="W38" i="65"/>
  <c r="U55" i="65"/>
  <c r="X55" i="65"/>
  <c r="AA55" i="65"/>
  <c r="G4" i="65"/>
  <c r="J4" i="65" s="1"/>
  <c r="S4" i="65"/>
  <c r="W4" i="65"/>
  <c r="AA4" i="65"/>
  <c r="X5" i="65"/>
  <c r="Y6" i="65"/>
  <c r="Z7" i="65"/>
  <c r="W8" i="65"/>
  <c r="AA8" i="65"/>
  <c r="X9" i="65"/>
  <c r="U10" i="65"/>
  <c r="U12" i="65"/>
  <c r="U13" i="65"/>
  <c r="AA14" i="65"/>
  <c r="T19" i="65"/>
  <c r="U20" i="65"/>
  <c r="U22" i="65"/>
  <c r="X22" i="65"/>
  <c r="AA22" i="65"/>
  <c r="X23" i="65"/>
  <c r="AB23" i="65"/>
  <c r="AA23" i="65"/>
  <c r="T25" i="65"/>
  <c r="W25" i="65"/>
  <c r="Z25" i="65"/>
  <c r="W26" i="65"/>
  <c r="Y31" i="65"/>
  <c r="AB31" i="65"/>
  <c r="T35" i="65"/>
  <c r="U36" i="65"/>
  <c r="U38" i="65"/>
  <c r="X38" i="65"/>
  <c r="U57" i="65"/>
  <c r="U69" i="65"/>
  <c r="V10" i="65"/>
  <c r="AB11" i="65"/>
  <c r="W12" i="65"/>
  <c r="Z12" i="65"/>
  <c r="X15" i="65"/>
  <c r="Z18" i="65"/>
  <c r="V19" i="65"/>
  <c r="Y19" i="65"/>
  <c r="AB19" i="65"/>
  <c r="T23" i="65"/>
  <c r="U24" i="65"/>
  <c r="U26" i="65"/>
  <c r="X26" i="65"/>
  <c r="AA26" i="65"/>
  <c r="X27" i="65"/>
  <c r="Y27" i="65"/>
  <c r="AA27" i="65"/>
  <c r="T29" i="65"/>
  <c r="W29" i="65"/>
  <c r="Z29" i="65"/>
  <c r="W30" i="65"/>
  <c r="Z34" i="65"/>
  <c r="V35" i="65"/>
  <c r="Y35" i="65"/>
  <c r="AB35" i="65"/>
  <c r="AA39" i="65"/>
  <c r="U39" i="65"/>
  <c r="T50" i="65"/>
  <c r="W50" i="65"/>
  <c r="Z50" i="65"/>
  <c r="T56" i="65"/>
  <c r="W76" i="65"/>
  <c r="Z76" i="65"/>
  <c r="T40" i="65"/>
  <c r="U43" i="65"/>
  <c r="X43" i="65"/>
  <c r="AA43" i="65"/>
  <c r="Z51" i="65"/>
  <c r="T54" i="65"/>
  <c r="W54" i="65"/>
  <c r="Z54" i="65"/>
  <c r="V56" i="65"/>
  <c r="U59" i="65"/>
  <c r="X59" i="65"/>
  <c r="AA59" i="65"/>
  <c r="T60" i="65"/>
  <c r="U61" i="65"/>
  <c r="U63" i="65"/>
  <c r="X63" i="65"/>
  <c r="AA63" i="65"/>
  <c r="T64" i="65"/>
  <c r="U67" i="65"/>
  <c r="X67" i="65"/>
  <c r="AA67" i="65"/>
  <c r="T68" i="65"/>
  <c r="T75" i="65"/>
  <c r="W75" i="65"/>
  <c r="Z75" i="65"/>
  <c r="AB79" i="65"/>
  <c r="Y79" i="65"/>
  <c r="X83" i="65"/>
  <c r="AA83" i="65"/>
  <c r="Z16" i="65"/>
  <c r="AA17" i="65"/>
  <c r="T18" i="65"/>
  <c r="Z20" i="65"/>
  <c r="AA21" i="65"/>
  <c r="T22" i="65"/>
  <c r="Z24" i="65"/>
  <c r="AA25" i="65"/>
  <c r="T26" i="65"/>
  <c r="Z28" i="65"/>
  <c r="AA29" i="65"/>
  <c r="Z32" i="65"/>
  <c r="AA33" i="65"/>
  <c r="Z36" i="65"/>
  <c r="AA37" i="65"/>
  <c r="U40" i="65"/>
  <c r="X40" i="65"/>
  <c r="AB41" i="65"/>
  <c r="T42" i="65"/>
  <c r="W42" i="65"/>
  <c r="Z42" i="65"/>
  <c r="U47" i="65"/>
  <c r="X47" i="65"/>
  <c r="AA47" i="65"/>
  <c r="U49" i="65"/>
  <c r="Z55" i="65"/>
  <c r="T58" i="65"/>
  <c r="W58" i="65"/>
  <c r="Z58" i="65"/>
  <c r="V60" i="65"/>
  <c r="T62" i="65"/>
  <c r="W62" i="65"/>
  <c r="Z62" i="65"/>
  <c r="V64" i="65"/>
  <c r="V68" i="65"/>
  <c r="Z38" i="65"/>
  <c r="W39" i="65"/>
  <c r="Y40" i="65"/>
  <c r="AB40" i="65"/>
  <c r="AA40" i="65"/>
  <c r="U41" i="65"/>
  <c r="X41" i="65"/>
  <c r="Z43" i="65"/>
  <c r="T46" i="65"/>
  <c r="W46" i="65"/>
  <c r="Z46" i="65"/>
  <c r="V48" i="65"/>
  <c r="U51" i="65"/>
  <c r="X51" i="65"/>
  <c r="AA51" i="65"/>
  <c r="T52" i="65"/>
  <c r="U53" i="65"/>
  <c r="Z59" i="65"/>
  <c r="Z63" i="65"/>
  <c r="T66" i="65"/>
  <c r="W66" i="65"/>
  <c r="Z66" i="65"/>
  <c r="Z67" i="65"/>
  <c r="V89" i="65"/>
  <c r="AB89" i="65"/>
  <c r="Y89" i="65"/>
  <c r="Y41" i="65"/>
  <c r="W43" i="65"/>
  <c r="AB44" i="65"/>
  <c r="X44" i="65"/>
  <c r="Y45" i="65"/>
  <c r="W47" i="65"/>
  <c r="X48" i="65"/>
  <c r="Y49" i="65"/>
  <c r="W51" i="65"/>
  <c r="AB52" i="65"/>
  <c r="X52" i="65"/>
  <c r="Y53" i="65"/>
  <c r="W55" i="65"/>
  <c r="Y56" i="65"/>
  <c r="X56" i="65"/>
  <c r="W59" i="65"/>
  <c r="X60" i="65"/>
  <c r="Y61" i="65"/>
  <c r="W63" i="65"/>
  <c r="X64" i="65"/>
  <c r="W67" i="65"/>
  <c r="X68" i="65"/>
  <c r="W70" i="65"/>
  <c r="U71" i="65"/>
  <c r="U76" i="65"/>
  <c r="X76" i="65"/>
  <c r="AA76" i="65"/>
  <c r="X77" i="65"/>
  <c r="V81" i="65"/>
  <c r="AB81" i="65"/>
  <c r="Y81" i="65"/>
  <c r="U84" i="65"/>
  <c r="AA84" i="65"/>
  <c r="X84" i="65"/>
  <c r="Z94" i="65"/>
  <c r="Z65" i="65"/>
  <c r="AA66" i="65"/>
  <c r="X70" i="65"/>
  <c r="T71" i="65"/>
  <c r="U72" i="65"/>
  <c r="X72" i="65"/>
  <c r="AA72" i="65"/>
  <c r="X73" i="65"/>
  <c r="Y77" i="65"/>
  <c r="AB77" i="65"/>
  <c r="Z80" i="65"/>
  <c r="W69" i="65"/>
  <c r="T70" i="65"/>
  <c r="X71" i="65"/>
  <c r="V73" i="65"/>
  <c r="Y73" i="65"/>
  <c r="AB73" i="65"/>
  <c r="U78" i="65"/>
  <c r="AA78" i="65"/>
  <c r="X78" i="65"/>
  <c r="Y83" i="65"/>
  <c r="Z85" i="65"/>
  <c r="T85" i="65"/>
  <c r="T73" i="65"/>
  <c r="U74" i="65"/>
  <c r="T77" i="65"/>
  <c r="T79" i="65"/>
  <c r="W80" i="65"/>
  <c r="AA82" i="65"/>
  <c r="U82" i="65"/>
  <c r="Z82" i="65"/>
  <c r="T83" i="65"/>
  <c r="Z83" i="65"/>
  <c r="W83" i="65"/>
  <c r="X85" i="65"/>
  <c r="V87" i="65"/>
  <c r="W88" i="65"/>
  <c r="AA90" i="65"/>
  <c r="U90" i="65"/>
  <c r="Z90" i="65"/>
  <c r="T91" i="65"/>
  <c r="Z91" i="65"/>
  <c r="W91" i="65"/>
  <c r="T93" i="65"/>
  <c r="W93" i="65"/>
  <c r="Z93" i="65"/>
  <c r="Z102" i="65"/>
  <c r="T109" i="65"/>
  <c r="W109" i="65"/>
  <c r="Z109" i="65"/>
  <c r="T72" i="65"/>
  <c r="Z74" i="65"/>
  <c r="AA75" i="65"/>
  <c r="T76" i="65"/>
  <c r="T78" i="65"/>
  <c r="AA79" i="65"/>
  <c r="U80" i="65"/>
  <c r="AA80" i="65"/>
  <c r="Z81" i="65"/>
  <c r="T81" i="65"/>
  <c r="W81" i="65"/>
  <c r="AA85" i="65"/>
  <c r="W86" i="65"/>
  <c r="X87" i="65"/>
  <c r="Y87" i="65"/>
  <c r="U88" i="65"/>
  <c r="AA88" i="65"/>
  <c r="Z88" i="65"/>
  <c r="Z89" i="65"/>
  <c r="T89" i="65"/>
  <c r="W89" i="65"/>
  <c r="X91" i="65"/>
  <c r="U94" i="65"/>
  <c r="X94" i="65"/>
  <c r="AA94" i="65"/>
  <c r="T105" i="65"/>
  <c r="W105" i="65"/>
  <c r="Z105" i="65"/>
  <c r="W79" i="65"/>
  <c r="X81" i="65"/>
  <c r="AB83" i="65"/>
  <c r="W84" i="65"/>
  <c r="AA86" i="65"/>
  <c r="U86" i="65"/>
  <c r="T87" i="65"/>
  <c r="Z87" i="65"/>
  <c r="W87" i="65"/>
  <c r="X89" i="65"/>
  <c r="Y91" i="65"/>
  <c r="AB91" i="65"/>
  <c r="V91" i="65"/>
  <c r="T101" i="65"/>
  <c r="W101" i="65"/>
  <c r="Z101" i="65"/>
  <c r="U104" i="65"/>
  <c r="AA107" i="65"/>
  <c r="U108" i="65"/>
  <c r="U98" i="65"/>
  <c r="X98" i="65"/>
  <c r="AA98" i="65"/>
  <c r="U102" i="65"/>
  <c r="X102" i="65"/>
  <c r="AA102" i="65"/>
  <c r="U106" i="65"/>
  <c r="X106" i="65"/>
  <c r="AA106" i="65"/>
  <c r="T107" i="65"/>
  <c r="W92" i="65"/>
  <c r="Y95" i="65"/>
  <c r="AB95" i="65"/>
  <c r="Y99" i="65"/>
  <c r="AB99" i="65"/>
  <c r="V103" i="65"/>
  <c r="Y103" i="65"/>
  <c r="AB103" i="65"/>
  <c r="U92" i="65"/>
  <c r="W94" i="65"/>
  <c r="T95" i="65"/>
  <c r="X95" i="65"/>
  <c r="U96" i="65"/>
  <c r="W98" i="65"/>
  <c r="T99" i="65"/>
  <c r="X99" i="65"/>
  <c r="U100" i="65"/>
  <c r="W102" i="65"/>
  <c r="T103" i="65"/>
  <c r="X103" i="65"/>
  <c r="W106" i="65"/>
  <c r="Y107" i="65"/>
  <c r="Z92" i="65"/>
  <c r="Z96" i="65"/>
  <c r="Z100" i="65"/>
  <c r="Z104" i="65"/>
  <c r="AA105" i="65"/>
  <c r="Z108" i="65"/>
  <c r="AA109" i="65"/>
  <c r="N5" i="64"/>
  <c r="M5" i="64"/>
  <c r="P5" i="64" s="1"/>
  <c r="N9" i="64"/>
  <c r="M9" i="64"/>
  <c r="P9" i="64" s="1"/>
  <c r="N17" i="64"/>
  <c r="M17" i="64"/>
  <c r="P17" i="64" s="1"/>
  <c r="N21" i="64"/>
  <c r="M21" i="64"/>
  <c r="P21" i="64" s="1"/>
  <c r="H48" i="64"/>
  <c r="G48" i="64"/>
  <c r="J48" i="64" s="1"/>
  <c r="N59" i="64"/>
  <c r="M59" i="64"/>
  <c r="P59" i="64" s="1"/>
  <c r="O93" i="64"/>
  <c r="M93" i="64"/>
  <c r="P93" i="64" s="1"/>
  <c r="O109" i="64"/>
  <c r="M109" i="64"/>
  <c r="P109" i="64" s="1"/>
  <c r="H6" i="64"/>
  <c r="G6" i="64"/>
  <c r="J6" i="64" s="1"/>
  <c r="D7" i="64"/>
  <c r="J7" i="64" s="1"/>
  <c r="H10" i="64"/>
  <c r="G10" i="64"/>
  <c r="J10" i="64" s="1"/>
  <c r="D11" i="64"/>
  <c r="I12" i="64"/>
  <c r="D15" i="64"/>
  <c r="I16" i="64"/>
  <c r="H18" i="64"/>
  <c r="G18" i="64"/>
  <c r="J18" i="64" s="1"/>
  <c r="D19" i="64"/>
  <c r="J19" i="64" s="1"/>
  <c r="I24" i="64"/>
  <c r="H30" i="64"/>
  <c r="G30" i="64"/>
  <c r="J30" i="64" s="1"/>
  <c r="D31" i="64"/>
  <c r="H34" i="64"/>
  <c r="G34" i="64"/>
  <c r="J34" i="64" s="1"/>
  <c r="D35" i="64"/>
  <c r="I36" i="64"/>
  <c r="H38" i="64"/>
  <c r="G38" i="64"/>
  <c r="J38" i="64" s="1"/>
  <c r="D39" i="64"/>
  <c r="I40" i="64"/>
  <c r="H42" i="64"/>
  <c r="G42" i="64"/>
  <c r="J42" i="64" s="1"/>
  <c r="D43" i="64"/>
  <c r="I44" i="64"/>
  <c r="H46" i="64"/>
  <c r="G46" i="64"/>
  <c r="J46" i="64" s="1"/>
  <c r="N48" i="64"/>
  <c r="O50" i="64"/>
  <c r="I51" i="64"/>
  <c r="D51" i="64"/>
  <c r="N55" i="64"/>
  <c r="M55" i="64"/>
  <c r="P55" i="64" s="1"/>
  <c r="I61" i="64"/>
  <c r="D61" i="64"/>
  <c r="I65" i="64"/>
  <c r="D65" i="64"/>
  <c r="J65" i="64" s="1"/>
  <c r="I69" i="64"/>
  <c r="D69" i="64"/>
  <c r="H86" i="64"/>
  <c r="D86" i="64"/>
  <c r="H88" i="64"/>
  <c r="D88" i="64"/>
  <c r="H102" i="64"/>
  <c r="D102" i="64"/>
  <c r="H104" i="64"/>
  <c r="D104" i="64"/>
  <c r="N37" i="64"/>
  <c r="M37" i="64"/>
  <c r="P37" i="64" s="1"/>
  <c r="J39" i="64"/>
  <c r="H49" i="64"/>
  <c r="G49" i="64"/>
  <c r="J49" i="64" s="1"/>
  <c r="H56" i="64"/>
  <c r="G56" i="64"/>
  <c r="J56" i="64" s="1"/>
  <c r="N63" i="64"/>
  <c r="M63" i="64"/>
  <c r="P63" i="64" s="1"/>
  <c r="J69" i="64"/>
  <c r="I73" i="64"/>
  <c r="D73" i="64"/>
  <c r="H79" i="64"/>
  <c r="I8" i="64"/>
  <c r="H14" i="64"/>
  <c r="G14" i="64"/>
  <c r="J14" i="64" s="1"/>
  <c r="I20" i="64"/>
  <c r="H26" i="64"/>
  <c r="G26" i="64"/>
  <c r="J26" i="64" s="1"/>
  <c r="D27" i="64"/>
  <c r="I32" i="64"/>
  <c r="N11" i="64"/>
  <c r="M11" i="64"/>
  <c r="P11" i="64" s="1"/>
  <c r="N19" i="64"/>
  <c r="M19" i="64"/>
  <c r="P19" i="64" s="1"/>
  <c r="N31" i="64"/>
  <c r="M31" i="64"/>
  <c r="P31" i="64" s="1"/>
  <c r="N35" i="64"/>
  <c r="M35" i="64"/>
  <c r="P35" i="64" s="1"/>
  <c r="N39" i="64"/>
  <c r="M39" i="64"/>
  <c r="P39" i="64" s="1"/>
  <c r="N43" i="64"/>
  <c r="M43" i="64"/>
  <c r="P43" i="64" s="1"/>
  <c r="O48" i="64"/>
  <c r="G50" i="64"/>
  <c r="J50" i="64" s="1"/>
  <c r="N51" i="64"/>
  <c r="M51" i="64"/>
  <c r="P51" i="64" s="1"/>
  <c r="N56" i="64"/>
  <c r="O74" i="64"/>
  <c r="I74" i="64"/>
  <c r="N75" i="64"/>
  <c r="M75" i="64"/>
  <c r="P75" i="64" s="1"/>
  <c r="O85" i="64"/>
  <c r="M85" i="64"/>
  <c r="P85" i="64" s="1"/>
  <c r="O101" i="64"/>
  <c r="M101" i="64"/>
  <c r="P101" i="64" s="1"/>
  <c r="J11" i="64"/>
  <c r="N13" i="64"/>
  <c r="M13" i="64"/>
  <c r="P13" i="64" s="1"/>
  <c r="J15" i="64"/>
  <c r="N25" i="64"/>
  <c r="M25" i="64"/>
  <c r="P25" i="64" s="1"/>
  <c r="J27" i="64"/>
  <c r="N29" i="64"/>
  <c r="M29" i="64"/>
  <c r="P29" i="64" s="1"/>
  <c r="J31" i="64"/>
  <c r="N33" i="64"/>
  <c r="M33" i="64"/>
  <c r="P33" i="64" s="1"/>
  <c r="J35" i="64"/>
  <c r="N41" i="64"/>
  <c r="M41" i="64"/>
  <c r="P41" i="64" s="1"/>
  <c r="J43" i="64"/>
  <c r="N45" i="64"/>
  <c r="M45" i="64"/>
  <c r="P45" i="64" s="1"/>
  <c r="J51" i="64"/>
  <c r="J61" i="64"/>
  <c r="N67" i="64"/>
  <c r="M67" i="64"/>
  <c r="P67" i="64" s="1"/>
  <c r="H22" i="64"/>
  <c r="G22" i="64"/>
  <c r="J22" i="64" s="1"/>
  <c r="D23" i="64"/>
  <c r="J23" i="64" s="1"/>
  <c r="I28" i="64"/>
  <c r="N7" i="64"/>
  <c r="M7" i="64"/>
  <c r="P7" i="64" s="1"/>
  <c r="N15" i="64"/>
  <c r="M15" i="64"/>
  <c r="P15" i="64" s="1"/>
  <c r="N23" i="64"/>
  <c r="M23" i="64"/>
  <c r="P23" i="64" s="1"/>
  <c r="N27" i="64"/>
  <c r="M27" i="64"/>
  <c r="P27" i="64" s="1"/>
  <c r="D5" i="64"/>
  <c r="J5" i="64" s="1"/>
  <c r="I6" i="64"/>
  <c r="P6" i="64"/>
  <c r="H8" i="64"/>
  <c r="G8" i="64"/>
  <c r="J8" i="64" s="1"/>
  <c r="S8" i="64"/>
  <c r="D9" i="64"/>
  <c r="J9" i="64" s="1"/>
  <c r="I10" i="64"/>
  <c r="P10" i="64"/>
  <c r="H12" i="64"/>
  <c r="G12" i="64"/>
  <c r="J12" i="64" s="1"/>
  <c r="S12" i="64"/>
  <c r="D13" i="64"/>
  <c r="J13" i="64" s="1"/>
  <c r="I14" i="64"/>
  <c r="P14" i="64"/>
  <c r="H16" i="64"/>
  <c r="G16" i="64"/>
  <c r="J16" i="64" s="1"/>
  <c r="S16" i="64"/>
  <c r="D17" i="64"/>
  <c r="J17" i="64" s="1"/>
  <c r="I18" i="64"/>
  <c r="P18" i="64"/>
  <c r="H20" i="64"/>
  <c r="G20" i="64"/>
  <c r="J20" i="64" s="1"/>
  <c r="S20" i="64"/>
  <c r="D21" i="64"/>
  <c r="J21" i="64" s="1"/>
  <c r="I22" i="64"/>
  <c r="P22" i="64"/>
  <c r="H24" i="64"/>
  <c r="G24" i="64"/>
  <c r="J24" i="64" s="1"/>
  <c r="S24" i="64"/>
  <c r="D25" i="64"/>
  <c r="J25" i="64" s="1"/>
  <c r="I26" i="64"/>
  <c r="P26" i="64"/>
  <c r="H28" i="64"/>
  <c r="G28" i="64"/>
  <c r="J28" i="64" s="1"/>
  <c r="S28" i="64"/>
  <c r="D29" i="64"/>
  <c r="J29" i="64" s="1"/>
  <c r="I30" i="64"/>
  <c r="P30" i="64"/>
  <c r="H32" i="64"/>
  <c r="G32" i="64"/>
  <c r="J32" i="64" s="1"/>
  <c r="S32" i="64"/>
  <c r="D33" i="64"/>
  <c r="J33" i="64" s="1"/>
  <c r="I34" i="64"/>
  <c r="P34" i="64"/>
  <c r="H36" i="64"/>
  <c r="G36" i="64"/>
  <c r="J36" i="64" s="1"/>
  <c r="S36" i="64"/>
  <c r="D37" i="64"/>
  <c r="J37" i="64" s="1"/>
  <c r="I38" i="64"/>
  <c r="P38" i="64"/>
  <c r="H40" i="64"/>
  <c r="G40" i="64"/>
  <c r="J40" i="64" s="1"/>
  <c r="S40" i="64"/>
  <c r="D41" i="64"/>
  <c r="J41" i="64" s="1"/>
  <c r="I42" i="64"/>
  <c r="P42" i="64"/>
  <c r="H44" i="64"/>
  <c r="G44" i="64"/>
  <c r="J44" i="64" s="1"/>
  <c r="S44" i="64"/>
  <c r="D45" i="64"/>
  <c r="J45" i="64" s="1"/>
  <c r="I46" i="64"/>
  <c r="P46" i="64"/>
  <c r="J47" i="64"/>
  <c r="P48" i="64"/>
  <c r="N49" i="64"/>
  <c r="M49" i="64"/>
  <c r="P49" i="64" s="1"/>
  <c r="N50" i="64"/>
  <c r="M50" i="64"/>
  <c r="P50" i="64" s="1"/>
  <c r="D52" i="64"/>
  <c r="J52" i="64"/>
  <c r="P52" i="64"/>
  <c r="J53" i="64"/>
  <c r="D57" i="64"/>
  <c r="J57" i="64" s="1"/>
  <c r="I58" i="64"/>
  <c r="H60" i="64"/>
  <c r="G60" i="64"/>
  <c r="J60" i="64" s="1"/>
  <c r="O62" i="64"/>
  <c r="I62" i="64"/>
  <c r="O66" i="64"/>
  <c r="I66" i="64"/>
  <c r="O70" i="64"/>
  <c r="I70" i="64"/>
  <c r="N71" i="64"/>
  <c r="M71" i="64"/>
  <c r="P71" i="64" s="1"/>
  <c r="J73" i="64"/>
  <c r="M76" i="64"/>
  <c r="P76" i="64" s="1"/>
  <c r="N76" i="64"/>
  <c r="H94" i="64"/>
  <c r="D94" i="64"/>
  <c r="H96" i="64"/>
  <c r="D96" i="64"/>
  <c r="H64" i="64"/>
  <c r="G64" i="64"/>
  <c r="J64" i="64" s="1"/>
  <c r="H68" i="64"/>
  <c r="G68" i="64"/>
  <c r="J68" i="64" s="1"/>
  <c r="H72" i="64"/>
  <c r="G72" i="64"/>
  <c r="J72" i="64" s="1"/>
  <c r="H76" i="64"/>
  <c r="G76" i="64"/>
  <c r="J76" i="64" s="1"/>
  <c r="G77" i="64"/>
  <c r="J77" i="64" s="1"/>
  <c r="H77" i="64"/>
  <c r="J87" i="64"/>
  <c r="O87" i="64"/>
  <c r="M87" i="64"/>
  <c r="P87" i="64" s="1"/>
  <c r="J95" i="64"/>
  <c r="O95" i="64"/>
  <c r="M95" i="64"/>
  <c r="P95" i="64" s="1"/>
  <c r="J103" i="64"/>
  <c r="O103" i="64"/>
  <c r="M103" i="64"/>
  <c r="P103" i="64" s="1"/>
  <c r="N47" i="64"/>
  <c r="H52" i="64"/>
  <c r="N52" i="64"/>
  <c r="N53" i="64"/>
  <c r="M53" i="64"/>
  <c r="P53" i="64" s="1"/>
  <c r="N57" i="64"/>
  <c r="M57" i="64"/>
  <c r="P57" i="64" s="1"/>
  <c r="N61" i="64"/>
  <c r="M61" i="64"/>
  <c r="P61" i="64" s="1"/>
  <c r="J63" i="64"/>
  <c r="N65" i="64"/>
  <c r="M65" i="64"/>
  <c r="P65" i="64" s="1"/>
  <c r="N69" i="64"/>
  <c r="M69" i="64"/>
  <c r="P69" i="64" s="1"/>
  <c r="N73" i="64"/>
  <c r="M73" i="64"/>
  <c r="P73" i="64" s="1"/>
  <c r="O76" i="64"/>
  <c r="N77" i="64"/>
  <c r="H78" i="64"/>
  <c r="D78" i="64"/>
  <c r="G78" i="64"/>
  <c r="O79" i="64"/>
  <c r="M79" i="64"/>
  <c r="H50" i="64"/>
  <c r="H54" i="64"/>
  <c r="G54" i="64"/>
  <c r="J54" i="64" s="1"/>
  <c r="S54" i="64"/>
  <c r="D55" i="64"/>
  <c r="J55" i="64" s="1"/>
  <c r="I56" i="64"/>
  <c r="P56" i="64"/>
  <c r="H58" i="64"/>
  <c r="G58" i="64"/>
  <c r="J58" i="64" s="1"/>
  <c r="S58" i="64"/>
  <c r="D59" i="64"/>
  <c r="J59" i="64" s="1"/>
  <c r="I60" i="64"/>
  <c r="P60" i="64"/>
  <c r="H62" i="64"/>
  <c r="G62" i="64"/>
  <c r="J62" i="64" s="1"/>
  <c r="S62" i="64"/>
  <c r="D63" i="64"/>
  <c r="I64" i="64"/>
  <c r="P64" i="64"/>
  <c r="H66" i="64"/>
  <c r="G66" i="64"/>
  <c r="J66" i="64" s="1"/>
  <c r="S66" i="64"/>
  <c r="D67" i="64"/>
  <c r="J67" i="64" s="1"/>
  <c r="I68" i="64"/>
  <c r="P68" i="64"/>
  <c r="H70" i="64"/>
  <c r="G70" i="64"/>
  <c r="J70" i="64" s="1"/>
  <c r="S70" i="64"/>
  <c r="D71" i="64"/>
  <c r="J71" i="64" s="1"/>
  <c r="I72" i="64"/>
  <c r="P72" i="64"/>
  <c r="H74" i="64"/>
  <c r="G74" i="64"/>
  <c r="J74" i="64" s="1"/>
  <c r="S74" i="64"/>
  <c r="D75" i="64"/>
  <c r="J75" i="64" s="1"/>
  <c r="M78" i="64"/>
  <c r="P78" i="64" s="1"/>
  <c r="N78" i="64"/>
  <c r="I82" i="64"/>
  <c r="G82" i="64"/>
  <c r="J82" i="64" s="1"/>
  <c r="I88" i="64"/>
  <c r="G88" i="64"/>
  <c r="J88" i="64" s="1"/>
  <c r="I90" i="64"/>
  <c r="G90" i="64"/>
  <c r="J90" i="64" s="1"/>
  <c r="I96" i="64"/>
  <c r="G96" i="64"/>
  <c r="J96" i="64" s="1"/>
  <c r="I98" i="64"/>
  <c r="G98" i="64"/>
  <c r="J98" i="64" s="1"/>
  <c r="O77" i="64"/>
  <c r="J81" i="64"/>
  <c r="O81" i="64"/>
  <c r="M81" i="64"/>
  <c r="P81" i="64" s="1"/>
  <c r="H82" i="64"/>
  <c r="D82" i="64"/>
  <c r="I84" i="64"/>
  <c r="G84" i="64"/>
  <c r="J84" i="64" s="1"/>
  <c r="P88" i="64"/>
  <c r="J89" i="64"/>
  <c r="O89" i="64"/>
  <c r="M89" i="64"/>
  <c r="P89" i="64" s="1"/>
  <c r="H90" i="64"/>
  <c r="D90" i="64"/>
  <c r="I92" i="64"/>
  <c r="G92" i="64"/>
  <c r="P96" i="64"/>
  <c r="J97" i="64"/>
  <c r="O97" i="64"/>
  <c r="M97" i="64"/>
  <c r="P97" i="64" s="1"/>
  <c r="H98" i="64"/>
  <c r="D98" i="64"/>
  <c r="I100" i="64"/>
  <c r="G100" i="64"/>
  <c r="P100" i="64" s="1"/>
  <c r="J105" i="64"/>
  <c r="O105" i="64"/>
  <c r="M105" i="64"/>
  <c r="P105" i="64" s="1"/>
  <c r="H106" i="64"/>
  <c r="D106" i="64"/>
  <c r="J106" i="64" s="1"/>
  <c r="M77" i="64"/>
  <c r="P77" i="64" s="1"/>
  <c r="G79" i="64"/>
  <c r="J79" i="64" s="1"/>
  <c r="N79" i="64"/>
  <c r="I80" i="64"/>
  <c r="G80" i="64"/>
  <c r="J80" i="64" s="1"/>
  <c r="O80" i="64"/>
  <c r="J83" i="64"/>
  <c r="O83" i="64"/>
  <c r="M83" i="64"/>
  <c r="P83" i="64" s="1"/>
  <c r="H84" i="64"/>
  <c r="D84" i="64"/>
  <c r="I86" i="64"/>
  <c r="G86" i="64"/>
  <c r="J86" i="64" s="1"/>
  <c r="O88" i="64"/>
  <c r="J91" i="64"/>
  <c r="O91" i="64"/>
  <c r="M91" i="64"/>
  <c r="P91" i="64" s="1"/>
  <c r="H92" i="64"/>
  <c r="D92" i="64"/>
  <c r="I94" i="64"/>
  <c r="G94" i="64"/>
  <c r="J94" i="64" s="1"/>
  <c r="O96" i="64"/>
  <c r="P98" i="64"/>
  <c r="O99" i="64"/>
  <c r="M99" i="64"/>
  <c r="P99" i="64" s="1"/>
  <c r="H100" i="64"/>
  <c r="D100" i="64"/>
  <c r="I102" i="64"/>
  <c r="G102" i="64"/>
  <c r="J102" i="64" s="1"/>
  <c r="G104" i="64"/>
  <c r="J104" i="64" s="1"/>
  <c r="O104" i="64"/>
  <c r="P106" i="64"/>
  <c r="O107" i="64"/>
  <c r="M107" i="64"/>
  <c r="P107" i="64" s="1"/>
  <c r="S108" i="64"/>
  <c r="G108" i="64"/>
  <c r="J108" i="64" s="1"/>
  <c r="N81" i="64"/>
  <c r="N83" i="64"/>
  <c r="N85" i="64"/>
  <c r="N87" i="64"/>
  <c r="N89" i="64"/>
  <c r="N91" i="64"/>
  <c r="N93" i="64"/>
  <c r="N95" i="64"/>
  <c r="N97" i="64"/>
  <c r="N99" i="64"/>
  <c r="N101" i="64"/>
  <c r="N103" i="64"/>
  <c r="N105" i="64"/>
  <c r="J4" i="69" l="1"/>
  <c r="P67" i="69"/>
  <c r="J78" i="69"/>
  <c r="P54" i="69"/>
  <c r="P38" i="69"/>
  <c r="J56" i="69"/>
  <c r="P73" i="69"/>
  <c r="P65" i="69"/>
  <c r="P59" i="69"/>
  <c r="P46" i="69"/>
  <c r="P51" i="69"/>
  <c r="J32" i="69"/>
  <c r="P9" i="69"/>
  <c r="P6" i="69"/>
  <c r="P10" i="69"/>
  <c r="J25" i="69"/>
  <c r="P88" i="69"/>
  <c r="P71" i="69"/>
  <c r="P40" i="69"/>
  <c r="P13" i="69"/>
  <c r="P5" i="69"/>
  <c r="P25" i="69"/>
  <c r="P31" i="69"/>
  <c r="P63" i="69"/>
  <c r="J63" i="69"/>
  <c r="P35" i="69"/>
  <c r="P17" i="69"/>
  <c r="P22" i="69"/>
  <c r="P75" i="69"/>
  <c r="P109" i="69"/>
  <c r="J76" i="69"/>
  <c r="P78" i="69"/>
  <c r="P74" i="69"/>
  <c r="P62" i="69"/>
  <c r="P43" i="69"/>
  <c r="J40" i="69"/>
  <c r="P27" i="69"/>
  <c r="J89" i="69"/>
  <c r="P89" i="69"/>
  <c r="P80" i="69"/>
  <c r="P47" i="69"/>
  <c r="P30" i="69"/>
  <c r="J105" i="69"/>
  <c r="P105" i="69"/>
  <c r="P76" i="69"/>
  <c r="J66" i="69"/>
  <c r="P56" i="69"/>
  <c r="J48" i="69"/>
  <c r="P21" i="69"/>
  <c r="P14" i="69"/>
  <c r="P18" i="69"/>
  <c r="V104" i="69"/>
  <c r="Y104" i="69"/>
  <c r="AB104" i="69"/>
  <c r="AB93" i="69"/>
  <c r="V93" i="69"/>
  <c r="Y93" i="69"/>
  <c r="Y106" i="69"/>
  <c r="AB106" i="69"/>
  <c r="V106" i="69"/>
  <c r="Y95" i="69"/>
  <c r="AB101" i="69"/>
  <c r="V101" i="69"/>
  <c r="Y101" i="69"/>
  <c r="AB80" i="69"/>
  <c r="V72" i="69"/>
  <c r="Y72" i="69"/>
  <c r="AB72" i="69"/>
  <c r="AB83" i="69"/>
  <c r="V83" i="69"/>
  <c r="Y83" i="69"/>
  <c r="Y66" i="69"/>
  <c r="AB66" i="69"/>
  <c r="V66" i="69"/>
  <c r="V50" i="69"/>
  <c r="Y50" i="69"/>
  <c r="AB50" i="69"/>
  <c r="Y34" i="69"/>
  <c r="V34" i="69"/>
  <c r="AB34" i="69"/>
  <c r="AB81" i="69"/>
  <c r="AB77" i="69"/>
  <c r="V77" i="69"/>
  <c r="Y77" i="69"/>
  <c r="AB69" i="69"/>
  <c r="V69" i="69"/>
  <c r="Y69" i="69"/>
  <c r="Y75" i="69"/>
  <c r="Y44" i="69"/>
  <c r="AB44" i="69"/>
  <c r="V44" i="69"/>
  <c r="AB39" i="69"/>
  <c r="V39" i="69"/>
  <c r="Y39" i="69"/>
  <c r="AB35" i="69"/>
  <c r="V35" i="69"/>
  <c r="Y35" i="69"/>
  <c r="V29" i="69"/>
  <c r="Y29" i="69"/>
  <c r="AB29" i="69"/>
  <c r="V13" i="69"/>
  <c r="Y13" i="69"/>
  <c r="AB13" i="69"/>
  <c r="AB59" i="69"/>
  <c r="V59" i="69"/>
  <c r="Y59" i="69"/>
  <c r="AB51" i="69"/>
  <c r="V51" i="69"/>
  <c r="Y51" i="69"/>
  <c r="AB30" i="69"/>
  <c r="V30" i="69"/>
  <c r="Y30" i="69"/>
  <c r="AB6" i="69"/>
  <c r="V6" i="69"/>
  <c r="Y6" i="69"/>
  <c r="Y56" i="69"/>
  <c r="AB56" i="69"/>
  <c r="V56" i="69"/>
  <c r="Y27" i="69"/>
  <c r="AB27" i="69"/>
  <c r="V27" i="69"/>
  <c r="AB22" i="69"/>
  <c r="V22" i="69"/>
  <c r="Y22" i="69"/>
  <c r="Y20" i="69"/>
  <c r="V100" i="69"/>
  <c r="Y100" i="69"/>
  <c r="AB100" i="69"/>
  <c r="Y94" i="69"/>
  <c r="AB94" i="69"/>
  <c r="V94" i="69"/>
  <c r="V90" i="69"/>
  <c r="Y90" i="69"/>
  <c r="AB90" i="69"/>
  <c r="Y102" i="69"/>
  <c r="AB102" i="69"/>
  <c r="V102" i="69"/>
  <c r="Y84" i="69"/>
  <c r="AB84" i="69"/>
  <c r="V84" i="69"/>
  <c r="V68" i="69"/>
  <c r="Y68" i="69"/>
  <c r="AB68" i="69"/>
  <c r="Y70" i="69"/>
  <c r="AB70" i="69"/>
  <c r="V70" i="69"/>
  <c r="V62" i="69"/>
  <c r="Y62" i="69"/>
  <c r="AB62" i="69"/>
  <c r="V46" i="69"/>
  <c r="Y46" i="69"/>
  <c r="AB46" i="69"/>
  <c r="Y81" i="69"/>
  <c r="AB67" i="69"/>
  <c r="V25" i="69"/>
  <c r="Y25" i="69"/>
  <c r="AB25" i="69"/>
  <c r="V9" i="69"/>
  <c r="Y9" i="69"/>
  <c r="AB9" i="69"/>
  <c r="Y7" i="69"/>
  <c r="V7" i="69"/>
  <c r="AB7" i="69"/>
  <c r="Y31" i="69"/>
  <c r="AB31" i="69"/>
  <c r="V31" i="69"/>
  <c r="AB26" i="69"/>
  <c r="V26" i="69"/>
  <c r="Y26" i="69"/>
  <c r="AB14" i="69"/>
  <c r="V14" i="69"/>
  <c r="Y14" i="69"/>
  <c r="AB49" i="69"/>
  <c r="Y40" i="69"/>
  <c r="AB40" i="69"/>
  <c r="V40" i="69"/>
  <c r="V20" i="69"/>
  <c r="V96" i="69"/>
  <c r="Y96" i="69"/>
  <c r="AB96" i="69"/>
  <c r="AB97" i="69"/>
  <c r="V97" i="69"/>
  <c r="Y97" i="69"/>
  <c r="V86" i="69"/>
  <c r="Y86" i="69"/>
  <c r="AB86" i="69"/>
  <c r="AB109" i="69"/>
  <c r="V109" i="69"/>
  <c r="Y109" i="69"/>
  <c r="AB85" i="69"/>
  <c r="Y74" i="69"/>
  <c r="AB74" i="69"/>
  <c r="V74" i="69"/>
  <c r="V58" i="69"/>
  <c r="Y58" i="69"/>
  <c r="AB58" i="69"/>
  <c r="V42" i="69"/>
  <c r="Y42" i="69"/>
  <c r="AB42" i="69"/>
  <c r="V81" i="69"/>
  <c r="AB73" i="69"/>
  <c r="V73" i="69"/>
  <c r="Y73" i="69"/>
  <c r="AB65" i="69"/>
  <c r="V65" i="69"/>
  <c r="Y65" i="69"/>
  <c r="Y88" i="69"/>
  <c r="AB88" i="69"/>
  <c r="V88" i="69"/>
  <c r="AB71" i="69"/>
  <c r="V21" i="69"/>
  <c r="Y21" i="69"/>
  <c r="AB21" i="69"/>
  <c r="Y48" i="69"/>
  <c r="AB48" i="69"/>
  <c r="V48" i="69"/>
  <c r="AB43" i="69"/>
  <c r="V43" i="69"/>
  <c r="Y43" i="69"/>
  <c r="AB63" i="69"/>
  <c r="V63" i="69"/>
  <c r="Y63" i="69"/>
  <c r="Y15" i="69"/>
  <c r="AB15" i="69"/>
  <c r="V15" i="69"/>
  <c r="Y11" i="69"/>
  <c r="AB11" i="69"/>
  <c r="V11" i="69"/>
  <c r="AB10" i="69"/>
  <c r="V10" i="69"/>
  <c r="Y10" i="69"/>
  <c r="Y23" i="69"/>
  <c r="AB23" i="69"/>
  <c r="V23" i="69"/>
  <c r="AB18" i="69"/>
  <c r="V18" i="69"/>
  <c r="Y18" i="69"/>
  <c r="AB16" i="69"/>
  <c r="AB8" i="69"/>
  <c r="Y36" i="69"/>
  <c r="V36" i="69"/>
  <c r="AB36" i="69"/>
  <c r="V108" i="69"/>
  <c r="Y108" i="69"/>
  <c r="AB108" i="69"/>
  <c r="AB92" i="69"/>
  <c r="V92" i="69"/>
  <c r="Y92" i="69"/>
  <c r="V82" i="69"/>
  <c r="Y82" i="69"/>
  <c r="AB82" i="69"/>
  <c r="Y98" i="69"/>
  <c r="AB98" i="69"/>
  <c r="V98" i="69"/>
  <c r="AB87" i="69"/>
  <c r="V87" i="69"/>
  <c r="Y87" i="69"/>
  <c r="V76" i="69"/>
  <c r="Y76" i="69"/>
  <c r="AB76" i="69"/>
  <c r="AB105" i="69"/>
  <c r="V105" i="69"/>
  <c r="Y105" i="69"/>
  <c r="AB79" i="69"/>
  <c r="Y79" i="69"/>
  <c r="V79" i="69"/>
  <c r="V54" i="69"/>
  <c r="Y54" i="69"/>
  <c r="AB54" i="69"/>
  <c r="V38" i="69"/>
  <c r="Y38" i="69"/>
  <c r="AB38" i="69"/>
  <c r="AB91" i="69"/>
  <c r="V91" i="69"/>
  <c r="Y91" i="69"/>
  <c r="V64" i="69"/>
  <c r="Y64" i="69"/>
  <c r="AB64" i="69"/>
  <c r="Y60" i="69"/>
  <c r="AB60" i="69"/>
  <c r="V60" i="69"/>
  <c r="AB55" i="69"/>
  <c r="V55" i="69"/>
  <c r="Y55" i="69"/>
  <c r="V17" i="69"/>
  <c r="Y17" i="69"/>
  <c r="AB17" i="69"/>
  <c r="V78" i="69"/>
  <c r="AB78" i="69"/>
  <c r="Y78" i="69"/>
  <c r="Y52" i="69"/>
  <c r="AB52" i="69"/>
  <c r="V52" i="69"/>
  <c r="AB47" i="69"/>
  <c r="V47" i="69"/>
  <c r="Y47" i="69"/>
  <c r="Y19" i="69"/>
  <c r="AB19" i="69"/>
  <c r="V19" i="69"/>
  <c r="V37" i="69"/>
  <c r="AB37" i="69"/>
  <c r="Y37" i="69"/>
  <c r="V49" i="69"/>
  <c r="Y4" i="69"/>
  <c r="AB4" i="69"/>
  <c r="V4" i="69"/>
  <c r="V5" i="69"/>
  <c r="P80" i="68"/>
  <c r="J70" i="68"/>
  <c r="P56" i="68"/>
  <c r="P100" i="68"/>
  <c r="P43" i="68"/>
  <c r="P27" i="68"/>
  <c r="J10" i="68"/>
  <c r="P104" i="68"/>
  <c r="P88" i="68"/>
  <c r="J74" i="68"/>
  <c r="J58" i="68"/>
  <c r="P11" i="68"/>
  <c r="P92" i="68"/>
  <c r="P102" i="68"/>
  <c r="P94" i="68"/>
  <c r="P86" i="68"/>
  <c r="P78" i="68"/>
  <c r="P39" i="68"/>
  <c r="P23" i="68"/>
  <c r="P7" i="68"/>
  <c r="P106" i="68"/>
  <c r="J62" i="68"/>
  <c r="P108" i="68"/>
  <c r="P51" i="68"/>
  <c r="P35" i="68"/>
  <c r="P19" i="68"/>
  <c r="J5" i="68"/>
  <c r="AB72" i="68"/>
  <c r="P90" i="68"/>
  <c r="P96" i="68"/>
  <c r="J66" i="68"/>
  <c r="J8" i="68"/>
  <c r="P84" i="68"/>
  <c r="P47" i="68"/>
  <c r="P31" i="68"/>
  <c r="P15" i="68"/>
  <c r="J54" i="68"/>
  <c r="P65" i="68"/>
  <c r="V104" i="68"/>
  <c r="Y104" i="68"/>
  <c r="AB104" i="68"/>
  <c r="V95" i="68"/>
  <c r="Y106" i="68"/>
  <c r="AB106" i="68"/>
  <c r="V106" i="68"/>
  <c r="AB97" i="68"/>
  <c r="V97" i="68"/>
  <c r="Y97" i="68"/>
  <c r="AB93" i="68"/>
  <c r="V93" i="68"/>
  <c r="Y93" i="68"/>
  <c r="V84" i="68"/>
  <c r="AB84" i="68"/>
  <c r="Y84" i="68"/>
  <c r="V103" i="68"/>
  <c r="V61" i="68"/>
  <c r="Y61" i="68"/>
  <c r="AB61" i="68"/>
  <c r="AB66" i="68"/>
  <c r="Y66" i="68"/>
  <c r="V66" i="68"/>
  <c r="Y99" i="68"/>
  <c r="Y63" i="68"/>
  <c r="AB63" i="68"/>
  <c r="V63" i="68"/>
  <c r="AB48" i="68"/>
  <c r="V48" i="68"/>
  <c r="Y48" i="68"/>
  <c r="AB89" i="68"/>
  <c r="V89" i="68"/>
  <c r="Y89" i="68"/>
  <c r="AB78" i="68"/>
  <c r="V71" i="68"/>
  <c r="V31" i="68"/>
  <c r="Y31" i="68"/>
  <c r="AB31" i="68"/>
  <c r="Y44" i="68"/>
  <c r="AB44" i="68"/>
  <c r="V44" i="68"/>
  <c r="Y40" i="68"/>
  <c r="AB40" i="68"/>
  <c r="V40" i="68"/>
  <c r="AB32" i="68"/>
  <c r="V32" i="68"/>
  <c r="Y32" i="68"/>
  <c r="AB58" i="68"/>
  <c r="Y58" i="68"/>
  <c r="V58" i="68"/>
  <c r="V57" i="68"/>
  <c r="AB57" i="68"/>
  <c r="Y57" i="68"/>
  <c r="V24" i="68"/>
  <c r="Y24" i="68"/>
  <c r="AB24" i="68"/>
  <c r="V16" i="68"/>
  <c r="Y16" i="68"/>
  <c r="AB16" i="68"/>
  <c r="V8" i="68"/>
  <c r="Y8" i="68"/>
  <c r="AB8" i="68"/>
  <c r="Y26" i="68"/>
  <c r="V26" i="68"/>
  <c r="AB26" i="68"/>
  <c r="AB29" i="68"/>
  <c r="V100" i="68"/>
  <c r="Y100" i="68"/>
  <c r="AB100" i="68"/>
  <c r="V80" i="68"/>
  <c r="AB80" i="68"/>
  <c r="Y80" i="68"/>
  <c r="V79" i="68"/>
  <c r="V91" i="68"/>
  <c r="Y90" i="68"/>
  <c r="AB90" i="68"/>
  <c r="V90" i="68"/>
  <c r="AB62" i="68"/>
  <c r="Y62" i="68"/>
  <c r="V62" i="68"/>
  <c r="V69" i="68"/>
  <c r="Y69" i="68"/>
  <c r="AB69" i="68"/>
  <c r="AB74" i="68"/>
  <c r="Y74" i="68"/>
  <c r="V74" i="68"/>
  <c r="V67" i="68"/>
  <c r="V99" i="68"/>
  <c r="V75" i="68"/>
  <c r="AB68" i="68"/>
  <c r="V86" i="68"/>
  <c r="AB76" i="68"/>
  <c r="AB71" i="68"/>
  <c r="AB38" i="68"/>
  <c r="AB37" i="68"/>
  <c r="Y37" i="68"/>
  <c r="V37" i="68"/>
  <c r="V34" i="68"/>
  <c r="Y34" i="68"/>
  <c r="AB34" i="68"/>
  <c r="V30" i="68"/>
  <c r="Y30" i="68"/>
  <c r="AB30" i="68"/>
  <c r="AB49" i="68"/>
  <c r="Y25" i="68"/>
  <c r="V23" i="68"/>
  <c r="Y23" i="68"/>
  <c r="AB23" i="68"/>
  <c r="Y21" i="68"/>
  <c r="V19" i="68"/>
  <c r="Y19" i="68"/>
  <c r="AB19" i="68"/>
  <c r="Y17" i="68"/>
  <c r="V15" i="68"/>
  <c r="Y15" i="68"/>
  <c r="AB15" i="68"/>
  <c r="Y13" i="68"/>
  <c r="V11" i="68"/>
  <c r="Y11" i="68"/>
  <c r="AB11" i="68"/>
  <c r="AB21" i="68"/>
  <c r="AB13" i="68"/>
  <c r="Y27" i="68"/>
  <c r="V96" i="68"/>
  <c r="Y96" i="68"/>
  <c r="AB96" i="68"/>
  <c r="AB101" i="68"/>
  <c r="V101" i="68"/>
  <c r="Y101" i="68"/>
  <c r="Y98" i="68"/>
  <c r="AB98" i="68"/>
  <c r="V98" i="68"/>
  <c r="Y94" i="68"/>
  <c r="AB94" i="68"/>
  <c r="V94" i="68"/>
  <c r="AB85" i="68"/>
  <c r="Y85" i="68"/>
  <c r="V85" i="68"/>
  <c r="AB67" i="68"/>
  <c r="AB103" i="68"/>
  <c r="V77" i="68"/>
  <c r="Y77" i="68"/>
  <c r="AB77" i="68"/>
  <c r="AB53" i="68"/>
  <c r="V53" i="68"/>
  <c r="Y53" i="68"/>
  <c r="Y50" i="68"/>
  <c r="AB50" i="68"/>
  <c r="V50" i="68"/>
  <c r="AB36" i="68"/>
  <c r="V36" i="68"/>
  <c r="Y36" i="68"/>
  <c r="V65" i="68"/>
  <c r="AB65" i="68"/>
  <c r="Y65" i="68"/>
  <c r="AB86" i="68"/>
  <c r="V73" i="68"/>
  <c r="AB73" i="68"/>
  <c r="Y73" i="68"/>
  <c r="V35" i="68"/>
  <c r="AB35" i="68"/>
  <c r="Y35" i="68"/>
  <c r="Y28" i="68"/>
  <c r="AB28" i="68"/>
  <c r="V28" i="68"/>
  <c r="AB54" i="68"/>
  <c r="V54" i="68"/>
  <c r="Y54" i="68"/>
  <c r="Y38" i="68"/>
  <c r="Y33" i="68"/>
  <c r="AB33" i="68"/>
  <c r="V33" i="68"/>
  <c r="V51" i="68"/>
  <c r="Y51" i="68"/>
  <c r="AB51" i="68"/>
  <c r="V20" i="68"/>
  <c r="Y20" i="68"/>
  <c r="AB20" i="68"/>
  <c r="V12" i="68"/>
  <c r="Y12" i="68"/>
  <c r="AB12" i="68"/>
  <c r="V4" i="68"/>
  <c r="Y4" i="68"/>
  <c r="AB4" i="68"/>
  <c r="Y9" i="68"/>
  <c r="V7" i="68"/>
  <c r="Y7" i="68"/>
  <c r="AB7" i="68"/>
  <c r="V108" i="68"/>
  <c r="Y108" i="68"/>
  <c r="AB108" i="68"/>
  <c r="AB105" i="68"/>
  <c r="V105" i="68"/>
  <c r="Y105" i="68"/>
  <c r="Y102" i="68"/>
  <c r="AB102" i="68"/>
  <c r="V102" i="68"/>
  <c r="V88" i="68"/>
  <c r="Y88" i="68"/>
  <c r="AB88" i="68"/>
  <c r="AB70" i="68"/>
  <c r="Y70" i="68"/>
  <c r="V70" i="68"/>
  <c r="AB81" i="68"/>
  <c r="V81" i="68"/>
  <c r="Y81" i="68"/>
  <c r="AB109" i="68"/>
  <c r="V109" i="68"/>
  <c r="Y109" i="68"/>
  <c r="V83" i="68"/>
  <c r="Y92" i="68"/>
  <c r="AB92" i="68"/>
  <c r="V92" i="68"/>
  <c r="V68" i="68"/>
  <c r="Y59" i="68"/>
  <c r="V59" i="68"/>
  <c r="AB59" i="68"/>
  <c r="Y82" i="68"/>
  <c r="AB82" i="68"/>
  <c r="V82" i="68"/>
  <c r="V76" i="68"/>
  <c r="V56" i="68"/>
  <c r="AB56" i="68"/>
  <c r="Y56" i="68"/>
  <c r="Y46" i="68"/>
  <c r="AB46" i="68"/>
  <c r="V46" i="68"/>
  <c r="V55" i="68"/>
  <c r="V39" i="68"/>
  <c r="Y39" i="68"/>
  <c r="AB39" i="68"/>
  <c r="AB41" i="68"/>
  <c r="Y41" i="68"/>
  <c r="V41" i="68"/>
  <c r="Y5" i="68"/>
  <c r="P35" i="67"/>
  <c r="J88" i="67"/>
  <c r="P99" i="67"/>
  <c r="P95" i="67"/>
  <c r="P91" i="67"/>
  <c r="P87" i="67"/>
  <c r="P73" i="67"/>
  <c r="P61" i="67"/>
  <c r="P55" i="67"/>
  <c r="P50" i="67"/>
  <c r="P22" i="67"/>
  <c r="P65" i="67"/>
  <c r="J44" i="67"/>
  <c r="J48" i="67"/>
  <c r="P42" i="67"/>
  <c r="V103" i="67"/>
  <c r="P104" i="67"/>
  <c r="P100" i="67"/>
  <c r="J92" i="67"/>
  <c r="P84" i="67"/>
  <c r="P102" i="67"/>
  <c r="P20" i="67"/>
  <c r="P51" i="67"/>
  <c r="P38" i="67"/>
  <c r="P30" i="67"/>
  <c r="P79" i="67"/>
  <c r="P54" i="67"/>
  <c r="J52" i="67"/>
  <c r="P26" i="67"/>
  <c r="P58" i="67"/>
  <c r="P47" i="67"/>
  <c r="J36" i="67"/>
  <c r="P39" i="67"/>
  <c r="J86" i="67"/>
  <c r="P78" i="67"/>
  <c r="J96" i="67"/>
  <c r="P57" i="67"/>
  <c r="J46" i="67"/>
  <c r="P32" i="67"/>
  <c r="J18" i="67"/>
  <c r="J14" i="67"/>
  <c r="P46" i="67"/>
  <c r="J76" i="67"/>
  <c r="P34" i="67"/>
  <c r="P14" i="67"/>
  <c r="P8" i="67"/>
  <c r="J10" i="67"/>
  <c r="Y4" i="67"/>
  <c r="V96" i="67"/>
  <c r="Y96" i="67"/>
  <c r="AB96" i="67"/>
  <c r="Y102" i="67"/>
  <c r="AB102" i="67"/>
  <c r="V102" i="67"/>
  <c r="Y98" i="67"/>
  <c r="AB98" i="67"/>
  <c r="V98" i="67"/>
  <c r="Y94" i="67"/>
  <c r="AB94" i="67"/>
  <c r="V94" i="67"/>
  <c r="Y103" i="67"/>
  <c r="V99" i="67"/>
  <c r="AB89" i="67"/>
  <c r="V73" i="67"/>
  <c r="Y73" i="67"/>
  <c r="AB73" i="67"/>
  <c r="V90" i="67"/>
  <c r="AB85" i="67"/>
  <c r="AB80" i="67"/>
  <c r="Y80" i="67"/>
  <c r="V80" i="67"/>
  <c r="AB91" i="67"/>
  <c r="V91" i="67"/>
  <c r="Y91" i="67"/>
  <c r="AB74" i="67"/>
  <c r="V74" i="67"/>
  <c r="Y74" i="67"/>
  <c r="Y72" i="67"/>
  <c r="Y71" i="67"/>
  <c r="AB71" i="67"/>
  <c r="V71" i="67"/>
  <c r="AB70" i="67"/>
  <c r="V70" i="67"/>
  <c r="Y70" i="67"/>
  <c r="Y60" i="67"/>
  <c r="AB58" i="67"/>
  <c r="V58" i="67"/>
  <c r="Y58" i="67"/>
  <c r="V45" i="67"/>
  <c r="Y95" i="67"/>
  <c r="AB52" i="67"/>
  <c r="Y36" i="67"/>
  <c r="Y24" i="67"/>
  <c r="AB24" i="67"/>
  <c r="V24" i="67"/>
  <c r="Y20" i="67"/>
  <c r="AB20" i="67"/>
  <c r="V20" i="67"/>
  <c r="Y16" i="67"/>
  <c r="AB16" i="67"/>
  <c r="V16" i="67"/>
  <c r="V37" i="67"/>
  <c r="V53" i="67"/>
  <c r="AB48" i="67"/>
  <c r="AB27" i="67"/>
  <c r="V27" i="67"/>
  <c r="Y27" i="67"/>
  <c r="Y75" i="67"/>
  <c r="AB75" i="67"/>
  <c r="V75" i="67"/>
  <c r="Y32" i="67"/>
  <c r="AB32" i="67"/>
  <c r="V32" i="67"/>
  <c r="AB29" i="67"/>
  <c r="AB21" i="67"/>
  <c r="AB7" i="67"/>
  <c r="V7" i="67"/>
  <c r="Y7" i="67"/>
  <c r="V108" i="67"/>
  <c r="Y108" i="67"/>
  <c r="AB108" i="67"/>
  <c r="Y106" i="67"/>
  <c r="AB106" i="67"/>
  <c r="V106" i="67"/>
  <c r="AB105" i="67"/>
  <c r="V105" i="67"/>
  <c r="Y105" i="67"/>
  <c r="AB101" i="67"/>
  <c r="V101" i="67"/>
  <c r="Y101" i="67"/>
  <c r="Y89" i="67"/>
  <c r="AB87" i="67"/>
  <c r="V87" i="67"/>
  <c r="Y87" i="67"/>
  <c r="V69" i="67"/>
  <c r="Y69" i="67"/>
  <c r="AB69" i="67"/>
  <c r="AB83" i="67"/>
  <c r="V83" i="67"/>
  <c r="Y83" i="67"/>
  <c r="AB109" i="67"/>
  <c r="V109" i="67"/>
  <c r="Y109" i="67"/>
  <c r="AB81" i="67"/>
  <c r="V65" i="67"/>
  <c r="Y65" i="67"/>
  <c r="AB65" i="67"/>
  <c r="AB66" i="67"/>
  <c r="V66" i="67"/>
  <c r="Y66" i="67"/>
  <c r="Y51" i="67"/>
  <c r="AB51" i="67"/>
  <c r="V51" i="67"/>
  <c r="Y47" i="67"/>
  <c r="AB47" i="67"/>
  <c r="V47" i="67"/>
  <c r="Y43" i="67"/>
  <c r="AB43" i="67"/>
  <c r="V43" i="67"/>
  <c r="Y39" i="67"/>
  <c r="AB39" i="67"/>
  <c r="V39" i="67"/>
  <c r="V26" i="67"/>
  <c r="Y26" i="67"/>
  <c r="AB26" i="67"/>
  <c r="V18" i="67"/>
  <c r="Y18" i="67"/>
  <c r="AB18" i="67"/>
  <c r="V10" i="67"/>
  <c r="Y10" i="67"/>
  <c r="AB10" i="67"/>
  <c r="V95" i="67"/>
  <c r="Y52" i="67"/>
  <c r="AB50" i="67"/>
  <c r="V50" i="67"/>
  <c r="Y50" i="67"/>
  <c r="Y12" i="67"/>
  <c r="AB12" i="67"/>
  <c r="V12" i="67"/>
  <c r="Y8" i="67"/>
  <c r="AB8" i="67"/>
  <c r="V8" i="67"/>
  <c r="V34" i="67"/>
  <c r="AB34" i="67"/>
  <c r="Y34" i="67"/>
  <c r="AB23" i="67"/>
  <c r="V23" i="67"/>
  <c r="Y23" i="67"/>
  <c r="V104" i="67"/>
  <c r="Y104" i="67"/>
  <c r="AB104" i="67"/>
  <c r="Y84" i="67"/>
  <c r="AB84" i="67"/>
  <c r="V84" i="67"/>
  <c r="AB99" i="67"/>
  <c r="V89" i="67"/>
  <c r="V85" i="67"/>
  <c r="V86" i="67"/>
  <c r="Y55" i="67"/>
  <c r="AB55" i="67"/>
  <c r="V55" i="67"/>
  <c r="AB44" i="67"/>
  <c r="Y6" i="67"/>
  <c r="V6" i="67"/>
  <c r="AB6" i="67"/>
  <c r="V61" i="67"/>
  <c r="AB56" i="67"/>
  <c r="AB40" i="67"/>
  <c r="V57" i="67"/>
  <c r="AB11" i="67"/>
  <c r="V11" i="67"/>
  <c r="Y11" i="67"/>
  <c r="V48" i="67"/>
  <c r="AB17" i="67"/>
  <c r="AB46" i="67"/>
  <c r="V46" i="67"/>
  <c r="Y46" i="67"/>
  <c r="AB31" i="67"/>
  <c r="V31" i="67"/>
  <c r="Y31" i="67"/>
  <c r="V21" i="67"/>
  <c r="V100" i="67"/>
  <c r="Y100" i="67"/>
  <c r="AB100" i="67"/>
  <c r="AB97" i="67"/>
  <c r="V97" i="67"/>
  <c r="Y97" i="67"/>
  <c r="AB93" i="67"/>
  <c r="V93" i="67"/>
  <c r="Y93" i="67"/>
  <c r="Y88" i="67"/>
  <c r="AB88" i="67"/>
  <c r="V88" i="67"/>
  <c r="V92" i="67"/>
  <c r="Y92" i="67"/>
  <c r="AB92" i="67"/>
  <c r="V77" i="67"/>
  <c r="Y77" i="67"/>
  <c r="AB77" i="67"/>
  <c r="V79" i="67"/>
  <c r="AB79" i="67"/>
  <c r="Y79" i="67"/>
  <c r="Y67" i="67"/>
  <c r="AB67" i="67"/>
  <c r="V67" i="67"/>
  <c r="V82" i="67"/>
  <c r="Y59" i="67"/>
  <c r="AB59" i="67"/>
  <c r="V59" i="67"/>
  <c r="AB60" i="67"/>
  <c r="V49" i="67"/>
  <c r="Y44" i="67"/>
  <c r="AB42" i="67"/>
  <c r="V42" i="67"/>
  <c r="Y42" i="67"/>
  <c r="V30" i="67"/>
  <c r="Y30" i="67"/>
  <c r="AB30" i="67"/>
  <c r="V22" i="67"/>
  <c r="Y22" i="67"/>
  <c r="AB22" i="67"/>
  <c r="V14" i="67"/>
  <c r="Y14" i="67"/>
  <c r="AB14" i="67"/>
  <c r="AB54" i="67"/>
  <c r="V54" i="67"/>
  <c r="Y54" i="67"/>
  <c r="AB38" i="67"/>
  <c r="V38" i="67"/>
  <c r="Y38" i="67"/>
  <c r="V64" i="67"/>
  <c r="Y64" i="67"/>
  <c r="AB64" i="67"/>
  <c r="V41" i="67"/>
  <c r="AB35" i="67"/>
  <c r="Y35" i="67"/>
  <c r="V35" i="67"/>
  <c r="Y28" i="67"/>
  <c r="AB28" i="67"/>
  <c r="V28" i="67"/>
  <c r="AB62" i="67"/>
  <c r="V62" i="67"/>
  <c r="Y62" i="67"/>
  <c r="V5" i="67"/>
  <c r="Y5" i="67"/>
  <c r="AB5" i="67"/>
  <c r="AB15" i="67"/>
  <c r="V15" i="67"/>
  <c r="Y15" i="67"/>
  <c r="AB19" i="67"/>
  <c r="V19" i="67"/>
  <c r="Y19" i="67"/>
  <c r="V4" i="67"/>
  <c r="J89" i="66"/>
  <c r="P89" i="66"/>
  <c r="P47" i="66"/>
  <c r="AB64" i="66"/>
  <c r="V19" i="66"/>
  <c r="P57" i="66"/>
  <c r="P66" i="66"/>
  <c r="P71" i="66"/>
  <c r="J105" i="66"/>
  <c r="P105" i="66"/>
  <c r="P72" i="66"/>
  <c r="V83" i="66"/>
  <c r="AB52" i="66"/>
  <c r="P59" i="66"/>
  <c r="P107" i="66"/>
  <c r="P60" i="66"/>
  <c r="P64" i="66"/>
  <c r="J64" i="66"/>
  <c r="P63" i="66"/>
  <c r="P41" i="66"/>
  <c r="P18" i="66"/>
  <c r="J56" i="66"/>
  <c r="P56" i="66"/>
  <c r="V99" i="66"/>
  <c r="J75" i="66"/>
  <c r="P75" i="66"/>
  <c r="P68" i="66"/>
  <c r="J37" i="66"/>
  <c r="J67" i="66"/>
  <c r="P88" i="66"/>
  <c r="P29" i="66"/>
  <c r="P25" i="66"/>
  <c r="P8" i="66"/>
  <c r="P31" i="66"/>
  <c r="J73" i="66"/>
  <c r="P109" i="66"/>
  <c r="P53" i="66"/>
  <c r="P80" i="66"/>
  <c r="P10" i="66"/>
  <c r="V108" i="66"/>
  <c r="Y108" i="66"/>
  <c r="AB108" i="66"/>
  <c r="V80" i="66"/>
  <c r="Y80" i="66"/>
  <c r="AB80" i="66"/>
  <c r="Y90" i="66"/>
  <c r="AB90" i="66"/>
  <c r="V90" i="66"/>
  <c r="V104" i="66"/>
  <c r="Y104" i="66"/>
  <c r="AB104" i="66"/>
  <c r="Y94" i="66"/>
  <c r="AB94" i="66"/>
  <c r="V94" i="66"/>
  <c r="Y103" i="66"/>
  <c r="AB101" i="66"/>
  <c r="V101" i="66"/>
  <c r="Y101" i="66"/>
  <c r="AB87" i="66"/>
  <c r="AB105" i="66"/>
  <c r="V105" i="66"/>
  <c r="Y105" i="66"/>
  <c r="AB95" i="66"/>
  <c r="Y76" i="66"/>
  <c r="AB76" i="66"/>
  <c r="V76" i="66"/>
  <c r="AB91" i="66"/>
  <c r="V61" i="66"/>
  <c r="Y61" i="66"/>
  <c r="AB61" i="66"/>
  <c r="V45" i="66"/>
  <c r="Y45" i="66"/>
  <c r="AB45" i="66"/>
  <c r="AB77" i="66"/>
  <c r="Y65" i="66"/>
  <c r="AB65" i="66"/>
  <c r="V65" i="66"/>
  <c r="AB85" i="66"/>
  <c r="V85" i="66"/>
  <c r="Y85" i="66"/>
  <c r="V78" i="66"/>
  <c r="Y73" i="66"/>
  <c r="AB71" i="66"/>
  <c r="V71" i="66"/>
  <c r="Y71" i="66"/>
  <c r="AB58" i="66"/>
  <c r="V58" i="66"/>
  <c r="Y58" i="66"/>
  <c r="Y39" i="66"/>
  <c r="AB39" i="66"/>
  <c r="V39" i="66"/>
  <c r="V28" i="66"/>
  <c r="Y28" i="66"/>
  <c r="AB28" i="66"/>
  <c r="V20" i="66"/>
  <c r="Y20" i="66"/>
  <c r="AB20" i="66"/>
  <c r="Y56" i="66"/>
  <c r="AB40" i="66"/>
  <c r="AB35" i="66"/>
  <c r="V35" i="66"/>
  <c r="Y35" i="66"/>
  <c r="V33" i="66"/>
  <c r="Y33" i="66"/>
  <c r="AB33" i="66"/>
  <c r="Y52" i="66"/>
  <c r="AB17" i="66"/>
  <c r="V17" i="66"/>
  <c r="Y17" i="66"/>
  <c r="V5" i="66"/>
  <c r="Y5" i="66"/>
  <c r="AB5" i="66"/>
  <c r="Y43" i="66"/>
  <c r="AB43" i="66"/>
  <c r="V43" i="66"/>
  <c r="AB23" i="66"/>
  <c r="Y15" i="66"/>
  <c r="V4" i="66"/>
  <c r="Y4" i="66"/>
  <c r="AB4" i="66"/>
  <c r="V16" i="66"/>
  <c r="Y16" i="66"/>
  <c r="AB16" i="66"/>
  <c r="V8" i="66"/>
  <c r="Y8" i="66"/>
  <c r="AB8" i="66"/>
  <c r="V74" i="66"/>
  <c r="AB69" i="66"/>
  <c r="Y51" i="66"/>
  <c r="AB51" i="66"/>
  <c r="V51" i="66"/>
  <c r="AB38" i="66"/>
  <c r="V38" i="66"/>
  <c r="Y38" i="66"/>
  <c r="AB34" i="66"/>
  <c r="V34" i="66"/>
  <c r="Y34" i="66"/>
  <c r="Y63" i="66"/>
  <c r="AB63" i="66"/>
  <c r="V63" i="66"/>
  <c r="Y47" i="66"/>
  <c r="AB47" i="66"/>
  <c r="V47" i="66"/>
  <c r="Y30" i="66"/>
  <c r="AB30" i="66"/>
  <c r="V30" i="66"/>
  <c r="V52" i="66"/>
  <c r="AB25" i="66"/>
  <c r="V25" i="66"/>
  <c r="Y25" i="66"/>
  <c r="AB46" i="66"/>
  <c r="V46" i="66"/>
  <c r="Y46" i="66"/>
  <c r="AB13" i="66"/>
  <c r="V13" i="66"/>
  <c r="Y13" i="66"/>
  <c r="AB31" i="66"/>
  <c r="Y23" i="66"/>
  <c r="V15" i="66"/>
  <c r="Y6" i="66"/>
  <c r="AB6" i="66"/>
  <c r="V6" i="66"/>
  <c r="V100" i="66"/>
  <c r="Y100" i="66"/>
  <c r="AB100" i="66"/>
  <c r="Y98" i="66"/>
  <c r="AB98" i="66"/>
  <c r="V98" i="66"/>
  <c r="V88" i="66"/>
  <c r="Y88" i="66"/>
  <c r="AB88" i="66"/>
  <c r="Y86" i="66"/>
  <c r="AB86" i="66"/>
  <c r="V86" i="66"/>
  <c r="Y95" i="66"/>
  <c r="V57" i="66"/>
  <c r="Y57" i="66"/>
  <c r="AB57" i="66"/>
  <c r="V41" i="66"/>
  <c r="Y41" i="66"/>
  <c r="AB41" i="66"/>
  <c r="AB75" i="66"/>
  <c r="V75" i="66"/>
  <c r="Y75" i="66"/>
  <c r="V96" i="66"/>
  <c r="Y96" i="66"/>
  <c r="AB96" i="66"/>
  <c r="Y106" i="66"/>
  <c r="AB106" i="66"/>
  <c r="V106" i="66"/>
  <c r="Y102" i="66"/>
  <c r="AB102" i="66"/>
  <c r="V102" i="66"/>
  <c r="V84" i="66"/>
  <c r="Y84" i="66"/>
  <c r="AB84" i="66"/>
  <c r="AB97" i="66"/>
  <c r="V97" i="66"/>
  <c r="Y97" i="66"/>
  <c r="Y92" i="66"/>
  <c r="AB92" i="66"/>
  <c r="V92" i="66"/>
  <c r="Y82" i="66"/>
  <c r="AB82" i="66"/>
  <c r="V82" i="66"/>
  <c r="Y83" i="66"/>
  <c r="V95" i="66"/>
  <c r="AB89" i="66"/>
  <c r="V89" i="66"/>
  <c r="Y89" i="66"/>
  <c r="Y68" i="66"/>
  <c r="AB68" i="66"/>
  <c r="V68" i="66"/>
  <c r="V91" i="66"/>
  <c r="V53" i="66"/>
  <c r="Y53" i="66"/>
  <c r="AB53" i="66"/>
  <c r="V77" i="66"/>
  <c r="AB42" i="66"/>
  <c r="V42" i="66"/>
  <c r="Y42" i="66"/>
  <c r="V36" i="66"/>
  <c r="Y36" i="66"/>
  <c r="AB36" i="66"/>
  <c r="V32" i="66"/>
  <c r="Y32" i="66"/>
  <c r="AB32" i="66"/>
  <c r="V24" i="66"/>
  <c r="Y24" i="66"/>
  <c r="AB24" i="66"/>
  <c r="AB50" i="66"/>
  <c r="V50" i="66"/>
  <c r="Y50" i="66"/>
  <c r="Y26" i="66"/>
  <c r="AB26" i="66"/>
  <c r="V26" i="66"/>
  <c r="Y22" i="66"/>
  <c r="AB22" i="66"/>
  <c r="V22" i="66"/>
  <c r="Y18" i="66"/>
  <c r="AB18" i="66"/>
  <c r="V18" i="66"/>
  <c r="Y14" i="66"/>
  <c r="AB14" i="66"/>
  <c r="V14" i="66"/>
  <c r="Y10" i="66"/>
  <c r="AB10" i="66"/>
  <c r="V10" i="66"/>
  <c r="V7" i="66"/>
  <c r="AB7" i="66"/>
  <c r="Y7" i="66"/>
  <c r="AB62" i="66"/>
  <c r="V62" i="66"/>
  <c r="Y62" i="66"/>
  <c r="AB21" i="66"/>
  <c r="V21" i="66"/>
  <c r="Y21" i="66"/>
  <c r="V23" i="66"/>
  <c r="AB93" i="66"/>
  <c r="V93" i="66"/>
  <c r="Y93" i="66"/>
  <c r="AB109" i="66"/>
  <c r="V109" i="66"/>
  <c r="Y109" i="66"/>
  <c r="Y72" i="66"/>
  <c r="AB72" i="66"/>
  <c r="V72" i="66"/>
  <c r="V49" i="66"/>
  <c r="Y49" i="66"/>
  <c r="AB49" i="66"/>
  <c r="AB81" i="66"/>
  <c r="V81" i="66"/>
  <c r="Y81" i="66"/>
  <c r="V66" i="66"/>
  <c r="Y55" i="66"/>
  <c r="AB55" i="66"/>
  <c r="V55" i="66"/>
  <c r="V12" i="66"/>
  <c r="Y12" i="66"/>
  <c r="AB12" i="66"/>
  <c r="V69" i="66"/>
  <c r="AB54" i="66"/>
  <c r="V54" i="66"/>
  <c r="Y54" i="66"/>
  <c r="AB67" i="66"/>
  <c r="V67" i="66"/>
  <c r="Y67" i="66"/>
  <c r="AB9" i="66"/>
  <c r="V9" i="66"/>
  <c r="Y9" i="66"/>
  <c r="Y59" i="66"/>
  <c r="AB59" i="66"/>
  <c r="V59" i="66"/>
  <c r="AB29" i="66"/>
  <c r="V29" i="66"/>
  <c r="Y29" i="66"/>
  <c r="V37" i="66"/>
  <c r="Y37" i="66"/>
  <c r="AB37" i="66"/>
  <c r="V31" i="66"/>
  <c r="Y71" i="65"/>
  <c r="Y57" i="65"/>
  <c r="P106" i="65"/>
  <c r="J90" i="65"/>
  <c r="P22" i="65"/>
  <c r="P32" i="65"/>
  <c r="V83" i="65"/>
  <c r="V44" i="65"/>
  <c r="V31" i="65"/>
  <c r="P90" i="65"/>
  <c r="P88" i="65"/>
  <c r="P28" i="65"/>
  <c r="P67" i="65"/>
  <c r="J49" i="65"/>
  <c r="P45" i="65"/>
  <c r="P26" i="65"/>
  <c r="P14" i="65"/>
  <c r="P102" i="65"/>
  <c r="V95" i="65"/>
  <c r="V77" i="65"/>
  <c r="P80" i="65"/>
  <c r="P69" i="65"/>
  <c r="P57" i="65"/>
  <c r="P53" i="65"/>
  <c r="J98" i="65"/>
  <c r="J82" i="65"/>
  <c r="P10" i="65"/>
  <c r="P49" i="65"/>
  <c r="P16" i="65"/>
  <c r="V96" i="65"/>
  <c r="Y96" i="65"/>
  <c r="AB96" i="65"/>
  <c r="Y102" i="65"/>
  <c r="AB102" i="65"/>
  <c r="V102" i="65"/>
  <c r="V107" i="65"/>
  <c r="Y86" i="65"/>
  <c r="V86" i="65"/>
  <c r="AB86" i="65"/>
  <c r="Y88" i="65"/>
  <c r="AB88" i="65"/>
  <c r="V88" i="65"/>
  <c r="AB101" i="65"/>
  <c r="V101" i="65"/>
  <c r="Y101" i="65"/>
  <c r="AB87" i="65"/>
  <c r="Y63" i="65"/>
  <c r="AB63" i="65"/>
  <c r="V63" i="65"/>
  <c r="AB39" i="65"/>
  <c r="V39" i="65"/>
  <c r="Y39" i="65"/>
  <c r="V36" i="65"/>
  <c r="Y36" i="65"/>
  <c r="AB36" i="65"/>
  <c r="V20" i="65"/>
  <c r="Y20" i="65"/>
  <c r="AB20" i="65"/>
  <c r="AB64" i="65"/>
  <c r="Y44" i="65"/>
  <c r="AB42" i="65"/>
  <c r="V42" i="65"/>
  <c r="Y42" i="65"/>
  <c r="AB56" i="65"/>
  <c r="V12" i="65"/>
  <c r="AB12" i="65"/>
  <c r="Y12" i="65"/>
  <c r="Y52" i="65"/>
  <c r="Y34" i="65"/>
  <c r="AB34" i="65"/>
  <c r="V34" i="65"/>
  <c r="AB97" i="65"/>
  <c r="V97" i="65"/>
  <c r="Y97" i="65"/>
  <c r="Y23" i="65"/>
  <c r="AB10" i="65"/>
  <c r="V6" i="65"/>
  <c r="V108" i="65"/>
  <c r="Y108" i="65"/>
  <c r="AB108" i="65"/>
  <c r="V92" i="65"/>
  <c r="Y92" i="65"/>
  <c r="AB92" i="65"/>
  <c r="Y94" i="65"/>
  <c r="AB94" i="65"/>
  <c r="V94" i="65"/>
  <c r="Y84" i="65"/>
  <c r="V84" i="65"/>
  <c r="AB84" i="65"/>
  <c r="AB105" i="65"/>
  <c r="V105" i="65"/>
  <c r="Y105" i="65"/>
  <c r="AB109" i="65"/>
  <c r="V109" i="65"/>
  <c r="Y109" i="65"/>
  <c r="Y72" i="65"/>
  <c r="AB72" i="65"/>
  <c r="V72" i="65"/>
  <c r="Y67" i="65"/>
  <c r="AB67" i="65"/>
  <c r="V67" i="65"/>
  <c r="Y59" i="65"/>
  <c r="AB59" i="65"/>
  <c r="V59" i="65"/>
  <c r="V53" i="65"/>
  <c r="V32" i="65"/>
  <c r="Y32" i="65"/>
  <c r="AB32" i="65"/>
  <c r="V16" i="65"/>
  <c r="Y16" i="65"/>
  <c r="AB16" i="65"/>
  <c r="AB68" i="65"/>
  <c r="Y64" i="65"/>
  <c r="AB62" i="65"/>
  <c r="V62" i="65"/>
  <c r="Y62" i="65"/>
  <c r="AB60" i="65"/>
  <c r="AB54" i="65"/>
  <c r="V54" i="65"/>
  <c r="Y54" i="65"/>
  <c r="V45" i="65"/>
  <c r="AB50" i="65"/>
  <c r="V50" i="65"/>
  <c r="Y50" i="65"/>
  <c r="AB25" i="65"/>
  <c r="V25" i="65"/>
  <c r="Y25" i="65"/>
  <c r="Y22" i="65"/>
  <c r="AB22" i="65"/>
  <c r="V22" i="65"/>
  <c r="AB8" i="65"/>
  <c r="V8" i="65"/>
  <c r="Y8" i="65"/>
  <c r="AB4" i="65"/>
  <c r="V4" i="65"/>
  <c r="Y4" i="65"/>
  <c r="V52" i="65"/>
  <c r="Y18" i="65"/>
  <c r="AB18" i="65"/>
  <c r="V18" i="65"/>
  <c r="AB71" i="65"/>
  <c r="Y30" i="65"/>
  <c r="AB30" i="65"/>
  <c r="V30" i="65"/>
  <c r="V23" i="65"/>
  <c r="V15" i="65"/>
  <c r="Y10" i="65"/>
  <c r="V104" i="65"/>
  <c r="Y104" i="65"/>
  <c r="AB104" i="65"/>
  <c r="Y98" i="65"/>
  <c r="AB98" i="65"/>
  <c r="V98" i="65"/>
  <c r="AB107" i="65"/>
  <c r="V99" i="65"/>
  <c r="Y80" i="65"/>
  <c r="AB80" i="65"/>
  <c r="V80" i="65"/>
  <c r="AB93" i="65"/>
  <c r="V93" i="65"/>
  <c r="Y93" i="65"/>
  <c r="V85" i="65"/>
  <c r="AB85" i="65"/>
  <c r="Y85" i="65"/>
  <c r="Y78" i="65"/>
  <c r="V78" i="65"/>
  <c r="AB78" i="65"/>
  <c r="AB69" i="65"/>
  <c r="V69" i="65"/>
  <c r="Y69" i="65"/>
  <c r="Y70" i="65"/>
  <c r="AB70" i="65"/>
  <c r="V70" i="65"/>
  <c r="Y55" i="65"/>
  <c r="AB55" i="65"/>
  <c r="V55" i="65"/>
  <c r="Y43" i="65"/>
  <c r="AB43" i="65"/>
  <c r="V43" i="65"/>
  <c r="AB66" i="65"/>
  <c r="V66" i="65"/>
  <c r="Y66" i="65"/>
  <c r="AB48" i="65"/>
  <c r="V28" i="65"/>
  <c r="Y28" i="65"/>
  <c r="AB28" i="65"/>
  <c r="Y68" i="65"/>
  <c r="Y60" i="65"/>
  <c r="AB58" i="65"/>
  <c r="V58" i="65"/>
  <c r="Y58" i="65"/>
  <c r="V61" i="65"/>
  <c r="Y26" i="65"/>
  <c r="AB26" i="65"/>
  <c r="V26" i="65"/>
  <c r="Y14" i="65"/>
  <c r="AB14" i="65"/>
  <c r="V14" i="65"/>
  <c r="V41" i="65"/>
  <c r="AB37" i="65"/>
  <c r="V37" i="65"/>
  <c r="Y37" i="65"/>
  <c r="AB27" i="65"/>
  <c r="AB21" i="65"/>
  <c r="V21" i="65"/>
  <c r="Y21" i="65"/>
  <c r="Y9" i="65"/>
  <c r="AB9" i="65"/>
  <c r="V9" i="65"/>
  <c r="Y5" i="65"/>
  <c r="AB5" i="65"/>
  <c r="V5" i="65"/>
  <c r="AB33" i="65"/>
  <c r="V33" i="65"/>
  <c r="Y33" i="65"/>
  <c r="AB13" i="65"/>
  <c r="V13" i="65"/>
  <c r="Y13" i="65"/>
  <c r="P4" i="65"/>
  <c r="V100" i="65"/>
  <c r="Y100" i="65"/>
  <c r="AB100" i="65"/>
  <c r="Y106" i="65"/>
  <c r="AB106" i="65"/>
  <c r="V106" i="65"/>
  <c r="Y90" i="65"/>
  <c r="V90" i="65"/>
  <c r="AB90" i="65"/>
  <c r="V74" i="65"/>
  <c r="Y74" i="65"/>
  <c r="AB74" i="65"/>
  <c r="Y82" i="65"/>
  <c r="V82" i="65"/>
  <c r="AB82" i="65"/>
  <c r="V65" i="65"/>
  <c r="Y65" i="65"/>
  <c r="AB65" i="65"/>
  <c r="Y76" i="65"/>
  <c r="AB76" i="65"/>
  <c r="V76" i="65"/>
  <c r="Y51" i="65"/>
  <c r="AB51" i="65"/>
  <c r="V51" i="65"/>
  <c r="Y47" i="65"/>
  <c r="AB47" i="65"/>
  <c r="V47" i="65"/>
  <c r="AB46" i="65"/>
  <c r="V46" i="65"/>
  <c r="Y46" i="65"/>
  <c r="V24" i="65"/>
  <c r="Y24" i="65"/>
  <c r="AB24" i="65"/>
  <c r="V49" i="65"/>
  <c r="V79" i="65"/>
  <c r="AB75" i="65"/>
  <c r="V75" i="65"/>
  <c r="Y75" i="65"/>
  <c r="AB29" i="65"/>
  <c r="V29" i="65"/>
  <c r="Y29" i="65"/>
  <c r="V7" i="65"/>
  <c r="Y7" i="65"/>
  <c r="AB7" i="65"/>
  <c r="Y38" i="65"/>
  <c r="AB38" i="65"/>
  <c r="V38" i="65"/>
  <c r="V57" i="65"/>
  <c r="AB17" i="65"/>
  <c r="V17" i="65"/>
  <c r="Y17" i="65"/>
  <c r="V11" i="65"/>
  <c r="P79" i="64"/>
  <c r="P74" i="64"/>
  <c r="P58" i="64"/>
  <c r="P24" i="64"/>
  <c r="P12" i="64"/>
  <c r="P36" i="64"/>
  <c r="P8" i="64"/>
  <c r="P90" i="64"/>
  <c r="P62" i="64"/>
  <c r="P54" i="64"/>
  <c r="P20" i="64"/>
  <c r="P32" i="64"/>
  <c r="P28" i="64"/>
  <c r="P82" i="64"/>
  <c r="P104" i="64"/>
  <c r="P80" i="64"/>
  <c r="J78" i="64"/>
  <c r="P66" i="64"/>
  <c r="P16" i="64"/>
  <c r="P108" i="64"/>
  <c r="P44" i="64"/>
  <c r="J100" i="64"/>
  <c r="J92" i="64"/>
  <c r="P102" i="64"/>
  <c r="P94" i="64"/>
  <c r="P86" i="64"/>
  <c r="P70" i="64"/>
  <c r="P92" i="64"/>
  <c r="P84" i="64"/>
  <c r="P40" i="64"/>
  <c r="X109" i="64" l="1"/>
  <c r="T109" i="64"/>
  <c r="U108" i="64"/>
  <c r="AA108" i="64"/>
  <c r="X107" i="64"/>
  <c r="T107" i="64"/>
  <c r="U107" i="64"/>
  <c r="Z107" i="64"/>
  <c r="W106" i="64"/>
  <c r="U106" i="64"/>
  <c r="Z105" i="64"/>
  <c r="T105" i="64"/>
  <c r="U104" i="64"/>
  <c r="AA104" i="64"/>
  <c r="X103" i="64"/>
  <c r="T103" i="64"/>
  <c r="AA103" i="64"/>
  <c r="Z103" i="64"/>
  <c r="W102" i="64"/>
  <c r="Z102" i="64"/>
  <c r="U102" i="64"/>
  <c r="T101" i="64"/>
  <c r="U100" i="64"/>
  <c r="AA100" i="64"/>
  <c r="X99" i="64"/>
  <c r="T99" i="64"/>
  <c r="AA99" i="64"/>
  <c r="Z99" i="64"/>
  <c r="W98" i="64"/>
  <c r="U98" i="64"/>
  <c r="Z98" i="64"/>
  <c r="Z97" i="64"/>
  <c r="T97" i="64"/>
  <c r="U96" i="64"/>
  <c r="AA96" i="64"/>
  <c r="X95" i="64"/>
  <c r="T95" i="64"/>
  <c r="AA95" i="64"/>
  <c r="Z95" i="64"/>
  <c r="W94" i="64"/>
  <c r="U94" i="64"/>
  <c r="Z94" i="64"/>
  <c r="X94" i="64"/>
  <c r="AA93" i="64"/>
  <c r="W93" i="64"/>
  <c r="Z92" i="64"/>
  <c r="AA92" i="64"/>
  <c r="W91" i="64"/>
  <c r="U91" i="64"/>
  <c r="X91" i="64"/>
  <c r="Z91" i="64"/>
  <c r="T90" i="64"/>
  <c r="U89" i="64"/>
  <c r="X89" i="64"/>
  <c r="X88" i="64"/>
  <c r="T88" i="64"/>
  <c r="AA88" i="64"/>
  <c r="W88" i="64"/>
  <c r="Z88" i="64"/>
  <c r="W87" i="64"/>
  <c r="U87" i="64"/>
  <c r="Z87" i="64"/>
  <c r="T86" i="64"/>
  <c r="U85" i="64"/>
  <c r="X85" i="64"/>
  <c r="X84" i="64"/>
  <c r="T84" i="64"/>
  <c r="AA84" i="64"/>
  <c r="W84" i="64"/>
  <c r="Z84" i="64"/>
  <c r="W83" i="64"/>
  <c r="U83" i="64"/>
  <c r="Z83" i="64"/>
  <c r="T82" i="64"/>
  <c r="U81" i="64"/>
  <c r="X81" i="64"/>
  <c r="X80" i="64"/>
  <c r="T80" i="64"/>
  <c r="AA80" i="64"/>
  <c r="Z80" i="64"/>
  <c r="AA79" i="64"/>
  <c r="U79" i="64"/>
  <c r="X79" i="64"/>
  <c r="Y79" i="64"/>
  <c r="U78" i="64"/>
  <c r="T78" i="64"/>
  <c r="X78" i="64"/>
  <c r="X77" i="64"/>
  <c r="T77" i="64"/>
  <c r="AA77" i="64"/>
  <c r="W77" i="64"/>
  <c r="U76" i="64"/>
  <c r="X76" i="64"/>
  <c r="W76" i="64"/>
  <c r="AA76" i="64"/>
  <c r="T75" i="64"/>
  <c r="U75" i="64"/>
  <c r="W75" i="64"/>
  <c r="Z75" i="64"/>
  <c r="U74" i="64"/>
  <c r="T74" i="64"/>
  <c r="X74" i="64"/>
  <c r="X73" i="64"/>
  <c r="T73" i="64"/>
  <c r="AA73" i="64"/>
  <c r="W73" i="64"/>
  <c r="U72" i="64"/>
  <c r="X72" i="64"/>
  <c r="W72" i="64"/>
  <c r="AA72" i="64"/>
  <c r="T71" i="64"/>
  <c r="U71" i="64"/>
  <c r="W71" i="64"/>
  <c r="Z71" i="64"/>
  <c r="U70" i="64"/>
  <c r="T70" i="64"/>
  <c r="X70" i="64"/>
  <c r="X69" i="64"/>
  <c r="T69" i="64"/>
  <c r="AA69" i="64"/>
  <c r="W69" i="64"/>
  <c r="U68" i="64"/>
  <c r="X68" i="64"/>
  <c r="W68" i="64"/>
  <c r="AA68" i="64"/>
  <c r="T67" i="64"/>
  <c r="U67" i="64"/>
  <c r="U66" i="64"/>
  <c r="T65" i="64"/>
  <c r="W65" i="64"/>
  <c r="AA64" i="64"/>
  <c r="Z64" i="64"/>
  <c r="U63" i="64"/>
  <c r="T63" i="64"/>
  <c r="Z63" i="64"/>
  <c r="U62" i="64"/>
  <c r="X62" i="64"/>
  <c r="T62" i="64"/>
  <c r="X61" i="64"/>
  <c r="T61" i="64"/>
  <c r="AA61" i="64"/>
  <c r="W61" i="64"/>
  <c r="U60" i="64"/>
  <c r="Z60" i="64"/>
  <c r="AA60" i="64"/>
  <c r="W60" i="64"/>
  <c r="U59" i="64"/>
  <c r="T59" i="64"/>
  <c r="Z59" i="64"/>
  <c r="U58" i="64"/>
  <c r="X58" i="64"/>
  <c r="T58" i="64"/>
  <c r="X57" i="64"/>
  <c r="T57" i="64"/>
  <c r="AA57" i="64"/>
  <c r="W57" i="64"/>
  <c r="W56" i="64"/>
  <c r="U56" i="64"/>
  <c r="Z56" i="64"/>
  <c r="AA56" i="64"/>
  <c r="U55" i="64"/>
  <c r="T55" i="64"/>
  <c r="Z55" i="64"/>
  <c r="U54" i="64"/>
  <c r="X54" i="64"/>
  <c r="T54" i="64"/>
  <c r="X53" i="64"/>
  <c r="T53" i="64"/>
  <c r="AA53" i="64"/>
  <c r="W53" i="64"/>
  <c r="W52" i="64"/>
  <c r="Z52" i="64"/>
  <c r="U52" i="64"/>
  <c r="AA52" i="64"/>
  <c r="U51" i="64"/>
  <c r="T51" i="64"/>
  <c r="Z51" i="64"/>
  <c r="U50" i="64"/>
  <c r="X50" i="64"/>
  <c r="T50" i="64"/>
  <c r="X49" i="64"/>
  <c r="T49" i="64"/>
  <c r="AA49" i="64"/>
  <c r="U48" i="64"/>
  <c r="T48" i="64"/>
  <c r="X48" i="64"/>
  <c r="X47" i="64"/>
  <c r="T47" i="64"/>
  <c r="U46" i="64"/>
  <c r="AA46" i="64"/>
  <c r="W46" i="64"/>
  <c r="X45" i="64"/>
  <c r="T45" i="64"/>
  <c r="AA45" i="64"/>
  <c r="Z45" i="64"/>
  <c r="U45" i="64"/>
  <c r="U44" i="64"/>
  <c r="T44" i="64"/>
  <c r="W44" i="64"/>
  <c r="X43" i="64"/>
  <c r="T43" i="64"/>
  <c r="U42" i="64"/>
  <c r="AA42" i="64"/>
  <c r="W42" i="64"/>
  <c r="X41" i="64"/>
  <c r="T41" i="64"/>
  <c r="AA41" i="64"/>
  <c r="Z41" i="64"/>
  <c r="U41" i="64"/>
  <c r="W40" i="64"/>
  <c r="T40" i="64"/>
  <c r="U40" i="64"/>
  <c r="X39" i="64"/>
  <c r="T39" i="64"/>
  <c r="U38" i="64"/>
  <c r="AA38" i="64"/>
  <c r="W38" i="64"/>
  <c r="X37" i="64"/>
  <c r="T37" i="64"/>
  <c r="AA37" i="64"/>
  <c r="Z37" i="64"/>
  <c r="U37" i="64"/>
  <c r="W36" i="64"/>
  <c r="Z36" i="64"/>
  <c r="U36" i="64"/>
  <c r="X35" i="64"/>
  <c r="T35" i="64"/>
  <c r="U34" i="64"/>
  <c r="AA34" i="64"/>
  <c r="W34" i="64"/>
  <c r="X33" i="64"/>
  <c r="AA33" i="64"/>
  <c r="Z33" i="64"/>
  <c r="U33" i="64"/>
  <c r="W32" i="64"/>
  <c r="Z32" i="64"/>
  <c r="U32" i="64"/>
  <c r="X31" i="64"/>
  <c r="T31" i="64"/>
  <c r="U30" i="64"/>
  <c r="AA30" i="64"/>
  <c r="W30" i="64"/>
  <c r="X29" i="64"/>
  <c r="T29" i="64"/>
  <c r="AA29" i="64"/>
  <c r="Z29" i="64"/>
  <c r="U29" i="64"/>
  <c r="W28" i="64"/>
  <c r="Z28" i="64"/>
  <c r="U28" i="64"/>
  <c r="X27" i="64"/>
  <c r="T27" i="64"/>
  <c r="U26" i="64"/>
  <c r="AA26" i="64"/>
  <c r="W26" i="64"/>
  <c r="X25" i="64"/>
  <c r="T25" i="64"/>
  <c r="AA25" i="64"/>
  <c r="Z25" i="64"/>
  <c r="U25" i="64"/>
  <c r="W24" i="64"/>
  <c r="Z24" i="64"/>
  <c r="U24" i="64"/>
  <c r="X23" i="64"/>
  <c r="T23" i="64"/>
  <c r="U22" i="64"/>
  <c r="AA22" i="64"/>
  <c r="W22" i="64"/>
  <c r="X21" i="64"/>
  <c r="T21" i="64"/>
  <c r="AA21" i="64"/>
  <c r="Z21" i="64"/>
  <c r="U21" i="64"/>
  <c r="W20" i="64"/>
  <c r="Z20" i="64"/>
  <c r="U20" i="64"/>
  <c r="X19" i="64"/>
  <c r="T19" i="64"/>
  <c r="U18" i="64"/>
  <c r="AA18" i="64"/>
  <c r="W18" i="64"/>
  <c r="X17" i="64"/>
  <c r="T17" i="64"/>
  <c r="AA17" i="64"/>
  <c r="Z17" i="64"/>
  <c r="W16" i="64"/>
  <c r="Z16" i="64"/>
  <c r="U16" i="64"/>
  <c r="T16" i="64"/>
  <c r="U15" i="64"/>
  <c r="W15" i="64"/>
  <c r="W14" i="64"/>
  <c r="X14" i="64"/>
  <c r="Z14" i="64"/>
  <c r="X13" i="64"/>
  <c r="T13" i="64"/>
  <c r="U13" i="64"/>
  <c r="Z13" i="64"/>
  <c r="W12" i="64"/>
  <c r="T12" i="64"/>
  <c r="U12" i="64"/>
  <c r="T11" i="64"/>
  <c r="X11" i="64"/>
  <c r="U10" i="64"/>
  <c r="AA10" i="64"/>
  <c r="W10" i="64"/>
  <c r="X9" i="64"/>
  <c r="T9" i="64"/>
  <c r="U9" i="64"/>
  <c r="Z9" i="64"/>
  <c r="W8" i="64"/>
  <c r="T8" i="64"/>
  <c r="U8" i="64"/>
  <c r="X7" i="64"/>
  <c r="T7" i="64"/>
  <c r="U6" i="64"/>
  <c r="AA6" i="64"/>
  <c r="W6" i="64"/>
  <c r="X5" i="64"/>
  <c r="T5" i="64"/>
  <c r="U5" i="64"/>
  <c r="Z5" i="64"/>
  <c r="R4" i="64"/>
  <c r="U4" i="64" s="1"/>
  <c r="T4" i="64"/>
  <c r="L4" i="64"/>
  <c r="F4" i="64"/>
  <c r="I4" i="64" s="1"/>
  <c r="H4" i="64"/>
  <c r="C4" i="64"/>
  <c r="D4" i="64"/>
  <c r="R109" i="63"/>
  <c r="Q109" i="63"/>
  <c r="S109" i="63" s="1"/>
  <c r="L109" i="63"/>
  <c r="K109" i="63"/>
  <c r="I109" i="63"/>
  <c r="H109" i="63"/>
  <c r="F109" i="63"/>
  <c r="E109" i="63"/>
  <c r="G109" i="63" s="1"/>
  <c r="D109" i="63"/>
  <c r="C109" i="63"/>
  <c r="B109" i="63"/>
  <c r="R108" i="63"/>
  <c r="S108" i="63" s="1"/>
  <c r="Q108" i="63"/>
  <c r="N108" i="63"/>
  <c r="L108" i="63"/>
  <c r="K108" i="63"/>
  <c r="M108" i="63" s="1"/>
  <c r="F108" i="63"/>
  <c r="E108" i="63"/>
  <c r="C108" i="63"/>
  <c r="B108" i="63"/>
  <c r="R107" i="63"/>
  <c r="Q107" i="63"/>
  <c r="S107" i="63" s="1"/>
  <c r="L107" i="63"/>
  <c r="K107" i="63"/>
  <c r="N107" i="63" s="1"/>
  <c r="I107" i="63"/>
  <c r="H107" i="63"/>
  <c r="F107" i="63"/>
  <c r="E107" i="63"/>
  <c r="G107" i="63" s="1"/>
  <c r="D107" i="63"/>
  <c r="C107" i="63"/>
  <c r="B107" i="63"/>
  <c r="R106" i="63"/>
  <c r="S106" i="63" s="1"/>
  <c r="Q106" i="63"/>
  <c r="N106" i="63"/>
  <c r="L106" i="63"/>
  <c r="K106" i="63"/>
  <c r="M106" i="63" s="1"/>
  <c r="F106" i="63"/>
  <c r="E106" i="63"/>
  <c r="C106" i="63"/>
  <c r="B106" i="63"/>
  <c r="D106" i="63" s="1"/>
  <c r="R105" i="63"/>
  <c r="Q105" i="63"/>
  <c r="S105" i="63" s="1"/>
  <c r="L105" i="63"/>
  <c r="K105" i="63"/>
  <c r="N105" i="63" s="1"/>
  <c r="I105" i="63"/>
  <c r="H105" i="63"/>
  <c r="F105" i="63"/>
  <c r="E105" i="63"/>
  <c r="G105" i="63" s="1"/>
  <c r="J105" i="63" s="1"/>
  <c r="D105" i="63"/>
  <c r="C105" i="63"/>
  <c r="B105" i="63"/>
  <c r="R104" i="63"/>
  <c r="S104" i="63" s="1"/>
  <c r="Q104" i="63"/>
  <c r="N104" i="63"/>
  <c r="L104" i="63"/>
  <c r="K104" i="63"/>
  <c r="M104" i="63" s="1"/>
  <c r="F104" i="63"/>
  <c r="E104" i="63"/>
  <c r="H104" i="63" s="1"/>
  <c r="C104" i="63"/>
  <c r="B104" i="63"/>
  <c r="D104" i="63" s="1"/>
  <c r="R103" i="63"/>
  <c r="Q103" i="63"/>
  <c r="S103" i="63" s="1"/>
  <c r="L103" i="63"/>
  <c r="K103" i="63"/>
  <c r="N103" i="63" s="1"/>
  <c r="I103" i="63"/>
  <c r="H103" i="63"/>
  <c r="F103" i="63"/>
  <c r="E103" i="63"/>
  <c r="G103" i="63" s="1"/>
  <c r="D103" i="63"/>
  <c r="C103" i="63"/>
  <c r="B103" i="63"/>
  <c r="R102" i="63"/>
  <c r="S102" i="63" s="1"/>
  <c r="Q102" i="63"/>
  <c r="N102" i="63"/>
  <c r="L102" i="63"/>
  <c r="K102" i="63"/>
  <c r="M102" i="63" s="1"/>
  <c r="F102" i="63"/>
  <c r="E102" i="63"/>
  <c r="C102" i="63"/>
  <c r="B102" i="63"/>
  <c r="D102" i="63" s="1"/>
  <c r="R101" i="63"/>
  <c r="Q101" i="63"/>
  <c r="S101" i="63" s="1"/>
  <c r="L101" i="63"/>
  <c r="K101" i="63"/>
  <c r="N101" i="63" s="1"/>
  <c r="I101" i="63"/>
  <c r="H101" i="63"/>
  <c r="F101" i="63"/>
  <c r="E101" i="63"/>
  <c r="G101" i="63" s="1"/>
  <c r="J101" i="63" s="1"/>
  <c r="D101" i="63"/>
  <c r="C101" i="63"/>
  <c r="B101" i="63"/>
  <c r="R100" i="63"/>
  <c r="S100" i="63" s="1"/>
  <c r="Q100" i="63"/>
  <c r="N100" i="63"/>
  <c r="L100" i="63"/>
  <c r="K100" i="63"/>
  <c r="M100" i="63" s="1"/>
  <c r="F100" i="63"/>
  <c r="E100" i="63"/>
  <c r="H100" i="63" s="1"/>
  <c r="C100" i="63"/>
  <c r="B100" i="63"/>
  <c r="D100" i="63" s="1"/>
  <c r="R99" i="63"/>
  <c r="Q99" i="63"/>
  <c r="S99" i="63" s="1"/>
  <c r="L99" i="63"/>
  <c r="K99" i="63"/>
  <c r="N99" i="63" s="1"/>
  <c r="I99" i="63"/>
  <c r="H99" i="63"/>
  <c r="F99" i="63"/>
  <c r="E99" i="63"/>
  <c r="G99" i="63" s="1"/>
  <c r="J99" i="63" s="1"/>
  <c r="D99" i="63"/>
  <c r="C99" i="63"/>
  <c r="B99" i="63"/>
  <c r="R98" i="63"/>
  <c r="S98" i="63" s="1"/>
  <c r="Q98" i="63"/>
  <c r="N98" i="63"/>
  <c r="L98" i="63"/>
  <c r="K98" i="63"/>
  <c r="M98" i="63" s="1"/>
  <c r="F98" i="63"/>
  <c r="E98" i="63"/>
  <c r="C98" i="63"/>
  <c r="B98" i="63"/>
  <c r="D98" i="63" s="1"/>
  <c r="R97" i="63"/>
  <c r="Q97" i="63"/>
  <c r="S97" i="63" s="1"/>
  <c r="L97" i="63"/>
  <c r="K97" i="63"/>
  <c r="N97" i="63" s="1"/>
  <c r="I97" i="63"/>
  <c r="H97" i="63"/>
  <c r="F97" i="63"/>
  <c r="E97" i="63"/>
  <c r="G97" i="63" s="1"/>
  <c r="J97" i="63" s="1"/>
  <c r="D97" i="63"/>
  <c r="C97" i="63"/>
  <c r="B97" i="63"/>
  <c r="R96" i="63"/>
  <c r="S96" i="63" s="1"/>
  <c r="Q96" i="63"/>
  <c r="N96" i="63"/>
  <c r="L96" i="63"/>
  <c r="K96" i="63"/>
  <c r="M96" i="63" s="1"/>
  <c r="F96" i="63"/>
  <c r="E96" i="63"/>
  <c r="H96" i="63" s="1"/>
  <c r="C96" i="63"/>
  <c r="B96" i="63"/>
  <c r="D96" i="63" s="1"/>
  <c r="R95" i="63"/>
  <c r="Q95" i="63"/>
  <c r="S95" i="63" s="1"/>
  <c r="L95" i="63"/>
  <c r="K95" i="63"/>
  <c r="N95" i="63" s="1"/>
  <c r="I95" i="63"/>
  <c r="H95" i="63"/>
  <c r="F95" i="63"/>
  <c r="E95" i="63"/>
  <c r="G95" i="63" s="1"/>
  <c r="D95" i="63"/>
  <c r="C95" i="63"/>
  <c r="B95" i="63"/>
  <c r="R94" i="63"/>
  <c r="S94" i="63" s="1"/>
  <c r="Q94" i="63"/>
  <c r="N94" i="63"/>
  <c r="L94" i="63"/>
  <c r="K94" i="63"/>
  <c r="M94" i="63" s="1"/>
  <c r="F94" i="63"/>
  <c r="E94" i="63"/>
  <c r="C94" i="63"/>
  <c r="B94" i="63"/>
  <c r="D94" i="63" s="1"/>
  <c r="R93" i="63"/>
  <c r="Q93" i="63"/>
  <c r="S93" i="63" s="1"/>
  <c r="L93" i="63"/>
  <c r="K93" i="63"/>
  <c r="N93" i="63" s="1"/>
  <c r="I93" i="63"/>
  <c r="H93" i="63"/>
  <c r="F93" i="63"/>
  <c r="E93" i="63"/>
  <c r="G93" i="63" s="1"/>
  <c r="J93" i="63" s="1"/>
  <c r="D93" i="63"/>
  <c r="C93" i="63"/>
  <c r="B93" i="63"/>
  <c r="R92" i="63"/>
  <c r="S92" i="63" s="1"/>
  <c r="Q92" i="63"/>
  <c r="N92" i="63"/>
  <c r="L92" i="63"/>
  <c r="K92" i="63"/>
  <c r="M92" i="63" s="1"/>
  <c r="F92" i="63"/>
  <c r="E92" i="63"/>
  <c r="H92" i="63" s="1"/>
  <c r="C92" i="63"/>
  <c r="B92" i="63"/>
  <c r="D92" i="63" s="1"/>
  <c r="R91" i="63"/>
  <c r="Q91" i="63"/>
  <c r="S91" i="63" s="1"/>
  <c r="L91" i="63"/>
  <c r="K91" i="63"/>
  <c r="N91" i="63" s="1"/>
  <c r="I91" i="63"/>
  <c r="H91" i="63"/>
  <c r="F91" i="63"/>
  <c r="E91" i="63"/>
  <c r="G91" i="63" s="1"/>
  <c r="J91" i="63" s="1"/>
  <c r="D91" i="63"/>
  <c r="C91" i="63"/>
  <c r="B91" i="63"/>
  <c r="R90" i="63"/>
  <c r="S90" i="63" s="1"/>
  <c r="Q90" i="63"/>
  <c r="N90" i="63"/>
  <c r="L90" i="63"/>
  <c r="K90" i="63"/>
  <c r="M90" i="63" s="1"/>
  <c r="F90" i="63"/>
  <c r="E90" i="63"/>
  <c r="C90" i="63"/>
  <c r="B90" i="63"/>
  <c r="D90" i="63" s="1"/>
  <c r="R89" i="63"/>
  <c r="Q89" i="63"/>
  <c r="S89" i="63" s="1"/>
  <c r="L89" i="63"/>
  <c r="K89" i="63"/>
  <c r="N89" i="63" s="1"/>
  <c r="I89" i="63"/>
  <c r="H89" i="63"/>
  <c r="F89" i="63"/>
  <c r="E89" i="63"/>
  <c r="G89" i="63" s="1"/>
  <c r="J89" i="63" s="1"/>
  <c r="D89" i="63"/>
  <c r="C89" i="63"/>
  <c r="B89" i="63"/>
  <c r="R88" i="63"/>
  <c r="S88" i="63" s="1"/>
  <c r="Q88" i="63"/>
  <c r="N88" i="63"/>
  <c r="L88" i="63"/>
  <c r="K88" i="63"/>
  <c r="M88" i="63" s="1"/>
  <c r="F88" i="63"/>
  <c r="E88" i="63"/>
  <c r="H88" i="63" s="1"/>
  <c r="C88" i="63"/>
  <c r="B88" i="63"/>
  <c r="D88" i="63" s="1"/>
  <c r="R87" i="63"/>
  <c r="Q87" i="63"/>
  <c r="S87" i="63" s="1"/>
  <c r="L87" i="63"/>
  <c r="K87" i="63"/>
  <c r="I87" i="63"/>
  <c r="H87" i="63"/>
  <c r="F87" i="63"/>
  <c r="E87" i="63"/>
  <c r="G87" i="63" s="1"/>
  <c r="D87" i="63"/>
  <c r="C87" i="63"/>
  <c r="B87" i="63"/>
  <c r="R86" i="63"/>
  <c r="S86" i="63" s="1"/>
  <c r="Q86" i="63"/>
  <c r="N86" i="63"/>
  <c r="L86" i="63"/>
  <c r="K86" i="63"/>
  <c r="M86" i="63" s="1"/>
  <c r="F86" i="63"/>
  <c r="E86" i="63"/>
  <c r="C86" i="63"/>
  <c r="B86" i="63"/>
  <c r="R85" i="63"/>
  <c r="Q85" i="63"/>
  <c r="S85" i="63" s="1"/>
  <c r="L85" i="63"/>
  <c r="K85" i="63"/>
  <c r="I85" i="63"/>
  <c r="H85" i="63"/>
  <c r="F85" i="63"/>
  <c r="E85" i="63"/>
  <c r="G85" i="63" s="1"/>
  <c r="J85" i="63" s="1"/>
  <c r="D85" i="63"/>
  <c r="C85" i="63"/>
  <c r="B85" i="63"/>
  <c r="R84" i="63"/>
  <c r="S84" i="63" s="1"/>
  <c r="Q84" i="63"/>
  <c r="N84" i="63"/>
  <c r="L84" i="63"/>
  <c r="K84" i="63"/>
  <c r="M84" i="63" s="1"/>
  <c r="F84" i="63"/>
  <c r="E84" i="63"/>
  <c r="C84" i="63"/>
  <c r="B84" i="63"/>
  <c r="R83" i="63"/>
  <c r="Q83" i="63"/>
  <c r="S83" i="63" s="1"/>
  <c r="L83" i="63"/>
  <c r="K83" i="63"/>
  <c r="I83" i="63"/>
  <c r="H83" i="63"/>
  <c r="F83" i="63"/>
  <c r="E83" i="63"/>
  <c r="G83" i="63" s="1"/>
  <c r="J83" i="63" s="1"/>
  <c r="D83" i="63"/>
  <c r="C83" i="63"/>
  <c r="B83" i="63"/>
  <c r="R82" i="63"/>
  <c r="S82" i="63" s="1"/>
  <c r="Q82" i="63"/>
  <c r="N82" i="63"/>
  <c r="L82" i="63"/>
  <c r="K82" i="63"/>
  <c r="M82" i="63" s="1"/>
  <c r="F82" i="63"/>
  <c r="E82" i="63"/>
  <c r="C82" i="63"/>
  <c r="B82" i="63"/>
  <c r="R81" i="63"/>
  <c r="Q81" i="63"/>
  <c r="S81" i="63" s="1"/>
  <c r="L81" i="63"/>
  <c r="K81" i="63"/>
  <c r="I81" i="63"/>
  <c r="H81" i="63"/>
  <c r="F81" i="63"/>
  <c r="E81" i="63"/>
  <c r="G81" i="63" s="1"/>
  <c r="J81" i="63" s="1"/>
  <c r="D81" i="63"/>
  <c r="C81" i="63"/>
  <c r="B81" i="63"/>
  <c r="R80" i="63"/>
  <c r="S80" i="63" s="1"/>
  <c r="Q80" i="63"/>
  <c r="N80" i="63"/>
  <c r="L80" i="63"/>
  <c r="K80" i="63"/>
  <c r="M80" i="63" s="1"/>
  <c r="F80" i="63"/>
  <c r="E80" i="63"/>
  <c r="H80" i="63" s="1"/>
  <c r="C80" i="63"/>
  <c r="B80" i="63"/>
  <c r="D80" i="63" s="1"/>
  <c r="R79" i="63"/>
  <c r="Q79" i="63"/>
  <c r="S79" i="63" s="1"/>
  <c r="L79" i="63"/>
  <c r="K79" i="63"/>
  <c r="N79" i="63" s="1"/>
  <c r="I79" i="63"/>
  <c r="H79" i="63"/>
  <c r="F79" i="63"/>
  <c r="E79" i="63"/>
  <c r="G79" i="63" s="1"/>
  <c r="D79" i="63"/>
  <c r="C79" i="63"/>
  <c r="B79" i="63"/>
  <c r="R78" i="63"/>
  <c r="S78" i="63" s="1"/>
  <c r="Q78" i="63"/>
  <c r="N78" i="63"/>
  <c r="L78" i="63"/>
  <c r="K78" i="63"/>
  <c r="M78" i="63" s="1"/>
  <c r="F78" i="63"/>
  <c r="E78" i="63"/>
  <c r="C78" i="63"/>
  <c r="B78" i="63"/>
  <c r="R77" i="63"/>
  <c r="Q77" i="63"/>
  <c r="S77" i="63" s="1"/>
  <c r="M77" i="63"/>
  <c r="L77" i="63"/>
  <c r="O77" i="63" s="1"/>
  <c r="K77" i="63"/>
  <c r="I77" i="63"/>
  <c r="H77" i="63"/>
  <c r="F77" i="63"/>
  <c r="E77" i="63"/>
  <c r="D77" i="63"/>
  <c r="C77" i="63"/>
  <c r="B77" i="63"/>
  <c r="R76" i="63"/>
  <c r="S76" i="63" s="1"/>
  <c r="Q76" i="63"/>
  <c r="L76" i="63"/>
  <c r="K76" i="63"/>
  <c r="F76" i="63"/>
  <c r="E76" i="63"/>
  <c r="H76" i="63" s="1"/>
  <c r="C76" i="63"/>
  <c r="B76" i="63"/>
  <c r="R75" i="63"/>
  <c r="Q75" i="63"/>
  <c r="S75" i="63" s="1"/>
  <c r="L75" i="63"/>
  <c r="K75" i="63"/>
  <c r="I75" i="63"/>
  <c r="F75" i="63"/>
  <c r="E75" i="63"/>
  <c r="D75" i="63"/>
  <c r="C75" i="63"/>
  <c r="B75" i="63"/>
  <c r="S74" i="63"/>
  <c r="R74" i="63"/>
  <c r="Q74" i="63"/>
  <c r="O74" i="63"/>
  <c r="N74" i="63"/>
  <c r="L74" i="63"/>
  <c r="K74" i="63"/>
  <c r="M74" i="63" s="1"/>
  <c r="G74" i="63"/>
  <c r="F74" i="63"/>
  <c r="E74" i="63"/>
  <c r="C74" i="63"/>
  <c r="AA74" i="63" s="1"/>
  <c r="B74" i="63"/>
  <c r="R73" i="63"/>
  <c r="Q73" i="63"/>
  <c r="S73" i="63" s="1"/>
  <c r="M73" i="63"/>
  <c r="P73" i="63" s="1"/>
  <c r="L73" i="63"/>
  <c r="O73" i="63" s="1"/>
  <c r="K73" i="63"/>
  <c r="I73" i="63"/>
  <c r="H73" i="63"/>
  <c r="F73" i="63"/>
  <c r="E73" i="63"/>
  <c r="G73" i="63" s="1"/>
  <c r="D73" i="63"/>
  <c r="C73" i="63"/>
  <c r="B73" i="63"/>
  <c r="R72" i="63"/>
  <c r="S72" i="63" s="1"/>
  <c r="Q72" i="63"/>
  <c r="L72" i="63"/>
  <c r="K72" i="63"/>
  <c r="F72" i="63"/>
  <c r="E72" i="63"/>
  <c r="H72" i="63" s="1"/>
  <c r="C72" i="63"/>
  <c r="B72" i="63"/>
  <c r="R71" i="63"/>
  <c r="Q71" i="63"/>
  <c r="S71" i="63" s="1"/>
  <c r="L71" i="63"/>
  <c r="K71" i="63"/>
  <c r="I71" i="63"/>
  <c r="F71" i="63"/>
  <c r="E71" i="63"/>
  <c r="D71" i="63"/>
  <c r="C71" i="63"/>
  <c r="B71" i="63"/>
  <c r="S70" i="63"/>
  <c r="R70" i="63"/>
  <c r="Q70" i="63"/>
  <c r="O70" i="63"/>
  <c r="N70" i="63"/>
  <c r="L70" i="63"/>
  <c r="K70" i="63"/>
  <c r="M70" i="63" s="1"/>
  <c r="G70" i="63"/>
  <c r="F70" i="63"/>
  <c r="E70" i="63"/>
  <c r="C70" i="63"/>
  <c r="X70" i="63" s="1"/>
  <c r="B70" i="63"/>
  <c r="D70" i="63" s="1"/>
  <c r="R69" i="63"/>
  <c r="Q69" i="63"/>
  <c r="S69" i="63" s="1"/>
  <c r="M69" i="63"/>
  <c r="P69" i="63" s="1"/>
  <c r="L69" i="63"/>
  <c r="O69" i="63" s="1"/>
  <c r="K69" i="63"/>
  <c r="I69" i="63"/>
  <c r="H69" i="63"/>
  <c r="F69" i="63"/>
  <c r="E69" i="63"/>
  <c r="G69" i="63" s="1"/>
  <c r="D69" i="63"/>
  <c r="C69" i="63"/>
  <c r="B69" i="63"/>
  <c r="R68" i="63"/>
  <c r="S68" i="63" s="1"/>
  <c r="Q68" i="63"/>
  <c r="L68" i="63"/>
  <c r="K68" i="63"/>
  <c r="F68" i="63"/>
  <c r="E68" i="63"/>
  <c r="H68" i="63" s="1"/>
  <c r="C68" i="63"/>
  <c r="B68" i="63"/>
  <c r="R67" i="63"/>
  <c r="Q67" i="63"/>
  <c r="S67" i="63" s="1"/>
  <c r="L67" i="63"/>
  <c r="K67" i="63"/>
  <c r="I67" i="63"/>
  <c r="F67" i="63"/>
  <c r="E67" i="63"/>
  <c r="D67" i="63"/>
  <c r="C67" i="63"/>
  <c r="B67" i="63"/>
  <c r="S66" i="63"/>
  <c r="R66" i="63"/>
  <c r="Q66" i="63"/>
  <c r="O66" i="63"/>
  <c r="N66" i="63"/>
  <c r="L66" i="63"/>
  <c r="K66" i="63"/>
  <c r="M66" i="63" s="1"/>
  <c r="G66" i="63"/>
  <c r="F66" i="63"/>
  <c r="E66" i="63"/>
  <c r="C66" i="63"/>
  <c r="AA66" i="63" s="1"/>
  <c r="B66" i="63"/>
  <c r="D66" i="63" s="1"/>
  <c r="R65" i="63"/>
  <c r="Q65" i="63"/>
  <c r="S65" i="63" s="1"/>
  <c r="M65" i="63"/>
  <c r="P65" i="63" s="1"/>
  <c r="L65" i="63"/>
  <c r="O65" i="63" s="1"/>
  <c r="K65" i="63"/>
  <c r="I65" i="63"/>
  <c r="H65" i="63"/>
  <c r="F65" i="63"/>
  <c r="E65" i="63"/>
  <c r="G65" i="63" s="1"/>
  <c r="D65" i="63"/>
  <c r="C65" i="63"/>
  <c r="B65" i="63"/>
  <c r="R64" i="63"/>
  <c r="S64" i="63" s="1"/>
  <c r="Q64" i="63"/>
  <c r="L64" i="63"/>
  <c r="K64" i="63"/>
  <c r="F64" i="63"/>
  <c r="E64" i="63"/>
  <c r="H64" i="63" s="1"/>
  <c r="C64" i="63"/>
  <c r="B64" i="63"/>
  <c r="R63" i="63"/>
  <c r="Q63" i="63"/>
  <c r="S63" i="63" s="1"/>
  <c r="L63" i="63"/>
  <c r="K63" i="63"/>
  <c r="I63" i="63"/>
  <c r="F63" i="63"/>
  <c r="E63" i="63"/>
  <c r="D63" i="63"/>
  <c r="C63" i="63"/>
  <c r="B63" i="63"/>
  <c r="S62" i="63"/>
  <c r="R62" i="63"/>
  <c r="Q62" i="63"/>
  <c r="O62" i="63"/>
  <c r="N62" i="63"/>
  <c r="L62" i="63"/>
  <c r="K62" i="63"/>
  <c r="M62" i="63" s="1"/>
  <c r="G62" i="63"/>
  <c r="F62" i="63"/>
  <c r="E62" i="63"/>
  <c r="C62" i="63"/>
  <c r="AA62" i="63" s="1"/>
  <c r="B62" i="63"/>
  <c r="R61" i="63"/>
  <c r="Q61" i="63"/>
  <c r="S61" i="63" s="1"/>
  <c r="M61" i="63"/>
  <c r="P61" i="63" s="1"/>
  <c r="L61" i="63"/>
  <c r="O61" i="63" s="1"/>
  <c r="K61" i="63"/>
  <c r="I61" i="63"/>
  <c r="H61" i="63"/>
  <c r="F61" i="63"/>
  <c r="E61" i="63"/>
  <c r="G61" i="63" s="1"/>
  <c r="D61" i="63"/>
  <c r="C61" i="63"/>
  <c r="B61" i="63"/>
  <c r="R60" i="63"/>
  <c r="S60" i="63" s="1"/>
  <c r="Q60" i="63"/>
  <c r="L60" i="63"/>
  <c r="K60" i="63"/>
  <c r="F60" i="63"/>
  <c r="E60" i="63"/>
  <c r="H60" i="63" s="1"/>
  <c r="C60" i="63"/>
  <c r="B60" i="63"/>
  <c r="R59" i="63"/>
  <c r="Q59" i="63"/>
  <c r="S59" i="63" s="1"/>
  <c r="L59" i="63"/>
  <c r="K59" i="63"/>
  <c r="I59" i="63"/>
  <c r="F59" i="63"/>
  <c r="E59" i="63"/>
  <c r="D59" i="63"/>
  <c r="C59" i="63"/>
  <c r="B59" i="63"/>
  <c r="S58" i="63"/>
  <c r="R58" i="63"/>
  <c r="Q58" i="63"/>
  <c r="O58" i="63"/>
  <c r="N58" i="63"/>
  <c r="L58" i="63"/>
  <c r="K58" i="63"/>
  <c r="M58" i="63" s="1"/>
  <c r="G58" i="63"/>
  <c r="F58" i="63"/>
  <c r="E58" i="63"/>
  <c r="C58" i="63"/>
  <c r="B58" i="63"/>
  <c r="D58" i="63" s="1"/>
  <c r="R57" i="63"/>
  <c r="Q57" i="63"/>
  <c r="S57" i="63" s="1"/>
  <c r="M57" i="63"/>
  <c r="P57" i="63" s="1"/>
  <c r="L57" i="63"/>
  <c r="O57" i="63" s="1"/>
  <c r="K57" i="63"/>
  <c r="I57" i="63"/>
  <c r="H57" i="63"/>
  <c r="F57" i="63"/>
  <c r="E57" i="63"/>
  <c r="G57" i="63" s="1"/>
  <c r="D57" i="63"/>
  <c r="C57" i="63"/>
  <c r="B57" i="63"/>
  <c r="R56" i="63"/>
  <c r="S56" i="63" s="1"/>
  <c r="Q56" i="63"/>
  <c r="L56" i="63"/>
  <c r="K56" i="63"/>
  <c r="F56" i="63"/>
  <c r="E56" i="63"/>
  <c r="H56" i="63" s="1"/>
  <c r="C56" i="63"/>
  <c r="B56" i="63"/>
  <c r="R55" i="63"/>
  <c r="Q55" i="63"/>
  <c r="S55" i="63" s="1"/>
  <c r="L55" i="63"/>
  <c r="K55" i="63"/>
  <c r="I55" i="63"/>
  <c r="F55" i="63"/>
  <c r="E55" i="63"/>
  <c r="D55" i="63"/>
  <c r="C55" i="63"/>
  <c r="B55" i="63"/>
  <c r="S54" i="63"/>
  <c r="R54" i="63"/>
  <c r="Q54" i="63"/>
  <c r="N54" i="63"/>
  <c r="L54" i="63"/>
  <c r="K54" i="63"/>
  <c r="M54" i="63" s="1"/>
  <c r="F54" i="63"/>
  <c r="E54" i="63"/>
  <c r="C54" i="63"/>
  <c r="B54" i="63"/>
  <c r="S53" i="63"/>
  <c r="R53" i="63"/>
  <c r="Q53" i="63"/>
  <c r="O53" i="63"/>
  <c r="M53" i="63"/>
  <c r="P53" i="63" s="1"/>
  <c r="L53" i="63"/>
  <c r="K53" i="63"/>
  <c r="I53" i="63"/>
  <c r="H53" i="63"/>
  <c r="F53" i="63"/>
  <c r="E53" i="63"/>
  <c r="G53" i="63" s="1"/>
  <c r="D53" i="63"/>
  <c r="C53" i="63"/>
  <c r="B53" i="63"/>
  <c r="R52" i="63"/>
  <c r="S52" i="63" s="1"/>
  <c r="Q52" i="63"/>
  <c r="M52" i="63"/>
  <c r="L52" i="63"/>
  <c r="K52" i="63"/>
  <c r="I52" i="63"/>
  <c r="F52" i="63"/>
  <c r="O52" i="63" s="1"/>
  <c r="E52" i="63"/>
  <c r="C52" i="63"/>
  <c r="B52" i="63"/>
  <c r="R51" i="63"/>
  <c r="Q51" i="63"/>
  <c r="L51" i="63"/>
  <c r="O51" i="63" s="1"/>
  <c r="K51" i="63"/>
  <c r="N51" i="63" s="1"/>
  <c r="H51" i="63"/>
  <c r="G51" i="63"/>
  <c r="F51" i="63"/>
  <c r="E51" i="63"/>
  <c r="D51" i="63"/>
  <c r="C51" i="63"/>
  <c r="I51" i="63" s="1"/>
  <c r="B51" i="63"/>
  <c r="R50" i="63"/>
  <c r="U50" i="63" s="1"/>
  <c r="Q50" i="63"/>
  <c r="S50" i="63" s="1"/>
  <c r="L50" i="63"/>
  <c r="O50" i="63" s="1"/>
  <c r="K50" i="63"/>
  <c r="I50" i="63"/>
  <c r="F50" i="63"/>
  <c r="E50" i="63"/>
  <c r="G50" i="63" s="1"/>
  <c r="D50" i="63"/>
  <c r="C50" i="63"/>
  <c r="B50" i="63"/>
  <c r="R49" i="63"/>
  <c r="Q49" i="63"/>
  <c r="N49" i="63"/>
  <c r="L49" i="63"/>
  <c r="K49" i="63"/>
  <c r="M49" i="63" s="1"/>
  <c r="F49" i="63"/>
  <c r="E49" i="63"/>
  <c r="C49" i="63"/>
  <c r="B49" i="63"/>
  <c r="D49" i="63" s="1"/>
  <c r="R48" i="63"/>
  <c r="Q48" i="63"/>
  <c r="S48" i="63" s="1"/>
  <c r="L48" i="63"/>
  <c r="K48" i="63"/>
  <c r="I48" i="63"/>
  <c r="H48" i="63"/>
  <c r="F48" i="63"/>
  <c r="E48" i="63"/>
  <c r="G48" i="63" s="1"/>
  <c r="D48" i="63"/>
  <c r="C48" i="63"/>
  <c r="B48" i="63"/>
  <c r="R47" i="63"/>
  <c r="S47" i="63" s="1"/>
  <c r="Q47" i="63"/>
  <c r="O47" i="63"/>
  <c r="L47" i="63"/>
  <c r="K47" i="63"/>
  <c r="M47" i="63" s="1"/>
  <c r="F47" i="63"/>
  <c r="E47" i="63"/>
  <c r="H47" i="63" s="1"/>
  <c r="C47" i="63"/>
  <c r="B47" i="63"/>
  <c r="R46" i="63"/>
  <c r="Q46" i="63"/>
  <c r="S46" i="63" s="1"/>
  <c r="L46" i="63"/>
  <c r="O46" i="63" s="1"/>
  <c r="K46" i="63"/>
  <c r="I46" i="63"/>
  <c r="F46" i="63"/>
  <c r="E46" i="63"/>
  <c r="G46" i="63" s="1"/>
  <c r="D46" i="63"/>
  <c r="C46" i="63"/>
  <c r="B46" i="63"/>
  <c r="R45" i="63"/>
  <c r="Q45" i="63"/>
  <c r="N45" i="63"/>
  <c r="L45" i="63"/>
  <c r="K45" i="63"/>
  <c r="M45" i="63" s="1"/>
  <c r="F45" i="63"/>
  <c r="E45" i="63"/>
  <c r="C45" i="63"/>
  <c r="B45" i="63"/>
  <c r="D45" i="63" s="1"/>
  <c r="R44" i="63"/>
  <c r="Q44" i="63"/>
  <c r="S44" i="63" s="1"/>
  <c r="L44" i="63"/>
  <c r="K44" i="63"/>
  <c r="I44" i="63"/>
  <c r="H44" i="63"/>
  <c r="F44" i="63"/>
  <c r="E44" i="63"/>
  <c r="G44" i="63" s="1"/>
  <c r="D44" i="63"/>
  <c r="C44" i="63"/>
  <c r="B44" i="63"/>
  <c r="R43" i="63"/>
  <c r="S43" i="63" s="1"/>
  <c r="Q43" i="63"/>
  <c r="O43" i="63"/>
  <c r="L43" i="63"/>
  <c r="K43" i="63"/>
  <c r="M43" i="63" s="1"/>
  <c r="F43" i="63"/>
  <c r="E43" i="63"/>
  <c r="H43" i="63" s="1"/>
  <c r="C43" i="63"/>
  <c r="B43" i="63"/>
  <c r="R42" i="63"/>
  <c r="Q42" i="63"/>
  <c r="S42" i="63" s="1"/>
  <c r="L42" i="63"/>
  <c r="O42" i="63" s="1"/>
  <c r="K42" i="63"/>
  <c r="I42" i="63"/>
  <c r="F42" i="63"/>
  <c r="E42" i="63"/>
  <c r="G42" i="63" s="1"/>
  <c r="D42" i="63"/>
  <c r="C42" i="63"/>
  <c r="B42" i="63"/>
  <c r="R41" i="63"/>
  <c r="Q41" i="63"/>
  <c r="N41" i="63"/>
  <c r="L41" i="63"/>
  <c r="K41" i="63"/>
  <c r="M41" i="63" s="1"/>
  <c r="F41" i="63"/>
  <c r="E41" i="63"/>
  <c r="C41" i="63"/>
  <c r="B41" i="63"/>
  <c r="D41" i="63" s="1"/>
  <c r="R40" i="63"/>
  <c r="Q40" i="63"/>
  <c r="S40" i="63" s="1"/>
  <c r="L40" i="63"/>
  <c r="K40" i="63"/>
  <c r="I40" i="63"/>
  <c r="H40" i="63"/>
  <c r="F40" i="63"/>
  <c r="E40" i="63"/>
  <c r="G40" i="63" s="1"/>
  <c r="D40" i="63"/>
  <c r="C40" i="63"/>
  <c r="B40" i="63"/>
  <c r="R39" i="63"/>
  <c r="S39" i="63" s="1"/>
  <c r="Q39" i="63"/>
  <c r="O39" i="63"/>
  <c r="L39" i="63"/>
  <c r="K39" i="63"/>
  <c r="M39" i="63" s="1"/>
  <c r="F39" i="63"/>
  <c r="E39" i="63"/>
  <c r="H39" i="63" s="1"/>
  <c r="C39" i="63"/>
  <c r="AA39" i="63" s="1"/>
  <c r="B39" i="63"/>
  <c r="R38" i="63"/>
  <c r="Q38" i="63"/>
  <c r="S38" i="63" s="1"/>
  <c r="L38" i="63"/>
  <c r="O38" i="63" s="1"/>
  <c r="K38" i="63"/>
  <c r="I38" i="63"/>
  <c r="F38" i="63"/>
  <c r="E38" i="63"/>
  <c r="G38" i="63" s="1"/>
  <c r="D38" i="63"/>
  <c r="C38" i="63"/>
  <c r="B38" i="63"/>
  <c r="R37" i="63"/>
  <c r="Q37" i="63"/>
  <c r="N37" i="63"/>
  <c r="L37" i="63"/>
  <c r="K37" i="63"/>
  <c r="M37" i="63" s="1"/>
  <c r="F37" i="63"/>
  <c r="E37" i="63"/>
  <c r="C37" i="63"/>
  <c r="B37" i="63"/>
  <c r="D37" i="63" s="1"/>
  <c r="R36" i="63"/>
  <c r="Q36" i="63"/>
  <c r="S36" i="63" s="1"/>
  <c r="L36" i="63"/>
  <c r="K36" i="63"/>
  <c r="I36" i="63"/>
  <c r="H36" i="63"/>
  <c r="F36" i="63"/>
  <c r="E36" i="63"/>
  <c r="G36" i="63" s="1"/>
  <c r="D36" i="63"/>
  <c r="C36" i="63"/>
  <c r="B36" i="63"/>
  <c r="R35" i="63"/>
  <c r="S35" i="63" s="1"/>
  <c r="Q35" i="63"/>
  <c r="O35" i="63"/>
  <c r="L35" i="63"/>
  <c r="K35" i="63"/>
  <c r="M35" i="63" s="1"/>
  <c r="F35" i="63"/>
  <c r="E35" i="63"/>
  <c r="H35" i="63" s="1"/>
  <c r="C35" i="63"/>
  <c r="B35" i="63"/>
  <c r="R34" i="63"/>
  <c r="Q34" i="63"/>
  <c r="S34" i="63" s="1"/>
  <c r="L34" i="63"/>
  <c r="O34" i="63" s="1"/>
  <c r="K34" i="63"/>
  <c r="I34" i="63"/>
  <c r="F34" i="63"/>
  <c r="E34" i="63"/>
  <c r="G34" i="63" s="1"/>
  <c r="D34" i="63"/>
  <c r="C34" i="63"/>
  <c r="B34" i="63"/>
  <c r="R33" i="63"/>
  <c r="Q33" i="63"/>
  <c r="N33" i="63"/>
  <c r="L33" i="63"/>
  <c r="K33" i="63"/>
  <c r="M33" i="63" s="1"/>
  <c r="F33" i="63"/>
  <c r="E33" i="63"/>
  <c r="C33" i="63"/>
  <c r="B33" i="63"/>
  <c r="D33" i="63" s="1"/>
  <c r="R32" i="63"/>
  <c r="Q32" i="63"/>
  <c r="S32" i="63" s="1"/>
  <c r="L32" i="63"/>
  <c r="K32" i="63"/>
  <c r="I32" i="63"/>
  <c r="H32" i="63"/>
  <c r="F32" i="63"/>
  <c r="E32" i="63"/>
  <c r="G32" i="63" s="1"/>
  <c r="D32" i="63"/>
  <c r="C32" i="63"/>
  <c r="B32" i="63"/>
  <c r="R31" i="63"/>
  <c r="S31" i="63" s="1"/>
  <c r="Q31" i="63"/>
  <c r="O31" i="63"/>
  <c r="L31" i="63"/>
  <c r="K31" i="63"/>
  <c r="M31" i="63" s="1"/>
  <c r="F31" i="63"/>
  <c r="E31" i="63"/>
  <c r="H31" i="63" s="1"/>
  <c r="C31" i="63"/>
  <c r="B31" i="63"/>
  <c r="R30" i="63"/>
  <c r="Q30" i="63"/>
  <c r="S30" i="63" s="1"/>
  <c r="L30" i="63"/>
  <c r="O30" i="63" s="1"/>
  <c r="K30" i="63"/>
  <c r="I30" i="63"/>
  <c r="F30" i="63"/>
  <c r="E30" i="63"/>
  <c r="G30" i="63" s="1"/>
  <c r="D30" i="63"/>
  <c r="C30" i="63"/>
  <c r="B30" i="63"/>
  <c r="R29" i="63"/>
  <c r="S29" i="63" s="1"/>
  <c r="Q29" i="63"/>
  <c r="N29" i="63"/>
  <c r="L29" i="63"/>
  <c r="K29" i="63"/>
  <c r="M29" i="63" s="1"/>
  <c r="F29" i="63"/>
  <c r="E29" i="63"/>
  <c r="C29" i="63"/>
  <c r="B29" i="63"/>
  <c r="D29" i="63" s="1"/>
  <c r="R28" i="63"/>
  <c r="Q28" i="63"/>
  <c r="S28" i="63" s="1"/>
  <c r="L28" i="63"/>
  <c r="K28" i="63"/>
  <c r="I28" i="63"/>
  <c r="H28" i="63"/>
  <c r="F28" i="63"/>
  <c r="E28" i="63"/>
  <c r="G28" i="63" s="1"/>
  <c r="D28" i="63"/>
  <c r="C28" i="63"/>
  <c r="B28" i="63"/>
  <c r="R27" i="63"/>
  <c r="S27" i="63" s="1"/>
  <c r="Q27" i="63"/>
  <c r="O27" i="63"/>
  <c r="L27" i="63"/>
  <c r="K27" i="63"/>
  <c r="M27" i="63" s="1"/>
  <c r="F27" i="63"/>
  <c r="E27" i="63"/>
  <c r="H27" i="63" s="1"/>
  <c r="C27" i="63"/>
  <c r="AA27" i="63" s="1"/>
  <c r="B27" i="63"/>
  <c r="R26" i="63"/>
  <c r="Q26" i="63"/>
  <c r="S26" i="63" s="1"/>
  <c r="L26" i="63"/>
  <c r="O26" i="63" s="1"/>
  <c r="K26" i="63"/>
  <c r="I26" i="63"/>
  <c r="F26" i="63"/>
  <c r="E26" i="63"/>
  <c r="G26" i="63" s="1"/>
  <c r="D26" i="63"/>
  <c r="C26" i="63"/>
  <c r="B26" i="63"/>
  <c r="R25" i="63"/>
  <c r="S25" i="63" s="1"/>
  <c r="Q25" i="63"/>
  <c r="N25" i="63"/>
  <c r="L25" i="63"/>
  <c r="K25" i="63"/>
  <c r="M25" i="63" s="1"/>
  <c r="F25" i="63"/>
  <c r="E25" i="63"/>
  <c r="C25" i="63"/>
  <c r="B25" i="63"/>
  <c r="D25" i="63" s="1"/>
  <c r="R24" i="63"/>
  <c r="Q24" i="63"/>
  <c r="S24" i="63" s="1"/>
  <c r="L24" i="63"/>
  <c r="K24" i="63"/>
  <c r="I24" i="63"/>
  <c r="H24" i="63"/>
  <c r="F24" i="63"/>
  <c r="E24" i="63"/>
  <c r="G24" i="63" s="1"/>
  <c r="D24" i="63"/>
  <c r="C24" i="63"/>
  <c r="B24" i="63"/>
  <c r="R23" i="63"/>
  <c r="S23" i="63" s="1"/>
  <c r="Q23" i="63"/>
  <c r="O23" i="63"/>
  <c r="L23" i="63"/>
  <c r="K23" i="63"/>
  <c r="M23" i="63" s="1"/>
  <c r="F23" i="63"/>
  <c r="E23" i="63"/>
  <c r="H23" i="63" s="1"/>
  <c r="C23" i="63"/>
  <c r="X23" i="63" s="1"/>
  <c r="B23" i="63"/>
  <c r="R22" i="63"/>
  <c r="Q22" i="63"/>
  <c r="S22" i="63" s="1"/>
  <c r="L22" i="63"/>
  <c r="O22" i="63" s="1"/>
  <c r="K22" i="63"/>
  <c r="H22" i="63"/>
  <c r="G22" i="63"/>
  <c r="F22" i="63"/>
  <c r="E22" i="63"/>
  <c r="C22" i="63"/>
  <c r="I22" i="63" s="1"/>
  <c r="B22" i="63"/>
  <c r="R21" i="63"/>
  <c r="Q21" i="63"/>
  <c r="S21" i="63" s="1"/>
  <c r="O21" i="63"/>
  <c r="L21" i="63"/>
  <c r="K21" i="63"/>
  <c r="F21" i="63"/>
  <c r="E21" i="63"/>
  <c r="C21" i="63"/>
  <c r="B21" i="63"/>
  <c r="D21" i="63" s="1"/>
  <c r="S20" i="63"/>
  <c r="R20" i="63"/>
  <c r="Q20" i="63"/>
  <c r="O20" i="63"/>
  <c r="L20" i="63"/>
  <c r="K20" i="63"/>
  <c r="I20" i="63"/>
  <c r="F20" i="63"/>
  <c r="E20" i="63"/>
  <c r="C20" i="63"/>
  <c r="D20" i="63" s="1"/>
  <c r="B20" i="63"/>
  <c r="S19" i="63"/>
  <c r="R19" i="63"/>
  <c r="Q19" i="63"/>
  <c r="N19" i="63"/>
  <c r="L19" i="63"/>
  <c r="K19" i="63"/>
  <c r="M19" i="63" s="1"/>
  <c r="F19" i="63"/>
  <c r="I19" i="63" s="1"/>
  <c r="E19" i="63"/>
  <c r="C19" i="63"/>
  <c r="B19" i="63"/>
  <c r="D19" i="63" s="1"/>
  <c r="S18" i="63"/>
  <c r="R18" i="63"/>
  <c r="Q18" i="63"/>
  <c r="O18" i="63"/>
  <c r="M18" i="63"/>
  <c r="P18" i="63" s="1"/>
  <c r="L18" i="63"/>
  <c r="K18" i="63"/>
  <c r="I18" i="63"/>
  <c r="H18" i="63"/>
  <c r="F18" i="63"/>
  <c r="E18" i="63"/>
  <c r="G18" i="63" s="1"/>
  <c r="D18" i="63"/>
  <c r="C18" i="63"/>
  <c r="B18" i="63"/>
  <c r="R17" i="63"/>
  <c r="S17" i="63" s="1"/>
  <c r="Q17" i="63"/>
  <c r="M17" i="63"/>
  <c r="L17" i="63"/>
  <c r="K17" i="63"/>
  <c r="I17" i="63"/>
  <c r="F17" i="63"/>
  <c r="O17" i="63" s="1"/>
  <c r="E17" i="63"/>
  <c r="H17" i="63" s="1"/>
  <c r="C17" i="63"/>
  <c r="B17" i="63"/>
  <c r="R16" i="63"/>
  <c r="Q16" i="63"/>
  <c r="S16" i="63" s="1"/>
  <c r="L16" i="63"/>
  <c r="K16" i="63"/>
  <c r="H16" i="63"/>
  <c r="G16" i="63"/>
  <c r="F16" i="63"/>
  <c r="E16" i="63"/>
  <c r="C16" i="63"/>
  <c r="B16" i="63"/>
  <c r="R15" i="63"/>
  <c r="AA15" i="63" s="1"/>
  <c r="Q15" i="63"/>
  <c r="M15" i="63"/>
  <c r="L15" i="63"/>
  <c r="K15" i="63"/>
  <c r="G15" i="63"/>
  <c r="F15" i="63"/>
  <c r="O15" i="63" s="1"/>
  <c r="E15" i="63"/>
  <c r="C15" i="63"/>
  <c r="I15" i="63" s="1"/>
  <c r="B15" i="63"/>
  <c r="D15" i="63" s="1"/>
  <c r="R14" i="63"/>
  <c r="Q14" i="63"/>
  <c r="S14" i="63" s="1"/>
  <c r="L14" i="63"/>
  <c r="O14" i="63" s="1"/>
  <c r="K14" i="63"/>
  <c r="H14" i="63"/>
  <c r="G14" i="63"/>
  <c r="F14" i="63"/>
  <c r="E14" i="63"/>
  <c r="C14" i="63"/>
  <c r="I14" i="63" s="1"/>
  <c r="B14" i="63"/>
  <c r="R13" i="63"/>
  <c r="Q13" i="63"/>
  <c r="S13" i="63" s="1"/>
  <c r="L13" i="63"/>
  <c r="K13" i="63"/>
  <c r="F13" i="63"/>
  <c r="E13" i="63"/>
  <c r="C13" i="63"/>
  <c r="B13" i="63"/>
  <c r="D13" i="63" s="1"/>
  <c r="S12" i="63"/>
  <c r="R12" i="63"/>
  <c r="Q12" i="63"/>
  <c r="O12" i="63"/>
  <c r="L12" i="63"/>
  <c r="K12" i="63"/>
  <c r="I12" i="63"/>
  <c r="F12" i="63"/>
  <c r="E12" i="63"/>
  <c r="C12" i="63"/>
  <c r="D12" i="63" s="1"/>
  <c r="B12" i="63"/>
  <c r="S11" i="63"/>
  <c r="R11" i="63"/>
  <c r="Q11" i="63"/>
  <c r="L11" i="63"/>
  <c r="K11" i="63"/>
  <c r="M11" i="63" s="1"/>
  <c r="F11" i="63"/>
  <c r="I11" i="63" s="1"/>
  <c r="E11" i="63"/>
  <c r="N11" i="63" s="1"/>
  <c r="C11" i="63"/>
  <c r="B11" i="63"/>
  <c r="D11" i="63" s="1"/>
  <c r="R10" i="63"/>
  <c r="S10" i="63" s="1"/>
  <c r="Q10" i="63"/>
  <c r="N10" i="63"/>
  <c r="L10" i="63"/>
  <c r="K10" i="63"/>
  <c r="M10" i="63" s="1"/>
  <c r="F10" i="63"/>
  <c r="E10" i="63"/>
  <c r="C10" i="63"/>
  <c r="B10" i="63"/>
  <c r="R9" i="63"/>
  <c r="Q9" i="63"/>
  <c r="S9" i="63" s="1"/>
  <c r="L9" i="63"/>
  <c r="K9" i="63"/>
  <c r="I9" i="63"/>
  <c r="H9" i="63"/>
  <c r="F9" i="63"/>
  <c r="E9" i="63"/>
  <c r="G9" i="63" s="1"/>
  <c r="J9" i="63" s="1"/>
  <c r="D9" i="63"/>
  <c r="C9" i="63"/>
  <c r="B9" i="63"/>
  <c r="R8" i="63"/>
  <c r="S8" i="63" s="1"/>
  <c r="Q8" i="63"/>
  <c r="N8" i="63"/>
  <c r="L8" i="63"/>
  <c r="K8" i="63"/>
  <c r="M8" i="63" s="1"/>
  <c r="F8" i="63"/>
  <c r="E8" i="63"/>
  <c r="C8" i="63"/>
  <c r="B8" i="63"/>
  <c r="R7" i="63"/>
  <c r="Q7" i="63"/>
  <c r="S7" i="63" s="1"/>
  <c r="M7" i="63"/>
  <c r="L7" i="63"/>
  <c r="O7" i="63" s="1"/>
  <c r="K7" i="63"/>
  <c r="I7" i="63"/>
  <c r="F7" i="63"/>
  <c r="E7" i="63"/>
  <c r="D7" i="63"/>
  <c r="C7" i="63"/>
  <c r="B7" i="63"/>
  <c r="R6" i="63"/>
  <c r="S6" i="63" s="1"/>
  <c r="Q6" i="63"/>
  <c r="N6" i="63"/>
  <c r="L6" i="63"/>
  <c r="K6" i="63"/>
  <c r="M6" i="63" s="1"/>
  <c r="F6" i="63"/>
  <c r="I6" i="63" s="1"/>
  <c r="E6" i="63"/>
  <c r="C6" i="63"/>
  <c r="B6" i="63"/>
  <c r="R5" i="63"/>
  <c r="Q5" i="63"/>
  <c r="S5" i="63" s="1"/>
  <c r="L5" i="63"/>
  <c r="O5" i="63" s="1"/>
  <c r="K5" i="63"/>
  <c r="I5" i="63"/>
  <c r="H5" i="63"/>
  <c r="F5" i="63"/>
  <c r="E5" i="63"/>
  <c r="D5" i="63"/>
  <c r="C5" i="63"/>
  <c r="B5" i="63"/>
  <c r="Q4" i="63"/>
  <c r="K4" i="63"/>
  <c r="E4" i="63"/>
  <c r="B4" i="63"/>
  <c r="X109" i="63"/>
  <c r="X108" i="63"/>
  <c r="T108" i="63"/>
  <c r="AA108" i="63"/>
  <c r="W108" i="63"/>
  <c r="W107" i="63"/>
  <c r="U107" i="63"/>
  <c r="Z107" i="63"/>
  <c r="T106" i="63"/>
  <c r="U105" i="63"/>
  <c r="X105" i="63"/>
  <c r="X104" i="63"/>
  <c r="T104" i="63"/>
  <c r="AA104" i="63"/>
  <c r="W104" i="63"/>
  <c r="W103" i="63"/>
  <c r="Z103" i="63"/>
  <c r="U103" i="63"/>
  <c r="Z102" i="63"/>
  <c r="T102" i="63"/>
  <c r="U101" i="63"/>
  <c r="X101" i="63"/>
  <c r="X100" i="63"/>
  <c r="T100" i="63"/>
  <c r="AA100" i="63"/>
  <c r="W100" i="63"/>
  <c r="W99" i="63"/>
  <c r="Z99" i="63"/>
  <c r="U99" i="63"/>
  <c r="Z98" i="63"/>
  <c r="U97" i="63"/>
  <c r="X97" i="63"/>
  <c r="X96" i="63"/>
  <c r="T96" i="63"/>
  <c r="AA96" i="63"/>
  <c r="W96" i="63"/>
  <c r="AA95" i="63"/>
  <c r="W95" i="63"/>
  <c r="Z95" i="63"/>
  <c r="U95" i="63"/>
  <c r="Z94" i="63"/>
  <c r="T94" i="63"/>
  <c r="X93" i="63"/>
  <c r="AA92" i="63"/>
  <c r="X91" i="63"/>
  <c r="T91" i="63"/>
  <c r="AA91" i="63"/>
  <c r="W91" i="63"/>
  <c r="W90" i="63"/>
  <c r="Z90" i="63"/>
  <c r="U90" i="63"/>
  <c r="T89" i="63"/>
  <c r="Z89" i="63"/>
  <c r="U88" i="63"/>
  <c r="X88" i="63"/>
  <c r="X87" i="63"/>
  <c r="AA87" i="63"/>
  <c r="W86" i="63"/>
  <c r="T86" i="63"/>
  <c r="Z86" i="63"/>
  <c r="U86" i="63"/>
  <c r="Z85" i="63"/>
  <c r="Z84" i="63"/>
  <c r="X83" i="63"/>
  <c r="U83" i="63"/>
  <c r="T83" i="63"/>
  <c r="AA83" i="63"/>
  <c r="X82" i="63"/>
  <c r="W82" i="63"/>
  <c r="Z82" i="63"/>
  <c r="T82" i="63"/>
  <c r="W81" i="63"/>
  <c r="AA81" i="63"/>
  <c r="Z81" i="63"/>
  <c r="U80" i="63"/>
  <c r="X79" i="63"/>
  <c r="AA79" i="63"/>
  <c r="W78" i="63"/>
  <c r="T78" i="63"/>
  <c r="Z77" i="63"/>
  <c r="T77" i="63"/>
  <c r="X77" i="63"/>
  <c r="W76" i="63"/>
  <c r="T76" i="63"/>
  <c r="X74" i="63"/>
  <c r="T74" i="63"/>
  <c r="W73" i="63"/>
  <c r="U73" i="63"/>
  <c r="Z73" i="63"/>
  <c r="T72" i="63"/>
  <c r="X71" i="63"/>
  <c r="T70" i="63"/>
  <c r="AA70" i="63"/>
  <c r="W70" i="63"/>
  <c r="W69" i="63"/>
  <c r="U69" i="63"/>
  <c r="Z69" i="63"/>
  <c r="Z68" i="63"/>
  <c r="T68" i="63"/>
  <c r="X67" i="63"/>
  <c r="X66" i="63"/>
  <c r="T66" i="63"/>
  <c r="W65" i="63"/>
  <c r="U65" i="63"/>
  <c r="Z65" i="63"/>
  <c r="Z64" i="63"/>
  <c r="T64" i="63"/>
  <c r="X63" i="63"/>
  <c r="X62" i="63"/>
  <c r="T62" i="63"/>
  <c r="W61" i="63"/>
  <c r="T61" i="63"/>
  <c r="Z61" i="63"/>
  <c r="X61" i="63"/>
  <c r="Z60" i="63"/>
  <c r="U60" i="63"/>
  <c r="U58" i="63"/>
  <c r="X58" i="63"/>
  <c r="X57" i="63"/>
  <c r="T57" i="63"/>
  <c r="AA57" i="63"/>
  <c r="W57" i="63"/>
  <c r="W56" i="63"/>
  <c r="Z56" i="63"/>
  <c r="U56" i="63"/>
  <c r="Z55" i="63"/>
  <c r="U54" i="63"/>
  <c r="X54" i="63"/>
  <c r="X53" i="63"/>
  <c r="T53" i="63"/>
  <c r="AA53" i="63"/>
  <c r="W53" i="63"/>
  <c r="W52" i="63"/>
  <c r="Z52" i="63"/>
  <c r="U52" i="63"/>
  <c r="X50" i="63"/>
  <c r="X49" i="63"/>
  <c r="T49" i="63"/>
  <c r="W49" i="63"/>
  <c r="W48" i="63"/>
  <c r="Z48" i="63"/>
  <c r="U46" i="63"/>
  <c r="X46" i="63"/>
  <c r="T45" i="63"/>
  <c r="W45" i="63"/>
  <c r="W44" i="63"/>
  <c r="Z44" i="63"/>
  <c r="U44" i="63"/>
  <c r="Z43" i="63"/>
  <c r="U42" i="63"/>
  <c r="X42" i="63"/>
  <c r="T41" i="63"/>
  <c r="X40" i="63"/>
  <c r="W40" i="63"/>
  <c r="Z40" i="63"/>
  <c r="U38" i="63"/>
  <c r="AA37" i="63"/>
  <c r="AA36" i="63"/>
  <c r="W36" i="63"/>
  <c r="T36" i="63"/>
  <c r="Z36" i="63"/>
  <c r="Z35" i="63"/>
  <c r="W35" i="63"/>
  <c r="X33" i="63"/>
  <c r="T33" i="63"/>
  <c r="X32" i="63"/>
  <c r="W32" i="63"/>
  <c r="Z32" i="63"/>
  <c r="W31" i="63"/>
  <c r="Z31" i="63"/>
  <c r="Z30" i="63"/>
  <c r="U30" i="63"/>
  <c r="X28" i="63"/>
  <c r="W27" i="63"/>
  <c r="W26" i="63"/>
  <c r="U26" i="63"/>
  <c r="Z25" i="63"/>
  <c r="U24" i="63"/>
  <c r="X24" i="63"/>
  <c r="T23" i="63"/>
  <c r="W23" i="63"/>
  <c r="Z22" i="63"/>
  <c r="U22" i="63"/>
  <c r="U20" i="63"/>
  <c r="X20" i="63"/>
  <c r="X19" i="63"/>
  <c r="AA19" i="63"/>
  <c r="W19" i="63"/>
  <c r="W18" i="63"/>
  <c r="Z18" i="63"/>
  <c r="U18" i="63"/>
  <c r="Z17" i="63"/>
  <c r="T17" i="63"/>
  <c r="X16" i="63"/>
  <c r="X15" i="63"/>
  <c r="W14" i="63"/>
  <c r="T13" i="63"/>
  <c r="U12" i="63"/>
  <c r="X12" i="63"/>
  <c r="X11" i="63"/>
  <c r="T11" i="63"/>
  <c r="AA11" i="63"/>
  <c r="W11" i="63"/>
  <c r="U10" i="63"/>
  <c r="Z10" i="63"/>
  <c r="X7" i="63"/>
  <c r="AA7" i="63"/>
  <c r="T6" i="63"/>
  <c r="Z5" i="63"/>
  <c r="R4" i="63"/>
  <c r="L4" i="63"/>
  <c r="F4" i="63"/>
  <c r="H4" i="63"/>
  <c r="C4" i="63"/>
  <c r="D4" i="63" s="1"/>
  <c r="R109" i="62"/>
  <c r="Q109" i="62"/>
  <c r="S109" i="62" s="1"/>
  <c r="L109" i="62"/>
  <c r="K109" i="62"/>
  <c r="H109" i="62"/>
  <c r="F109" i="62"/>
  <c r="I109" i="62" s="1"/>
  <c r="E109" i="62"/>
  <c r="G109" i="62" s="1"/>
  <c r="J109" i="62" s="1"/>
  <c r="D109" i="62"/>
  <c r="C109" i="62"/>
  <c r="B109" i="62"/>
  <c r="R108" i="62"/>
  <c r="Q108" i="62"/>
  <c r="N108" i="62"/>
  <c r="L108" i="62"/>
  <c r="O108" i="62" s="1"/>
  <c r="K108" i="62"/>
  <c r="M108" i="62" s="1"/>
  <c r="P108" i="62" s="1"/>
  <c r="F108" i="62"/>
  <c r="I108" i="62" s="1"/>
  <c r="E108" i="62"/>
  <c r="G108" i="62" s="1"/>
  <c r="C108" i="62"/>
  <c r="B108" i="62"/>
  <c r="R107" i="62"/>
  <c r="Q107" i="62"/>
  <c r="S107" i="62" s="1"/>
  <c r="N107" i="62"/>
  <c r="L107" i="62"/>
  <c r="K107" i="62"/>
  <c r="H107" i="62"/>
  <c r="F107" i="62"/>
  <c r="I107" i="62" s="1"/>
  <c r="E107" i="62"/>
  <c r="G107" i="62" s="1"/>
  <c r="D107" i="62"/>
  <c r="C107" i="62"/>
  <c r="B107" i="62"/>
  <c r="R106" i="62"/>
  <c r="Q106" i="62"/>
  <c r="S106" i="62" s="1"/>
  <c r="N106" i="62"/>
  <c r="L106" i="62"/>
  <c r="K106" i="62"/>
  <c r="M106" i="62" s="1"/>
  <c r="F106" i="62"/>
  <c r="I106" i="62" s="1"/>
  <c r="E106" i="62"/>
  <c r="C106" i="62"/>
  <c r="B106" i="62"/>
  <c r="R105" i="62"/>
  <c r="Q105" i="62"/>
  <c r="S105" i="62" s="1"/>
  <c r="N105" i="62"/>
  <c r="L105" i="62"/>
  <c r="K105" i="62"/>
  <c r="H105" i="62"/>
  <c r="F105" i="62"/>
  <c r="I105" i="62" s="1"/>
  <c r="E105" i="62"/>
  <c r="G105" i="62" s="1"/>
  <c r="J105" i="62" s="1"/>
  <c r="D105" i="62"/>
  <c r="C105" i="62"/>
  <c r="B105" i="62"/>
  <c r="R104" i="62"/>
  <c r="Q104" i="62"/>
  <c r="N104" i="62"/>
  <c r="L104" i="62"/>
  <c r="O104" i="62" s="1"/>
  <c r="K104" i="62"/>
  <c r="M104" i="62" s="1"/>
  <c r="F104" i="62"/>
  <c r="I104" i="62" s="1"/>
  <c r="E104" i="62"/>
  <c r="G104" i="62" s="1"/>
  <c r="C104" i="62"/>
  <c r="B104" i="62"/>
  <c r="R103" i="62"/>
  <c r="Q103" i="62"/>
  <c r="S103" i="62" s="1"/>
  <c r="N103" i="62"/>
  <c r="L103" i="62"/>
  <c r="K103" i="62"/>
  <c r="H103" i="62"/>
  <c r="F103" i="62"/>
  <c r="I103" i="62" s="1"/>
  <c r="E103" i="62"/>
  <c r="G103" i="62" s="1"/>
  <c r="D103" i="62"/>
  <c r="C103" i="62"/>
  <c r="B103" i="62"/>
  <c r="R102" i="62"/>
  <c r="Q102" i="62"/>
  <c r="S102" i="62" s="1"/>
  <c r="N102" i="62"/>
  <c r="L102" i="62"/>
  <c r="M102" i="62" s="1"/>
  <c r="K102" i="62"/>
  <c r="F102" i="62"/>
  <c r="I102" i="62" s="1"/>
  <c r="E102" i="62"/>
  <c r="C102" i="62"/>
  <c r="B102" i="62"/>
  <c r="R101" i="62"/>
  <c r="Q101" i="62"/>
  <c r="S101" i="62" s="1"/>
  <c r="N101" i="62"/>
  <c r="L101" i="62"/>
  <c r="K101" i="62"/>
  <c r="H101" i="62"/>
  <c r="F101" i="62"/>
  <c r="I101" i="62" s="1"/>
  <c r="E101" i="62"/>
  <c r="G101" i="62" s="1"/>
  <c r="J101" i="62" s="1"/>
  <c r="D101" i="62"/>
  <c r="C101" i="62"/>
  <c r="B101" i="62"/>
  <c r="R100" i="62"/>
  <c r="X100" i="62" s="1"/>
  <c r="Q100" i="62"/>
  <c r="N100" i="62"/>
  <c r="L100" i="62"/>
  <c r="M100" i="62" s="1"/>
  <c r="P100" i="62" s="1"/>
  <c r="K100" i="62"/>
  <c r="F100" i="62"/>
  <c r="I100" i="62" s="1"/>
  <c r="E100" i="62"/>
  <c r="G100" i="62" s="1"/>
  <c r="C100" i="62"/>
  <c r="B100" i="62"/>
  <c r="R99" i="62"/>
  <c r="Q99" i="62"/>
  <c r="S99" i="62" s="1"/>
  <c r="P99" i="62"/>
  <c r="N99" i="62"/>
  <c r="L99" i="62"/>
  <c r="O99" i="62" s="1"/>
  <c r="K99" i="62"/>
  <c r="M99" i="62" s="1"/>
  <c r="H99" i="62"/>
  <c r="F99" i="62"/>
  <c r="I99" i="62" s="1"/>
  <c r="E99" i="62"/>
  <c r="G99" i="62" s="1"/>
  <c r="D99" i="62"/>
  <c r="C99" i="62"/>
  <c r="B99" i="62"/>
  <c r="R98" i="62"/>
  <c r="Q98" i="62"/>
  <c r="S98" i="62" s="1"/>
  <c r="N98" i="62"/>
  <c r="L98" i="62"/>
  <c r="M98" i="62" s="1"/>
  <c r="K98" i="62"/>
  <c r="F98" i="62"/>
  <c r="I98" i="62" s="1"/>
  <c r="E98" i="62"/>
  <c r="C98" i="62"/>
  <c r="B98" i="62"/>
  <c r="R97" i="62"/>
  <c r="Q97" i="62"/>
  <c r="S97" i="62" s="1"/>
  <c r="N97" i="62"/>
  <c r="L97" i="62"/>
  <c r="K97" i="62"/>
  <c r="H97" i="62"/>
  <c r="F97" i="62"/>
  <c r="I97" i="62" s="1"/>
  <c r="E97" i="62"/>
  <c r="G97" i="62" s="1"/>
  <c r="J97" i="62" s="1"/>
  <c r="D97" i="62"/>
  <c r="C97" i="62"/>
  <c r="B97" i="62"/>
  <c r="R96" i="62"/>
  <c r="Q96" i="62"/>
  <c r="N96" i="62"/>
  <c r="L96" i="62"/>
  <c r="O96" i="62" s="1"/>
  <c r="K96" i="62"/>
  <c r="M96" i="62" s="1"/>
  <c r="F96" i="62"/>
  <c r="I96" i="62" s="1"/>
  <c r="E96" i="62"/>
  <c r="G96" i="62" s="1"/>
  <c r="C96" i="62"/>
  <c r="B96" i="62"/>
  <c r="R95" i="62"/>
  <c r="Q95" i="62"/>
  <c r="S95" i="62" s="1"/>
  <c r="N95" i="62"/>
  <c r="L95" i="62"/>
  <c r="K95" i="62"/>
  <c r="H95" i="62"/>
  <c r="F95" i="62"/>
  <c r="I95" i="62" s="1"/>
  <c r="E95" i="62"/>
  <c r="G95" i="62" s="1"/>
  <c r="D95" i="62"/>
  <c r="C95" i="62"/>
  <c r="B95" i="62"/>
  <c r="R94" i="62"/>
  <c r="Q94" i="62"/>
  <c r="S94" i="62" s="1"/>
  <c r="N94" i="62"/>
  <c r="L94" i="62"/>
  <c r="K94" i="62"/>
  <c r="M94" i="62" s="1"/>
  <c r="F94" i="62"/>
  <c r="I94" i="62" s="1"/>
  <c r="E94" i="62"/>
  <c r="C94" i="62"/>
  <c r="B94" i="62"/>
  <c r="R93" i="62"/>
  <c r="Q93" i="62"/>
  <c r="S93" i="62" s="1"/>
  <c r="N93" i="62"/>
  <c r="L93" i="62"/>
  <c r="K93" i="62"/>
  <c r="H93" i="62"/>
  <c r="F93" i="62"/>
  <c r="I93" i="62" s="1"/>
  <c r="E93" i="62"/>
  <c r="G93" i="62" s="1"/>
  <c r="J93" i="62" s="1"/>
  <c r="D93" i="62"/>
  <c r="C93" i="62"/>
  <c r="B93" i="62"/>
  <c r="R92" i="62"/>
  <c r="Q92" i="62"/>
  <c r="N92" i="62"/>
  <c r="L92" i="62"/>
  <c r="O92" i="62" s="1"/>
  <c r="K92" i="62"/>
  <c r="M92" i="62" s="1"/>
  <c r="P92" i="62" s="1"/>
  <c r="F92" i="62"/>
  <c r="I92" i="62" s="1"/>
  <c r="E92" i="62"/>
  <c r="G92" i="62" s="1"/>
  <c r="C92" i="62"/>
  <c r="B92" i="62"/>
  <c r="R91" i="62"/>
  <c r="Q91" i="62"/>
  <c r="S91" i="62" s="1"/>
  <c r="N91" i="62"/>
  <c r="L91" i="62"/>
  <c r="K91" i="62"/>
  <c r="H91" i="62"/>
  <c r="F91" i="62"/>
  <c r="I91" i="62" s="1"/>
  <c r="E91" i="62"/>
  <c r="G91" i="62" s="1"/>
  <c r="D91" i="62"/>
  <c r="C91" i="62"/>
  <c r="B91" i="62"/>
  <c r="R90" i="62"/>
  <c r="Q90" i="62"/>
  <c r="S90" i="62" s="1"/>
  <c r="N90" i="62"/>
  <c r="L90" i="62"/>
  <c r="K90" i="62"/>
  <c r="M90" i="62" s="1"/>
  <c r="F90" i="62"/>
  <c r="I90" i="62" s="1"/>
  <c r="E90" i="62"/>
  <c r="C90" i="62"/>
  <c r="B90" i="62"/>
  <c r="R89" i="62"/>
  <c r="Q89" i="62"/>
  <c r="S89" i="62" s="1"/>
  <c r="N89" i="62"/>
  <c r="L89" i="62"/>
  <c r="K89" i="62"/>
  <c r="H89" i="62"/>
  <c r="F89" i="62"/>
  <c r="I89" i="62" s="1"/>
  <c r="E89" i="62"/>
  <c r="G89" i="62" s="1"/>
  <c r="J89" i="62" s="1"/>
  <c r="D89" i="62"/>
  <c r="C89" i="62"/>
  <c r="B89" i="62"/>
  <c r="R88" i="62"/>
  <c r="Q88" i="62"/>
  <c r="N88" i="62"/>
  <c r="L88" i="62"/>
  <c r="O88" i="62" s="1"/>
  <c r="K88" i="62"/>
  <c r="M88" i="62" s="1"/>
  <c r="F88" i="62"/>
  <c r="I88" i="62" s="1"/>
  <c r="E88" i="62"/>
  <c r="G88" i="62" s="1"/>
  <c r="C88" i="62"/>
  <c r="B88" i="62"/>
  <c r="R87" i="62"/>
  <c r="Q87" i="62"/>
  <c r="S87" i="62" s="1"/>
  <c r="N87" i="62"/>
  <c r="L87" i="62"/>
  <c r="K87" i="62"/>
  <c r="H87" i="62"/>
  <c r="F87" i="62"/>
  <c r="I87" i="62" s="1"/>
  <c r="E87" i="62"/>
  <c r="G87" i="62" s="1"/>
  <c r="D87" i="62"/>
  <c r="C87" i="62"/>
  <c r="B87" i="62"/>
  <c r="R86" i="62"/>
  <c r="Q86" i="62"/>
  <c r="S86" i="62" s="1"/>
  <c r="N86" i="62"/>
  <c r="L86" i="62"/>
  <c r="K86" i="62"/>
  <c r="M86" i="62" s="1"/>
  <c r="F86" i="62"/>
  <c r="I86" i="62" s="1"/>
  <c r="E86" i="62"/>
  <c r="C86" i="62"/>
  <c r="B86" i="62"/>
  <c r="R85" i="62"/>
  <c r="Q85" i="62"/>
  <c r="S85" i="62" s="1"/>
  <c r="N85" i="62"/>
  <c r="L85" i="62"/>
  <c r="K85" i="62"/>
  <c r="H85" i="62"/>
  <c r="F85" i="62"/>
  <c r="I85" i="62" s="1"/>
  <c r="E85" i="62"/>
  <c r="G85" i="62" s="1"/>
  <c r="J85" i="62" s="1"/>
  <c r="D85" i="62"/>
  <c r="C85" i="62"/>
  <c r="B85" i="62"/>
  <c r="R84" i="62"/>
  <c r="U84" i="62" s="1"/>
  <c r="Q84" i="62"/>
  <c r="N84" i="62"/>
  <c r="L84" i="62"/>
  <c r="O84" i="62" s="1"/>
  <c r="K84" i="62"/>
  <c r="M84" i="62" s="1"/>
  <c r="P84" i="62" s="1"/>
  <c r="F84" i="62"/>
  <c r="I84" i="62" s="1"/>
  <c r="E84" i="62"/>
  <c r="G84" i="62" s="1"/>
  <c r="C84" i="62"/>
  <c r="B84" i="62"/>
  <c r="R83" i="62"/>
  <c r="Q83" i="62"/>
  <c r="S83" i="62" s="1"/>
  <c r="N83" i="62"/>
  <c r="L83" i="62"/>
  <c r="K83" i="62"/>
  <c r="H83" i="62"/>
  <c r="F83" i="62"/>
  <c r="I83" i="62" s="1"/>
  <c r="E83" i="62"/>
  <c r="G83" i="62" s="1"/>
  <c r="D83" i="62"/>
  <c r="C83" i="62"/>
  <c r="B83" i="62"/>
  <c r="R82" i="62"/>
  <c r="Q82" i="62"/>
  <c r="S82" i="62" s="1"/>
  <c r="N82" i="62"/>
  <c r="L82" i="62"/>
  <c r="K82" i="62"/>
  <c r="M82" i="62" s="1"/>
  <c r="F82" i="62"/>
  <c r="I82" i="62" s="1"/>
  <c r="E82" i="62"/>
  <c r="C82" i="62"/>
  <c r="B82" i="62"/>
  <c r="R81" i="62"/>
  <c r="Q81" i="62"/>
  <c r="S81" i="62" s="1"/>
  <c r="N81" i="62"/>
  <c r="L81" i="62"/>
  <c r="K81" i="62"/>
  <c r="H81" i="62"/>
  <c r="F81" i="62"/>
  <c r="I81" i="62" s="1"/>
  <c r="E81" i="62"/>
  <c r="G81" i="62" s="1"/>
  <c r="J81" i="62" s="1"/>
  <c r="D81" i="62"/>
  <c r="C81" i="62"/>
  <c r="B81" i="62"/>
  <c r="R80" i="62"/>
  <c r="Q80" i="62"/>
  <c r="N80" i="62"/>
  <c r="L80" i="62"/>
  <c r="O80" i="62" s="1"/>
  <c r="K80" i="62"/>
  <c r="M80" i="62" s="1"/>
  <c r="F80" i="62"/>
  <c r="I80" i="62" s="1"/>
  <c r="E80" i="62"/>
  <c r="G80" i="62" s="1"/>
  <c r="C80" i="62"/>
  <c r="B80" i="62"/>
  <c r="R79" i="62"/>
  <c r="Q79" i="62"/>
  <c r="S79" i="62" s="1"/>
  <c r="N79" i="62"/>
  <c r="L79" i="62"/>
  <c r="K79" i="62"/>
  <c r="H79" i="62"/>
  <c r="F79" i="62"/>
  <c r="I79" i="62" s="1"/>
  <c r="E79" i="62"/>
  <c r="G79" i="62" s="1"/>
  <c r="D79" i="62"/>
  <c r="C79" i="62"/>
  <c r="B79" i="62"/>
  <c r="R78" i="62"/>
  <c r="Q78" i="62"/>
  <c r="S78" i="62" s="1"/>
  <c r="N78" i="62"/>
  <c r="L78" i="62"/>
  <c r="K78" i="62"/>
  <c r="M78" i="62" s="1"/>
  <c r="F78" i="62"/>
  <c r="I78" i="62" s="1"/>
  <c r="E78" i="62"/>
  <c r="C78" i="62"/>
  <c r="B78" i="62"/>
  <c r="R77" i="62"/>
  <c r="Q77" i="62"/>
  <c r="S77" i="62" s="1"/>
  <c r="N77" i="62"/>
  <c r="L77" i="62"/>
  <c r="K77" i="62"/>
  <c r="F77" i="62"/>
  <c r="I77" i="62" s="1"/>
  <c r="E77" i="62"/>
  <c r="C77" i="62"/>
  <c r="B77" i="62"/>
  <c r="D77" i="62" s="1"/>
  <c r="R76" i="62"/>
  <c r="Q76" i="62"/>
  <c r="S76" i="62" s="1"/>
  <c r="P76" i="62"/>
  <c r="N76" i="62"/>
  <c r="L76" i="62"/>
  <c r="K76" i="62"/>
  <c r="M76" i="62" s="1"/>
  <c r="H76" i="62"/>
  <c r="F76" i="62"/>
  <c r="E76" i="62"/>
  <c r="G76" i="62" s="1"/>
  <c r="C76" i="62"/>
  <c r="D76" i="62" s="1"/>
  <c r="J76" i="62" s="1"/>
  <c r="B76" i="62"/>
  <c r="R75" i="62"/>
  <c r="Q75" i="62"/>
  <c r="N75" i="62"/>
  <c r="M75" i="62"/>
  <c r="L75" i="62"/>
  <c r="K75" i="62"/>
  <c r="F75" i="62"/>
  <c r="E75" i="62"/>
  <c r="C75" i="62"/>
  <c r="B75" i="62"/>
  <c r="D75" i="62" s="1"/>
  <c r="S74" i="62"/>
  <c r="R74" i="62"/>
  <c r="Q74" i="62"/>
  <c r="O74" i="62"/>
  <c r="L74" i="62"/>
  <c r="K74" i="62"/>
  <c r="H74" i="62"/>
  <c r="G74" i="62"/>
  <c r="F74" i="62"/>
  <c r="E74" i="62"/>
  <c r="C74" i="62"/>
  <c r="B74" i="62"/>
  <c r="R73" i="62"/>
  <c r="Q73" i="62"/>
  <c r="S73" i="62" s="1"/>
  <c r="N73" i="62"/>
  <c r="M73" i="62"/>
  <c r="L73" i="62"/>
  <c r="K73" i="62"/>
  <c r="F73" i="62"/>
  <c r="O73" i="62" s="1"/>
  <c r="E73" i="62"/>
  <c r="C73" i="62"/>
  <c r="B73" i="62"/>
  <c r="D73" i="62" s="1"/>
  <c r="S72" i="62"/>
  <c r="R72" i="62"/>
  <c r="Q72" i="62"/>
  <c r="L72" i="62"/>
  <c r="O72" i="62" s="1"/>
  <c r="K72" i="62"/>
  <c r="H72" i="62"/>
  <c r="G72" i="62"/>
  <c r="F72" i="62"/>
  <c r="E72" i="62"/>
  <c r="C72" i="62"/>
  <c r="I72" i="62" s="1"/>
  <c r="B72" i="62"/>
  <c r="R71" i="62"/>
  <c r="Q71" i="62"/>
  <c r="N71" i="62"/>
  <c r="M71" i="62"/>
  <c r="L71" i="62"/>
  <c r="K71" i="62"/>
  <c r="F71" i="62"/>
  <c r="E71" i="62"/>
  <c r="C71" i="62"/>
  <c r="B71" i="62"/>
  <c r="D71" i="62" s="1"/>
  <c r="S70" i="62"/>
  <c r="R70" i="62"/>
  <c r="Q70" i="62"/>
  <c r="O70" i="62"/>
  <c r="L70" i="62"/>
  <c r="K70" i="62"/>
  <c r="H70" i="62"/>
  <c r="G70" i="62"/>
  <c r="F70" i="62"/>
  <c r="E70" i="62"/>
  <c r="C70" i="62"/>
  <c r="B70" i="62"/>
  <c r="R69" i="62"/>
  <c r="Q69" i="62"/>
  <c r="M69" i="62"/>
  <c r="L69" i="62"/>
  <c r="K69" i="62"/>
  <c r="F69" i="62"/>
  <c r="O69" i="62" s="1"/>
  <c r="E69" i="62"/>
  <c r="C69" i="62"/>
  <c r="B69" i="62"/>
  <c r="D69" i="62" s="1"/>
  <c r="S68" i="62"/>
  <c r="R68" i="62"/>
  <c r="Q68" i="62"/>
  <c r="L68" i="62"/>
  <c r="O68" i="62" s="1"/>
  <c r="K68" i="62"/>
  <c r="H68" i="62"/>
  <c r="G68" i="62"/>
  <c r="F68" i="62"/>
  <c r="E68" i="62"/>
  <c r="C68" i="62"/>
  <c r="I68" i="62" s="1"/>
  <c r="B68" i="62"/>
  <c r="R67" i="62"/>
  <c r="Q67" i="62"/>
  <c r="N67" i="62"/>
  <c r="M67" i="62"/>
  <c r="L67" i="62"/>
  <c r="K67" i="62"/>
  <c r="F67" i="62"/>
  <c r="O67" i="62" s="1"/>
  <c r="E67" i="62"/>
  <c r="C67" i="62"/>
  <c r="B67" i="62"/>
  <c r="D67" i="62" s="1"/>
  <c r="S66" i="62"/>
  <c r="R66" i="62"/>
  <c r="Q66" i="62"/>
  <c r="O66" i="62"/>
  <c r="L66" i="62"/>
  <c r="K66" i="62"/>
  <c r="H66" i="62"/>
  <c r="G66" i="62"/>
  <c r="F66" i="62"/>
  <c r="E66" i="62"/>
  <c r="C66" i="62"/>
  <c r="I66" i="62" s="1"/>
  <c r="B66" i="62"/>
  <c r="R65" i="62"/>
  <c r="Q65" i="62"/>
  <c r="S65" i="62" s="1"/>
  <c r="N65" i="62"/>
  <c r="M65" i="62"/>
  <c r="L65" i="62"/>
  <c r="K65" i="62"/>
  <c r="F65" i="62"/>
  <c r="O65" i="62" s="1"/>
  <c r="E65" i="62"/>
  <c r="C65" i="62"/>
  <c r="B65" i="62"/>
  <c r="D65" i="62" s="1"/>
  <c r="S64" i="62"/>
  <c r="R64" i="62"/>
  <c r="Q64" i="62"/>
  <c r="L64" i="62"/>
  <c r="O64" i="62" s="1"/>
  <c r="K64" i="62"/>
  <c r="H64" i="62"/>
  <c r="G64" i="62"/>
  <c r="F64" i="62"/>
  <c r="E64" i="62"/>
  <c r="C64" i="62"/>
  <c r="I64" i="62" s="1"/>
  <c r="B64" i="62"/>
  <c r="R63" i="62"/>
  <c r="AA63" i="62" s="1"/>
  <c r="Q63" i="62"/>
  <c r="N63" i="62"/>
  <c r="M63" i="62"/>
  <c r="L63" i="62"/>
  <c r="K63" i="62"/>
  <c r="F63" i="62"/>
  <c r="O63" i="62" s="1"/>
  <c r="E63" i="62"/>
  <c r="C63" i="62"/>
  <c r="B63" i="62"/>
  <c r="D63" i="62" s="1"/>
  <c r="S62" i="62"/>
  <c r="R62" i="62"/>
  <c r="Q62" i="62"/>
  <c r="O62" i="62"/>
  <c r="L62" i="62"/>
  <c r="K62" i="62"/>
  <c r="H62" i="62"/>
  <c r="G62" i="62"/>
  <c r="F62" i="62"/>
  <c r="E62" i="62"/>
  <c r="C62" i="62"/>
  <c r="I62" i="62" s="1"/>
  <c r="B62" i="62"/>
  <c r="R61" i="62"/>
  <c r="Q61" i="62"/>
  <c r="S61" i="62" s="1"/>
  <c r="N61" i="62"/>
  <c r="M61" i="62"/>
  <c r="L61" i="62"/>
  <c r="K61" i="62"/>
  <c r="F61" i="62"/>
  <c r="O61" i="62" s="1"/>
  <c r="E61" i="62"/>
  <c r="C61" i="62"/>
  <c r="B61" i="62"/>
  <c r="D61" i="62" s="1"/>
  <c r="S60" i="62"/>
  <c r="R60" i="62"/>
  <c r="Q60" i="62"/>
  <c r="L60" i="62"/>
  <c r="O60" i="62" s="1"/>
  <c r="K60" i="62"/>
  <c r="H60" i="62"/>
  <c r="G60" i="62"/>
  <c r="F60" i="62"/>
  <c r="E60" i="62"/>
  <c r="C60" i="62"/>
  <c r="I60" i="62" s="1"/>
  <c r="B60" i="62"/>
  <c r="R59" i="62"/>
  <c r="Q59" i="62"/>
  <c r="N59" i="62"/>
  <c r="M59" i="62"/>
  <c r="L59" i="62"/>
  <c r="K59" i="62"/>
  <c r="F59" i="62"/>
  <c r="O59" i="62" s="1"/>
  <c r="E59" i="62"/>
  <c r="C59" i="62"/>
  <c r="B59" i="62"/>
  <c r="D59" i="62" s="1"/>
  <c r="S58" i="62"/>
  <c r="R58" i="62"/>
  <c r="Q58" i="62"/>
  <c r="O58" i="62"/>
  <c r="L58" i="62"/>
  <c r="K58" i="62"/>
  <c r="H58" i="62"/>
  <c r="G58" i="62"/>
  <c r="F58" i="62"/>
  <c r="E58" i="62"/>
  <c r="C58" i="62"/>
  <c r="I58" i="62" s="1"/>
  <c r="B58" i="62"/>
  <c r="R57" i="62"/>
  <c r="Q57" i="62"/>
  <c r="S57" i="62" s="1"/>
  <c r="M57" i="62"/>
  <c r="L57" i="62"/>
  <c r="K57" i="62"/>
  <c r="F57" i="62"/>
  <c r="O57" i="62" s="1"/>
  <c r="E57" i="62"/>
  <c r="C57" i="62"/>
  <c r="B57" i="62"/>
  <c r="D57" i="62" s="1"/>
  <c r="S56" i="62"/>
  <c r="R56" i="62"/>
  <c r="Q56" i="62"/>
  <c r="L56" i="62"/>
  <c r="O56" i="62" s="1"/>
  <c r="K56" i="62"/>
  <c r="H56" i="62"/>
  <c r="G56" i="62"/>
  <c r="F56" i="62"/>
  <c r="E56" i="62"/>
  <c r="C56" i="62"/>
  <c r="I56" i="62" s="1"/>
  <c r="B56" i="62"/>
  <c r="R55" i="62"/>
  <c r="Q55" i="62"/>
  <c r="N55" i="62"/>
  <c r="M55" i="62"/>
  <c r="L55" i="62"/>
  <c r="K55" i="62"/>
  <c r="I55" i="62"/>
  <c r="F55" i="62"/>
  <c r="O55" i="62" s="1"/>
  <c r="E55" i="62"/>
  <c r="C55" i="62"/>
  <c r="B55" i="62"/>
  <c r="D55" i="62" s="1"/>
  <c r="S54" i="62"/>
  <c r="R54" i="62"/>
  <c r="Q54" i="62"/>
  <c r="O54" i="62"/>
  <c r="L54" i="62"/>
  <c r="K54" i="62"/>
  <c r="H54" i="62"/>
  <c r="G54" i="62"/>
  <c r="F54" i="62"/>
  <c r="E54" i="62"/>
  <c r="D54" i="62"/>
  <c r="C54" i="62"/>
  <c r="I54" i="62" s="1"/>
  <c r="B54" i="62"/>
  <c r="R53" i="62"/>
  <c r="Q53" i="62"/>
  <c r="M53" i="62"/>
  <c r="L53" i="62"/>
  <c r="K53" i="62"/>
  <c r="F53" i="62"/>
  <c r="O53" i="62" s="1"/>
  <c r="E53" i="62"/>
  <c r="C53" i="62"/>
  <c r="B53" i="62"/>
  <c r="D53" i="62" s="1"/>
  <c r="S52" i="62"/>
  <c r="R52" i="62"/>
  <c r="Q52" i="62"/>
  <c r="L52" i="62"/>
  <c r="O52" i="62" s="1"/>
  <c r="K52" i="62"/>
  <c r="H52" i="62"/>
  <c r="G52" i="62"/>
  <c r="F52" i="62"/>
  <c r="E52" i="62"/>
  <c r="C52" i="62"/>
  <c r="B52" i="62"/>
  <c r="R51" i="62"/>
  <c r="Q51" i="62"/>
  <c r="S51" i="62" s="1"/>
  <c r="L51" i="62"/>
  <c r="K51" i="62"/>
  <c r="F51" i="62"/>
  <c r="I51" i="62" s="1"/>
  <c r="E51" i="62"/>
  <c r="C51" i="62"/>
  <c r="B51" i="62"/>
  <c r="D51" i="62" s="1"/>
  <c r="S50" i="62"/>
  <c r="R50" i="62"/>
  <c r="Q50" i="62"/>
  <c r="O50" i="62"/>
  <c r="L50" i="62"/>
  <c r="K50" i="62"/>
  <c r="I50" i="62"/>
  <c r="F50" i="62"/>
  <c r="E50" i="62"/>
  <c r="C50" i="62"/>
  <c r="D50" i="62" s="1"/>
  <c r="B50" i="62"/>
  <c r="S49" i="62"/>
  <c r="R49" i="62"/>
  <c r="Q49" i="62"/>
  <c r="L49" i="62"/>
  <c r="K49" i="62"/>
  <c r="M49" i="62" s="1"/>
  <c r="F49" i="62"/>
  <c r="I49" i="62" s="1"/>
  <c r="E49" i="62"/>
  <c r="C49" i="62"/>
  <c r="B49" i="62"/>
  <c r="D49" i="62" s="1"/>
  <c r="S48" i="62"/>
  <c r="R48" i="62"/>
  <c r="Q48" i="62"/>
  <c r="O48" i="62"/>
  <c r="M48" i="62"/>
  <c r="P48" i="62" s="1"/>
  <c r="L48" i="62"/>
  <c r="K48" i="62"/>
  <c r="I48" i="62"/>
  <c r="H48" i="62"/>
  <c r="F48" i="62"/>
  <c r="E48" i="62"/>
  <c r="G48" i="62" s="1"/>
  <c r="D48" i="62"/>
  <c r="C48" i="62"/>
  <c r="B48" i="62"/>
  <c r="R47" i="62"/>
  <c r="S47" i="62" s="1"/>
  <c r="Q47" i="62"/>
  <c r="N47" i="62"/>
  <c r="M47" i="62"/>
  <c r="L47" i="62"/>
  <c r="K47" i="62"/>
  <c r="F47" i="62"/>
  <c r="O47" i="62" s="1"/>
  <c r="E47" i="62"/>
  <c r="C47" i="62"/>
  <c r="I47" i="62" s="1"/>
  <c r="B47" i="62"/>
  <c r="R46" i="62"/>
  <c r="Q46" i="62"/>
  <c r="S46" i="62" s="1"/>
  <c r="M46" i="62"/>
  <c r="L46" i="62"/>
  <c r="O46" i="62" s="1"/>
  <c r="K46" i="62"/>
  <c r="H46" i="62"/>
  <c r="G46" i="62"/>
  <c r="F46" i="62"/>
  <c r="E46" i="62"/>
  <c r="C46" i="62"/>
  <c r="I46" i="62" s="1"/>
  <c r="B46" i="62"/>
  <c r="R45" i="62"/>
  <c r="Q45" i="62"/>
  <c r="S45" i="62" s="1"/>
  <c r="N45" i="62"/>
  <c r="M45" i="62"/>
  <c r="L45" i="62"/>
  <c r="K45" i="62"/>
  <c r="F45" i="62"/>
  <c r="O45" i="62" s="1"/>
  <c r="E45" i="62"/>
  <c r="C45" i="62"/>
  <c r="B45" i="62"/>
  <c r="D45" i="62" s="1"/>
  <c r="S44" i="62"/>
  <c r="R44" i="62"/>
  <c r="Q44" i="62"/>
  <c r="L44" i="62"/>
  <c r="O44" i="62" s="1"/>
  <c r="K44" i="62"/>
  <c r="H44" i="62"/>
  <c r="G44" i="62"/>
  <c r="F44" i="62"/>
  <c r="E44" i="62"/>
  <c r="C44" i="62"/>
  <c r="I44" i="62" s="1"/>
  <c r="B44" i="62"/>
  <c r="R43" i="62"/>
  <c r="Q43" i="62"/>
  <c r="N43" i="62"/>
  <c r="M43" i="62"/>
  <c r="L43" i="62"/>
  <c r="K43" i="62"/>
  <c r="F43" i="62"/>
  <c r="O43" i="62" s="1"/>
  <c r="E43" i="62"/>
  <c r="C43" i="62"/>
  <c r="B43" i="62"/>
  <c r="D43" i="62" s="1"/>
  <c r="S42" i="62"/>
  <c r="R42" i="62"/>
  <c r="Q42" i="62"/>
  <c r="O42" i="62"/>
  <c r="L42" i="62"/>
  <c r="K42" i="62"/>
  <c r="H42" i="62"/>
  <c r="G42" i="62"/>
  <c r="F42" i="62"/>
  <c r="E42" i="62"/>
  <c r="C42" i="62"/>
  <c r="I42" i="62" s="1"/>
  <c r="B42" i="62"/>
  <c r="R41" i="62"/>
  <c r="Q41" i="62"/>
  <c r="S41" i="62" s="1"/>
  <c r="N41" i="62"/>
  <c r="M41" i="62"/>
  <c r="L41" i="62"/>
  <c r="K41" i="62"/>
  <c r="F41" i="62"/>
  <c r="O41" i="62" s="1"/>
  <c r="E41" i="62"/>
  <c r="C41" i="62"/>
  <c r="B41" i="62"/>
  <c r="D41" i="62" s="1"/>
  <c r="S40" i="62"/>
  <c r="R40" i="62"/>
  <c r="Q40" i="62"/>
  <c r="L40" i="62"/>
  <c r="O40" i="62" s="1"/>
  <c r="K40" i="62"/>
  <c r="H40" i="62"/>
  <c r="G40" i="62"/>
  <c r="F40" i="62"/>
  <c r="E40" i="62"/>
  <c r="C40" i="62"/>
  <c r="I40" i="62" s="1"/>
  <c r="B40" i="62"/>
  <c r="R39" i="62"/>
  <c r="Q39" i="62"/>
  <c r="N39" i="62"/>
  <c r="M39" i="62"/>
  <c r="L39" i="62"/>
  <c r="K39" i="62"/>
  <c r="F39" i="62"/>
  <c r="O39" i="62" s="1"/>
  <c r="E39" i="62"/>
  <c r="C39" i="62"/>
  <c r="B39" i="62"/>
  <c r="D39" i="62" s="1"/>
  <c r="S38" i="62"/>
  <c r="R38" i="62"/>
  <c r="Q38" i="62"/>
  <c r="O38" i="62"/>
  <c r="L38" i="62"/>
  <c r="K38" i="62"/>
  <c r="H38" i="62"/>
  <c r="G38" i="62"/>
  <c r="F38" i="62"/>
  <c r="E38" i="62"/>
  <c r="C38" i="62"/>
  <c r="I38" i="62" s="1"/>
  <c r="B38" i="62"/>
  <c r="R37" i="62"/>
  <c r="Q37" i="62"/>
  <c r="S37" i="62" s="1"/>
  <c r="N37" i="62"/>
  <c r="M37" i="62"/>
  <c r="L37" i="62"/>
  <c r="K37" i="62"/>
  <c r="F37" i="62"/>
  <c r="O37" i="62" s="1"/>
  <c r="E37" i="62"/>
  <c r="C37" i="62"/>
  <c r="B37" i="62"/>
  <c r="D37" i="62" s="1"/>
  <c r="S36" i="62"/>
  <c r="R36" i="62"/>
  <c r="Q36" i="62"/>
  <c r="L36" i="62"/>
  <c r="O36" i="62" s="1"/>
  <c r="K36" i="62"/>
  <c r="H36" i="62"/>
  <c r="G36" i="62"/>
  <c r="F36" i="62"/>
  <c r="E36" i="62"/>
  <c r="C36" i="62"/>
  <c r="I36" i="62" s="1"/>
  <c r="B36" i="62"/>
  <c r="R35" i="62"/>
  <c r="Q35" i="62"/>
  <c r="N35" i="62"/>
  <c r="M35" i="62"/>
  <c r="L35" i="62"/>
  <c r="K35" i="62"/>
  <c r="F35" i="62"/>
  <c r="O35" i="62" s="1"/>
  <c r="E35" i="62"/>
  <c r="C35" i="62"/>
  <c r="B35" i="62"/>
  <c r="D35" i="62" s="1"/>
  <c r="S34" i="62"/>
  <c r="R34" i="62"/>
  <c r="Q34" i="62"/>
  <c r="O34" i="62"/>
  <c r="L34" i="62"/>
  <c r="U34" i="62" s="1"/>
  <c r="K34" i="62"/>
  <c r="H34" i="62"/>
  <c r="G34" i="62"/>
  <c r="F34" i="62"/>
  <c r="E34" i="62"/>
  <c r="C34" i="62"/>
  <c r="I34" i="62" s="1"/>
  <c r="B34" i="62"/>
  <c r="R33" i="62"/>
  <c r="Q33" i="62"/>
  <c r="S33" i="62" s="1"/>
  <c r="N33" i="62"/>
  <c r="M33" i="62"/>
  <c r="L33" i="62"/>
  <c r="K33" i="62"/>
  <c r="F33" i="62"/>
  <c r="O33" i="62" s="1"/>
  <c r="E33" i="62"/>
  <c r="C33" i="62"/>
  <c r="B33" i="62"/>
  <c r="D33" i="62" s="1"/>
  <c r="S32" i="62"/>
  <c r="R32" i="62"/>
  <c r="Q32" i="62"/>
  <c r="L32" i="62"/>
  <c r="O32" i="62" s="1"/>
  <c r="K32" i="62"/>
  <c r="H32" i="62"/>
  <c r="G32" i="62"/>
  <c r="F32" i="62"/>
  <c r="E32" i="62"/>
  <c r="C32" i="62"/>
  <c r="I32" i="62" s="1"/>
  <c r="B32" i="62"/>
  <c r="R31" i="62"/>
  <c r="X31" i="62" s="1"/>
  <c r="Q31" i="62"/>
  <c r="N31" i="62"/>
  <c r="M31" i="62"/>
  <c r="L31" i="62"/>
  <c r="K31" i="62"/>
  <c r="F31" i="62"/>
  <c r="O31" i="62" s="1"/>
  <c r="E31" i="62"/>
  <c r="C31" i="62"/>
  <c r="B31" i="62"/>
  <c r="D31" i="62" s="1"/>
  <c r="S30" i="62"/>
  <c r="R30" i="62"/>
  <c r="Q30" i="62"/>
  <c r="O30" i="62"/>
  <c r="L30" i="62"/>
  <c r="K30" i="62"/>
  <c r="H30" i="62"/>
  <c r="G30" i="62"/>
  <c r="F30" i="62"/>
  <c r="E30" i="62"/>
  <c r="C30" i="62"/>
  <c r="I30" i="62" s="1"/>
  <c r="B30" i="62"/>
  <c r="R29" i="62"/>
  <c r="Q29" i="62"/>
  <c r="S29" i="62" s="1"/>
  <c r="N29" i="62"/>
  <c r="M29" i="62"/>
  <c r="L29" i="62"/>
  <c r="K29" i="62"/>
  <c r="F29" i="62"/>
  <c r="O29" i="62" s="1"/>
  <c r="E29" i="62"/>
  <c r="C29" i="62"/>
  <c r="B29" i="62"/>
  <c r="D29" i="62" s="1"/>
  <c r="S28" i="62"/>
  <c r="R28" i="62"/>
  <c r="Q28" i="62"/>
  <c r="L28" i="62"/>
  <c r="O28" i="62" s="1"/>
  <c r="K28" i="62"/>
  <c r="H28" i="62"/>
  <c r="G28" i="62"/>
  <c r="F28" i="62"/>
  <c r="E28" i="62"/>
  <c r="C28" i="62"/>
  <c r="I28" i="62" s="1"/>
  <c r="B28" i="62"/>
  <c r="R27" i="62"/>
  <c r="Q27" i="62"/>
  <c r="N27" i="62"/>
  <c r="M27" i="62"/>
  <c r="L27" i="62"/>
  <c r="K27" i="62"/>
  <c r="F27" i="62"/>
  <c r="O27" i="62" s="1"/>
  <c r="E27" i="62"/>
  <c r="C27" i="62"/>
  <c r="B27" i="62"/>
  <c r="D27" i="62" s="1"/>
  <c r="S26" i="62"/>
  <c r="R26" i="62"/>
  <c r="Q26" i="62"/>
  <c r="O26" i="62"/>
  <c r="L26" i="62"/>
  <c r="K26" i="62"/>
  <c r="H26" i="62"/>
  <c r="G26" i="62"/>
  <c r="F26" i="62"/>
  <c r="E26" i="62"/>
  <c r="C26" i="62"/>
  <c r="I26" i="62" s="1"/>
  <c r="B26" i="62"/>
  <c r="R25" i="62"/>
  <c r="Q25" i="62"/>
  <c r="S25" i="62" s="1"/>
  <c r="N25" i="62"/>
  <c r="M25" i="62"/>
  <c r="L25" i="62"/>
  <c r="K25" i="62"/>
  <c r="F25" i="62"/>
  <c r="O25" i="62" s="1"/>
  <c r="E25" i="62"/>
  <c r="C25" i="62"/>
  <c r="B25" i="62"/>
  <c r="D25" i="62" s="1"/>
  <c r="S24" i="62"/>
  <c r="R24" i="62"/>
  <c r="Q24" i="62"/>
  <c r="L24" i="62"/>
  <c r="O24" i="62" s="1"/>
  <c r="K24" i="62"/>
  <c r="H24" i="62"/>
  <c r="G24" i="62"/>
  <c r="F24" i="62"/>
  <c r="E24" i="62"/>
  <c r="C24" i="62"/>
  <c r="I24" i="62" s="1"/>
  <c r="B24" i="62"/>
  <c r="R23" i="62"/>
  <c r="X23" i="62" s="1"/>
  <c r="Q23" i="62"/>
  <c r="N23" i="62"/>
  <c r="M23" i="62"/>
  <c r="L23" i="62"/>
  <c r="K23" i="62"/>
  <c r="F23" i="62"/>
  <c r="O23" i="62" s="1"/>
  <c r="E23" i="62"/>
  <c r="C23" i="62"/>
  <c r="B23" i="62"/>
  <c r="D23" i="62" s="1"/>
  <c r="S22" i="62"/>
  <c r="R22" i="62"/>
  <c r="Q22" i="62"/>
  <c r="O22" i="62"/>
  <c r="L22" i="62"/>
  <c r="K22" i="62"/>
  <c r="H22" i="62"/>
  <c r="G22" i="62"/>
  <c r="F22" i="62"/>
  <c r="E22" i="62"/>
  <c r="C22" i="62"/>
  <c r="I22" i="62" s="1"/>
  <c r="B22" i="62"/>
  <c r="R21" i="62"/>
  <c r="U21" i="62" s="1"/>
  <c r="Q21" i="62"/>
  <c r="N21" i="62"/>
  <c r="M21" i="62"/>
  <c r="L21" i="62"/>
  <c r="K21" i="62"/>
  <c r="F21" i="62"/>
  <c r="O21" i="62" s="1"/>
  <c r="E21" i="62"/>
  <c r="C21" i="62"/>
  <c r="B21" i="62"/>
  <c r="D21" i="62" s="1"/>
  <c r="S20" i="62"/>
  <c r="R20" i="62"/>
  <c r="Q20" i="62"/>
  <c r="L20" i="62"/>
  <c r="O20" i="62" s="1"/>
  <c r="K20" i="62"/>
  <c r="H20" i="62"/>
  <c r="G20" i="62"/>
  <c r="F20" i="62"/>
  <c r="E20" i="62"/>
  <c r="C20" i="62"/>
  <c r="I20" i="62" s="1"/>
  <c r="B20" i="62"/>
  <c r="R19" i="62"/>
  <c r="Q19" i="62"/>
  <c r="N19" i="62"/>
  <c r="M19" i="62"/>
  <c r="L19" i="62"/>
  <c r="K19" i="62"/>
  <c r="F19" i="62"/>
  <c r="O19" i="62" s="1"/>
  <c r="E19" i="62"/>
  <c r="C19" i="62"/>
  <c r="B19" i="62"/>
  <c r="D19" i="62" s="1"/>
  <c r="S18" i="62"/>
  <c r="R18" i="62"/>
  <c r="Q18" i="62"/>
  <c r="O18" i="62"/>
  <c r="L18" i="62"/>
  <c r="K18" i="62"/>
  <c r="H18" i="62"/>
  <c r="G18" i="62"/>
  <c r="F18" i="62"/>
  <c r="E18" i="62"/>
  <c r="C18" i="62"/>
  <c r="I18" i="62" s="1"/>
  <c r="B18" i="62"/>
  <c r="R17" i="62"/>
  <c r="U17" i="62" s="1"/>
  <c r="Q17" i="62"/>
  <c r="N17" i="62"/>
  <c r="M17" i="62"/>
  <c r="L17" i="62"/>
  <c r="K17" i="62"/>
  <c r="F17" i="62"/>
  <c r="O17" i="62" s="1"/>
  <c r="E17" i="62"/>
  <c r="C17" i="62"/>
  <c r="B17" i="62"/>
  <c r="D17" i="62" s="1"/>
  <c r="S16" i="62"/>
  <c r="R16" i="62"/>
  <c r="Q16" i="62"/>
  <c r="L16" i="62"/>
  <c r="O16" i="62" s="1"/>
  <c r="K16" i="62"/>
  <c r="H16" i="62"/>
  <c r="G16" i="62"/>
  <c r="F16" i="62"/>
  <c r="E16" i="62"/>
  <c r="C16" i="62"/>
  <c r="I16" i="62" s="1"/>
  <c r="B16" i="62"/>
  <c r="R15" i="62"/>
  <c r="Q15" i="62"/>
  <c r="N15" i="62"/>
  <c r="M15" i="62"/>
  <c r="L15" i="62"/>
  <c r="K15" i="62"/>
  <c r="F15" i="62"/>
  <c r="O15" i="62" s="1"/>
  <c r="E15" i="62"/>
  <c r="C15" i="62"/>
  <c r="B15" i="62"/>
  <c r="D15" i="62" s="1"/>
  <c r="S14" i="62"/>
  <c r="R14" i="62"/>
  <c r="Q14" i="62"/>
  <c r="O14" i="62"/>
  <c r="L14" i="62"/>
  <c r="K14" i="62"/>
  <c r="H14" i="62"/>
  <c r="G14" i="62"/>
  <c r="F14" i="62"/>
  <c r="E14" i="62"/>
  <c r="C14" i="62"/>
  <c r="I14" i="62" s="1"/>
  <c r="B14" i="62"/>
  <c r="R13" i="62"/>
  <c r="Q13" i="62"/>
  <c r="S13" i="62" s="1"/>
  <c r="N13" i="62"/>
  <c r="M13" i="62"/>
  <c r="L13" i="62"/>
  <c r="K13" i="62"/>
  <c r="F13" i="62"/>
  <c r="O13" i="62" s="1"/>
  <c r="E13" i="62"/>
  <c r="C13" i="62"/>
  <c r="B13" i="62"/>
  <c r="D13" i="62" s="1"/>
  <c r="S12" i="62"/>
  <c r="R12" i="62"/>
  <c r="Q12" i="62"/>
  <c r="L12" i="62"/>
  <c r="O12" i="62" s="1"/>
  <c r="K12" i="62"/>
  <c r="H12" i="62"/>
  <c r="G12" i="62"/>
  <c r="F12" i="62"/>
  <c r="E12" i="62"/>
  <c r="C12" i="62"/>
  <c r="I12" i="62" s="1"/>
  <c r="B12" i="62"/>
  <c r="R11" i="62"/>
  <c r="AA11" i="62" s="1"/>
  <c r="Q11" i="62"/>
  <c r="N11" i="62"/>
  <c r="M11" i="62"/>
  <c r="L11" i="62"/>
  <c r="K11" i="62"/>
  <c r="F11" i="62"/>
  <c r="O11" i="62" s="1"/>
  <c r="E11" i="62"/>
  <c r="C11" i="62"/>
  <c r="B11" i="62"/>
  <c r="D11" i="62" s="1"/>
  <c r="S10" i="62"/>
  <c r="R10" i="62"/>
  <c r="Q10" i="62"/>
  <c r="O10" i="62"/>
  <c r="L10" i="62"/>
  <c r="K10" i="62"/>
  <c r="H10" i="62"/>
  <c r="G10" i="62"/>
  <c r="F10" i="62"/>
  <c r="E10" i="62"/>
  <c r="C10" i="62"/>
  <c r="I10" i="62" s="1"/>
  <c r="B10" i="62"/>
  <c r="R9" i="62"/>
  <c r="Q9" i="62"/>
  <c r="S9" i="62" s="1"/>
  <c r="N9" i="62"/>
  <c r="M9" i="62"/>
  <c r="L9" i="62"/>
  <c r="K9" i="62"/>
  <c r="F9" i="62"/>
  <c r="O9" i="62" s="1"/>
  <c r="E9" i="62"/>
  <c r="C9" i="62"/>
  <c r="B9" i="62"/>
  <c r="D9" i="62" s="1"/>
  <c r="S8" i="62"/>
  <c r="R8" i="62"/>
  <c r="Q8" i="62"/>
  <c r="Z8" i="62" s="1"/>
  <c r="L8" i="62"/>
  <c r="O8" i="62" s="1"/>
  <c r="K8" i="62"/>
  <c r="H8" i="62"/>
  <c r="G8" i="62"/>
  <c r="F8" i="62"/>
  <c r="E8" i="62"/>
  <c r="C8" i="62"/>
  <c r="I8" i="62" s="1"/>
  <c r="B8" i="62"/>
  <c r="R7" i="62"/>
  <c r="Q7" i="62"/>
  <c r="N7" i="62"/>
  <c r="M7" i="62"/>
  <c r="L7" i="62"/>
  <c r="K7" i="62"/>
  <c r="F7" i="62"/>
  <c r="O7" i="62" s="1"/>
  <c r="E7" i="62"/>
  <c r="C7" i="62"/>
  <c r="B7" i="62"/>
  <c r="D7" i="62" s="1"/>
  <c r="S6" i="62"/>
  <c r="R6" i="62"/>
  <c r="Q6" i="62"/>
  <c r="O6" i="62"/>
  <c r="L6" i="62"/>
  <c r="K6" i="62"/>
  <c r="H6" i="62"/>
  <c r="G6" i="62"/>
  <c r="F6" i="62"/>
  <c r="E6" i="62"/>
  <c r="C6" i="62"/>
  <c r="B6" i="62"/>
  <c r="R5" i="62"/>
  <c r="AA5" i="62" s="1"/>
  <c r="Q5" i="62"/>
  <c r="S5" i="62" s="1"/>
  <c r="N5" i="62"/>
  <c r="M5" i="62"/>
  <c r="L5" i="62"/>
  <c r="K5" i="62"/>
  <c r="F5" i="62"/>
  <c r="O5" i="62" s="1"/>
  <c r="E5" i="62"/>
  <c r="C5" i="62"/>
  <c r="B5" i="62"/>
  <c r="D5" i="62" s="1"/>
  <c r="Q4" i="62"/>
  <c r="R4" i="62"/>
  <c r="L4" i="62"/>
  <c r="K4" i="62"/>
  <c r="F4" i="62"/>
  <c r="I4" i="62" s="1"/>
  <c r="E4" i="62"/>
  <c r="C4" i="62"/>
  <c r="W14" i="62"/>
  <c r="B4" i="62"/>
  <c r="X109" i="62"/>
  <c r="AA108" i="62"/>
  <c r="U106" i="62"/>
  <c r="AA105" i="62"/>
  <c r="X104" i="62"/>
  <c r="W100" i="62"/>
  <c r="Z99" i="62"/>
  <c r="W96" i="62"/>
  <c r="W92" i="62"/>
  <c r="AA92" i="62"/>
  <c r="W91" i="62"/>
  <c r="U90" i="62"/>
  <c r="U89" i="62"/>
  <c r="AA87" i="62"/>
  <c r="W84" i="62"/>
  <c r="X81" i="62"/>
  <c r="AA80" i="62"/>
  <c r="AA79" i="62"/>
  <c r="W72" i="62"/>
  <c r="Z71" i="62"/>
  <c r="X69" i="62"/>
  <c r="Z68" i="62"/>
  <c r="AA65" i="62"/>
  <c r="X61" i="62"/>
  <c r="W60" i="62"/>
  <c r="W57" i="62"/>
  <c r="W44" i="62"/>
  <c r="U42" i="62"/>
  <c r="U31" i="62"/>
  <c r="Z9" i="62"/>
  <c r="X108" i="62"/>
  <c r="Z108" i="62"/>
  <c r="W107" i="62"/>
  <c r="Z107" i="62"/>
  <c r="X105" i="62"/>
  <c r="W104" i="62"/>
  <c r="Z104" i="62"/>
  <c r="W103" i="62"/>
  <c r="Z103" i="62"/>
  <c r="X101" i="62"/>
  <c r="AA101" i="62"/>
  <c r="AA99" i="62"/>
  <c r="X97" i="62"/>
  <c r="AA97" i="62"/>
  <c r="X96" i="62"/>
  <c r="AA96" i="62"/>
  <c r="AA95" i="62"/>
  <c r="X93" i="62"/>
  <c r="AA93" i="62"/>
  <c r="AA91" i="62"/>
  <c r="X89" i="62"/>
  <c r="W87" i="62"/>
  <c r="W83" i="62"/>
  <c r="Z83" i="62"/>
  <c r="W80" i="62"/>
  <c r="W76" i="62"/>
  <c r="AA61" i="62"/>
  <c r="Z52" i="62"/>
  <c r="AA49" i="62"/>
  <c r="X34" i="62"/>
  <c r="R109" i="61"/>
  <c r="S109" i="61"/>
  <c r="M109" i="61"/>
  <c r="L109" i="61"/>
  <c r="O109" i="61" s="1"/>
  <c r="I109" i="61"/>
  <c r="H109" i="61"/>
  <c r="F109" i="61"/>
  <c r="D109" i="61"/>
  <c r="C109" i="61"/>
  <c r="R108" i="61"/>
  <c r="AA108" i="61" s="1"/>
  <c r="L108" i="61"/>
  <c r="G108" i="61"/>
  <c r="F108" i="61"/>
  <c r="C108" i="61"/>
  <c r="D108" i="61"/>
  <c r="R107" i="61"/>
  <c r="S107" i="61"/>
  <c r="L107" i="61"/>
  <c r="O107" i="61" s="1"/>
  <c r="I107" i="61"/>
  <c r="H107" i="61"/>
  <c r="F107" i="61"/>
  <c r="G107" i="61"/>
  <c r="D107" i="61"/>
  <c r="C107" i="61"/>
  <c r="S106" i="61"/>
  <c r="R106" i="61"/>
  <c r="O106" i="61"/>
  <c r="L106" i="61"/>
  <c r="G106" i="61"/>
  <c r="F106" i="61"/>
  <c r="H106" i="61"/>
  <c r="C106" i="61"/>
  <c r="R105" i="61"/>
  <c r="S105" i="61"/>
  <c r="M105" i="61"/>
  <c r="L105" i="61"/>
  <c r="O105" i="61" s="1"/>
  <c r="I105" i="61"/>
  <c r="F105" i="61"/>
  <c r="D105" i="61"/>
  <c r="C105" i="61"/>
  <c r="S104" i="61"/>
  <c r="R104" i="61"/>
  <c r="N104" i="61"/>
  <c r="L104" i="61"/>
  <c r="M104" i="61"/>
  <c r="F104" i="61"/>
  <c r="H104" i="61"/>
  <c r="C104" i="61"/>
  <c r="D104" i="61"/>
  <c r="R103" i="61"/>
  <c r="S103" i="61"/>
  <c r="M103" i="61"/>
  <c r="L103" i="61"/>
  <c r="O103" i="61" s="1"/>
  <c r="I103" i="61"/>
  <c r="H103" i="61"/>
  <c r="F103" i="61"/>
  <c r="G103" i="61"/>
  <c r="J103" i="61" s="1"/>
  <c r="D103" i="61"/>
  <c r="C103" i="61"/>
  <c r="S102" i="61"/>
  <c r="R102" i="61"/>
  <c r="O102" i="61"/>
  <c r="L102" i="61"/>
  <c r="G102" i="61"/>
  <c r="F102" i="61"/>
  <c r="H102" i="61"/>
  <c r="C102" i="61"/>
  <c r="D102" i="61"/>
  <c r="R101" i="61"/>
  <c r="S101" i="61"/>
  <c r="M101" i="61"/>
  <c r="L101" i="61"/>
  <c r="O101" i="61" s="1"/>
  <c r="I101" i="61"/>
  <c r="H101" i="61"/>
  <c r="F101" i="61"/>
  <c r="G101" i="61"/>
  <c r="J101" i="61" s="1"/>
  <c r="D101" i="61"/>
  <c r="C101" i="61"/>
  <c r="S100" i="61"/>
  <c r="R100" i="61"/>
  <c r="N100" i="61"/>
  <c r="L100" i="61"/>
  <c r="M100" i="61"/>
  <c r="G100" i="61"/>
  <c r="F100" i="61"/>
  <c r="C100" i="61"/>
  <c r="R99" i="61"/>
  <c r="S99" i="61"/>
  <c r="L99" i="61"/>
  <c r="N99" i="61"/>
  <c r="I99" i="61"/>
  <c r="F99" i="61"/>
  <c r="D99" i="61"/>
  <c r="C99" i="61"/>
  <c r="S98" i="61"/>
  <c r="R98" i="61"/>
  <c r="O98" i="61"/>
  <c r="N98" i="61"/>
  <c r="L98" i="61"/>
  <c r="M98" i="61"/>
  <c r="G98" i="61"/>
  <c r="F98" i="61"/>
  <c r="C98" i="61"/>
  <c r="D98" i="61"/>
  <c r="R97" i="61"/>
  <c r="S97" i="61"/>
  <c r="M97" i="61"/>
  <c r="P97" i="61" s="1"/>
  <c r="L97" i="61"/>
  <c r="O97" i="61" s="1"/>
  <c r="I97" i="61"/>
  <c r="H97" i="61"/>
  <c r="F97" i="61"/>
  <c r="G97" i="61"/>
  <c r="D97" i="61"/>
  <c r="C97" i="61"/>
  <c r="R96" i="61"/>
  <c r="S96" i="61" s="1"/>
  <c r="N96" i="61"/>
  <c r="L96" i="61"/>
  <c r="M96" i="61"/>
  <c r="F96" i="61"/>
  <c r="C96" i="61"/>
  <c r="D96" i="61"/>
  <c r="R95" i="61"/>
  <c r="S95" i="61"/>
  <c r="L95" i="61"/>
  <c r="O95" i="61" s="1"/>
  <c r="I95" i="61"/>
  <c r="F95" i="61"/>
  <c r="G95" i="61"/>
  <c r="J95" i="61" s="1"/>
  <c r="D95" i="61"/>
  <c r="C95" i="61"/>
  <c r="S94" i="61"/>
  <c r="R94" i="61"/>
  <c r="O94" i="61"/>
  <c r="N94" i="61"/>
  <c r="L94" i="61"/>
  <c r="M94" i="61"/>
  <c r="G94" i="61"/>
  <c r="F94" i="61"/>
  <c r="C94" i="61"/>
  <c r="D94" i="61"/>
  <c r="R93" i="61"/>
  <c r="S93" i="61"/>
  <c r="M93" i="61"/>
  <c r="L93" i="61"/>
  <c r="O93" i="61" s="1"/>
  <c r="I93" i="61"/>
  <c r="H93" i="61"/>
  <c r="F93" i="61"/>
  <c r="G93" i="61"/>
  <c r="D93" i="61"/>
  <c r="C93" i="61"/>
  <c r="R92" i="61"/>
  <c r="S92" i="61" s="1"/>
  <c r="L92" i="61"/>
  <c r="G92" i="61"/>
  <c r="F92" i="61"/>
  <c r="H92" i="61"/>
  <c r="C92" i="61"/>
  <c r="D92" i="61"/>
  <c r="R91" i="61"/>
  <c r="S91" i="61"/>
  <c r="L91" i="61"/>
  <c r="O91" i="61" s="1"/>
  <c r="I91" i="61"/>
  <c r="H91" i="61"/>
  <c r="F91" i="61"/>
  <c r="G91" i="61"/>
  <c r="J91" i="61" s="1"/>
  <c r="D91" i="61"/>
  <c r="C91" i="61"/>
  <c r="S90" i="61"/>
  <c r="R90" i="61"/>
  <c r="O90" i="61"/>
  <c r="L90" i="61"/>
  <c r="G90" i="61"/>
  <c r="F90" i="61"/>
  <c r="H90" i="61"/>
  <c r="C90" i="61"/>
  <c r="R89" i="61"/>
  <c r="M89" i="61"/>
  <c r="L89" i="61"/>
  <c r="O89" i="61" s="1"/>
  <c r="N89" i="61"/>
  <c r="I89" i="61"/>
  <c r="F89" i="61"/>
  <c r="D89" i="61"/>
  <c r="C89" i="61"/>
  <c r="R88" i="61"/>
  <c r="L88" i="61"/>
  <c r="F88" i="61"/>
  <c r="H88" i="61"/>
  <c r="C88" i="61"/>
  <c r="D88" i="61"/>
  <c r="R87" i="61"/>
  <c r="S87" i="61"/>
  <c r="M87" i="61"/>
  <c r="L87" i="61"/>
  <c r="O87" i="61" s="1"/>
  <c r="I87" i="61"/>
  <c r="H87" i="61"/>
  <c r="F87" i="61"/>
  <c r="G87" i="61"/>
  <c r="J87" i="61" s="1"/>
  <c r="D87" i="61"/>
  <c r="C87" i="61"/>
  <c r="S86" i="61"/>
  <c r="R86" i="61"/>
  <c r="O86" i="61"/>
  <c r="L86" i="61"/>
  <c r="M86" i="61"/>
  <c r="G86" i="61"/>
  <c r="F86" i="61"/>
  <c r="C86" i="61"/>
  <c r="D86" i="61"/>
  <c r="R85" i="61"/>
  <c r="S85" i="61"/>
  <c r="M85" i="61"/>
  <c r="L85" i="61"/>
  <c r="O85" i="61" s="1"/>
  <c r="I85" i="61"/>
  <c r="H85" i="61"/>
  <c r="F85" i="61"/>
  <c r="G85" i="61"/>
  <c r="J85" i="61" s="1"/>
  <c r="D85" i="61"/>
  <c r="C85" i="61"/>
  <c r="S84" i="61"/>
  <c r="R84" i="61"/>
  <c r="N84" i="61"/>
  <c r="L84" i="61"/>
  <c r="M84" i="61"/>
  <c r="F84" i="61"/>
  <c r="C84" i="61"/>
  <c r="D84" i="61"/>
  <c r="R83" i="61"/>
  <c r="S83" i="61"/>
  <c r="L83" i="61"/>
  <c r="N83" i="61"/>
  <c r="I83" i="61"/>
  <c r="F83" i="61"/>
  <c r="D83" i="61"/>
  <c r="C83" i="61"/>
  <c r="S82" i="61"/>
  <c r="R82" i="61"/>
  <c r="N82" i="61"/>
  <c r="L82" i="61"/>
  <c r="M82" i="61"/>
  <c r="F82" i="61"/>
  <c r="I82" i="61" s="1"/>
  <c r="C82" i="61"/>
  <c r="D82" i="61"/>
  <c r="S81" i="61"/>
  <c r="R81" i="61"/>
  <c r="O81" i="61"/>
  <c r="L81" i="61"/>
  <c r="I81" i="61"/>
  <c r="F81" i="61"/>
  <c r="D81" i="61"/>
  <c r="C81" i="61"/>
  <c r="S80" i="61"/>
  <c r="R80" i="61"/>
  <c r="O80" i="61"/>
  <c r="N80" i="61"/>
  <c r="L80" i="61"/>
  <c r="M80" i="61"/>
  <c r="F80" i="61"/>
  <c r="C80" i="61"/>
  <c r="I80" i="61" s="1"/>
  <c r="R79" i="61"/>
  <c r="S79" i="61"/>
  <c r="O79" i="61"/>
  <c r="L79" i="61"/>
  <c r="M79" i="61" s="1"/>
  <c r="G79" i="61"/>
  <c r="F79" i="61"/>
  <c r="H79" i="61"/>
  <c r="C79" i="61"/>
  <c r="D79" i="61" s="1"/>
  <c r="R78" i="61"/>
  <c r="N78" i="61"/>
  <c r="M78" i="61"/>
  <c r="L78" i="61"/>
  <c r="F78" i="61"/>
  <c r="O78" i="61" s="1"/>
  <c r="C78" i="61"/>
  <c r="I78" i="61" s="1"/>
  <c r="R77" i="61"/>
  <c r="L77" i="61"/>
  <c r="O77" i="61" s="1"/>
  <c r="H77" i="61"/>
  <c r="G77" i="61"/>
  <c r="F77" i="61"/>
  <c r="D77" i="61"/>
  <c r="C77" i="61"/>
  <c r="I77" i="61" s="1"/>
  <c r="R76" i="61"/>
  <c r="M76" i="61"/>
  <c r="L76" i="61"/>
  <c r="N76" i="61"/>
  <c r="G76" i="61"/>
  <c r="F76" i="61"/>
  <c r="C76" i="61"/>
  <c r="D76" i="61"/>
  <c r="S75" i="61"/>
  <c r="R75" i="61"/>
  <c r="O75" i="61"/>
  <c r="L75" i="61"/>
  <c r="I75" i="61"/>
  <c r="F75" i="61"/>
  <c r="D75" i="61"/>
  <c r="C75" i="61"/>
  <c r="S74" i="61"/>
  <c r="R74" i="61"/>
  <c r="O74" i="61"/>
  <c r="N74" i="61"/>
  <c r="M74" i="61"/>
  <c r="L74" i="61"/>
  <c r="F74" i="61"/>
  <c r="C74" i="61"/>
  <c r="I74" i="61" s="1"/>
  <c r="R73" i="61"/>
  <c r="S73" i="61"/>
  <c r="O73" i="61"/>
  <c r="L73" i="61"/>
  <c r="M73" i="61" s="1"/>
  <c r="I73" i="61"/>
  <c r="F73" i="61"/>
  <c r="C73" i="61"/>
  <c r="D73" i="61" s="1"/>
  <c r="S72" i="61"/>
  <c r="R72" i="61"/>
  <c r="M72" i="61"/>
  <c r="L72" i="61"/>
  <c r="I72" i="61"/>
  <c r="F72" i="61"/>
  <c r="O72" i="61" s="1"/>
  <c r="N72" i="61"/>
  <c r="C72" i="61"/>
  <c r="R71" i="61"/>
  <c r="S71" i="61"/>
  <c r="L71" i="61"/>
  <c r="O71" i="61" s="1"/>
  <c r="H71" i="61"/>
  <c r="G71" i="61"/>
  <c r="F71" i="61"/>
  <c r="D71" i="61"/>
  <c r="C71" i="61"/>
  <c r="I71" i="61" s="1"/>
  <c r="R70" i="61"/>
  <c r="L70" i="61"/>
  <c r="F70" i="61"/>
  <c r="C70" i="61"/>
  <c r="D70" i="61"/>
  <c r="S69" i="61"/>
  <c r="R69" i="61"/>
  <c r="O69" i="61"/>
  <c r="L69" i="61"/>
  <c r="U69" i="61" s="1"/>
  <c r="G69" i="61"/>
  <c r="J69" i="61" s="1"/>
  <c r="F69" i="61"/>
  <c r="H69" i="61"/>
  <c r="C69" i="61"/>
  <c r="D69" i="61" s="1"/>
  <c r="S68" i="61"/>
  <c r="R68" i="61"/>
  <c r="T68" i="61"/>
  <c r="O68" i="61"/>
  <c r="N68" i="61"/>
  <c r="L68" i="61"/>
  <c r="M68" i="61"/>
  <c r="G68" i="61"/>
  <c r="F68" i="61"/>
  <c r="I68" i="61" s="1"/>
  <c r="C68" i="61"/>
  <c r="D68" i="61"/>
  <c r="S67" i="61"/>
  <c r="R67" i="61"/>
  <c r="O67" i="61"/>
  <c r="L67" i="61"/>
  <c r="I67" i="61"/>
  <c r="F67" i="61"/>
  <c r="D67" i="61"/>
  <c r="C67" i="61"/>
  <c r="S66" i="61"/>
  <c r="R66" i="61"/>
  <c r="O66" i="61"/>
  <c r="L66" i="61"/>
  <c r="M66" i="61"/>
  <c r="F66" i="61"/>
  <c r="C66" i="61"/>
  <c r="R65" i="61"/>
  <c r="S65" i="61"/>
  <c r="L65" i="61"/>
  <c r="H65" i="61"/>
  <c r="G65" i="61"/>
  <c r="F65" i="61"/>
  <c r="C65" i="61"/>
  <c r="R64" i="61"/>
  <c r="S64" i="61"/>
  <c r="M64" i="61"/>
  <c r="L64" i="61"/>
  <c r="F64" i="61"/>
  <c r="O64" i="61" s="1"/>
  <c r="C64" i="61"/>
  <c r="I64" i="61" s="1"/>
  <c r="D64" i="61"/>
  <c r="R63" i="61"/>
  <c r="L63" i="61"/>
  <c r="H63" i="61"/>
  <c r="G63" i="61"/>
  <c r="F63" i="61"/>
  <c r="C63" i="61"/>
  <c r="I63" i="61" s="1"/>
  <c r="R62" i="61"/>
  <c r="M62" i="61"/>
  <c r="L62" i="61"/>
  <c r="N62" i="61"/>
  <c r="G62" i="61"/>
  <c r="F62" i="61"/>
  <c r="C62" i="61"/>
  <c r="D62" i="61"/>
  <c r="S61" i="61"/>
  <c r="R61" i="61"/>
  <c r="O61" i="61"/>
  <c r="L61" i="61"/>
  <c r="G61" i="61"/>
  <c r="F61" i="61"/>
  <c r="H61" i="61"/>
  <c r="C61" i="61"/>
  <c r="R60" i="61"/>
  <c r="O60" i="61"/>
  <c r="L60" i="61"/>
  <c r="F60" i="61"/>
  <c r="I60" i="61" s="1"/>
  <c r="C60" i="61"/>
  <c r="D60" i="61"/>
  <c r="S59" i="61"/>
  <c r="R59" i="61"/>
  <c r="O59" i="61"/>
  <c r="M59" i="61"/>
  <c r="P59" i="61" s="1"/>
  <c r="L59" i="61"/>
  <c r="I59" i="61"/>
  <c r="H59" i="61"/>
  <c r="F59" i="61"/>
  <c r="G59" i="61"/>
  <c r="D59" i="61"/>
  <c r="C59" i="61"/>
  <c r="R58" i="61"/>
  <c r="S58" i="61" s="1"/>
  <c r="L58" i="61"/>
  <c r="F58" i="61"/>
  <c r="I58" i="61" s="1"/>
  <c r="C58" i="61"/>
  <c r="D58" i="61"/>
  <c r="S57" i="61"/>
  <c r="R57" i="61"/>
  <c r="O57" i="61"/>
  <c r="L57" i="61"/>
  <c r="I57" i="61"/>
  <c r="F57" i="61"/>
  <c r="C57" i="61"/>
  <c r="D57" i="61" s="1"/>
  <c r="S56" i="61"/>
  <c r="R56" i="61"/>
  <c r="L56" i="61"/>
  <c r="M56" i="61"/>
  <c r="F56" i="61"/>
  <c r="I56" i="61" s="1"/>
  <c r="C56" i="61"/>
  <c r="D56" i="61"/>
  <c r="S55" i="61"/>
  <c r="R55" i="61"/>
  <c r="O55" i="61"/>
  <c r="M55" i="61"/>
  <c r="L55" i="61"/>
  <c r="I55" i="61"/>
  <c r="F55" i="61"/>
  <c r="G55" i="61"/>
  <c r="J55" i="61" s="1"/>
  <c r="D55" i="61"/>
  <c r="C55" i="61"/>
  <c r="S54" i="61"/>
  <c r="R54" i="61"/>
  <c r="M54" i="61"/>
  <c r="L54" i="61"/>
  <c r="I54" i="61"/>
  <c r="F54" i="61"/>
  <c r="O54" i="61" s="1"/>
  <c r="N54" i="61"/>
  <c r="C54" i="61"/>
  <c r="R53" i="61"/>
  <c r="S53" i="61"/>
  <c r="L53" i="61"/>
  <c r="H53" i="61"/>
  <c r="G53" i="61"/>
  <c r="F53" i="61"/>
  <c r="D53" i="61"/>
  <c r="C53" i="61"/>
  <c r="R52" i="61"/>
  <c r="M52" i="61"/>
  <c r="L52" i="61"/>
  <c r="G52" i="61"/>
  <c r="F52" i="61"/>
  <c r="O52" i="61" s="1"/>
  <c r="C52" i="61"/>
  <c r="I52" i="61" s="1"/>
  <c r="R51" i="61"/>
  <c r="L51" i="61"/>
  <c r="H51" i="61"/>
  <c r="G51" i="61"/>
  <c r="F51" i="61"/>
  <c r="C51" i="61"/>
  <c r="R50" i="61"/>
  <c r="S50" i="61"/>
  <c r="L50" i="61"/>
  <c r="G50" i="61"/>
  <c r="F50" i="61"/>
  <c r="I50" i="61" s="1"/>
  <c r="C50" i="61"/>
  <c r="D50" i="61"/>
  <c r="S49" i="61"/>
  <c r="R49" i="61"/>
  <c r="O49" i="61"/>
  <c r="L49" i="61"/>
  <c r="U49" i="61" s="1"/>
  <c r="I49" i="61"/>
  <c r="F49" i="61"/>
  <c r="C49" i="61"/>
  <c r="D49" i="61" s="1"/>
  <c r="S48" i="61"/>
  <c r="R48" i="61"/>
  <c r="O48" i="61"/>
  <c r="L48" i="61"/>
  <c r="M48" i="61"/>
  <c r="F48" i="61"/>
  <c r="I48" i="61" s="1"/>
  <c r="C48" i="61"/>
  <c r="D48" i="61"/>
  <c r="S47" i="61"/>
  <c r="R47" i="61"/>
  <c r="O47" i="61"/>
  <c r="M47" i="61"/>
  <c r="L47" i="61"/>
  <c r="I47" i="61"/>
  <c r="F47" i="61"/>
  <c r="G47" i="61"/>
  <c r="D47" i="61"/>
  <c r="C47" i="61"/>
  <c r="R46" i="61"/>
  <c r="S46" i="61" s="1"/>
  <c r="N46" i="61"/>
  <c r="M46" i="61"/>
  <c r="L46" i="61"/>
  <c r="F46" i="61"/>
  <c r="O46" i="61" s="1"/>
  <c r="C46" i="61"/>
  <c r="I46" i="61" s="1"/>
  <c r="R45" i="61"/>
  <c r="S45" i="61"/>
  <c r="M45" i="61"/>
  <c r="L45" i="61"/>
  <c r="H45" i="61"/>
  <c r="G45" i="61"/>
  <c r="F45" i="61"/>
  <c r="C45" i="61"/>
  <c r="R44" i="61"/>
  <c r="AA44" i="61" s="1"/>
  <c r="M44" i="61"/>
  <c r="L44" i="61"/>
  <c r="G44" i="61"/>
  <c r="F44" i="61"/>
  <c r="O44" i="61" s="1"/>
  <c r="C44" i="61"/>
  <c r="I44" i="61" s="1"/>
  <c r="D44" i="61"/>
  <c r="R43" i="61"/>
  <c r="L43" i="61"/>
  <c r="H43" i="61"/>
  <c r="G43" i="61"/>
  <c r="F43" i="61"/>
  <c r="C43" i="61"/>
  <c r="R42" i="61"/>
  <c r="S42" i="61"/>
  <c r="L42" i="61"/>
  <c r="F42" i="61"/>
  <c r="I42" i="61" s="1"/>
  <c r="C42" i="61"/>
  <c r="D42" i="61"/>
  <c r="S41" i="61"/>
  <c r="R41" i="61"/>
  <c r="O41" i="61"/>
  <c r="L41" i="61"/>
  <c r="U41" i="61" s="1"/>
  <c r="I41" i="61"/>
  <c r="F41" i="61"/>
  <c r="C41" i="61"/>
  <c r="D41" i="61" s="1"/>
  <c r="S40" i="61"/>
  <c r="R40" i="61"/>
  <c r="N40" i="61"/>
  <c r="L40" i="61"/>
  <c r="M40" i="61"/>
  <c r="F40" i="61"/>
  <c r="I40" i="61" s="1"/>
  <c r="C40" i="61"/>
  <c r="D40" i="61"/>
  <c r="S39" i="61"/>
  <c r="R39" i="61"/>
  <c r="O39" i="61"/>
  <c r="M39" i="61"/>
  <c r="L39" i="61"/>
  <c r="I39" i="61"/>
  <c r="H39" i="61"/>
  <c r="F39" i="61"/>
  <c r="G39" i="61"/>
  <c r="J39" i="61" s="1"/>
  <c r="D39" i="61"/>
  <c r="C39" i="61"/>
  <c r="S38" i="61"/>
  <c r="R38" i="61"/>
  <c r="M38" i="61"/>
  <c r="L38" i="61"/>
  <c r="T38" i="61"/>
  <c r="I38" i="61"/>
  <c r="F38" i="61"/>
  <c r="O38" i="61" s="1"/>
  <c r="C38" i="61"/>
  <c r="R37" i="61"/>
  <c r="S37" i="61"/>
  <c r="L37" i="61"/>
  <c r="H37" i="61"/>
  <c r="G37" i="61"/>
  <c r="F37" i="61"/>
  <c r="D37" i="61"/>
  <c r="C37" i="61"/>
  <c r="I37" i="61" s="1"/>
  <c r="R36" i="61"/>
  <c r="M36" i="61"/>
  <c r="L36" i="61"/>
  <c r="G36" i="61"/>
  <c r="F36" i="61"/>
  <c r="O36" i="61" s="1"/>
  <c r="C36" i="61"/>
  <c r="AA36" i="61" s="1"/>
  <c r="R35" i="61"/>
  <c r="L35" i="61"/>
  <c r="O35" i="61" s="1"/>
  <c r="H35" i="61"/>
  <c r="G35" i="61"/>
  <c r="F35" i="61"/>
  <c r="C35" i="61"/>
  <c r="R34" i="61"/>
  <c r="S34" i="61"/>
  <c r="L34" i="61"/>
  <c r="G34" i="61"/>
  <c r="F34" i="61"/>
  <c r="I34" i="61" s="1"/>
  <c r="C34" i="61"/>
  <c r="D34" i="61"/>
  <c r="S33" i="61"/>
  <c r="R33" i="61"/>
  <c r="O33" i="61"/>
  <c r="L33" i="61"/>
  <c r="U33" i="61" s="1"/>
  <c r="I33" i="61"/>
  <c r="F33" i="61"/>
  <c r="C33" i="61"/>
  <c r="D33" i="61" s="1"/>
  <c r="S32" i="61"/>
  <c r="R32" i="61"/>
  <c r="O32" i="61"/>
  <c r="L32" i="61"/>
  <c r="M32" i="61"/>
  <c r="F32" i="61"/>
  <c r="I32" i="61" s="1"/>
  <c r="C32" i="61"/>
  <c r="D32" i="61"/>
  <c r="S31" i="61"/>
  <c r="R31" i="61"/>
  <c r="O31" i="61"/>
  <c r="M31" i="61"/>
  <c r="L31" i="61"/>
  <c r="I31" i="61"/>
  <c r="F31" i="61"/>
  <c r="G31" i="61"/>
  <c r="D31" i="61"/>
  <c r="C31" i="61"/>
  <c r="R30" i="61"/>
  <c r="S30" i="61" s="1"/>
  <c r="N30" i="61"/>
  <c r="M30" i="61"/>
  <c r="L30" i="61"/>
  <c r="F30" i="61"/>
  <c r="O30" i="61" s="1"/>
  <c r="C30" i="61"/>
  <c r="I30" i="61" s="1"/>
  <c r="R29" i="61"/>
  <c r="S29" i="61"/>
  <c r="M29" i="61"/>
  <c r="L29" i="61"/>
  <c r="O29" i="61" s="1"/>
  <c r="H29" i="61"/>
  <c r="G29" i="61"/>
  <c r="F29" i="61"/>
  <c r="C29" i="61"/>
  <c r="I29" i="61" s="1"/>
  <c r="R28" i="61"/>
  <c r="M28" i="61"/>
  <c r="L28" i="61"/>
  <c r="G28" i="61"/>
  <c r="F28" i="61"/>
  <c r="O28" i="61" s="1"/>
  <c r="C28" i="61"/>
  <c r="I28" i="61" s="1"/>
  <c r="D28" i="61"/>
  <c r="R27" i="61"/>
  <c r="S27" i="61"/>
  <c r="L27" i="61"/>
  <c r="O27" i="61" s="1"/>
  <c r="H27" i="61"/>
  <c r="G27" i="61"/>
  <c r="F27" i="61"/>
  <c r="C27" i="61"/>
  <c r="R26" i="61"/>
  <c r="L26" i="61"/>
  <c r="F26" i="61"/>
  <c r="I26" i="61" s="1"/>
  <c r="C26" i="61"/>
  <c r="D26" i="61"/>
  <c r="S25" i="61"/>
  <c r="R25" i="61"/>
  <c r="O25" i="61"/>
  <c r="L25" i="61"/>
  <c r="U25" i="61" s="1"/>
  <c r="I25" i="61"/>
  <c r="F25" i="61"/>
  <c r="C25" i="61"/>
  <c r="D25" i="61" s="1"/>
  <c r="S24" i="61"/>
  <c r="R24" i="61"/>
  <c r="L24" i="61"/>
  <c r="M24" i="61"/>
  <c r="F24" i="61"/>
  <c r="I24" i="61" s="1"/>
  <c r="C24" i="61"/>
  <c r="D24" i="61"/>
  <c r="S23" i="61"/>
  <c r="R23" i="61"/>
  <c r="O23" i="61"/>
  <c r="M23" i="61"/>
  <c r="L23" i="61"/>
  <c r="I23" i="61"/>
  <c r="F23" i="61"/>
  <c r="G23" i="61"/>
  <c r="J23" i="61" s="1"/>
  <c r="D23" i="61"/>
  <c r="C23" i="61"/>
  <c r="S22" i="61"/>
  <c r="R22" i="61"/>
  <c r="M22" i="61"/>
  <c r="L22" i="61"/>
  <c r="I22" i="61"/>
  <c r="F22" i="61"/>
  <c r="O22" i="61" s="1"/>
  <c r="N22" i="61"/>
  <c r="D22" i="61"/>
  <c r="C22" i="61"/>
  <c r="W22" i="61"/>
  <c r="S21" i="61"/>
  <c r="R21" i="61"/>
  <c r="L21" i="61"/>
  <c r="M21" i="61"/>
  <c r="P21" i="61" s="1"/>
  <c r="G21" i="61"/>
  <c r="F21" i="61"/>
  <c r="I21" i="61" s="1"/>
  <c r="C21" i="61"/>
  <c r="Z21" i="61"/>
  <c r="R20" i="61"/>
  <c r="M20" i="61"/>
  <c r="L20" i="61"/>
  <c r="O20" i="61" s="1"/>
  <c r="I20" i="61"/>
  <c r="F20" i="61"/>
  <c r="D20" i="61"/>
  <c r="C20" i="61"/>
  <c r="S19" i="61"/>
  <c r="R19" i="61"/>
  <c r="O19" i="61"/>
  <c r="N19" i="61"/>
  <c r="L19" i="61"/>
  <c r="M19" i="61"/>
  <c r="G19" i="61"/>
  <c r="F19" i="61"/>
  <c r="C19" i="61"/>
  <c r="X19" i="61" s="1"/>
  <c r="R18" i="61"/>
  <c r="M18" i="61"/>
  <c r="L18" i="61"/>
  <c r="O18" i="61" s="1"/>
  <c r="I18" i="61"/>
  <c r="H18" i="61"/>
  <c r="F18" i="61"/>
  <c r="D18" i="61"/>
  <c r="C18" i="61"/>
  <c r="S17" i="61"/>
  <c r="R17" i="61"/>
  <c r="U17" i="61" s="1"/>
  <c r="L17" i="61"/>
  <c r="M17" i="61"/>
  <c r="P17" i="61" s="1"/>
  <c r="G17" i="61"/>
  <c r="F17" i="61"/>
  <c r="I17" i="61" s="1"/>
  <c r="C17" i="61"/>
  <c r="R16" i="61"/>
  <c r="S16" i="61"/>
  <c r="M16" i="61"/>
  <c r="L16" i="61"/>
  <c r="O16" i="61" s="1"/>
  <c r="I16" i="61"/>
  <c r="F16" i="61"/>
  <c r="D16" i="61"/>
  <c r="C16" i="61"/>
  <c r="S15" i="61"/>
  <c r="R15" i="61"/>
  <c r="O15" i="61"/>
  <c r="N15" i="61"/>
  <c r="L15" i="61"/>
  <c r="M15" i="61"/>
  <c r="G15" i="61"/>
  <c r="F15" i="61"/>
  <c r="C15" i="61"/>
  <c r="R14" i="61"/>
  <c r="M14" i="61"/>
  <c r="L14" i="61"/>
  <c r="O14" i="61" s="1"/>
  <c r="I14" i="61"/>
  <c r="H14" i="61"/>
  <c r="F14" i="61"/>
  <c r="D14" i="61"/>
  <c r="C14" i="61"/>
  <c r="S13" i="61"/>
  <c r="R13" i="61"/>
  <c r="U13" i="61" s="1"/>
  <c r="L13" i="61"/>
  <c r="M13" i="61"/>
  <c r="P13" i="61" s="1"/>
  <c r="G13" i="61"/>
  <c r="F13" i="61"/>
  <c r="I13" i="61" s="1"/>
  <c r="C13" i="61"/>
  <c r="R12" i="61"/>
  <c r="M12" i="61"/>
  <c r="L12" i="61"/>
  <c r="O12" i="61" s="1"/>
  <c r="I12" i="61"/>
  <c r="F12" i="61"/>
  <c r="D12" i="61"/>
  <c r="C12" i="61"/>
  <c r="S11" i="61"/>
  <c r="R11" i="61"/>
  <c r="O11" i="61"/>
  <c r="N11" i="61"/>
  <c r="L11" i="61"/>
  <c r="M11" i="61"/>
  <c r="G11" i="61"/>
  <c r="F11" i="61"/>
  <c r="C11" i="61"/>
  <c r="R10" i="61"/>
  <c r="W10" i="61"/>
  <c r="M10" i="61"/>
  <c r="L10" i="61"/>
  <c r="O10" i="61" s="1"/>
  <c r="I10" i="61"/>
  <c r="H10" i="61"/>
  <c r="F10" i="61"/>
  <c r="D10" i="61"/>
  <c r="C10" i="61"/>
  <c r="S9" i="61"/>
  <c r="R9" i="61"/>
  <c r="U9" i="61" s="1"/>
  <c r="L9" i="61"/>
  <c r="M9" i="61"/>
  <c r="G9" i="61"/>
  <c r="F9" i="61"/>
  <c r="I9" i="61" s="1"/>
  <c r="C9" i="61"/>
  <c r="R8" i="61"/>
  <c r="S8" i="61"/>
  <c r="M8" i="61"/>
  <c r="L8" i="61"/>
  <c r="O8" i="61" s="1"/>
  <c r="I8" i="61"/>
  <c r="F8" i="61"/>
  <c r="D8" i="61"/>
  <c r="C8" i="61"/>
  <c r="S7" i="61"/>
  <c r="R7" i="61"/>
  <c r="O7" i="61"/>
  <c r="N7" i="61"/>
  <c r="L7" i="61"/>
  <c r="M7" i="61"/>
  <c r="G7" i="61"/>
  <c r="F7" i="61"/>
  <c r="C7" i="61"/>
  <c r="R6" i="61"/>
  <c r="X6" i="61" s="1"/>
  <c r="S6" i="61"/>
  <c r="M6" i="61"/>
  <c r="L6" i="61"/>
  <c r="O6" i="61" s="1"/>
  <c r="I6" i="61"/>
  <c r="H6" i="61"/>
  <c r="F6" i="61"/>
  <c r="D6" i="61"/>
  <c r="C6" i="61"/>
  <c r="S5" i="61"/>
  <c r="R5" i="61"/>
  <c r="L5" i="61"/>
  <c r="M5" i="61"/>
  <c r="G5" i="61"/>
  <c r="F5" i="61"/>
  <c r="I5" i="61" s="1"/>
  <c r="C5" i="61"/>
  <c r="T4" i="61"/>
  <c r="N4" i="61"/>
  <c r="U109" i="61"/>
  <c r="X109" i="61"/>
  <c r="X108" i="61"/>
  <c r="T108" i="61"/>
  <c r="W108" i="61"/>
  <c r="W107" i="61"/>
  <c r="Z107" i="61"/>
  <c r="AA107" i="61"/>
  <c r="Z106" i="61"/>
  <c r="T106" i="61"/>
  <c r="U105" i="61"/>
  <c r="X105" i="61"/>
  <c r="X104" i="61"/>
  <c r="T104" i="61"/>
  <c r="AA104" i="61"/>
  <c r="W104" i="61"/>
  <c r="AA103" i="61"/>
  <c r="W103" i="61"/>
  <c r="U103" i="61"/>
  <c r="T102" i="61"/>
  <c r="U101" i="61"/>
  <c r="X101" i="61"/>
  <c r="AA101" i="61"/>
  <c r="X100" i="61"/>
  <c r="T100" i="61"/>
  <c r="AA100" i="61"/>
  <c r="W99" i="61"/>
  <c r="U99" i="61"/>
  <c r="T98" i="61"/>
  <c r="U97" i="61"/>
  <c r="X97" i="61"/>
  <c r="AA97" i="61"/>
  <c r="X96" i="61"/>
  <c r="T96" i="61"/>
  <c r="AA96" i="61"/>
  <c r="Z96" i="61"/>
  <c r="W95" i="61"/>
  <c r="U95" i="61"/>
  <c r="Z95" i="61"/>
  <c r="T94" i="61"/>
  <c r="U93" i="61"/>
  <c r="AA93" i="61"/>
  <c r="T92" i="61"/>
  <c r="Z92" i="61"/>
  <c r="U92" i="61"/>
  <c r="Z91" i="61"/>
  <c r="U90" i="61"/>
  <c r="X90" i="61"/>
  <c r="X89" i="61"/>
  <c r="T89" i="61"/>
  <c r="AA89" i="61"/>
  <c r="W88" i="61"/>
  <c r="Z88" i="61"/>
  <c r="U86" i="61"/>
  <c r="X86" i="61"/>
  <c r="X85" i="61"/>
  <c r="AA85" i="61"/>
  <c r="W85" i="61"/>
  <c r="W84" i="61"/>
  <c r="U84" i="61"/>
  <c r="Z83" i="61"/>
  <c r="U82" i="61"/>
  <c r="X82" i="61"/>
  <c r="X81" i="61"/>
  <c r="T81" i="61"/>
  <c r="AA81" i="61"/>
  <c r="W81" i="61"/>
  <c r="W80" i="61"/>
  <c r="Z80" i="61"/>
  <c r="U80" i="61"/>
  <c r="AA77" i="61"/>
  <c r="W77" i="61"/>
  <c r="U77" i="61"/>
  <c r="X75" i="61"/>
  <c r="U75" i="61"/>
  <c r="AA75" i="61"/>
  <c r="W74" i="61"/>
  <c r="T74" i="61"/>
  <c r="Z74" i="61"/>
  <c r="AA74" i="61"/>
  <c r="W73" i="61"/>
  <c r="AA73" i="61"/>
  <c r="Z73" i="61"/>
  <c r="T72" i="61"/>
  <c r="X71" i="61"/>
  <c r="U71" i="61"/>
  <c r="AA71" i="61"/>
  <c r="X70" i="61"/>
  <c r="AA70" i="61"/>
  <c r="W69" i="61"/>
  <c r="AA69" i="61"/>
  <c r="Z69" i="61"/>
  <c r="X67" i="61"/>
  <c r="U67" i="61"/>
  <c r="AA67" i="61"/>
  <c r="W66" i="61"/>
  <c r="T66" i="61"/>
  <c r="Z66" i="61"/>
  <c r="Z64" i="61"/>
  <c r="T62" i="61"/>
  <c r="U61" i="61"/>
  <c r="X60" i="61"/>
  <c r="AA60" i="61"/>
  <c r="Z60" i="61"/>
  <c r="W59" i="61"/>
  <c r="U59" i="61"/>
  <c r="Z59" i="61"/>
  <c r="U57" i="61"/>
  <c r="AA57" i="61"/>
  <c r="X56" i="61"/>
  <c r="AA56" i="61"/>
  <c r="W56" i="61"/>
  <c r="Z56" i="61"/>
  <c r="W55" i="61"/>
  <c r="U55" i="61"/>
  <c r="Z55" i="61"/>
  <c r="Z54" i="61"/>
  <c r="T54" i="61"/>
  <c r="AA53" i="61"/>
  <c r="X52" i="61"/>
  <c r="W52" i="61"/>
  <c r="Z51" i="61"/>
  <c r="X49" i="61"/>
  <c r="AA49" i="61"/>
  <c r="X48" i="61"/>
  <c r="AA48" i="61"/>
  <c r="W48" i="61"/>
  <c r="Z48" i="61"/>
  <c r="W47" i="61"/>
  <c r="U47" i="61"/>
  <c r="Z47" i="61"/>
  <c r="T46" i="61"/>
  <c r="AA45" i="61"/>
  <c r="W44" i="61"/>
  <c r="Z43" i="61"/>
  <c r="T42" i="61"/>
  <c r="X41" i="61"/>
  <c r="AA41" i="61"/>
  <c r="X40" i="61"/>
  <c r="AA40" i="61"/>
  <c r="W40" i="61"/>
  <c r="Z40" i="61"/>
  <c r="W39" i="61"/>
  <c r="U39" i="61"/>
  <c r="Z39" i="61"/>
  <c r="Z38" i="61"/>
  <c r="X37" i="61"/>
  <c r="AA37" i="61"/>
  <c r="T36" i="61"/>
  <c r="W36" i="61"/>
  <c r="AA35" i="61"/>
  <c r="W35" i="61"/>
  <c r="U35" i="61"/>
  <c r="X35" i="61"/>
  <c r="X34" i="61"/>
  <c r="X33" i="61"/>
  <c r="T32" i="61"/>
  <c r="U31" i="61"/>
  <c r="X31" i="61"/>
  <c r="T30" i="61"/>
  <c r="W30" i="61"/>
  <c r="W29" i="61"/>
  <c r="U29" i="61"/>
  <c r="Z29" i="61"/>
  <c r="U27" i="61"/>
  <c r="X26" i="61"/>
  <c r="AA26" i="61"/>
  <c r="W26" i="61"/>
  <c r="W25" i="61"/>
  <c r="Z25" i="61"/>
  <c r="U23" i="61"/>
  <c r="X23" i="61"/>
  <c r="X22" i="61"/>
  <c r="T22" i="61"/>
  <c r="AA22" i="61"/>
  <c r="U21" i="61"/>
  <c r="U19" i="61"/>
  <c r="X18" i="61"/>
  <c r="AA18" i="61"/>
  <c r="W18" i="61"/>
  <c r="Z17" i="61"/>
  <c r="U15" i="61"/>
  <c r="X14" i="61"/>
  <c r="T14" i="61"/>
  <c r="AA14" i="61"/>
  <c r="W13" i="61"/>
  <c r="Z13" i="61"/>
  <c r="U11" i="61"/>
  <c r="X11" i="61"/>
  <c r="X10" i="61"/>
  <c r="AA10" i="61"/>
  <c r="AA9" i="61"/>
  <c r="U7" i="61"/>
  <c r="T6" i="61"/>
  <c r="X5" i="61"/>
  <c r="R4" i="61"/>
  <c r="L4" i="61"/>
  <c r="M4" i="61" s="1"/>
  <c r="F4" i="61"/>
  <c r="C4" i="61"/>
  <c r="D4" i="61" s="1"/>
  <c r="R109" i="60"/>
  <c r="S109" i="60"/>
  <c r="L109" i="60"/>
  <c r="H109" i="60"/>
  <c r="F109" i="60"/>
  <c r="I109" i="60" s="1"/>
  <c r="G109" i="60"/>
  <c r="J109" i="60" s="1"/>
  <c r="D109" i="60"/>
  <c r="C109" i="60"/>
  <c r="R108" i="60"/>
  <c r="N108" i="60"/>
  <c r="L108" i="60"/>
  <c r="M108" i="60"/>
  <c r="F108" i="60"/>
  <c r="I108" i="60" s="1"/>
  <c r="C108" i="60"/>
  <c r="D108" i="60"/>
  <c r="R107" i="60"/>
  <c r="S107" i="60"/>
  <c r="L107" i="60"/>
  <c r="N107" i="60"/>
  <c r="H107" i="60"/>
  <c r="F107" i="60"/>
  <c r="G107" i="60"/>
  <c r="J107" i="60" s="1"/>
  <c r="D107" i="60"/>
  <c r="C107" i="60"/>
  <c r="I107" i="60" s="1"/>
  <c r="R106" i="60"/>
  <c r="N106" i="60"/>
  <c r="L106" i="60"/>
  <c r="O106" i="60" s="1"/>
  <c r="M106" i="60"/>
  <c r="F106" i="60"/>
  <c r="I106" i="60" s="1"/>
  <c r="H106" i="60"/>
  <c r="C106" i="60"/>
  <c r="D106" i="60"/>
  <c r="R105" i="60"/>
  <c r="S105" i="60"/>
  <c r="L105" i="60"/>
  <c r="N105" i="60"/>
  <c r="H105" i="60"/>
  <c r="F105" i="60"/>
  <c r="G105" i="60"/>
  <c r="D105" i="60"/>
  <c r="C105" i="60"/>
  <c r="I105" i="60" s="1"/>
  <c r="R104" i="60"/>
  <c r="N104" i="60"/>
  <c r="L104" i="60"/>
  <c r="M104" i="60"/>
  <c r="F104" i="60"/>
  <c r="I104" i="60" s="1"/>
  <c r="H104" i="60"/>
  <c r="C104" i="60"/>
  <c r="D104" i="60"/>
  <c r="R103" i="60"/>
  <c r="S103" i="60"/>
  <c r="L103" i="60"/>
  <c r="N103" i="60"/>
  <c r="H103" i="60"/>
  <c r="F103" i="60"/>
  <c r="G103" i="60"/>
  <c r="D103" i="60"/>
  <c r="C103" i="60"/>
  <c r="I103" i="60" s="1"/>
  <c r="R102" i="60"/>
  <c r="S102" i="60"/>
  <c r="N102" i="60"/>
  <c r="L102" i="60"/>
  <c r="M102" i="60"/>
  <c r="F102" i="60"/>
  <c r="I102" i="60" s="1"/>
  <c r="C102" i="60"/>
  <c r="D102" i="60"/>
  <c r="R101" i="60"/>
  <c r="S101" i="60"/>
  <c r="L101" i="60"/>
  <c r="N101" i="60"/>
  <c r="H101" i="60"/>
  <c r="F101" i="60"/>
  <c r="G101" i="60"/>
  <c r="D101" i="60"/>
  <c r="C101" i="60"/>
  <c r="I101" i="60" s="1"/>
  <c r="R100" i="60"/>
  <c r="S100" i="60"/>
  <c r="N100" i="60"/>
  <c r="L100" i="60"/>
  <c r="M100" i="60"/>
  <c r="F100" i="60"/>
  <c r="C100" i="60"/>
  <c r="D100" i="60"/>
  <c r="R99" i="60"/>
  <c r="S99" i="60"/>
  <c r="L99" i="60"/>
  <c r="N99" i="60"/>
  <c r="H99" i="60"/>
  <c r="F99" i="60"/>
  <c r="G99" i="60"/>
  <c r="J99" i="60" s="1"/>
  <c r="D99" i="60"/>
  <c r="C99" i="60"/>
  <c r="I99" i="60" s="1"/>
  <c r="R98" i="60"/>
  <c r="N98" i="60"/>
  <c r="L98" i="60"/>
  <c r="M98" i="60"/>
  <c r="F98" i="60"/>
  <c r="H98" i="60"/>
  <c r="C98" i="60"/>
  <c r="D98" i="60"/>
  <c r="R97" i="60"/>
  <c r="S97" i="60"/>
  <c r="L97" i="60"/>
  <c r="N97" i="60"/>
  <c r="H97" i="60"/>
  <c r="F97" i="60"/>
  <c r="G97" i="60"/>
  <c r="D97" i="60"/>
  <c r="C97" i="60"/>
  <c r="I97" i="60" s="1"/>
  <c r="R96" i="60"/>
  <c r="N96" i="60"/>
  <c r="L96" i="60"/>
  <c r="M96" i="60"/>
  <c r="F96" i="60"/>
  <c r="H96" i="60"/>
  <c r="C96" i="60"/>
  <c r="D96" i="60"/>
  <c r="R95" i="60"/>
  <c r="S95" i="60"/>
  <c r="L95" i="60"/>
  <c r="N95" i="60"/>
  <c r="H95" i="60"/>
  <c r="F95" i="60"/>
  <c r="G95" i="60"/>
  <c r="D95" i="60"/>
  <c r="C95" i="60"/>
  <c r="I95" i="60" s="1"/>
  <c r="R94" i="60"/>
  <c r="S94" i="60"/>
  <c r="N94" i="60"/>
  <c r="L94" i="60"/>
  <c r="M94" i="60"/>
  <c r="F94" i="60"/>
  <c r="C94" i="60"/>
  <c r="D94" i="60"/>
  <c r="R93" i="60"/>
  <c r="S93" i="60"/>
  <c r="L93" i="60"/>
  <c r="N93" i="60"/>
  <c r="H93" i="60"/>
  <c r="F93" i="60"/>
  <c r="G93" i="60"/>
  <c r="D93" i="60"/>
  <c r="C93" i="60"/>
  <c r="I93" i="60" s="1"/>
  <c r="R92" i="60"/>
  <c r="S92" i="60"/>
  <c r="N92" i="60"/>
  <c r="L92" i="60"/>
  <c r="M92" i="60"/>
  <c r="F92" i="60"/>
  <c r="C92" i="60"/>
  <c r="D92" i="60"/>
  <c r="R91" i="60"/>
  <c r="S91" i="60"/>
  <c r="L91" i="60"/>
  <c r="N91" i="60"/>
  <c r="H91" i="60"/>
  <c r="F91" i="60"/>
  <c r="G91" i="60"/>
  <c r="D91" i="60"/>
  <c r="C91" i="60"/>
  <c r="I91" i="60" s="1"/>
  <c r="R90" i="60"/>
  <c r="N90" i="60"/>
  <c r="L90" i="60"/>
  <c r="M90" i="60"/>
  <c r="F90" i="60"/>
  <c r="H90" i="60"/>
  <c r="C90" i="60"/>
  <c r="D90" i="60"/>
  <c r="R89" i="60"/>
  <c r="S89" i="60"/>
  <c r="L89" i="60"/>
  <c r="N89" i="60"/>
  <c r="H89" i="60"/>
  <c r="F89" i="60"/>
  <c r="G89" i="60"/>
  <c r="D89" i="60"/>
  <c r="C89" i="60"/>
  <c r="I89" i="60" s="1"/>
  <c r="R88" i="60"/>
  <c r="S88" i="60" s="1"/>
  <c r="N88" i="60"/>
  <c r="L88" i="60"/>
  <c r="M88" i="60"/>
  <c r="F88" i="60"/>
  <c r="H88" i="60"/>
  <c r="C88" i="60"/>
  <c r="D88" i="60"/>
  <c r="R87" i="60"/>
  <c r="S87" i="60"/>
  <c r="L87" i="60"/>
  <c r="N87" i="60"/>
  <c r="I87" i="60"/>
  <c r="H87" i="60"/>
  <c r="F87" i="60"/>
  <c r="G87" i="60"/>
  <c r="D87" i="60"/>
  <c r="C87" i="60"/>
  <c r="R86" i="60"/>
  <c r="S86" i="60" s="1"/>
  <c r="N86" i="60"/>
  <c r="L86" i="60"/>
  <c r="M86" i="60"/>
  <c r="F86" i="60"/>
  <c r="C86" i="60"/>
  <c r="D86" i="60"/>
  <c r="R85" i="60"/>
  <c r="S85" i="60"/>
  <c r="L85" i="60"/>
  <c r="N85" i="60"/>
  <c r="I85" i="60"/>
  <c r="H85" i="60"/>
  <c r="F85" i="60"/>
  <c r="G85" i="60"/>
  <c r="D85" i="60"/>
  <c r="C85" i="60"/>
  <c r="R84" i="60"/>
  <c r="S84" i="60" s="1"/>
  <c r="N84" i="60"/>
  <c r="L84" i="60"/>
  <c r="M84" i="60"/>
  <c r="F84" i="60"/>
  <c r="H84" i="60"/>
  <c r="C84" i="60"/>
  <c r="D84" i="60"/>
  <c r="R83" i="60"/>
  <c r="S83" i="60"/>
  <c r="L83" i="60"/>
  <c r="N83" i="60"/>
  <c r="I83" i="60"/>
  <c r="H83" i="60"/>
  <c r="F83" i="60"/>
  <c r="G83" i="60"/>
  <c r="J83" i="60" s="1"/>
  <c r="D83" i="60"/>
  <c r="C83" i="60"/>
  <c r="R82" i="60"/>
  <c r="S82" i="60" s="1"/>
  <c r="N82" i="60"/>
  <c r="L82" i="60"/>
  <c r="M82" i="60"/>
  <c r="F82" i="60"/>
  <c r="C82" i="60"/>
  <c r="D82" i="60"/>
  <c r="R81" i="60"/>
  <c r="S81" i="60"/>
  <c r="L81" i="60"/>
  <c r="N81" i="60"/>
  <c r="I81" i="60"/>
  <c r="H81" i="60"/>
  <c r="F81" i="60"/>
  <c r="G81" i="60"/>
  <c r="J81" i="60" s="1"/>
  <c r="D81" i="60"/>
  <c r="C81" i="60"/>
  <c r="R80" i="60"/>
  <c r="S80" i="60" s="1"/>
  <c r="N80" i="60"/>
  <c r="L80" i="60"/>
  <c r="M80" i="60"/>
  <c r="F80" i="60"/>
  <c r="H80" i="60"/>
  <c r="C80" i="60"/>
  <c r="D80" i="60"/>
  <c r="R79" i="60"/>
  <c r="S79" i="60"/>
  <c r="L79" i="60"/>
  <c r="N79" i="60"/>
  <c r="I79" i="60"/>
  <c r="H79" i="60"/>
  <c r="F79" i="60"/>
  <c r="G79" i="60"/>
  <c r="D79" i="60"/>
  <c r="C79" i="60"/>
  <c r="R78" i="60"/>
  <c r="S78" i="60" s="1"/>
  <c r="N78" i="60"/>
  <c r="L78" i="60"/>
  <c r="M78" i="60"/>
  <c r="F78" i="60"/>
  <c r="C78" i="60"/>
  <c r="D78" i="60"/>
  <c r="R77" i="60"/>
  <c r="S77" i="60"/>
  <c r="M77" i="60"/>
  <c r="P77" i="60" s="1"/>
  <c r="L77" i="60"/>
  <c r="O77" i="60" s="1"/>
  <c r="I77" i="60"/>
  <c r="H77" i="60"/>
  <c r="F77" i="60"/>
  <c r="G77" i="60"/>
  <c r="D77" i="60"/>
  <c r="C77" i="60"/>
  <c r="R76" i="60"/>
  <c r="S76" i="60" s="1"/>
  <c r="L76" i="60"/>
  <c r="F76" i="60"/>
  <c r="C76" i="60"/>
  <c r="D76" i="60"/>
  <c r="S75" i="60"/>
  <c r="R75" i="60"/>
  <c r="L75" i="60"/>
  <c r="O75" i="60" s="1"/>
  <c r="H75" i="60"/>
  <c r="G75" i="60"/>
  <c r="F75" i="60"/>
  <c r="I75" i="60" s="1"/>
  <c r="C75" i="60"/>
  <c r="D75" i="60" s="1"/>
  <c r="R74" i="60"/>
  <c r="AA74" i="60" s="1"/>
  <c r="N74" i="60"/>
  <c r="M74" i="60"/>
  <c r="L74" i="60"/>
  <c r="O74" i="60" s="1"/>
  <c r="F74" i="60"/>
  <c r="I74" i="60" s="1"/>
  <c r="C74" i="60"/>
  <c r="D74" i="60"/>
  <c r="S73" i="60"/>
  <c r="R73" i="60"/>
  <c r="O73" i="60"/>
  <c r="L73" i="60"/>
  <c r="H73" i="60"/>
  <c r="G73" i="60"/>
  <c r="F73" i="60"/>
  <c r="C73" i="60"/>
  <c r="D73" i="60" s="1"/>
  <c r="R72" i="60"/>
  <c r="S72" i="60"/>
  <c r="N72" i="60"/>
  <c r="M72" i="60"/>
  <c r="L72" i="60"/>
  <c r="F72" i="60"/>
  <c r="I72" i="60" s="1"/>
  <c r="C72" i="60"/>
  <c r="D72" i="60"/>
  <c r="S71" i="60"/>
  <c r="R71" i="60"/>
  <c r="L71" i="60"/>
  <c r="O71" i="60" s="1"/>
  <c r="H71" i="60"/>
  <c r="G71" i="60"/>
  <c r="F71" i="60"/>
  <c r="I71" i="60" s="1"/>
  <c r="C71" i="60"/>
  <c r="D71" i="60" s="1"/>
  <c r="R70" i="60"/>
  <c r="N70" i="60"/>
  <c r="M70" i="60"/>
  <c r="L70" i="60"/>
  <c r="F70" i="60"/>
  <c r="I70" i="60" s="1"/>
  <c r="C70" i="60"/>
  <c r="D70" i="60"/>
  <c r="S69" i="60"/>
  <c r="R69" i="60"/>
  <c r="O69" i="60"/>
  <c r="L69" i="60"/>
  <c r="H69" i="60"/>
  <c r="G69" i="60"/>
  <c r="J69" i="60" s="1"/>
  <c r="F69" i="60"/>
  <c r="C69" i="60"/>
  <c r="D69" i="60" s="1"/>
  <c r="R68" i="60"/>
  <c r="S68" i="60"/>
  <c r="M68" i="60"/>
  <c r="L68" i="60"/>
  <c r="F68" i="60"/>
  <c r="I68" i="60" s="1"/>
  <c r="N68" i="60"/>
  <c r="C68" i="60"/>
  <c r="D68" i="60"/>
  <c r="S67" i="60"/>
  <c r="R67" i="60"/>
  <c r="L67" i="60"/>
  <c r="O67" i="60" s="1"/>
  <c r="H67" i="60"/>
  <c r="G67" i="60"/>
  <c r="F67" i="60"/>
  <c r="I67" i="60" s="1"/>
  <c r="C67" i="60"/>
  <c r="D67" i="60" s="1"/>
  <c r="R66" i="60"/>
  <c r="X66" i="60" s="1"/>
  <c r="N66" i="60"/>
  <c r="M66" i="60"/>
  <c r="L66" i="60"/>
  <c r="O66" i="60" s="1"/>
  <c r="I66" i="60"/>
  <c r="F66" i="60"/>
  <c r="C66" i="60"/>
  <c r="D66" i="60"/>
  <c r="S65" i="60"/>
  <c r="R65" i="60"/>
  <c r="O65" i="60"/>
  <c r="L65" i="60"/>
  <c r="H65" i="60"/>
  <c r="G65" i="60"/>
  <c r="F65" i="60"/>
  <c r="D65" i="60"/>
  <c r="AB65" i="60" s="1"/>
  <c r="C65" i="60"/>
  <c r="R64" i="60"/>
  <c r="S64" i="60"/>
  <c r="M64" i="60"/>
  <c r="L64" i="60"/>
  <c r="F64" i="60"/>
  <c r="I64" i="60" s="1"/>
  <c r="C64" i="60"/>
  <c r="D64" i="60"/>
  <c r="S63" i="60"/>
  <c r="R63" i="60"/>
  <c r="L63" i="60"/>
  <c r="O63" i="60" s="1"/>
  <c r="H63" i="60"/>
  <c r="G63" i="60"/>
  <c r="F63" i="60"/>
  <c r="I63" i="60" s="1"/>
  <c r="C63" i="60"/>
  <c r="D63" i="60" s="1"/>
  <c r="R62" i="60"/>
  <c r="N62" i="60"/>
  <c r="M62" i="60"/>
  <c r="L62" i="60"/>
  <c r="F62" i="60"/>
  <c r="I62" i="60" s="1"/>
  <c r="C62" i="60"/>
  <c r="D62" i="60"/>
  <c r="S61" i="60"/>
  <c r="R61" i="60"/>
  <c r="O61" i="60"/>
  <c r="L61" i="60"/>
  <c r="H61" i="60"/>
  <c r="G61" i="60"/>
  <c r="F61" i="60"/>
  <c r="C61" i="60"/>
  <c r="D61" i="60" s="1"/>
  <c r="R60" i="60"/>
  <c r="S60" i="60"/>
  <c r="M60" i="60"/>
  <c r="L60" i="60"/>
  <c r="F60" i="60"/>
  <c r="I60" i="60" s="1"/>
  <c r="N60" i="60"/>
  <c r="C60" i="60"/>
  <c r="D60" i="60"/>
  <c r="S59" i="60"/>
  <c r="R59" i="60"/>
  <c r="L59" i="60"/>
  <c r="O59" i="60" s="1"/>
  <c r="H59" i="60"/>
  <c r="G59" i="60"/>
  <c r="F59" i="60"/>
  <c r="I59" i="60" s="1"/>
  <c r="C59" i="60"/>
  <c r="D59" i="60" s="1"/>
  <c r="R58" i="60"/>
  <c r="N58" i="60"/>
  <c r="M58" i="60"/>
  <c r="L58" i="60"/>
  <c r="O58" i="60" s="1"/>
  <c r="I58" i="60"/>
  <c r="F58" i="60"/>
  <c r="C58" i="60"/>
  <c r="D58" i="60"/>
  <c r="S57" i="60"/>
  <c r="R57" i="60"/>
  <c r="O57" i="60"/>
  <c r="L57" i="60"/>
  <c r="H57" i="60"/>
  <c r="G57" i="60"/>
  <c r="F57" i="60"/>
  <c r="D57" i="60"/>
  <c r="C57" i="60"/>
  <c r="R56" i="60"/>
  <c r="S56" i="60"/>
  <c r="N56" i="60"/>
  <c r="M56" i="60"/>
  <c r="L56" i="60"/>
  <c r="F56" i="60"/>
  <c r="I56" i="60" s="1"/>
  <c r="C56" i="60"/>
  <c r="D56" i="60"/>
  <c r="S55" i="60"/>
  <c r="R55" i="60"/>
  <c r="L55" i="60"/>
  <c r="O55" i="60" s="1"/>
  <c r="H55" i="60"/>
  <c r="G55" i="60"/>
  <c r="F55" i="60"/>
  <c r="I55" i="60" s="1"/>
  <c r="C55" i="60"/>
  <c r="D55" i="60" s="1"/>
  <c r="R54" i="60"/>
  <c r="N54" i="60"/>
  <c r="M54" i="60"/>
  <c r="L54" i="60"/>
  <c r="F54" i="60"/>
  <c r="I54" i="60" s="1"/>
  <c r="C54" i="60"/>
  <c r="D54" i="60"/>
  <c r="S53" i="60"/>
  <c r="R53" i="60"/>
  <c r="O53" i="60"/>
  <c r="L53" i="60"/>
  <c r="F53" i="60"/>
  <c r="I53" i="60" s="1"/>
  <c r="C53" i="60"/>
  <c r="D53" i="60"/>
  <c r="S52" i="60"/>
  <c r="R52" i="60"/>
  <c r="O52" i="60"/>
  <c r="L52" i="60"/>
  <c r="H52" i="60"/>
  <c r="G52" i="60"/>
  <c r="F52" i="60"/>
  <c r="C52" i="60"/>
  <c r="R51" i="60"/>
  <c r="N51" i="60"/>
  <c r="M51" i="60"/>
  <c r="L51" i="60"/>
  <c r="I51" i="60"/>
  <c r="F51" i="60"/>
  <c r="O51" i="60" s="1"/>
  <c r="C51" i="60"/>
  <c r="D51" i="60"/>
  <c r="S50" i="60"/>
  <c r="R50" i="60"/>
  <c r="O50" i="60"/>
  <c r="L50" i="60"/>
  <c r="H50" i="60"/>
  <c r="G50" i="60"/>
  <c r="F50" i="60"/>
  <c r="D50" i="60"/>
  <c r="C50" i="60"/>
  <c r="I50" i="60" s="1"/>
  <c r="R49" i="60"/>
  <c r="AA49" i="60" s="1"/>
  <c r="S49" i="60"/>
  <c r="M49" i="60"/>
  <c r="L49" i="60"/>
  <c r="F49" i="60"/>
  <c r="C49" i="60"/>
  <c r="D49" i="60"/>
  <c r="S48" i="60"/>
  <c r="R48" i="60"/>
  <c r="L48" i="60"/>
  <c r="O48" i="60" s="1"/>
  <c r="H48" i="60"/>
  <c r="G48" i="60"/>
  <c r="F48" i="60"/>
  <c r="C48" i="60"/>
  <c r="R47" i="60"/>
  <c r="N47" i="60"/>
  <c r="M47" i="60"/>
  <c r="L47" i="60"/>
  <c r="F47" i="60"/>
  <c r="O47" i="60" s="1"/>
  <c r="C47" i="60"/>
  <c r="D47" i="60"/>
  <c r="S46" i="60"/>
  <c r="R46" i="60"/>
  <c r="O46" i="60"/>
  <c r="L46" i="60"/>
  <c r="H46" i="60"/>
  <c r="G46" i="60"/>
  <c r="F46" i="60"/>
  <c r="C46" i="60"/>
  <c r="I46" i="60" s="1"/>
  <c r="R45" i="60"/>
  <c r="M45" i="60"/>
  <c r="L45" i="60"/>
  <c r="F45" i="60"/>
  <c r="N45" i="60"/>
  <c r="C45" i="60"/>
  <c r="D45" i="60"/>
  <c r="S44" i="60"/>
  <c r="R44" i="60"/>
  <c r="L44" i="60"/>
  <c r="O44" i="60" s="1"/>
  <c r="H44" i="60"/>
  <c r="G44" i="60"/>
  <c r="F44" i="60"/>
  <c r="C44" i="60"/>
  <c r="R43" i="60"/>
  <c r="U43" i="60" s="1"/>
  <c r="N43" i="60"/>
  <c r="M43" i="60"/>
  <c r="L43" i="60"/>
  <c r="F43" i="60"/>
  <c r="O43" i="60" s="1"/>
  <c r="C43" i="60"/>
  <c r="D43" i="60"/>
  <c r="S42" i="60"/>
  <c r="R42" i="60"/>
  <c r="O42" i="60"/>
  <c r="L42" i="60"/>
  <c r="H42" i="60"/>
  <c r="G42" i="60"/>
  <c r="F42" i="60"/>
  <c r="C42" i="60"/>
  <c r="I42" i="60" s="1"/>
  <c r="R41" i="60"/>
  <c r="S41" i="60"/>
  <c r="N41" i="60"/>
  <c r="M41" i="60"/>
  <c r="L41" i="60"/>
  <c r="F41" i="60"/>
  <c r="C41" i="60"/>
  <c r="D41" i="60"/>
  <c r="S40" i="60"/>
  <c r="R40" i="60"/>
  <c r="L40" i="60"/>
  <c r="U40" i="60" s="1"/>
  <c r="H40" i="60"/>
  <c r="G40" i="60"/>
  <c r="F40" i="60"/>
  <c r="C40" i="60"/>
  <c r="R39" i="60"/>
  <c r="AA39" i="60" s="1"/>
  <c r="N39" i="60"/>
  <c r="M39" i="60"/>
  <c r="L39" i="60"/>
  <c r="F39" i="60"/>
  <c r="O39" i="60" s="1"/>
  <c r="C39" i="60"/>
  <c r="D39" i="60"/>
  <c r="S38" i="60"/>
  <c r="R38" i="60"/>
  <c r="O38" i="60"/>
  <c r="L38" i="60"/>
  <c r="H38" i="60"/>
  <c r="G38" i="60"/>
  <c r="F38" i="60"/>
  <c r="C38" i="60"/>
  <c r="I38" i="60" s="1"/>
  <c r="R37" i="60"/>
  <c r="S37" i="60"/>
  <c r="N37" i="60"/>
  <c r="M37" i="60"/>
  <c r="L37" i="60"/>
  <c r="F37" i="60"/>
  <c r="C37" i="60"/>
  <c r="D37" i="60"/>
  <c r="S36" i="60"/>
  <c r="R36" i="60"/>
  <c r="O36" i="60"/>
  <c r="L36" i="60"/>
  <c r="H36" i="60"/>
  <c r="G36" i="60"/>
  <c r="F36" i="60"/>
  <c r="C36" i="60"/>
  <c r="R35" i="60"/>
  <c r="N35" i="60"/>
  <c r="M35" i="60"/>
  <c r="L35" i="60"/>
  <c r="I35" i="60"/>
  <c r="F35" i="60"/>
  <c r="O35" i="60" s="1"/>
  <c r="C35" i="60"/>
  <c r="D35" i="60"/>
  <c r="S34" i="60"/>
  <c r="R34" i="60"/>
  <c r="O34" i="60"/>
  <c r="L34" i="60"/>
  <c r="H34" i="60"/>
  <c r="G34" i="60"/>
  <c r="F34" i="60"/>
  <c r="D34" i="60"/>
  <c r="Y34" i="60" s="1"/>
  <c r="C34" i="60"/>
  <c r="I34" i="60" s="1"/>
  <c r="R33" i="60"/>
  <c r="AA33" i="60" s="1"/>
  <c r="S33" i="60"/>
  <c r="M33" i="60"/>
  <c r="L33" i="60"/>
  <c r="F33" i="60"/>
  <c r="C33" i="60"/>
  <c r="D33" i="60"/>
  <c r="S32" i="60"/>
  <c r="R32" i="60"/>
  <c r="L32" i="60"/>
  <c r="O32" i="60" s="1"/>
  <c r="H32" i="60"/>
  <c r="G32" i="60"/>
  <c r="F32" i="60"/>
  <c r="C32" i="60"/>
  <c r="R31" i="60"/>
  <c r="N31" i="60"/>
  <c r="M31" i="60"/>
  <c r="L31" i="60"/>
  <c r="F31" i="60"/>
  <c r="O31" i="60" s="1"/>
  <c r="C31" i="60"/>
  <c r="D31" i="60"/>
  <c r="S30" i="60"/>
  <c r="R30" i="60"/>
  <c r="O30" i="60"/>
  <c r="L30" i="60"/>
  <c r="H30" i="60"/>
  <c r="G30" i="60"/>
  <c r="F30" i="60"/>
  <c r="C30" i="60"/>
  <c r="I30" i="60" s="1"/>
  <c r="R29" i="60"/>
  <c r="M29" i="60"/>
  <c r="L29" i="60"/>
  <c r="F29" i="60"/>
  <c r="N29" i="60"/>
  <c r="C29" i="60"/>
  <c r="D29" i="60"/>
  <c r="S28" i="60"/>
  <c r="R28" i="60"/>
  <c r="L28" i="60"/>
  <c r="O28" i="60" s="1"/>
  <c r="T28" i="60"/>
  <c r="H28" i="60"/>
  <c r="G28" i="60"/>
  <c r="F28" i="60"/>
  <c r="C28" i="60"/>
  <c r="R27" i="60"/>
  <c r="AA27" i="60" s="1"/>
  <c r="N27" i="60"/>
  <c r="M27" i="60"/>
  <c r="L27" i="60"/>
  <c r="F27" i="60"/>
  <c r="O27" i="60" s="1"/>
  <c r="C27" i="60"/>
  <c r="D27" i="60"/>
  <c r="S26" i="60"/>
  <c r="R26" i="60"/>
  <c r="O26" i="60"/>
  <c r="L26" i="60"/>
  <c r="H26" i="60"/>
  <c r="G26" i="60"/>
  <c r="F26" i="60"/>
  <c r="C26" i="60"/>
  <c r="I26" i="60" s="1"/>
  <c r="R25" i="60"/>
  <c r="S25" i="60"/>
  <c r="N25" i="60"/>
  <c r="M25" i="60"/>
  <c r="L25" i="60"/>
  <c r="F25" i="60"/>
  <c r="C25" i="60"/>
  <c r="D25" i="60"/>
  <c r="S24" i="60"/>
  <c r="R24" i="60"/>
  <c r="L24" i="60"/>
  <c r="O24" i="60" s="1"/>
  <c r="H24" i="60"/>
  <c r="G24" i="60"/>
  <c r="F24" i="60"/>
  <c r="C24" i="60"/>
  <c r="R23" i="60"/>
  <c r="U23" i="60" s="1"/>
  <c r="N23" i="60"/>
  <c r="M23" i="60"/>
  <c r="L23" i="60"/>
  <c r="F23" i="60"/>
  <c r="O23" i="60" s="1"/>
  <c r="C23" i="60"/>
  <c r="D23" i="60"/>
  <c r="S22" i="60"/>
  <c r="R22" i="60"/>
  <c r="O22" i="60"/>
  <c r="L22" i="60"/>
  <c r="H22" i="60"/>
  <c r="G22" i="60"/>
  <c r="F22" i="60"/>
  <c r="C22" i="60"/>
  <c r="I22" i="60" s="1"/>
  <c r="R21" i="60"/>
  <c r="S21" i="60"/>
  <c r="N21" i="60"/>
  <c r="M21" i="60"/>
  <c r="L21" i="60"/>
  <c r="F21" i="60"/>
  <c r="C21" i="60"/>
  <c r="D21" i="60"/>
  <c r="S20" i="60"/>
  <c r="R20" i="60"/>
  <c r="O20" i="60"/>
  <c r="L20" i="60"/>
  <c r="H20" i="60"/>
  <c r="G20" i="60"/>
  <c r="F20" i="60"/>
  <c r="C20" i="60"/>
  <c r="R19" i="60"/>
  <c r="M19" i="60"/>
  <c r="L19" i="60"/>
  <c r="F19" i="60"/>
  <c r="O19" i="60" s="1"/>
  <c r="H19" i="60"/>
  <c r="C19" i="60"/>
  <c r="AA19" i="60" s="1"/>
  <c r="R18" i="60"/>
  <c r="S18" i="60"/>
  <c r="L18" i="60"/>
  <c r="O18" i="60" s="1"/>
  <c r="N18" i="60"/>
  <c r="H18" i="60"/>
  <c r="G18" i="60"/>
  <c r="F18" i="60"/>
  <c r="D18" i="60"/>
  <c r="C18" i="60"/>
  <c r="I18" i="60" s="1"/>
  <c r="R17" i="60"/>
  <c r="S17" i="60"/>
  <c r="L17" i="60"/>
  <c r="N17" i="60"/>
  <c r="F17" i="60"/>
  <c r="O17" i="60" s="1"/>
  <c r="C17" i="60"/>
  <c r="D17" i="60"/>
  <c r="S16" i="60"/>
  <c r="AB16" i="60" s="1"/>
  <c r="R16" i="60"/>
  <c r="L16" i="60"/>
  <c r="O16" i="60" s="1"/>
  <c r="G16" i="60"/>
  <c r="J16" i="60" s="1"/>
  <c r="F16" i="60"/>
  <c r="H16" i="60"/>
  <c r="C16" i="60"/>
  <c r="D16" i="60" s="1"/>
  <c r="S15" i="60"/>
  <c r="R15" i="60"/>
  <c r="O15" i="60"/>
  <c r="N15" i="60"/>
  <c r="L15" i="60"/>
  <c r="M15" i="60"/>
  <c r="G15" i="60"/>
  <c r="F15" i="60"/>
  <c r="I15" i="60" s="1"/>
  <c r="C15" i="60"/>
  <c r="D15" i="60"/>
  <c r="S14" i="60"/>
  <c r="R14" i="60"/>
  <c r="O14" i="60"/>
  <c r="L14" i="60"/>
  <c r="M14" i="60"/>
  <c r="I14" i="60"/>
  <c r="F14" i="60"/>
  <c r="G14" i="60"/>
  <c r="J14" i="60" s="1"/>
  <c r="D14" i="60"/>
  <c r="C14" i="60"/>
  <c r="S13" i="60"/>
  <c r="R13" i="60"/>
  <c r="O13" i="60"/>
  <c r="N13" i="60"/>
  <c r="L13" i="60"/>
  <c r="M13" i="60"/>
  <c r="F13" i="60"/>
  <c r="I13" i="60" s="1"/>
  <c r="C13" i="60"/>
  <c r="AA13" i="60" s="1"/>
  <c r="R12" i="60"/>
  <c r="Z12" i="60"/>
  <c r="L12" i="60"/>
  <c r="O12" i="60" s="1"/>
  <c r="H12" i="60"/>
  <c r="G12" i="60"/>
  <c r="F12" i="60"/>
  <c r="C12" i="60"/>
  <c r="I12" i="60" s="1"/>
  <c r="R11" i="60"/>
  <c r="S11" i="60"/>
  <c r="M11" i="60"/>
  <c r="L11" i="60"/>
  <c r="F11" i="60"/>
  <c r="O11" i="60" s="1"/>
  <c r="H11" i="60"/>
  <c r="C11" i="60"/>
  <c r="I11" i="60" s="1"/>
  <c r="D11" i="60"/>
  <c r="R10" i="60"/>
  <c r="S10" i="60"/>
  <c r="L10" i="60"/>
  <c r="O10" i="60" s="1"/>
  <c r="N10" i="60"/>
  <c r="H10" i="60"/>
  <c r="G10" i="60"/>
  <c r="F10" i="60"/>
  <c r="C10" i="60"/>
  <c r="I10" i="60" s="1"/>
  <c r="R9" i="60"/>
  <c r="AA9" i="60" s="1"/>
  <c r="M9" i="60"/>
  <c r="L9" i="60"/>
  <c r="N9" i="60"/>
  <c r="F9" i="60"/>
  <c r="O9" i="60" s="1"/>
  <c r="C9" i="60"/>
  <c r="D9" i="60"/>
  <c r="S8" i="60"/>
  <c r="R8" i="60"/>
  <c r="O8" i="60"/>
  <c r="L8" i="60"/>
  <c r="U8" i="60" s="1"/>
  <c r="I8" i="60"/>
  <c r="F8" i="60"/>
  <c r="H8" i="60"/>
  <c r="C8" i="60"/>
  <c r="D8" i="60" s="1"/>
  <c r="S7" i="60"/>
  <c r="R7" i="60"/>
  <c r="L7" i="60"/>
  <c r="M7" i="60"/>
  <c r="F7" i="60"/>
  <c r="I7" i="60" s="1"/>
  <c r="H7" i="60"/>
  <c r="C7" i="60"/>
  <c r="D7" i="60"/>
  <c r="S6" i="60"/>
  <c r="R6" i="60"/>
  <c r="O6" i="60"/>
  <c r="M6" i="60"/>
  <c r="L6" i="60"/>
  <c r="I6" i="60"/>
  <c r="H6" i="60"/>
  <c r="F6" i="60"/>
  <c r="G6" i="60"/>
  <c r="J6" i="60" s="1"/>
  <c r="D6" i="60"/>
  <c r="C6" i="60"/>
  <c r="R5" i="60"/>
  <c r="S5" i="60" s="1"/>
  <c r="M5" i="60"/>
  <c r="L5" i="60"/>
  <c r="I5" i="60"/>
  <c r="F5" i="60"/>
  <c r="O5" i="60" s="1"/>
  <c r="H5" i="60"/>
  <c r="C5" i="60"/>
  <c r="D5" i="60"/>
  <c r="W4" i="60"/>
  <c r="U109" i="60"/>
  <c r="X109" i="60"/>
  <c r="X108" i="60"/>
  <c r="T108" i="60"/>
  <c r="AA108" i="60"/>
  <c r="W108" i="60"/>
  <c r="W107" i="60"/>
  <c r="Z107" i="60"/>
  <c r="U107" i="60"/>
  <c r="Z106" i="60"/>
  <c r="U105" i="60"/>
  <c r="X105" i="60"/>
  <c r="X104" i="60"/>
  <c r="T104" i="60"/>
  <c r="AA104" i="60"/>
  <c r="W104" i="60"/>
  <c r="W103" i="60"/>
  <c r="Z103" i="60"/>
  <c r="U103" i="60"/>
  <c r="Z102" i="60"/>
  <c r="U101" i="60"/>
  <c r="X101" i="60"/>
  <c r="X100" i="60"/>
  <c r="T100" i="60"/>
  <c r="AA100" i="60"/>
  <c r="W100" i="60"/>
  <c r="W99" i="60"/>
  <c r="Z99" i="60"/>
  <c r="U99" i="60"/>
  <c r="Z98" i="60"/>
  <c r="T98" i="60"/>
  <c r="U97" i="60"/>
  <c r="X97" i="60"/>
  <c r="X96" i="60"/>
  <c r="T96" i="60"/>
  <c r="AA96" i="60"/>
  <c r="W96" i="60"/>
  <c r="W95" i="60"/>
  <c r="U95" i="60"/>
  <c r="Z95" i="60"/>
  <c r="U93" i="60"/>
  <c r="X92" i="60"/>
  <c r="X91" i="60"/>
  <c r="W91" i="60"/>
  <c r="Z91" i="60"/>
  <c r="AB91" i="60"/>
  <c r="AA91" i="60"/>
  <c r="AA90" i="60"/>
  <c r="U89" i="60"/>
  <c r="X88" i="60"/>
  <c r="U88" i="60"/>
  <c r="AA88" i="60"/>
  <c r="W87" i="60"/>
  <c r="T87" i="60"/>
  <c r="Z87" i="60"/>
  <c r="Z86" i="60"/>
  <c r="W86" i="60"/>
  <c r="T86" i="60"/>
  <c r="X84" i="60"/>
  <c r="T84" i="60"/>
  <c r="AA84" i="60"/>
  <c r="X83" i="60"/>
  <c r="W83" i="60"/>
  <c r="Z83" i="60"/>
  <c r="AB83" i="60"/>
  <c r="AA83" i="60"/>
  <c r="AA82" i="60"/>
  <c r="U81" i="60"/>
  <c r="X80" i="60"/>
  <c r="U80" i="60"/>
  <c r="AA80" i="60"/>
  <c r="W79" i="60"/>
  <c r="T79" i="60"/>
  <c r="Z79" i="60"/>
  <c r="T78" i="60"/>
  <c r="W78" i="60"/>
  <c r="W77" i="60"/>
  <c r="U77" i="60"/>
  <c r="Z77" i="60"/>
  <c r="T76" i="60"/>
  <c r="Z76" i="60"/>
  <c r="X75" i="60"/>
  <c r="X74" i="60"/>
  <c r="T74" i="60"/>
  <c r="W74" i="60"/>
  <c r="W73" i="60"/>
  <c r="U73" i="60"/>
  <c r="Z73" i="60"/>
  <c r="Z72" i="60"/>
  <c r="T72" i="60"/>
  <c r="U71" i="60"/>
  <c r="X71" i="60"/>
  <c r="X70" i="60"/>
  <c r="T70" i="60"/>
  <c r="AA70" i="60"/>
  <c r="W70" i="60"/>
  <c r="W69" i="60"/>
  <c r="U69" i="60"/>
  <c r="Z69" i="60"/>
  <c r="Z68" i="60"/>
  <c r="T68" i="60"/>
  <c r="U67" i="60"/>
  <c r="X67" i="60"/>
  <c r="AA66" i="60"/>
  <c r="W65" i="60"/>
  <c r="T65" i="60"/>
  <c r="Z65" i="60"/>
  <c r="AA65" i="60"/>
  <c r="Z64" i="60"/>
  <c r="Z63" i="60"/>
  <c r="X62" i="60"/>
  <c r="T62" i="60"/>
  <c r="AA62" i="60"/>
  <c r="W61" i="60"/>
  <c r="U61" i="60"/>
  <c r="Z61" i="60"/>
  <c r="T61" i="60"/>
  <c r="V60" i="60"/>
  <c r="AA60" i="60"/>
  <c r="Z60" i="60"/>
  <c r="X58" i="60"/>
  <c r="AA58" i="60"/>
  <c r="AB57" i="60"/>
  <c r="W57" i="60"/>
  <c r="T57" i="60"/>
  <c r="AA57" i="60"/>
  <c r="Z57" i="60"/>
  <c r="Z55" i="60"/>
  <c r="T54" i="60"/>
  <c r="AA54" i="60"/>
  <c r="AA53" i="60"/>
  <c r="Z53" i="60"/>
  <c r="T52" i="60"/>
  <c r="X51" i="60"/>
  <c r="U51" i="60"/>
  <c r="AA51" i="60"/>
  <c r="X50" i="60"/>
  <c r="T50" i="60"/>
  <c r="W50" i="60"/>
  <c r="U49" i="60"/>
  <c r="T49" i="60"/>
  <c r="Z48" i="60"/>
  <c r="Z47" i="60"/>
  <c r="X47" i="60"/>
  <c r="U46" i="60"/>
  <c r="W46" i="60"/>
  <c r="W45" i="60"/>
  <c r="Z45" i="60"/>
  <c r="AA44" i="60"/>
  <c r="Z44" i="60"/>
  <c r="W43" i="60"/>
  <c r="AA43" i="60"/>
  <c r="X42" i="60"/>
  <c r="Z42" i="60"/>
  <c r="W41" i="60"/>
  <c r="AA41" i="60"/>
  <c r="T41" i="60"/>
  <c r="T40" i="60"/>
  <c r="AA40" i="60"/>
  <c r="X39" i="60"/>
  <c r="Z39" i="60"/>
  <c r="U39" i="60"/>
  <c r="W38" i="60"/>
  <c r="U38" i="60"/>
  <c r="Z38" i="60"/>
  <c r="U37" i="60"/>
  <c r="AA37" i="60"/>
  <c r="X35" i="60"/>
  <c r="W35" i="60"/>
  <c r="U35" i="60"/>
  <c r="AA35" i="60"/>
  <c r="X34" i="60"/>
  <c r="W34" i="60"/>
  <c r="U34" i="60"/>
  <c r="Z34" i="60"/>
  <c r="U33" i="60"/>
  <c r="T33" i="60"/>
  <c r="Z32" i="60"/>
  <c r="Z31" i="60"/>
  <c r="X31" i="60"/>
  <c r="U30" i="60"/>
  <c r="W30" i="60"/>
  <c r="W29" i="60"/>
  <c r="T29" i="60"/>
  <c r="AA28" i="60"/>
  <c r="Z28" i="60"/>
  <c r="T27" i="60"/>
  <c r="U26" i="60"/>
  <c r="T26" i="60"/>
  <c r="U25" i="60"/>
  <c r="T25" i="60"/>
  <c r="X25" i="60"/>
  <c r="T24" i="60"/>
  <c r="AA24" i="60"/>
  <c r="W24" i="60"/>
  <c r="Z23" i="60"/>
  <c r="AA23" i="60"/>
  <c r="U22" i="60"/>
  <c r="T22" i="60"/>
  <c r="U21" i="60"/>
  <c r="X21" i="60"/>
  <c r="T20" i="60"/>
  <c r="AA20" i="60"/>
  <c r="W20" i="60"/>
  <c r="W19" i="60"/>
  <c r="U19" i="60"/>
  <c r="Z19" i="60"/>
  <c r="U17" i="60"/>
  <c r="X17" i="60"/>
  <c r="X16" i="60"/>
  <c r="T16" i="60"/>
  <c r="AA16" i="60"/>
  <c r="W16" i="60"/>
  <c r="U15" i="60"/>
  <c r="Z15" i="60"/>
  <c r="AA15" i="60"/>
  <c r="U12" i="60"/>
  <c r="U11" i="60"/>
  <c r="W11" i="60"/>
  <c r="X10" i="60"/>
  <c r="X9" i="60"/>
  <c r="T9" i="60"/>
  <c r="W9" i="60"/>
  <c r="Z8" i="60"/>
  <c r="U7" i="60"/>
  <c r="U6" i="60"/>
  <c r="X6" i="60"/>
  <c r="T5" i="60"/>
  <c r="AA5" i="60"/>
  <c r="R4" i="60"/>
  <c r="S4" i="60" s="1"/>
  <c r="L4" i="60"/>
  <c r="U4" i="60" s="1"/>
  <c r="N4" i="60"/>
  <c r="F4" i="60"/>
  <c r="G4" i="60" s="1"/>
  <c r="C4" i="60"/>
  <c r="R109" i="59"/>
  <c r="S109" i="59"/>
  <c r="L109" i="59"/>
  <c r="N109" i="59"/>
  <c r="H109" i="59"/>
  <c r="F109" i="59"/>
  <c r="I109" i="59" s="1"/>
  <c r="G109" i="59"/>
  <c r="D109" i="59"/>
  <c r="C109" i="59"/>
  <c r="R108" i="59"/>
  <c r="N108" i="59"/>
  <c r="L108" i="59"/>
  <c r="M108" i="59" s="1"/>
  <c r="F108" i="59"/>
  <c r="I108" i="59" s="1"/>
  <c r="H108" i="59"/>
  <c r="C108" i="59"/>
  <c r="D108" i="59"/>
  <c r="R107" i="59"/>
  <c r="S107" i="59"/>
  <c r="L107" i="59"/>
  <c r="O107" i="59" s="1"/>
  <c r="N107" i="59"/>
  <c r="H107" i="59"/>
  <c r="F107" i="59"/>
  <c r="I107" i="59" s="1"/>
  <c r="G107" i="59"/>
  <c r="D107" i="59"/>
  <c r="AB107" i="59" s="1"/>
  <c r="C107" i="59"/>
  <c r="R106" i="59"/>
  <c r="N106" i="59"/>
  <c r="L106" i="59"/>
  <c r="M106" i="59" s="1"/>
  <c r="F106" i="59"/>
  <c r="I106" i="59" s="1"/>
  <c r="H106" i="59"/>
  <c r="C106" i="59"/>
  <c r="D106" i="59"/>
  <c r="R105" i="59"/>
  <c r="S105" i="59"/>
  <c r="L105" i="59"/>
  <c r="O105" i="59" s="1"/>
  <c r="N105" i="59"/>
  <c r="H105" i="59"/>
  <c r="F105" i="59"/>
  <c r="I105" i="59" s="1"/>
  <c r="G105" i="59"/>
  <c r="D105" i="59"/>
  <c r="C105" i="59"/>
  <c r="R104" i="59"/>
  <c r="S104" i="59"/>
  <c r="N104" i="59"/>
  <c r="M104" i="59"/>
  <c r="L104" i="59"/>
  <c r="F104" i="59"/>
  <c r="I104" i="59" s="1"/>
  <c r="C104" i="59"/>
  <c r="D104" i="59"/>
  <c r="R103" i="59"/>
  <c r="S103" i="59"/>
  <c r="L103" i="59"/>
  <c r="O103" i="59" s="1"/>
  <c r="N103" i="59"/>
  <c r="H103" i="59"/>
  <c r="G103" i="59"/>
  <c r="J103" i="59" s="1"/>
  <c r="F103" i="59"/>
  <c r="I103" i="59" s="1"/>
  <c r="D103" i="59"/>
  <c r="C103" i="59"/>
  <c r="R102" i="59"/>
  <c r="N102" i="59"/>
  <c r="M102" i="59"/>
  <c r="L102" i="59"/>
  <c r="F102" i="59"/>
  <c r="I102" i="59" s="1"/>
  <c r="C102" i="59"/>
  <c r="D102" i="59"/>
  <c r="R101" i="59"/>
  <c r="S101" i="59"/>
  <c r="L101" i="59"/>
  <c r="O101" i="59" s="1"/>
  <c r="N101" i="59"/>
  <c r="H101" i="59"/>
  <c r="F101" i="59"/>
  <c r="I101" i="59" s="1"/>
  <c r="G101" i="59"/>
  <c r="D101" i="59"/>
  <c r="C101" i="59"/>
  <c r="R100" i="59"/>
  <c r="U100" i="59" s="1"/>
  <c r="S100" i="59"/>
  <c r="N100" i="59"/>
  <c r="M100" i="59"/>
  <c r="L100" i="59"/>
  <c r="O100" i="59" s="1"/>
  <c r="F100" i="59"/>
  <c r="I100" i="59" s="1"/>
  <c r="H100" i="59"/>
  <c r="C100" i="59"/>
  <c r="D100" i="59"/>
  <c r="R99" i="59"/>
  <c r="S99" i="59"/>
  <c r="L99" i="59"/>
  <c r="O99" i="59" s="1"/>
  <c r="N99" i="59"/>
  <c r="H99" i="59"/>
  <c r="F99" i="59"/>
  <c r="G99" i="59"/>
  <c r="J99" i="59" s="1"/>
  <c r="D99" i="59"/>
  <c r="C99" i="59"/>
  <c r="I99" i="59" s="1"/>
  <c r="R98" i="59"/>
  <c r="N98" i="59"/>
  <c r="M98" i="59"/>
  <c r="L98" i="59"/>
  <c r="F98" i="59"/>
  <c r="I98" i="59" s="1"/>
  <c r="C98" i="59"/>
  <c r="D98" i="59"/>
  <c r="R97" i="59"/>
  <c r="S97" i="59"/>
  <c r="L97" i="59"/>
  <c r="O97" i="59" s="1"/>
  <c r="N97" i="59"/>
  <c r="H97" i="59"/>
  <c r="F97" i="59"/>
  <c r="G97" i="59"/>
  <c r="J97" i="59" s="1"/>
  <c r="D97" i="59"/>
  <c r="C97" i="59"/>
  <c r="I97" i="59" s="1"/>
  <c r="R96" i="59"/>
  <c r="N96" i="59"/>
  <c r="M96" i="59"/>
  <c r="L96" i="59"/>
  <c r="O96" i="59" s="1"/>
  <c r="F96" i="59"/>
  <c r="I96" i="59" s="1"/>
  <c r="H96" i="59"/>
  <c r="C96" i="59"/>
  <c r="D96" i="59"/>
  <c r="R95" i="59"/>
  <c r="S95" i="59"/>
  <c r="L95" i="59"/>
  <c r="O95" i="59" s="1"/>
  <c r="N95" i="59"/>
  <c r="H95" i="59"/>
  <c r="F95" i="59"/>
  <c r="G95" i="59"/>
  <c r="D95" i="59"/>
  <c r="C95" i="59"/>
  <c r="I95" i="59" s="1"/>
  <c r="R94" i="59"/>
  <c r="N94" i="59"/>
  <c r="M94" i="59"/>
  <c r="L94" i="59"/>
  <c r="F94" i="59"/>
  <c r="I94" i="59" s="1"/>
  <c r="C94" i="59"/>
  <c r="D94" i="59"/>
  <c r="R93" i="59"/>
  <c r="S93" i="59"/>
  <c r="L93" i="59"/>
  <c r="O93" i="59" s="1"/>
  <c r="N93" i="59"/>
  <c r="H93" i="59"/>
  <c r="F93" i="59"/>
  <c r="G93" i="59"/>
  <c r="D93" i="59"/>
  <c r="C93" i="59"/>
  <c r="I93" i="59" s="1"/>
  <c r="R92" i="59"/>
  <c r="N92" i="59"/>
  <c r="M92" i="59"/>
  <c r="L92" i="59"/>
  <c r="O92" i="59" s="1"/>
  <c r="F92" i="59"/>
  <c r="I92" i="59" s="1"/>
  <c r="H92" i="59"/>
  <c r="C92" i="59"/>
  <c r="D92" i="59"/>
  <c r="S91" i="59"/>
  <c r="R91" i="59"/>
  <c r="L91" i="59"/>
  <c r="O91" i="59" s="1"/>
  <c r="N91" i="59"/>
  <c r="H91" i="59"/>
  <c r="G91" i="59"/>
  <c r="F91" i="59"/>
  <c r="D91" i="59"/>
  <c r="C91" i="59"/>
  <c r="I91" i="59" s="1"/>
  <c r="R90" i="59"/>
  <c r="N90" i="59"/>
  <c r="M90" i="59"/>
  <c r="L90" i="59"/>
  <c r="O90" i="59" s="1"/>
  <c r="F90" i="59"/>
  <c r="I90" i="59" s="1"/>
  <c r="H90" i="59"/>
  <c r="C90" i="59"/>
  <c r="D90" i="59"/>
  <c r="S89" i="59"/>
  <c r="R89" i="59"/>
  <c r="L89" i="59"/>
  <c r="O89" i="59" s="1"/>
  <c r="N89" i="59"/>
  <c r="H89" i="59"/>
  <c r="G89" i="59"/>
  <c r="F89" i="59"/>
  <c r="D89" i="59"/>
  <c r="C89" i="59"/>
  <c r="I89" i="59" s="1"/>
  <c r="R88" i="59"/>
  <c r="U88" i="59" s="1"/>
  <c r="N88" i="59"/>
  <c r="M88" i="59"/>
  <c r="L88" i="59"/>
  <c r="F88" i="59"/>
  <c r="H88" i="59"/>
  <c r="C88" i="59"/>
  <c r="D88" i="59"/>
  <c r="S87" i="59"/>
  <c r="R87" i="59"/>
  <c r="L87" i="59"/>
  <c r="O87" i="59" s="1"/>
  <c r="N87" i="59"/>
  <c r="H87" i="59"/>
  <c r="G87" i="59"/>
  <c r="F87" i="59"/>
  <c r="D87" i="59"/>
  <c r="C87" i="59"/>
  <c r="I87" i="59" s="1"/>
  <c r="R86" i="59"/>
  <c r="N86" i="59"/>
  <c r="M86" i="59"/>
  <c r="L86" i="59"/>
  <c r="F86" i="59"/>
  <c r="H86" i="59"/>
  <c r="C86" i="59"/>
  <c r="D86" i="59"/>
  <c r="S85" i="59"/>
  <c r="R85" i="59"/>
  <c r="L85" i="59"/>
  <c r="O85" i="59" s="1"/>
  <c r="N85" i="59"/>
  <c r="H85" i="59"/>
  <c r="G85" i="59"/>
  <c r="F85" i="59"/>
  <c r="D85" i="59"/>
  <c r="C85" i="59"/>
  <c r="I85" i="59" s="1"/>
  <c r="R84" i="59"/>
  <c r="N84" i="59"/>
  <c r="M84" i="59"/>
  <c r="L84" i="59"/>
  <c r="F84" i="59"/>
  <c r="H84" i="59"/>
  <c r="C84" i="59"/>
  <c r="D84" i="59"/>
  <c r="S83" i="59"/>
  <c r="R83" i="59"/>
  <c r="L83" i="59"/>
  <c r="O83" i="59" s="1"/>
  <c r="N83" i="59"/>
  <c r="H83" i="59"/>
  <c r="G83" i="59"/>
  <c r="F83" i="59"/>
  <c r="D83" i="59"/>
  <c r="C83" i="59"/>
  <c r="I83" i="59" s="1"/>
  <c r="R82" i="59"/>
  <c r="N82" i="59"/>
  <c r="M82" i="59"/>
  <c r="L82" i="59"/>
  <c r="F82" i="59"/>
  <c r="H82" i="59"/>
  <c r="C82" i="59"/>
  <c r="D82" i="59"/>
  <c r="S81" i="59"/>
  <c r="R81" i="59"/>
  <c r="L81" i="59"/>
  <c r="O81" i="59" s="1"/>
  <c r="N81" i="59"/>
  <c r="H81" i="59"/>
  <c r="G81" i="59"/>
  <c r="F81" i="59"/>
  <c r="D81" i="59"/>
  <c r="C81" i="59"/>
  <c r="I81" i="59" s="1"/>
  <c r="R80" i="59"/>
  <c r="U80" i="59" s="1"/>
  <c r="N80" i="59"/>
  <c r="M80" i="59"/>
  <c r="L80" i="59"/>
  <c r="O80" i="59" s="1"/>
  <c r="F80" i="59"/>
  <c r="I80" i="59" s="1"/>
  <c r="H80" i="59"/>
  <c r="C80" i="59"/>
  <c r="D80" i="59"/>
  <c r="S79" i="59"/>
  <c r="R79" i="59"/>
  <c r="L79" i="59"/>
  <c r="O79" i="59" s="1"/>
  <c r="N79" i="59"/>
  <c r="H79" i="59"/>
  <c r="G79" i="59"/>
  <c r="F79" i="59"/>
  <c r="D79" i="59"/>
  <c r="C79" i="59"/>
  <c r="I79" i="59" s="1"/>
  <c r="R78" i="59"/>
  <c r="N78" i="59"/>
  <c r="M78" i="59"/>
  <c r="L78" i="59"/>
  <c r="O78" i="59" s="1"/>
  <c r="F78" i="59"/>
  <c r="I78" i="59" s="1"/>
  <c r="H78" i="59"/>
  <c r="C78" i="59"/>
  <c r="D78" i="59"/>
  <c r="S77" i="59"/>
  <c r="R77" i="59"/>
  <c r="L77" i="59"/>
  <c r="O77" i="59" s="1"/>
  <c r="N77" i="59"/>
  <c r="H77" i="59"/>
  <c r="G77" i="59"/>
  <c r="F77" i="59"/>
  <c r="D77" i="59"/>
  <c r="C77" i="59"/>
  <c r="I77" i="59" s="1"/>
  <c r="R76" i="59"/>
  <c r="AA76" i="59" s="1"/>
  <c r="M76" i="59"/>
  <c r="L76" i="59"/>
  <c r="G76" i="59"/>
  <c r="F76" i="59"/>
  <c r="I76" i="59" s="1"/>
  <c r="C76" i="59"/>
  <c r="D76" i="59"/>
  <c r="S75" i="59"/>
  <c r="R75" i="59"/>
  <c r="O75" i="59"/>
  <c r="L75" i="59"/>
  <c r="H75" i="59"/>
  <c r="G75" i="59"/>
  <c r="F75" i="59"/>
  <c r="D75" i="59"/>
  <c r="C75" i="59"/>
  <c r="R74" i="59"/>
  <c r="M74" i="59"/>
  <c r="L74" i="59"/>
  <c r="O74" i="59" s="1"/>
  <c r="F74" i="59"/>
  <c r="I74" i="59" s="1"/>
  <c r="C74" i="59"/>
  <c r="D74" i="59"/>
  <c r="S73" i="59"/>
  <c r="R73" i="59"/>
  <c r="O73" i="59"/>
  <c r="L73" i="59"/>
  <c r="H73" i="59"/>
  <c r="G73" i="59"/>
  <c r="F73" i="59"/>
  <c r="C73" i="59"/>
  <c r="D73" i="59" s="1"/>
  <c r="R72" i="59"/>
  <c r="N72" i="59"/>
  <c r="M72" i="59"/>
  <c r="L72" i="59"/>
  <c r="I72" i="59"/>
  <c r="F72" i="59"/>
  <c r="C72" i="59"/>
  <c r="S71" i="59"/>
  <c r="R71" i="59"/>
  <c r="O71" i="59"/>
  <c r="L71" i="59"/>
  <c r="H71" i="59"/>
  <c r="G71" i="59"/>
  <c r="F71" i="59"/>
  <c r="D71" i="59"/>
  <c r="C71" i="59"/>
  <c r="R70" i="59"/>
  <c r="S70" i="59"/>
  <c r="M70" i="59"/>
  <c r="L70" i="59"/>
  <c r="F70" i="59"/>
  <c r="I70" i="59" s="1"/>
  <c r="C70" i="59"/>
  <c r="D70" i="59"/>
  <c r="S69" i="59"/>
  <c r="R69" i="59"/>
  <c r="L69" i="59"/>
  <c r="H69" i="59"/>
  <c r="G69" i="59"/>
  <c r="J69" i="59" s="1"/>
  <c r="F69" i="59"/>
  <c r="I69" i="59" s="1"/>
  <c r="C69" i="59"/>
  <c r="D69" i="59" s="1"/>
  <c r="R68" i="59"/>
  <c r="N68" i="59"/>
  <c r="M68" i="59"/>
  <c r="L68" i="59"/>
  <c r="I68" i="59"/>
  <c r="F68" i="59"/>
  <c r="C68" i="59"/>
  <c r="D68" i="59"/>
  <c r="S67" i="59"/>
  <c r="R67" i="59"/>
  <c r="O67" i="59"/>
  <c r="L67" i="59"/>
  <c r="H67" i="59"/>
  <c r="G67" i="59"/>
  <c r="F67" i="59"/>
  <c r="D67" i="59"/>
  <c r="C67" i="59"/>
  <c r="R66" i="59"/>
  <c r="S66" i="59"/>
  <c r="M66" i="59"/>
  <c r="L66" i="59"/>
  <c r="F66" i="59"/>
  <c r="I66" i="59" s="1"/>
  <c r="C66" i="59"/>
  <c r="D66" i="59"/>
  <c r="S65" i="59"/>
  <c r="R65" i="59"/>
  <c r="L65" i="59"/>
  <c r="O65" i="59" s="1"/>
  <c r="H65" i="59"/>
  <c r="G65" i="59"/>
  <c r="F65" i="59"/>
  <c r="I65" i="59" s="1"/>
  <c r="C65" i="59"/>
  <c r="D65" i="59" s="1"/>
  <c r="R64" i="59"/>
  <c r="N64" i="59"/>
  <c r="M64" i="59"/>
  <c r="L64" i="59"/>
  <c r="I64" i="59"/>
  <c r="F64" i="59"/>
  <c r="C64" i="59"/>
  <c r="D64" i="59"/>
  <c r="S63" i="59"/>
  <c r="R63" i="59"/>
  <c r="O63" i="59"/>
  <c r="L63" i="59"/>
  <c r="H63" i="59"/>
  <c r="G63" i="59"/>
  <c r="F63" i="59"/>
  <c r="D63" i="59"/>
  <c r="C63" i="59"/>
  <c r="R62" i="59"/>
  <c r="M62" i="59"/>
  <c r="L62" i="59"/>
  <c r="O62" i="59" s="1"/>
  <c r="F62" i="59"/>
  <c r="I62" i="59" s="1"/>
  <c r="C62" i="59"/>
  <c r="D62" i="59"/>
  <c r="S61" i="59"/>
  <c r="R61" i="59"/>
  <c r="O61" i="59"/>
  <c r="L61" i="59"/>
  <c r="H61" i="59"/>
  <c r="G61" i="59"/>
  <c r="F61" i="59"/>
  <c r="C61" i="59"/>
  <c r="R60" i="59"/>
  <c r="N60" i="59"/>
  <c r="M60" i="59"/>
  <c r="L60" i="59"/>
  <c r="I60" i="59"/>
  <c r="F60" i="59"/>
  <c r="C60" i="59"/>
  <c r="D60" i="59"/>
  <c r="S59" i="59"/>
  <c r="R59" i="59"/>
  <c r="O59" i="59"/>
  <c r="L59" i="59"/>
  <c r="H59" i="59"/>
  <c r="G59" i="59"/>
  <c r="F59" i="59"/>
  <c r="D59" i="59"/>
  <c r="C59" i="59"/>
  <c r="R58" i="59"/>
  <c r="M58" i="59"/>
  <c r="L58" i="59"/>
  <c r="O58" i="59" s="1"/>
  <c r="F58" i="59"/>
  <c r="I58" i="59" s="1"/>
  <c r="C58" i="59"/>
  <c r="D58" i="59"/>
  <c r="S57" i="59"/>
  <c r="R57" i="59"/>
  <c r="O57" i="59"/>
  <c r="L57" i="59"/>
  <c r="H57" i="59"/>
  <c r="G57" i="59"/>
  <c r="F57" i="59"/>
  <c r="C57" i="59"/>
  <c r="R56" i="59"/>
  <c r="S56" i="59"/>
  <c r="L56" i="59"/>
  <c r="F56" i="59"/>
  <c r="I56" i="59" s="1"/>
  <c r="C56" i="59"/>
  <c r="D56" i="59"/>
  <c r="S55" i="59"/>
  <c r="R55" i="59"/>
  <c r="L55" i="59"/>
  <c r="O55" i="59" s="1"/>
  <c r="F55" i="59"/>
  <c r="I55" i="59" s="1"/>
  <c r="C55" i="59"/>
  <c r="R54" i="59"/>
  <c r="M54" i="59"/>
  <c r="L54" i="59"/>
  <c r="F54" i="59"/>
  <c r="I54" i="59" s="1"/>
  <c r="C54" i="59"/>
  <c r="D54" i="59"/>
  <c r="S53" i="59"/>
  <c r="R53" i="59"/>
  <c r="L53" i="59"/>
  <c r="F53" i="59"/>
  <c r="C53" i="59"/>
  <c r="R52" i="59"/>
  <c r="X52" i="59" s="1"/>
  <c r="M52" i="59"/>
  <c r="L52" i="59"/>
  <c r="F52" i="59"/>
  <c r="I52" i="59" s="1"/>
  <c r="C52" i="59"/>
  <c r="D52" i="59"/>
  <c r="S51" i="59"/>
  <c r="R51" i="59"/>
  <c r="L51" i="59"/>
  <c r="O51" i="59" s="1"/>
  <c r="H51" i="59"/>
  <c r="G51" i="59"/>
  <c r="F51" i="59"/>
  <c r="I51" i="59" s="1"/>
  <c r="C51" i="59"/>
  <c r="D51" i="59" s="1"/>
  <c r="R50" i="59"/>
  <c r="N50" i="59"/>
  <c r="M50" i="59"/>
  <c r="L50" i="59"/>
  <c r="I50" i="59"/>
  <c r="F50" i="59"/>
  <c r="C50" i="59"/>
  <c r="S49" i="59"/>
  <c r="R49" i="59"/>
  <c r="O49" i="59"/>
  <c r="L49" i="59"/>
  <c r="H49" i="59"/>
  <c r="G49" i="59"/>
  <c r="F49" i="59"/>
  <c r="D49" i="59"/>
  <c r="C49" i="59"/>
  <c r="R48" i="59"/>
  <c r="AA48" i="59" s="1"/>
  <c r="S48" i="59"/>
  <c r="M48" i="59"/>
  <c r="L48" i="59"/>
  <c r="F48" i="59"/>
  <c r="I48" i="59" s="1"/>
  <c r="C48" i="59"/>
  <c r="D48" i="59"/>
  <c r="S47" i="59"/>
  <c r="R47" i="59"/>
  <c r="L47" i="59"/>
  <c r="H47" i="59"/>
  <c r="G47" i="59"/>
  <c r="F47" i="59"/>
  <c r="I47" i="59" s="1"/>
  <c r="C47" i="59"/>
  <c r="D47" i="59" s="1"/>
  <c r="R46" i="59"/>
  <c r="N46" i="59"/>
  <c r="M46" i="59"/>
  <c r="L46" i="59"/>
  <c r="I46" i="59"/>
  <c r="F46" i="59"/>
  <c r="C46" i="59"/>
  <c r="D46" i="59"/>
  <c r="S45" i="59"/>
  <c r="R45" i="59"/>
  <c r="O45" i="59"/>
  <c r="L45" i="59"/>
  <c r="H45" i="59"/>
  <c r="G45" i="59"/>
  <c r="F45" i="59"/>
  <c r="D45" i="59"/>
  <c r="C45" i="59"/>
  <c r="R44" i="59"/>
  <c r="X44" i="59" s="1"/>
  <c r="S44" i="59"/>
  <c r="M44" i="59"/>
  <c r="L44" i="59"/>
  <c r="F44" i="59"/>
  <c r="I44" i="59" s="1"/>
  <c r="C44" i="59"/>
  <c r="D44" i="59"/>
  <c r="S43" i="59"/>
  <c r="R43" i="59"/>
  <c r="L43" i="59"/>
  <c r="H43" i="59"/>
  <c r="G43" i="59"/>
  <c r="F43" i="59"/>
  <c r="I43" i="59" s="1"/>
  <c r="C43" i="59"/>
  <c r="D43" i="59" s="1"/>
  <c r="R42" i="59"/>
  <c r="N42" i="59"/>
  <c r="M42" i="59"/>
  <c r="L42" i="59"/>
  <c r="I42" i="59"/>
  <c r="F42" i="59"/>
  <c r="C42" i="59"/>
  <c r="S41" i="59"/>
  <c r="R41" i="59"/>
  <c r="O41" i="59"/>
  <c r="L41" i="59"/>
  <c r="H41" i="59"/>
  <c r="G41" i="59"/>
  <c r="F41" i="59"/>
  <c r="D41" i="59"/>
  <c r="C41" i="59"/>
  <c r="R40" i="59"/>
  <c r="AA40" i="59" s="1"/>
  <c r="M40" i="59"/>
  <c r="L40" i="59"/>
  <c r="F40" i="59"/>
  <c r="I40" i="59" s="1"/>
  <c r="C40" i="59"/>
  <c r="D40" i="59"/>
  <c r="S39" i="59"/>
  <c r="R39" i="59"/>
  <c r="L39" i="59"/>
  <c r="H39" i="59"/>
  <c r="G39" i="59"/>
  <c r="F39" i="59"/>
  <c r="I39" i="59" s="1"/>
  <c r="C39" i="59"/>
  <c r="D39" i="59" s="1"/>
  <c r="AB39" i="59" s="1"/>
  <c r="R38" i="59"/>
  <c r="N38" i="59"/>
  <c r="M38" i="59"/>
  <c r="L38" i="59"/>
  <c r="I38" i="59"/>
  <c r="F38" i="59"/>
  <c r="C38" i="59"/>
  <c r="S37" i="59"/>
  <c r="R37" i="59"/>
  <c r="O37" i="59"/>
  <c r="L37" i="59"/>
  <c r="H37" i="59"/>
  <c r="G37" i="59"/>
  <c r="F37" i="59"/>
  <c r="D37" i="59"/>
  <c r="C37" i="59"/>
  <c r="R36" i="59"/>
  <c r="AA36" i="59" s="1"/>
  <c r="S36" i="59"/>
  <c r="M36" i="59"/>
  <c r="L36" i="59"/>
  <c r="F36" i="59"/>
  <c r="I36" i="59" s="1"/>
  <c r="C36" i="59"/>
  <c r="D36" i="59"/>
  <c r="S35" i="59"/>
  <c r="R35" i="59"/>
  <c r="L35" i="59"/>
  <c r="H35" i="59"/>
  <c r="G35" i="59"/>
  <c r="F35" i="59"/>
  <c r="I35" i="59" s="1"/>
  <c r="C35" i="59"/>
  <c r="D35" i="59" s="1"/>
  <c r="R34" i="59"/>
  <c r="N34" i="59"/>
  <c r="M34" i="59"/>
  <c r="L34" i="59"/>
  <c r="I34" i="59"/>
  <c r="F34" i="59"/>
  <c r="C34" i="59"/>
  <c r="S33" i="59"/>
  <c r="R33" i="59"/>
  <c r="O33" i="59"/>
  <c r="L33" i="59"/>
  <c r="H33" i="59"/>
  <c r="G33" i="59"/>
  <c r="F33" i="59"/>
  <c r="D33" i="59"/>
  <c r="C33" i="59"/>
  <c r="R32" i="59"/>
  <c r="AA32" i="59" s="1"/>
  <c r="S32" i="59"/>
  <c r="M32" i="59"/>
  <c r="L32" i="59"/>
  <c r="F32" i="59"/>
  <c r="I32" i="59" s="1"/>
  <c r="C32" i="59"/>
  <c r="D32" i="59"/>
  <c r="S31" i="59"/>
  <c r="R31" i="59"/>
  <c r="L31" i="59"/>
  <c r="O31" i="59" s="1"/>
  <c r="H31" i="59"/>
  <c r="G31" i="59"/>
  <c r="F31" i="59"/>
  <c r="I31" i="59" s="1"/>
  <c r="C31" i="59"/>
  <c r="D31" i="59" s="1"/>
  <c r="R30" i="59"/>
  <c r="N30" i="59"/>
  <c r="M30" i="59"/>
  <c r="L30" i="59"/>
  <c r="I30" i="59"/>
  <c r="F30" i="59"/>
  <c r="C30" i="59"/>
  <c r="D30" i="59"/>
  <c r="S29" i="59"/>
  <c r="R29" i="59"/>
  <c r="O29" i="59"/>
  <c r="L29" i="59"/>
  <c r="T29" i="59"/>
  <c r="H29" i="59"/>
  <c r="G29" i="59"/>
  <c r="F29" i="59"/>
  <c r="D29" i="59"/>
  <c r="C29" i="59"/>
  <c r="R28" i="59"/>
  <c r="U28" i="59" s="1"/>
  <c r="M28" i="59"/>
  <c r="L28" i="59"/>
  <c r="F28" i="59"/>
  <c r="I28" i="59" s="1"/>
  <c r="C28" i="59"/>
  <c r="D28" i="59"/>
  <c r="S27" i="59"/>
  <c r="R27" i="59"/>
  <c r="L27" i="59"/>
  <c r="H27" i="59"/>
  <c r="G27" i="59"/>
  <c r="F27" i="59"/>
  <c r="I27" i="59" s="1"/>
  <c r="C27" i="59"/>
  <c r="D27" i="59" s="1"/>
  <c r="R26" i="59"/>
  <c r="N26" i="59"/>
  <c r="M26" i="59"/>
  <c r="L26" i="59"/>
  <c r="I26" i="59"/>
  <c r="F26" i="59"/>
  <c r="C26" i="59"/>
  <c r="D26" i="59"/>
  <c r="S25" i="59"/>
  <c r="R25" i="59"/>
  <c r="O25" i="59"/>
  <c r="L25" i="59"/>
  <c r="H25" i="59"/>
  <c r="G25" i="59"/>
  <c r="F25" i="59"/>
  <c r="D25" i="59"/>
  <c r="C25" i="59"/>
  <c r="R24" i="59"/>
  <c r="M24" i="59"/>
  <c r="L24" i="59"/>
  <c r="F24" i="59"/>
  <c r="I24" i="59" s="1"/>
  <c r="C24" i="59"/>
  <c r="D24" i="59"/>
  <c r="S23" i="59"/>
  <c r="R23" i="59"/>
  <c r="L23" i="59"/>
  <c r="H23" i="59"/>
  <c r="G23" i="59"/>
  <c r="F23" i="59"/>
  <c r="I23" i="59" s="1"/>
  <c r="C23" i="59"/>
  <c r="D23" i="59" s="1"/>
  <c r="R22" i="59"/>
  <c r="N22" i="59"/>
  <c r="M22" i="59"/>
  <c r="L22" i="59"/>
  <c r="I22" i="59"/>
  <c r="F22" i="59"/>
  <c r="C22" i="59"/>
  <c r="D22" i="59"/>
  <c r="S21" i="59"/>
  <c r="R21" i="59"/>
  <c r="O21" i="59"/>
  <c r="L21" i="59"/>
  <c r="H21" i="59"/>
  <c r="G21" i="59"/>
  <c r="F21" i="59"/>
  <c r="D21" i="59"/>
  <c r="C21" i="59"/>
  <c r="R20" i="59"/>
  <c r="U20" i="59" s="1"/>
  <c r="M20" i="59"/>
  <c r="L20" i="59"/>
  <c r="O20" i="59" s="1"/>
  <c r="F20" i="59"/>
  <c r="I20" i="59" s="1"/>
  <c r="C20" i="59"/>
  <c r="D20" i="59"/>
  <c r="S19" i="59"/>
  <c r="R19" i="59"/>
  <c r="L19" i="59"/>
  <c r="H19" i="59"/>
  <c r="G19" i="59"/>
  <c r="F19" i="59"/>
  <c r="I19" i="59" s="1"/>
  <c r="C19" i="59"/>
  <c r="D19" i="59" s="1"/>
  <c r="R18" i="59"/>
  <c r="N18" i="59"/>
  <c r="M18" i="59"/>
  <c r="L18" i="59"/>
  <c r="I18" i="59"/>
  <c r="F18" i="59"/>
  <c r="C18" i="59"/>
  <c r="D18" i="59"/>
  <c r="S17" i="59"/>
  <c r="R17" i="59"/>
  <c r="O17" i="59"/>
  <c r="L17" i="59"/>
  <c r="T17" i="59"/>
  <c r="H17" i="59"/>
  <c r="G17" i="59"/>
  <c r="F17" i="59"/>
  <c r="D17" i="59"/>
  <c r="C17" i="59"/>
  <c r="R16" i="59"/>
  <c r="U16" i="59" s="1"/>
  <c r="M16" i="59"/>
  <c r="L16" i="59"/>
  <c r="F16" i="59"/>
  <c r="I16" i="59" s="1"/>
  <c r="C16" i="59"/>
  <c r="D16" i="59"/>
  <c r="S15" i="59"/>
  <c r="R15" i="59"/>
  <c r="L15" i="59"/>
  <c r="O15" i="59" s="1"/>
  <c r="H15" i="59"/>
  <c r="G15" i="59"/>
  <c r="F15" i="59"/>
  <c r="I15" i="59" s="1"/>
  <c r="C15" i="59"/>
  <c r="D15" i="59" s="1"/>
  <c r="R14" i="59"/>
  <c r="N14" i="59"/>
  <c r="M14" i="59"/>
  <c r="L14" i="59"/>
  <c r="I14" i="59"/>
  <c r="F14" i="59"/>
  <c r="C14" i="59"/>
  <c r="D14" i="59"/>
  <c r="S13" i="59"/>
  <c r="R13" i="59"/>
  <c r="O13" i="59"/>
  <c r="L13" i="59"/>
  <c r="H13" i="59"/>
  <c r="G13" i="59"/>
  <c r="F13" i="59"/>
  <c r="D13" i="59"/>
  <c r="C13" i="59"/>
  <c r="R12" i="59"/>
  <c r="M12" i="59"/>
  <c r="L12" i="59"/>
  <c r="F12" i="59"/>
  <c r="I12" i="59" s="1"/>
  <c r="C12" i="59"/>
  <c r="D12" i="59"/>
  <c r="S11" i="59"/>
  <c r="R11" i="59"/>
  <c r="L11" i="59"/>
  <c r="H11" i="59"/>
  <c r="G11" i="59"/>
  <c r="F11" i="59"/>
  <c r="I11" i="59" s="1"/>
  <c r="C11" i="59"/>
  <c r="D11" i="59" s="1"/>
  <c r="R10" i="59"/>
  <c r="N10" i="59"/>
  <c r="M10" i="59"/>
  <c r="L10" i="59"/>
  <c r="I10" i="59"/>
  <c r="F10" i="59"/>
  <c r="C10" i="59"/>
  <c r="D10" i="59"/>
  <c r="S9" i="59"/>
  <c r="R9" i="59"/>
  <c r="O9" i="59"/>
  <c r="L9" i="59"/>
  <c r="H9" i="59"/>
  <c r="G9" i="59"/>
  <c r="F9" i="59"/>
  <c r="D9" i="59"/>
  <c r="C9" i="59"/>
  <c r="R8" i="59"/>
  <c r="X8" i="59" s="1"/>
  <c r="L8" i="59"/>
  <c r="I8" i="59"/>
  <c r="H8" i="59"/>
  <c r="F8" i="59"/>
  <c r="D8" i="59"/>
  <c r="C8" i="59"/>
  <c r="R7" i="59"/>
  <c r="S7" i="59" s="1"/>
  <c r="N7" i="59"/>
  <c r="L7" i="59"/>
  <c r="O7" i="59" s="1"/>
  <c r="H7" i="59"/>
  <c r="G7" i="59"/>
  <c r="F7" i="59"/>
  <c r="C7" i="59"/>
  <c r="D7" i="59" s="1"/>
  <c r="R6" i="59"/>
  <c r="S6" i="59"/>
  <c r="L6" i="59"/>
  <c r="M6" i="59" s="1"/>
  <c r="F6" i="59"/>
  <c r="I6" i="59" s="1"/>
  <c r="C6" i="59"/>
  <c r="S5" i="59"/>
  <c r="R5" i="59"/>
  <c r="L5" i="59"/>
  <c r="O5" i="59" s="1"/>
  <c r="G5" i="59"/>
  <c r="F5" i="59"/>
  <c r="I5" i="59" s="1"/>
  <c r="C5" i="59"/>
  <c r="Z4" i="59"/>
  <c r="W107" i="59"/>
  <c r="T107" i="59"/>
  <c r="Z107" i="59"/>
  <c r="U107" i="59"/>
  <c r="Z106" i="59"/>
  <c r="W106" i="59"/>
  <c r="X104" i="59"/>
  <c r="T104" i="59"/>
  <c r="AA104" i="59"/>
  <c r="X103" i="59"/>
  <c r="W103" i="59"/>
  <c r="Z103" i="59"/>
  <c r="AA102" i="59"/>
  <c r="U101" i="59"/>
  <c r="X100" i="59"/>
  <c r="AA100" i="59"/>
  <c r="AA99" i="59"/>
  <c r="W99" i="59"/>
  <c r="T99" i="59"/>
  <c r="Z99" i="59"/>
  <c r="U99" i="59"/>
  <c r="Z98" i="59"/>
  <c r="W98" i="59"/>
  <c r="Z97" i="59"/>
  <c r="X96" i="59"/>
  <c r="T96" i="59"/>
  <c r="AA96" i="59"/>
  <c r="X95" i="59"/>
  <c r="W95" i="59"/>
  <c r="Z95" i="59"/>
  <c r="AA94" i="59"/>
  <c r="U93" i="59"/>
  <c r="Z92" i="59"/>
  <c r="AA91" i="59"/>
  <c r="U90" i="59"/>
  <c r="X89" i="59"/>
  <c r="U89" i="59"/>
  <c r="AA89" i="59"/>
  <c r="W88" i="59"/>
  <c r="T88" i="59"/>
  <c r="Z88" i="59"/>
  <c r="Z87" i="59"/>
  <c r="W87" i="59"/>
  <c r="Z86" i="59"/>
  <c r="X85" i="59"/>
  <c r="T85" i="59"/>
  <c r="AA85" i="59"/>
  <c r="X84" i="59"/>
  <c r="W84" i="59"/>
  <c r="Z84" i="59"/>
  <c r="AA83" i="59"/>
  <c r="T81" i="59"/>
  <c r="Z81" i="59"/>
  <c r="W80" i="59"/>
  <c r="AA79" i="59"/>
  <c r="U78" i="59"/>
  <c r="X77" i="59"/>
  <c r="U77" i="59"/>
  <c r="AA77" i="59"/>
  <c r="W76" i="59"/>
  <c r="T76" i="59"/>
  <c r="Z76" i="59"/>
  <c r="U76" i="59"/>
  <c r="Z75" i="59"/>
  <c r="W75" i="59"/>
  <c r="X73" i="59"/>
  <c r="T73" i="59"/>
  <c r="X72" i="59"/>
  <c r="W72" i="59"/>
  <c r="AA71" i="59"/>
  <c r="U70" i="59"/>
  <c r="X69" i="59"/>
  <c r="AA69" i="59"/>
  <c r="AA68" i="59"/>
  <c r="W68" i="59"/>
  <c r="T68" i="59"/>
  <c r="U68" i="59"/>
  <c r="Z67" i="59"/>
  <c r="W67" i="59"/>
  <c r="X65" i="59"/>
  <c r="T65" i="59"/>
  <c r="AA65" i="59"/>
  <c r="X64" i="59"/>
  <c r="W64" i="59"/>
  <c r="Z64" i="59"/>
  <c r="AA63" i="59"/>
  <c r="U62" i="59"/>
  <c r="U61" i="59"/>
  <c r="W60" i="59"/>
  <c r="T60" i="59"/>
  <c r="Z60" i="59"/>
  <c r="U60" i="59"/>
  <c r="AA60" i="59"/>
  <c r="Z59" i="59"/>
  <c r="W59" i="59"/>
  <c r="T57" i="59"/>
  <c r="Y56" i="59"/>
  <c r="X56" i="59"/>
  <c r="U56" i="59"/>
  <c r="T56" i="59"/>
  <c r="X55" i="59"/>
  <c r="W55" i="59"/>
  <c r="Z55" i="59"/>
  <c r="AA54" i="59"/>
  <c r="U53" i="59"/>
  <c r="U52" i="59"/>
  <c r="AA52" i="59"/>
  <c r="W51" i="59"/>
  <c r="T51" i="59"/>
  <c r="Z51" i="59"/>
  <c r="U51" i="59"/>
  <c r="X48" i="59"/>
  <c r="T48" i="59"/>
  <c r="W47" i="59"/>
  <c r="Z47" i="59"/>
  <c r="AA46" i="59"/>
  <c r="U45" i="59"/>
  <c r="AA44" i="59"/>
  <c r="W43" i="59"/>
  <c r="T43" i="59"/>
  <c r="Z43" i="59"/>
  <c r="Z42" i="59"/>
  <c r="U41" i="59"/>
  <c r="Z41" i="59"/>
  <c r="X40" i="59"/>
  <c r="X39" i="59"/>
  <c r="W39" i="59"/>
  <c r="Z39" i="59"/>
  <c r="AA38" i="59"/>
  <c r="U37" i="59"/>
  <c r="X36" i="59"/>
  <c r="U36" i="59"/>
  <c r="W35" i="59"/>
  <c r="T35" i="59"/>
  <c r="Z35" i="59"/>
  <c r="AA34" i="59"/>
  <c r="U33" i="59"/>
  <c r="Z31" i="59"/>
  <c r="X31" i="59"/>
  <c r="X30" i="59"/>
  <c r="U30" i="59"/>
  <c r="W30" i="59"/>
  <c r="X29" i="59"/>
  <c r="W29" i="59"/>
  <c r="AA29" i="59"/>
  <c r="X28" i="59"/>
  <c r="T27" i="59"/>
  <c r="U26" i="59"/>
  <c r="X26" i="59"/>
  <c r="T26" i="59"/>
  <c r="X25" i="59"/>
  <c r="T25" i="59"/>
  <c r="W25" i="59"/>
  <c r="AA25" i="59"/>
  <c r="U24" i="59"/>
  <c r="X24" i="59"/>
  <c r="T23" i="59"/>
  <c r="W23" i="59"/>
  <c r="U22" i="59"/>
  <c r="X22" i="59"/>
  <c r="T22" i="59"/>
  <c r="X21" i="59"/>
  <c r="W21" i="59"/>
  <c r="AA21" i="59"/>
  <c r="W20" i="59"/>
  <c r="T19" i="59"/>
  <c r="W19" i="59"/>
  <c r="U18" i="59"/>
  <c r="X18" i="59"/>
  <c r="T18" i="59"/>
  <c r="X17" i="59"/>
  <c r="W17" i="59"/>
  <c r="AA17" i="59"/>
  <c r="U15" i="59"/>
  <c r="T15" i="59"/>
  <c r="W15" i="59"/>
  <c r="U14" i="59"/>
  <c r="X14" i="59"/>
  <c r="T14" i="59"/>
  <c r="X13" i="59"/>
  <c r="T13" i="59"/>
  <c r="W13" i="59"/>
  <c r="AA13" i="59"/>
  <c r="U12" i="59"/>
  <c r="Z12" i="59"/>
  <c r="T11" i="59"/>
  <c r="Z11" i="59"/>
  <c r="U10" i="59"/>
  <c r="X10" i="59"/>
  <c r="T10" i="59"/>
  <c r="X9" i="59"/>
  <c r="T9" i="59"/>
  <c r="W9" i="59"/>
  <c r="AA9" i="59"/>
  <c r="U8" i="59"/>
  <c r="U7" i="59"/>
  <c r="T7" i="59"/>
  <c r="X6" i="59"/>
  <c r="T6" i="59"/>
  <c r="X5" i="59"/>
  <c r="AA5" i="59"/>
  <c r="R4" i="59"/>
  <c r="U4" i="59" s="1"/>
  <c r="L4" i="59"/>
  <c r="O4" i="59" s="1"/>
  <c r="H4" i="59"/>
  <c r="F4" i="59"/>
  <c r="C4" i="59"/>
  <c r="X4" i="59" s="1"/>
  <c r="R109" i="58"/>
  <c r="S109" i="58"/>
  <c r="L109" i="58"/>
  <c r="I109" i="58"/>
  <c r="H109" i="58"/>
  <c r="F109" i="58"/>
  <c r="G109" i="58"/>
  <c r="D109" i="58"/>
  <c r="C109" i="58"/>
  <c r="R108" i="58"/>
  <c r="S108" i="58" s="1"/>
  <c r="N108" i="58"/>
  <c r="L108" i="58"/>
  <c r="M108" i="58"/>
  <c r="F108" i="58"/>
  <c r="H108" i="58"/>
  <c r="C108" i="58"/>
  <c r="D108" i="58"/>
  <c r="R107" i="58"/>
  <c r="S107" i="58"/>
  <c r="L107" i="58"/>
  <c r="N107" i="58"/>
  <c r="I107" i="58"/>
  <c r="H107" i="58"/>
  <c r="F107" i="58"/>
  <c r="G107" i="58"/>
  <c r="D107" i="58"/>
  <c r="C107" i="58"/>
  <c r="R106" i="58"/>
  <c r="S106" i="58" s="1"/>
  <c r="N106" i="58"/>
  <c r="L106" i="58"/>
  <c r="M106" i="58"/>
  <c r="F106" i="58"/>
  <c r="C106" i="58"/>
  <c r="D106" i="58"/>
  <c r="R105" i="58"/>
  <c r="S105" i="58"/>
  <c r="L105" i="58"/>
  <c r="N105" i="58"/>
  <c r="I105" i="58"/>
  <c r="H105" i="58"/>
  <c r="F105" i="58"/>
  <c r="G105" i="58"/>
  <c r="D105" i="58"/>
  <c r="C105" i="58"/>
  <c r="R104" i="58"/>
  <c r="S104" i="58" s="1"/>
  <c r="N104" i="58"/>
  <c r="L104" i="58"/>
  <c r="M104" i="58"/>
  <c r="F104" i="58"/>
  <c r="H104" i="58"/>
  <c r="C104" i="58"/>
  <c r="D104" i="58"/>
  <c r="R103" i="58"/>
  <c r="S103" i="58"/>
  <c r="L103" i="58"/>
  <c r="N103" i="58"/>
  <c r="I103" i="58"/>
  <c r="H103" i="58"/>
  <c r="F103" i="58"/>
  <c r="G103" i="58"/>
  <c r="D103" i="58"/>
  <c r="C103" i="58"/>
  <c r="R102" i="58"/>
  <c r="S102" i="58" s="1"/>
  <c r="N102" i="58"/>
  <c r="L102" i="58"/>
  <c r="M102" i="58"/>
  <c r="F102" i="58"/>
  <c r="C102" i="58"/>
  <c r="D102" i="58"/>
  <c r="R101" i="58"/>
  <c r="S101" i="58"/>
  <c r="L101" i="58"/>
  <c r="N101" i="58"/>
  <c r="I101" i="58"/>
  <c r="H101" i="58"/>
  <c r="F101" i="58"/>
  <c r="G101" i="58"/>
  <c r="J101" i="58" s="1"/>
  <c r="D101" i="58"/>
  <c r="C101" i="58"/>
  <c r="R100" i="58"/>
  <c r="S100" i="58" s="1"/>
  <c r="N100" i="58"/>
  <c r="L100" i="58"/>
  <c r="M100" i="58"/>
  <c r="F100" i="58"/>
  <c r="H100" i="58"/>
  <c r="C100" i="58"/>
  <c r="D100" i="58"/>
  <c r="R99" i="58"/>
  <c r="S99" i="58"/>
  <c r="L99" i="58"/>
  <c r="N99" i="58"/>
  <c r="I99" i="58"/>
  <c r="H99" i="58"/>
  <c r="F99" i="58"/>
  <c r="G99" i="58"/>
  <c r="D99" i="58"/>
  <c r="C99" i="58"/>
  <c r="R98" i="58"/>
  <c r="S98" i="58" s="1"/>
  <c r="N98" i="58"/>
  <c r="L98" i="58"/>
  <c r="M98" i="58"/>
  <c r="F98" i="58"/>
  <c r="C98" i="58"/>
  <c r="D98" i="58"/>
  <c r="R97" i="58"/>
  <c r="S97" i="58"/>
  <c r="L97" i="58"/>
  <c r="N97" i="58"/>
  <c r="I97" i="58"/>
  <c r="H97" i="58"/>
  <c r="F97" i="58"/>
  <c r="G97" i="58"/>
  <c r="D97" i="58"/>
  <c r="C97" i="58"/>
  <c r="R96" i="58"/>
  <c r="S96" i="58" s="1"/>
  <c r="N96" i="58"/>
  <c r="L96" i="58"/>
  <c r="M96" i="58"/>
  <c r="F96" i="58"/>
  <c r="H96" i="58"/>
  <c r="C96" i="58"/>
  <c r="D96" i="58"/>
  <c r="R95" i="58"/>
  <c r="S95" i="58"/>
  <c r="L95" i="58"/>
  <c r="N95" i="58"/>
  <c r="I95" i="58"/>
  <c r="H95" i="58"/>
  <c r="F95" i="58"/>
  <c r="G95" i="58"/>
  <c r="D95" i="58"/>
  <c r="C95" i="58"/>
  <c r="R94" i="58"/>
  <c r="S94" i="58" s="1"/>
  <c r="N94" i="58"/>
  <c r="L94" i="58"/>
  <c r="M94" i="58"/>
  <c r="F94" i="58"/>
  <c r="C94" i="58"/>
  <c r="D94" i="58"/>
  <c r="R93" i="58"/>
  <c r="S93" i="58"/>
  <c r="L93" i="58"/>
  <c r="N93" i="58"/>
  <c r="I93" i="58"/>
  <c r="H93" i="58"/>
  <c r="F93" i="58"/>
  <c r="G93" i="58"/>
  <c r="J93" i="58" s="1"/>
  <c r="D93" i="58"/>
  <c r="C93" i="58"/>
  <c r="R92" i="58"/>
  <c r="S92" i="58" s="1"/>
  <c r="N92" i="58"/>
  <c r="L92" i="58"/>
  <c r="M92" i="58"/>
  <c r="F92" i="58"/>
  <c r="H92" i="58"/>
  <c r="C92" i="58"/>
  <c r="D92" i="58"/>
  <c r="R91" i="58"/>
  <c r="S91" i="58"/>
  <c r="L91" i="58"/>
  <c r="N91" i="58"/>
  <c r="I91" i="58"/>
  <c r="H91" i="58"/>
  <c r="F91" i="58"/>
  <c r="G91" i="58"/>
  <c r="D91" i="58"/>
  <c r="C91" i="58"/>
  <c r="R90" i="58"/>
  <c r="S90" i="58" s="1"/>
  <c r="N90" i="58"/>
  <c r="L90" i="58"/>
  <c r="M90" i="58"/>
  <c r="F90" i="58"/>
  <c r="C90" i="58"/>
  <c r="D90" i="58"/>
  <c r="R89" i="58"/>
  <c r="S89" i="58"/>
  <c r="L89" i="58"/>
  <c r="N89" i="58"/>
  <c r="I89" i="58"/>
  <c r="H89" i="58"/>
  <c r="F89" i="58"/>
  <c r="G89" i="58"/>
  <c r="D89" i="58"/>
  <c r="C89" i="58"/>
  <c r="R88" i="58"/>
  <c r="S88" i="58" s="1"/>
  <c r="N88" i="58"/>
  <c r="L88" i="58"/>
  <c r="M88" i="58"/>
  <c r="F88" i="58"/>
  <c r="H88" i="58"/>
  <c r="C88" i="58"/>
  <c r="D88" i="58"/>
  <c r="R87" i="58"/>
  <c r="S87" i="58"/>
  <c r="L87" i="58"/>
  <c r="N87" i="58"/>
  <c r="I87" i="58"/>
  <c r="H87" i="58"/>
  <c r="F87" i="58"/>
  <c r="G87" i="58"/>
  <c r="D87" i="58"/>
  <c r="C87" i="58"/>
  <c r="R86" i="58"/>
  <c r="S86" i="58" s="1"/>
  <c r="N86" i="58"/>
  <c r="L86" i="58"/>
  <c r="M86" i="58"/>
  <c r="F86" i="58"/>
  <c r="C86" i="58"/>
  <c r="D86" i="58"/>
  <c r="R85" i="58"/>
  <c r="S85" i="58"/>
  <c r="M85" i="58"/>
  <c r="L85" i="58"/>
  <c r="O85" i="58" s="1"/>
  <c r="I85" i="58"/>
  <c r="H85" i="58"/>
  <c r="F85" i="58"/>
  <c r="G85" i="58"/>
  <c r="D85" i="58"/>
  <c r="C85" i="58"/>
  <c r="R84" i="58"/>
  <c r="S84" i="58" s="1"/>
  <c r="L84" i="58"/>
  <c r="F84" i="58"/>
  <c r="H84" i="58"/>
  <c r="C84" i="58"/>
  <c r="R83" i="58"/>
  <c r="S83" i="58"/>
  <c r="L83" i="58"/>
  <c r="I83" i="58"/>
  <c r="F83" i="58"/>
  <c r="D83" i="58"/>
  <c r="C83" i="58"/>
  <c r="S82" i="58"/>
  <c r="R82" i="58"/>
  <c r="O82" i="58"/>
  <c r="N82" i="58"/>
  <c r="L82" i="58"/>
  <c r="M82" i="58"/>
  <c r="G82" i="58"/>
  <c r="F82" i="58"/>
  <c r="C82" i="58"/>
  <c r="D82" i="58"/>
  <c r="R81" i="58"/>
  <c r="S81" i="58"/>
  <c r="M81" i="58"/>
  <c r="L81" i="58"/>
  <c r="O81" i="58" s="1"/>
  <c r="I81" i="58"/>
  <c r="H81" i="58"/>
  <c r="F81" i="58"/>
  <c r="G81" i="58"/>
  <c r="D81" i="58"/>
  <c r="C81" i="58"/>
  <c r="R80" i="58"/>
  <c r="S80" i="58" s="1"/>
  <c r="L80" i="58"/>
  <c r="F80" i="58"/>
  <c r="H80" i="58"/>
  <c r="C80" i="58"/>
  <c r="R79" i="58"/>
  <c r="S79" i="58"/>
  <c r="L79" i="58"/>
  <c r="I79" i="58"/>
  <c r="F79" i="58"/>
  <c r="D79" i="58"/>
  <c r="C79" i="58"/>
  <c r="S78" i="58"/>
  <c r="R78" i="58"/>
  <c r="O78" i="58"/>
  <c r="N78" i="58"/>
  <c r="L78" i="58"/>
  <c r="M78" i="58"/>
  <c r="G78" i="58"/>
  <c r="F78" i="58"/>
  <c r="C78" i="58"/>
  <c r="D78" i="58"/>
  <c r="R77" i="58"/>
  <c r="S77" i="58"/>
  <c r="M77" i="58"/>
  <c r="L77" i="58"/>
  <c r="O77" i="58" s="1"/>
  <c r="I77" i="58"/>
  <c r="H77" i="58"/>
  <c r="F77" i="58"/>
  <c r="G77" i="58"/>
  <c r="D77" i="58"/>
  <c r="C77" i="58"/>
  <c r="R76" i="58"/>
  <c r="S76" i="58" s="1"/>
  <c r="M76" i="58"/>
  <c r="L76" i="58"/>
  <c r="N76" i="58"/>
  <c r="G76" i="58"/>
  <c r="F76" i="58"/>
  <c r="O76" i="58" s="1"/>
  <c r="C76" i="58"/>
  <c r="I76" i="58" s="1"/>
  <c r="D76" i="58"/>
  <c r="Y76" i="58" s="1"/>
  <c r="R75" i="58"/>
  <c r="S75" i="58"/>
  <c r="M75" i="58"/>
  <c r="L75" i="58"/>
  <c r="O75" i="58" s="1"/>
  <c r="I75" i="58"/>
  <c r="H75" i="58"/>
  <c r="F75" i="58"/>
  <c r="G75" i="58"/>
  <c r="D75" i="58"/>
  <c r="C75" i="58"/>
  <c r="R74" i="58"/>
  <c r="S74" i="58" s="1"/>
  <c r="L74" i="58"/>
  <c r="F74" i="58"/>
  <c r="H74" i="58"/>
  <c r="C74" i="58"/>
  <c r="D74" i="58"/>
  <c r="R73" i="58"/>
  <c r="S73" i="58"/>
  <c r="L73" i="58"/>
  <c r="N73" i="58"/>
  <c r="I73" i="58"/>
  <c r="F73" i="58"/>
  <c r="D73" i="58"/>
  <c r="C73" i="58"/>
  <c r="S72" i="58"/>
  <c r="R72" i="58"/>
  <c r="O72" i="58"/>
  <c r="N72" i="58"/>
  <c r="L72" i="58"/>
  <c r="M72" i="58"/>
  <c r="G72" i="58"/>
  <c r="F72" i="58"/>
  <c r="C72" i="58"/>
  <c r="D72" i="58"/>
  <c r="R71" i="58"/>
  <c r="S71" i="58"/>
  <c r="M71" i="58"/>
  <c r="L71" i="58"/>
  <c r="O71" i="58" s="1"/>
  <c r="I71" i="58"/>
  <c r="H71" i="58"/>
  <c r="F71" i="58"/>
  <c r="G71" i="58"/>
  <c r="D71" i="58"/>
  <c r="C71" i="58"/>
  <c r="R70" i="58"/>
  <c r="S70" i="58" s="1"/>
  <c r="L70" i="58"/>
  <c r="F70" i="58"/>
  <c r="H70" i="58"/>
  <c r="C70" i="58"/>
  <c r="D70" i="58"/>
  <c r="R69" i="58"/>
  <c r="S69" i="58"/>
  <c r="L69" i="58"/>
  <c r="N69" i="58"/>
  <c r="I69" i="58"/>
  <c r="F69" i="58"/>
  <c r="D69" i="58"/>
  <c r="C69" i="58"/>
  <c r="S68" i="58"/>
  <c r="R68" i="58"/>
  <c r="O68" i="58"/>
  <c r="N68" i="58"/>
  <c r="L68" i="58"/>
  <c r="M68" i="58"/>
  <c r="G68" i="58"/>
  <c r="F68" i="58"/>
  <c r="C68" i="58"/>
  <c r="D68" i="58"/>
  <c r="R67" i="58"/>
  <c r="S67" i="58"/>
  <c r="M67" i="58"/>
  <c r="L67" i="58"/>
  <c r="O67" i="58" s="1"/>
  <c r="I67" i="58"/>
  <c r="H67" i="58"/>
  <c r="F67" i="58"/>
  <c r="G67" i="58"/>
  <c r="D67" i="58"/>
  <c r="C67" i="58"/>
  <c r="R66" i="58"/>
  <c r="S66" i="58" s="1"/>
  <c r="L66" i="58"/>
  <c r="F66" i="58"/>
  <c r="H66" i="58"/>
  <c r="C66" i="58"/>
  <c r="D66" i="58"/>
  <c r="AB66" i="58" s="1"/>
  <c r="R65" i="58"/>
  <c r="S65" i="58"/>
  <c r="L65" i="58"/>
  <c r="N65" i="58"/>
  <c r="I65" i="58"/>
  <c r="F65" i="58"/>
  <c r="D65" i="58"/>
  <c r="C65" i="58"/>
  <c r="S64" i="58"/>
  <c r="R64" i="58"/>
  <c r="O64" i="58"/>
  <c r="N64" i="58"/>
  <c r="L64" i="58"/>
  <c r="M64" i="58"/>
  <c r="G64" i="58"/>
  <c r="F64" i="58"/>
  <c r="C64" i="58"/>
  <c r="D64" i="58"/>
  <c r="R63" i="58"/>
  <c r="S63" i="58"/>
  <c r="M63" i="58"/>
  <c r="L63" i="58"/>
  <c r="O63" i="58" s="1"/>
  <c r="I63" i="58"/>
  <c r="H63" i="58"/>
  <c r="F63" i="58"/>
  <c r="G63" i="58"/>
  <c r="D63" i="58"/>
  <c r="C63" i="58"/>
  <c r="R62" i="58"/>
  <c r="S62" i="58" s="1"/>
  <c r="L62" i="58"/>
  <c r="F62" i="58"/>
  <c r="H62" i="58"/>
  <c r="C62" i="58"/>
  <c r="D62" i="58"/>
  <c r="R61" i="58"/>
  <c r="S61" i="58"/>
  <c r="L61" i="58"/>
  <c r="N61" i="58"/>
  <c r="I61" i="58"/>
  <c r="F61" i="58"/>
  <c r="D61" i="58"/>
  <c r="C61" i="58"/>
  <c r="S60" i="58"/>
  <c r="R60" i="58"/>
  <c r="O60" i="58"/>
  <c r="N60" i="58"/>
  <c r="L60" i="58"/>
  <c r="M60" i="58"/>
  <c r="G60" i="58"/>
  <c r="F60" i="58"/>
  <c r="C60" i="58"/>
  <c r="D60" i="58"/>
  <c r="R59" i="58"/>
  <c r="S59" i="58"/>
  <c r="M59" i="58"/>
  <c r="L59" i="58"/>
  <c r="O59" i="58" s="1"/>
  <c r="I59" i="58"/>
  <c r="H59" i="58"/>
  <c r="F59" i="58"/>
  <c r="G59" i="58"/>
  <c r="D59" i="58"/>
  <c r="C59" i="58"/>
  <c r="R58" i="58"/>
  <c r="S58" i="58" s="1"/>
  <c r="L58" i="58"/>
  <c r="F58" i="58"/>
  <c r="H58" i="58"/>
  <c r="C58" i="58"/>
  <c r="D58" i="58"/>
  <c r="R57" i="58"/>
  <c r="S57" i="58"/>
  <c r="L57" i="58"/>
  <c r="N57" i="58"/>
  <c r="I57" i="58"/>
  <c r="F57" i="58"/>
  <c r="D57" i="58"/>
  <c r="C57" i="58"/>
  <c r="S56" i="58"/>
  <c r="R56" i="58"/>
  <c r="O56" i="58"/>
  <c r="N56" i="58"/>
  <c r="L56" i="58"/>
  <c r="M56" i="58"/>
  <c r="G56" i="58"/>
  <c r="F56" i="58"/>
  <c r="C56" i="58"/>
  <c r="D56" i="58"/>
  <c r="R55" i="58"/>
  <c r="S55" i="58"/>
  <c r="M55" i="58"/>
  <c r="L55" i="58"/>
  <c r="O55" i="58" s="1"/>
  <c r="I55" i="58"/>
  <c r="H55" i="58"/>
  <c r="F55" i="58"/>
  <c r="G55" i="58"/>
  <c r="D55" i="58"/>
  <c r="C55" i="58"/>
  <c r="R54" i="58"/>
  <c r="S54" i="58" s="1"/>
  <c r="L54" i="58"/>
  <c r="F54" i="58"/>
  <c r="H54" i="58"/>
  <c r="C54" i="58"/>
  <c r="D54" i="58"/>
  <c r="R53" i="58"/>
  <c r="S53" i="58"/>
  <c r="L53" i="58"/>
  <c r="N53" i="58"/>
  <c r="I53" i="58"/>
  <c r="F53" i="58"/>
  <c r="D53" i="58"/>
  <c r="C53" i="58"/>
  <c r="S52" i="58"/>
  <c r="R52" i="58"/>
  <c r="O52" i="58"/>
  <c r="N52" i="58"/>
  <c r="L52" i="58"/>
  <c r="M52" i="58"/>
  <c r="G52" i="58"/>
  <c r="F52" i="58"/>
  <c r="C52" i="58"/>
  <c r="D52" i="58"/>
  <c r="R51" i="58"/>
  <c r="S51" i="58"/>
  <c r="L51" i="58"/>
  <c r="F51" i="58"/>
  <c r="I51" i="58" s="1"/>
  <c r="C51" i="58"/>
  <c r="R50" i="58"/>
  <c r="S50" i="58"/>
  <c r="L50" i="58"/>
  <c r="O50" i="58" s="1"/>
  <c r="I50" i="58"/>
  <c r="F50" i="58"/>
  <c r="D50" i="58"/>
  <c r="C50" i="58"/>
  <c r="S49" i="58"/>
  <c r="R49" i="58"/>
  <c r="O49" i="58"/>
  <c r="N49" i="58"/>
  <c r="L49" i="58"/>
  <c r="M49" i="58"/>
  <c r="G49" i="58"/>
  <c r="F49" i="58"/>
  <c r="C49" i="58"/>
  <c r="R48" i="58"/>
  <c r="S48" i="58"/>
  <c r="M48" i="58"/>
  <c r="L48" i="58"/>
  <c r="O48" i="58" s="1"/>
  <c r="I48" i="58"/>
  <c r="H48" i="58"/>
  <c r="F48" i="58"/>
  <c r="D48" i="58"/>
  <c r="C48" i="58"/>
  <c r="R47" i="58"/>
  <c r="S47" i="58" s="1"/>
  <c r="L47" i="58"/>
  <c r="M47" i="58"/>
  <c r="F47" i="58"/>
  <c r="I47" i="58" s="1"/>
  <c r="C47" i="58"/>
  <c r="R46" i="58"/>
  <c r="S46" i="58"/>
  <c r="L46" i="58"/>
  <c r="O46" i="58" s="1"/>
  <c r="I46" i="58"/>
  <c r="F46" i="58"/>
  <c r="H46" i="58"/>
  <c r="D46" i="58"/>
  <c r="C46" i="58"/>
  <c r="S45" i="58"/>
  <c r="R45" i="58"/>
  <c r="O45" i="58"/>
  <c r="N45" i="58"/>
  <c r="L45" i="58"/>
  <c r="M45" i="58"/>
  <c r="G45" i="58"/>
  <c r="F45" i="58"/>
  <c r="C45" i="58"/>
  <c r="AA45" i="58" s="1"/>
  <c r="R44" i="58"/>
  <c r="S44" i="58"/>
  <c r="M44" i="58"/>
  <c r="L44" i="58"/>
  <c r="O44" i="58" s="1"/>
  <c r="I44" i="58"/>
  <c r="H44" i="58"/>
  <c r="F44" i="58"/>
  <c r="D44" i="58"/>
  <c r="C44" i="58"/>
  <c r="R43" i="58"/>
  <c r="S43" i="58" s="1"/>
  <c r="L43" i="58"/>
  <c r="M43" i="58"/>
  <c r="F43" i="58"/>
  <c r="I43" i="58" s="1"/>
  <c r="H43" i="58"/>
  <c r="C43" i="58"/>
  <c r="D43" i="58"/>
  <c r="R42" i="58"/>
  <c r="S42" i="58"/>
  <c r="L42" i="58"/>
  <c r="O42" i="58" s="1"/>
  <c r="I42" i="58"/>
  <c r="F42" i="58"/>
  <c r="G42" i="58"/>
  <c r="J42" i="58" s="1"/>
  <c r="D42" i="58"/>
  <c r="C42" i="58"/>
  <c r="S41" i="58"/>
  <c r="R41" i="58"/>
  <c r="O41" i="58"/>
  <c r="N41" i="58"/>
  <c r="L41" i="58"/>
  <c r="M41" i="58"/>
  <c r="G41" i="58"/>
  <c r="F41" i="58"/>
  <c r="C41" i="58"/>
  <c r="AA41" i="58" s="1"/>
  <c r="D41" i="58"/>
  <c r="R40" i="58"/>
  <c r="S40" i="58"/>
  <c r="M40" i="58"/>
  <c r="L40" i="58"/>
  <c r="O40" i="58" s="1"/>
  <c r="I40" i="58"/>
  <c r="H40" i="58"/>
  <c r="F40" i="58"/>
  <c r="G40" i="58"/>
  <c r="D40" i="58"/>
  <c r="C40" i="58"/>
  <c r="R39" i="58"/>
  <c r="S39" i="58" s="1"/>
  <c r="L39" i="58"/>
  <c r="M39" i="58"/>
  <c r="F39" i="58"/>
  <c r="I39" i="58" s="1"/>
  <c r="H39" i="58"/>
  <c r="C39" i="58"/>
  <c r="D39" i="58"/>
  <c r="R38" i="58"/>
  <c r="S38" i="58"/>
  <c r="L38" i="58"/>
  <c r="O38" i="58" s="1"/>
  <c r="I38" i="58"/>
  <c r="F38" i="58"/>
  <c r="G38" i="58"/>
  <c r="D38" i="58"/>
  <c r="C38" i="58"/>
  <c r="S37" i="58"/>
  <c r="AB37" i="58" s="1"/>
  <c r="R37" i="58"/>
  <c r="O37" i="58"/>
  <c r="N37" i="58"/>
  <c r="L37" i="58"/>
  <c r="M37" i="58"/>
  <c r="G37" i="58"/>
  <c r="J37" i="58" s="1"/>
  <c r="F37" i="58"/>
  <c r="C37" i="58"/>
  <c r="X37" i="58" s="1"/>
  <c r="D37" i="58"/>
  <c r="R36" i="58"/>
  <c r="S36" i="58"/>
  <c r="M36" i="58"/>
  <c r="P36" i="58" s="1"/>
  <c r="L36" i="58"/>
  <c r="O36" i="58" s="1"/>
  <c r="I36" i="58"/>
  <c r="H36" i="58"/>
  <c r="F36" i="58"/>
  <c r="G36" i="58"/>
  <c r="D36" i="58"/>
  <c r="C36" i="58"/>
  <c r="R35" i="58"/>
  <c r="S35" i="58" s="1"/>
  <c r="L35" i="58"/>
  <c r="M35" i="58"/>
  <c r="F35" i="58"/>
  <c r="I35" i="58" s="1"/>
  <c r="H35" i="58"/>
  <c r="C35" i="58"/>
  <c r="D35" i="58"/>
  <c r="R34" i="58"/>
  <c r="S34" i="58"/>
  <c r="L34" i="58"/>
  <c r="O34" i="58" s="1"/>
  <c r="I34" i="58"/>
  <c r="F34" i="58"/>
  <c r="G34" i="58"/>
  <c r="J34" i="58" s="1"/>
  <c r="D34" i="58"/>
  <c r="C34" i="58"/>
  <c r="S33" i="58"/>
  <c r="R33" i="58"/>
  <c r="O33" i="58"/>
  <c r="N33" i="58"/>
  <c r="L33" i="58"/>
  <c r="M33" i="58"/>
  <c r="G33" i="58"/>
  <c r="F33" i="58"/>
  <c r="C33" i="58"/>
  <c r="X33" i="58" s="1"/>
  <c r="D33" i="58"/>
  <c r="R32" i="58"/>
  <c r="S32" i="58"/>
  <c r="M32" i="58"/>
  <c r="L32" i="58"/>
  <c r="O32" i="58" s="1"/>
  <c r="I32" i="58"/>
  <c r="H32" i="58"/>
  <c r="F32" i="58"/>
  <c r="G32" i="58"/>
  <c r="D32" i="58"/>
  <c r="C32" i="58"/>
  <c r="R31" i="58"/>
  <c r="S31" i="58" s="1"/>
  <c r="L31" i="58"/>
  <c r="M31" i="58"/>
  <c r="F31" i="58"/>
  <c r="I31" i="58" s="1"/>
  <c r="H31" i="58"/>
  <c r="C31" i="58"/>
  <c r="D31" i="58"/>
  <c r="R30" i="58"/>
  <c r="S30" i="58"/>
  <c r="L30" i="58"/>
  <c r="O30" i="58" s="1"/>
  <c r="I30" i="58"/>
  <c r="F30" i="58"/>
  <c r="G30" i="58"/>
  <c r="D30" i="58"/>
  <c r="C30" i="58"/>
  <c r="S29" i="58"/>
  <c r="AB29" i="58" s="1"/>
  <c r="R29" i="58"/>
  <c r="O29" i="58"/>
  <c r="N29" i="58"/>
  <c r="L29" i="58"/>
  <c r="M29" i="58"/>
  <c r="G29" i="58"/>
  <c r="J29" i="58" s="1"/>
  <c r="F29" i="58"/>
  <c r="C29" i="58"/>
  <c r="X29" i="58" s="1"/>
  <c r="D29" i="58"/>
  <c r="R28" i="58"/>
  <c r="S28" i="58"/>
  <c r="M28" i="58"/>
  <c r="P28" i="58" s="1"/>
  <c r="L28" i="58"/>
  <c r="O28" i="58" s="1"/>
  <c r="I28" i="58"/>
  <c r="H28" i="58"/>
  <c r="F28" i="58"/>
  <c r="G28" i="58"/>
  <c r="D28" i="58"/>
  <c r="C28" i="58"/>
  <c r="R27" i="58"/>
  <c r="U27" i="58" s="1"/>
  <c r="L27" i="58"/>
  <c r="M27" i="58"/>
  <c r="F27" i="58"/>
  <c r="I27" i="58" s="1"/>
  <c r="H27" i="58"/>
  <c r="C27" i="58"/>
  <c r="D27" i="58"/>
  <c r="R26" i="58"/>
  <c r="S26" i="58"/>
  <c r="L26" i="58"/>
  <c r="O26" i="58" s="1"/>
  <c r="I26" i="58"/>
  <c r="F26" i="58"/>
  <c r="G26" i="58"/>
  <c r="J26" i="58" s="1"/>
  <c r="D26" i="58"/>
  <c r="C26" i="58"/>
  <c r="S25" i="58"/>
  <c r="R25" i="58"/>
  <c r="O25" i="58"/>
  <c r="N25" i="58"/>
  <c r="L25" i="58"/>
  <c r="M25" i="58"/>
  <c r="G25" i="58"/>
  <c r="F25" i="58"/>
  <c r="C25" i="58"/>
  <c r="D25" i="58"/>
  <c r="R24" i="58"/>
  <c r="S24" i="58"/>
  <c r="M24" i="58"/>
  <c r="L24" i="58"/>
  <c r="O24" i="58" s="1"/>
  <c r="I24" i="58"/>
  <c r="H24" i="58"/>
  <c r="F24" i="58"/>
  <c r="G24" i="58"/>
  <c r="D24" i="58"/>
  <c r="C24" i="58"/>
  <c r="R23" i="58"/>
  <c r="U23" i="58" s="1"/>
  <c r="L23" i="58"/>
  <c r="M23" i="58"/>
  <c r="F23" i="58"/>
  <c r="I23" i="58" s="1"/>
  <c r="H23" i="58"/>
  <c r="C23" i="58"/>
  <c r="D23" i="58"/>
  <c r="R22" i="58"/>
  <c r="S22" i="58"/>
  <c r="L22" i="58"/>
  <c r="O22" i="58" s="1"/>
  <c r="I22" i="58"/>
  <c r="F22" i="58"/>
  <c r="G22" i="58"/>
  <c r="D22" i="58"/>
  <c r="C22" i="58"/>
  <c r="S21" i="58"/>
  <c r="AB21" i="58" s="1"/>
  <c r="R21" i="58"/>
  <c r="O21" i="58"/>
  <c r="N21" i="58"/>
  <c r="L21" i="58"/>
  <c r="M21" i="58"/>
  <c r="G21" i="58"/>
  <c r="J21" i="58" s="1"/>
  <c r="F21" i="58"/>
  <c r="C21" i="58"/>
  <c r="D21" i="58"/>
  <c r="R20" i="58"/>
  <c r="S20" i="58"/>
  <c r="M20" i="58"/>
  <c r="P20" i="58" s="1"/>
  <c r="L20" i="58"/>
  <c r="O20" i="58" s="1"/>
  <c r="I20" i="58"/>
  <c r="H20" i="58"/>
  <c r="F20" i="58"/>
  <c r="G20" i="58"/>
  <c r="D20" i="58"/>
  <c r="C20" i="58"/>
  <c r="R19" i="58"/>
  <c r="U19" i="58" s="1"/>
  <c r="L19" i="58"/>
  <c r="M19" i="58"/>
  <c r="F19" i="58"/>
  <c r="I19" i="58" s="1"/>
  <c r="H19" i="58"/>
  <c r="C19" i="58"/>
  <c r="D19" i="58"/>
  <c r="S18" i="58"/>
  <c r="R18" i="58"/>
  <c r="O18" i="58"/>
  <c r="M18" i="58"/>
  <c r="P18" i="58" s="1"/>
  <c r="L18" i="58"/>
  <c r="I18" i="58"/>
  <c r="H18" i="58"/>
  <c r="F18" i="58"/>
  <c r="G18" i="58"/>
  <c r="D18" i="58"/>
  <c r="C18" i="58"/>
  <c r="R17" i="58"/>
  <c r="S17" i="58" s="1"/>
  <c r="M17" i="58"/>
  <c r="L17" i="58"/>
  <c r="F17" i="58"/>
  <c r="O17" i="58" s="1"/>
  <c r="H17" i="58"/>
  <c r="C17" i="58"/>
  <c r="I17" i="58" s="1"/>
  <c r="R16" i="58"/>
  <c r="S16" i="58"/>
  <c r="L16" i="58"/>
  <c r="O16" i="58" s="1"/>
  <c r="H16" i="58"/>
  <c r="G16" i="58"/>
  <c r="F16" i="58"/>
  <c r="C16" i="58"/>
  <c r="X16" i="58" s="1"/>
  <c r="R15" i="58"/>
  <c r="U15" i="58" s="1"/>
  <c r="T15" i="58"/>
  <c r="M15" i="58"/>
  <c r="L15" i="58"/>
  <c r="G15" i="58"/>
  <c r="F15" i="58"/>
  <c r="O15" i="58" s="1"/>
  <c r="C15" i="58"/>
  <c r="I15" i="58" s="1"/>
  <c r="D15" i="58"/>
  <c r="R14" i="58"/>
  <c r="S14" i="58"/>
  <c r="L14" i="58"/>
  <c r="O14" i="58" s="1"/>
  <c r="N14" i="58"/>
  <c r="H14" i="58"/>
  <c r="G14" i="58"/>
  <c r="F14" i="58"/>
  <c r="C14" i="58"/>
  <c r="I14" i="58" s="1"/>
  <c r="R13" i="58"/>
  <c r="S13" i="58"/>
  <c r="L13" i="58"/>
  <c r="N13" i="58"/>
  <c r="F13" i="58"/>
  <c r="I13" i="58" s="1"/>
  <c r="C13" i="58"/>
  <c r="D13" i="58"/>
  <c r="S12" i="58"/>
  <c r="R12" i="58"/>
  <c r="O12" i="58"/>
  <c r="L12" i="58"/>
  <c r="I12" i="58"/>
  <c r="F12" i="58"/>
  <c r="H12" i="58"/>
  <c r="C12" i="58"/>
  <c r="D12" i="58" s="1"/>
  <c r="S11" i="58"/>
  <c r="R11" i="58"/>
  <c r="Z11" i="58"/>
  <c r="L11" i="58"/>
  <c r="M11" i="58"/>
  <c r="F11" i="58"/>
  <c r="I11" i="58" s="1"/>
  <c r="H11" i="58"/>
  <c r="C11" i="58"/>
  <c r="D11" i="58"/>
  <c r="S10" i="58"/>
  <c r="R10" i="58"/>
  <c r="O10" i="58"/>
  <c r="M10" i="58"/>
  <c r="P10" i="58" s="1"/>
  <c r="L10" i="58"/>
  <c r="I10" i="58"/>
  <c r="H10" i="58"/>
  <c r="F10" i="58"/>
  <c r="G10" i="58"/>
  <c r="D10" i="58"/>
  <c r="C10" i="58"/>
  <c r="R9" i="58"/>
  <c r="S9" i="58" s="1"/>
  <c r="M9" i="58"/>
  <c r="L9" i="58"/>
  <c r="F9" i="58"/>
  <c r="O9" i="58" s="1"/>
  <c r="H9" i="58"/>
  <c r="C9" i="58"/>
  <c r="I9" i="58" s="1"/>
  <c r="R8" i="58"/>
  <c r="S8" i="58"/>
  <c r="L8" i="58"/>
  <c r="M8" i="58" s="1"/>
  <c r="H8" i="58"/>
  <c r="G8" i="58"/>
  <c r="F8" i="58"/>
  <c r="C8" i="58"/>
  <c r="D8" i="58" s="1"/>
  <c r="R7" i="58"/>
  <c r="X7" i="58" s="1"/>
  <c r="Z7" i="58"/>
  <c r="M7" i="58"/>
  <c r="L7" i="58"/>
  <c r="G7" i="58"/>
  <c r="F7" i="58"/>
  <c r="O7" i="58" s="1"/>
  <c r="H7" i="58"/>
  <c r="C7" i="58"/>
  <c r="I7" i="58" s="1"/>
  <c r="R6" i="58"/>
  <c r="U6" i="58" s="1"/>
  <c r="S6" i="58"/>
  <c r="M6" i="58"/>
  <c r="L6" i="58"/>
  <c r="I6" i="58"/>
  <c r="F6" i="58"/>
  <c r="O6" i="58" s="1"/>
  <c r="H6" i="58"/>
  <c r="C6" i="58"/>
  <c r="D6" i="58"/>
  <c r="S5" i="58"/>
  <c r="R5" i="58"/>
  <c r="O5" i="58"/>
  <c r="L5" i="58"/>
  <c r="N5" i="58"/>
  <c r="H5" i="58"/>
  <c r="G5" i="58"/>
  <c r="F5" i="58"/>
  <c r="C5" i="58"/>
  <c r="I5" i="58" s="1"/>
  <c r="X109" i="58"/>
  <c r="AA109" i="58"/>
  <c r="X108" i="58"/>
  <c r="T108" i="58"/>
  <c r="AA108" i="58"/>
  <c r="W108" i="58"/>
  <c r="Z108" i="58"/>
  <c r="W107" i="58"/>
  <c r="U107" i="58"/>
  <c r="Z107" i="58"/>
  <c r="T106" i="58"/>
  <c r="U105" i="58"/>
  <c r="X105" i="58"/>
  <c r="AA105" i="58"/>
  <c r="X104" i="58"/>
  <c r="T104" i="58"/>
  <c r="AA104" i="58"/>
  <c r="W104" i="58"/>
  <c r="Z104" i="58"/>
  <c r="W103" i="58"/>
  <c r="U103" i="58"/>
  <c r="Z103" i="58"/>
  <c r="T102" i="58"/>
  <c r="U101" i="58"/>
  <c r="X101" i="58"/>
  <c r="AA101" i="58"/>
  <c r="X100" i="58"/>
  <c r="T100" i="58"/>
  <c r="AA100" i="58"/>
  <c r="W100" i="58"/>
  <c r="Z100" i="58"/>
  <c r="W99" i="58"/>
  <c r="U99" i="58"/>
  <c r="Z99" i="58"/>
  <c r="T98" i="58"/>
  <c r="AA97" i="58"/>
  <c r="U97" i="58"/>
  <c r="Z96" i="58"/>
  <c r="T96" i="58"/>
  <c r="U95" i="58"/>
  <c r="AA95" i="58"/>
  <c r="X94" i="58"/>
  <c r="T94" i="58"/>
  <c r="AA93" i="58"/>
  <c r="X93" i="58"/>
  <c r="Z92" i="58"/>
  <c r="X92" i="58"/>
  <c r="U92" i="58"/>
  <c r="AA92" i="58"/>
  <c r="T92" i="58"/>
  <c r="X91" i="58"/>
  <c r="W91" i="58"/>
  <c r="Z91" i="58"/>
  <c r="U91" i="58"/>
  <c r="AA91" i="58"/>
  <c r="AA90" i="58"/>
  <c r="W90" i="58"/>
  <c r="Z90" i="58"/>
  <c r="AA89" i="58"/>
  <c r="U89" i="58"/>
  <c r="AA88" i="58"/>
  <c r="U87" i="58"/>
  <c r="Z86" i="58"/>
  <c r="Z85" i="58"/>
  <c r="X84" i="58"/>
  <c r="T84" i="58"/>
  <c r="W83" i="58"/>
  <c r="T83" i="58"/>
  <c r="T82" i="58"/>
  <c r="AA82" i="58"/>
  <c r="W81" i="58"/>
  <c r="AA81" i="58"/>
  <c r="X80" i="58"/>
  <c r="U80" i="58"/>
  <c r="T80" i="58"/>
  <c r="AA80" i="58"/>
  <c r="Z80" i="58"/>
  <c r="AA79" i="58"/>
  <c r="W79" i="58"/>
  <c r="Z78" i="58"/>
  <c r="W78" i="58"/>
  <c r="T77" i="58"/>
  <c r="AA77" i="58"/>
  <c r="AB76" i="58"/>
  <c r="X76" i="58"/>
  <c r="W76" i="58"/>
  <c r="Z76" i="58"/>
  <c r="U76" i="58"/>
  <c r="AA76" i="58"/>
  <c r="AA75" i="58"/>
  <c r="X75" i="58"/>
  <c r="X73" i="58"/>
  <c r="T73" i="58"/>
  <c r="W73" i="58"/>
  <c r="AA72" i="58"/>
  <c r="U72" i="58"/>
  <c r="Y72" i="58"/>
  <c r="X72" i="58"/>
  <c r="X71" i="58"/>
  <c r="T71" i="58"/>
  <c r="W71" i="58"/>
  <c r="Z71" i="58"/>
  <c r="U70" i="58"/>
  <c r="U69" i="58"/>
  <c r="T69" i="58"/>
  <c r="Z69" i="58"/>
  <c r="U68" i="58"/>
  <c r="T68" i="58"/>
  <c r="Z68" i="58"/>
  <c r="X67" i="58"/>
  <c r="U67" i="58"/>
  <c r="AA67" i="58"/>
  <c r="T67" i="58"/>
  <c r="X66" i="58"/>
  <c r="W66" i="58"/>
  <c r="Z66" i="58"/>
  <c r="W65" i="58"/>
  <c r="U65" i="58"/>
  <c r="AA65" i="58"/>
  <c r="Z65" i="58"/>
  <c r="U64" i="58"/>
  <c r="T64" i="58"/>
  <c r="Z64" i="58"/>
  <c r="X63" i="58"/>
  <c r="U63" i="58"/>
  <c r="AA63" i="58"/>
  <c r="T63" i="58"/>
  <c r="W62" i="58"/>
  <c r="T62" i="58"/>
  <c r="Z62" i="58"/>
  <c r="W61" i="58"/>
  <c r="U61" i="58"/>
  <c r="AA61" i="58"/>
  <c r="Z61" i="58"/>
  <c r="U60" i="58"/>
  <c r="T60" i="58"/>
  <c r="Z60" i="58"/>
  <c r="X59" i="58"/>
  <c r="U59" i="58"/>
  <c r="AA59" i="58"/>
  <c r="T59" i="58"/>
  <c r="W58" i="58"/>
  <c r="T58" i="58"/>
  <c r="Z58" i="58"/>
  <c r="W57" i="58"/>
  <c r="U57" i="58"/>
  <c r="AA57" i="58"/>
  <c r="Z57" i="58"/>
  <c r="T56" i="58"/>
  <c r="X55" i="58"/>
  <c r="U55" i="58"/>
  <c r="AA55" i="58"/>
  <c r="T55" i="58"/>
  <c r="W54" i="58"/>
  <c r="Z54" i="58"/>
  <c r="U54" i="58"/>
  <c r="Z53" i="58"/>
  <c r="W53" i="58"/>
  <c r="AA53" i="58"/>
  <c r="Z52" i="58"/>
  <c r="U52" i="58"/>
  <c r="X51" i="58"/>
  <c r="T51" i="58"/>
  <c r="AA51" i="58"/>
  <c r="X50" i="58"/>
  <c r="Z50" i="58"/>
  <c r="AA49" i="58"/>
  <c r="Z49" i="58"/>
  <c r="U48" i="58"/>
  <c r="U47" i="58"/>
  <c r="AA47" i="58"/>
  <c r="Z46" i="58"/>
  <c r="W45" i="58"/>
  <c r="Z44" i="58"/>
  <c r="U44" i="58"/>
  <c r="X43" i="58"/>
  <c r="X42" i="58"/>
  <c r="W42" i="58"/>
  <c r="V41" i="58"/>
  <c r="U40" i="58"/>
  <c r="T40" i="58"/>
  <c r="Z39" i="58"/>
  <c r="X38" i="58"/>
  <c r="AA38" i="58"/>
  <c r="T38" i="58"/>
  <c r="T37" i="58"/>
  <c r="Z37" i="58"/>
  <c r="U36" i="58"/>
  <c r="AA36" i="58"/>
  <c r="Z35" i="58"/>
  <c r="X34" i="58"/>
  <c r="AA34" i="58"/>
  <c r="T34" i="58"/>
  <c r="T33" i="58"/>
  <c r="Z33" i="58"/>
  <c r="U32" i="58"/>
  <c r="T32" i="58"/>
  <c r="AA32" i="58"/>
  <c r="W32" i="58"/>
  <c r="U31" i="58"/>
  <c r="T31" i="58"/>
  <c r="X30" i="58"/>
  <c r="U30" i="58"/>
  <c r="AA30" i="58"/>
  <c r="T29" i="58"/>
  <c r="U29" i="58"/>
  <c r="AA29" i="58"/>
  <c r="U28" i="58"/>
  <c r="T28" i="58"/>
  <c r="AA28" i="58"/>
  <c r="W28" i="58"/>
  <c r="Z27" i="58"/>
  <c r="X26" i="58"/>
  <c r="U26" i="58"/>
  <c r="AA26" i="58"/>
  <c r="T25" i="58"/>
  <c r="U25" i="58"/>
  <c r="X25" i="58"/>
  <c r="U24" i="58"/>
  <c r="T24" i="58"/>
  <c r="AA24" i="58"/>
  <c r="W24" i="58"/>
  <c r="Z23" i="58"/>
  <c r="X22" i="58"/>
  <c r="U22" i="58"/>
  <c r="AA22" i="58"/>
  <c r="T21" i="58"/>
  <c r="U21" i="58"/>
  <c r="X21" i="58"/>
  <c r="U20" i="58"/>
  <c r="T20" i="58"/>
  <c r="AA20" i="58"/>
  <c r="W20" i="58"/>
  <c r="Z19" i="58"/>
  <c r="U18" i="58"/>
  <c r="AA18" i="58"/>
  <c r="T17" i="58"/>
  <c r="U16" i="58"/>
  <c r="X15" i="58"/>
  <c r="W14" i="58"/>
  <c r="X13" i="58"/>
  <c r="U12" i="58"/>
  <c r="W12" i="58"/>
  <c r="X11" i="58"/>
  <c r="T11" i="58"/>
  <c r="W10" i="58"/>
  <c r="T10" i="58"/>
  <c r="U10" i="58"/>
  <c r="AA10" i="58"/>
  <c r="T9" i="58"/>
  <c r="AA8" i="58"/>
  <c r="W6" i="58"/>
  <c r="R4" i="58"/>
  <c r="L4" i="58"/>
  <c r="M4" i="58" s="1"/>
  <c r="F4" i="58"/>
  <c r="O4" i="58" s="1"/>
  <c r="C4" i="58"/>
  <c r="D4" i="58" s="1"/>
  <c r="S109" i="57"/>
  <c r="R109" i="57"/>
  <c r="U109" i="57" s="1"/>
  <c r="T109" i="57"/>
  <c r="O109" i="57"/>
  <c r="L109" i="57"/>
  <c r="G109" i="57"/>
  <c r="F109" i="57"/>
  <c r="I109" i="57" s="1"/>
  <c r="H109" i="57"/>
  <c r="C109" i="57"/>
  <c r="D109" i="57"/>
  <c r="T108" i="57"/>
  <c r="S108" i="57"/>
  <c r="R108" i="57"/>
  <c r="U108" i="57" s="1"/>
  <c r="L108" i="57"/>
  <c r="O108" i="57" s="1"/>
  <c r="N108" i="57"/>
  <c r="H108" i="57"/>
  <c r="G108" i="57"/>
  <c r="F108" i="57"/>
  <c r="I108" i="57" s="1"/>
  <c r="D108" i="57"/>
  <c r="C108" i="57"/>
  <c r="U107" i="57"/>
  <c r="R107" i="57"/>
  <c r="M107" i="57"/>
  <c r="L107" i="57"/>
  <c r="O107" i="57" s="1"/>
  <c r="N107" i="57"/>
  <c r="I107" i="57"/>
  <c r="F107" i="57"/>
  <c r="D107" i="57"/>
  <c r="C107" i="57"/>
  <c r="R106" i="57"/>
  <c r="U106" i="57" s="1"/>
  <c r="T106" i="57"/>
  <c r="N106" i="57"/>
  <c r="M106" i="57"/>
  <c r="L106" i="57"/>
  <c r="O106" i="57" s="1"/>
  <c r="F106" i="57"/>
  <c r="I106" i="57" s="1"/>
  <c r="H106" i="57"/>
  <c r="C106" i="57"/>
  <c r="D106" i="57"/>
  <c r="S105" i="57"/>
  <c r="R105" i="57"/>
  <c r="U105" i="57" s="1"/>
  <c r="O105" i="57"/>
  <c r="L105" i="57"/>
  <c r="G105" i="57"/>
  <c r="F105" i="57"/>
  <c r="C105" i="57"/>
  <c r="H105" i="57"/>
  <c r="T104" i="57"/>
  <c r="S104" i="57"/>
  <c r="R104" i="57"/>
  <c r="U104" i="57" s="1"/>
  <c r="L104" i="57"/>
  <c r="O104" i="57" s="1"/>
  <c r="N104" i="57"/>
  <c r="H104" i="57"/>
  <c r="G104" i="57"/>
  <c r="F104" i="57"/>
  <c r="I104" i="57" s="1"/>
  <c r="D104" i="57"/>
  <c r="C104" i="57"/>
  <c r="U103" i="57"/>
  <c r="R103" i="57"/>
  <c r="M103" i="57"/>
  <c r="L103" i="57"/>
  <c r="O103" i="57" s="1"/>
  <c r="I103" i="57"/>
  <c r="F103" i="57"/>
  <c r="C103" i="57"/>
  <c r="D103" i="57"/>
  <c r="R102" i="57"/>
  <c r="U102" i="57" s="1"/>
  <c r="T102" i="57"/>
  <c r="N102" i="57"/>
  <c r="L102" i="57"/>
  <c r="O102" i="57" s="1"/>
  <c r="M102" i="57"/>
  <c r="F102" i="57"/>
  <c r="I102" i="57" s="1"/>
  <c r="C102" i="57"/>
  <c r="D102" i="57"/>
  <c r="S101" i="57"/>
  <c r="R101" i="57"/>
  <c r="U101" i="57" s="1"/>
  <c r="O101" i="57"/>
  <c r="L101" i="57"/>
  <c r="G101" i="57"/>
  <c r="F101" i="57"/>
  <c r="I101" i="57" s="1"/>
  <c r="C101" i="57"/>
  <c r="H101" i="57"/>
  <c r="T100" i="57"/>
  <c r="S100" i="57"/>
  <c r="R100" i="57"/>
  <c r="U100" i="57" s="1"/>
  <c r="L100" i="57"/>
  <c r="O100" i="57" s="1"/>
  <c r="N100" i="57"/>
  <c r="H100" i="57"/>
  <c r="G100" i="57"/>
  <c r="F100" i="57"/>
  <c r="I100" i="57" s="1"/>
  <c r="D100" i="57"/>
  <c r="C100" i="57"/>
  <c r="U99" i="57"/>
  <c r="R99" i="57"/>
  <c r="M99" i="57"/>
  <c r="L99" i="57"/>
  <c r="O99" i="57" s="1"/>
  <c r="N99" i="57"/>
  <c r="I99" i="57"/>
  <c r="F99" i="57"/>
  <c r="C99" i="57"/>
  <c r="D99" i="57"/>
  <c r="R98" i="57"/>
  <c r="U98" i="57" s="1"/>
  <c r="T98" i="57"/>
  <c r="N98" i="57"/>
  <c r="L98" i="57"/>
  <c r="M98" i="57"/>
  <c r="F98" i="57"/>
  <c r="I98" i="57" s="1"/>
  <c r="C98" i="57"/>
  <c r="D98" i="57"/>
  <c r="S97" i="57"/>
  <c r="R97" i="57"/>
  <c r="U97" i="57" s="1"/>
  <c r="O97" i="57"/>
  <c r="L97" i="57"/>
  <c r="G97" i="57"/>
  <c r="F97" i="57"/>
  <c r="I97" i="57" s="1"/>
  <c r="C97" i="57"/>
  <c r="H97" i="57"/>
  <c r="T96" i="57"/>
  <c r="S96" i="57"/>
  <c r="R96" i="57"/>
  <c r="L96" i="57"/>
  <c r="O96" i="57" s="1"/>
  <c r="N96" i="57"/>
  <c r="H96" i="57"/>
  <c r="G96" i="57"/>
  <c r="J96" i="57" s="1"/>
  <c r="F96" i="57"/>
  <c r="I96" i="57" s="1"/>
  <c r="D96" i="57"/>
  <c r="C96" i="57"/>
  <c r="U95" i="57"/>
  <c r="R95" i="57"/>
  <c r="M95" i="57"/>
  <c r="L95" i="57"/>
  <c r="O95" i="57" s="1"/>
  <c r="I95" i="57"/>
  <c r="F95" i="57"/>
  <c r="D95" i="57"/>
  <c r="C95" i="57"/>
  <c r="R94" i="57"/>
  <c r="U94" i="57" s="1"/>
  <c r="T94" i="57"/>
  <c r="N94" i="57"/>
  <c r="M94" i="57"/>
  <c r="L94" i="57"/>
  <c r="F94" i="57"/>
  <c r="I94" i="57" s="1"/>
  <c r="C94" i="57"/>
  <c r="D94" i="57"/>
  <c r="S93" i="57"/>
  <c r="R93" i="57"/>
  <c r="U93" i="57" s="1"/>
  <c r="T93" i="57"/>
  <c r="O93" i="57"/>
  <c r="L93" i="57"/>
  <c r="G93" i="57"/>
  <c r="F93" i="57"/>
  <c r="I93" i="57" s="1"/>
  <c r="H93" i="57"/>
  <c r="C93" i="57"/>
  <c r="D93" i="57"/>
  <c r="T92" i="57"/>
  <c r="S92" i="57"/>
  <c r="R92" i="57"/>
  <c r="L92" i="57"/>
  <c r="O92" i="57" s="1"/>
  <c r="N92" i="57"/>
  <c r="H92" i="57"/>
  <c r="G92" i="57"/>
  <c r="J92" i="57" s="1"/>
  <c r="F92" i="57"/>
  <c r="I92" i="57" s="1"/>
  <c r="D92" i="57"/>
  <c r="C92" i="57"/>
  <c r="U91" i="57"/>
  <c r="R91" i="57"/>
  <c r="M91" i="57"/>
  <c r="L91" i="57"/>
  <c r="O91" i="57" s="1"/>
  <c r="N91" i="57"/>
  <c r="I91" i="57"/>
  <c r="F91" i="57"/>
  <c r="D91" i="57"/>
  <c r="C91" i="57"/>
  <c r="R90" i="57"/>
  <c r="U90" i="57" s="1"/>
  <c r="T90" i="57"/>
  <c r="N90" i="57"/>
  <c r="M90" i="57"/>
  <c r="L90" i="57"/>
  <c r="O90" i="57" s="1"/>
  <c r="F90" i="57"/>
  <c r="I90" i="57" s="1"/>
  <c r="H90" i="57"/>
  <c r="C90" i="57"/>
  <c r="D90" i="57"/>
  <c r="S89" i="57"/>
  <c r="R89" i="57"/>
  <c r="U89" i="57" s="1"/>
  <c r="T89" i="57"/>
  <c r="O89" i="57"/>
  <c r="L89" i="57"/>
  <c r="G89" i="57"/>
  <c r="F89" i="57"/>
  <c r="H89" i="57"/>
  <c r="C89" i="57"/>
  <c r="X89" i="57" s="1"/>
  <c r="D89" i="57"/>
  <c r="T88" i="57"/>
  <c r="S88" i="57"/>
  <c r="R88" i="57"/>
  <c r="U88" i="57" s="1"/>
  <c r="L88" i="57"/>
  <c r="O88" i="57" s="1"/>
  <c r="N88" i="57"/>
  <c r="H88" i="57"/>
  <c r="G88" i="57"/>
  <c r="F88" i="57"/>
  <c r="I88" i="57" s="1"/>
  <c r="D88" i="57"/>
  <c r="C88" i="57"/>
  <c r="U87" i="57"/>
  <c r="R87" i="57"/>
  <c r="M87" i="57"/>
  <c r="L87" i="57"/>
  <c r="O87" i="57" s="1"/>
  <c r="N87" i="57"/>
  <c r="I87" i="57"/>
  <c r="F87" i="57"/>
  <c r="D87" i="57"/>
  <c r="C87" i="57"/>
  <c r="R86" i="57"/>
  <c r="U86" i="57" s="1"/>
  <c r="T86" i="57"/>
  <c r="N86" i="57"/>
  <c r="M86" i="57"/>
  <c r="L86" i="57"/>
  <c r="O86" i="57" s="1"/>
  <c r="F86" i="57"/>
  <c r="I86" i="57" s="1"/>
  <c r="H86" i="57"/>
  <c r="C86" i="57"/>
  <c r="D86" i="57"/>
  <c r="S85" i="57"/>
  <c r="R85" i="57"/>
  <c r="U85" i="57" s="1"/>
  <c r="O85" i="57"/>
  <c r="L85" i="57"/>
  <c r="G85" i="57"/>
  <c r="F85" i="57"/>
  <c r="C85" i="57"/>
  <c r="H85" i="57"/>
  <c r="S84" i="57"/>
  <c r="R84" i="57"/>
  <c r="L84" i="57"/>
  <c r="O84" i="57" s="1"/>
  <c r="T84" i="57"/>
  <c r="G84" i="57"/>
  <c r="F84" i="57"/>
  <c r="I84" i="57" s="1"/>
  <c r="H84" i="57"/>
  <c r="C84" i="57"/>
  <c r="D84" i="57"/>
  <c r="T83" i="57"/>
  <c r="S83" i="57"/>
  <c r="R83" i="57"/>
  <c r="O83" i="57"/>
  <c r="L83" i="57"/>
  <c r="H83" i="57"/>
  <c r="G83" i="57"/>
  <c r="F83" i="57"/>
  <c r="C83" i="57"/>
  <c r="D83" i="57" s="1"/>
  <c r="T82" i="57"/>
  <c r="R82" i="57"/>
  <c r="S82" i="57"/>
  <c r="M82" i="57"/>
  <c r="L82" i="57"/>
  <c r="I82" i="57"/>
  <c r="H82" i="57"/>
  <c r="F82" i="57"/>
  <c r="G82" i="57"/>
  <c r="D82" i="57"/>
  <c r="C82" i="57"/>
  <c r="R81" i="57"/>
  <c r="U81" i="57" s="1"/>
  <c r="M81" i="57"/>
  <c r="L81" i="57"/>
  <c r="F81" i="57"/>
  <c r="I81" i="57" s="1"/>
  <c r="C81" i="57"/>
  <c r="D81" i="57"/>
  <c r="S80" i="57"/>
  <c r="V80" i="57" s="1"/>
  <c r="R80" i="57"/>
  <c r="U80" i="57" s="1"/>
  <c r="O80" i="57"/>
  <c r="N80" i="57"/>
  <c r="L80" i="57"/>
  <c r="M80" i="57"/>
  <c r="G80" i="57"/>
  <c r="F80" i="57"/>
  <c r="C80" i="57"/>
  <c r="S79" i="57"/>
  <c r="R79" i="57"/>
  <c r="L79" i="57"/>
  <c r="O79" i="57" s="1"/>
  <c r="H79" i="57"/>
  <c r="G79" i="57"/>
  <c r="F79" i="57"/>
  <c r="I79" i="57" s="1"/>
  <c r="C79" i="57"/>
  <c r="D79" i="57" s="1"/>
  <c r="U78" i="57"/>
  <c r="R78" i="57"/>
  <c r="L78" i="57"/>
  <c r="O78" i="57" s="1"/>
  <c r="I78" i="57"/>
  <c r="F78" i="57"/>
  <c r="D78" i="57"/>
  <c r="C78" i="57"/>
  <c r="U77" i="57"/>
  <c r="R77" i="57"/>
  <c r="N77" i="57"/>
  <c r="M77" i="57"/>
  <c r="L77" i="57"/>
  <c r="I77" i="57"/>
  <c r="F77" i="57"/>
  <c r="C77" i="57"/>
  <c r="D77" i="57"/>
  <c r="R76" i="57"/>
  <c r="T76" i="57"/>
  <c r="L76" i="57"/>
  <c r="F76" i="57"/>
  <c r="H76" i="57"/>
  <c r="C76" i="57"/>
  <c r="D76" i="57"/>
  <c r="T75" i="57"/>
  <c r="S75" i="57"/>
  <c r="R75" i="57"/>
  <c r="O75" i="57"/>
  <c r="L75" i="57"/>
  <c r="H75" i="57"/>
  <c r="G75" i="57"/>
  <c r="F75" i="57"/>
  <c r="C75" i="57"/>
  <c r="D75" i="57" s="1"/>
  <c r="T74" i="57"/>
  <c r="R74" i="57"/>
  <c r="S74" i="57"/>
  <c r="M74" i="57"/>
  <c r="L74" i="57"/>
  <c r="I74" i="57"/>
  <c r="H74" i="57"/>
  <c r="F74" i="57"/>
  <c r="G74" i="57"/>
  <c r="D74" i="57"/>
  <c r="C74" i="57"/>
  <c r="R73" i="57"/>
  <c r="U73" i="57" s="1"/>
  <c r="M73" i="57"/>
  <c r="L73" i="57"/>
  <c r="F73" i="57"/>
  <c r="I73" i="57" s="1"/>
  <c r="C73" i="57"/>
  <c r="D73" i="57"/>
  <c r="S72" i="57"/>
  <c r="R72" i="57"/>
  <c r="U72" i="57" s="1"/>
  <c r="O72" i="57"/>
  <c r="N72" i="57"/>
  <c r="L72" i="57"/>
  <c r="M72" i="57"/>
  <c r="G72" i="57"/>
  <c r="F72" i="57"/>
  <c r="C72" i="57"/>
  <c r="D72" i="57"/>
  <c r="S71" i="57"/>
  <c r="R71" i="57"/>
  <c r="L71" i="57"/>
  <c r="O71" i="57" s="1"/>
  <c r="H71" i="57"/>
  <c r="G71" i="57"/>
  <c r="F71" i="57"/>
  <c r="I71" i="57" s="1"/>
  <c r="C71" i="57"/>
  <c r="D71" i="57" s="1"/>
  <c r="U70" i="57"/>
  <c r="R70" i="57"/>
  <c r="L70" i="57"/>
  <c r="O70" i="57" s="1"/>
  <c r="I70" i="57"/>
  <c r="F70" i="57"/>
  <c r="D70" i="57"/>
  <c r="C70" i="57"/>
  <c r="U69" i="57"/>
  <c r="R69" i="57"/>
  <c r="N69" i="57"/>
  <c r="M69" i="57"/>
  <c r="L69" i="57"/>
  <c r="I69" i="57"/>
  <c r="F69" i="57"/>
  <c r="C69" i="57"/>
  <c r="D69" i="57"/>
  <c r="R68" i="57"/>
  <c r="T68" i="57"/>
  <c r="L68" i="57"/>
  <c r="F68" i="57"/>
  <c r="H68" i="57"/>
  <c r="C68" i="57"/>
  <c r="D68" i="57"/>
  <c r="T67" i="57"/>
  <c r="S67" i="57"/>
  <c r="R67" i="57"/>
  <c r="O67" i="57"/>
  <c r="L67" i="57"/>
  <c r="H67" i="57"/>
  <c r="G67" i="57"/>
  <c r="F67" i="57"/>
  <c r="C67" i="57"/>
  <c r="D67" i="57" s="1"/>
  <c r="S66" i="57"/>
  <c r="R66" i="57"/>
  <c r="O66" i="57"/>
  <c r="L66" i="57"/>
  <c r="U66" i="57" s="1"/>
  <c r="I66" i="57"/>
  <c r="F66" i="57"/>
  <c r="C66" i="57"/>
  <c r="D66" i="57" s="1"/>
  <c r="AB66" i="57" s="1"/>
  <c r="R65" i="57"/>
  <c r="U65" i="57" s="1"/>
  <c r="M65" i="57"/>
  <c r="L65" i="57"/>
  <c r="O65" i="57" s="1"/>
  <c r="F65" i="57"/>
  <c r="I65" i="57" s="1"/>
  <c r="C65" i="57"/>
  <c r="D65" i="57"/>
  <c r="S64" i="57"/>
  <c r="R64" i="57"/>
  <c r="U64" i="57" s="1"/>
  <c r="O64" i="57"/>
  <c r="N64" i="57"/>
  <c r="L64" i="57"/>
  <c r="G64" i="57"/>
  <c r="F64" i="57"/>
  <c r="C64" i="57"/>
  <c r="S63" i="57"/>
  <c r="R63" i="57"/>
  <c r="L63" i="57"/>
  <c r="O63" i="57" s="1"/>
  <c r="H63" i="57"/>
  <c r="G63" i="57"/>
  <c r="F63" i="57"/>
  <c r="I63" i="57" s="1"/>
  <c r="C63" i="57"/>
  <c r="D63" i="57" s="1"/>
  <c r="U62" i="57"/>
  <c r="R62" i="57"/>
  <c r="L62" i="57"/>
  <c r="O62" i="57" s="1"/>
  <c r="N62" i="57"/>
  <c r="I62" i="57"/>
  <c r="F62" i="57"/>
  <c r="D62" i="57"/>
  <c r="C62" i="57"/>
  <c r="U61" i="57"/>
  <c r="R61" i="57"/>
  <c r="N61" i="57"/>
  <c r="M61" i="57"/>
  <c r="L61" i="57"/>
  <c r="I61" i="57"/>
  <c r="F61" i="57"/>
  <c r="C61" i="57"/>
  <c r="D61" i="57"/>
  <c r="R60" i="57"/>
  <c r="L60" i="57"/>
  <c r="F60" i="57"/>
  <c r="H60" i="57"/>
  <c r="C60" i="57"/>
  <c r="D60" i="57"/>
  <c r="T59" i="57"/>
  <c r="S59" i="57"/>
  <c r="R59" i="57"/>
  <c r="O59" i="57"/>
  <c r="L59" i="57"/>
  <c r="H59" i="57"/>
  <c r="G59" i="57"/>
  <c r="F59" i="57"/>
  <c r="C59" i="57"/>
  <c r="D59" i="57" s="1"/>
  <c r="T58" i="57"/>
  <c r="R58" i="57"/>
  <c r="S58" i="57"/>
  <c r="L58" i="57"/>
  <c r="M58" i="57" s="1"/>
  <c r="I58" i="57"/>
  <c r="H58" i="57"/>
  <c r="F58" i="57"/>
  <c r="G58" i="57"/>
  <c r="D58" i="57"/>
  <c r="C58" i="57"/>
  <c r="R57" i="57"/>
  <c r="U57" i="57" s="1"/>
  <c r="M57" i="57"/>
  <c r="L57" i="57"/>
  <c r="O57" i="57" s="1"/>
  <c r="F57" i="57"/>
  <c r="I57" i="57" s="1"/>
  <c r="C57" i="57"/>
  <c r="D57" i="57"/>
  <c r="S56" i="57"/>
  <c r="V56" i="57" s="1"/>
  <c r="R56" i="57"/>
  <c r="U56" i="57" s="1"/>
  <c r="O56" i="57"/>
  <c r="N56" i="57"/>
  <c r="L56" i="57"/>
  <c r="M56" i="57"/>
  <c r="G56" i="57"/>
  <c r="J56" i="57" s="1"/>
  <c r="F56" i="57"/>
  <c r="C56" i="57"/>
  <c r="D56" i="57"/>
  <c r="S55" i="57"/>
  <c r="AB55" i="57" s="1"/>
  <c r="R55" i="57"/>
  <c r="L55" i="57"/>
  <c r="O55" i="57" s="1"/>
  <c r="H55" i="57"/>
  <c r="G55" i="57"/>
  <c r="F55" i="57"/>
  <c r="I55" i="57" s="1"/>
  <c r="C55" i="57"/>
  <c r="D55" i="57" s="1"/>
  <c r="U54" i="57"/>
  <c r="R54" i="57"/>
  <c r="L54" i="57"/>
  <c r="O54" i="57" s="1"/>
  <c r="I54" i="57"/>
  <c r="F54" i="57"/>
  <c r="C54" i="57"/>
  <c r="D54" i="57" s="1"/>
  <c r="R53" i="57"/>
  <c r="U53" i="57" s="1"/>
  <c r="L53" i="57"/>
  <c r="O53" i="57" s="1"/>
  <c r="I53" i="57"/>
  <c r="H53" i="57"/>
  <c r="F53" i="57"/>
  <c r="G53" i="57"/>
  <c r="D53" i="57"/>
  <c r="C53" i="57"/>
  <c r="U52" i="57"/>
  <c r="S52" i="57"/>
  <c r="R52" i="57"/>
  <c r="N52" i="57"/>
  <c r="L52" i="57"/>
  <c r="M52" i="57"/>
  <c r="F52" i="57"/>
  <c r="I52" i="57" s="1"/>
  <c r="C52" i="57"/>
  <c r="D52" i="57"/>
  <c r="T51" i="57"/>
  <c r="R51" i="57"/>
  <c r="L51" i="57"/>
  <c r="O51" i="57" s="1"/>
  <c r="I51" i="57"/>
  <c r="F51" i="57"/>
  <c r="D51" i="57"/>
  <c r="C51" i="57"/>
  <c r="U50" i="57"/>
  <c r="R50" i="57"/>
  <c r="N50" i="57"/>
  <c r="M50" i="57"/>
  <c r="L50" i="57"/>
  <c r="I50" i="57"/>
  <c r="F50" i="57"/>
  <c r="O50" i="57" s="1"/>
  <c r="C50" i="57"/>
  <c r="D50" i="57"/>
  <c r="R49" i="57"/>
  <c r="U49" i="57" s="1"/>
  <c r="L49" i="57"/>
  <c r="N49" i="57"/>
  <c r="F49" i="57"/>
  <c r="I49" i="57" s="1"/>
  <c r="C49" i="57"/>
  <c r="T48" i="57"/>
  <c r="S48" i="57"/>
  <c r="R48" i="57"/>
  <c r="O48" i="57"/>
  <c r="L48" i="57"/>
  <c r="U48" i="57" s="1"/>
  <c r="H48" i="57"/>
  <c r="G48" i="57"/>
  <c r="F48" i="57"/>
  <c r="C48" i="57"/>
  <c r="I48" i="57" s="1"/>
  <c r="T47" i="57"/>
  <c r="R47" i="57"/>
  <c r="S47" i="57"/>
  <c r="L47" i="57"/>
  <c r="O47" i="57" s="1"/>
  <c r="I47" i="57"/>
  <c r="H47" i="57"/>
  <c r="F47" i="57"/>
  <c r="D47" i="57"/>
  <c r="C47" i="57"/>
  <c r="R46" i="57"/>
  <c r="U46" i="57" s="1"/>
  <c r="Z46" i="57"/>
  <c r="M46" i="57"/>
  <c r="L46" i="57"/>
  <c r="F46" i="57"/>
  <c r="O46" i="57" s="1"/>
  <c r="C46" i="57"/>
  <c r="D46" i="57"/>
  <c r="S45" i="57"/>
  <c r="R45" i="57"/>
  <c r="U45" i="57" s="1"/>
  <c r="O45" i="57"/>
  <c r="N45" i="57"/>
  <c r="L45" i="57"/>
  <c r="G45" i="57"/>
  <c r="F45" i="57"/>
  <c r="C45" i="57"/>
  <c r="AA45" i="57" s="1"/>
  <c r="S44" i="57"/>
  <c r="R44" i="57"/>
  <c r="L44" i="57"/>
  <c r="U44" i="57" s="1"/>
  <c r="H44" i="57"/>
  <c r="G44" i="57"/>
  <c r="F44" i="57"/>
  <c r="C44" i="57"/>
  <c r="I44" i="57" s="1"/>
  <c r="U43" i="57"/>
  <c r="R43" i="57"/>
  <c r="S43" i="57"/>
  <c r="L43" i="57"/>
  <c r="O43" i="57" s="1"/>
  <c r="I43" i="57"/>
  <c r="F43" i="57"/>
  <c r="D43" i="57"/>
  <c r="C43" i="57"/>
  <c r="U42" i="57"/>
  <c r="R42" i="57"/>
  <c r="N42" i="57"/>
  <c r="M42" i="57"/>
  <c r="L42" i="57"/>
  <c r="I42" i="57"/>
  <c r="F42" i="57"/>
  <c r="O42" i="57" s="1"/>
  <c r="C42" i="57"/>
  <c r="D42" i="57"/>
  <c r="R41" i="57"/>
  <c r="U41" i="57" s="1"/>
  <c r="L41" i="57"/>
  <c r="N41" i="57"/>
  <c r="F41" i="57"/>
  <c r="I41" i="57" s="1"/>
  <c r="C41" i="57"/>
  <c r="T40" i="57"/>
  <c r="S40" i="57"/>
  <c r="R40" i="57"/>
  <c r="O40" i="57"/>
  <c r="L40" i="57"/>
  <c r="U40" i="57" s="1"/>
  <c r="H40" i="57"/>
  <c r="G40" i="57"/>
  <c r="F40" i="57"/>
  <c r="C40" i="57"/>
  <c r="I40" i="57" s="1"/>
  <c r="T39" i="57"/>
  <c r="R39" i="57"/>
  <c r="S39" i="57"/>
  <c r="L39" i="57"/>
  <c r="O39" i="57" s="1"/>
  <c r="I39" i="57"/>
  <c r="H39" i="57"/>
  <c r="F39" i="57"/>
  <c r="D39" i="57"/>
  <c r="C39" i="57"/>
  <c r="R38" i="57"/>
  <c r="U38" i="57" s="1"/>
  <c r="M38" i="57"/>
  <c r="L38" i="57"/>
  <c r="F38" i="57"/>
  <c r="O38" i="57" s="1"/>
  <c r="C38" i="57"/>
  <c r="D38" i="57"/>
  <c r="S37" i="57"/>
  <c r="R37" i="57"/>
  <c r="U37" i="57" s="1"/>
  <c r="O37" i="57"/>
  <c r="N37" i="57"/>
  <c r="L37" i="57"/>
  <c r="G37" i="57"/>
  <c r="F37" i="57"/>
  <c r="C37" i="57"/>
  <c r="S36" i="57"/>
  <c r="R36" i="57"/>
  <c r="L36" i="57"/>
  <c r="U36" i="57" s="1"/>
  <c r="H36" i="57"/>
  <c r="G36" i="57"/>
  <c r="F36" i="57"/>
  <c r="C36" i="57"/>
  <c r="I36" i="57" s="1"/>
  <c r="U35" i="57"/>
  <c r="R35" i="57"/>
  <c r="S35" i="57"/>
  <c r="L35" i="57"/>
  <c r="O35" i="57" s="1"/>
  <c r="I35" i="57"/>
  <c r="F35" i="57"/>
  <c r="D35" i="57"/>
  <c r="C35" i="57"/>
  <c r="U34" i="57"/>
  <c r="R34" i="57"/>
  <c r="N34" i="57"/>
  <c r="M34" i="57"/>
  <c r="L34" i="57"/>
  <c r="I34" i="57"/>
  <c r="F34" i="57"/>
  <c r="O34" i="57" s="1"/>
  <c r="C34" i="57"/>
  <c r="D34" i="57"/>
  <c r="R33" i="57"/>
  <c r="U33" i="57" s="1"/>
  <c r="L33" i="57"/>
  <c r="F33" i="57"/>
  <c r="I33" i="57" s="1"/>
  <c r="C33" i="57"/>
  <c r="T32" i="57"/>
  <c r="S32" i="57"/>
  <c r="R32" i="57"/>
  <c r="O32" i="57"/>
  <c r="L32" i="57"/>
  <c r="U32" i="57" s="1"/>
  <c r="H32" i="57"/>
  <c r="G32" i="57"/>
  <c r="F32" i="57"/>
  <c r="C32" i="57"/>
  <c r="T31" i="57"/>
  <c r="R31" i="57"/>
  <c r="S31" i="57"/>
  <c r="L31" i="57"/>
  <c r="I31" i="57"/>
  <c r="H31" i="57"/>
  <c r="F31" i="57"/>
  <c r="D31" i="57"/>
  <c r="C31" i="57"/>
  <c r="R30" i="57"/>
  <c r="U30" i="57" s="1"/>
  <c r="M30" i="57"/>
  <c r="L30" i="57"/>
  <c r="F30" i="57"/>
  <c r="O30" i="57" s="1"/>
  <c r="C30" i="57"/>
  <c r="D30" i="57"/>
  <c r="S29" i="57"/>
  <c r="R29" i="57"/>
  <c r="U29" i="57" s="1"/>
  <c r="O29" i="57"/>
  <c r="N29" i="57"/>
  <c r="L29" i="57"/>
  <c r="G29" i="57"/>
  <c r="F29" i="57"/>
  <c r="C29" i="57"/>
  <c r="S28" i="57"/>
  <c r="R28" i="57"/>
  <c r="L28" i="57"/>
  <c r="U28" i="57" s="1"/>
  <c r="H28" i="57"/>
  <c r="G28" i="57"/>
  <c r="F28" i="57"/>
  <c r="C28" i="57"/>
  <c r="I28" i="57" s="1"/>
  <c r="U27" i="57"/>
  <c r="R27" i="57"/>
  <c r="S27" i="57"/>
  <c r="L27" i="57"/>
  <c r="O27" i="57" s="1"/>
  <c r="I27" i="57"/>
  <c r="F27" i="57"/>
  <c r="D27" i="57"/>
  <c r="C27" i="57"/>
  <c r="U26" i="57"/>
  <c r="R26" i="57"/>
  <c r="N26" i="57"/>
  <c r="M26" i="57"/>
  <c r="L26" i="57"/>
  <c r="I26" i="57"/>
  <c r="F26" i="57"/>
  <c r="O26" i="57" s="1"/>
  <c r="C26" i="57"/>
  <c r="R25" i="57"/>
  <c r="U25" i="57" s="1"/>
  <c r="L25" i="57"/>
  <c r="F25" i="57"/>
  <c r="I25" i="57" s="1"/>
  <c r="C25" i="57"/>
  <c r="T24" i="57"/>
  <c r="S24" i="57"/>
  <c r="R24" i="57"/>
  <c r="O24" i="57"/>
  <c r="L24" i="57"/>
  <c r="U24" i="57" s="1"/>
  <c r="H24" i="57"/>
  <c r="G24" i="57"/>
  <c r="F24" i="57"/>
  <c r="C24" i="57"/>
  <c r="T23" i="57"/>
  <c r="R23" i="57"/>
  <c r="S23" i="57"/>
  <c r="L23" i="57"/>
  <c r="I23" i="57"/>
  <c r="H23" i="57"/>
  <c r="F23" i="57"/>
  <c r="D23" i="57"/>
  <c r="C23" i="57"/>
  <c r="R22" i="57"/>
  <c r="U22" i="57" s="1"/>
  <c r="M22" i="57"/>
  <c r="L22" i="57"/>
  <c r="F22" i="57"/>
  <c r="O22" i="57" s="1"/>
  <c r="C22" i="57"/>
  <c r="D22" i="57"/>
  <c r="S21" i="57"/>
  <c r="R21" i="57"/>
  <c r="U21" i="57" s="1"/>
  <c r="O21" i="57"/>
  <c r="N21" i="57"/>
  <c r="L21" i="57"/>
  <c r="G21" i="57"/>
  <c r="F21" i="57"/>
  <c r="C21" i="57"/>
  <c r="H21" i="57"/>
  <c r="S20" i="57"/>
  <c r="R20" i="57"/>
  <c r="O20" i="57"/>
  <c r="L20" i="57"/>
  <c r="U20" i="57" s="1"/>
  <c r="I20" i="57"/>
  <c r="F20" i="57"/>
  <c r="C20" i="57"/>
  <c r="D20" i="57" s="1"/>
  <c r="R19" i="57"/>
  <c r="U19" i="57" s="1"/>
  <c r="L19" i="57"/>
  <c r="I19" i="57"/>
  <c r="H19" i="57"/>
  <c r="F19" i="57"/>
  <c r="G19" i="57"/>
  <c r="D19" i="57"/>
  <c r="C19" i="57"/>
  <c r="U18" i="57"/>
  <c r="S18" i="57"/>
  <c r="R18" i="57"/>
  <c r="N18" i="57"/>
  <c r="L18" i="57"/>
  <c r="M18" i="57"/>
  <c r="F18" i="57"/>
  <c r="I18" i="57" s="1"/>
  <c r="C18" i="57"/>
  <c r="D18" i="57"/>
  <c r="AB18" i="57" s="1"/>
  <c r="T17" i="57"/>
  <c r="R17" i="57"/>
  <c r="L17" i="57"/>
  <c r="F17" i="57"/>
  <c r="C17" i="57"/>
  <c r="S16" i="57"/>
  <c r="R16" i="57"/>
  <c r="O16" i="57"/>
  <c r="M16" i="57"/>
  <c r="L16" i="57"/>
  <c r="U16" i="57" s="1"/>
  <c r="I16" i="57"/>
  <c r="H16" i="57"/>
  <c r="F16" i="57"/>
  <c r="G16" i="57"/>
  <c r="J16" i="57" s="1"/>
  <c r="D16" i="57"/>
  <c r="C16" i="57"/>
  <c r="U15" i="57"/>
  <c r="R15" i="57"/>
  <c r="S15" i="57"/>
  <c r="L15" i="57"/>
  <c r="M15" i="57" s="1"/>
  <c r="F15" i="57"/>
  <c r="I15" i="57" s="1"/>
  <c r="C15" i="57"/>
  <c r="R14" i="57"/>
  <c r="M14" i="57"/>
  <c r="L14" i="57"/>
  <c r="F14" i="57"/>
  <c r="O14" i="57" s="1"/>
  <c r="H14" i="57"/>
  <c r="C14" i="57"/>
  <c r="I14" i="57" s="1"/>
  <c r="S13" i="57"/>
  <c r="R13" i="57"/>
  <c r="L13" i="57"/>
  <c r="M13" i="57"/>
  <c r="F13" i="57"/>
  <c r="C13" i="57"/>
  <c r="AA13" i="57" s="1"/>
  <c r="S12" i="57"/>
  <c r="R12" i="57"/>
  <c r="O12" i="57"/>
  <c r="L12" i="57"/>
  <c r="U12" i="57" s="1"/>
  <c r="H12" i="57"/>
  <c r="G12" i="57"/>
  <c r="F12" i="57"/>
  <c r="C12" i="57"/>
  <c r="T11" i="57"/>
  <c r="R11" i="57"/>
  <c r="S11" i="57"/>
  <c r="L11" i="57"/>
  <c r="I11" i="57"/>
  <c r="H11" i="57"/>
  <c r="F11" i="57"/>
  <c r="G11" i="57"/>
  <c r="J11" i="57" s="1"/>
  <c r="D11" i="57"/>
  <c r="C11" i="57"/>
  <c r="U10" i="57"/>
  <c r="R10" i="57"/>
  <c r="X10" i="57" s="1"/>
  <c r="M10" i="57"/>
  <c r="L10" i="57"/>
  <c r="I10" i="57"/>
  <c r="F10" i="57"/>
  <c r="O10" i="57" s="1"/>
  <c r="C10" i="57"/>
  <c r="D10" i="57"/>
  <c r="R9" i="57"/>
  <c r="N9" i="57"/>
  <c r="L9" i="57"/>
  <c r="M9" i="57"/>
  <c r="F9" i="57"/>
  <c r="C9" i="57"/>
  <c r="S8" i="57"/>
  <c r="R8" i="57"/>
  <c r="O8" i="57"/>
  <c r="L8" i="57"/>
  <c r="U8" i="57" s="1"/>
  <c r="H8" i="57"/>
  <c r="G8" i="57"/>
  <c r="F8" i="57"/>
  <c r="C8" i="57"/>
  <c r="T7" i="57"/>
  <c r="R7" i="57"/>
  <c r="S7" i="57"/>
  <c r="L7" i="57"/>
  <c r="I7" i="57"/>
  <c r="H7" i="57"/>
  <c r="F7" i="57"/>
  <c r="G7" i="57"/>
  <c r="D7" i="57"/>
  <c r="C7" i="57"/>
  <c r="U6" i="57"/>
  <c r="R6" i="57"/>
  <c r="M6" i="57"/>
  <c r="L6" i="57"/>
  <c r="I6" i="57"/>
  <c r="F6" i="57"/>
  <c r="O6" i="57" s="1"/>
  <c r="C6" i="57"/>
  <c r="D6" i="57"/>
  <c r="R5" i="57"/>
  <c r="N5" i="57"/>
  <c r="L5" i="57"/>
  <c r="M5" i="57"/>
  <c r="F5" i="57"/>
  <c r="C5" i="57"/>
  <c r="W5" i="57"/>
  <c r="T4" i="57"/>
  <c r="H4" i="57"/>
  <c r="X108" i="57"/>
  <c r="AA108" i="57"/>
  <c r="Z106" i="57"/>
  <c r="W106" i="57"/>
  <c r="X104" i="57"/>
  <c r="AA104" i="57"/>
  <c r="W103" i="57"/>
  <c r="Z103" i="57"/>
  <c r="AA102" i="57"/>
  <c r="X100" i="57"/>
  <c r="AA100" i="57"/>
  <c r="AA99" i="57"/>
  <c r="W99" i="57"/>
  <c r="AA98" i="57"/>
  <c r="W98" i="57"/>
  <c r="X96" i="57"/>
  <c r="AA96" i="57"/>
  <c r="X95" i="57"/>
  <c r="Z94" i="57"/>
  <c r="AA93" i="57"/>
  <c r="X93" i="57"/>
  <c r="X92" i="57"/>
  <c r="AA91" i="57"/>
  <c r="Z90" i="57"/>
  <c r="W89" i="57"/>
  <c r="Z89" i="57"/>
  <c r="AA88" i="57"/>
  <c r="X85" i="57"/>
  <c r="AA85" i="57"/>
  <c r="W84" i="57"/>
  <c r="Z83" i="57"/>
  <c r="AA82" i="57"/>
  <c r="AA81" i="57"/>
  <c r="Z80" i="57"/>
  <c r="W80" i="57"/>
  <c r="AA79" i="57"/>
  <c r="X78" i="57"/>
  <c r="W78" i="57"/>
  <c r="Z78" i="57"/>
  <c r="AA78" i="57"/>
  <c r="W77" i="57"/>
  <c r="AA77" i="57"/>
  <c r="Z77" i="57"/>
  <c r="AA76" i="57"/>
  <c r="X75" i="57"/>
  <c r="AA75" i="57"/>
  <c r="Z73" i="57"/>
  <c r="X73" i="57"/>
  <c r="W73" i="57"/>
  <c r="X72" i="57"/>
  <c r="X69" i="57"/>
  <c r="AA69" i="57"/>
  <c r="AA68" i="57"/>
  <c r="X66" i="57"/>
  <c r="W66" i="57"/>
  <c r="Z66" i="57"/>
  <c r="AA66" i="57"/>
  <c r="W65" i="57"/>
  <c r="AA65" i="57"/>
  <c r="Z65" i="57"/>
  <c r="Z64" i="57"/>
  <c r="AA64" i="57"/>
  <c r="AA63" i="57"/>
  <c r="X62" i="57"/>
  <c r="W62" i="57"/>
  <c r="Z62" i="57"/>
  <c r="AA62" i="57"/>
  <c r="X61" i="57"/>
  <c r="AA60" i="57"/>
  <c r="X59" i="57"/>
  <c r="Z57" i="57"/>
  <c r="X57" i="57"/>
  <c r="X56" i="57"/>
  <c r="AA56" i="57"/>
  <c r="W55" i="57"/>
  <c r="AA55" i="57"/>
  <c r="Z55" i="57"/>
  <c r="Z54" i="57"/>
  <c r="X52" i="57"/>
  <c r="AA52" i="57"/>
  <c r="X51" i="57"/>
  <c r="AA51" i="57"/>
  <c r="Z51" i="57"/>
  <c r="W48" i="57"/>
  <c r="Z48" i="57"/>
  <c r="W47" i="57"/>
  <c r="Z47" i="57"/>
  <c r="AA46" i="57"/>
  <c r="X44" i="57"/>
  <c r="W44" i="57"/>
  <c r="Z44" i="57"/>
  <c r="AA44" i="57"/>
  <c r="Z43" i="57"/>
  <c r="W42" i="57"/>
  <c r="X42" i="57"/>
  <c r="X39" i="57"/>
  <c r="W39" i="57"/>
  <c r="AA39" i="57"/>
  <c r="Z38" i="57"/>
  <c r="X35" i="57"/>
  <c r="AA35" i="57"/>
  <c r="W34" i="57"/>
  <c r="AA34" i="57"/>
  <c r="AA33" i="57"/>
  <c r="X31" i="57"/>
  <c r="AA31" i="57"/>
  <c r="X30" i="57"/>
  <c r="AA29" i="57"/>
  <c r="Z29" i="57"/>
  <c r="AA28" i="57"/>
  <c r="X27" i="57"/>
  <c r="W27" i="57"/>
  <c r="Z27" i="57"/>
  <c r="AA27" i="57"/>
  <c r="X26" i="57"/>
  <c r="AA26" i="57"/>
  <c r="W25" i="57"/>
  <c r="AA25" i="57"/>
  <c r="Z25" i="57"/>
  <c r="X23" i="57"/>
  <c r="AA23" i="57"/>
  <c r="X22" i="57"/>
  <c r="W22" i="57"/>
  <c r="AA22" i="57"/>
  <c r="W21" i="57"/>
  <c r="Z21" i="57"/>
  <c r="X19" i="57"/>
  <c r="AA19" i="57"/>
  <c r="X18" i="57"/>
  <c r="W18" i="57"/>
  <c r="Z18" i="57"/>
  <c r="AA18" i="57"/>
  <c r="AA17" i="57"/>
  <c r="Z17" i="57"/>
  <c r="X15" i="57"/>
  <c r="AA15" i="57"/>
  <c r="W14" i="57"/>
  <c r="Z14" i="57"/>
  <c r="X11" i="57"/>
  <c r="AA11" i="57"/>
  <c r="Z9" i="57"/>
  <c r="X7" i="57"/>
  <c r="AA7" i="57"/>
  <c r="X6" i="57"/>
  <c r="AA6" i="57"/>
  <c r="R4" i="57"/>
  <c r="U4" i="57" s="1"/>
  <c r="N4" i="57"/>
  <c r="L4" i="57"/>
  <c r="F4" i="57"/>
  <c r="C4" i="57"/>
  <c r="D4" i="57" s="1"/>
  <c r="R109" i="56"/>
  <c r="S109" i="56"/>
  <c r="L109" i="56"/>
  <c r="H109" i="56"/>
  <c r="F109" i="56"/>
  <c r="I109" i="56" s="1"/>
  <c r="G109" i="56"/>
  <c r="D109" i="56"/>
  <c r="C109" i="56"/>
  <c r="R108" i="56"/>
  <c r="X108" i="56" s="1"/>
  <c r="N108" i="56"/>
  <c r="L108" i="56"/>
  <c r="O108" i="56" s="1"/>
  <c r="M108" i="56"/>
  <c r="F108" i="56"/>
  <c r="I108" i="56" s="1"/>
  <c r="G108" i="56"/>
  <c r="C108" i="56"/>
  <c r="R107" i="56"/>
  <c r="S107" i="56"/>
  <c r="L107" i="56"/>
  <c r="H107" i="56"/>
  <c r="F107" i="56"/>
  <c r="I107" i="56" s="1"/>
  <c r="G107" i="56"/>
  <c r="D107" i="56"/>
  <c r="C107" i="56"/>
  <c r="R106" i="56"/>
  <c r="N106" i="56"/>
  <c r="L106" i="56"/>
  <c r="O106" i="56" s="1"/>
  <c r="M106" i="56"/>
  <c r="F106" i="56"/>
  <c r="I106" i="56" s="1"/>
  <c r="G106" i="56"/>
  <c r="C106" i="56"/>
  <c r="R105" i="56"/>
  <c r="S105" i="56"/>
  <c r="L105" i="56"/>
  <c r="H105" i="56"/>
  <c r="F105" i="56"/>
  <c r="I105" i="56" s="1"/>
  <c r="G105" i="56"/>
  <c r="D105" i="56"/>
  <c r="C105" i="56"/>
  <c r="R104" i="56"/>
  <c r="S104" i="56"/>
  <c r="N104" i="56"/>
  <c r="L104" i="56"/>
  <c r="M104" i="56"/>
  <c r="F104" i="56"/>
  <c r="C104" i="56"/>
  <c r="R103" i="56"/>
  <c r="S103" i="56"/>
  <c r="L103" i="56"/>
  <c r="H103" i="56"/>
  <c r="F103" i="56"/>
  <c r="I103" i="56" s="1"/>
  <c r="G103" i="56"/>
  <c r="D103" i="56"/>
  <c r="C103" i="56"/>
  <c r="R102" i="56"/>
  <c r="S102" i="56" s="1"/>
  <c r="N102" i="56"/>
  <c r="L102" i="56"/>
  <c r="O102" i="56" s="1"/>
  <c r="M102" i="56"/>
  <c r="F102" i="56"/>
  <c r="C102" i="56"/>
  <c r="R101" i="56"/>
  <c r="S101" i="56"/>
  <c r="L101" i="56"/>
  <c r="U101" i="56" s="1"/>
  <c r="H101" i="56"/>
  <c r="F101" i="56"/>
  <c r="I101" i="56" s="1"/>
  <c r="G101" i="56"/>
  <c r="J101" i="56" s="1"/>
  <c r="D101" i="56"/>
  <c r="C101" i="56"/>
  <c r="R100" i="56"/>
  <c r="S100" i="56" s="1"/>
  <c r="N100" i="56"/>
  <c r="L100" i="56"/>
  <c r="O100" i="56" s="1"/>
  <c r="M100" i="56"/>
  <c r="F100" i="56"/>
  <c r="C100" i="56"/>
  <c r="R99" i="56"/>
  <c r="S99" i="56"/>
  <c r="L99" i="56"/>
  <c r="I99" i="56"/>
  <c r="H99" i="56"/>
  <c r="F99" i="56"/>
  <c r="G99" i="56"/>
  <c r="D99" i="56"/>
  <c r="C99" i="56"/>
  <c r="R98" i="56"/>
  <c r="S98" i="56" s="1"/>
  <c r="N98" i="56"/>
  <c r="L98" i="56"/>
  <c r="M98" i="56"/>
  <c r="F98" i="56"/>
  <c r="C98" i="56"/>
  <c r="R97" i="56"/>
  <c r="S97" i="56"/>
  <c r="L97" i="56"/>
  <c r="I97" i="56"/>
  <c r="H97" i="56"/>
  <c r="F97" i="56"/>
  <c r="G97" i="56"/>
  <c r="J97" i="56" s="1"/>
  <c r="D97" i="56"/>
  <c r="C97" i="56"/>
  <c r="R96" i="56"/>
  <c r="S96" i="56" s="1"/>
  <c r="N96" i="56"/>
  <c r="L96" i="56"/>
  <c r="O96" i="56" s="1"/>
  <c r="M96" i="56"/>
  <c r="F96" i="56"/>
  <c r="C96" i="56"/>
  <c r="R95" i="56"/>
  <c r="S95" i="56"/>
  <c r="L95" i="56"/>
  <c r="I95" i="56"/>
  <c r="H95" i="56"/>
  <c r="F95" i="56"/>
  <c r="G95" i="56"/>
  <c r="D95" i="56"/>
  <c r="C95" i="56"/>
  <c r="R94" i="56"/>
  <c r="S94" i="56" s="1"/>
  <c r="N94" i="56"/>
  <c r="L94" i="56"/>
  <c r="M94" i="56"/>
  <c r="F94" i="56"/>
  <c r="C94" i="56"/>
  <c r="R93" i="56"/>
  <c r="S93" i="56"/>
  <c r="L93" i="56"/>
  <c r="N93" i="56"/>
  <c r="I93" i="56"/>
  <c r="H93" i="56"/>
  <c r="F93" i="56"/>
  <c r="G93" i="56"/>
  <c r="D93" i="56"/>
  <c r="C93" i="56"/>
  <c r="R92" i="56"/>
  <c r="S92" i="56" s="1"/>
  <c r="N92" i="56"/>
  <c r="L92" i="56"/>
  <c r="O92" i="56" s="1"/>
  <c r="M92" i="56"/>
  <c r="F92" i="56"/>
  <c r="H92" i="56"/>
  <c r="C92" i="56"/>
  <c r="D92" i="56"/>
  <c r="R91" i="56"/>
  <c r="S91" i="56"/>
  <c r="L91" i="56"/>
  <c r="N91" i="56"/>
  <c r="I91" i="56"/>
  <c r="H91" i="56"/>
  <c r="F91" i="56"/>
  <c r="G91" i="56"/>
  <c r="D91" i="56"/>
  <c r="C91" i="56"/>
  <c r="R90" i="56"/>
  <c r="S90" i="56" s="1"/>
  <c r="N90" i="56"/>
  <c r="L90" i="56"/>
  <c r="M90" i="56"/>
  <c r="F90" i="56"/>
  <c r="C90" i="56"/>
  <c r="D90" i="56"/>
  <c r="R89" i="56"/>
  <c r="S89" i="56"/>
  <c r="L89" i="56"/>
  <c r="N89" i="56"/>
  <c r="I89" i="56"/>
  <c r="H89" i="56"/>
  <c r="F89" i="56"/>
  <c r="G89" i="56"/>
  <c r="J89" i="56" s="1"/>
  <c r="D89" i="56"/>
  <c r="C89" i="56"/>
  <c r="R88" i="56"/>
  <c r="S88" i="56" s="1"/>
  <c r="N88" i="56"/>
  <c r="L88" i="56"/>
  <c r="O88" i="56" s="1"/>
  <c r="M88" i="56"/>
  <c r="F88" i="56"/>
  <c r="H88" i="56"/>
  <c r="C88" i="56"/>
  <c r="D88" i="56"/>
  <c r="R87" i="56"/>
  <c r="S87" i="56"/>
  <c r="L87" i="56"/>
  <c r="N87" i="56"/>
  <c r="H87" i="56"/>
  <c r="F87" i="56"/>
  <c r="G87" i="56"/>
  <c r="D87" i="56"/>
  <c r="C87" i="56"/>
  <c r="I87" i="56" s="1"/>
  <c r="R86" i="56"/>
  <c r="S86" i="56"/>
  <c r="N86" i="56"/>
  <c r="L86" i="56"/>
  <c r="M86" i="56"/>
  <c r="F86" i="56"/>
  <c r="I86" i="56" s="1"/>
  <c r="H86" i="56"/>
  <c r="C86" i="56"/>
  <c r="D86" i="56"/>
  <c r="R85" i="56"/>
  <c r="S85" i="56"/>
  <c r="L85" i="56"/>
  <c r="N85" i="56"/>
  <c r="H85" i="56"/>
  <c r="F85" i="56"/>
  <c r="G85" i="56"/>
  <c r="D85" i="56"/>
  <c r="C85" i="56"/>
  <c r="I85" i="56" s="1"/>
  <c r="R84" i="56"/>
  <c r="S84" i="56"/>
  <c r="N84" i="56"/>
  <c r="L84" i="56"/>
  <c r="M84" i="56"/>
  <c r="F84" i="56"/>
  <c r="I84" i="56" s="1"/>
  <c r="C84" i="56"/>
  <c r="D84" i="56"/>
  <c r="R83" i="56"/>
  <c r="S83" i="56"/>
  <c r="L83" i="56"/>
  <c r="N83" i="56"/>
  <c r="H83" i="56"/>
  <c r="F83" i="56"/>
  <c r="G83" i="56"/>
  <c r="D83" i="56"/>
  <c r="C83" i="56"/>
  <c r="I83" i="56" s="1"/>
  <c r="R82" i="56"/>
  <c r="S82" i="56"/>
  <c r="N82" i="56"/>
  <c r="L82" i="56"/>
  <c r="O82" i="56" s="1"/>
  <c r="M82" i="56"/>
  <c r="F82" i="56"/>
  <c r="I82" i="56" s="1"/>
  <c r="C82" i="56"/>
  <c r="D82" i="56"/>
  <c r="R81" i="56"/>
  <c r="S81" i="56"/>
  <c r="L81" i="56"/>
  <c r="N81" i="56"/>
  <c r="H81" i="56"/>
  <c r="F81" i="56"/>
  <c r="G81" i="56"/>
  <c r="D81" i="56"/>
  <c r="C81" i="56"/>
  <c r="I81" i="56" s="1"/>
  <c r="R80" i="56"/>
  <c r="N80" i="56"/>
  <c r="L80" i="56"/>
  <c r="O80" i="56" s="1"/>
  <c r="M80" i="56"/>
  <c r="F80" i="56"/>
  <c r="I80" i="56" s="1"/>
  <c r="H80" i="56"/>
  <c r="C80" i="56"/>
  <c r="D80" i="56"/>
  <c r="R79" i="56"/>
  <c r="S79" i="56"/>
  <c r="L79" i="56"/>
  <c r="O79" i="56" s="1"/>
  <c r="N79" i="56"/>
  <c r="H79" i="56"/>
  <c r="F79" i="56"/>
  <c r="G79" i="56"/>
  <c r="D79" i="56"/>
  <c r="C79" i="56"/>
  <c r="I79" i="56" s="1"/>
  <c r="R78" i="56"/>
  <c r="S78" i="56"/>
  <c r="N78" i="56"/>
  <c r="L78" i="56"/>
  <c r="M78" i="56"/>
  <c r="F78" i="56"/>
  <c r="I78" i="56" s="1"/>
  <c r="H78" i="56"/>
  <c r="C78" i="56"/>
  <c r="D78" i="56"/>
  <c r="R77" i="56"/>
  <c r="S77" i="56"/>
  <c r="L77" i="56"/>
  <c r="O77" i="56" s="1"/>
  <c r="N77" i="56"/>
  <c r="H77" i="56"/>
  <c r="F77" i="56"/>
  <c r="G77" i="56"/>
  <c r="D77" i="56"/>
  <c r="C77" i="56"/>
  <c r="I77" i="56" s="1"/>
  <c r="R76" i="56"/>
  <c r="S76" i="56"/>
  <c r="N76" i="56"/>
  <c r="M76" i="56"/>
  <c r="L76" i="56"/>
  <c r="F76" i="56"/>
  <c r="I76" i="56" s="1"/>
  <c r="C76" i="56"/>
  <c r="D76" i="56"/>
  <c r="S75" i="56"/>
  <c r="R75" i="56"/>
  <c r="O75" i="56"/>
  <c r="N75" i="56"/>
  <c r="L75" i="56"/>
  <c r="M75" i="56"/>
  <c r="G75" i="56"/>
  <c r="F75" i="56"/>
  <c r="C75" i="56"/>
  <c r="R74" i="56"/>
  <c r="S74" i="56"/>
  <c r="M74" i="56"/>
  <c r="L74" i="56"/>
  <c r="O74" i="56" s="1"/>
  <c r="I74" i="56"/>
  <c r="H74" i="56"/>
  <c r="F74" i="56"/>
  <c r="D74" i="56"/>
  <c r="C74" i="56"/>
  <c r="R73" i="56"/>
  <c r="L73" i="56"/>
  <c r="F73" i="56"/>
  <c r="C73" i="56"/>
  <c r="R72" i="56"/>
  <c r="L72" i="56"/>
  <c r="I72" i="56"/>
  <c r="F72" i="56"/>
  <c r="D72" i="56"/>
  <c r="C72" i="56"/>
  <c r="S71" i="56"/>
  <c r="R71" i="56"/>
  <c r="O71" i="56"/>
  <c r="N71" i="56"/>
  <c r="L71" i="56"/>
  <c r="M71" i="56"/>
  <c r="G71" i="56"/>
  <c r="F71" i="56"/>
  <c r="C71" i="56"/>
  <c r="R70" i="56"/>
  <c r="S70" i="56"/>
  <c r="M70" i="56"/>
  <c r="L70" i="56"/>
  <c r="O70" i="56" s="1"/>
  <c r="I70" i="56"/>
  <c r="H70" i="56"/>
  <c r="F70" i="56"/>
  <c r="D70" i="56"/>
  <c r="C70" i="56"/>
  <c r="R69" i="56"/>
  <c r="L69" i="56"/>
  <c r="F69" i="56"/>
  <c r="C69" i="56"/>
  <c r="R68" i="56"/>
  <c r="S68" i="56"/>
  <c r="L68" i="56"/>
  <c r="I68" i="56"/>
  <c r="F68" i="56"/>
  <c r="D68" i="56"/>
  <c r="C68" i="56"/>
  <c r="S67" i="56"/>
  <c r="R67" i="56"/>
  <c r="O67" i="56"/>
  <c r="N67" i="56"/>
  <c r="L67" i="56"/>
  <c r="M67" i="56"/>
  <c r="G67" i="56"/>
  <c r="F67" i="56"/>
  <c r="C67" i="56"/>
  <c r="R66" i="56"/>
  <c r="S66" i="56"/>
  <c r="M66" i="56"/>
  <c r="L66" i="56"/>
  <c r="O66" i="56" s="1"/>
  <c r="I66" i="56"/>
  <c r="H66" i="56"/>
  <c r="F66" i="56"/>
  <c r="D66" i="56"/>
  <c r="C66" i="56"/>
  <c r="R65" i="56"/>
  <c r="S65" i="56" s="1"/>
  <c r="L65" i="56"/>
  <c r="F65" i="56"/>
  <c r="C65" i="56"/>
  <c r="R64" i="56"/>
  <c r="L64" i="56"/>
  <c r="I64" i="56"/>
  <c r="F64" i="56"/>
  <c r="D64" i="56"/>
  <c r="C64" i="56"/>
  <c r="S63" i="56"/>
  <c r="R63" i="56"/>
  <c r="O63" i="56"/>
  <c r="N63" i="56"/>
  <c r="L63" i="56"/>
  <c r="M63" i="56"/>
  <c r="G63" i="56"/>
  <c r="F63" i="56"/>
  <c r="C63" i="56"/>
  <c r="Z63" i="56"/>
  <c r="R62" i="56"/>
  <c r="S62" i="56"/>
  <c r="M62" i="56"/>
  <c r="L62" i="56"/>
  <c r="O62" i="56" s="1"/>
  <c r="I62" i="56"/>
  <c r="H62" i="56"/>
  <c r="F62" i="56"/>
  <c r="D62" i="56"/>
  <c r="C62" i="56"/>
  <c r="R61" i="56"/>
  <c r="S61" i="56" s="1"/>
  <c r="L61" i="56"/>
  <c r="F61" i="56"/>
  <c r="C61" i="56"/>
  <c r="R60" i="56"/>
  <c r="S60" i="56"/>
  <c r="L60" i="56"/>
  <c r="I60" i="56"/>
  <c r="F60" i="56"/>
  <c r="C60" i="56"/>
  <c r="D60" i="56"/>
  <c r="S59" i="56"/>
  <c r="R59" i="56"/>
  <c r="L59" i="56"/>
  <c r="F59" i="56"/>
  <c r="C59" i="56"/>
  <c r="R58" i="56"/>
  <c r="M58" i="56"/>
  <c r="L58" i="56"/>
  <c r="I58" i="56"/>
  <c r="F58" i="56"/>
  <c r="D58" i="56"/>
  <c r="C58" i="56"/>
  <c r="S57" i="56"/>
  <c r="R57" i="56"/>
  <c r="O57" i="56"/>
  <c r="N57" i="56"/>
  <c r="L57" i="56"/>
  <c r="M57" i="56"/>
  <c r="H57" i="56"/>
  <c r="F57" i="56"/>
  <c r="I57" i="56" s="1"/>
  <c r="D57" i="56"/>
  <c r="C57" i="56"/>
  <c r="R56" i="56"/>
  <c r="S56" i="56"/>
  <c r="M56" i="56"/>
  <c r="P56" i="56" s="1"/>
  <c r="L56" i="56"/>
  <c r="O56" i="56" s="1"/>
  <c r="I56" i="56"/>
  <c r="H56" i="56"/>
  <c r="F56" i="56"/>
  <c r="G56" i="56"/>
  <c r="D56" i="56"/>
  <c r="C56" i="56"/>
  <c r="R55" i="56"/>
  <c r="S55" i="56" s="1"/>
  <c r="N55" i="56"/>
  <c r="L55" i="56"/>
  <c r="O55" i="56" s="1"/>
  <c r="H55" i="56"/>
  <c r="G55" i="56"/>
  <c r="F55" i="56"/>
  <c r="C55" i="56"/>
  <c r="D55" i="56" s="1"/>
  <c r="R54" i="56"/>
  <c r="S54" i="56"/>
  <c r="L54" i="56"/>
  <c r="F54" i="56"/>
  <c r="I54" i="56" s="1"/>
  <c r="C54" i="56"/>
  <c r="D54" i="56"/>
  <c r="R53" i="56"/>
  <c r="S53" i="56" s="1"/>
  <c r="L53" i="56"/>
  <c r="O53" i="56" s="1"/>
  <c r="H53" i="56"/>
  <c r="G53" i="56"/>
  <c r="F53" i="56"/>
  <c r="D53" i="56"/>
  <c r="C53" i="56"/>
  <c r="I53" i="56" s="1"/>
  <c r="R52" i="56"/>
  <c r="AA52" i="56" s="1"/>
  <c r="M52" i="56"/>
  <c r="L52" i="56"/>
  <c r="F52" i="56"/>
  <c r="O52" i="56" s="1"/>
  <c r="N52" i="56"/>
  <c r="C52" i="56"/>
  <c r="D52" i="56"/>
  <c r="S51" i="56"/>
  <c r="R51" i="56"/>
  <c r="O51" i="56"/>
  <c r="L51" i="56"/>
  <c r="H51" i="56"/>
  <c r="G51" i="56"/>
  <c r="F51" i="56"/>
  <c r="C51" i="56"/>
  <c r="I51" i="56" s="1"/>
  <c r="R50" i="56"/>
  <c r="S50" i="56"/>
  <c r="N50" i="56"/>
  <c r="M50" i="56"/>
  <c r="L50" i="56"/>
  <c r="I50" i="56"/>
  <c r="F50" i="56"/>
  <c r="O50" i="56" s="1"/>
  <c r="C50" i="56"/>
  <c r="D50" i="56"/>
  <c r="S49" i="56"/>
  <c r="R49" i="56"/>
  <c r="L49" i="56"/>
  <c r="O49" i="56" s="1"/>
  <c r="H49" i="56"/>
  <c r="G49" i="56"/>
  <c r="F49" i="56"/>
  <c r="D49" i="56"/>
  <c r="C49" i="56"/>
  <c r="I49" i="56" s="1"/>
  <c r="R48" i="56"/>
  <c r="M48" i="56"/>
  <c r="L48" i="56"/>
  <c r="F48" i="56"/>
  <c r="N48" i="56"/>
  <c r="C48" i="56"/>
  <c r="D48" i="56"/>
  <c r="S47" i="56"/>
  <c r="R47" i="56"/>
  <c r="O47" i="56"/>
  <c r="L47" i="56"/>
  <c r="H47" i="56"/>
  <c r="G47" i="56"/>
  <c r="F47" i="56"/>
  <c r="C47" i="56"/>
  <c r="R46" i="56"/>
  <c r="S46" i="56"/>
  <c r="N46" i="56"/>
  <c r="M46" i="56"/>
  <c r="L46" i="56"/>
  <c r="I46" i="56"/>
  <c r="F46" i="56"/>
  <c r="O46" i="56" s="1"/>
  <c r="C46" i="56"/>
  <c r="D46" i="56"/>
  <c r="S45" i="56"/>
  <c r="R45" i="56"/>
  <c r="L45" i="56"/>
  <c r="U45" i="56" s="1"/>
  <c r="H45" i="56"/>
  <c r="G45" i="56"/>
  <c r="F45" i="56"/>
  <c r="D45" i="56"/>
  <c r="C45" i="56"/>
  <c r="I45" i="56" s="1"/>
  <c r="R44" i="56"/>
  <c r="M44" i="56"/>
  <c r="L44" i="56"/>
  <c r="F44" i="56"/>
  <c r="N44" i="56"/>
  <c r="C44" i="56"/>
  <c r="D44" i="56"/>
  <c r="S43" i="56"/>
  <c r="R43" i="56"/>
  <c r="O43" i="56"/>
  <c r="L43" i="56"/>
  <c r="H43" i="56"/>
  <c r="G43" i="56"/>
  <c r="F43" i="56"/>
  <c r="C43" i="56"/>
  <c r="R42" i="56"/>
  <c r="S42" i="56"/>
  <c r="N42" i="56"/>
  <c r="M42" i="56"/>
  <c r="L42" i="56"/>
  <c r="I42" i="56"/>
  <c r="F42" i="56"/>
  <c r="O42" i="56" s="1"/>
  <c r="C42" i="56"/>
  <c r="D42" i="56"/>
  <c r="S41" i="56"/>
  <c r="R41" i="56"/>
  <c r="L41" i="56"/>
  <c r="O41" i="56" s="1"/>
  <c r="H41" i="56"/>
  <c r="G41" i="56"/>
  <c r="F41" i="56"/>
  <c r="D41" i="56"/>
  <c r="C41" i="56"/>
  <c r="I41" i="56" s="1"/>
  <c r="R40" i="56"/>
  <c r="M40" i="56"/>
  <c r="L40" i="56"/>
  <c r="F40" i="56"/>
  <c r="N40" i="56"/>
  <c r="C40" i="56"/>
  <c r="D40" i="56"/>
  <c r="S39" i="56"/>
  <c r="R39" i="56"/>
  <c r="O39" i="56"/>
  <c r="L39" i="56"/>
  <c r="H39" i="56"/>
  <c r="G39" i="56"/>
  <c r="F39" i="56"/>
  <c r="C39" i="56"/>
  <c r="R38" i="56"/>
  <c r="S38" i="56"/>
  <c r="N38" i="56"/>
  <c r="M38" i="56"/>
  <c r="L38" i="56"/>
  <c r="I38" i="56"/>
  <c r="F38" i="56"/>
  <c r="O38" i="56" s="1"/>
  <c r="C38" i="56"/>
  <c r="D38" i="56"/>
  <c r="S37" i="56"/>
  <c r="R37" i="56"/>
  <c r="L37" i="56"/>
  <c r="O37" i="56" s="1"/>
  <c r="H37" i="56"/>
  <c r="G37" i="56"/>
  <c r="F37" i="56"/>
  <c r="D37" i="56"/>
  <c r="C37" i="56"/>
  <c r="I37" i="56" s="1"/>
  <c r="R36" i="56"/>
  <c r="M36" i="56"/>
  <c r="L36" i="56"/>
  <c r="F36" i="56"/>
  <c r="N36" i="56"/>
  <c r="C36" i="56"/>
  <c r="D36" i="56"/>
  <c r="S35" i="56"/>
  <c r="R35" i="56"/>
  <c r="O35" i="56"/>
  <c r="L35" i="56"/>
  <c r="H35" i="56"/>
  <c r="G35" i="56"/>
  <c r="F35" i="56"/>
  <c r="C35" i="56"/>
  <c r="R34" i="56"/>
  <c r="S34" i="56"/>
  <c r="N34" i="56"/>
  <c r="M34" i="56"/>
  <c r="L34" i="56"/>
  <c r="I34" i="56"/>
  <c r="F34" i="56"/>
  <c r="O34" i="56" s="1"/>
  <c r="C34" i="56"/>
  <c r="D34" i="56"/>
  <c r="S33" i="56"/>
  <c r="R33" i="56"/>
  <c r="L33" i="56"/>
  <c r="O33" i="56" s="1"/>
  <c r="H33" i="56"/>
  <c r="G33" i="56"/>
  <c r="F33" i="56"/>
  <c r="D33" i="56"/>
  <c r="C33" i="56"/>
  <c r="I33" i="56" s="1"/>
  <c r="R32" i="56"/>
  <c r="M32" i="56"/>
  <c r="L32" i="56"/>
  <c r="F32" i="56"/>
  <c r="N32" i="56"/>
  <c r="C32" i="56"/>
  <c r="D32" i="56"/>
  <c r="S31" i="56"/>
  <c r="R31" i="56"/>
  <c r="O31" i="56"/>
  <c r="L31" i="56"/>
  <c r="H31" i="56"/>
  <c r="G31" i="56"/>
  <c r="F31" i="56"/>
  <c r="C31" i="56"/>
  <c r="R30" i="56"/>
  <c r="S30" i="56"/>
  <c r="N30" i="56"/>
  <c r="M30" i="56"/>
  <c r="L30" i="56"/>
  <c r="I30" i="56"/>
  <c r="F30" i="56"/>
  <c r="O30" i="56" s="1"/>
  <c r="C30" i="56"/>
  <c r="D30" i="56"/>
  <c r="S29" i="56"/>
  <c r="AB29" i="56" s="1"/>
  <c r="R29" i="56"/>
  <c r="L29" i="56"/>
  <c r="O29" i="56" s="1"/>
  <c r="H29" i="56"/>
  <c r="G29" i="56"/>
  <c r="F29" i="56"/>
  <c r="D29" i="56"/>
  <c r="C29" i="56"/>
  <c r="I29" i="56" s="1"/>
  <c r="R28" i="56"/>
  <c r="AA28" i="56" s="1"/>
  <c r="M28" i="56"/>
  <c r="L28" i="56"/>
  <c r="F28" i="56"/>
  <c r="N28" i="56"/>
  <c r="C28" i="56"/>
  <c r="D28" i="56"/>
  <c r="S27" i="56"/>
  <c r="R27" i="56"/>
  <c r="O27" i="56"/>
  <c r="L27" i="56"/>
  <c r="H27" i="56"/>
  <c r="G27" i="56"/>
  <c r="F27" i="56"/>
  <c r="C27" i="56"/>
  <c r="R26" i="56"/>
  <c r="S26" i="56"/>
  <c r="N26" i="56"/>
  <c r="M26" i="56"/>
  <c r="L26" i="56"/>
  <c r="I26" i="56"/>
  <c r="F26" i="56"/>
  <c r="O26" i="56" s="1"/>
  <c r="C26" i="56"/>
  <c r="D26" i="56"/>
  <c r="S25" i="56"/>
  <c r="AB25" i="56" s="1"/>
  <c r="R25" i="56"/>
  <c r="L25" i="56"/>
  <c r="O25" i="56" s="1"/>
  <c r="H25" i="56"/>
  <c r="G25" i="56"/>
  <c r="F25" i="56"/>
  <c r="D25" i="56"/>
  <c r="C25" i="56"/>
  <c r="I25" i="56" s="1"/>
  <c r="R24" i="56"/>
  <c r="AA24" i="56" s="1"/>
  <c r="M24" i="56"/>
  <c r="L24" i="56"/>
  <c r="F24" i="56"/>
  <c r="N24" i="56"/>
  <c r="C24" i="56"/>
  <c r="D24" i="56"/>
  <c r="S23" i="56"/>
  <c r="R23" i="56"/>
  <c r="O23" i="56"/>
  <c r="L23" i="56"/>
  <c r="H23" i="56"/>
  <c r="G23" i="56"/>
  <c r="F23" i="56"/>
  <c r="C23" i="56"/>
  <c r="R22" i="56"/>
  <c r="S22" i="56"/>
  <c r="N22" i="56"/>
  <c r="M22" i="56"/>
  <c r="L22" i="56"/>
  <c r="I22" i="56"/>
  <c r="F22" i="56"/>
  <c r="O22" i="56" s="1"/>
  <c r="C22" i="56"/>
  <c r="D22" i="56"/>
  <c r="S21" i="56"/>
  <c r="AB21" i="56" s="1"/>
  <c r="R21" i="56"/>
  <c r="L21" i="56"/>
  <c r="O21" i="56" s="1"/>
  <c r="H21" i="56"/>
  <c r="G21" i="56"/>
  <c r="F21" i="56"/>
  <c r="D21" i="56"/>
  <c r="C21" i="56"/>
  <c r="I21" i="56" s="1"/>
  <c r="R20" i="56"/>
  <c r="M20" i="56"/>
  <c r="L20" i="56"/>
  <c r="F20" i="56"/>
  <c r="N20" i="56"/>
  <c r="C20" i="56"/>
  <c r="D20" i="56"/>
  <c r="S19" i="56"/>
  <c r="R19" i="56"/>
  <c r="O19" i="56"/>
  <c r="L19" i="56"/>
  <c r="H19" i="56"/>
  <c r="G19" i="56"/>
  <c r="F19" i="56"/>
  <c r="C19" i="56"/>
  <c r="R18" i="56"/>
  <c r="S18" i="56"/>
  <c r="N18" i="56"/>
  <c r="M18" i="56"/>
  <c r="L18" i="56"/>
  <c r="I18" i="56"/>
  <c r="F18" i="56"/>
  <c r="O18" i="56" s="1"/>
  <c r="C18" i="56"/>
  <c r="D18" i="56"/>
  <c r="S17" i="56"/>
  <c r="R17" i="56"/>
  <c r="L17" i="56"/>
  <c r="O17" i="56" s="1"/>
  <c r="H17" i="56"/>
  <c r="G17" i="56"/>
  <c r="F17" i="56"/>
  <c r="D17" i="56"/>
  <c r="C17" i="56"/>
  <c r="I17" i="56" s="1"/>
  <c r="R16" i="56"/>
  <c r="M16" i="56"/>
  <c r="L16" i="56"/>
  <c r="F16" i="56"/>
  <c r="N16" i="56"/>
  <c r="C16" i="56"/>
  <c r="D16" i="56"/>
  <c r="S15" i="56"/>
  <c r="R15" i="56"/>
  <c r="O15" i="56"/>
  <c r="L15" i="56"/>
  <c r="I15" i="56"/>
  <c r="F15" i="56"/>
  <c r="D15" i="56"/>
  <c r="C15" i="56"/>
  <c r="S14" i="56"/>
  <c r="R14" i="56"/>
  <c r="N14" i="56"/>
  <c r="L14" i="56"/>
  <c r="M14" i="56"/>
  <c r="F14" i="56"/>
  <c r="I14" i="56" s="1"/>
  <c r="C14" i="56"/>
  <c r="S13" i="56"/>
  <c r="R13" i="56"/>
  <c r="O13" i="56"/>
  <c r="M13" i="56"/>
  <c r="L13" i="56"/>
  <c r="I13" i="56"/>
  <c r="H13" i="56"/>
  <c r="F13" i="56"/>
  <c r="G13" i="56"/>
  <c r="J13" i="56" s="1"/>
  <c r="D13" i="56"/>
  <c r="C13" i="56"/>
  <c r="R12" i="56"/>
  <c r="S12" i="56" s="1"/>
  <c r="M12" i="56"/>
  <c r="L12" i="56"/>
  <c r="F12" i="56"/>
  <c r="O12" i="56" s="1"/>
  <c r="H12" i="56"/>
  <c r="C12" i="56"/>
  <c r="I12" i="56" s="1"/>
  <c r="R11" i="56"/>
  <c r="L11" i="56"/>
  <c r="N11" i="56"/>
  <c r="H11" i="56"/>
  <c r="G11" i="56"/>
  <c r="F11" i="56"/>
  <c r="C11" i="56"/>
  <c r="R10" i="56"/>
  <c r="AA10" i="56" s="1"/>
  <c r="S10" i="56"/>
  <c r="M10" i="56"/>
  <c r="L10" i="56"/>
  <c r="N10" i="56"/>
  <c r="G10" i="56"/>
  <c r="F10" i="56"/>
  <c r="O10" i="56" s="1"/>
  <c r="C10" i="56"/>
  <c r="I10" i="56" s="1"/>
  <c r="D10" i="56"/>
  <c r="R9" i="56"/>
  <c r="S9" i="56"/>
  <c r="L9" i="56"/>
  <c r="O9" i="56" s="1"/>
  <c r="G9" i="56"/>
  <c r="F9" i="56"/>
  <c r="H9" i="56"/>
  <c r="C9" i="56"/>
  <c r="I9" i="56" s="1"/>
  <c r="R8" i="56"/>
  <c r="S8" i="56"/>
  <c r="O8" i="56"/>
  <c r="L8" i="56"/>
  <c r="F8" i="56"/>
  <c r="C8" i="56"/>
  <c r="D8" i="56"/>
  <c r="S7" i="56"/>
  <c r="R7" i="56"/>
  <c r="O7" i="56"/>
  <c r="L7" i="56"/>
  <c r="I7" i="56"/>
  <c r="F7" i="56"/>
  <c r="D7" i="56"/>
  <c r="C7" i="56"/>
  <c r="S6" i="56"/>
  <c r="R6" i="56"/>
  <c r="N6" i="56"/>
  <c r="L6" i="56"/>
  <c r="M6" i="56"/>
  <c r="F6" i="56"/>
  <c r="I6" i="56" s="1"/>
  <c r="C6" i="56"/>
  <c r="S5" i="56"/>
  <c r="R5" i="56"/>
  <c r="O5" i="56"/>
  <c r="M5" i="56"/>
  <c r="L5" i="56"/>
  <c r="I5" i="56"/>
  <c r="H5" i="56"/>
  <c r="F5" i="56"/>
  <c r="G5" i="56"/>
  <c r="J5" i="56" s="1"/>
  <c r="D5" i="56"/>
  <c r="C5" i="56"/>
  <c r="X109" i="56"/>
  <c r="T108" i="56"/>
  <c r="W108" i="56"/>
  <c r="AA107" i="56"/>
  <c r="W107" i="56"/>
  <c r="U107" i="56"/>
  <c r="Z107" i="56"/>
  <c r="X107" i="56"/>
  <c r="T106" i="56"/>
  <c r="U105" i="56"/>
  <c r="X105" i="56"/>
  <c r="X104" i="56"/>
  <c r="T104" i="56"/>
  <c r="AA104" i="56"/>
  <c r="W104" i="56"/>
  <c r="AA103" i="56"/>
  <c r="W103" i="56"/>
  <c r="U103" i="56"/>
  <c r="Z103" i="56"/>
  <c r="X103" i="56"/>
  <c r="T102" i="56"/>
  <c r="X101" i="56"/>
  <c r="T100" i="56"/>
  <c r="W100" i="56"/>
  <c r="W99" i="56"/>
  <c r="U99" i="56"/>
  <c r="Z99" i="56"/>
  <c r="T98" i="56"/>
  <c r="U97" i="56"/>
  <c r="X97" i="56"/>
  <c r="X96" i="56"/>
  <c r="T96" i="56"/>
  <c r="AA96" i="56"/>
  <c r="W96" i="56"/>
  <c r="W95" i="56"/>
  <c r="U95" i="56"/>
  <c r="Z95" i="56"/>
  <c r="T94" i="56"/>
  <c r="U93" i="56"/>
  <c r="X93" i="56"/>
  <c r="Z92" i="56"/>
  <c r="W91" i="56"/>
  <c r="U91" i="56"/>
  <c r="Z91" i="56"/>
  <c r="T90" i="56"/>
  <c r="U89" i="56"/>
  <c r="X89" i="56"/>
  <c r="X88" i="56"/>
  <c r="T88" i="56"/>
  <c r="W88" i="56"/>
  <c r="AA88" i="56"/>
  <c r="W87" i="56"/>
  <c r="U87" i="56"/>
  <c r="Z87" i="56"/>
  <c r="T86" i="56"/>
  <c r="Z86" i="56"/>
  <c r="U85" i="56"/>
  <c r="X85" i="56"/>
  <c r="X84" i="56"/>
  <c r="T84" i="56"/>
  <c r="W84" i="56"/>
  <c r="AA84" i="56"/>
  <c r="W83" i="56"/>
  <c r="U83" i="56"/>
  <c r="Z83" i="56"/>
  <c r="Z82" i="56"/>
  <c r="T82" i="56"/>
  <c r="U81" i="56"/>
  <c r="X81" i="56"/>
  <c r="X80" i="56"/>
  <c r="T80" i="56"/>
  <c r="AA80" i="56"/>
  <c r="W79" i="56"/>
  <c r="Z79" i="56"/>
  <c r="X78" i="56"/>
  <c r="U78" i="56"/>
  <c r="AA78" i="56"/>
  <c r="X77" i="56"/>
  <c r="W77" i="56"/>
  <c r="T77" i="56"/>
  <c r="Z77" i="56"/>
  <c r="AA77" i="56"/>
  <c r="W76" i="56"/>
  <c r="U76" i="56"/>
  <c r="AA76" i="56"/>
  <c r="Z76" i="56"/>
  <c r="T75" i="56"/>
  <c r="X74" i="56"/>
  <c r="U74" i="56"/>
  <c r="AA74" i="56"/>
  <c r="X73" i="56"/>
  <c r="W73" i="56"/>
  <c r="T73" i="56"/>
  <c r="Z73" i="56"/>
  <c r="AA72" i="56"/>
  <c r="T71" i="56"/>
  <c r="X70" i="56"/>
  <c r="U70" i="56"/>
  <c r="AA70" i="56"/>
  <c r="X69" i="56"/>
  <c r="W69" i="56"/>
  <c r="T69" i="56"/>
  <c r="Z69" i="56"/>
  <c r="AA69" i="56"/>
  <c r="AA68" i="56"/>
  <c r="W68" i="56"/>
  <c r="U68" i="56"/>
  <c r="X66" i="56"/>
  <c r="U66" i="56"/>
  <c r="T66" i="56"/>
  <c r="AA66" i="56"/>
  <c r="AA65" i="56"/>
  <c r="X65" i="56"/>
  <c r="U65" i="56"/>
  <c r="W65" i="56"/>
  <c r="X64" i="56"/>
  <c r="T64" i="56"/>
  <c r="AA64" i="56"/>
  <c r="U63" i="56"/>
  <c r="Z62" i="56"/>
  <c r="T62" i="56"/>
  <c r="U61" i="56"/>
  <c r="X61" i="56"/>
  <c r="X60" i="56"/>
  <c r="AA60" i="56"/>
  <c r="W60" i="56"/>
  <c r="W59" i="56"/>
  <c r="Z59" i="56"/>
  <c r="U59" i="56"/>
  <c r="Z58" i="56"/>
  <c r="U57" i="56"/>
  <c r="X57" i="56"/>
  <c r="X56" i="56"/>
  <c r="T56" i="56"/>
  <c r="AA56" i="56"/>
  <c r="W55" i="56"/>
  <c r="Z55" i="56"/>
  <c r="U55" i="56"/>
  <c r="X53" i="56"/>
  <c r="T52" i="56"/>
  <c r="W51" i="56"/>
  <c r="Z51" i="56"/>
  <c r="U51" i="56"/>
  <c r="U49" i="56"/>
  <c r="X49" i="56"/>
  <c r="T48" i="56"/>
  <c r="W48" i="56"/>
  <c r="W47" i="56"/>
  <c r="Z47" i="56"/>
  <c r="U47" i="56"/>
  <c r="Z46" i="56"/>
  <c r="X45" i="56"/>
  <c r="T44" i="56"/>
  <c r="W43" i="56"/>
  <c r="Z43" i="56"/>
  <c r="U43" i="56"/>
  <c r="U41" i="56"/>
  <c r="X41" i="56"/>
  <c r="T40" i="56"/>
  <c r="W40" i="56"/>
  <c r="W39" i="56"/>
  <c r="Z39" i="56"/>
  <c r="U39" i="56"/>
  <c r="U37" i="56"/>
  <c r="X37" i="56"/>
  <c r="X34" i="56"/>
  <c r="AA34" i="56"/>
  <c r="Z34" i="56"/>
  <c r="X33" i="56"/>
  <c r="W33" i="56"/>
  <c r="Z33" i="56"/>
  <c r="AA33" i="56"/>
  <c r="Z32" i="56"/>
  <c r="T31" i="56"/>
  <c r="X30" i="56"/>
  <c r="U30" i="56"/>
  <c r="AA30" i="56"/>
  <c r="X29" i="56"/>
  <c r="W29" i="56"/>
  <c r="Z29" i="56"/>
  <c r="AA29" i="56"/>
  <c r="W28" i="56"/>
  <c r="U28" i="56"/>
  <c r="T27" i="56"/>
  <c r="X26" i="56"/>
  <c r="U26" i="56"/>
  <c r="AA26" i="56"/>
  <c r="X25" i="56"/>
  <c r="W25" i="56"/>
  <c r="Z25" i="56"/>
  <c r="AA25" i="56"/>
  <c r="W24" i="56"/>
  <c r="T24" i="56"/>
  <c r="T23" i="56"/>
  <c r="X22" i="56"/>
  <c r="U22" i="56"/>
  <c r="AA22" i="56"/>
  <c r="X21" i="56"/>
  <c r="W21" i="56"/>
  <c r="Z21" i="56"/>
  <c r="AA21" i="56"/>
  <c r="T20" i="56"/>
  <c r="T19" i="56"/>
  <c r="X18" i="56"/>
  <c r="U18" i="56"/>
  <c r="AA18" i="56"/>
  <c r="AB17" i="56"/>
  <c r="X17" i="56"/>
  <c r="W17" i="56"/>
  <c r="Z17" i="56"/>
  <c r="AA17" i="56"/>
  <c r="W16" i="56"/>
  <c r="Z16" i="56"/>
  <c r="T15" i="56"/>
  <c r="X14" i="56"/>
  <c r="U14" i="56"/>
  <c r="AA14" i="56"/>
  <c r="W13" i="56"/>
  <c r="T13" i="56"/>
  <c r="Z13" i="56"/>
  <c r="Z12" i="56"/>
  <c r="W12" i="56"/>
  <c r="X10" i="56"/>
  <c r="T10" i="56"/>
  <c r="W9" i="56"/>
  <c r="Z9" i="56"/>
  <c r="AA8" i="56"/>
  <c r="AA7" i="56"/>
  <c r="Z7" i="56"/>
  <c r="X6" i="56"/>
  <c r="T6" i="56"/>
  <c r="W6" i="56"/>
  <c r="AA6" i="56"/>
  <c r="W5" i="56"/>
  <c r="U5" i="56"/>
  <c r="AA5" i="56"/>
  <c r="Z5" i="56"/>
  <c r="R4" i="56"/>
  <c r="U4" i="56" s="1"/>
  <c r="L4" i="56"/>
  <c r="M4" i="56" s="1"/>
  <c r="F4" i="56"/>
  <c r="H4" i="56"/>
  <c r="C4" i="56"/>
  <c r="D4" i="56"/>
  <c r="R109" i="55"/>
  <c r="S109" i="55"/>
  <c r="L109" i="55"/>
  <c r="H109" i="55"/>
  <c r="F109" i="55"/>
  <c r="I109" i="55" s="1"/>
  <c r="G109" i="55"/>
  <c r="J109" i="55" s="1"/>
  <c r="D109" i="55"/>
  <c r="C109" i="55"/>
  <c r="R108" i="55"/>
  <c r="X108" i="55" s="1"/>
  <c r="N108" i="55"/>
  <c r="L108" i="55"/>
  <c r="O108" i="55" s="1"/>
  <c r="M108" i="55"/>
  <c r="P108" i="55" s="1"/>
  <c r="F108" i="55"/>
  <c r="I108" i="55" s="1"/>
  <c r="G108" i="55"/>
  <c r="C108" i="55"/>
  <c r="R107" i="55"/>
  <c r="S107" i="55"/>
  <c r="L107" i="55"/>
  <c r="H107" i="55"/>
  <c r="F107" i="55"/>
  <c r="I107" i="55" s="1"/>
  <c r="G107" i="55"/>
  <c r="D107" i="55"/>
  <c r="C107" i="55"/>
  <c r="R106" i="55"/>
  <c r="N106" i="55"/>
  <c r="L106" i="55"/>
  <c r="O106" i="55" s="1"/>
  <c r="M106" i="55"/>
  <c r="F106" i="55"/>
  <c r="C106" i="55"/>
  <c r="R105" i="55"/>
  <c r="S105" i="55"/>
  <c r="L105" i="55"/>
  <c r="H105" i="55"/>
  <c r="F105" i="55"/>
  <c r="I105" i="55" s="1"/>
  <c r="G105" i="55"/>
  <c r="D105" i="55"/>
  <c r="C105" i="55"/>
  <c r="R104" i="55"/>
  <c r="S104" i="55" s="1"/>
  <c r="N104" i="55"/>
  <c r="L104" i="55"/>
  <c r="M104" i="55"/>
  <c r="F104" i="55"/>
  <c r="C104" i="55"/>
  <c r="R103" i="55"/>
  <c r="S103" i="55"/>
  <c r="L103" i="55"/>
  <c r="H103" i="55"/>
  <c r="F103" i="55"/>
  <c r="I103" i="55" s="1"/>
  <c r="G103" i="55"/>
  <c r="D103" i="55"/>
  <c r="C103" i="55"/>
  <c r="R102" i="55"/>
  <c r="S102" i="55" s="1"/>
  <c r="N102" i="55"/>
  <c r="L102" i="55"/>
  <c r="M102" i="55"/>
  <c r="F102" i="55"/>
  <c r="C102" i="55"/>
  <c r="R101" i="55"/>
  <c r="S101" i="55"/>
  <c r="L101" i="55"/>
  <c r="H101" i="55"/>
  <c r="F101" i="55"/>
  <c r="I101" i="55" s="1"/>
  <c r="G101" i="55"/>
  <c r="D101" i="55"/>
  <c r="C101" i="55"/>
  <c r="R100" i="55"/>
  <c r="N100" i="55"/>
  <c r="L100" i="55"/>
  <c r="O100" i="55" s="1"/>
  <c r="M100" i="55"/>
  <c r="F100" i="55"/>
  <c r="C100" i="55"/>
  <c r="R99" i="55"/>
  <c r="S99" i="55"/>
  <c r="L99" i="55"/>
  <c r="H99" i="55"/>
  <c r="F99" i="55"/>
  <c r="I99" i="55" s="1"/>
  <c r="G99" i="55"/>
  <c r="D99" i="55"/>
  <c r="C99" i="55"/>
  <c r="R98" i="55"/>
  <c r="S98" i="55" s="1"/>
  <c r="N98" i="55"/>
  <c r="L98" i="55"/>
  <c r="O98" i="55" s="1"/>
  <c r="M98" i="55"/>
  <c r="F98" i="55"/>
  <c r="C98" i="55"/>
  <c r="R97" i="55"/>
  <c r="S97" i="55"/>
  <c r="L97" i="55"/>
  <c r="H97" i="55"/>
  <c r="F97" i="55"/>
  <c r="I97" i="55" s="1"/>
  <c r="G97" i="55"/>
  <c r="D97" i="55"/>
  <c r="C97" i="55"/>
  <c r="R96" i="55"/>
  <c r="S96" i="55" s="1"/>
  <c r="N96" i="55"/>
  <c r="L96" i="55"/>
  <c r="M96" i="55"/>
  <c r="F96" i="55"/>
  <c r="I96" i="55" s="1"/>
  <c r="C96" i="55"/>
  <c r="R95" i="55"/>
  <c r="S95" i="55"/>
  <c r="L95" i="55"/>
  <c r="N95" i="55"/>
  <c r="H95" i="55"/>
  <c r="F95" i="55"/>
  <c r="I95" i="55" s="1"/>
  <c r="G95" i="55"/>
  <c r="D95" i="55"/>
  <c r="C95" i="55"/>
  <c r="R94" i="55"/>
  <c r="S94" i="55"/>
  <c r="N94" i="55"/>
  <c r="L94" i="55"/>
  <c r="M94" i="55"/>
  <c r="F94" i="55"/>
  <c r="I94" i="55" s="1"/>
  <c r="C94" i="55"/>
  <c r="D94" i="55"/>
  <c r="R93" i="55"/>
  <c r="S93" i="55"/>
  <c r="L93" i="55"/>
  <c r="N93" i="55"/>
  <c r="H93" i="55"/>
  <c r="F93" i="55"/>
  <c r="I93" i="55" s="1"/>
  <c r="G93" i="55"/>
  <c r="D93" i="55"/>
  <c r="C93" i="55"/>
  <c r="R92" i="55"/>
  <c r="U92" i="55" s="1"/>
  <c r="N92" i="55"/>
  <c r="L92" i="55"/>
  <c r="O92" i="55" s="1"/>
  <c r="M92" i="55"/>
  <c r="F92" i="55"/>
  <c r="I92" i="55" s="1"/>
  <c r="H92" i="55"/>
  <c r="C92" i="55"/>
  <c r="D92" i="55"/>
  <c r="R91" i="55"/>
  <c r="S91" i="55"/>
  <c r="L91" i="55"/>
  <c r="N91" i="55"/>
  <c r="H91" i="55"/>
  <c r="F91" i="55"/>
  <c r="I91" i="55" s="1"/>
  <c r="G91" i="55"/>
  <c r="J91" i="55" s="1"/>
  <c r="D91" i="55"/>
  <c r="C91" i="55"/>
  <c r="R90" i="55"/>
  <c r="N90" i="55"/>
  <c r="L90" i="55"/>
  <c r="O90" i="55" s="1"/>
  <c r="M90" i="55"/>
  <c r="F90" i="55"/>
  <c r="I90" i="55" s="1"/>
  <c r="H90" i="55"/>
  <c r="C90" i="55"/>
  <c r="D90" i="55"/>
  <c r="R89" i="55"/>
  <c r="S89" i="55"/>
  <c r="L89" i="55"/>
  <c r="O89" i="55" s="1"/>
  <c r="N89" i="55"/>
  <c r="H89" i="55"/>
  <c r="F89" i="55"/>
  <c r="I89" i="55" s="1"/>
  <c r="G89" i="55"/>
  <c r="D89" i="55"/>
  <c r="C89" i="55"/>
  <c r="R88" i="55"/>
  <c r="S88" i="55"/>
  <c r="N88" i="55"/>
  <c r="L88" i="55"/>
  <c r="M88" i="55" s="1"/>
  <c r="F88" i="55"/>
  <c r="I88" i="55" s="1"/>
  <c r="C88" i="55"/>
  <c r="D88" i="55"/>
  <c r="R87" i="55"/>
  <c r="S87" i="55"/>
  <c r="L87" i="55"/>
  <c r="O87" i="55" s="1"/>
  <c r="N87" i="55"/>
  <c r="H87" i="55"/>
  <c r="F87" i="55"/>
  <c r="I87" i="55" s="1"/>
  <c r="G87" i="55"/>
  <c r="D87" i="55"/>
  <c r="C87" i="55"/>
  <c r="R86" i="55"/>
  <c r="AA86" i="55" s="1"/>
  <c r="S86" i="55"/>
  <c r="N86" i="55"/>
  <c r="L86" i="55"/>
  <c r="M86" i="55" s="1"/>
  <c r="F86" i="55"/>
  <c r="I86" i="55" s="1"/>
  <c r="C86" i="55"/>
  <c r="Z86" i="55"/>
  <c r="R85" i="55"/>
  <c r="S85" i="55"/>
  <c r="L85" i="55"/>
  <c r="O85" i="55" s="1"/>
  <c r="N85" i="55"/>
  <c r="H85" i="55"/>
  <c r="F85" i="55"/>
  <c r="I85" i="55" s="1"/>
  <c r="G85" i="55"/>
  <c r="D85" i="55"/>
  <c r="C85" i="55"/>
  <c r="R84" i="55"/>
  <c r="X84" i="55" s="1"/>
  <c r="N84" i="55"/>
  <c r="L84" i="55"/>
  <c r="M84" i="55" s="1"/>
  <c r="F84" i="55"/>
  <c r="I84" i="55" s="1"/>
  <c r="H84" i="55"/>
  <c r="C84" i="55"/>
  <c r="D84" i="55"/>
  <c r="R83" i="55"/>
  <c r="S83" i="55"/>
  <c r="L83" i="55"/>
  <c r="O83" i="55" s="1"/>
  <c r="N83" i="55"/>
  <c r="H83" i="55"/>
  <c r="F83" i="55"/>
  <c r="I83" i="55" s="1"/>
  <c r="G83" i="55"/>
  <c r="D83" i="55"/>
  <c r="C83" i="55"/>
  <c r="R82" i="55"/>
  <c r="N82" i="55"/>
  <c r="L82" i="55"/>
  <c r="O82" i="55" s="1"/>
  <c r="M82" i="55"/>
  <c r="F82" i="55"/>
  <c r="I82" i="55" s="1"/>
  <c r="H82" i="55"/>
  <c r="C82" i="55"/>
  <c r="D82" i="55"/>
  <c r="R81" i="55"/>
  <c r="S81" i="55"/>
  <c r="L81" i="55"/>
  <c r="O81" i="55" s="1"/>
  <c r="N81" i="55"/>
  <c r="H81" i="55"/>
  <c r="F81" i="55"/>
  <c r="I81" i="55" s="1"/>
  <c r="G81" i="55"/>
  <c r="D81" i="55"/>
  <c r="C81" i="55"/>
  <c r="R80" i="55"/>
  <c r="S80" i="55"/>
  <c r="N80" i="55"/>
  <c r="L80" i="55"/>
  <c r="M80" i="55" s="1"/>
  <c r="F80" i="55"/>
  <c r="I80" i="55" s="1"/>
  <c r="C80" i="55"/>
  <c r="D80" i="55"/>
  <c r="R79" i="55"/>
  <c r="S79" i="55"/>
  <c r="L79" i="55"/>
  <c r="O79" i="55" s="1"/>
  <c r="N79" i="55"/>
  <c r="H79" i="55"/>
  <c r="F79" i="55"/>
  <c r="I79" i="55" s="1"/>
  <c r="G79" i="55"/>
  <c r="D79" i="55"/>
  <c r="C79" i="55"/>
  <c r="R78" i="55"/>
  <c r="S78" i="55"/>
  <c r="N78" i="55"/>
  <c r="L78" i="55"/>
  <c r="M78" i="55"/>
  <c r="F78" i="55"/>
  <c r="I78" i="55" s="1"/>
  <c r="C78" i="55"/>
  <c r="D78" i="55"/>
  <c r="R77" i="55"/>
  <c r="S77" i="55"/>
  <c r="L77" i="55"/>
  <c r="O77" i="55" s="1"/>
  <c r="N77" i="55"/>
  <c r="H77" i="55"/>
  <c r="F77" i="55"/>
  <c r="I77" i="55" s="1"/>
  <c r="G77" i="55"/>
  <c r="D77" i="55"/>
  <c r="C77" i="55"/>
  <c r="R76" i="55"/>
  <c r="L76" i="55"/>
  <c r="M76" i="55"/>
  <c r="F76" i="55"/>
  <c r="I76" i="55" s="1"/>
  <c r="C76" i="55"/>
  <c r="D76" i="55"/>
  <c r="S75" i="55"/>
  <c r="R75" i="55"/>
  <c r="O75" i="55"/>
  <c r="L75" i="55"/>
  <c r="H75" i="55"/>
  <c r="G75" i="55"/>
  <c r="F75" i="55"/>
  <c r="C75" i="55"/>
  <c r="X75" i="55" s="1"/>
  <c r="R74" i="55"/>
  <c r="N74" i="55"/>
  <c r="M74" i="55"/>
  <c r="L74" i="55"/>
  <c r="I74" i="55"/>
  <c r="F74" i="55"/>
  <c r="C74" i="55"/>
  <c r="D74" i="55"/>
  <c r="S73" i="55"/>
  <c r="R73" i="55"/>
  <c r="L73" i="55"/>
  <c r="O73" i="55" s="1"/>
  <c r="H73" i="55"/>
  <c r="G73" i="55"/>
  <c r="F73" i="55"/>
  <c r="D73" i="55"/>
  <c r="C73" i="55"/>
  <c r="I73" i="55" s="1"/>
  <c r="R72" i="55"/>
  <c r="M72" i="55"/>
  <c r="L72" i="55"/>
  <c r="F72" i="55"/>
  <c r="I72" i="55" s="1"/>
  <c r="N72" i="55"/>
  <c r="C72" i="55"/>
  <c r="D72" i="55"/>
  <c r="S71" i="55"/>
  <c r="R71" i="55"/>
  <c r="O71" i="55"/>
  <c r="L71" i="55"/>
  <c r="H71" i="55"/>
  <c r="G71" i="55"/>
  <c r="F71" i="55"/>
  <c r="C71" i="55"/>
  <c r="R70" i="55"/>
  <c r="N70" i="55"/>
  <c r="M70" i="55"/>
  <c r="L70" i="55"/>
  <c r="I70" i="55"/>
  <c r="F70" i="55"/>
  <c r="C70" i="55"/>
  <c r="D70" i="55"/>
  <c r="S69" i="55"/>
  <c r="R69" i="55"/>
  <c r="L69" i="55"/>
  <c r="H69" i="55"/>
  <c r="G69" i="55"/>
  <c r="F69" i="55"/>
  <c r="D69" i="55"/>
  <c r="C69" i="55"/>
  <c r="I69" i="55" s="1"/>
  <c r="R68" i="55"/>
  <c r="M68" i="55"/>
  <c r="L68" i="55"/>
  <c r="F68" i="55"/>
  <c r="I68" i="55" s="1"/>
  <c r="N68" i="55"/>
  <c r="C68" i="55"/>
  <c r="D68" i="55"/>
  <c r="S67" i="55"/>
  <c r="R67" i="55"/>
  <c r="O67" i="55"/>
  <c r="L67" i="55"/>
  <c r="H67" i="55"/>
  <c r="G67" i="55"/>
  <c r="F67" i="55"/>
  <c r="C67" i="55"/>
  <c r="R66" i="55"/>
  <c r="N66" i="55"/>
  <c r="M66" i="55"/>
  <c r="L66" i="55"/>
  <c r="I66" i="55"/>
  <c r="F66" i="55"/>
  <c r="C66" i="55"/>
  <c r="D66" i="55"/>
  <c r="S65" i="55"/>
  <c r="R65" i="55"/>
  <c r="L65" i="55"/>
  <c r="O65" i="55" s="1"/>
  <c r="H65" i="55"/>
  <c r="G65" i="55"/>
  <c r="F65" i="55"/>
  <c r="I65" i="55" s="1"/>
  <c r="D65" i="55"/>
  <c r="C65" i="55"/>
  <c r="R64" i="55"/>
  <c r="M64" i="55"/>
  <c r="L64" i="55"/>
  <c r="F64" i="55"/>
  <c r="I64" i="55" s="1"/>
  <c r="N64" i="55"/>
  <c r="C64" i="55"/>
  <c r="D64" i="55"/>
  <c r="S63" i="55"/>
  <c r="R63" i="55"/>
  <c r="O63" i="55"/>
  <c r="L63" i="55"/>
  <c r="H63" i="55"/>
  <c r="G63" i="55"/>
  <c r="F63" i="55"/>
  <c r="C63" i="55"/>
  <c r="AA63" i="55" s="1"/>
  <c r="R62" i="55"/>
  <c r="N62" i="55"/>
  <c r="M62" i="55"/>
  <c r="L62" i="55"/>
  <c r="I62" i="55"/>
  <c r="F62" i="55"/>
  <c r="C62" i="55"/>
  <c r="D62" i="55"/>
  <c r="S61" i="55"/>
  <c r="R61" i="55"/>
  <c r="L61" i="55"/>
  <c r="H61" i="55"/>
  <c r="G61" i="55"/>
  <c r="F61" i="55"/>
  <c r="I61" i="55" s="1"/>
  <c r="D61" i="55"/>
  <c r="C61" i="55"/>
  <c r="R60" i="55"/>
  <c r="M60" i="55"/>
  <c r="L60" i="55"/>
  <c r="F60" i="55"/>
  <c r="I60" i="55" s="1"/>
  <c r="N60" i="55"/>
  <c r="C60" i="55"/>
  <c r="D60" i="55"/>
  <c r="S59" i="55"/>
  <c r="R59" i="55"/>
  <c r="O59" i="55"/>
  <c r="L59" i="55"/>
  <c r="H59" i="55"/>
  <c r="G59" i="55"/>
  <c r="F59" i="55"/>
  <c r="C59" i="55"/>
  <c r="X59" i="55" s="1"/>
  <c r="R58" i="55"/>
  <c r="N58" i="55"/>
  <c r="M58" i="55"/>
  <c r="L58" i="55"/>
  <c r="I58" i="55"/>
  <c r="F58" i="55"/>
  <c r="C58" i="55"/>
  <c r="D58" i="55"/>
  <c r="S57" i="55"/>
  <c r="R57" i="55"/>
  <c r="L57" i="55"/>
  <c r="H57" i="55"/>
  <c r="G57" i="55"/>
  <c r="F57" i="55"/>
  <c r="I57" i="55" s="1"/>
  <c r="D57" i="55"/>
  <c r="C57" i="55"/>
  <c r="R56" i="55"/>
  <c r="M56" i="55"/>
  <c r="L56" i="55"/>
  <c r="F56" i="55"/>
  <c r="I56" i="55" s="1"/>
  <c r="N56" i="55"/>
  <c r="C56" i="55"/>
  <c r="D56" i="55"/>
  <c r="S55" i="55"/>
  <c r="R55" i="55"/>
  <c r="O55" i="55"/>
  <c r="L55" i="55"/>
  <c r="H55" i="55"/>
  <c r="G55" i="55"/>
  <c r="F55" i="55"/>
  <c r="C55" i="55"/>
  <c r="AA55" i="55" s="1"/>
  <c r="R54" i="55"/>
  <c r="S54" i="55"/>
  <c r="AB54" i="55" s="1"/>
  <c r="N54" i="55"/>
  <c r="M54" i="55"/>
  <c r="L54" i="55"/>
  <c r="I54" i="55"/>
  <c r="F54" i="55"/>
  <c r="C54" i="55"/>
  <c r="D54" i="55"/>
  <c r="S53" i="55"/>
  <c r="R53" i="55"/>
  <c r="L53" i="55"/>
  <c r="O53" i="55" s="1"/>
  <c r="F53" i="55"/>
  <c r="D53" i="55"/>
  <c r="C53" i="55"/>
  <c r="I53" i="55" s="1"/>
  <c r="S52" i="55"/>
  <c r="R52" i="55"/>
  <c r="O52" i="55"/>
  <c r="L52" i="55"/>
  <c r="H52" i="55"/>
  <c r="G52" i="55"/>
  <c r="F52" i="55"/>
  <c r="C52" i="55"/>
  <c r="D52" i="55" s="1"/>
  <c r="R51" i="55"/>
  <c r="S51" i="55"/>
  <c r="N51" i="55"/>
  <c r="M51" i="55"/>
  <c r="L51" i="55"/>
  <c r="F51" i="55"/>
  <c r="I51" i="55" s="1"/>
  <c r="C51" i="55"/>
  <c r="D51" i="55"/>
  <c r="S50" i="55"/>
  <c r="R50" i="55"/>
  <c r="L50" i="55"/>
  <c r="O50" i="55" s="1"/>
  <c r="T50" i="55"/>
  <c r="H50" i="55"/>
  <c r="G50" i="55"/>
  <c r="F50" i="55"/>
  <c r="I50" i="55" s="1"/>
  <c r="C50" i="55"/>
  <c r="D50" i="55" s="1"/>
  <c r="R49" i="55"/>
  <c r="U49" i="55" s="1"/>
  <c r="N49" i="55"/>
  <c r="M49" i="55"/>
  <c r="L49" i="55"/>
  <c r="F49" i="55"/>
  <c r="I49" i="55" s="1"/>
  <c r="C49" i="55"/>
  <c r="D49" i="55"/>
  <c r="S48" i="55"/>
  <c r="R48" i="55"/>
  <c r="O48" i="55"/>
  <c r="L48" i="55"/>
  <c r="H48" i="55"/>
  <c r="G48" i="55"/>
  <c r="F48" i="55"/>
  <c r="C48" i="55"/>
  <c r="D48" i="55" s="1"/>
  <c r="R47" i="55"/>
  <c r="S47" i="55"/>
  <c r="N47" i="55"/>
  <c r="M47" i="55"/>
  <c r="L47" i="55"/>
  <c r="F47" i="55"/>
  <c r="I47" i="55" s="1"/>
  <c r="C47" i="55"/>
  <c r="D47" i="55"/>
  <c r="S46" i="55"/>
  <c r="R46" i="55"/>
  <c r="L46" i="55"/>
  <c r="O46" i="55" s="1"/>
  <c r="H46" i="55"/>
  <c r="G46" i="55"/>
  <c r="F46" i="55"/>
  <c r="I46" i="55" s="1"/>
  <c r="C46" i="55"/>
  <c r="D46" i="55" s="1"/>
  <c r="AB46" i="55" s="1"/>
  <c r="R45" i="55"/>
  <c r="U45" i="55" s="1"/>
  <c r="N45" i="55"/>
  <c r="M45" i="55"/>
  <c r="L45" i="55"/>
  <c r="F45" i="55"/>
  <c r="I45" i="55" s="1"/>
  <c r="C45" i="55"/>
  <c r="D45" i="55"/>
  <c r="S44" i="55"/>
  <c r="R44" i="55"/>
  <c r="O44" i="55"/>
  <c r="L44" i="55"/>
  <c r="H44" i="55"/>
  <c r="G44" i="55"/>
  <c r="F44" i="55"/>
  <c r="C44" i="55"/>
  <c r="D44" i="55" s="1"/>
  <c r="R43" i="55"/>
  <c r="S43" i="55"/>
  <c r="N43" i="55"/>
  <c r="M43" i="55"/>
  <c r="L43" i="55"/>
  <c r="F43" i="55"/>
  <c r="I43" i="55" s="1"/>
  <c r="C43" i="55"/>
  <c r="D43" i="55"/>
  <c r="S42" i="55"/>
  <c r="R42" i="55"/>
  <c r="L42" i="55"/>
  <c r="O42" i="55" s="1"/>
  <c r="T42" i="55"/>
  <c r="H42" i="55"/>
  <c r="G42" i="55"/>
  <c r="F42" i="55"/>
  <c r="I42" i="55" s="1"/>
  <c r="C42" i="55"/>
  <c r="D42" i="55" s="1"/>
  <c r="R41" i="55"/>
  <c r="AA41" i="55" s="1"/>
  <c r="N41" i="55"/>
  <c r="M41" i="55"/>
  <c r="L41" i="55"/>
  <c r="F41" i="55"/>
  <c r="I41" i="55" s="1"/>
  <c r="C41" i="55"/>
  <c r="D41" i="55"/>
  <c r="S40" i="55"/>
  <c r="R40" i="55"/>
  <c r="O40" i="55"/>
  <c r="L40" i="55"/>
  <c r="H40" i="55"/>
  <c r="G40" i="55"/>
  <c r="J40" i="55" s="1"/>
  <c r="F40" i="55"/>
  <c r="C40" i="55"/>
  <c r="D40" i="55" s="1"/>
  <c r="R39" i="55"/>
  <c r="S39" i="55"/>
  <c r="N39" i="55"/>
  <c r="M39" i="55"/>
  <c r="L39" i="55"/>
  <c r="F39" i="55"/>
  <c r="I39" i="55" s="1"/>
  <c r="C39" i="55"/>
  <c r="D39" i="55"/>
  <c r="S38" i="55"/>
  <c r="R38" i="55"/>
  <c r="L38" i="55"/>
  <c r="O38" i="55" s="1"/>
  <c r="H38" i="55"/>
  <c r="G38" i="55"/>
  <c r="F38" i="55"/>
  <c r="I38" i="55" s="1"/>
  <c r="C38" i="55"/>
  <c r="D38" i="55" s="1"/>
  <c r="R37" i="55"/>
  <c r="AA37" i="55" s="1"/>
  <c r="M37" i="55"/>
  <c r="L37" i="55"/>
  <c r="F37" i="55"/>
  <c r="I37" i="55" s="1"/>
  <c r="N37" i="55"/>
  <c r="C37" i="55"/>
  <c r="D37" i="55"/>
  <c r="S36" i="55"/>
  <c r="R36" i="55"/>
  <c r="O36" i="55"/>
  <c r="L36" i="55"/>
  <c r="H36" i="55"/>
  <c r="G36" i="55"/>
  <c r="J36" i="55" s="1"/>
  <c r="F36" i="55"/>
  <c r="C36" i="55"/>
  <c r="D36" i="55" s="1"/>
  <c r="R35" i="55"/>
  <c r="S35" i="55"/>
  <c r="N35" i="55"/>
  <c r="M35" i="55"/>
  <c r="L35" i="55"/>
  <c r="F35" i="55"/>
  <c r="I35" i="55" s="1"/>
  <c r="C35" i="55"/>
  <c r="D35" i="55"/>
  <c r="S34" i="55"/>
  <c r="R34" i="55"/>
  <c r="L34" i="55"/>
  <c r="O34" i="55" s="1"/>
  <c r="H34" i="55"/>
  <c r="G34" i="55"/>
  <c r="F34" i="55"/>
  <c r="I34" i="55" s="1"/>
  <c r="C34" i="55"/>
  <c r="D34" i="55" s="1"/>
  <c r="R33" i="55"/>
  <c r="M33" i="55"/>
  <c r="L33" i="55"/>
  <c r="O33" i="55" s="1"/>
  <c r="F33" i="55"/>
  <c r="I33" i="55" s="1"/>
  <c r="N33" i="55"/>
  <c r="C33" i="55"/>
  <c r="D33" i="55"/>
  <c r="S32" i="55"/>
  <c r="R32" i="55"/>
  <c r="O32" i="55"/>
  <c r="L32" i="55"/>
  <c r="H32" i="55"/>
  <c r="G32" i="55"/>
  <c r="F32" i="55"/>
  <c r="C32" i="55"/>
  <c r="D32" i="55" s="1"/>
  <c r="R31" i="55"/>
  <c r="S31" i="55"/>
  <c r="N31" i="55"/>
  <c r="M31" i="55"/>
  <c r="L31" i="55"/>
  <c r="F31" i="55"/>
  <c r="I31" i="55" s="1"/>
  <c r="C31" i="55"/>
  <c r="D31" i="55"/>
  <c r="S30" i="55"/>
  <c r="R30" i="55"/>
  <c r="L30" i="55"/>
  <c r="O30" i="55" s="1"/>
  <c r="H30" i="55"/>
  <c r="G30" i="55"/>
  <c r="F30" i="55"/>
  <c r="I30" i="55" s="1"/>
  <c r="C30" i="55"/>
  <c r="D30" i="55" s="1"/>
  <c r="AB30" i="55" s="1"/>
  <c r="R29" i="55"/>
  <c r="M29" i="55"/>
  <c r="L29" i="55"/>
  <c r="O29" i="55" s="1"/>
  <c r="F29" i="55"/>
  <c r="I29" i="55" s="1"/>
  <c r="N29" i="55"/>
  <c r="C29" i="55"/>
  <c r="D29" i="55"/>
  <c r="S28" i="55"/>
  <c r="R28" i="55"/>
  <c r="O28" i="55"/>
  <c r="L28" i="55"/>
  <c r="H28" i="55"/>
  <c r="G28" i="55"/>
  <c r="F28" i="55"/>
  <c r="C28" i="55"/>
  <c r="R27" i="55"/>
  <c r="S27" i="55"/>
  <c r="N27" i="55"/>
  <c r="M27" i="55"/>
  <c r="L27" i="55"/>
  <c r="I27" i="55"/>
  <c r="F27" i="55"/>
  <c r="C27" i="55"/>
  <c r="D27" i="55"/>
  <c r="S26" i="55"/>
  <c r="R26" i="55"/>
  <c r="L26" i="55"/>
  <c r="O26" i="55" s="1"/>
  <c r="H26" i="55"/>
  <c r="G26" i="55"/>
  <c r="F26" i="55"/>
  <c r="D26" i="55"/>
  <c r="C26" i="55"/>
  <c r="I26" i="55" s="1"/>
  <c r="R25" i="55"/>
  <c r="U25" i="55" s="1"/>
  <c r="M25" i="55"/>
  <c r="L25" i="55"/>
  <c r="F25" i="55"/>
  <c r="N25" i="55"/>
  <c r="C25" i="55"/>
  <c r="D25" i="55"/>
  <c r="S24" i="55"/>
  <c r="R24" i="55"/>
  <c r="O24" i="55"/>
  <c r="L24" i="55"/>
  <c r="H24" i="55"/>
  <c r="G24" i="55"/>
  <c r="F24" i="55"/>
  <c r="C24" i="55"/>
  <c r="R23" i="55"/>
  <c r="S23" i="55"/>
  <c r="N23" i="55"/>
  <c r="M23" i="55"/>
  <c r="L23" i="55"/>
  <c r="I23" i="55"/>
  <c r="F23" i="55"/>
  <c r="O23" i="55" s="1"/>
  <c r="C23" i="55"/>
  <c r="D23" i="55"/>
  <c r="S22" i="55"/>
  <c r="R22" i="55"/>
  <c r="L22" i="55"/>
  <c r="O22" i="55" s="1"/>
  <c r="H22" i="55"/>
  <c r="G22" i="55"/>
  <c r="F22" i="55"/>
  <c r="D22" i="55"/>
  <c r="C22" i="55"/>
  <c r="I22" i="55" s="1"/>
  <c r="R21" i="55"/>
  <c r="M21" i="55"/>
  <c r="L21" i="55"/>
  <c r="F21" i="55"/>
  <c r="N21" i="55"/>
  <c r="C21" i="55"/>
  <c r="D21" i="55"/>
  <c r="S20" i="55"/>
  <c r="R20" i="55"/>
  <c r="O20" i="55"/>
  <c r="L20" i="55"/>
  <c r="H20" i="55"/>
  <c r="G20" i="55"/>
  <c r="F20" i="55"/>
  <c r="C20" i="55"/>
  <c r="R19" i="55"/>
  <c r="S19" i="55"/>
  <c r="N19" i="55"/>
  <c r="M19" i="55"/>
  <c r="L19" i="55"/>
  <c r="I19" i="55"/>
  <c r="F19" i="55"/>
  <c r="O19" i="55" s="1"/>
  <c r="C19" i="55"/>
  <c r="D19" i="55"/>
  <c r="S18" i="55"/>
  <c r="R18" i="55"/>
  <c r="L18" i="55"/>
  <c r="O18" i="55" s="1"/>
  <c r="H18" i="55"/>
  <c r="G18" i="55"/>
  <c r="F18" i="55"/>
  <c r="D18" i="55"/>
  <c r="C18" i="55"/>
  <c r="I18" i="55" s="1"/>
  <c r="R17" i="55"/>
  <c r="M17" i="55"/>
  <c r="L17" i="55"/>
  <c r="F17" i="55"/>
  <c r="N17" i="55"/>
  <c r="C17" i="55"/>
  <c r="D17" i="55"/>
  <c r="S16" i="55"/>
  <c r="R16" i="55"/>
  <c r="O16" i="55"/>
  <c r="L16" i="55"/>
  <c r="H16" i="55"/>
  <c r="G16" i="55"/>
  <c r="F16" i="55"/>
  <c r="C16" i="55"/>
  <c r="R15" i="55"/>
  <c r="S15" i="55"/>
  <c r="N15" i="55"/>
  <c r="M15" i="55"/>
  <c r="L15" i="55"/>
  <c r="I15" i="55"/>
  <c r="F15" i="55"/>
  <c r="O15" i="55" s="1"/>
  <c r="C15" i="55"/>
  <c r="D15" i="55"/>
  <c r="S14" i="55"/>
  <c r="R14" i="55"/>
  <c r="L14" i="55"/>
  <c r="O14" i="55" s="1"/>
  <c r="H14" i="55"/>
  <c r="G14" i="55"/>
  <c r="F14" i="55"/>
  <c r="D14" i="55"/>
  <c r="C14" i="55"/>
  <c r="I14" i="55" s="1"/>
  <c r="R13" i="55"/>
  <c r="U13" i="55" s="1"/>
  <c r="M13" i="55"/>
  <c r="L13" i="55"/>
  <c r="F13" i="55"/>
  <c r="N13" i="55"/>
  <c r="C13" i="55"/>
  <c r="D13" i="55"/>
  <c r="S12" i="55"/>
  <c r="R12" i="55"/>
  <c r="O12" i="55"/>
  <c r="L12" i="55"/>
  <c r="H12" i="55"/>
  <c r="G12" i="55"/>
  <c r="F12" i="55"/>
  <c r="C12" i="55"/>
  <c r="R11" i="55"/>
  <c r="S11" i="55"/>
  <c r="N11" i="55"/>
  <c r="M11" i="55"/>
  <c r="L11" i="55"/>
  <c r="I11" i="55"/>
  <c r="F11" i="55"/>
  <c r="O11" i="55" s="1"/>
  <c r="C11" i="55"/>
  <c r="D11" i="55"/>
  <c r="S10" i="55"/>
  <c r="R10" i="55"/>
  <c r="L10" i="55"/>
  <c r="O10" i="55" s="1"/>
  <c r="H10" i="55"/>
  <c r="G10" i="55"/>
  <c r="F10" i="55"/>
  <c r="D10" i="55"/>
  <c r="C10" i="55"/>
  <c r="I10" i="55" s="1"/>
  <c r="R9" i="55"/>
  <c r="M9" i="55"/>
  <c r="L9" i="55"/>
  <c r="F9" i="55"/>
  <c r="N9" i="55"/>
  <c r="C9" i="55"/>
  <c r="D9" i="55"/>
  <c r="S8" i="55"/>
  <c r="R8" i="55"/>
  <c r="O8" i="55"/>
  <c r="L8" i="55"/>
  <c r="H8" i="55"/>
  <c r="G8" i="55"/>
  <c r="F8" i="55"/>
  <c r="C8" i="55"/>
  <c r="R7" i="55"/>
  <c r="S7" i="55"/>
  <c r="N7" i="55"/>
  <c r="M7" i="55"/>
  <c r="L7" i="55"/>
  <c r="I7" i="55"/>
  <c r="F7" i="55"/>
  <c r="O7" i="55" s="1"/>
  <c r="C7" i="55"/>
  <c r="D7" i="55"/>
  <c r="S6" i="55"/>
  <c r="R6" i="55"/>
  <c r="L6" i="55"/>
  <c r="O6" i="55" s="1"/>
  <c r="H6" i="55"/>
  <c r="G6" i="55"/>
  <c r="F6" i="55"/>
  <c r="D6" i="55"/>
  <c r="C6" i="55"/>
  <c r="I6" i="55" s="1"/>
  <c r="R5" i="55"/>
  <c r="L5" i="55"/>
  <c r="M5" i="55" s="1"/>
  <c r="F5" i="55"/>
  <c r="N5" i="55"/>
  <c r="C5" i="55"/>
  <c r="D5" i="55" s="1"/>
  <c r="N4" i="55"/>
  <c r="W4" i="55"/>
  <c r="U109" i="55"/>
  <c r="X109" i="55"/>
  <c r="T108" i="55"/>
  <c r="W108" i="55"/>
  <c r="W107" i="55"/>
  <c r="U107" i="55"/>
  <c r="Z107" i="55"/>
  <c r="T106" i="55"/>
  <c r="Z106" i="55"/>
  <c r="U105" i="55"/>
  <c r="X105" i="55"/>
  <c r="X104" i="55"/>
  <c r="T104" i="55"/>
  <c r="AA104" i="55"/>
  <c r="W103" i="55"/>
  <c r="Z103" i="55"/>
  <c r="T102" i="55"/>
  <c r="X101" i="55"/>
  <c r="T100" i="55"/>
  <c r="W100" i="55"/>
  <c r="W99" i="55"/>
  <c r="U99" i="55"/>
  <c r="Z99" i="55"/>
  <c r="Z98" i="55"/>
  <c r="T98" i="55"/>
  <c r="U97" i="55"/>
  <c r="X97" i="55"/>
  <c r="X96" i="55"/>
  <c r="T96" i="55"/>
  <c r="AA96" i="55"/>
  <c r="W95" i="55"/>
  <c r="U95" i="55"/>
  <c r="Z95" i="55"/>
  <c r="T94" i="55"/>
  <c r="X91" i="55"/>
  <c r="T91" i="55"/>
  <c r="AA91" i="55"/>
  <c r="W91" i="55"/>
  <c r="Z91" i="55"/>
  <c r="W90" i="55"/>
  <c r="U90" i="55"/>
  <c r="Z90" i="55"/>
  <c r="AA90" i="55"/>
  <c r="T89" i="55"/>
  <c r="U88" i="55"/>
  <c r="AA88" i="55"/>
  <c r="X88" i="55"/>
  <c r="X87" i="55"/>
  <c r="T87" i="55"/>
  <c r="AA87" i="55"/>
  <c r="W87" i="55"/>
  <c r="T85" i="55"/>
  <c r="U84" i="55"/>
  <c r="X83" i="55"/>
  <c r="T83" i="55"/>
  <c r="AA83" i="55"/>
  <c r="W83" i="55"/>
  <c r="W82" i="55"/>
  <c r="U82" i="55"/>
  <c r="Z82" i="55"/>
  <c r="AA82" i="55"/>
  <c r="T81" i="55"/>
  <c r="U80" i="55"/>
  <c r="AA80" i="55"/>
  <c r="X80" i="55"/>
  <c r="X79" i="55"/>
  <c r="T79" i="55"/>
  <c r="AA79" i="55"/>
  <c r="W79" i="55"/>
  <c r="T78" i="55"/>
  <c r="AA78" i="55"/>
  <c r="AA77" i="55"/>
  <c r="W77" i="55"/>
  <c r="Z77" i="55"/>
  <c r="T76" i="55"/>
  <c r="U75" i="55"/>
  <c r="X74" i="55"/>
  <c r="AA74" i="55"/>
  <c r="W73" i="55"/>
  <c r="U73" i="55"/>
  <c r="AA73" i="55"/>
  <c r="Z73" i="55"/>
  <c r="T72" i="55"/>
  <c r="U71" i="55"/>
  <c r="X70" i="55"/>
  <c r="AA70" i="55"/>
  <c r="W69" i="55"/>
  <c r="AA69" i="55"/>
  <c r="Z69" i="55"/>
  <c r="T68" i="55"/>
  <c r="U67" i="55"/>
  <c r="AA67" i="55"/>
  <c r="X66" i="55"/>
  <c r="Z65" i="55"/>
  <c r="W65" i="55"/>
  <c r="U63" i="55"/>
  <c r="X62" i="55"/>
  <c r="AA62" i="55"/>
  <c r="W61" i="55"/>
  <c r="AA61" i="55"/>
  <c r="Z61" i="55"/>
  <c r="T60" i="55"/>
  <c r="U59" i="55"/>
  <c r="X58" i="55"/>
  <c r="T58" i="55"/>
  <c r="U58" i="55"/>
  <c r="AA58" i="55"/>
  <c r="AA57" i="55"/>
  <c r="W57" i="55"/>
  <c r="T57" i="55"/>
  <c r="Z57" i="55"/>
  <c r="T56" i="55"/>
  <c r="U55" i="55"/>
  <c r="X54" i="55"/>
  <c r="W54" i="55"/>
  <c r="AA54" i="55"/>
  <c r="W53" i="55"/>
  <c r="U53" i="55"/>
  <c r="AA53" i="55"/>
  <c r="Z53" i="55"/>
  <c r="T52" i="55"/>
  <c r="X51" i="55"/>
  <c r="U51" i="55"/>
  <c r="AA51" i="55"/>
  <c r="X50" i="55"/>
  <c r="W50" i="55"/>
  <c r="Z50" i="55"/>
  <c r="AB50" i="55"/>
  <c r="AA50" i="55"/>
  <c r="AA49" i="55"/>
  <c r="T48" i="55"/>
  <c r="X47" i="55"/>
  <c r="U47" i="55"/>
  <c r="AA47" i="55"/>
  <c r="X46" i="55"/>
  <c r="W46" i="55"/>
  <c r="T46" i="55"/>
  <c r="Z46" i="55"/>
  <c r="AA46" i="55"/>
  <c r="W45" i="55"/>
  <c r="Z45" i="55"/>
  <c r="T44" i="55"/>
  <c r="X43" i="55"/>
  <c r="U43" i="55"/>
  <c r="AA43" i="55"/>
  <c r="X42" i="55"/>
  <c r="W42" i="55"/>
  <c r="Z42" i="55"/>
  <c r="AB42" i="55"/>
  <c r="AA42" i="55"/>
  <c r="W41" i="55"/>
  <c r="U41" i="55"/>
  <c r="T41" i="55"/>
  <c r="T40" i="55"/>
  <c r="X39" i="55"/>
  <c r="U39" i="55"/>
  <c r="AA39" i="55"/>
  <c r="X38" i="55"/>
  <c r="W38" i="55"/>
  <c r="Z38" i="55"/>
  <c r="AA38" i="55"/>
  <c r="U36" i="55"/>
  <c r="X35" i="55"/>
  <c r="U35" i="55"/>
  <c r="AA35" i="55"/>
  <c r="W34" i="55"/>
  <c r="Z34" i="55"/>
  <c r="AA34" i="55"/>
  <c r="Z33" i="55"/>
  <c r="T32" i="55"/>
  <c r="X31" i="55"/>
  <c r="U31" i="55"/>
  <c r="AA31" i="55"/>
  <c r="X30" i="55"/>
  <c r="W30" i="55"/>
  <c r="Z30" i="55"/>
  <c r="AA30" i="55"/>
  <c r="W29" i="55"/>
  <c r="Z29" i="55"/>
  <c r="T28" i="55"/>
  <c r="X27" i="55"/>
  <c r="U27" i="55"/>
  <c r="AA27" i="55"/>
  <c r="AB26" i="55"/>
  <c r="X26" i="55"/>
  <c r="W26" i="55"/>
  <c r="Z26" i="55"/>
  <c r="AA26" i="55"/>
  <c r="AA25" i="55"/>
  <c r="T24" i="55"/>
  <c r="X23" i="55"/>
  <c r="U23" i="55"/>
  <c r="AA23" i="55"/>
  <c r="X22" i="55"/>
  <c r="W22" i="55"/>
  <c r="T22" i="55"/>
  <c r="Z22" i="55"/>
  <c r="AB22" i="55"/>
  <c r="AA22" i="55"/>
  <c r="W21" i="55"/>
  <c r="Z21" i="55"/>
  <c r="T20" i="55"/>
  <c r="X19" i="55"/>
  <c r="U19" i="55"/>
  <c r="AA19" i="55"/>
  <c r="X18" i="55"/>
  <c r="W18" i="55"/>
  <c r="U18" i="55"/>
  <c r="Z18" i="55"/>
  <c r="AB18" i="55"/>
  <c r="AA18" i="55"/>
  <c r="W17" i="55"/>
  <c r="T17" i="55"/>
  <c r="Z17" i="55"/>
  <c r="T16" i="55"/>
  <c r="X15" i="55"/>
  <c r="U15" i="55"/>
  <c r="AA15" i="55"/>
  <c r="AB14" i="55"/>
  <c r="X14" i="55"/>
  <c r="W14" i="55"/>
  <c r="Z14" i="55"/>
  <c r="AA14" i="55"/>
  <c r="AA13" i="55"/>
  <c r="T12" i="55"/>
  <c r="X11" i="55"/>
  <c r="U11" i="55"/>
  <c r="AA11" i="55"/>
  <c r="AB10" i="55"/>
  <c r="X10" i="55"/>
  <c r="W10" i="55"/>
  <c r="Z10" i="55"/>
  <c r="AA10" i="55"/>
  <c r="W9" i="55"/>
  <c r="Z9" i="55"/>
  <c r="T8" i="55"/>
  <c r="X7" i="55"/>
  <c r="U7" i="55"/>
  <c r="T7" i="55"/>
  <c r="AA7" i="55"/>
  <c r="W6" i="55"/>
  <c r="Z6" i="55"/>
  <c r="X6" i="55"/>
  <c r="T5" i="55"/>
  <c r="Z5" i="55"/>
  <c r="R4" i="55"/>
  <c r="T4" i="55"/>
  <c r="L4" i="55"/>
  <c r="F4" i="55"/>
  <c r="H4" i="55"/>
  <c r="C4" i="55"/>
  <c r="R109" i="39"/>
  <c r="R108" i="39"/>
  <c r="R107" i="39"/>
  <c r="R106" i="39"/>
  <c r="R105" i="39"/>
  <c r="R104" i="39"/>
  <c r="R103" i="39"/>
  <c r="R102" i="39"/>
  <c r="R101" i="39"/>
  <c r="R100" i="39"/>
  <c r="R99" i="39"/>
  <c r="R98" i="39"/>
  <c r="R97" i="39"/>
  <c r="R96" i="39"/>
  <c r="R95" i="39"/>
  <c r="R94" i="39"/>
  <c r="R93" i="39"/>
  <c r="R92" i="39"/>
  <c r="R91" i="39"/>
  <c r="R90" i="39"/>
  <c r="R89" i="39"/>
  <c r="R88" i="39"/>
  <c r="R87" i="39"/>
  <c r="R86" i="39"/>
  <c r="R85" i="39"/>
  <c r="R84" i="39"/>
  <c r="R83" i="39"/>
  <c r="R82" i="39"/>
  <c r="R81" i="39"/>
  <c r="R80" i="39"/>
  <c r="R79" i="39"/>
  <c r="R78" i="39"/>
  <c r="R77" i="39"/>
  <c r="R76" i="39"/>
  <c r="R75" i="39"/>
  <c r="R74" i="39"/>
  <c r="R73" i="39"/>
  <c r="R72" i="39"/>
  <c r="R71" i="39"/>
  <c r="R70" i="39"/>
  <c r="R69" i="39"/>
  <c r="R68" i="39"/>
  <c r="R67" i="39"/>
  <c r="R66" i="39"/>
  <c r="R65" i="39"/>
  <c r="R64" i="39"/>
  <c r="R63" i="39"/>
  <c r="R62" i="39"/>
  <c r="R61" i="39"/>
  <c r="R60" i="39"/>
  <c r="R59" i="39"/>
  <c r="R58" i="39"/>
  <c r="R57" i="39"/>
  <c r="R56" i="39"/>
  <c r="R55" i="39"/>
  <c r="R54" i="39"/>
  <c r="R53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39" i="39"/>
  <c r="R38" i="39"/>
  <c r="R37" i="39"/>
  <c r="R36" i="39"/>
  <c r="R35" i="39"/>
  <c r="R34" i="39"/>
  <c r="R33" i="39"/>
  <c r="R32" i="39"/>
  <c r="R31" i="39"/>
  <c r="R30" i="39"/>
  <c r="R29" i="39"/>
  <c r="R28" i="39"/>
  <c r="R27" i="39"/>
  <c r="R26" i="39"/>
  <c r="R25" i="39"/>
  <c r="R24" i="39"/>
  <c r="R23" i="39"/>
  <c r="R22" i="39"/>
  <c r="R21" i="39"/>
  <c r="R20" i="39"/>
  <c r="R19" i="39"/>
  <c r="R18" i="39"/>
  <c r="R17" i="39"/>
  <c r="R16" i="39"/>
  <c r="R15" i="39"/>
  <c r="R14" i="39"/>
  <c r="R13" i="39"/>
  <c r="R12" i="39"/>
  <c r="R11" i="39"/>
  <c r="R10" i="39"/>
  <c r="R9" i="39"/>
  <c r="R8" i="39"/>
  <c r="R7" i="39"/>
  <c r="R6" i="39"/>
  <c r="R5" i="39"/>
  <c r="R4" i="39"/>
  <c r="L109" i="39"/>
  <c r="L108" i="39"/>
  <c r="L107" i="39"/>
  <c r="L106" i="39"/>
  <c r="L105" i="39"/>
  <c r="L104" i="39"/>
  <c r="L103" i="39"/>
  <c r="L102" i="39"/>
  <c r="L101" i="39"/>
  <c r="L100" i="39"/>
  <c r="L99" i="39"/>
  <c r="L98" i="39"/>
  <c r="L97" i="39"/>
  <c r="L96" i="39"/>
  <c r="L95" i="39"/>
  <c r="L94" i="39"/>
  <c r="L93" i="39"/>
  <c r="L92" i="39"/>
  <c r="L91" i="39"/>
  <c r="L90" i="39"/>
  <c r="L89" i="39"/>
  <c r="L88" i="39"/>
  <c r="L87" i="39"/>
  <c r="L86" i="39"/>
  <c r="L85" i="39"/>
  <c r="L84" i="39"/>
  <c r="L83" i="39"/>
  <c r="L82" i="39"/>
  <c r="L81" i="39"/>
  <c r="L80" i="39"/>
  <c r="L79" i="39"/>
  <c r="L78" i="39"/>
  <c r="L77" i="39"/>
  <c r="L76" i="39"/>
  <c r="L75" i="39"/>
  <c r="L74" i="39"/>
  <c r="L73" i="39"/>
  <c r="L72" i="39"/>
  <c r="L71" i="39"/>
  <c r="L70" i="39"/>
  <c r="L69" i="39"/>
  <c r="L68" i="39"/>
  <c r="L67" i="39"/>
  <c r="L66" i="39"/>
  <c r="L65" i="39"/>
  <c r="L64" i="39"/>
  <c r="L63" i="39"/>
  <c r="L62" i="39"/>
  <c r="L61" i="39"/>
  <c r="L60" i="39"/>
  <c r="L59" i="39"/>
  <c r="L58" i="39"/>
  <c r="L57" i="39"/>
  <c r="L56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7" i="39"/>
  <c r="L36" i="39"/>
  <c r="L35" i="39"/>
  <c r="L34" i="39"/>
  <c r="L33" i="39"/>
  <c r="L32" i="39"/>
  <c r="L31" i="39"/>
  <c r="L30" i="39"/>
  <c r="L29" i="39"/>
  <c r="L28" i="39"/>
  <c r="L27" i="39"/>
  <c r="L26" i="39"/>
  <c r="L25" i="39"/>
  <c r="L24" i="39"/>
  <c r="L23" i="39"/>
  <c r="L22" i="39"/>
  <c r="L21" i="39"/>
  <c r="L20" i="39"/>
  <c r="L19" i="39"/>
  <c r="L18" i="39"/>
  <c r="L17" i="39"/>
  <c r="L16" i="39"/>
  <c r="L15" i="39"/>
  <c r="L14" i="39"/>
  <c r="L13" i="39"/>
  <c r="L12" i="39"/>
  <c r="L11" i="39"/>
  <c r="L10" i="39"/>
  <c r="L9" i="39"/>
  <c r="L8" i="39"/>
  <c r="L7" i="39"/>
  <c r="L6" i="39"/>
  <c r="L5" i="39"/>
  <c r="L4" i="39"/>
  <c r="F109" i="39"/>
  <c r="F108" i="39"/>
  <c r="F107" i="39"/>
  <c r="F106" i="39"/>
  <c r="F105" i="39"/>
  <c r="F104" i="39"/>
  <c r="F103" i="39"/>
  <c r="F102" i="39"/>
  <c r="F101" i="39"/>
  <c r="F100" i="39"/>
  <c r="F99" i="39"/>
  <c r="F98" i="39"/>
  <c r="F97" i="39"/>
  <c r="F96" i="39"/>
  <c r="F95" i="39"/>
  <c r="F94" i="39"/>
  <c r="F93" i="39"/>
  <c r="F92" i="39"/>
  <c r="F91" i="39"/>
  <c r="F90" i="39"/>
  <c r="F89" i="39"/>
  <c r="F88" i="39"/>
  <c r="F87" i="39"/>
  <c r="F86" i="39"/>
  <c r="F85" i="39"/>
  <c r="F84" i="39"/>
  <c r="F83" i="39"/>
  <c r="F82" i="39"/>
  <c r="F81" i="39"/>
  <c r="F80" i="39"/>
  <c r="F79" i="39"/>
  <c r="F78" i="39"/>
  <c r="F77" i="39"/>
  <c r="F76" i="39"/>
  <c r="F75" i="39"/>
  <c r="F74" i="39"/>
  <c r="F73" i="39"/>
  <c r="F72" i="39"/>
  <c r="F71" i="39"/>
  <c r="F70" i="39"/>
  <c r="F69" i="39"/>
  <c r="F68" i="39"/>
  <c r="F67" i="39"/>
  <c r="F66" i="39"/>
  <c r="F65" i="39"/>
  <c r="F64" i="39"/>
  <c r="F63" i="39"/>
  <c r="F62" i="39"/>
  <c r="F61" i="39"/>
  <c r="F60" i="39"/>
  <c r="F59" i="39"/>
  <c r="F58" i="39"/>
  <c r="F57" i="39"/>
  <c r="F56" i="39"/>
  <c r="F55" i="39"/>
  <c r="F54" i="39"/>
  <c r="F53" i="39"/>
  <c r="F52" i="39"/>
  <c r="F51" i="39"/>
  <c r="F50" i="39"/>
  <c r="F49" i="39"/>
  <c r="F48" i="39"/>
  <c r="F47" i="39"/>
  <c r="F46" i="39"/>
  <c r="F45" i="39"/>
  <c r="F44" i="39"/>
  <c r="F43" i="39"/>
  <c r="F42" i="39"/>
  <c r="F41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F12" i="39"/>
  <c r="F11" i="39"/>
  <c r="F10" i="39"/>
  <c r="F9" i="39"/>
  <c r="F8" i="39"/>
  <c r="F7" i="39"/>
  <c r="F6" i="39"/>
  <c r="F5" i="39"/>
  <c r="F4" i="39"/>
  <c r="AA5" i="55" l="1"/>
  <c r="J77" i="55"/>
  <c r="J93" i="55"/>
  <c r="J101" i="55"/>
  <c r="P5" i="56"/>
  <c r="AB13" i="56"/>
  <c r="J81" i="56"/>
  <c r="J93" i="56"/>
  <c r="J109" i="56"/>
  <c r="V15" i="57"/>
  <c r="J72" i="57"/>
  <c r="P74" i="57"/>
  <c r="J108" i="57"/>
  <c r="J10" i="58"/>
  <c r="J15" i="58"/>
  <c r="J18" i="58"/>
  <c r="J25" i="58"/>
  <c r="J30" i="58"/>
  <c r="P32" i="58"/>
  <c r="AB33" i="58"/>
  <c r="J41" i="58"/>
  <c r="J56" i="58"/>
  <c r="AB58" i="58"/>
  <c r="P59" i="58"/>
  <c r="J64" i="58"/>
  <c r="P67" i="58"/>
  <c r="J72" i="58"/>
  <c r="P75" i="58"/>
  <c r="J78" i="58"/>
  <c r="J82" i="58"/>
  <c r="J89" i="58"/>
  <c r="J105" i="58"/>
  <c r="J93" i="59"/>
  <c r="J95" i="59"/>
  <c r="J107" i="59"/>
  <c r="J109" i="59"/>
  <c r="P14" i="60"/>
  <c r="J15" i="60"/>
  <c r="P5" i="61"/>
  <c r="J94" i="61"/>
  <c r="P103" i="61"/>
  <c r="AB34" i="55"/>
  <c r="V52" i="57"/>
  <c r="P8" i="58"/>
  <c r="J89" i="60"/>
  <c r="J97" i="60"/>
  <c r="J105" i="60"/>
  <c r="P9" i="61"/>
  <c r="P101" i="61"/>
  <c r="J83" i="55"/>
  <c r="J85" i="55"/>
  <c r="J99" i="55"/>
  <c r="J107" i="55"/>
  <c r="AB77" i="56"/>
  <c r="P108" i="56"/>
  <c r="V13" i="57"/>
  <c r="P16" i="57"/>
  <c r="J19" i="57"/>
  <c r="P58" i="57"/>
  <c r="V72" i="57"/>
  <c r="J75" i="57"/>
  <c r="P82" i="57"/>
  <c r="J100" i="57"/>
  <c r="J22" i="58"/>
  <c r="P24" i="58"/>
  <c r="AB25" i="58"/>
  <c r="J33" i="58"/>
  <c r="J38" i="58"/>
  <c r="P40" i="58"/>
  <c r="AB46" i="58"/>
  <c r="J52" i="58"/>
  <c r="AB54" i="58"/>
  <c r="P55" i="58"/>
  <c r="J60" i="58"/>
  <c r="AB62" i="58"/>
  <c r="P63" i="58"/>
  <c r="J68" i="58"/>
  <c r="P71" i="58"/>
  <c r="P77" i="58"/>
  <c r="P81" i="58"/>
  <c r="P85" i="58"/>
  <c r="J97" i="58"/>
  <c r="J73" i="59"/>
  <c r="J85" i="60"/>
  <c r="J91" i="60"/>
  <c r="P87" i="61"/>
  <c r="P93" i="61"/>
  <c r="J107" i="61"/>
  <c r="P39" i="61"/>
  <c r="J68" i="61"/>
  <c r="P85" i="61"/>
  <c r="J98" i="61"/>
  <c r="I4" i="63"/>
  <c r="H4" i="61"/>
  <c r="O4" i="61"/>
  <c r="Z4" i="60"/>
  <c r="H4" i="60"/>
  <c r="I4" i="59"/>
  <c r="I4" i="56"/>
  <c r="Z4" i="55"/>
  <c r="AA4" i="55"/>
  <c r="O4" i="55"/>
  <c r="I4" i="55"/>
  <c r="S4" i="59"/>
  <c r="G4" i="59"/>
  <c r="O4" i="63"/>
  <c r="O4" i="64"/>
  <c r="G4" i="55"/>
  <c r="I4" i="57"/>
  <c r="I4" i="60"/>
  <c r="I4" i="61"/>
  <c r="M4" i="63"/>
  <c r="M4" i="64"/>
  <c r="U4" i="55"/>
  <c r="M4" i="57"/>
  <c r="AA4" i="58"/>
  <c r="X4" i="61"/>
  <c r="AA4" i="63"/>
  <c r="S4" i="55"/>
  <c r="I4" i="58"/>
  <c r="U4" i="58"/>
  <c r="U4" i="61"/>
  <c r="N4" i="64"/>
  <c r="Z4" i="64"/>
  <c r="W5" i="64"/>
  <c r="AA5" i="64"/>
  <c r="T6" i="64"/>
  <c r="X6" i="64"/>
  <c r="U7" i="64"/>
  <c r="V8" i="64"/>
  <c r="Z8" i="64"/>
  <c r="W9" i="64"/>
  <c r="AA9" i="64"/>
  <c r="T10" i="64"/>
  <c r="X10" i="64"/>
  <c r="U11" i="64"/>
  <c r="V12" i="64"/>
  <c r="Z12" i="64"/>
  <c r="W13" i="64"/>
  <c r="AA13" i="64"/>
  <c r="T14" i="64"/>
  <c r="AA14" i="64"/>
  <c r="X15" i="64"/>
  <c r="X16" i="64"/>
  <c r="G4" i="64"/>
  <c r="J4" i="64" s="1"/>
  <c r="S4" i="64"/>
  <c r="W4" i="64"/>
  <c r="AA4" i="64"/>
  <c r="Z7" i="64"/>
  <c r="AA8" i="64"/>
  <c r="Z11" i="64"/>
  <c r="AA12" i="64"/>
  <c r="T15" i="64"/>
  <c r="Z15" i="64"/>
  <c r="AA16" i="64"/>
  <c r="X4" i="64"/>
  <c r="Z6" i="64"/>
  <c r="W7" i="64"/>
  <c r="AA7" i="64"/>
  <c r="X8" i="64"/>
  <c r="Z10" i="64"/>
  <c r="W11" i="64"/>
  <c r="AA11" i="64"/>
  <c r="X12" i="64"/>
  <c r="AA15" i="64"/>
  <c r="Y48" i="64"/>
  <c r="U14" i="64"/>
  <c r="U17" i="64"/>
  <c r="W17" i="64"/>
  <c r="T18" i="64"/>
  <c r="X18" i="64"/>
  <c r="U19" i="64"/>
  <c r="V20" i="64"/>
  <c r="W21" i="64"/>
  <c r="T22" i="64"/>
  <c r="X22" i="64"/>
  <c r="U23" i="64"/>
  <c r="V24" i="64"/>
  <c r="W25" i="64"/>
  <c r="T26" i="64"/>
  <c r="X26" i="64"/>
  <c r="U27" i="64"/>
  <c r="V28" i="64"/>
  <c r="W29" i="64"/>
  <c r="T30" i="64"/>
  <c r="X30" i="64"/>
  <c r="U31" i="64"/>
  <c r="V32" i="64"/>
  <c r="W33" i="64"/>
  <c r="T34" i="64"/>
  <c r="X34" i="64"/>
  <c r="U35" i="64"/>
  <c r="V36" i="64"/>
  <c r="W37" i="64"/>
  <c r="T38" i="64"/>
  <c r="X38" i="64"/>
  <c r="U39" i="64"/>
  <c r="V40" i="64"/>
  <c r="Z40" i="64"/>
  <c r="W41" i="64"/>
  <c r="T42" i="64"/>
  <c r="X42" i="64"/>
  <c r="U43" i="64"/>
  <c r="V44" i="64"/>
  <c r="Z44" i="64"/>
  <c r="W45" i="64"/>
  <c r="T46" i="64"/>
  <c r="X46" i="64"/>
  <c r="U47" i="64"/>
  <c r="V48" i="64"/>
  <c r="AA48" i="64"/>
  <c r="Z19" i="64"/>
  <c r="AA20" i="64"/>
  <c r="Z23" i="64"/>
  <c r="AA24" i="64"/>
  <c r="Z27" i="64"/>
  <c r="AA28" i="64"/>
  <c r="Z31" i="64"/>
  <c r="AA32" i="64"/>
  <c r="T33" i="64"/>
  <c r="Z35" i="64"/>
  <c r="AA36" i="64"/>
  <c r="Z39" i="64"/>
  <c r="AA40" i="64"/>
  <c r="Z43" i="64"/>
  <c r="AA44" i="64"/>
  <c r="Z47" i="64"/>
  <c r="W48" i="64"/>
  <c r="AB48" i="64"/>
  <c r="W49" i="64"/>
  <c r="Z18" i="64"/>
  <c r="W19" i="64"/>
  <c r="AA19" i="64"/>
  <c r="Y20" i="64"/>
  <c r="T20" i="64"/>
  <c r="X20" i="64"/>
  <c r="AB20" i="64"/>
  <c r="Z22" i="64"/>
  <c r="W23" i="64"/>
  <c r="AA23" i="64"/>
  <c r="Y24" i="64"/>
  <c r="T24" i="64"/>
  <c r="X24" i="64"/>
  <c r="Z26" i="64"/>
  <c r="W27" i="64"/>
  <c r="AA27" i="64"/>
  <c r="T28" i="64"/>
  <c r="X28" i="64"/>
  <c r="Z30" i="64"/>
  <c r="W31" i="64"/>
  <c r="AA31" i="64"/>
  <c r="T32" i="64"/>
  <c r="X32" i="64"/>
  <c r="AB32" i="64"/>
  <c r="Z34" i="64"/>
  <c r="W35" i="64"/>
  <c r="AA35" i="64"/>
  <c r="Y36" i="64"/>
  <c r="T36" i="64"/>
  <c r="X36" i="64"/>
  <c r="AB36" i="64"/>
  <c r="Z38" i="64"/>
  <c r="W39" i="64"/>
  <c r="AA39" i="64"/>
  <c r="Y40" i="64"/>
  <c r="X40" i="64"/>
  <c r="AB40" i="64"/>
  <c r="Z42" i="64"/>
  <c r="W43" i="64"/>
  <c r="AA43" i="64"/>
  <c r="X44" i="64"/>
  <c r="Z46" i="64"/>
  <c r="W47" i="64"/>
  <c r="AA47" i="64"/>
  <c r="U49" i="64"/>
  <c r="Z48" i="64"/>
  <c r="Z50" i="64"/>
  <c r="W51" i="64"/>
  <c r="AA51" i="64"/>
  <c r="T52" i="64"/>
  <c r="X52" i="64"/>
  <c r="U53" i="64"/>
  <c r="Z54" i="64"/>
  <c r="W55" i="64"/>
  <c r="AA55" i="64"/>
  <c r="T56" i="64"/>
  <c r="X56" i="64"/>
  <c r="AB56" i="64"/>
  <c r="U57" i="64"/>
  <c r="Z58" i="64"/>
  <c r="W59" i="64"/>
  <c r="AA59" i="64"/>
  <c r="T60" i="64"/>
  <c r="X60" i="64"/>
  <c r="U61" i="64"/>
  <c r="Z62" i="64"/>
  <c r="W63" i="64"/>
  <c r="AA63" i="64"/>
  <c r="U64" i="64"/>
  <c r="AA65" i="64"/>
  <c r="U65" i="64"/>
  <c r="Z65" i="64"/>
  <c r="T66" i="64"/>
  <c r="W66" i="64"/>
  <c r="Z66" i="64"/>
  <c r="Z49" i="64"/>
  <c r="W50" i="64"/>
  <c r="AA50" i="64"/>
  <c r="X51" i="64"/>
  <c r="Y52" i="64"/>
  <c r="Z53" i="64"/>
  <c r="W54" i="64"/>
  <c r="AA54" i="64"/>
  <c r="X55" i="64"/>
  <c r="Y56" i="64"/>
  <c r="Z57" i="64"/>
  <c r="W58" i="64"/>
  <c r="AA58" i="64"/>
  <c r="X59" i="64"/>
  <c r="Y60" i="64"/>
  <c r="Z61" i="64"/>
  <c r="W62" i="64"/>
  <c r="AA62" i="64"/>
  <c r="X63" i="64"/>
  <c r="T64" i="64"/>
  <c r="Z67" i="64"/>
  <c r="W67" i="64"/>
  <c r="X64" i="64"/>
  <c r="W64" i="64"/>
  <c r="AB64" i="64"/>
  <c r="Y64" i="64"/>
  <c r="X65" i="64"/>
  <c r="X66" i="64"/>
  <c r="AA66" i="64"/>
  <c r="V72" i="64"/>
  <c r="AA67" i="64"/>
  <c r="T68" i="64"/>
  <c r="U69" i="64"/>
  <c r="Z70" i="64"/>
  <c r="AA71" i="64"/>
  <c r="T72" i="64"/>
  <c r="AB72" i="64"/>
  <c r="U73" i="64"/>
  <c r="Z74" i="64"/>
  <c r="AA75" i="64"/>
  <c r="T76" i="64"/>
  <c r="AB76" i="64"/>
  <c r="U77" i="64"/>
  <c r="Z78" i="64"/>
  <c r="Z79" i="64"/>
  <c r="T79" i="64"/>
  <c r="W79" i="64"/>
  <c r="T81" i="64"/>
  <c r="W81" i="64"/>
  <c r="Z81" i="64"/>
  <c r="W82" i="64"/>
  <c r="Z82" i="64"/>
  <c r="U86" i="64"/>
  <c r="X86" i="64"/>
  <c r="AA86" i="64"/>
  <c r="X67" i="64"/>
  <c r="Z69" i="64"/>
  <c r="W70" i="64"/>
  <c r="AA70" i="64"/>
  <c r="X71" i="64"/>
  <c r="Y72" i="64"/>
  <c r="Z73" i="64"/>
  <c r="W74" i="64"/>
  <c r="AA74" i="64"/>
  <c r="X75" i="64"/>
  <c r="Y76" i="64"/>
  <c r="Z77" i="64"/>
  <c r="W78" i="64"/>
  <c r="AA78" i="64"/>
  <c r="U82" i="64"/>
  <c r="X82" i="64"/>
  <c r="AA82" i="64"/>
  <c r="X87" i="64"/>
  <c r="AA87" i="64"/>
  <c r="Z68" i="64"/>
  <c r="Z72" i="64"/>
  <c r="Z76" i="64"/>
  <c r="V79" i="64"/>
  <c r="AB79" i="64"/>
  <c r="W80" i="64"/>
  <c r="X83" i="64"/>
  <c r="AA83" i="64"/>
  <c r="Y87" i="64"/>
  <c r="AB87" i="64"/>
  <c r="T89" i="64"/>
  <c r="W89" i="64"/>
  <c r="Z89" i="64"/>
  <c r="W90" i="64"/>
  <c r="Z90" i="64"/>
  <c r="V83" i="64"/>
  <c r="T85" i="64"/>
  <c r="W85" i="64"/>
  <c r="Z85" i="64"/>
  <c r="W86" i="64"/>
  <c r="Z86" i="64"/>
  <c r="U90" i="64"/>
  <c r="X90" i="64"/>
  <c r="AA90" i="64"/>
  <c r="AA91" i="64"/>
  <c r="U92" i="64"/>
  <c r="T93" i="64"/>
  <c r="V98" i="64"/>
  <c r="T102" i="64"/>
  <c r="U103" i="64"/>
  <c r="X105" i="64"/>
  <c r="AA105" i="64"/>
  <c r="U105" i="64"/>
  <c r="X106" i="64"/>
  <c r="U80" i="64"/>
  <c r="T83" i="64"/>
  <c r="U84" i="64"/>
  <c r="T87" i="64"/>
  <c r="U88" i="64"/>
  <c r="T91" i="64"/>
  <c r="AB91" i="64"/>
  <c r="W92" i="64"/>
  <c r="X93" i="64"/>
  <c r="U93" i="64"/>
  <c r="Z93" i="64"/>
  <c r="AA94" i="64"/>
  <c r="W96" i="64"/>
  <c r="Z96" i="64"/>
  <c r="T96" i="64"/>
  <c r="W97" i="64"/>
  <c r="Z101" i="64"/>
  <c r="Y106" i="64"/>
  <c r="AB106" i="64"/>
  <c r="AA81" i="64"/>
  <c r="AA85" i="64"/>
  <c r="AA89" i="64"/>
  <c r="Y91" i="64"/>
  <c r="X92" i="64"/>
  <c r="AB93" i="64"/>
  <c r="Y93" i="64"/>
  <c r="T94" i="64"/>
  <c r="U95" i="64"/>
  <c r="X97" i="64"/>
  <c r="AA97" i="64"/>
  <c r="U97" i="64"/>
  <c r="X98" i="64"/>
  <c r="Y98" i="64"/>
  <c r="AA98" i="64"/>
  <c r="W100" i="64"/>
  <c r="Z100" i="64"/>
  <c r="T100" i="64"/>
  <c r="W108" i="64"/>
  <c r="Z108" i="64"/>
  <c r="T108" i="64"/>
  <c r="T92" i="64"/>
  <c r="V93" i="64"/>
  <c r="Y94" i="64"/>
  <c r="AB94" i="64"/>
  <c r="T98" i="64"/>
  <c r="U99" i="64"/>
  <c r="X101" i="64"/>
  <c r="AA101" i="64"/>
  <c r="U101" i="64"/>
  <c r="X102" i="64"/>
  <c r="Y102" i="64"/>
  <c r="AA102" i="64"/>
  <c r="W104" i="64"/>
  <c r="Z104" i="64"/>
  <c r="T104" i="64"/>
  <c r="W105" i="64"/>
  <c r="T106" i="64"/>
  <c r="AA106" i="64"/>
  <c r="W95" i="64"/>
  <c r="X96" i="64"/>
  <c r="W99" i="64"/>
  <c r="X100" i="64"/>
  <c r="W103" i="64"/>
  <c r="X104" i="64"/>
  <c r="Z106" i="64"/>
  <c r="W107" i="64"/>
  <c r="AA107" i="64"/>
  <c r="X108" i="64"/>
  <c r="U109" i="64"/>
  <c r="Z109" i="64"/>
  <c r="W101" i="64"/>
  <c r="W109" i="64"/>
  <c r="AA109" i="64"/>
  <c r="I10" i="63"/>
  <c r="O10" i="63"/>
  <c r="G10" i="63"/>
  <c r="I13" i="63"/>
  <c r="G13" i="63"/>
  <c r="J13" i="63" s="1"/>
  <c r="I16" i="63"/>
  <c r="D16" i="63"/>
  <c r="O36" i="63"/>
  <c r="M36" i="63"/>
  <c r="P36" i="63" s="1"/>
  <c r="AA41" i="63"/>
  <c r="S41" i="63"/>
  <c r="O93" i="63"/>
  <c r="M93" i="63"/>
  <c r="P93" i="63" s="1"/>
  <c r="U93" i="63"/>
  <c r="O55" i="63"/>
  <c r="M55" i="63"/>
  <c r="G63" i="63"/>
  <c r="J63" i="63" s="1"/>
  <c r="H63" i="63"/>
  <c r="O63" i="63"/>
  <c r="M63" i="63"/>
  <c r="U63" i="63"/>
  <c r="G71" i="63"/>
  <c r="J71" i="63" s="1"/>
  <c r="H71" i="63"/>
  <c r="O71" i="63"/>
  <c r="M71" i="63"/>
  <c r="P71" i="63" s="1"/>
  <c r="O109" i="63"/>
  <c r="M109" i="63"/>
  <c r="P109" i="63" s="1"/>
  <c r="H10" i="63"/>
  <c r="D10" i="63"/>
  <c r="W10" i="63"/>
  <c r="N13" i="63"/>
  <c r="M13" i="63"/>
  <c r="P13" i="63" s="1"/>
  <c r="T15" i="63"/>
  <c r="S15" i="63"/>
  <c r="I33" i="63"/>
  <c r="O33" i="63"/>
  <c r="G33" i="63"/>
  <c r="J33" i="63" s="1"/>
  <c r="O40" i="63"/>
  <c r="U40" i="63"/>
  <c r="M40" i="63"/>
  <c r="P40" i="63" s="1"/>
  <c r="X45" i="63"/>
  <c r="S45" i="63"/>
  <c r="G55" i="63"/>
  <c r="J55" i="63" s="1"/>
  <c r="H55" i="63"/>
  <c r="X8" i="63"/>
  <c r="W15" i="63"/>
  <c r="AA23" i="63"/>
  <c r="X27" i="63"/>
  <c r="W66" i="63"/>
  <c r="O6" i="63"/>
  <c r="I8" i="63"/>
  <c r="O8" i="63"/>
  <c r="G8" i="63"/>
  <c r="P10" i="63"/>
  <c r="O16" i="63"/>
  <c r="U16" i="63"/>
  <c r="M16" i="63"/>
  <c r="P16" i="63" s="1"/>
  <c r="J18" i="63"/>
  <c r="H20" i="63"/>
  <c r="G20" i="63"/>
  <c r="J20" i="63" s="1"/>
  <c r="I21" i="63"/>
  <c r="G21" i="63"/>
  <c r="J21" i="63" s="1"/>
  <c r="N22" i="63"/>
  <c r="M22" i="63"/>
  <c r="P22" i="63" s="1"/>
  <c r="O28" i="63"/>
  <c r="U28" i="63"/>
  <c r="M28" i="63"/>
  <c r="P28" i="63" s="1"/>
  <c r="AA33" i="63"/>
  <c r="S33" i="63"/>
  <c r="I37" i="63"/>
  <c r="O37" i="63"/>
  <c r="G37" i="63"/>
  <c r="J37" i="63" s="1"/>
  <c r="O44" i="63"/>
  <c r="M44" i="63"/>
  <c r="P44" i="63" s="1"/>
  <c r="AA49" i="63"/>
  <c r="S49" i="63"/>
  <c r="S51" i="63"/>
  <c r="Z51" i="63"/>
  <c r="H52" i="63"/>
  <c r="G52" i="63"/>
  <c r="N52" i="63"/>
  <c r="D62" i="63"/>
  <c r="W62" i="63"/>
  <c r="J62" i="63"/>
  <c r="J70" i="63"/>
  <c r="D78" i="63"/>
  <c r="AB78" i="63" s="1"/>
  <c r="Z78" i="63"/>
  <c r="I80" i="63"/>
  <c r="O80" i="63"/>
  <c r="G80" i="63"/>
  <c r="J80" i="63" s="1"/>
  <c r="P8" i="63"/>
  <c r="H12" i="63"/>
  <c r="G12" i="63"/>
  <c r="J12" i="63" s="1"/>
  <c r="N14" i="63"/>
  <c r="M14" i="63"/>
  <c r="P14" i="63" s="1"/>
  <c r="I29" i="63"/>
  <c r="O29" i="63"/>
  <c r="G29" i="63"/>
  <c r="J29" i="63" s="1"/>
  <c r="I45" i="63"/>
  <c r="O45" i="63"/>
  <c r="G45" i="63"/>
  <c r="J45" i="63" s="1"/>
  <c r="J58" i="63"/>
  <c r="J66" i="63"/>
  <c r="D74" i="63"/>
  <c r="J74" i="63" s="1"/>
  <c r="W74" i="63"/>
  <c r="AA6" i="63"/>
  <c r="M5" i="63"/>
  <c r="Z6" i="63"/>
  <c r="H6" i="63"/>
  <c r="D6" i="63"/>
  <c r="AB6" i="63" s="1"/>
  <c r="G6" i="63"/>
  <c r="J6" i="63" s="1"/>
  <c r="G7" i="63"/>
  <c r="N7" i="63"/>
  <c r="O9" i="63"/>
  <c r="M9" i="63"/>
  <c r="P9" i="63" s="1"/>
  <c r="H11" i="63"/>
  <c r="G11" i="63"/>
  <c r="J11" i="63" s="1"/>
  <c r="J15" i="63"/>
  <c r="O24" i="63"/>
  <c r="M24" i="63"/>
  <c r="P24" i="63" s="1"/>
  <c r="I49" i="63"/>
  <c r="O49" i="63"/>
  <c r="G49" i="63"/>
  <c r="J49" i="63" s="1"/>
  <c r="W6" i="63"/>
  <c r="U8" i="63"/>
  <c r="U36" i="63"/>
  <c r="X41" i="63"/>
  <c r="AA45" i="63"/>
  <c r="U71" i="63"/>
  <c r="U109" i="63"/>
  <c r="G5" i="63"/>
  <c r="J5" i="63" s="1"/>
  <c r="N5" i="63"/>
  <c r="H7" i="63"/>
  <c r="H8" i="63"/>
  <c r="D8" i="63"/>
  <c r="O13" i="63"/>
  <c r="J16" i="63"/>
  <c r="H19" i="63"/>
  <c r="G19" i="63"/>
  <c r="J19" i="63" s="1"/>
  <c r="N21" i="63"/>
  <c r="M21" i="63"/>
  <c r="P21" i="63" s="1"/>
  <c r="I25" i="63"/>
  <c r="O25" i="63"/>
  <c r="G25" i="63"/>
  <c r="J25" i="63" s="1"/>
  <c r="O32" i="63"/>
  <c r="U32" i="63"/>
  <c r="M32" i="63"/>
  <c r="P32" i="63" s="1"/>
  <c r="X37" i="63"/>
  <c r="U37" i="63"/>
  <c r="S37" i="63"/>
  <c r="I41" i="63"/>
  <c r="O41" i="63"/>
  <c r="G41" i="63"/>
  <c r="J41" i="63" s="1"/>
  <c r="O48" i="63"/>
  <c r="U48" i="63"/>
  <c r="M48" i="63"/>
  <c r="P48" i="63" s="1"/>
  <c r="I54" i="63"/>
  <c r="O54" i="63"/>
  <c r="G59" i="63"/>
  <c r="J59" i="63" s="1"/>
  <c r="H59" i="63"/>
  <c r="O59" i="63"/>
  <c r="M59" i="63"/>
  <c r="P59" i="63" s="1"/>
  <c r="G67" i="63"/>
  <c r="J67" i="63" s="1"/>
  <c r="H67" i="63"/>
  <c r="O67" i="63"/>
  <c r="M67" i="63"/>
  <c r="P67" i="63" s="1"/>
  <c r="U67" i="63"/>
  <c r="G75" i="63"/>
  <c r="J75" i="63" s="1"/>
  <c r="H75" i="63"/>
  <c r="O75" i="63"/>
  <c r="M75" i="63"/>
  <c r="P75" i="63" s="1"/>
  <c r="U75" i="63"/>
  <c r="I96" i="63"/>
  <c r="O96" i="63"/>
  <c r="G96" i="63"/>
  <c r="J96" i="63" s="1"/>
  <c r="O11" i="63"/>
  <c r="N12" i="63"/>
  <c r="P15" i="63"/>
  <c r="N17" i="63"/>
  <c r="O19" i="63"/>
  <c r="N20" i="63"/>
  <c r="J26" i="63"/>
  <c r="N26" i="63"/>
  <c r="J30" i="63"/>
  <c r="N30" i="63"/>
  <c r="J34" i="63"/>
  <c r="N34" i="63"/>
  <c r="J38" i="63"/>
  <c r="N38" i="63"/>
  <c r="J42" i="63"/>
  <c r="N42" i="63"/>
  <c r="J46" i="63"/>
  <c r="N46" i="63"/>
  <c r="J50" i="63"/>
  <c r="N50" i="63"/>
  <c r="J79" i="63"/>
  <c r="J95" i="63"/>
  <c r="Z9" i="63"/>
  <c r="Z14" i="63"/>
  <c r="T19" i="63"/>
  <c r="T21" i="63"/>
  <c r="W22" i="63"/>
  <c r="W41" i="63"/>
  <c r="T75" i="63"/>
  <c r="U78" i="63"/>
  <c r="N9" i="63"/>
  <c r="D14" i="63"/>
  <c r="J14" i="63" s="1"/>
  <c r="H15" i="63"/>
  <c r="N15" i="63"/>
  <c r="N18" i="63"/>
  <c r="D22" i="63"/>
  <c r="J22" i="63" s="1"/>
  <c r="I23" i="63"/>
  <c r="I27" i="63"/>
  <c r="I31" i="63"/>
  <c r="I35" i="63"/>
  <c r="I39" i="63"/>
  <c r="I43" i="63"/>
  <c r="I47" i="63"/>
  <c r="P52" i="63"/>
  <c r="J53" i="63"/>
  <c r="I56" i="63"/>
  <c r="O56" i="63"/>
  <c r="G56" i="63"/>
  <c r="I60" i="63"/>
  <c r="O60" i="63"/>
  <c r="G60" i="63"/>
  <c r="I64" i="63"/>
  <c r="O64" i="63"/>
  <c r="G64" i="63"/>
  <c r="I68" i="63"/>
  <c r="O68" i="63"/>
  <c r="G68" i="63"/>
  <c r="I72" i="63"/>
  <c r="O72" i="63"/>
  <c r="G72" i="63"/>
  <c r="I76" i="63"/>
  <c r="O76" i="63"/>
  <c r="G76" i="63"/>
  <c r="O85" i="63"/>
  <c r="M85" i="63"/>
  <c r="P85" i="63" s="1"/>
  <c r="H86" i="63"/>
  <c r="D86" i="63"/>
  <c r="AB86" i="63" s="1"/>
  <c r="I88" i="63"/>
  <c r="O88" i="63"/>
  <c r="G88" i="63"/>
  <c r="J88" i="63" s="1"/>
  <c r="O101" i="63"/>
  <c r="M101" i="63"/>
  <c r="P101" i="63" s="1"/>
  <c r="I104" i="63"/>
  <c r="O104" i="63"/>
  <c r="G104" i="63"/>
  <c r="J104" i="63" s="1"/>
  <c r="T9" i="63"/>
  <c r="U14" i="63"/>
  <c r="Z21" i="63"/>
  <c r="Z26" i="63"/>
  <c r="T27" i="63"/>
  <c r="Z59" i="63"/>
  <c r="M12" i="63"/>
  <c r="P12" i="63" s="1"/>
  <c r="H13" i="63"/>
  <c r="N16" i="63"/>
  <c r="D17" i="63"/>
  <c r="G17" i="63"/>
  <c r="J17" i="63" s="1"/>
  <c r="M20" i="63"/>
  <c r="P20" i="63" s="1"/>
  <c r="H21" i="63"/>
  <c r="D23" i="63"/>
  <c r="G23" i="63"/>
  <c r="J23" i="63" s="1"/>
  <c r="N23" i="63"/>
  <c r="J24" i="63"/>
  <c r="N24" i="63"/>
  <c r="H25" i="63"/>
  <c r="P25" i="63"/>
  <c r="H26" i="63"/>
  <c r="M26" i="63"/>
  <c r="P26" i="63" s="1"/>
  <c r="D27" i="63"/>
  <c r="G27" i="63"/>
  <c r="P27" i="63" s="1"/>
  <c r="N27" i="63"/>
  <c r="J28" i="63"/>
  <c r="N28" i="63"/>
  <c r="H29" i="63"/>
  <c r="P29" i="63"/>
  <c r="H30" i="63"/>
  <c r="M30" i="63"/>
  <c r="P30" i="63" s="1"/>
  <c r="D31" i="63"/>
  <c r="G31" i="63"/>
  <c r="N31" i="63"/>
  <c r="J32" i="63"/>
  <c r="N32" i="63"/>
  <c r="H33" i="63"/>
  <c r="P33" i="63"/>
  <c r="H34" i="63"/>
  <c r="M34" i="63"/>
  <c r="P34" i="63" s="1"/>
  <c r="D35" i="63"/>
  <c r="G35" i="63"/>
  <c r="J35" i="63" s="1"/>
  <c r="N35" i="63"/>
  <c r="J36" i="63"/>
  <c r="N36" i="63"/>
  <c r="H37" i="63"/>
  <c r="P37" i="63"/>
  <c r="H38" i="63"/>
  <c r="M38" i="63"/>
  <c r="P38" i="63" s="1"/>
  <c r="D39" i="63"/>
  <c r="G39" i="63"/>
  <c r="J39" i="63" s="1"/>
  <c r="N39" i="63"/>
  <c r="J40" i="63"/>
  <c r="N40" i="63"/>
  <c r="H41" i="63"/>
  <c r="P41" i="63"/>
  <c r="H42" i="63"/>
  <c r="M42" i="63"/>
  <c r="P42" i="63" s="1"/>
  <c r="D43" i="63"/>
  <c r="G43" i="63"/>
  <c r="P43" i="63" s="1"/>
  <c r="N43" i="63"/>
  <c r="J44" i="63"/>
  <c r="N44" i="63"/>
  <c r="H45" i="63"/>
  <c r="P45" i="63"/>
  <c r="H46" i="63"/>
  <c r="M46" i="63"/>
  <c r="P46" i="63" s="1"/>
  <c r="D47" i="63"/>
  <c r="G47" i="63"/>
  <c r="J47" i="63" s="1"/>
  <c r="N47" i="63"/>
  <c r="J48" i="63"/>
  <c r="N48" i="63"/>
  <c r="H49" i="63"/>
  <c r="P49" i="63"/>
  <c r="H50" i="63"/>
  <c r="M50" i="63"/>
  <c r="P50" i="63" s="1"/>
  <c r="J51" i="63"/>
  <c r="M51" i="63"/>
  <c r="P51" i="63" s="1"/>
  <c r="H54" i="63"/>
  <c r="G54" i="63"/>
  <c r="P54" i="63" s="1"/>
  <c r="N55" i="63"/>
  <c r="M56" i="63"/>
  <c r="P56" i="63" s="1"/>
  <c r="N56" i="63"/>
  <c r="N59" i="63"/>
  <c r="M60" i="63"/>
  <c r="P60" i="63" s="1"/>
  <c r="N60" i="63"/>
  <c r="N63" i="63"/>
  <c r="M64" i="63"/>
  <c r="P64" i="63" s="1"/>
  <c r="N64" i="63"/>
  <c r="N67" i="63"/>
  <c r="M68" i="63"/>
  <c r="P68" i="63" s="1"/>
  <c r="N68" i="63"/>
  <c r="N71" i="63"/>
  <c r="M72" i="63"/>
  <c r="P72" i="63" s="1"/>
  <c r="N72" i="63"/>
  <c r="N75" i="63"/>
  <c r="J87" i="63"/>
  <c r="J103" i="63"/>
  <c r="N53" i="63"/>
  <c r="D54" i="63"/>
  <c r="D56" i="63"/>
  <c r="J57" i="63"/>
  <c r="N57" i="63"/>
  <c r="H58" i="63"/>
  <c r="P58" i="63"/>
  <c r="D60" i="63"/>
  <c r="J61" i="63"/>
  <c r="N61" i="63"/>
  <c r="H62" i="63"/>
  <c r="P62" i="63"/>
  <c r="D64" i="63"/>
  <c r="J65" i="63"/>
  <c r="N65" i="63"/>
  <c r="H66" i="63"/>
  <c r="P66" i="63"/>
  <c r="D68" i="63"/>
  <c r="J69" i="63"/>
  <c r="N69" i="63"/>
  <c r="H70" i="63"/>
  <c r="P70" i="63"/>
  <c r="D72" i="63"/>
  <c r="J73" i="63"/>
  <c r="N73" i="63"/>
  <c r="H74" i="63"/>
  <c r="P74" i="63"/>
  <c r="D76" i="63"/>
  <c r="O81" i="63"/>
  <c r="M81" i="63"/>
  <c r="P81" i="63" s="1"/>
  <c r="H82" i="63"/>
  <c r="D82" i="63"/>
  <c r="I84" i="63"/>
  <c r="O84" i="63"/>
  <c r="G84" i="63"/>
  <c r="J84" i="63" s="1"/>
  <c r="O89" i="63"/>
  <c r="M89" i="63"/>
  <c r="P89" i="63" s="1"/>
  <c r="I92" i="63"/>
  <c r="O92" i="63"/>
  <c r="G92" i="63"/>
  <c r="J92" i="63" s="1"/>
  <c r="O97" i="63"/>
  <c r="M97" i="63"/>
  <c r="P97" i="63" s="1"/>
  <c r="I100" i="63"/>
  <c r="O100" i="63"/>
  <c r="G100" i="63"/>
  <c r="J100" i="63" s="1"/>
  <c r="O105" i="63"/>
  <c r="M105" i="63"/>
  <c r="P105" i="63" s="1"/>
  <c r="I108" i="63"/>
  <c r="O108" i="63"/>
  <c r="G108" i="63"/>
  <c r="D52" i="63"/>
  <c r="I58" i="63"/>
  <c r="I62" i="63"/>
  <c r="I66" i="63"/>
  <c r="I70" i="63"/>
  <c r="I74" i="63"/>
  <c r="M76" i="63"/>
  <c r="P76" i="63" s="1"/>
  <c r="N76" i="63"/>
  <c r="J107" i="63"/>
  <c r="G77" i="63"/>
  <c r="J77" i="63" s="1"/>
  <c r="N77" i="63"/>
  <c r="H78" i="63"/>
  <c r="O79" i="63"/>
  <c r="M79" i="63"/>
  <c r="P79" i="63" s="1"/>
  <c r="O83" i="63"/>
  <c r="M83" i="63"/>
  <c r="P83" i="63" s="1"/>
  <c r="H84" i="63"/>
  <c r="D84" i="63"/>
  <c r="O87" i="63"/>
  <c r="M87" i="63"/>
  <c r="P87" i="63" s="1"/>
  <c r="H90" i="63"/>
  <c r="O91" i="63"/>
  <c r="M91" i="63"/>
  <c r="P91" i="63" s="1"/>
  <c r="H94" i="63"/>
  <c r="O95" i="63"/>
  <c r="M95" i="63"/>
  <c r="P95" i="63" s="1"/>
  <c r="H98" i="63"/>
  <c r="O99" i="63"/>
  <c r="M99" i="63"/>
  <c r="P99" i="63" s="1"/>
  <c r="H102" i="63"/>
  <c r="O103" i="63"/>
  <c r="M103" i="63"/>
  <c r="P103" i="63" s="1"/>
  <c r="H106" i="63"/>
  <c r="O107" i="63"/>
  <c r="M107" i="63"/>
  <c r="P107" i="63" s="1"/>
  <c r="H108" i="63"/>
  <c r="D108" i="63"/>
  <c r="I78" i="63"/>
  <c r="O78" i="63"/>
  <c r="G78" i="63"/>
  <c r="J78" i="63" s="1"/>
  <c r="P80" i="63"/>
  <c r="I82" i="63"/>
  <c r="O82" i="63"/>
  <c r="G82" i="63"/>
  <c r="J82" i="63" s="1"/>
  <c r="P84" i="63"/>
  <c r="I86" i="63"/>
  <c r="O86" i="63"/>
  <c r="G86" i="63"/>
  <c r="J86" i="63" s="1"/>
  <c r="P88" i="63"/>
  <c r="I90" i="63"/>
  <c r="O90" i="63"/>
  <c r="G90" i="63"/>
  <c r="J90" i="63" s="1"/>
  <c r="P92" i="63"/>
  <c r="I94" i="63"/>
  <c r="O94" i="63"/>
  <c r="G94" i="63"/>
  <c r="J94" i="63" s="1"/>
  <c r="P96" i="63"/>
  <c r="I98" i="63"/>
  <c r="O98" i="63"/>
  <c r="G98" i="63"/>
  <c r="J98" i="63" s="1"/>
  <c r="P100" i="63"/>
  <c r="I102" i="63"/>
  <c r="O102" i="63"/>
  <c r="G102" i="63"/>
  <c r="J102" i="63" s="1"/>
  <c r="P104" i="63"/>
  <c r="I106" i="63"/>
  <c r="O106" i="63"/>
  <c r="G106" i="63"/>
  <c r="J106" i="63" s="1"/>
  <c r="P108" i="63"/>
  <c r="J109" i="63"/>
  <c r="N81" i="63"/>
  <c r="N83" i="63"/>
  <c r="N85" i="63"/>
  <c r="N87" i="63"/>
  <c r="N109" i="63"/>
  <c r="W4" i="63"/>
  <c r="S4" i="63"/>
  <c r="U5" i="63"/>
  <c r="X5" i="63"/>
  <c r="W7" i="63"/>
  <c r="Z7" i="63"/>
  <c r="U9" i="63"/>
  <c r="X9" i="63"/>
  <c r="AA9" i="63"/>
  <c r="X10" i="63"/>
  <c r="AA10" i="63"/>
  <c r="T12" i="63"/>
  <c r="W12" i="63"/>
  <c r="Z12" i="63"/>
  <c r="W13" i="63"/>
  <c r="T22" i="63"/>
  <c r="U23" i="63"/>
  <c r="U25" i="63"/>
  <c r="X25" i="63"/>
  <c r="AA25" i="63"/>
  <c r="X26" i="63"/>
  <c r="AA26" i="63"/>
  <c r="T28" i="63"/>
  <c r="W28" i="63"/>
  <c r="Z28" i="63"/>
  <c r="W29" i="63"/>
  <c r="U31" i="63"/>
  <c r="AA31" i="63"/>
  <c r="X31" i="63"/>
  <c r="U33" i="63"/>
  <c r="T35" i="63"/>
  <c r="U41" i="63"/>
  <c r="U43" i="63"/>
  <c r="X43" i="63"/>
  <c r="AA43" i="63"/>
  <c r="T46" i="63"/>
  <c r="W46" i="63"/>
  <c r="Z46" i="63"/>
  <c r="U57" i="63"/>
  <c r="U59" i="63"/>
  <c r="X59" i="63"/>
  <c r="AA59" i="63"/>
  <c r="Z72" i="63"/>
  <c r="N4" i="63"/>
  <c r="X4" i="63"/>
  <c r="AA5" i="63"/>
  <c r="T10" i="63"/>
  <c r="U11" i="63"/>
  <c r="U13" i="63"/>
  <c r="X13" i="63"/>
  <c r="AA13" i="63"/>
  <c r="X14" i="63"/>
  <c r="AA14" i="63"/>
  <c r="T16" i="63"/>
  <c r="W16" i="63"/>
  <c r="Z16" i="63"/>
  <c r="W17" i="63"/>
  <c r="V22" i="63"/>
  <c r="T26" i="63"/>
  <c r="U27" i="63"/>
  <c r="U29" i="63"/>
  <c r="X29" i="63"/>
  <c r="AA29" i="63"/>
  <c r="AA30" i="63"/>
  <c r="T32" i="63"/>
  <c r="T34" i="63"/>
  <c r="W34" i="63"/>
  <c r="Z34" i="63"/>
  <c r="T40" i="63"/>
  <c r="T56" i="63"/>
  <c r="U66" i="63"/>
  <c r="U68" i="63"/>
  <c r="X68" i="63"/>
  <c r="AA68" i="63"/>
  <c r="G4" i="63"/>
  <c r="J4" i="63" s="1"/>
  <c r="T4" i="63"/>
  <c r="U6" i="63"/>
  <c r="X6" i="63"/>
  <c r="T7" i="63"/>
  <c r="V10" i="63"/>
  <c r="Y10" i="63"/>
  <c r="AB10" i="63"/>
  <c r="T14" i="63"/>
  <c r="U15" i="63"/>
  <c r="U17" i="63"/>
  <c r="X17" i="63"/>
  <c r="AA17" i="63"/>
  <c r="X18" i="63"/>
  <c r="AA18" i="63"/>
  <c r="T20" i="63"/>
  <c r="W20" i="63"/>
  <c r="Z20" i="63"/>
  <c r="W21" i="63"/>
  <c r="V26" i="63"/>
  <c r="Y26" i="63"/>
  <c r="AB26" i="63"/>
  <c r="Y39" i="63"/>
  <c r="Z39" i="63"/>
  <c r="W39" i="63"/>
  <c r="X44" i="63"/>
  <c r="AA44" i="63"/>
  <c r="U4" i="63"/>
  <c r="Z4" i="63"/>
  <c r="T5" i="63"/>
  <c r="W5" i="63"/>
  <c r="V6" i="63"/>
  <c r="Y6" i="63"/>
  <c r="U7" i="63"/>
  <c r="T8" i="63"/>
  <c r="W8" i="63"/>
  <c r="Z8" i="63"/>
  <c r="W9" i="63"/>
  <c r="Z13" i="63"/>
  <c r="V14" i="63"/>
  <c r="Y14" i="63"/>
  <c r="AB14" i="63"/>
  <c r="T18" i="63"/>
  <c r="U19" i="63"/>
  <c r="U21" i="63"/>
  <c r="X21" i="63"/>
  <c r="AA21" i="63"/>
  <c r="X22" i="63"/>
  <c r="Y22" i="63"/>
  <c r="AA22" i="63"/>
  <c r="T24" i="63"/>
  <c r="W24" i="63"/>
  <c r="Z24" i="63"/>
  <c r="W25" i="63"/>
  <c r="Z29" i="63"/>
  <c r="X36" i="63"/>
  <c r="W47" i="63"/>
  <c r="Z47" i="63"/>
  <c r="AA60" i="63"/>
  <c r="T30" i="63"/>
  <c r="X34" i="63"/>
  <c r="AA34" i="63"/>
  <c r="U35" i="63"/>
  <c r="X35" i="63"/>
  <c r="W37" i="63"/>
  <c r="Z37" i="63"/>
  <c r="T44" i="63"/>
  <c r="U45" i="63"/>
  <c r="U47" i="63"/>
  <c r="X47" i="63"/>
  <c r="AA47" i="63"/>
  <c r="X48" i="63"/>
  <c r="AA48" i="63"/>
  <c r="T50" i="63"/>
  <c r="W50" i="63"/>
  <c r="Z50" i="63"/>
  <c r="W51" i="63"/>
  <c r="V56" i="63"/>
  <c r="T65" i="63"/>
  <c r="T71" i="63"/>
  <c r="W71" i="63"/>
  <c r="Z71" i="63"/>
  <c r="X76" i="63"/>
  <c r="AA76" i="63"/>
  <c r="U76" i="63"/>
  <c r="AA8" i="63"/>
  <c r="Z11" i="63"/>
  <c r="AA12" i="63"/>
  <c r="Z15" i="63"/>
  <c r="AA16" i="63"/>
  <c r="Z19" i="63"/>
  <c r="AA20" i="63"/>
  <c r="Z23" i="63"/>
  <c r="AA24" i="63"/>
  <c r="T25" i="63"/>
  <c r="Z27" i="63"/>
  <c r="AA28" i="63"/>
  <c r="T29" i="63"/>
  <c r="X30" i="63"/>
  <c r="W30" i="63"/>
  <c r="T31" i="63"/>
  <c r="V32" i="63"/>
  <c r="AA32" i="63"/>
  <c r="U34" i="63"/>
  <c r="AA35" i="63"/>
  <c r="T38" i="63"/>
  <c r="W38" i="63"/>
  <c r="T39" i="63"/>
  <c r="V40" i="63"/>
  <c r="AA40" i="63"/>
  <c r="V44" i="63"/>
  <c r="Y44" i="63"/>
  <c r="AB44" i="63"/>
  <c r="T48" i="63"/>
  <c r="U49" i="63"/>
  <c r="U51" i="63"/>
  <c r="X51" i="63"/>
  <c r="AA51" i="63"/>
  <c r="X52" i="63"/>
  <c r="Y52" i="63"/>
  <c r="AA52" i="63"/>
  <c r="T54" i="63"/>
  <c r="W54" i="63"/>
  <c r="Z54" i="63"/>
  <c r="W55" i="63"/>
  <c r="W87" i="63"/>
  <c r="Z87" i="63"/>
  <c r="T87" i="63"/>
  <c r="X90" i="63"/>
  <c r="AA90" i="63"/>
  <c r="W33" i="63"/>
  <c r="Z33" i="63"/>
  <c r="T37" i="63"/>
  <c r="X38" i="63"/>
  <c r="AA38" i="63"/>
  <c r="Z38" i="63"/>
  <c r="U39" i="63"/>
  <c r="X39" i="63"/>
  <c r="Y40" i="63"/>
  <c r="AB40" i="63"/>
  <c r="T42" i="63"/>
  <c r="W42" i="63"/>
  <c r="Z42" i="63"/>
  <c r="W43" i="63"/>
  <c r="V48" i="63"/>
  <c r="Y48" i="63"/>
  <c r="AB48" i="63"/>
  <c r="T52" i="63"/>
  <c r="U53" i="63"/>
  <c r="U55" i="63"/>
  <c r="X55" i="63"/>
  <c r="AA55" i="63"/>
  <c r="X56" i="63"/>
  <c r="AA56" i="63"/>
  <c r="T58" i="63"/>
  <c r="W58" i="63"/>
  <c r="Z58" i="63"/>
  <c r="W59" i="63"/>
  <c r="X69" i="63"/>
  <c r="AA69" i="63"/>
  <c r="T60" i="63"/>
  <c r="V65" i="63"/>
  <c r="T69" i="63"/>
  <c r="U70" i="63"/>
  <c r="U72" i="63"/>
  <c r="X72" i="63"/>
  <c r="AA72" i="63"/>
  <c r="X73" i="63"/>
  <c r="AA73" i="63"/>
  <c r="U82" i="63"/>
  <c r="U85" i="63"/>
  <c r="X85" i="63"/>
  <c r="AA85" i="63"/>
  <c r="Z41" i="63"/>
  <c r="AA42" i="63"/>
  <c r="T43" i="63"/>
  <c r="Z45" i="63"/>
  <c r="AA46" i="63"/>
  <c r="T47" i="63"/>
  <c r="Z49" i="63"/>
  <c r="AA50" i="63"/>
  <c r="T51" i="63"/>
  <c r="Z53" i="63"/>
  <c r="AA54" i="63"/>
  <c r="T55" i="63"/>
  <c r="Z57" i="63"/>
  <c r="AA58" i="63"/>
  <c r="T59" i="63"/>
  <c r="X60" i="63"/>
  <c r="W60" i="63"/>
  <c r="U61" i="63"/>
  <c r="AA61" i="63"/>
  <c r="T63" i="63"/>
  <c r="W63" i="63"/>
  <c r="Z63" i="63"/>
  <c r="W64" i="63"/>
  <c r="V69" i="63"/>
  <c r="Y69" i="63"/>
  <c r="AB69" i="63"/>
  <c r="T73" i="63"/>
  <c r="U74" i="63"/>
  <c r="W77" i="63"/>
  <c r="U89" i="63"/>
  <c r="X89" i="63"/>
  <c r="AA89" i="63"/>
  <c r="W92" i="63"/>
  <c r="Z92" i="63"/>
  <c r="T92" i="63"/>
  <c r="V61" i="63"/>
  <c r="Y61" i="63"/>
  <c r="AB61" i="63"/>
  <c r="U62" i="63"/>
  <c r="U64" i="63"/>
  <c r="X64" i="63"/>
  <c r="AA64" i="63"/>
  <c r="X65" i="63"/>
  <c r="Y65" i="63"/>
  <c r="AA65" i="63"/>
  <c r="T67" i="63"/>
  <c r="W67" i="63"/>
  <c r="Z67" i="63"/>
  <c r="W68" i="63"/>
  <c r="V73" i="63"/>
  <c r="Y73" i="63"/>
  <c r="AB73" i="63"/>
  <c r="W79" i="63"/>
  <c r="Z79" i="63"/>
  <c r="T79" i="63"/>
  <c r="X84" i="63"/>
  <c r="AA84" i="63"/>
  <c r="U84" i="63"/>
  <c r="W72" i="63"/>
  <c r="Z75" i="63"/>
  <c r="AA77" i="63"/>
  <c r="T80" i="63"/>
  <c r="W80" i="63"/>
  <c r="T81" i="63"/>
  <c r="Y82" i="63"/>
  <c r="AA82" i="63"/>
  <c r="T90" i="63"/>
  <c r="U91" i="63"/>
  <c r="U104" i="63"/>
  <c r="U106" i="63"/>
  <c r="X106" i="63"/>
  <c r="AA106" i="63"/>
  <c r="T109" i="63"/>
  <c r="W109" i="63"/>
  <c r="Z109" i="63"/>
  <c r="Z62" i="63"/>
  <c r="AA63" i="63"/>
  <c r="Z66" i="63"/>
  <c r="AA67" i="63"/>
  <c r="Z70" i="63"/>
  <c r="AA71" i="63"/>
  <c r="Z74" i="63"/>
  <c r="W75" i="63"/>
  <c r="Z76" i="63"/>
  <c r="U77" i="63"/>
  <c r="X78" i="63"/>
  <c r="X80" i="63"/>
  <c r="AA80" i="63"/>
  <c r="Z80" i="63"/>
  <c r="U81" i="63"/>
  <c r="X81" i="63"/>
  <c r="AB82" i="63"/>
  <c r="W83" i="63"/>
  <c r="Z83" i="63"/>
  <c r="X86" i="63"/>
  <c r="V90" i="63"/>
  <c r="Y90" i="63"/>
  <c r="AB90" i="63"/>
  <c r="T103" i="63"/>
  <c r="AA75" i="63"/>
  <c r="X75" i="63"/>
  <c r="Y77" i="63"/>
  <c r="AB77" i="63"/>
  <c r="V78" i="63"/>
  <c r="Y78" i="63"/>
  <c r="AA78" i="63"/>
  <c r="U79" i="63"/>
  <c r="Y81" i="63"/>
  <c r="AB81" i="63"/>
  <c r="T84" i="63"/>
  <c r="W84" i="63"/>
  <c r="T85" i="63"/>
  <c r="W85" i="63"/>
  <c r="V86" i="63"/>
  <c r="Y86" i="63"/>
  <c r="AA86" i="63"/>
  <c r="U87" i="63"/>
  <c r="T88" i="63"/>
  <c r="W88" i="63"/>
  <c r="Z88" i="63"/>
  <c r="W89" i="63"/>
  <c r="X107" i="63"/>
  <c r="AB107" i="63"/>
  <c r="AA107" i="63"/>
  <c r="X92" i="63"/>
  <c r="T93" i="63"/>
  <c r="W93" i="63"/>
  <c r="Z93" i="63"/>
  <c r="T97" i="63"/>
  <c r="W97" i="63"/>
  <c r="Z97" i="63"/>
  <c r="W98" i="63"/>
  <c r="V103" i="63"/>
  <c r="T107" i="63"/>
  <c r="U108" i="63"/>
  <c r="AA88" i="63"/>
  <c r="Z91" i="63"/>
  <c r="U94" i="63"/>
  <c r="X94" i="63"/>
  <c r="AA94" i="63"/>
  <c r="X95" i="63"/>
  <c r="U96" i="63"/>
  <c r="U98" i="63"/>
  <c r="X98" i="63"/>
  <c r="AA98" i="63"/>
  <c r="X99" i="63"/>
  <c r="Y99" i="63"/>
  <c r="AA99" i="63"/>
  <c r="T101" i="63"/>
  <c r="W101" i="63"/>
  <c r="Z101" i="63"/>
  <c r="Z106" i="63"/>
  <c r="V107" i="63"/>
  <c r="Y107" i="63"/>
  <c r="U92" i="63"/>
  <c r="V95" i="63"/>
  <c r="Y95" i="63"/>
  <c r="AB95" i="63"/>
  <c r="T99" i="63"/>
  <c r="U100" i="63"/>
  <c r="U102" i="63"/>
  <c r="X102" i="63"/>
  <c r="AA102" i="63"/>
  <c r="X103" i="63"/>
  <c r="Y103" i="63"/>
  <c r="AA103" i="63"/>
  <c r="T105" i="63"/>
  <c r="W105" i="63"/>
  <c r="Z105" i="63"/>
  <c r="W94" i="63"/>
  <c r="T95" i="63"/>
  <c r="W102" i="63"/>
  <c r="W106" i="63"/>
  <c r="AA93" i="63"/>
  <c r="Z96" i="63"/>
  <c r="AA97" i="63"/>
  <c r="T98" i="63"/>
  <c r="Z100" i="63"/>
  <c r="AA101" i="63"/>
  <c r="Z104" i="63"/>
  <c r="AA105" i="63"/>
  <c r="Z108" i="63"/>
  <c r="AA109" i="63"/>
  <c r="AA6" i="62"/>
  <c r="I6" i="62"/>
  <c r="N8" i="62"/>
  <c r="M8" i="62"/>
  <c r="P8" i="62" s="1"/>
  <c r="N12" i="62"/>
  <c r="M12" i="62"/>
  <c r="P12" i="62" s="1"/>
  <c r="N16" i="62"/>
  <c r="M16" i="62"/>
  <c r="P16" i="62" s="1"/>
  <c r="N20" i="62"/>
  <c r="M20" i="62"/>
  <c r="P20" i="62" s="1"/>
  <c r="N24" i="62"/>
  <c r="M24" i="62"/>
  <c r="P24" i="62" s="1"/>
  <c r="N28" i="62"/>
  <c r="M28" i="62"/>
  <c r="P28" i="62" s="1"/>
  <c r="N32" i="62"/>
  <c r="M32" i="62"/>
  <c r="P32" i="62" s="1"/>
  <c r="N36" i="62"/>
  <c r="M36" i="62"/>
  <c r="P36" i="62" s="1"/>
  <c r="N40" i="62"/>
  <c r="M40" i="62"/>
  <c r="P40" i="62" s="1"/>
  <c r="N44" i="62"/>
  <c r="M44" i="62"/>
  <c r="P44" i="62" s="1"/>
  <c r="P46" i="62"/>
  <c r="H49" i="62"/>
  <c r="G49" i="62"/>
  <c r="J49" i="62" s="1"/>
  <c r="H50" i="62"/>
  <c r="G50" i="62"/>
  <c r="J50" i="62" s="1"/>
  <c r="S53" i="62"/>
  <c r="T53" i="62"/>
  <c r="W53" i="62"/>
  <c r="H57" i="62"/>
  <c r="G57" i="62"/>
  <c r="J57" i="62" s="1"/>
  <c r="N60" i="62"/>
  <c r="M60" i="62"/>
  <c r="P60" i="62" s="1"/>
  <c r="S69" i="62"/>
  <c r="T69" i="62"/>
  <c r="W69" i="62"/>
  <c r="O77" i="62"/>
  <c r="M77" i="62"/>
  <c r="H78" i="62"/>
  <c r="D78" i="62"/>
  <c r="O101" i="62"/>
  <c r="M101" i="62"/>
  <c r="P101" i="62" s="1"/>
  <c r="H102" i="62"/>
  <c r="D102" i="62"/>
  <c r="AA18" i="62"/>
  <c r="H5" i="62"/>
  <c r="G5" i="62"/>
  <c r="J5" i="62" s="1"/>
  <c r="D6" i="62"/>
  <c r="J6" i="62" s="1"/>
  <c r="I7" i="62"/>
  <c r="H9" i="62"/>
  <c r="G9" i="62"/>
  <c r="J9" i="62" s="1"/>
  <c r="D10" i="62"/>
  <c r="J10" i="62" s="1"/>
  <c r="I11" i="62"/>
  <c r="H13" i="62"/>
  <c r="G13" i="62"/>
  <c r="J13" i="62" s="1"/>
  <c r="D14" i="62"/>
  <c r="J14" i="62" s="1"/>
  <c r="I15" i="62"/>
  <c r="H17" i="62"/>
  <c r="G17" i="62"/>
  <c r="J17" i="62" s="1"/>
  <c r="S17" i="62"/>
  <c r="Z17" i="62"/>
  <c r="D18" i="62"/>
  <c r="J18" i="62" s="1"/>
  <c r="I19" i="62"/>
  <c r="H21" i="62"/>
  <c r="G21" i="62"/>
  <c r="J21" i="62" s="1"/>
  <c r="W21" i="62"/>
  <c r="S21" i="62"/>
  <c r="D22" i="62"/>
  <c r="J22" i="62" s="1"/>
  <c r="I23" i="62"/>
  <c r="H25" i="62"/>
  <c r="G25" i="62"/>
  <c r="J25" i="62" s="1"/>
  <c r="D26" i="62"/>
  <c r="J26" i="62" s="1"/>
  <c r="I27" i="62"/>
  <c r="H29" i="62"/>
  <c r="G29" i="62"/>
  <c r="J29" i="62" s="1"/>
  <c r="D30" i="62"/>
  <c r="J30" i="62" s="1"/>
  <c r="I31" i="62"/>
  <c r="H33" i="62"/>
  <c r="G33" i="62"/>
  <c r="J33" i="62" s="1"/>
  <c r="D34" i="62"/>
  <c r="J34" i="62" s="1"/>
  <c r="I35" i="62"/>
  <c r="H37" i="62"/>
  <c r="G37" i="62"/>
  <c r="J37" i="62" s="1"/>
  <c r="D38" i="62"/>
  <c r="J38" i="62" s="1"/>
  <c r="I39" i="62"/>
  <c r="H41" i="62"/>
  <c r="G41" i="62"/>
  <c r="J41" i="62" s="1"/>
  <c r="D42" i="62"/>
  <c r="J42" i="62" s="1"/>
  <c r="I43" i="62"/>
  <c r="H45" i="62"/>
  <c r="G45" i="62"/>
  <c r="J45" i="62" s="1"/>
  <c r="D46" i="62"/>
  <c r="J46" i="62" s="1"/>
  <c r="H47" i="62"/>
  <c r="G47" i="62"/>
  <c r="N49" i="62"/>
  <c r="O51" i="62"/>
  <c r="I52" i="62"/>
  <c r="D52" i="62"/>
  <c r="J52" i="62" s="1"/>
  <c r="H53" i="62"/>
  <c r="G53" i="62"/>
  <c r="J53" i="62" s="1"/>
  <c r="N56" i="62"/>
  <c r="M56" i="62"/>
  <c r="P56" i="62" s="1"/>
  <c r="D66" i="62"/>
  <c r="J66" i="62" s="1"/>
  <c r="I67" i="62"/>
  <c r="H69" i="62"/>
  <c r="G69" i="62"/>
  <c r="J69" i="62" s="1"/>
  <c r="O71" i="62"/>
  <c r="I71" i="62"/>
  <c r="O75" i="62"/>
  <c r="I75" i="62"/>
  <c r="O85" i="62"/>
  <c r="M85" i="62"/>
  <c r="P85" i="62" s="1"/>
  <c r="H86" i="62"/>
  <c r="D86" i="62"/>
  <c r="O109" i="62"/>
  <c r="M109" i="62"/>
  <c r="P109" i="62" s="1"/>
  <c r="X6" i="62"/>
  <c r="T20" i="62"/>
  <c r="X42" i="62"/>
  <c r="N6" i="62"/>
  <c r="M6" i="62"/>
  <c r="P6" i="62" s="1"/>
  <c r="N10" i="62"/>
  <c r="M10" i="62"/>
  <c r="P10" i="62" s="1"/>
  <c r="N14" i="62"/>
  <c r="M14" i="62"/>
  <c r="P14" i="62" s="1"/>
  <c r="N18" i="62"/>
  <c r="M18" i="62"/>
  <c r="P18" i="62" s="1"/>
  <c r="N22" i="62"/>
  <c r="M22" i="62"/>
  <c r="P22" i="62" s="1"/>
  <c r="N26" i="62"/>
  <c r="M26" i="62"/>
  <c r="P26" i="62" s="1"/>
  <c r="N30" i="62"/>
  <c r="M30" i="62"/>
  <c r="P30" i="62" s="1"/>
  <c r="N34" i="62"/>
  <c r="M34" i="62"/>
  <c r="P34" i="62" s="1"/>
  <c r="N38" i="62"/>
  <c r="M38" i="62"/>
  <c r="P38" i="62" s="1"/>
  <c r="X41" i="62"/>
  <c r="AA41" i="62"/>
  <c r="N42" i="62"/>
  <c r="M42" i="62"/>
  <c r="P42" i="62" s="1"/>
  <c r="O49" i="62"/>
  <c r="G51" i="62"/>
  <c r="J51" i="62" s="1"/>
  <c r="N52" i="62"/>
  <c r="M52" i="62"/>
  <c r="P52" i="62" s="1"/>
  <c r="N57" i="62"/>
  <c r="D62" i="62"/>
  <c r="J62" i="62" s="1"/>
  <c r="I63" i="62"/>
  <c r="H65" i="62"/>
  <c r="G65" i="62"/>
  <c r="J65" i="62" s="1"/>
  <c r="N68" i="62"/>
  <c r="M68" i="62"/>
  <c r="P68" i="62" s="1"/>
  <c r="N72" i="62"/>
  <c r="M72" i="62"/>
  <c r="P72" i="62" s="1"/>
  <c r="O93" i="62"/>
  <c r="M93" i="62"/>
  <c r="P93" i="62" s="1"/>
  <c r="H94" i="62"/>
  <c r="D94" i="62"/>
  <c r="AA100" i="62"/>
  <c r="W9" i="62"/>
  <c r="T30" i="62"/>
  <c r="U85" i="62"/>
  <c r="X66" i="62"/>
  <c r="I5" i="62"/>
  <c r="P5" i="62"/>
  <c r="H7" i="62"/>
  <c r="G7" i="62"/>
  <c r="J7" i="62" s="1"/>
  <c r="S7" i="62"/>
  <c r="D8" i="62"/>
  <c r="J8" i="62" s="1"/>
  <c r="I9" i="62"/>
  <c r="P9" i="62"/>
  <c r="H11" i="62"/>
  <c r="G11" i="62"/>
  <c r="J11" i="62" s="1"/>
  <c r="S11" i="62"/>
  <c r="D12" i="62"/>
  <c r="J12" i="62" s="1"/>
  <c r="I13" i="62"/>
  <c r="P13" i="62"/>
  <c r="H15" i="62"/>
  <c r="G15" i="62"/>
  <c r="J15" i="62" s="1"/>
  <c r="S15" i="62"/>
  <c r="D16" i="62"/>
  <c r="J16" i="62" s="1"/>
  <c r="I17" i="62"/>
  <c r="P17" i="62"/>
  <c r="H19" i="62"/>
  <c r="G19" i="62"/>
  <c r="J19" i="62" s="1"/>
  <c r="S19" i="62"/>
  <c r="D20" i="62"/>
  <c r="J20" i="62" s="1"/>
  <c r="I21" i="62"/>
  <c r="P21" i="62"/>
  <c r="H23" i="62"/>
  <c r="G23" i="62"/>
  <c r="J23" i="62" s="1"/>
  <c r="S23" i="62"/>
  <c r="D24" i="62"/>
  <c r="J24" i="62" s="1"/>
  <c r="I25" i="62"/>
  <c r="P25" i="62"/>
  <c r="H27" i="62"/>
  <c r="G27" i="62"/>
  <c r="J27" i="62" s="1"/>
  <c r="S27" i="62"/>
  <c r="D28" i="62"/>
  <c r="J28" i="62" s="1"/>
  <c r="I29" i="62"/>
  <c r="P29" i="62"/>
  <c r="H31" i="62"/>
  <c r="G31" i="62"/>
  <c r="J31" i="62" s="1"/>
  <c r="S31" i="62"/>
  <c r="D32" i="62"/>
  <c r="J32" i="62" s="1"/>
  <c r="I33" i="62"/>
  <c r="P33" i="62"/>
  <c r="H35" i="62"/>
  <c r="G35" i="62"/>
  <c r="J35" i="62" s="1"/>
  <c r="S35" i="62"/>
  <c r="D36" i="62"/>
  <c r="J36" i="62" s="1"/>
  <c r="I37" i="62"/>
  <c r="P37" i="62"/>
  <c r="H39" i="62"/>
  <c r="G39" i="62"/>
  <c r="J39" i="62" s="1"/>
  <c r="S39" i="62"/>
  <c r="D40" i="62"/>
  <c r="J40" i="62" s="1"/>
  <c r="I41" i="62"/>
  <c r="P41" i="62"/>
  <c r="H43" i="62"/>
  <c r="G43" i="62"/>
  <c r="J43" i="62" s="1"/>
  <c r="S43" i="62"/>
  <c r="D44" i="62"/>
  <c r="J44" i="62" s="1"/>
  <c r="I45" i="62"/>
  <c r="P45" i="62"/>
  <c r="P47" i="62"/>
  <c r="J48" i="62"/>
  <c r="P49" i="62"/>
  <c r="N50" i="62"/>
  <c r="M50" i="62"/>
  <c r="P50" i="62" s="1"/>
  <c r="N51" i="62"/>
  <c r="M51" i="62"/>
  <c r="P51" i="62" s="1"/>
  <c r="N53" i="62"/>
  <c r="J54" i="62"/>
  <c r="D58" i="62"/>
  <c r="J58" i="62" s="1"/>
  <c r="I59" i="62"/>
  <c r="H61" i="62"/>
  <c r="G61" i="62"/>
  <c r="J61" i="62" s="1"/>
  <c r="N64" i="62"/>
  <c r="M64" i="62"/>
  <c r="P64" i="62" s="1"/>
  <c r="N69" i="62"/>
  <c r="I70" i="62"/>
  <c r="D70" i="62"/>
  <c r="J70" i="62" s="1"/>
  <c r="I74" i="62"/>
  <c r="D74" i="62"/>
  <c r="J74" i="62" s="1"/>
  <c r="H73" i="62"/>
  <c r="G73" i="62"/>
  <c r="J73" i="62" s="1"/>
  <c r="N48" i="62"/>
  <c r="N54" i="62"/>
  <c r="M54" i="62"/>
  <c r="P54" i="62" s="1"/>
  <c r="N58" i="62"/>
  <c r="M58" i="62"/>
  <c r="P58" i="62" s="1"/>
  <c r="N62" i="62"/>
  <c r="M62" i="62"/>
  <c r="P62" i="62" s="1"/>
  <c r="N66" i="62"/>
  <c r="M66" i="62"/>
  <c r="P66" i="62" s="1"/>
  <c r="N70" i="62"/>
  <c r="M70" i="62"/>
  <c r="P70" i="62" s="1"/>
  <c r="N74" i="62"/>
  <c r="M74" i="62"/>
  <c r="P74" i="62" s="1"/>
  <c r="H77" i="62"/>
  <c r="P80" i="62"/>
  <c r="O81" i="62"/>
  <c r="M81" i="62"/>
  <c r="P81" i="62" s="1"/>
  <c r="H82" i="62"/>
  <c r="D82" i="62"/>
  <c r="P88" i="62"/>
  <c r="O89" i="62"/>
  <c r="M89" i="62"/>
  <c r="P89" i="62" s="1"/>
  <c r="H90" i="62"/>
  <c r="D90" i="62"/>
  <c r="P96" i="62"/>
  <c r="O97" i="62"/>
  <c r="M97" i="62"/>
  <c r="P97" i="62" s="1"/>
  <c r="H98" i="62"/>
  <c r="D98" i="62"/>
  <c r="P104" i="62"/>
  <c r="O105" i="62"/>
  <c r="M105" i="62"/>
  <c r="P105" i="62" s="1"/>
  <c r="H106" i="62"/>
  <c r="D106" i="62"/>
  <c r="N46" i="62"/>
  <c r="D47" i="62"/>
  <c r="H51" i="62"/>
  <c r="I53" i="62"/>
  <c r="P53" i="62"/>
  <c r="H55" i="62"/>
  <c r="G55" i="62"/>
  <c r="J55" i="62" s="1"/>
  <c r="S55" i="62"/>
  <c r="D56" i="62"/>
  <c r="J56" i="62" s="1"/>
  <c r="I57" i="62"/>
  <c r="P57" i="62"/>
  <c r="H59" i="62"/>
  <c r="G59" i="62"/>
  <c r="J59" i="62" s="1"/>
  <c r="S59" i="62"/>
  <c r="D60" i="62"/>
  <c r="J60" i="62" s="1"/>
  <c r="I61" i="62"/>
  <c r="P61" i="62"/>
  <c r="H63" i="62"/>
  <c r="G63" i="62"/>
  <c r="J63" i="62" s="1"/>
  <c r="S63" i="62"/>
  <c r="D64" i="62"/>
  <c r="J64" i="62" s="1"/>
  <c r="I65" i="62"/>
  <c r="P65" i="62"/>
  <c r="H67" i="62"/>
  <c r="G67" i="62"/>
  <c r="J67" i="62" s="1"/>
  <c r="S67" i="62"/>
  <c r="D68" i="62"/>
  <c r="J68" i="62" s="1"/>
  <c r="I69" i="62"/>
  <c r="P69" i="62"/>
  <c r="H71" i="62"/>
  <c r="G71" i="62"/>
  <c r="J71" i="62" s="1"/>
  <c r="S71" i="62"/>
  <c r="D72" i="62"/>
  <c r="J72" i="62" s="1"/>
  <c r="I73" i="62"/>
  <c r="P73" i="62"/>
  <c r="H75" i="62"/>
  <c r="G75" i="62"/>
  <c r="J75" i="62" s="1"/>
  <c r="S75" i="62"/>
  <c r="J79" i="62"/>
  <c r="O79" i="62"/>
  <c r="M79" i="62"/>
  <c r="P79" i="62" s="1"/>
  <c r="J83" i="62"/>
  <c r="O83" i="62"/>
  <c r="M83" i="62"/>
  <c r="P83" i="62" s="1"/>
  <c r="J87" i="62"/>
  <c r="O87" i="62"/>
  <c r="M87" i="62"/>
  <c r="P87" i="62" s="1"/>
  <c r="J91" i="62"/>
  <c r="O91" i="62"/>
  <c r="M91" i="62"/>
  <c r="P91" i="62" s="1"/>
  <c r="J95" i="62"/>
  <c r="O95" i="62"/>
  <c r="M95" i="62"/>
  <c r="P95" i="62" s="1"/>
  <c r="J99" i="62"/>
  <c r="J103" i="62"/>
  <c r="O103" i="62"/>
  <c r="M103" i="62"/>
  <c r="P103" i="62" s="1"/>
  <c r="J107" i="62"/>
  <c r="O107" i="62"/>
  <c r="M107" i="62"/>
  <c r="P107" i="62" s="1"/>
  <c r="I76" i="62"/>
  <c r="O76" i="62"/>
  <c r="G77" i="62"/>
  <c r="J77" i="62" s="1"/>
  <c r="G78" i="62"/>
  <c r="J78" i="62" s="1"/>
  <c r="O78" i="62"/>
  <c r="H80" i="62"/>
  <c r="D80" i="62"/>
  <c r="J80" i="62" s="1"/>
  <c r="S80" i="62"/>
  <c r="G82" i="62"/>
  <c r="J82" i="62" s="1"/>
  <c r="O82" i="62"/>
  <c r="H84" i="62"/>
  <c r="D84" i="62"/>
  <c r="J84" i="62" s="1"/>
  <c r="S84" i="62"/>
  <c r="G86" i="62"/>
  <c r="J86" i="62" s="1"/>
  <c r="O86" i="62"/>
  <c r="H88" i="62"/>
  <c r="D88" i="62"/>
  <c r="J88" i="62" s="1"/>
  <c r="S88" i="62"/>
  <c r="G90" i="62"/>
  <c r="J90" i="62" s="1"/>
  <c r="O90" i="62"/>
  <c r="H92" i="62"/>
  <c r="D92" i="62"/>
  <c r="J92" i="62" s="1"/>
  <c r="S92" i="62"/>
  <c r="G94" i="62"/>
  <c r="J94" i="62" s="1"/>
  <c r="O94" i="62"/>
  <c r="H96" i="62"/>
  <c r="D96" i="62"/>
  <c r="J96" i="62" s="1"/>
  <c r="S96" i="62"/>
  <c r="G98" i="62"/>
  <c r="J98" i="62" s="1"/>
  <c r="H100" i="62"/>
  <c r="D100" i="62"/>
  <c r="J100" i="62" s="1"/>
  <c r="S100" i="62"/>
  <c r="G102" i="62"/>
  <c r="J102" i="62" s="1"/>
  <c r="P102" i="62"/>
  <c r="H104" i="62"/>
  <c r="D104" i="62"/>
  <c r="J104" i="62" s="1"/>
  <c r="S104" i="62"/>
  <c r="G106" i="62"/>
  <c r="J106" i="62" s="1"/>
  <c r="O106" i="62"/>
  <c r="H108" i="62"/>
  <c r="D108" i="62"/>
  <c r="J108" i="62" s="1"/>
  <c r="S108" i="62"/>
  <c r="O98" i="62"/>
  <c r="O100" i="62"/>
  <c r="O102" i="62"/>
  <c r="N109" i="62"/>
  <c r="S4" i="62"/>
  <c r="U4" i="62"/>
  <c r="T4" i="62"/>
  <c r="O4" i="62"/>
  <c r="G4" i="62"/>
  <c r="N4" i="62"/>
  <c r="AA30" i="62"/>
  <c r="X54" i="62"/>
  <c r="X58" i="62"/>
  <c r="D4" i="62"/>
  <c r="H4" i="62"/>
  <c r="M4" i="62"/>
  <c r="AA69" i="62"/>
  <c r="AA81" i="62"/>
  <c r="X84" i="62"/>
  <c r="U25" i="62"/>
  <c r="X37" i="62"/>
  <c r="U37" i="62"/>
  <c r="X38" i="62"/>
  <c r="X57" i="62"/>
  <c r="X62" i="62"/>
  <c r="U71" i="62"/>
  <c r="X73" i="62"/>
  <c r="X74" i="62"/>
  <c r="X88" i="62"/>
  <c r="AA89" i="62"/>
  <c r="U14" i="62"/>
  <c r="V22" i="62"/>
  <c r="U48" i="62"/>
  <c r="U55" i="62"/>
  <c r="U62" i="62"/>
  <c r="U74" i="62"/>
  <c r="U92" i="62"/>
  <c r="U98" i="62"/>
  <c r="U104" i="62"/>
  <c r="U11" i="62"/>
  <c r="U77" i="62"/>
  <c r="U81" i="62"/>
  <c r="AA88" i="62"/>
  <c r="AA10" i="62"/>
  <c r="X45" i="62"/>
  <c r="X49" i="62"/>
  <c r="X53" i="62"/>
  <c r="AA7" i="62"/>
  <c r="AA103" i="62"/>
  <c r="X11" i="62"/>
  <c r="Z56" i="62"/>
  <c r="Z60" i="62"/>
  <c r="Z67" i="62"/>
  <c r="Z79" i="62"/>
  <c r="X80" i="62"/>
  <c r="AA85" i="62"/>
  <c r="AA104" i="62"/>
  <c r="AA107" i="62"/>
  <c r="AA109" i="62"/>
  <c r="U9" i="62"/>
  <c r="U10" i="62"/>
  <c r="U12" i="62"/>
  <c r="X27" i="62"/>
  <c r="W36" i="62"/>
  <c r="U72" i="62"/>
  <c r="U93" i="62"/>
  <c r="U96" i="62"/>
  <c r="Y104" i="62"/>
  <c r="AA57" i="62"/>
  <c r="AA84" i="62"/>
  <c r="X85" i="62"/>
  <c r="Z91" i="62"/>
  <c r="Z96" i="62"/>
  <c r="U5" i="62"/>
  <c r="U7" i="62"/>
  <c r="W10" i="62"/>
  <c r="U19" i="62"/>
  <c r="U23" i="62"/>
  <c r="X30" i="62"/>
  <c r="U30" i="62"/>
  <c r="W33" i="62"/>
  <c r="Z34" i="62"/>
  <c r="AA36" i="62"/>
  <c r="U52" i="62"/>
  <c r="AA53" i="62"/>
  <c r="W56" i="62"/>
  <c r="U58" i="62"/>
  <c r="U79" i="62"/>
  <c r="U97" i="62"/>
  <c r="Z87" i="62"/>
  <c r="Z21" i="62"/>
  <c r="AA26" i="62"/>
  <c r="U44" i="62"/>
  <c r="Z48" i="62"/>
  <c r="U64" i="62"/>
  <c r="U67" i="62"/>
  <c r="W73" i="62"/>
  <c r="W99" i="62"/>
  <c r="W45" i="62"/>
  <c r="W61" i="62"/>
  <c r="Z76" i="62"/>
  <c r="T76" i="62"/>
  <c r="T87" i="62"/>
  <c r="Z92" i="62"/>
  <c r="W37" i="62"/>
  <c r="Z84" i="62"/>
  <c r="T41" i="62"/>
  <c r="T48" i="62"/>
  <c r="T94" i="62"/>
  <c r="W95" i="62"/>
  <c r="Z100" i="62"/>
  <c r="W108" i="62"/>
  <c r="T47" i="62"/>
  <c r="T59" i="62"/>
  <c r="V58" i="62"/>
  <c r="T43" i="62"/>
  <c r="T51" i="62"/>
  <c r="V81" i="62"/>
  <c r="T82" i="62"/>
  <c r="T95" i="62"/>
  <c r="T100" i="62"/>
  <c r="T63" i="62"/>
  <c r="W26" i="62"/>
  <c r="Z33" i="62"/>
  <c r="Z40" i="62"/>
  <c r="W49" i="62"/>
  <c r="W52" i="62"/>
  <c r="Z72" i="62"/>
  <c r="Z29" i="62"/>
  <c r="W79" i="62"/>
  <c r="Z32" i="62"/>
  <c r="Y56" i="62"/>
  <c r="U35" i="62"/>
  <c r="AA14" i="62"/>
  <c r="W18" i="62"/>
  <c r="W22" i="62"/>
  <c r="X26" i="62"/>
  <c r="Z61" i="62"/>
  <c r="V13" i="62"/>
  <c r="T14" i="62"/>
  <c r="X19" i="62"/>
  <c r="T26" i="62"/>
  <c r="V37" i="62"/>
  <c r="T67" i="62"/>
  <c r="T103" i="62"/>
  <c r="V102" i="62"/>
  <c r="T102" i="62"/>
  <c r="Z28" i="62"/>
  <c r="Z7" i="62"/>
  <c r="X10" i="62"/>
  <c r="U13" i="62"/>
  <c r="T22" i="62"/>
  <c r="T23" i="62"/>
  <c r="U29" i="62"/>
  <c r="V32" i="62"/>
  <c r="T35" i="62"/>
  <c r="U39" i="62"/>
  <c r="U56" i="62"/>
  <c r="U83" i="62"/>
  <c r="T108" i="62"/>
  <c r="X14" i="62"/>
  <c r="T86" i="62"/>
  <c r="W5" i="62"/>
  <c r="X15" i="62"/>
  <c r="Z25" i="62"/>
  <c r="V5" i="62"/>
  <c r="U15" i="62"/>
  <c r="V15" i="62"/>
  <c r="X18" i="62"/>
  <c r="T27" i="62"/>
  <c r="T33" i="62"/>
  <c r="U38" i="62"/>
  <c r="U54" i="62"/>
  <c r="T79" i="62"/>
  <c r="T88" i="62"/>
  <c r="V104" i="62"/>
  <c r="U105" i="62"/>
  <c r="AA34" i="62"/>
  <c r="T36" i="62"/>
  <c r="T50" i="62"/>
  <c r="U66" i="62"/>
  <c r="Y88" i="62"/>
  <c r="U88" i="62"/>
  <c r="T92" i="62"/>
  <c r="T96" i="62"/>
  <c r="U101" i="62"/>
  <c r="U108" i="62"/>
  <c r="U75" i="62"/>
  <c r="U78" i="62"/>
  <c r="W40" i="62"/>
  <c r="V43" i="62"/>
  <c r="U47" i="62"/>
  <c r="V49" i="62"/>
  <c r="U49" i="62"/>
  <c r="T56" i="62"/>
  <c r="U60" i="62"/>
  <c r="AA77" i="62"/>
  <c r="T84" i="62"/>
  <c r="U100" i="62"/>
  <c r="T104" i="62"/>
  <c r="U109" i="62"/>
  <c r="Z6" i="62"/>
  <c r="U8" i="62"/>
  <c r="T21" i="62"/>
  <c r="T44" i="62"/>
  <c r="Z44" i="62"/>
  <c r="V60" i="62"/>
  <c r="T60" i="62"/>
  <c r="X70" i="62"/>
  <c r="U70" i="62"/>
  <c r="V70" i="62"/>
  <c r="W6" i="62"/>
  <c r="U6" i="62"/>
  <c r="T9" i="62"/>
  <c r="V9" i="62"/>
  <c r="V17" i="62"/>
  <c r="X17" i="62"/>
  <c r="U18" i="62"/>
  <c r="V19" i="62"/>
  <c r="U24" i="62"/>
  <c r="U26" i="62"/>
  <c r="W41" i="62"/>
  <c r="U41" i="62"/>
  <c r="X46" i="62"/>
  <c r="U46" i="62"/>
  <c r="U51" i="62"/>
  <c r="AB60" i="62"/>
  <c r="Z64" i="62"/>
  <c r="T64" i="62"/>
  <c r="X13" i="62"/>
  <c r="T6" i="62"/>
  <c r="AA9" i="62"/>
  <c r="T11" i="62"/>
  <c r="T19" i="62"/>
  <c r="V21" i="62"/>
  <c r="AA22" i="62"/>
  <c r="U22" i="62"/>
  <c r="X22" i="62"/>
  <c r="U28" i="62"/>
  <c r="U33" i="62"/>
  <c r="V33" i="62"/>
  <c r="T52" i="62"/>
  <c r="U59" i="62"/>
  <c r="V77" i="62"/>
  <c r="T5" i="62"/>
  <c r="Z5" i="62"/>
  <c r="T12" i="62"/>
  <c r="T13" i="62"/>
  <c r="Z13" i="62"/>
  <c r="W13" i="62"/>
  <c r="T16" i="62"/>
  <c r="T18" i="62"/>
  <c r="U20" i="62"/>
  <c r="T29" i="62"/>
  <c r="W29" i="62"/>
  <c r="V29" i="62"/>
  <c r="T31" i="62"/>
  <c r="W34" i="62"/>
  <c r="AB34" i="62"/>
  <c r="Z36" i="62"/>
  <c r="V38" i="62"/>
  <c r="T38" i="62"/>
  <c r="V56" i="62"/>
  <c r="T57" i="62"/>
  <c r="U65" i="62"/>
  <c r="X65" i="62"/>
  <c r="V65" i="62"/>
  <c r="V91" i="62"/>
  <c r="T91" i="62"/>
  <c r="T25" i="62"/>
  <c r="W25" i="62"/>
  <c r="U27" i="62"/>
  <c r="T32" i="62"/>
  <c r="V35" i="62"/>
  <c r="T39" i="62"/>
  <c r="U40" i="62"/>
  <c r="T42" i="62"/>
  <c r="T49" i="62"/>
  <c r="T55" i="62"/>
  <c r="U57" i="62"/>
  <c r="V57" i="62"/>
  <c r="T62" i="62"/>
  <c r="X63" i="62"/>
  <c r="U63" i="62"/>
  <c r="T68" i="62"/>
  <c r="W68" i="62"/>
  <c r="V68" i="62"/>
  <c r="V69" i="62"/>
  <c r="T78" i="62"/>
  <c r="U80" i="62"/>
  <c r="U86" i="62"/>
  <c r="T99" i="62"/>
  <c r="T28" i="62"/>
  <c r="W30" i="62"/>
  <c r="V34" i="62"/>
  <c r="U36" i="62"/>
  <c r="T37" i="62"/>
  <c r="U45" i="62"/>
  <c r="AA45" i="62"/>
  <c r="W48" i="62"/>
  <c r="U50" i="62"/>
  <c r="X50" i="62"/>
  <c r="T58" i="62"/>
  <c r="V71" i="62"/>
  <c r="T71" i="62"/>
  <c r="T73" i="62"/>
  <c r="V79" i="62"/>
  <c r="Z80" i="62"/>
  <c r="T80" i="62"/>
  <c r="AB83" i="62"/>
  <c r="AA83" i="62"/>
  <c r="U94" i="62"/>
  <c r="T107" i="62"/>
  <c r="T8" i="62"/>
  <c r="U16" i="62"/>
  <c r="AB17" i="62"/>
  <c r="T17" i="62"/>
  <c r="W17" i="62"/>
  <c r="T24" i="62"/>
  <c r="V25" i="62"/>
  <c r="U32" i="62"/>
  <c r="AA32" i="62"/>
  <c r="T34" i="62"/>
  <c r="AA37" i="62"/>
  <c r="T40" i="62"/>
  <c r="U43" i="62"/>
  <c r="T46" i="62"/>
  <c r="V50" i="62"/>
  <c r="U61" i="62"/>
  <c r="T66" i="62"/>
  <c r="V66" i="62"/>
  <c r="U68" i="62"/>
  <c r="V72" i="62"/>
  <c r="V74" i="62"/>
  <c r="Z75" i="62"/>
  <c r="T75" i="62"/>
  <c r="U82" i="62"/>
  <c r="T83" i="62"/>
  <c r="U102" i="62"/>
  <c r="T65" i="62"/>
  <c r="T72" i="62"/>
  <c r="U73" i="62"/>
  <c r="T74" i="62"/>
  <c r="T81" i="62"/>
  <c r="T85" i="62"/>
  <c r="V85" i="62"/>
  <c r="T93" i="62"/>
  <c r="V93" i="62"/>
  <c r="T101" i="62"/>
  <c r="V101" i="62"/>
  <c r="T109" i="62"/>
  <c r="V109" i="62"/>
  <c r="AA73" i="62"/>
  <c r="W88" i="62"/>
  <c r="T45" i="62"/>
  <c r="U53" i="62"/>
  <c r="T54" i="62"/>
  <c r="T61" i="62"/>
  <c r="V63" i="62"/>
  <c r="U69" i="62"/>
  <c r="T70" i="62"/>
  <c r="V73" i="62"/>
  <c r="T90" i="62"/>
  <c r="U91" i="62"/>
  <c r="T98" i="62"/>
  <c r="U99" i="62"/>
  <c r="T106" i="62"/>
  <c r="U107" i="62"/>
  <c r="U76" i="62"/>
  <c r="T77" i="62"/>
  <c r="AB84" i="62"/>
  <c r="T89" i="62"/>
  <c r="Y92" i="62"/>
  <c r="T97" i="62"/>
  <c r="V97" i="62"/>
  <c r="Y100" i="62"/>
  <c r="T105" i="62"/>
  <c r="V105" i="62"/>
  <c r="V86" i="62"/>
  <c r="U87" i="62"/>
  <c r="U95" i="62"/>
  <c r="U103" i="62"/>
  <c r="Z4" i="62"/>
  <c r="X12" i="62"/>
  <c r="AA12" i="62"/>
  <c r="X16" i="62"/>
  <c r="AA16" i="62"/>
  <c r="X20" i="62"/>
  <c r="AA20" i="62"/>
  <c r="X21" i="62"/>
  <c r="AA21" i="62"/>
  <c r="W23" i="62"/>
  <c r="Z23" i="62"/>
  <c r="W51" i="62"/>
  <c r="W4" i="62"/>
  <c r="AA4" i="62"/>
  <c r="X5" i="62"/>
  <c r="W11" i="62"/>
  <c r="Z11" i="62"/>
  <c r="X24" i="62"/>
  <c r="AA24" i="62"/>
  <c r="X25" i="62"/>
  <c r="AA25" i="62"/>
  <c r="W27" i="62"/>
  <c r="Z27" i="62"/>
  <c r="W28" i="62"/>
  <c r="AA33" i="62"/>
  <c r="X33" i="62"/>
  <c r="X40" i="62"/>
  <c r="AA40" i="62"/>
  <c r="W50" i="62"/>
  <c r="Z50" i="62"/>
  <c r="X4" i="62"/>
  <c r="W7" i="62"/>
  <c r="Z12" i="62"/>
  <c r="Z16" i="62"/>
  <c r="Z20" i="62"/>
  <c r="Y21" i="62"/>
  <c r="AB21" i="62"/>
  <c r="X28" i="62"/>
  <c r="AA28" i="62"/>
  <c r="X29" i="62"/>
  <c r="AA29" i="62"/>
  <c r="W31" i="62"/>
  <c r="Z31" i="62"/>
  <c r="Z35" i="62"/>
  <c r="Z43" i="62"/>
  <c r="X7" i="62"/>
  <c r="X8" i="62"/>
  <c r="AA8" i="62"/>
  <c r="AA13" i="62"/>
  <c r="W15" i="62"/>
  <c r="Z15" i="62"/>
  <c r="AA17" i="62"/>
  <c r="W19" i="62"/>
  <c r="Z19" i="62"/>
  <c r="Z24" i="62"/>
  <c r="X39" i="62"/>
  <c r="AA39" i="62"/>
  <c r="W42" i="62"/>
  <c r="Z42" i="62"/>
  <c r="Z51" i="62"/>
  <c r="X55" i="62"/>
  <c r="AA55" i="62"/>
  <c r="X60" i="62"/>
  <c r="AA60" i="62"/>
  <c r="AA64" i="62"/>
  <c r="X64" i="62"/>
  <c r="W8" i="62"/>
  <c r="X9" i="62"/>
  <c r="W12" i="62"/>
  <c r="Y13" i="62"/>
  <c r="W16" i="62"/>
  <c r="W20" i="62"/>
  <c r="W24" i="62"/>
  <c r="X35" i="62"/>
  <c r="AA35" i="62"/>
  <c r="X43" i="62"/>
  <c r="AA43" i="62"/>
  <c r="X44" i="62"/>
  <c r="AA44" i="62"/>
  <c r="W46" i="62"/>
  <c r="Z46" i="62"/>
  <c r="W47" i="62"/>
  <c r="Z47" i="62"/>
  <c r="X51" i="62"/>
  <c r="AA51" i="62"/>
  <c r="X56" i="62"/>
  <c r="AA56" i="62"/>
  <c r="W62" i="62"/>
  <c r="Z62" i="62"/>
  <c r="X76" i="62"/>
  <c r="AA76" i="62"/>
  <c r="Z10" i="62"/>
  <c r="Z14" i="62"/>
  <c r="AA15" i="62"/>
  <c r="Z18" i="62"/>
  <c r="AA19" i="62"/>
  <c r="Z22" i="62"/>
  <c r="AA23" i="62"/>
  <c r="Z26" i="62"/>
  <c r="AA27" i="62"/>
  <c r="Z30" i="62"/>
  <c r="AA31" i="62"/>
  <c r="X32" i="62"/>
  <c r="W32" i="62"/>
  <c r="Z39" i="62"/>
  <c r="X47" i="62"/>
  <c r="AA47" i="62"/>
  <c r="X52" i="62"/>
  <c r="AA52" i="62"/>
  <c r="W58" i="62"/>
  <c r="Z58" i="62"/>
  <c r="W59" i="62"/>
  <c r="Z59" i="62"/>
  <c r="X75" i="62"/>
  <c r="AA75" i="62"/>
  <c r="Z86" i="62"/>
  <c r="W38" i="62"/>
  <c r="Z38" i="62"/>
  <c r="X48" i="62"/>
  <c r="AA48" i="62"/>
  <c r="W54" i="62"/>
  <c r="Z54" i="62"/>
  <c r="W55" i="62"/>
  <c r="Z55" i="62"/>
  <c r="X59" i="62"/>
  <c r="AA59" i="62"/>
  <c r="W35" i="62"/>
  <c r="X36" i="62"/>
  <c r="W39" i="62"/>
  <c r="W43" i="62"/>
  <c r="Z63" i="62"/>
  <c r="W66" i="62"/>
  <c r="Z66" i="62"/>
  <c r="W67" i="62"/>
  <c r="Z37" i="62"/>
  <c r="AA38" i="62"/>
  <c r="Z41" i="62"/>
  <c r="AA42" i="62"/>
  <c r="Z45" i="62"/>
  <c r="AA46" i="62"/>
  <c r="Z49" i="62"/>
  <c r="AA50" i="62"/>
  <c r="Z53" i="62"/>
  <c r="AA54" i="62"/>
  <c r="Z57" i="62"/>
  <c r="AA58" i="62"/>
  <c r="AA62" i="62"/>
  <c r="W65" i="62"/>
  <c r="Z65" i="62"/>
  <c r="X67" i="62"/>
  <c r="AA67" i="62"/>
  <c r="X68" i="62"/>
  <c r="AA68" i="62"/>
  <c r="W70" i="62"/>
  <c r="Z70" i="62"/>
  <c r="W71" i="62"/>
  <c r="Y76" i="62"/>
  <c r="AB76" i="62"/>
  <c r="W77" i="62"/>
  <c r="Z77" i="62"/>
  <c r="W63" i="62"/>
  <c r="W64" i="62"/>
  <c r="X71" i="62"/>
  <c r="AA71" i="62"/>
  <c r="X72" i="62"/>
  <c r="AA72" i="62"/>
  <c r="W74" i="62"/>
  <c r="Z74" i="62"/>
  <c r="W75" i="62"/>
  <c r="X77" i="62"/>
  <c r="W78" i="62"/>
  <c r="X82" i="62"/>
  <c r="AA82" i="62"/>
  <c r="X90" i="62"/>
  <c r="AA90" i="62"/>
  <c r="W97" i="62"/>
  <c r="Z97" i="62"/>
  <c r="AA66" i="62"/>
  <c r="Z69" i="62"/>
  <c r="AA70" i="62"/>
  <c r="Z73" i="62"/>
  <c r="AA74" i="62"/>
  <c r="X78" i="62"/>
  <c r="AA78" i="62"/>
  <c r="Z78" i="62"/>
  <c r="X79" i="62"/>
  <c r="W81" i="62"/>
  <c r="Z81" i="62"/>
  <c r="X86" i="62"/>
  <c r="AA86" i="62"/>
  <c r="W89" i="62"/>
  <c r="Z89" i="62"/>
  <c r="Z82" i="62"/>
  <c r="W85" i="62"/>
  <c r="Z85" i="62"/>
  <c r="Z90" i="62"/>
  <c r="W93" i="62"/>
  <c r="Z93" i="62"/>
  <c r="X102" i="62"/>
  <c r="AA102" i="62"/>
  <c r="W82" i="62"/>
  <c r="X83" i="62"/>
  <c r="Y84" i="62"/>
  <c r="W86" i="62"/>
  <c r="X87" i="62"/>
  <c r="W90" i="62"/>
  <c r="X91" i="62"/>
  <c r="X92" i="62"/>
  <c r="W94" i="62"/>
  <c r="Z98" i="62"/>
  <c r="W101" i="62"/>
  <c r="Z101" i="62"/>
  <c r="X106" i="62"/>
  <c r="AA106" i="62"/>
  <c r="Z88" i="62"/>
  <c r="X94" i="62"/>
  <c r="AA94" i="62"/>
  <c r="Z94" i="62"/>
  <c r="Z102" i="62"/>
  <c r="W105" i="62"/>
  <c r="Z105" i="62"/>
  <c r="Z95" i="62"/>
  <c r="Y95" i="62"/>
  <c r="AB95" i="62"/>
  <c r="X98" i="62"/>
  <c r="AA98" i="62"/>
  <c r="Z106" i="62"/>
  <c r="W109" i="62"/>
  <c r="Z109" i="62"/>
  <c r="X95" i="62"/>
  <c r="W98" i="62"/>
  <c r="Y99" i="62"/>
  <c r="X99" i="62"/>
  <c r="W102" i="62"/>
  <c r="AB103" i="62"/>
  <c r="X103" i="62"/>
  <c r="W106" i="62"/>
  <c r="AB107" i="62"/>
  <c r="X107" i="62"/>
  <c r="Y108" i="62"/>
  <c r="H7" i="61"/>
  <c r="D7" i="61"/>
  <c r="J7" i="61" s="1"/>
  <c r="G8" i="61"/>
  <c r="J8" i="61" s="1"/>
  <c r="N8" i="61"/>
  <c r="H11" i="61"/>
  <c r="D11" i="61"/>
  <c r="J11" i="61" s="1"/>
  <c r="G12" i="61"/>
  <c r="J12" i="61" s="1"/>
  <c r="N12" i="61"/>
  <c r="S12" i="61"/>
  <c r="T12" i="61"/>
  <c r="H15" i="61"/>
  <c r="D15" i="61"/>
  <c r="J15" i="61" s="1"/>
  <c r="G16" i="61"/>
  <c r="J16" i="61" s="1"/>
  <c r="N16" i="61"/>
  <c r="H19" i="61"/>
  <c r="D19" i="61"/>
  <c r="J19" i="61" s="1"/>
  <c r="G20" i="61"/>
  <c r="J20" i="61" s="1"/>
  <c r="N20" i="61"/>
  <c r="S20" i="61"/>
  <c r="T20" i="61"/>
  <c r="N25" i="61"/>
  <c r="M25" i="61"/>
  <c r="N26" i="61"/>
  <c r="M26" i="61"/>
  <c r="J28" i="61"/>
  <c r="P28" i="61"/>
  <c r="P29" i="61"/>
  <c r="H32" i="61"/>
  <c r="G32" i="61"/>
  <c r="J32" i="61" s="1"/>
  <c r="H33" i="61"/>
  <c r="G33" i="61"/>
  <c r="J33" i="61" s="1"/>
  <c r="I36" i="61"/>
  <c r="Z36" i="61"/>
  <c r="S36" i="61"/>
  <c r="H38" i="61"/>
  <c r="G38" i="61"/>
  <c r="O42" i="61"/>
  <c r="I43" i="61"/>
  <c r="D43" i="61"/>
  <c r="S43" i="61"/>
  <c r="W43" i="61"/>
  <c r="J50" i="61"/>
  <c r="N51" i="61"/>
  <c r="M51" i="61"/>
  <c r="P51" i="61" s="1"/>
  <c r="U53" i="61"/>
  <c r="O53" i="61"/>
  <c r="N57" i="61"/>
  <c r="M57" i="61"/>
  <c r="N58" i="61"/>
  <c r="M58" i="61"/>
  <c r="M60" i="61"/>
  <c r="N60" i="61"/>
  <c r="S63" i="61"/>
  <c r="Z63" i="61"/>
  <c r="H64" i="61"/>
  <c r="G64" i="61"/>
  <c r="J64" i="61" s="1"/>
  <c r="O65" i="61"/>
  <c r="M65" i="61"/>
  <c r="P65" i="61" s="1"/>
  <c r="X66" i="61"/>
  <c r="AA66" i="61"/>
  <c r="N70" i="61"/>
  <c r="M70" i="61"/>
  <c r="G75" i="61"/>
  <c r="J75" i="61" s="1"/>
  <c r="H75" i="61"/>
  <c r="I79" i="61"/>
  <c r="J86" i="61"/>
  <c r="S89" i="61"/>
  <c r="W89" i="61"/>
  <c r="T16" i="61"/>
  <c r="T24" i="61"/>
  <c r="AA30" i="61"/>
  <c r="T34" i="61"/>
  <c r="X44" i="61"/>
  <c r="T50" i="61"/>
  <c r="T60" i="61"/>
  <c r="W63" i="61"/>
  <c r="H24" i="61"/>
  <c r="G24" i="61"/>
  <c r="J24" i="61" s="1"/>
  <c r="H25" i="61"/>
  <c r="G25" i="61"/>
  <c r="J25" i="61" s="1"/>
  <c r="T28" i="61"/>
  <c r="S28" i="61"/>
  <c r="D29" i="61"/>
  <c r="J29" i="61" s="1"/>
  <c r="H30" i="61"/>
  <c r="G30" i="61"/>
  <c r="H31" i="61"/>
  <c r="P31" i="61"/>
  <c r="N32" i="61"/>
  <c r="O34" i="61"/>
  <c r="I35" i="61"/>
  <c r="D35" i="61"/>
  <c r="J35" i="61" s="1"/>
  <c r="S35" i="61"/>
  <c r="Z35" i="61"/>
  <c r="X36" i="61"/>
  <c r="O40" i="61"/>
  <c r="G42" i="61"/>
  <c r="J42" i="61" s="1"/>
  <c r="N43" i="61"/>
  <c r="M43" i="61"/>
  <c r="P43" i="61" s="1"/>
  <c r="U45" i="61"/>
  <c r="O45" i="61"/>
  <c r="J47" i="61"/>
  <c r="T48" i="61"/>
  <c r="N49" i="61"/>
  <c r="M49" i="61"/>
  <c r="N50" i="61"/>
  <c r="M50" i="61"/>
  <c r="P50" i="61" s="1"/>
  <c r="O51" i="61"/>
  <c r="U51" i="61"/>
  <c r="D52" i="61"/>
  <c r="J52" i="61"/>
  <c r="P52" i="61"/>
  <c r="I53" i="61"/>
  <c r="X53" i="61"/>
  <c r="J53" i="61"/>
  <c r="M53" i="61"/>
  <c r="P53" i="61" s="1"/>
  <c r="H56" i="61"/>
  <c r="G56" i="61"/>
  <c r="J56" i="61" s="1"/>
  <c r="H57" i="61"/>
  <c r="G57" i="61"/>
  <c r="J57" i="61" s="1"/>
  <c r="H60" i="61"/>
  <c r="G60" i="61"/>
  <c r="J60" i="61" s="1"/>
  <c r="O62" i="61"/>
  <c r="I62" i="61"/>
  <c r="P62" i="61"/>
  <c r="H66" i="61"/>
  <c r="G66" i="61"/>
  <c r="P66" i="61" s="1"/>
  <c r="N67" i="61"/>
  <c r="M67" i="61"/>
  <c r="O76" i="61"/>
  <c r="I76" i="61"/>
  <c r="P76" i="61"/>
  <c r="S78" i="61"/>
  <c r="Z78" i="61"/>
  <c r="G81" i="61"/>
  <c r="J81" i="61" s="1"/>
  <c r="H81" i="61"/>
  <c r="I84" i="61"/>
  <c r="O84" i="61"/>
  <c r="G84" i="61"/>
  <c r="J84" i="61" s="1"/>
  <c r="G105" i="61"/>
  <c r="H105" i="61"/>
  <c r="T8" i="61"/>
  <c r="Z5" i="61"/>
  <c r="H5" i="61"/>
  <c r="D5" i="61"/>
  <c r="J5" i="61" s="1"/>
  <c r="N5" i="61"/>
  <c r="G6" i="61"/>
  <c r="J6" i="61" s="1"/>
  <c r="N6" i="61"/>
  <c r="P7" i="61"/>
  <c r="H8" i="61"/>
  <c r="H9" i="61"/>
  <c r="D9" i="61"/>
  <c r="J9" i="61" s="1"/>
  <c r="N9" i="61"/>
  <c r="G10" i="61"/>
  <c r="J10" i="61" s="1"/>
  <c r="N10" i="61"/>
  <c r="S10" i="61"/>
  <c r="T10" i="61"/>
  <c r="P11" i="61"/>
  <c r="H12" i="61"/>
  <c r="H13" i="61"/>
  <c r="D13" i="61"/>
  <c r="J13" i="61" s="1"/>
  <c r="N13" i="61"/>
  <c r="G14" i="61"/>
  <c r="J14" i="61" s="1"/>
  <c r="N14" i="61"/>
  <c r="S14" i="61"/>
  <c r="W14" i="61"/>
  <c r="P15" i="61"/>
  <c r="H16" i="61"/>
  <c r="H17" i="61"/>
  <c r="D17" i="61"/>
  <c r="J17" i="61" s="1"/>
  <c r="N17" i="61"/>
  <c r="G18" i="61"/>
  <c r="J18" i="61" s="1"/>
  <c r="N18" i="61"/>
  <c r="S18" i="61"/>
  <c r="T18" i="61"/>
  <c r="P19" i="61"/>
  <c r="H20" i="61"/>
  <c r="H21" i="61"/>
  <c r="D21" i="61"/>
  <c r="J21" i="61" s="1"/>
  <c r="N21" i="61"/>
  <c r="H22" i="61"/>
  <c r="G22" i="61"/>
  <c r="J22" i="61" s="1"/>
  <c r="H23" i="61"/>
  <c r="P23" i="61"/>
  <c r="N24" i="61"/>
  <c r="O26" i="61"/>
  <c r="I27" i="61"/>
  <c r="D27" i="61"/>
  <c r="J27" i="61" s="1"/>
  <c r="J34" i="61"/>
  <c r="N35" i="61"/>
  <c r="M35" i="61"/>
  <c r="P35" i="61" s="1"/>
  <c r="O37" i="61"/>
  <c r="U37" i="61"/>
  <c r="P38" i="61"/>
  <c r="T40" i="61"/>
  <c r="N41" i="61"/>
  <c r="M41" i="61"/>
  <c r="N42" i="61"/>
  <c r="M42" i="61"/>
  <c r="P42" i="61" s="1"/>
  <c r="O43" i="61"/>
  <c r="U43" i="61"/>
  <c r="J44" i="61"/>
  <c r="P44" i="61"/>
  <c r="I45" i="61"/>
  <c r="X45" i="61"/>
  <c r="P45" i="61"/>
  <c r="H48" i="61"/>
  <c r="G48" i="61"/>
  <c r="J48" i="61" s="1"/>
  <c r="H49" i="61"/>
  <c r="G49" i="61"/>
  <c r="J49" i="61" s="1"/>
  <c r="T52" i="61"/>
  <c r="S52" i="61"/>
  <c r="H54" i="61"/>
  <c r="G54" i="61"/>
  <c r="H55" i="61"/>
  <c r="P55" i="61"/>
  <c r="N56" i="61"/>
  <c r="O58" i="61"/>
  <c r="D61" i="61"/>
  <c r="J61" i="61" s="1"/>
  <c r="X61" i="61"/>
  <c r="AA61" i="61"/>
  <c r="I61" i="61"/>
  <c r="J62" i="61"/>
  <c r="N63" i="61"/>
  <c r="M63" i="61"/>
  <c r="P63" i="61" s="1"/>
  <c r="N64" i="61"/>
  <c r="I65" i="61"/>
  <c r="D65" i="61"/>
  <c r="J65" i="61" s="1"/>
  <c r="I66" i="61"/>
  <c r="N66" i="61"/>
  <c r="G67" i="61"/>
  <c r="J67" i="61" s="1"/>
  <c r="H67" i="61"/>
  <c r="S70" i="61"/>
  <c r="AB70" i="61" s="1"/>
  <c r="T70" i="61"/>
  <c r="W70" i="61"/>
  <c r="H72" i="61"/>
  <c r="G72" i="61"/>
  <c r="J76" i="61"/>
  <c r="S76" i="61"/>
  <c r="T76" i="61"/>
  <c r="S77" i="61"/>
  <c r="Z77" i="61"/>
  <c r="H78" i="61"/>
  <c r="G78" i="61"/>
  <c r="U88" i="61"/>
  <c r="S88" i="61"/>
  <c r="D100" i="61"/>
  <c r="J100" i="61" s="1"/>
  <c r="W100" i="61"/>
  <c r="M102" i="61"/>
  <c r="P102" i="61" s="1"/>
  <c r="N102" i="61"/>
  <c r="W6" i="61"/>
  <c r="X9" i="61"/>
  <c r="W17" i="61"/>
  <c r="W21" i="61"/>
  <c r="X27" i="61"/>
  <c r="X30" i="61"/>
  <c r="Z44" i="61"/>
  <c r="Z52" i="61"/>
  <c r="T56" i="61"/>
  <c r="T58" i="61"/>
  <c r="O5" i="61"/>
  <c r="I7" i="61"/>
  <c r="O9" i="61"/>
  <c r="I11" i="61"/>
  <c r="O13" i="61"/>
  <c r="I15" i="61"/>
  <c r="X15" i="61"/>
  <c r="O17" i="61"/>
  <c r="I19" i="61"/>
  <c r="O21" i="61"/>
  <c r="O24" i="61"/>
  <c r="G26" i="61"/>
  <c r="J26" i="61" s="1"/>
  <c r="S26" i="61"/>
  <c r="T26" i="61"/>
  <c r="N27" i="61"/>
  <c r="M27" i="61"/>
  <c r="P27" i="61" s="1"/>
  <c r="P30" i="61"/>
  <c r="J31" i="61"/>
  <c r="P32" i="61"/>
  <c r="N33" i="61"/>
  <c r="M33" i="61"/>
  <c r="P33" i="61" s="1"/>
  <c r="N34" i="61"/>
  <c r="M34" i="61"/>
  <c r="P34" i="61" s="1"/>
  <c r="D36" i="61"/>
  <c r="J36" i="61" s="1"/>
  <c r="P36" i="61"/>
  <c r="J37" i="61"/>
  <c r="M37" i="61"/>
  <c r="P37" i="61" s="1"/>
  <c r="N38" i="61"/>
  <c r="H40" i="61"/>
  <c r="G40" i="61"/>
  <c r="J40" i="61" s="1"/>
  <c r="H41" i="61"/>
  <c r="G41" i="61"/>
  <c r="J41" i="61" s="1"/>
  <c r="J43" i="61"/>
  <c r="T44" i="61"/>
  <c r="S44" i="61"/>
  <c r="D45" i="61"/>
  <c r="J45" i="61" s="1"/>
  <c r="H46" i="61"/>
  <c r="G46" i="61"/>
  <c r="P46" i="61" s="1"/>
  <c r="H47" i="61"/>
  <c r="P47" i="61"/>
  <c r="N48" i="61"/>
  <c r="O50" i="61"/>
  <c r="I51" i="61"/>
  <c r="D51" i="61"/>
  <c r="J51" i="61" s="1"/>
  <c r="S51" i="61"/>
  <c r="W51" i="61"/>
  <c r="AA52" i="61"/>
  <c r="O56" i="61"/>
  <c r="G58" i="61"/>
  <c r="J58" i="61" s="1"/>
  <c r="S60" i="61"/>
  <c r="W60" i="61"/>
  <c r="O63" i="61"/>
  <c r="U63" i="61"/>
  <c r="O70" i="61"/>
  <c r="I70" i="61"/>
  <c r="G70" i="61"/>
  <c r="J70" i="61" s="1"/>
  <c r="N71" i="61"/>
  <c r="M71" i="61"/>
  <c r="P71" i="61" s="1"/>
  <c r="H73" i="61"/>
  <c r="G73" i="61"/>
  <c r="J73" i="61" s="1"/>
  <c r="X74" i="61"/>
  <c r="N75" i="61"/>
  <c r="M75" i="61"/>
  <c r="P75" i="61" s="1"/>
  <c r="J79" i="61"/>
  <c r="P80" i="61"/>
  <c r="M88" i="61"/>
  <c r="N88" i="61"/>
  <c r="M90" i="61"/>
  <c r="P90" i="61" s="1"/>
  <c r="N90" i="61"/>
  <c r="H80" i="61"/>
  <c r="G80" i="61"/>
  <c r="P86" i="61"/>
  <c r="G89" i="61"/>
  <c r="H89" i="61"/>
  <c r="N95" i="61"/>
  <c r="I96" i="61"/>
  <c r="O96" i="61"/>
  <c r="G99" i="61"/>
  <c r="J99" i="61" s="1"/>
  <c r="H99" i="61"/>
  <c r="O99" i="61"/>
  <c r="M99" i="61"/>
  <c r="P99" i="61" s="1"/>
  <c r="J108" i="61"/>
  <c r="N23" i="61"/>
  <c r="H28" i="61"/>
  <c r="N28" i="61"/>
  <c r="N31" i="61"/>
  <c r="H36" i="61"/>
  <c r="N36" i="61"/>
  <c r="N39" i="61"/>
  <c r="H44" i="61"/>
  <c r="N44" i="61"/>
  <c r="N47" i="61"/>
  <c r="H52" i="61"/>
  <c r="N52" i="61"/>
  <c r="N55" i="61"/>
  <c r="N61" i="61"/>
  <c r="M61" i="61"/>
  <c r="P61" i="61" s="1"/>
  <c r="H68" i="61"/>
  <c r="P68" i="61"/>
  <c r="I69" i="61"/>
  <c r="H74" i="61"/>
  <c r="G74" i="61"/>
  <c r="P74" i="61" s="1"/>
  <c r="N77" i="61"/>
  <c r="M77" i="61"/>
  <c r="P77" i="61" s="1"/>
  <c r="G82" i="61"/>
  <c r="J82" i="61" s="1"/>
  <c r="G83" i="61"/>
  <c r="J83" i="61" s="1"/>
  <c r="H83" i="61"/>
  <c r="O83" i="61"/>
  <c r="M83" i="61"/>
  <c r="P83" i="61" s="1"/>
  <c r="H86" i="61"/>
  <c r="J92" i="61"/>
  <c r="G96" i="61"/>
  <c r="J96" i="61" s="1"/>
  <c r="H100" i="61"/>
  <c r="N101" i="61"/>
  <c r="N103" i="61"/>
  <c r="I104" i="61"/>
  <c r="O104" i="61"/>
  <c r="G104" i="61"/>
  <c r="J104" i="61" s="1"/>
  <c r="M107" i="61"/>
  <c r="P107" i="61" s="1"/>
  <c r="M108" i="61"/>
  <c r="P108" i="61" s="1"/>
  <c r="N108" i="61"/>
  <c r="S108" i="61"/>
  <c r="G109" i="61"/>
  <c r="J109" i="61" s="1"/>
  <c r="N109" i="61"/>
  <c r="X57" i="61"/>
  <c r="U73" i="61"/>
  <c r="Z84" i="61"/>
  <c r="T85" i="61"/>
  <c r="W96" i="61"/>
  <c r="Z99" i="61"/>
  <c r="Z103" i="61"/>
  <c r="U107" i="61"/>
  <c r="H26" i="61"/>
  <c r="N29" i="61"/>
  <c r="D30" i="61"/>
  <c r="H34" i="61"/>
  <c r="N37" i="61"/>
  <c r="D38" i="61"/>
  <c r="H42" i="61"/>
  <c r="N45" i="61"/>
  <c r="D46" i="61"/>
  <c r="H50" i="61"/>
  <c r="N53" i="61"/>
  <c r="D54" i="61"/>
  <c r="H58" i="61"/>
  <c r="J59" i="61"/>
  <c r="N59" i="61"/>
  <c r="S62" i="61"/>
  <c r="D63" i="61"/>
  <c r="J63" i="61" s="1"/>
  <c r="P64" i="61"/>
  <c r="N69" i="61"/>
  <c r="M69" i="61"/>
  <c r="P69" i="61" s="1"/>
  <c r="J71" i="61"/>
  <c r="D72" i="61"/>
  <c r="P78" i="61"/>
  <c r="P79" i="61"/>
  <c r="N81" i="61"/>
  <c r="M81" i="61"/>
  <c r="P81" i="61" s="1"/>
  <c r="O82" i="61"/>
  <c r="H84" i="61"/>
  <c r="N85" i="61"/>
  <c r="N86" i="61"/>
  <c r="N87" i="61"/>
  <c r="I88" i="61"/>
  <c r="O88" i="61"/>
  <c r="G88" i="61"/>
  <c r="J88" i="61" s="1"/>
  <c r="M91" i="61"/>
  <c r="P91" i="61" s="1"/>
  <c r="M92" i="61"/>
  <c r="P92" i="61" s="1"/>
  <c r="N92" i="61"/>
  <c r="J93" i="61"/>
  <c r="N93" i="61"/>
  <c r="H94" i="61"/>
  <c r="P94" i="61"/>
  <c r="H95" i="61"/>
  <c r="M95" i="61"/>
  <c r="P95" i="61" s="1"/>
  <c r="P96" i="61"/>
  <c r="I100" i="61"/>
  <c r="O100" i="61"/>
  <c r="J102" i="61"/>
  <c r="N105" i="61"/>
  <c r="M106" i="61"/>
  <c r="P106" i="61" s="1"/>
  <c r="N106" i="61"/>
  <c r="H108" i="61"/>
  <c r="H62" i="61"/>
  <c r="N65" i="61"/>
  <c r="D66" i="61"/>
  <c r="AB66" i="61" s="1"/>
  <c r="H70" i="61"/>
  <c r="N73" i="61"/>
  <c r="D74" i="61"/>
  <c r="AB74" i="61" s="1"/>
  <c r="J77" i="61"/>
  <c r="D78" i="61"/>
  <c r="H82" i="61"/>
  <c r="P82" i="61"/>
  <c r="P84" i="61"/>
  <c r="D90" i="61"/>
  <c r="J90" i="61" s="1"/>
  <c r="N91" i="61"/>
  <c r="I92" i="61"/>
  <c r="O92" i="61"/>
  <c r="H96" i="61"/>
  <c r="J97" i="61"/>
  <c r="N97" i="61"/>
  <c r="H98" i="61"/>
  <c r="P98" i="61"/>
  <c r="P100" i="61"/>
  <c r="D106" i="61"/>
  <c r="J106" i="61" s="1"/>
  <c r="N107" i="61"/>
  <c r="I108" i="61"/>
  <c r="O108" i="61"/>
  <c r="H76" i="61"/>
  <c r="N79" i="61"/>
  <c r="D80" i="61"/>
  <c r="I86" i="61"/>
  <c r="I90" i="61"/>
  <c r="I94" i="61"/>
  <c r="I98" i="61"/>
  <c r="I102" i="61"/>
  <c r="I106" i="61"/>
  <c r="W5" i="61"/>
  <c r="X7" i="61"/>
  <c r="U8" i="61"/>
  <c r="AA8" i="61"/>
  <c r="Z8" i="61"/>
  <c r="Z9" i="61"/>
  <c r="T9" i="61"/>
  <c r="W9" i="61"/>
  <c r="U12" i="61"/>
  <c r="X12" i="61"/>
  <c r="AA12" i="61"/>
  <c r="X17" i="61"/>
  <c r="AA17" i="61"/>
  <c r="Y21" i="61"/>
  <c r="AB21" i="61"/>
  <c r="T23" i="61"/>
  <c r="W23" i="61"/>
  <c r="Z23" i="61"/>
  <c r="W24" i="61"/>
  <c r="Z24" i="61"/>
  <c r="U28" i="61"/>
  <c r="X28" i="61"/>
  <c r="AA28" i="61"/>
  <c r="T37" i="61"/>
  <c r="W37" i="61"/>
  <c r="Z37" i="61"/>
  <c r="Z68" i="61"/>
  <c r="Z4" i="61"/>
  <c r="AA6" i="61"/>
  <c r="U6" i="61"/>
  <c r="Z6" i="61"/>
  <c r="T7" i="61"/>
  <c r="Z7" i="61"/>
  <c r="W7" i="61"/>
  <c r="X13" i="61"/>
  <c r="AA13" i="61"/>
  <c r="V17" i="61"/>
  <c r="T19" i="61"/>
  <c r="W19" i="61"/>
  <c r="Z19" i="61"/>
  <c r="W20" i="61"/>
  <c r="Z20" i="61"/>
  <c r="U24" i="61"/>
  <c r="X24" i="61"/>
  <c r="AA24" i="61"/>
  <c r="X29" i="61"/>
  <c r="AA29" i="61"/>
  <c r="T31" i="61"/>
  <c r="W31" i="61"/>
  <c r="Z31" i="61"/>
  <c r="V33" i="61"/>
  <c r="U58" i="61"/>
  <c r="X58" i="61"/>
  <c r="AA58" i="61"/>
  <c r="X63" i="61"/>
  <c r="AA63" i="61"/>
  <c r="G4" i="61"/>
  <c r="J4" i="61" s="1"/>
  <c r="S4" i="61"/>
  <c r="W4" i="61"/>
  <c r="AA4" i="61"/>
  <c r="U5" i="61"/>
  <c r="V13" i="61"/>
  <c r="Y13" i="61"/>
  <c r="AB13" i="61"/>
  <c r="T15" i="61"/>
  <c r="W15" i="61"/>
  <c r="Z15" i="61"/>
  <c r="W16" i="61"/>
  <c r="Z16" i="61"/>
  <c r="U20" i="61"/>
  <c r="X20" i="61"/>
  <c r="AA20" i="61"/>
  <c r="X25" i="61"/>
  <c r="AA25" i="61"/>
  <c r="V29" i="61"/>
  <c r="Y29" i="61"/>
  <c r="AB29" i="61"/>
  <c r="AA32" i="61"/>
  <c r="U32" i="61"/>
  <c r="X32" i="61"/>
  <c r="V35" i="61"/>
  <c r="Y35" i="61"/>
  <c r="AB35" i="61"/>
  <c r="U42" i="61"/>
  <c r="X42" i="61"/>
  <c r="AA42" i="61"/>
  <c r="X47" i="61"/>
  <c r="AA47" i="61"/>
  <c r="W54" i="61"/>
  <c r="T5" i="61"/>
  <c r="AA5" i="61"/>
  <c r="AA7" i="61"/>
  <c r="W8" i="61"/>
  <c r="X8" i="61"/>
  <c r="T11" i="61"/>
  <c r="W11" i="61"/>
  <c r="Z11" i="61"/>
  <c r="W12" i="61"/>
  <c r="Z12" i="61"/>
  <c r="U16" i="61"/>
  <c r="X16" i="61"/>
  <c r="AA16" i="61"/>
  <c r="Y17" i="61"/>
  <c r="X21" i="61"/>
  <c r="AA21" i="61"/>
  <c r="V25" i="61"/>
  <c r="Y25" i="61"/>
  <c r="AB25" i="61"/>
  <c r="T27" i="61"/>
  <c r="W27" i="61"/>
  <c r="Z27" i="61"/>
  <c r="W28" i="61"/>
  <c r="Z28" i="61"/>
  <c r="W38" i="61"/>
  <c r="T53" i="61"/>
  <c r="W53" i="61"/>
  <c r="Z53" i="61"/>
  <c r="U10" i="61"/>
  <c r="T13" i="61"/>
  <c r="U14" i="61"/>
  <c r="T17" i="61"/>
  <c r="U18" i="61"/>
  <c r="T21" i="61"/>
  <c r="U22" i="61"/>
  <c r="T25" i="61"/>
  <c r="U26" i="61"/>
  <c r="T29" i="61"/>
  <c r="U30" i="61"/>
  <c r="Y33" i="61"/>
  <c r="AA33" i="61"/>
  <c r="W34" i="61"/>
  <c r="U38" i="61"/>
  <c r="X38" i="61"/>
  <c r="AA38" i="61"/>
  <c r="X43" i="61"/>
  <c r="AA43" i="61"/>
  <c r="V47" i="61"/>
  <c r="T49" i="61"/>
  <c r="W49" i="61"/>
  <c r="Z49" i="61"/>
  <c r="W50" i="61"/>
  <c r="Z50" i="61"/>
  <c r="U54" i="61"/>
  <c r="X54" i="61"/>
  <c r="AA54" i="61"/>
  <c r="X59" i="61"/>
  <c r="AA59" i="61"/>
  <c r="V63" i="61"/>
  <c r="Y63" i="61"/>
  <c r="AB63" i="61"/>
  <c r="U65" i="61"/>
  <c r="X65" i="61"/>
  <c r="X78" i="61"/>
  <c r="AA78" i="61"/>
  <c r="U78" i="61"/>
  <c r="Z10" i="61"/>
  <c r="AA11" i="61"/>
  <c r="Z14" i="61"/>
  <c r="AA15" i="61"/>
  <c r="Z18" i="61"/>
  <c r="AA19" i="61"/>
  <c r="Z22" i="61"/>
  <c r="AA23" i="61"/>
  <c r="Z26" i="61"/>
  <c r="AA27" i="61"/>
  <c r="Z30" i="61"/>
  <c r="AA31" i="61"/>
  <c r="U34" i="61"/>
  <c r="AA34" i="61"/>
  <c r="Z34" i="61"/>
  <c r="X39" i="61"/>
  <c r="AA39" i="61"/>
  <c r="V43" i="61"/>
  <c r="Y43" i="61"/>
  <c r="AB43" i="61"/>
  <c r="T45" i="61"/>
  <c r="W45" i="61"/>
  <c r="Z45" i="61"/>
  <c r="W46" i="61"/>
  <c r="Z46" i="61"/>
  <c r="U50" i="61"/>
  <c r="X50" i="61"/>
  <c r="AA50" i="61"/>
  <c r="AB51" i="61"/>
  <c r="X55" i="61"/>
  <c r="AA55" i="61"/>
  <c r="V59" i="61"/>
  <c r="Y59" i="61"/>
  <c r="AB59" i="61"/>
  <c r="T61" i="61"/>
  <c r="W61" i="61"/>
  <c r="Z61" i="61"/>
  <c r="W62" i="61"/>
  <c r="Z62" i="61"/>
  <c r="AA65" i="61"/>
  <c r="Z72" i="61"/>
  <c r="W32" i="61"/>
  <c r="Z32" i="61"/>
  <c r="T33" i="61"/>
  <c r="Z33" i="61"/>
  <c r="W33" i="61"/>
  <c r="V39" i="61"/>
  <c r="Y39" i="61"/>
  <c r="AB39" i="61"/>
  <c r="T41" i="61"/>
  <c r="W41" i="61"/>
  <c r="Z41" i="61"/>
  <c r="W42" i="61"/>
  <c r="Z42" i="61"/>
  <c r="U46" i="61"/>
  <c r="X46" i="61"/>
  <c r="AA46" i="61"/>
  <c r="X51" i="61"/>
  <c r="AA51" i="61"/>
  <c r="V55" i="61"/>
  <c r="Y55" i="61"/>
  <c r="AB55" i="61"/>
  <c r="T57" i="61"/>
  <c r="W57" i="61"/>
  <c r="Z57" i="61"/>
  <c r="W58" i="61"/>
  <c r="Z58" i="61"/>
  <c r="U62" i="61"/>
  <c r="X62" i="61"/>
  <c r="AA62" i="61"/>
  <c r="X64" i="61"/>
  <c r="AA64" i="61"/>
  <c r="U64" i="61"/>
  <c r="T75" i="61"/>
  <c r="W75" i="61"/>
  <c r="Z75" i="61"/>
  <c r="W87" i="61"/>
  <c r="Z87" i="61"/>
  <c r="T35" i="61"/>
  <c r="U36" i="61"/>
  <c r="T39" i="61"/>
  <c r="U40" i="61"/>
  <c r="T43" i="61"/>
  <c r="U44" i="61"/>
  <c r="T47" i="61"/>
  <c r="U48" i="61"/>
  <c r="T51" i="61"/>
  <c r="U52" i="61"/>
  <c r="T55" i="61"/>
  <c r="U56" i="61"/>
  <c r="T59" i="61"/>
  <c r="U60" i="61"/>
  <c r="T63" i="61"/>
  <c r="Z65" i="61"/>
  <c r="U66" i="61"/>
  <c r="Z76" i="61"/>
  <c r="U81" i="61"/>
  <c r="U83" i="61"/>
  <c r="X83" i="61"/>
  <c r="AA83" i="61"/>
  <c r="T86" i="61"/>
  <c r="W86" i="61"/>
  <c r="Z86" i="61"/>
  <c r="Z98" i="61"/>
  <c r="W98" i="61"/>
  <c r="U68" i="61"/>
  <c r="X68" i="61"/>
  <c r="AA68" i="61"/>
  <c r="T69" i="61"/>
  <c r="U70" i="61"/>
  <c r="U72" i="61"/>
  <c r="X72" i="61"/>
  <c r="AA72" i="61"/>
  <c r="T73" i="61"/>
  <c r="U74" i="61"/>
  <c r="T80" i="61"/>
  <c r="T64" i="61"/>
  <c r="W64" i="61"/>
  <c r="T65" i="61"/>
  <c r="W65" i="61"/>
  <c r="T67" i="61"/>
  <c r="W67" i="61"/>
  <c r="Z67" i="61"/>
  <c r="V69" i="61"/>
  <c r="T71" i="61"/>
  <c r="W71" i="61"/>
  <c r="Z71" i="61"/>
  <c r="V73" i="61"/>
  <c r="AB73" i="61"/>
  <c r="U76" i="61"/>
  <c r="X76" i="61"/>
  <c r="AA76" i="61"/>
  <c r="T77" i="61"/>
  <c r="X84" i="61"/>
  <c r="AA84" i="61"/>
  <c r="Y66" i="61"/>
  <c r="W68" i="61"/>
  <c r="X69" i="61"/>
  <c r="Y70" i="61"/>
  <c r="W72" i="61"/>
  <c r="X73" i="61"/>
  <c r="Y74" i="61"/>
  <c r="W76" i="61"/>
  <c r="Y77" i="61"/>
  <c r="X77" i="61"/>
  <c r="W79" i="61"/>
  <c r="Z79" i="61"/>
  <c r="AB80" i="61"/>
  <c r="T84" i="61"/>
  <c r="U85" i="61"/>
  <c r="U87" i="61"/>
  <c r="X87" i="61"/>
  <c r="AA87" i="61"/>
  <c r="X88" i="61"/>
  <c r="AA88" i="61"/>
  <c r="T90" i="61"/>
  <c r="W90" i="61"/>
  <c r="Z90" i="61"/>
  <c r="W91" i="61"/>
  <c r="T97" i="61"/>
  <c r="W97" i="61"/>
  <c r="Z97" i="61"/>
  <c r="T109" i="61"/>
  <c r="W109" i="61"/>
  <c r="Z109" i="61"/>
  <c r="Z70" i="61"/>
  <c r="Y84" i="61"/>
  <c r="AB84" i="61"/>
  <c r="T88" i="61"/>
  <c r="U89" i="61"/>
  <c r="U91" i="61"/>
  <c r="X91" i="61"/>
  <c r="AA91" i="61"/>
  <c r="T78" i="61"/>
  <c r="W78" i="61"/>
  <c r="T79" i="61"/>
  <c r="U79" i="61"/>
  <c r="X79" i="61"/>
  <c r="AA79" i="61"/>
  <c r="X80" i="61"/>
  <c r="AA80" i="61"/>
  <c r="T82" i="61"/>
  <c r="W82" i="61"/>
  <c r="Z82" i="61"/>
  <c r="W83" i="61"/>
  <c r="V88" i="61"/>
  <c r="Y88" i="61"/>
  <c r="AB88" i="61"/>
  <c r="X95" i="61"/>
  <c r="AA95" i="61"/>
  <c r="V103" i="61"/>
  <c r="Y103" i="61"/>
  <c r="AB103" i="61"/>
  <c r="T93" i="61"/>
  <c r="W93" i="61"/>
  <c r="Z93" i="61"/>
  <c r="V95" i="61"/>
  <c r="U98" i="61"/>
  <c r="X98" i="61"/>
  <c r="AA98" i="61"/>
  <c r="T101" i="61"/>
  <c r="W101" i="61"/>
  <c r="Z101" i="61"/>
  <c r="W102" i="61"/>
  <c r="Z102" i="61"/>
  <c r="T105" i="61"/>
  <c r="W105" i="61"/>
  <c r="Z105" i="61"/>
  <c r="Z81" i="61"/>
  <c r="AA82" i="61"/>
  <c r="T83" i="61"/>
  <c r="Z85" i="61"/>
  <c r="AA86" i="61"/>
  <c r="T87" i="61"/>
  <c r="Z89" i="61"/>
  <c r="AA90" i="61"/>
  <c r="T91" i="61"/>
  <c r="W92" i="61"/>
  <c r="X93" i="61"/>
  <c r="W94" i="61"/>
  <c r="Z94" i="61"/>
  <c r="X99" i="61"/>
  <c r="AA99" i="61"/>
  <c r="U102" i="61"/>
  <c r="X102" i="61"/>
  <c r="AA102" i="61"/>
  <c r="U106" i="61"/>
  <c r="X106" i="61"/>
  <c r="AA106" i="61"/>
  <c r="X107" i="61"/>
  <c r="AA92" i="61"/>
  <c r="X92" i="61"/>
  <c r="U94" i="61"/>
  <c r="X94" i="61"/>
  <c r="AA94" i="61"/>
  <c r="Y95" i="61"/>
  <c r="V99" i="61"/>
  <c r="Y99" i="61"/>
  <c r="AB99" i="61"/>
  <c r="X103" i="61"/>
  <c r="Y107" i="61"/>
  <c r="AB107" i="61"/>
  <c r="T95" i="61"/>
  <c r="U96" i="61"/>
  <c r="T99" i="61"/>
  <c r="U100" i="61"/>
  <c r="T103" i="61"/>
  <c r="U104" i="61"/>
  <c r="W106" i="61"/>
  <c r="T107" i="61"/>
  <c r="U108" i="61"/>
  <c r="Z100" i="61"/>
  <c r="Z104" i="61"/>
  <c r="AA105" i="61"/>
  <c r="Z108" i="61"/>
  <c r="AA109" i="61"/>
  <c r="P6" i="60"/>
  <c r="T10" i="60"/>
  <c r="O7" i="60"/>
  <c r="G9" i="60"/>
  <c r="J9" i="60" s="1"/>
  <c r="H13" i="60"/>
  <c r="G13" i="60"/>
  <c r="I20" i="60"/>
  <c r="D20" i="60"/>
  <c r="AB20" i="60" s="1"/>
  <c r="D22" i="60"/>
  <c r="J22" i="60" s="1"/>
  <c r="I23" i="60"/>
  <c r="O29" i="60"/>
  <c r="I29" i="60"/>
  <c r="H33" i="60"/>
  <c r="G33" i="60"/>
  <c r="J33" i="60" s="1"/>
  <c r="N34" i="60"/>
  <c r="M34" i="60"/>
  <c r="P34" i="60" s="1"/>
  <c r="D38" i="60"/>
  <c r="J38" i="60" s="1"/>
  <c r="I39" i="60"/>
  <c r="O45" i="60"/>
  <c r="I45" i="60"/>
  <c r="H49" i="60"/>
  <c r="G49" i="60"/>
  <c r="J49" i="60" s="1"/>
  <c r="I52" i="60"/>
  <c r="D52" i="60"/>
  <c r="N67" i="60"/>
  <c r="M67" i="60"/>
  <c r="P67" i="60" s="1"/>
  <c r="M76" i="60"/>
  <c r="N76" i="60"/>
  <c r="X5" i="60"/>
  <c r="T11" i="60"/>
  <c r="T14" i="60"/>
  <c r="W15" i="60"/>
  <c r="T18" i="60"/>
  <c r="X20" i="60"/>
  <c r="W37" i="60"/>
  <c r="G5" i="60"/>
  <c r="J5" i="60" s="1"/>
  <c r="N6" i="60"/>
  <c r="G7" i="60"/>
  <c r="J7" i="60" s="1"/>
  <c r="G8" i="60"/>
  <c r="J8" i="60" s="1"/>
  <c r="I9" i="60"/>
  <c r="M10" i="60"/>
  <c r="P10" i="60" s="1"/>
  <c r="G11" i="60"/>
  <c r="J11" i="60" s="1"/>
  <c r="D12" i="60"/>
  <c r="J12" i="60" s="1"/>
  <c r="M12" i="60"/>
  <c r="P12" i="60" s="1"/>
  <c r="S12" i="60"/>
  <c r="H14" i="60"/>
  <c r="H15" i="60"/>
  <c r="P15" i="60"/>
  <c r="I16" i="60"/>
  <c r="G17" i="60"/>
  <c r="J17" i="60" s="1"/>
  <c r="M17" i="60"/>
  <c r="P17" i="60" s="1"/>
  <c r="N20" i="60"/>
  <c r="M20" i="60"/>
  <c r="P20" i="60" s="1"/>
  <c r="H21" i="60"/>
  <c r="G21" i="60"/>
  <c r="J21" i="60" s="1"/>
  <c r="N22" i="60"/>
  <c r="M22" i="60"/>
  <c r="P22" i="60" s="1"/>
  <c r="I24" i="60"/>
  <c r="D24" i="60"/>
  <c r="J24" i="60" s="1"/>
  <c r="D26" i="60"/>
  <c r="J26" i="60" s="1"/>
  <c r="I27" i="60"/>
  <c r="O33" i="60"/>
  <c r="I33" i="60"/>
  <c r="N36" i="60"/>
  <c r="M36" i="60"/>
  <c r="P36" i="60" s="1"/>
  <c r="H37" i="60"/>
  <c r="G37" i="60"/>
  <c r="J37" i="60" s="1"/>
  <c r="N38" i="60"/>
  <c r="M38" i="60"/>
  <c r="P38" i="60" s="1"/>
  <c r="I40" i="60"/>
  <c r="D40" i="60"/>
  <c r="D42" i="60"/>
  <c r="I43" i="60"/>
  <c r="O49" i="60"/>
  <c r="I49" i="60"/>
  <c r="N52" i="60"/>
  <c r="M52" i="60"/>
  <c r="P52" i="60" s="1"/>
  <c r="H53" i="60"/>
  <c r="G53" i="60"/>
  <c r="J53" i="60" s="1"/>
  <c r="N55" i="60"/>
  <c r="M55" i="60"/>
  <c r="P55" i="60" s="1"/>
  <c r="J61" i="60"/>
  <c r="O70" i="60"/>
  <c r="J73" i="60"/>
  <c r="I88" i="60"/>
  <c r="O88" i="60"/>
  <c r="G88" i="60"/>
  <c r="J88" i="60" s="1"/>
  <c r="I96" i="60"/>
  <c r="O96" i="60"/>
  <c r="N7" i="60"/>
  <c r="N11" i="60"/>
  <c r="N14" i="60"/>
  <c r="I19" i="60"/>
  <c r="O25" i="60"/>
  <c r="I25" i="60"/>
  <c r="N28" i="60"/>
  <c r="M28" i="60"/>
  <c r="P28" i="60" s="1"/>
  <c r="H29" i="60"/>
  <c r="G29" i="60"/>
  <c r="J29" i="60" s="1"/>
  <c r="N30" i="60"/>
  <c r="M30" i="60"/>
  <c r="P30" i="60" s="1"/>
  <c r="I32" i="60"/>
  <c r="D32" i="60"/>
  <c r="J32" i="60" s="1"/>
  <c r="O41" i="60"/>
  <c r="I41" i="60"/>
  <c r="N44" i="60"/>
  <c r="M44" i="60"/>
  <c r="P44" i="60" s="1"/>
  <c r="H45" i="60"/>
  <c r="G45" i="60"/>
  <c r="J45" i="60" s="1"/>
  <c r="N46" i="60"/>
  <c r="M46" i="60"/>
  <c r="P46" i="60" s="1"/>
  <c r="I48" i="60"/>
  <c r="D48" i="60"/>
  <c r="J52" i="60"/>
  <c r="M53" i="60"/>
  <c r="P53" i="60" s="1"/>
  <c r="N53" i="60"/>
  <c r="H60" i="60"/>
  <c r="G60" i="60"/>
  <c r="J60" i="60" s="1"/>
  <c r="N63" i="60"/>
  <c r="M63" i="60"/>
  <c r="P63" i="60" s="1"/>
  <c r="H68" i="60"/>
  <c r="G68" i="60"/>
  <c r="J68" i="60" s="1"/>
  <c r="N5" i="60"/>
  <c r="N8" i="60"/>
  <c r="P9" i="60"/>
  <c r="N19" i="60"/>
  <c r="N32" i="60"/>
  <c r="M32" i="60"/>
  <c r="P32" i="60" s="1"/>
  <c r="I36" i="60"/>
  <c r="D36" i="60"/>
  <c r="J36" i="60" s="1"/>
  <c r="J40" i="60"/>
  <c r="O40" i="60"/>
  <c r="J42" i="60"/>
  <c r="N48" i="60"/>
  <c r="M48" i="60"/>
  <c r="P48" i="60" s="1"/>
  <c r="N50" i="60"/>
  <c r="M50" i="60"/>
  <c r="P50" i="60" s="1"/>
  <c r="N71" i="60"/>
  <c r="M71" i="60"/>
  <c r="P71" i="60" s="1"/>
  <c r="I80" i="60"/>
  <c r="O80" i="60"/>
  <c r="G80" i="60"/>
  <c r="J80" i="60" s="1"/>
  <c r="W5" i="60"/>
  <c r="T6" i="60"/>
  <c r="U10" i="60"/>
  <c r="W23" i="60"/>
  <c r="X24" i="60"/>
  <c r="W27" i="60"/>
  <c r="X30" i="60"/>
  <c r="AA32" i="60"/>
  <c r="Z35" i="60"/>
  <c r="AA36" i="60"/>
  <c r="Z37" i="60"/>
  <c r="W39" i="60"/>
  <c r="Z43" i="60"/>
  <c r="T44" i="60"/>
  <c r="AA48" i="60"/>
  <c r="Z56" i="60"/>
  <c r="U59" i="60"/>
  <c r="X61" i="60"/>
  <c r="U75" i="60"/>
  <c r="M8" i="60"/>
  <c r="P8" i="60" s="1"/>
  <c r="S9" i="60"/>
  <c r="D10" i="60"/>
  <c r="J10" i="60" s="1"/>
  <c r="P11" i="60"/>
  <c r="N16" i="60"/>
  <c r="M16" i="60"/>
  <c r="P16" i="60" s="1"/>
  <c r="I17" i="60"/>
  <c r="J18" i="60"/>
  <c r="M18" i="60"/>
  <c r="P18" i="60" s="1"/>
  <c r="D19" i="60"/>
  <c r="G19" i="60"/>
  <c r="P19" i="60" s="1"/>
  <c r="O21" i="60"/>
  <c r="I21" i="60"/>
  <c r="N24" i="60"/>
  <c r="M24" i="60"/>
  <c r="P24" i="60" s="1"/>
  <c r="H25" i="60"/>
  <c r="G25" i="60"/>
  <c r="J25" i="60" s="1"/>
  <c r="N26" i="60"/>
  <c r="M26" i="60"/>
  <c r="P26" i="60" s="1"/>
  <c r="I28" i="60"/>
  <c r="D28" i="60"/>
  <c r="J28" i="60" s="1"/>
  <c r="S29" i="60"/>
  <c r="D30" i="60"/>
  <c r="J30" i="60" s="1"/>
  <c r="I31" i="60"/>
  <c r="P31" i="60"/>
  <c r="N33" i="60"/>
  <c r="J34" i="60"/>
  <c r="O37" i="60"/>
  <c r="I37" i="60"/>
  <c r="N40" i="60"/>
  <c r="M40" i="60"/>
  <c r="P40" i="60" s="1"/>
  <c r="H41" i="60"/>
  <c r="G41" i="60"/>
  <c r="J41" i="60" s="1"/>
  <c r="N42" i="60"/>
  <c r="M42" i="60"/>
  <c r="P42" i="60" s="1"/>
  <c r="I44" i="60"/>
  <c r="D44" i="60"/>
  <c r="J44" i="60" s="1"/>
  <c r="S45" i="60"/>
  <c r="D46" i="60"/>
  <c r="J46" i="60" s="1"/>
  <c r="I47" i="60"/>
  <c r="J48" i="60"/>
  <c r="N49" i="60"/>
  <c r="J50" i="60"/>
  <c r="O54" i="60"/>
  <c r="J57" i="60"/>
  <c r="H64" i="60"/>
  <c r="G64" i="60"/>
  <c r="J64" i="60" s="1"/>
  <c r="N64" i="60"/>
  <c r="H9" i="60"/>
  <c r="N12" i="60"/>
  <c r="D13" i="60"/>
  <c r="H17" i="60"/>
  <c r="S19" i="60"/>
  <c r="Y19" i="60" s="1"/>
  <c r="H23" i="60"/>
  <c r="G23" i="60"/>
  <c r="J23" i="60" s="1"/>
  <c r="S23" i="60"/>
  <c r="V23" i="60" s="1"/>
  <c r="H27" i="60"/>
  <c r="G27" i="60"/>
  <c r="J27" i="60" s="1"/>
  <c r="S27" i="60"/>
  <c r="H31" i="60"/>
  <c r="G31" i="60"/>
  <c r="J31" i="60" s="1"/>
  <c r="S31" i="60"/>
  <c r="P33" i="60"/>
  <c r="H35" i="60"/>
  <c r="G35" i="60"/>
  <c r="J35" i="60" s="1"/>
  <c r="S35" i="60"/>
  <c r="P37" i="60"/>
  <c r="H39" i="60"/>
  <c r="G39" i="60"/>
  <c r="J39" i="60" s="1"/>
  <c r="S39" i="60"/>
  <c r="V39" i="60" s="1"/>
  <c r="P41" i="60"/>
  <c r="H43" i="60"/>
  <c r="G43" i="60"/>
  <c r="J43" i="60" s="1"/>
  <c r="S43" i="60"/>
  <c r="P45" i="60"/>
  <c r="H47" i="60"/>
  <c r="G47" i="60"/>
  <c r="J47" i="60" s="1"/>
  <c r="S47" i="60"/>
  <c r="P49" i="60"/>
  <c r="H51" i="60"/>
  <c r="G51" i="60"/>
  <c r="J51" i="60" s="1"/>
  <c r="S51" i="60"/>
  <c r="H56" i="60"/>
  <c r="G56" i="60"/>
  <c r="J56" i="60" s="1"/>
  <c r="N59" i="60"/>
  <c r="M59" i="60"/>
  <c r="P59" i="60" s="1"/>
  <c r="O62" i="60"/>
  <c r="J65" i="60"/>
  <c r="H72" i="60"/>
  <c r="G72" i="60"/>
  <c r="J72" i="60" s="1"/>
  <c r="N75" i="60"/>
  <c r="M75" i="60"/>
  <c r="P75" i="60" s="1"/>
  <c r="O85" i="60"/>
  <c r="M85" i="60"/>
  <c r="P85" i="60" s="1"/>
  <c r="I94" i="60"/>
  <c r="O94" i="60"/>
  <c r="J55" i="60"/>
  <c r="O56" i="60"/>
  <c r="N57" i="60"/>
  <c r="M57" i="60"/>
  <c r="P57" i="60" s="1"/>
  <c r="J59" i="60"/>
  <c r="O60" i="60"/>
  <c r="N61" i="60"/>
  <c r="M61" i="60"/>
  <c r="P61" i="60" s="1"/>
  <c r="J63" i="60"/>
  <c r="O64" i="60"/>
  <c r="N65" i="60"/>
  <c r="M65" i="60"/>
  <c r="P65" i="60" s="1"/>
  <c r="J67" i="60"/>
  <c r="O68" i="60"/>
  <c r="N69" i="60"/>
  <c r="M69" i="60"/>
  <c r="P69" i="60" s="1"/>
  <c r="J71" i="60"/>
  <c r="O72" i="60"/>
  <c r="N73" i="60"/>
  <c r="M73" i="60"/>
  <c r="P73" i="60" s="1"/>
  <c r="J75" i="60"/>
  <c r="O76" i="60"/>
  <c r="I76" i="60"/>
  <c r="J79" i="60"/>
  <c r="J87" i="60"/>
  <c r="O91" i="60"/>
  <c r="M91" i="60"/>
  <c r="P91" i="60" s="1"/>
  <c r="O99" i="60"/>
  <c r="M99" i="60"/>
  <c r="P99" i="60" s="1"/>
  <c r="O107" i="60"/>
  <c r="M107" i="60"/>
  <c r="P107" i="60" s="1"/>
  <c r="O109" i="60"/>
  <c r="M109" i="60"/>
  <c r="P109" i="60" s="1"/>
  <c r="H54" i="60"/>
  <c r="G54" i="60"/>
  <c r="J54" i="60" s="1"/>
  <c r="S54" i="60"/>
  <c r="I57" i="60"/>
  <c r="H58" i="60"/>
  <c r="G58" i="60"/>
  <c r="J58" i="60" s="1"/>
  <c r="S58" i="60"/>
  <c r="P60" i="60"/>
  <c r="I61" i="60"/>
  <c r="H62" i="60"/>
  <c r="G62" i="60"/>
  <c r="J62" i="60" s="1"/>
  <c r="S62" i="60"/>
  <c r="P64" i="60"/>
  <c r="I65" i="60"/>
  <c r="H66" i="60"/>
  <c r="G66" i="60"/>
  <c r="J66" i="60" s="1"/>
  <c r="S66" i="60"/>
  <c r="I69" i="60"/>
  <c r="H70" i="60"/>
  <c r="G70" i="60"/>
  <c r="J70" i="60" s="1"/>
  <c r="S70" i="60"/>
  <c r="P72" i="60"/>
  <c r="I73" i="60"/>
  <c r="H74" i="60"/>
  <c r="G74" i="60"/>
  <c r="J74" i="60" s="1"/>
  <c r="S74" i="60"/>
  <c r="G76" i="60"/>
  <c r="J76" i="60" s="1"/>
  <c r="O81" i="60"/>
  <c r="M81" i="60"/>
  <c r="P81" i="60" s="1"/>
  <c r="I84" i="60"/>
  <c r="O84" i="60"/>
  <c r="G84" i="60"/>
  <c r="J84" i="60" s="1"/>
  <c r="J93" i="60"/>
  <c r="O93" i="60"/>
  <c r="M93" i="60"/>
  <c r="P93" i="60" s="1"/>
  <c r="J101" i="60"/>
  <c r="O101" i="60"/>
  <c r="M101" i="60"/>
  <c r="P101" i="60" s="1"/>
  <c r="O104" i="60"/>
  <c r="J77" i="60"/>
  <c r="N77" i="60"/>
  <c r="H78" i="60"/>
  <c r="O79" i="60"/>
  <c r="M79" i="60"/>
  <c r="P79" i="60" s="1"/>
  <c r="H82" i="60"/>
  <c r="O83" i="60"/>
  <c r="M83" i="60"/>
  <c r="P83" i="60" s="1"/>
  <c r="H86" i="60"/>
  <c r="O87" i="60"/>
  <c r="M87" i="60"/>
  <c r="P87" i="60" s="1"/>
  <c r="I90" i="60"/>
  <c r="O90" i="60"/>
  <c r="H92" i="60"/>
  <c r="J95" i="60"/>
  <c r="O95" i="60"/>
  <c r="M95" i="60"/>
  <c r="P95" i="60" s="1"/>
  <c r="S96" i="60"/>
  <c r="I98" i="60"/>
  <c r="O98" i="60"/>
  <c r="H100" i="60"/>
  <c r="J103" i="60"/>
  <c r="O103" i="60"/>
  <c r="M103" i="60"/>
  <c r="P103" i="60" s="1"/>
  <c r="S104" i="60"/>
  <c r="H108" i="60"/>
  <c r="O108" i="60"/>
  <c r="H76" i="60"/>
  <c r="I78" i="60"/>
  <c r="O78" i="60"/>
  <c r="G78" i="60"/>
  <c r="J78" i="60" s="1"/>
  <c r="P80" i="60"/>
  <c r="I82" i="60"/>
  <c r="O82" i="60"/>
  <c r="G82" i="60"/>
  <c r="J82" i="60" s="1"/>
  <c r="I86" i="60"/>
  <c r="O86" i="60"/>
  <c r="G86" i="60"/>
  <c r="J86" i="60" s="1"/>
  <c r="P88" i="60"/>
  <c r="O89" i="60"/>
  <c r="M89" i="60"/>
  <c r="P89" i="60" s="1"/>
  <c r="S90" i="60"/>
  <c r="I92" i="60"/>
  <c r="O92" i="60"/>
  <c r="H94" i="60"/>
  <c r="O97" i="60"/>
  <c r="M97" i="60"/>
  <c r="P97" i="60" s="1"/>
  <c r="S98" i="60"/>
  <c r="I100" i="60"/>
  <c r="O100" i="60"/>
  <c r="H102" i="60"/>
  <c r="O102" i="60"/>
  <c r="O105" i="60"/>
  <c r="M105" i="60"/>
  <c r="P105" i="60" s="1"/>
  <c r="S106" i="60"/>
  <c r="S108" i="60"/>
  <c r="G90" i="60"/>
  <c r="J90" i="60" s="1"/>
  <c r="G92" i="60"/>
  <c r="J92" i="60" s="1"/>
  <c r="G94" i="60"/>
  <c r="J94" i="60" s="1"/>
  <c r="G96" i="60"/>
  <c r="J96" i="60" s="1"/>
  <c r="G98" i="60"/>
  <c r="J98" i="60" s="1"/>
  <c r="G100" i="60"/>
  <c r="J100" i="60" s="1"/>
  <c r="G102" i="60"/>
  <c r="J102" i="60" s="1"/>
  <c r="G104" i="60"/>
  <c r="J104" i="60" s="1"/>
  <c r="G106" i="60"/>
  <c r="J106" i="60" s="1"/>
  <c r="G108" i="60"/>
  <c r="J108" i="60" s="1"/>
  <c r="N109" i="60"/>
  <c r="O4" i="60"/>
  <c r="AA4" i="60"/>
  <c r="Z7" i="60"/>
  <c r="W8" i="60"/>
  <c r="AA8" i="60"/>
  <c r="Z11" i="60"/>
  <c r="W12" i="60"/>
  <c r="W13" i="60"/>
  <c r="Z13" i="60"/>
  <c r="X13" i="60"/>
  <c r="U18" i="60"/>
  <c r="X18" i="60"/>
  <c r="AA18" i="60"/>
  <c r="AB30" i="60"/>
  <c r="V45" i="60"/>
  <c r="D4" i="60"/>
  <c r="J4" i="60" s="1"/>
  <c r="T4" i="60"/>
  <c r="X4" i="60"/>
  <c r="U5" i="60"/>
  <c r="Z6" i="60"/>
  <c r="W7" i="60"/>
  <c r="AA7" i="60"/>
  <c r="T8" i="60"/>
  <c r="X8" i="60"/>
  <c r="U9" i="60"/>
  <c r="Z10" i="60"/>
  <c r="AA11" i="60"/>
  <c r="X12" i="60"/>
  <c r="U14" i="60"/>
  <c r="X14" i="60"/>
  <c r="AA14" i="60"/>
  <c r="T21" i="60"/>
  <c r="W21" i="60"/>
  <c r="Z21" i="60"/>
  <c r="M4" i="60"/>
  <c r="P4" i="60" s="1"/>
  <c r="Z5" i="60"/>
  <c r="W6" i="60"/>
  <c r="AA6" i="60"/>
  <c r="T7" i="60"/>
  <c r="X7" i="60"/>
  <c r="Z9" i="60"/>
  <c r="W10" i="60"/>
  <c r="AA10" i="60"/>
  <c r="X11" i="60"/>
  <c r="T12" i="60"/>
  <c r="T13" i="60"/>
  <c r="V15" i="60"/>
  <c r="Y15" i="60"/>
  <c r="AB15" i="60"/>
  <c r="T17" i="60"/>
  <c r="W17" i="60"/>
  <c r="Z17" i="60"/>
  <c r="Z18" i="60"/>
  <c r="AA12" i="60"/>
  <c r="U13" i="60"/>
  <c r="Z14" i="60"/>
  <c r="Z22" i="60"/>
  <c r="Z26" i="60"/>
  <c r="AB27" i="60"/>
  <c r="X29" i="60"/>
  <c r="T30" i="60"/>
  <c r="Z30" i="60"/>
  <c r="U31" i="60"/>
  <c r="AA31" i="60"/>
  <c r="X32" i="60"/>
  <c r="T35" i="60"/>
  <c r="W36" i="60"/>
  <c r="Z40" i="60"/>
  <c r="AA42" i="60"/>
  <c r="X45" i="60"/>
  <c r="T46" i="60"/>
  <c r="Z46" i="60"/>
  <c r="U47" i="60"/>
  <c r="AA47" i="60"/>
  <c r="X48" i="60"/>
  <c r="Z52" i="60"/>
  <c r="U64" i="60"/>
  <c r="X64" i="60"/>
  <c r="AA64" i="60"/>
  <c r="Y69" i="60"/>
  <c r="T73" i="60"/>
  <c r="U108" i="60"/>
  <c r="W14" i="60"/>
  <c r="T15" i="60"/>
  <c r="X15" i="60"/>
  <c r="U16" i="60"/>
  <c r="Y16" i="60"/>
  <c r="W18" i="60"/>
  <c r="T19" i="60"/>
  <c r="X19" i="60"/>
  <c r="U20" i="60"/>
  <c r="W22" i="60"/>
  <c r="AA22" i="60"/>
  <c r="T23" i="60"/>
  <c r="X23" i="60"/>
  <c r="U24" i="60"/>
  <c r="Z25" i="60"/>
  <c r="W26" i="60"/>
  <c r="AA26" i="60"/>
  <c r="X27" i="60"/>
  <c r="U28" i="60"/>
  <c r="V30" i="60"/>
  <c r="AA30" i="60"/>
  <c r="W31" i="60"/>
  <c r="T32" i="60"/>
  <c r="X33" i="60"/>
  <c r="W33" i="60"/>
  <c r="T34" i="60"/>
  <c r="X36" i="60"/>
  <c r="T37" i="60"/>
  <c r="X38" i="60"/>
  <c r="T39" i="60"/>
  <c r="Y39" i="60"/>
  <c r="W40" i="60"/>
  <c r="U41" i="60"/>
  <c r="Z41" i="60"/>
  <c r="U42" i="60"/>
  <c r="W42" i="60"/>
  <c r="X43" i="60"/>
  <c r="U44" i="60"/>
  <c r="AA46" i="60"/>
  <c r="W47" i="60"/>
  <c r="T48" i="60"/>
  <c r="X49" i="60"/>
  <c r="W49" i="60"/>
  <c r="Z50" i="60"/>
  <c r="X55" i="60"/>
  <c r="AA55" i="60"/>
  <c r="U55" i="60"/>
  <c r="W58" i="60"/>
  <c r="Z58" i="60"/>
  <c r="T58" i="60"/>
  <c r="X77" i="60"/>
  <c r="AA77" i="60"/>
  <c r="Z16" i="60"/>
  <c r="AA17" i="60"/>
  <c r="Z20" i="60"/>
  <c r="AA21" i="60"/>
  <c r="X22" i="60"/>
  <c r="Y23" i="60"/>
  <c r="Z24" i="60"/>
  <c r="W25" i="60"/>
  <c r="AA25" i="60"/>
  <c r="X26" i="60"/>
  <c r="Z27" i="60"/>
  <c r="U27" i="60"/>
  <c r="Y27" i="60"/>
  <c r="W28" i="60"/>
  <c r="U29" i="60"/>
  <c r="Z29" i="60"/>
  <c r="Y30" i="60"/>
  <c r="U32" i="60"/>
  <c r="AA34" i="60"/>
  <c r="T36" i="60"/>
  <c r="X37" i="60"/>
  <c r="T38" i="60"/>
  <c r="X40" i="60"/>
  <c r="AB41" i="60"/>
  <c r="V41" i="60"/>
  <c r="Y42" i="60"/>
  <c r="T43" i="60"/>
  <c r="W44" i="60"/>
  <c r="U45" i="60"/>
  <c r="U48" i="60"/>
  <c r="AA50" i="60"/>
  <c r="U52" i="60"/>
  <c r="X52" i="60"/>
  <c r="AA52" i="60"/>
  <c r="U56" i="60"/>
  <c r="X56" i="60"/>
  <c r="AA56" i="60"/>
  <c r="Z81" i="60"/>
  <c r="Z82" i="60"/>
  <c r="W82" i="60"/>
  <c r="T83" i="60"/>
  <c r="T85" i="60"/>
  <c r="W85" i="60"/>
  <c r="Z85" i="60"/>
  <c r="X95" i="60"/>
  <c r="AA95" i="60"/>
  <c r="X28" i="60"/>
  <c r="AA29" i="60"/>
  <c r="T31" i="60"/>
  <c r="W32" i="60"/>
  <c r="Z33" i="60"/>
  <c r="AB34" i="60"/>
  <c r="V35" i="60"/>
  <c r="U36" i="60"/>
  <c r="Z36" i="60"/>
  <c r="AA38" i="60"/>
  <c r="AB39" i="60"/>
  <c r="X41" i="60"/>
  <c r="T42" i="60"/>
  <c r="X44" i="60"/>
  <c r="AB45" i="60"/>
  <c r="T45" i="60"/>
  <c r="AA45" i="60"/>
  <c r="X46" i="60"/>
  <c r="T47" i="60"/>
  <c r="W48" i="60"/>
  <c r="Z49" i="60"/>
  <c r="T51" i="60"/>
  <c r="W51" i="60"/>
  <c r="Z51" i="60"/>
  <c r="X63" i="60"/>
  <c r="AA63" i="60"/>
  <c r="U63" i="60"/>
  <c r="W66" i="60"/>
  <c r="Z66" i="60"/>
  <c r="T66" i="60"/>
  <c r="U74" i="60"/>
  <c r="U76" i="60"/>
  <c r="X76" i="60"/>
  <c r="AA76" i="60"/>
  <c r="X79" i="60"/>
  <c r="AA79" i="60"/>
  <c r="U50" i="60"/>
  <c r="W52" i="60"/>
  <c r="U53" i="60"/>
  <c r="W53" i="60"/>
  <c r="U54" i="60"/>
  <c r="T59" i="60"/>
  <c r="W59" i="60"/>
  <c r="T60" i="60"/>
  <c r="W60" i="60"/>
  <c r="Y61" i="60"/>
  <c r="AA61" i="60"/>
  <c r="U62" i="60"/>
  <c r="U66" i="60"/>
  <c r="T67" i="60"/>
  <c r="W67" i="60"/>
  <c r="Z67" i="60"/>
  <c r="W68" i="60"/>
  <c r="T77" i="60"/>
  <c r="U78" i="60"/>
  <c r="V90" i="60"/>
  <c r="U92" i="60"/>
  <c r="T107" i="60"/>
  <c r="X53" i="60"/>
  <c r="W54" i="60"/>
  <c r="Z54" i="60"/>
  <c r="X54" i="60"/>
  <c r="U57" i="60"/>
  <c r="X57" i="60"/>
  <c r="X59" i="60"/>
  <c r="AA59" i="60"/>
  <c r="Z59" i="60"/>
  <c r="U60" i="60"/>
  <c r="X60" i="60"/>
  <c r="AB61" i="60"/>
  <c r="W62" i="60"/>
  <c r="Z62" i="60"/>
  <c r="U65" i="60"/>
  <c r="X65" i="60"/>
  <c r="U68" i="60"/>
  <c r="X68" i="60"/>
  <c r="AA68" i="60"/>
  <c r="X69" i="60"/>
  <c r="AB69" i="60"/>
  <c r="AA69" i="60"/>
  <c r="T71" i="60"/>
  <c r="W71" i="60"/>
  <c r="Z71" i="60"/>
  <c r="W72" i="60"/>
  <c r="V77" i="60"/>
  <c r="Y77" i="60"/>
  <c r="AB77" i="60"/>
  <c r="Y79" i="60"/>
  <c r="AB79" i="60"/>
  <c r="X87" i="60"/>
  <c r="Y87" i="60"/>
  <c r="Z89" i="60"/>
  <c r="Y90" i="60"/>
  <c r="Z90" i="60"/>
  <c r="W90" i="60"/>
  <c r="T91" i="60"/>
  <c r="T53" i="60"/>
  <c r="T55" i="60"/>
  <c r="W55" i="60"/>
  <c r="T56" i="60"/>
  <c r="W56" i="60"/>
  <c r="Y57" i="60"/>
  <c r="U58" i="60"/>
  <c r="Y60" i="60"/>
  <c r="AB60" i="60"/>
  <c r="T63" i="60"/>
  <c r="W63" i="60"/>
  <c r="T64" i="60"/>
  <c r="W64" i="60"/>
  <c r="V65" i="60"/>
  <c r="Y65" i="60"/>
  <c r="T69" i="60"/>
  <c r="U70" i="60"/>
  <c r="U72" i="60"/>
  <c r="X72" i="60"/>
  <c r="AA72" i="60"/>
  <c r="X73" i="60"/>
  <c r="Y73" i="60"/>
  <c r="AA73" i="60"/>
  <c r="T75" i="60"/>
  <c r="W75" i="60"/>
  <c r="Z75" i="60"/>
  <c r="W76" i="60"/>
  <c r="AB82" i="60"/>
  <c r="V82" i="60"/>
  <c r="U84" i="60"/>
  <c r="AA87" i="60"/>
  <c r="Z78" i="60"/>
  <c r="W80" i="60"/>
  <c r="Z80" i="60"/>
  <c r="U83" i="60"/>
  <c r="X85" i="60"/>
  <c r="AA85" i="60"/>
  <c r="U86" i="60"/>
  <c r="X86" i="60"/>
  <c r="W88" i="60"/>
  <c r="Z88" i="60"/>
  <c r="U91" i="60"/>
  <c r="Z94" i="60"/>
  <c r="W94" i="60"/>
  <c r="Y94" i="60"/>
  <c r="AB94" i="60"/>
  <c r="T109" i="60"/>
  <c r="W109" i="60"/>
  <c r="Z109" i="60"/>
  <c r="AA67" i="60"/>
  <c r="Z70" i="60"/>
  <c r="AA71" i="60"/>
  <c r="Z74" i="60"/>
  <c r="AA75" i="60"/>
  <c r="X78" i="60"/>
  <c r="AA78" i="60"/>
  <c r="T81" i="60"/>
  <c r="W81" i="60"/>
  <c r="T82" i="60"/>
  <c r="V83" i="60"/>
  <c r="Y83" i="60"/>
  <c r="U85" i="60"/>
  <c r="AA86" i="60"/>
  <c r="T89" i="60"/>
  <c r="W89" i="60"/>
  <c r="T90" i="60"/>
  <c r="V91" i="60"/>
  <c r="Y91" i="60"/>
  <c r="V94" i="60"/>
  <c r="U104" i="60"/>
  <c r="U79" i="60"/>
  <c r="T80" i="60"/>
  <c r="X81" i="60"/>
  <c r="AA81" i="60"/>
  <c r="U82" i="60"/>
  <c r="X82" i="60"/>
  <c r="W84" i="60"/>
  <c r="Z84" i="60"/>
  <c r="U87" i="60"/>
  <c r="T88" i="60"/>
  <c r="X89" i="60"/>
  <c r="AA89" i="60"/>
  <c r="U90" i="60"/>
  <c r="X90" i="60"/>
  <c r="W92" i="60"/>
  <c r="Z92" i="60"/>
  <c r="T92" i="60"/>
  <c r="T97" i="60"/>
  <c r="W97" i="60"/>
  <c r="Z97" i="60"/>
  <c r="W98" i="60"/>
  <c r="T103" i="60"/>
  <c r="U106" i="60"/>
  <c r="X106" i="60"/>
  <c r="AA106" i="60"/>
  <c r="X107" i="60"/>
  <c r="AB107" i="60"/>
  <c r="AA107" i="60"/>
  <c r="AA92" i="60"/>
  <c r="T93" i="60"/>
  <c r="W93" i="60"/>
  <c r="T94" i="60"/>
  <c r="T95" i="60"/>
  <c r="U96" i="60"/>
  <c r="U98" i="60"/>
  <c r="X98" i="60"/>
  <c r="AA98" i="60"/>
  <c r="X99" i="60"/>
  <c r="AB99" i="60"/>
  <c r="AA99" i="60"/>
  <c r="T101" i="60"/>
  <c r="W101" i="60"/>
  <c r="Z101" i="60"/>
  <c r="W102" i="60"/>
  <c r="Y107" i="60"/>
  <c r="X93" i="60"/>
  <c r="AA93" i="60"/>
  <c r="Z93" i="60"/>
  <c r="U94" i="60"/>
  <c r="X94" i="60"/>
  <c r="AA94" i="60"/>
  <c r="AB95" i="60"/>
  <c r="T99" i="60"/>
  <c r="U100" i="60"/>
  <c r="U102" i="60"/>
  <c r="X102" i="60"/>
  <c r="AA102" i="60"/>
  <c r="X103" i="60"/>
  <c r="Y103" i="60"/>
  <c r="AA103" i="60"/>
  <c r="T105" i="60"/>
  <c r="W105" i="60"/>
  <c r="Z105" i="60"/>
  <c r="W106" i="60"/>
  <c r="Z96" i="60"/>
  <c r="AA97" i="60"/>
  <c r="Z100" i="60"/>
  <c r="AA101" i="60"/>
  <c r="T102" i="60"/>
  <c r="Z104" i="60"/>
  <c r="AA105" i="60"/>
  <c r="T106" i="60"/>
  <c r="Z108" i="60"/>
  <c r="AA109" i="60"/>
  <c r="U11" i="59"/>
  <c r="O11" i="59"/>
  <c r="S16" i="59"/>
  <c r="W16" i="59"/>
  <c r="Z16" i="59"/>
  <c r="H20" i="59"/>
  <c r="G20" i="59"/>
  <c r="J20" i="59" s="1"/>
  <c r="N20" i="59"/>
  <c r="U27" i="59"/>
  <c r="O27" i="59"/>
  <c r="D34" i="59"/>
  <c r="W34" i="59"/>
  <c r="Z34" i="59"/>
  <c r="H36" i="59"/>
  <c r="G36" i="59"/>
  <c r="J36" i="59" s="1"/>
  <c r="N36" i="59"/>
  <c r="O43" i="59"/>
  <c r="U43" i="59"/>
  <c r="AB47" i="59"/>
  <c r="D50" i="59"/>
  <c r="Z50" i="59"/>
  <c r="W50" i="59"/>
  <c r="H52" i="59"/>
  <c r="G52" i="59"/>
  <c r="J52" i="59" s="1"/>
  <c r="N52" i="59"/>
  <c r="X57" i="59"/>
  <c r="D57" i="59"/>
  <c r="AA57" i="59"/>
  <c r="D72" i="59"/>
  <c r="Z72" i="59"/>
  <c r="M5" i="59"/>
  <c r="P5" i="59" s="1"/>
  <c r="T5" i="59"/>
  <c r="N5" i="59"/>
  <c r="S12" i="59"/>
  <c r="W12" i="59"/>
  <c r="H16" i="59"/>
  <c r="G16" i="59"/>
  <c r="J16" i="59" s="1"/>
  <c r="N16" i="59"/>
  <c r="S28" i="59"/>
  <c r="W28" i="59"/>
  <c r="O39" i="59"/>
  <c r="U39" i="59"/>
  <c r="J57" i="59"/>
  <c r="H6" i="59"/>
  <c r="D6" i="59"/>
  <c r="O8" i="59"/>
  <c r="M8" i="59"/>
  <c r="S20" i="59"/>
  <c r="Z20" i="59"/>
  <c r="H24" i="59"/>
  <c r="G24" i="59"/>
  <c r="J24" i="59" s="1"/>
  <c r="N24" i="59"/>
  <c r="D38" i="59"/>
  <c r="W38" i="59"/>
  <c r="H40" i="59"/>
  <c r="G40" i="59"/>
  <c r="J40" i="59" s="1"/>
  <c r="N40" i="59"/>
  <c r="U47" i="59"/>
  <c r="O47" i="59"/>
  <c r="U69" i="59"/>
  <c r="O69" i="59"/>
  <c r="X108" i="59"/>
  <c r="AA108" i="59"/>
  <c r="U108" i="59"/>
  <c r="O109" i="59"/>
  <c r="U109" i="59"/>
  <c r="O23" i="59"/>
  <c r="U23" i="59"/>
  <c r="H32" i="59"/>
  <c r="G32" i="59"/>
  <c r="J32" i="59" s="1"/>
  <c r="N32" i="59"/>
  <c r="Z28" i="59"/>
  <c r="H5" i="59"/>
  <c r="D5" i="59"/>
  <c r="J5" i="59" s="1"/>
  <c r="W5" i="59"/>
  <c r="J7" i="59"/>
  <c r="S8" i="59"/>
  <c r="W8" i="59"/>
  <c r="Z8" i="59"/>
  <c r="H12" i="59"/>
  <c r="G12" i="59"/>
  <c r="J12" i="59" s="1"/>
  <c r="N12" i="59"/>
  <c r="O19" i="59"/>
  <c r="U19" i="59"/>
  <c r="S24" i="59"/>
  <c r="Z24" i="59"/>
  <c r="W24" i="59"/>
  <c r="H28" i="59"/>
  <c r="G28" i="59"/>
  <c r="J28" i="59" s="1"/>
  <c r="N28" i="59"/>
  <c r="U35" i="59"/>
  <c r="O35" i="59"/>
  <c r="S40" i="59"/>
  <c r="T40" i="59"/>
  <c r="D42" i="59"/>
  <c r="W42" i="59"/>
  <c r="H44" i="59"/>
  <c r="G44" i="59"/>
  <c r="J44" i="59" s="1"/>
  <c r="N44" i="59"/>
  <c r="G54" i="59"/>
  <c r="H54" i="59"/>
  <c r="N54" i="59"/>
  <c r="D61" i="59"/>
  <c r="AA61" i="59"/>
  <c r="X61" i="59"/>
  <c r="H48" i="59"/>
  <c r="G48" i="59"/>
  <c r="J48" i="59" s="1"/>
  <c r="N48" i="59"/>
  <c r="N59" i="59"/>
  <c r="M59" i="59"/>
  <c r="P59" i="59" s="1"/>
  <c r="H66" i="59"/>
  <c r="G66" i="59"/>
  <c r="J66" i="59" s="1"/>
  <c r="N66" i="59"/>
  <c r="N75" i="59"/>
  <c r="M75" i="59"/>
  <c r="P75" i="59" s="1"/>
  <c r="O12" i="59"/>
  <c r="U44" i="59"/>
  <c r="X47" i="59"/>
  <c r="Z56" i="59"/>
  <c r="Z66" i="59"/>
  <c r="Z68" i="59"/>
  <c r="AA73" i="59"/>
  <c r="G8" i="59"/>
  <c r="J8" i="59" s="1"/>
  <c r="N8" i="59"/>
  <c r="I9" i="59"/>
  <c r="H10" i="59"/>
  <c r="G10" i="59"/>
  <c r="J10" i="59" s="1"/>
  <c r="S10" i="59"/>
  <c r="P12" i="59"/>
  <c r="I13" i="59"/>
  <c r="H14" i="59"/>
  <c r="G14" i="59"/>
  <c r="J14" i="59" s="1"/>
  <c r="S14" i="59"/>
  <c r="I17" i="59"/>
  <c r="H18" i="59"/>
  <c r="G18" i="59"/>
  <c r="J18" i="59" s="1"/>
  <c r="S18" i="59"/>
  <c r="P20" i="59"/>
  <c r="I21" i="59"/>
  <c r="H22" i="59"/>
  <c r="G22" i="59"/>
  <c r="J22" i="59" s="1"/>
  <c r="S22" i="59"/>
  <c r="P24" i="59"/>
  <c r="I25" i="59"/>
  <c r="H26" i="59"/>
  <c r="G26" i="59"/>
  <c r="J26" i="59" s="1"/>
  <c r="S26" i="59"/>
  <c r="P28" i="59"/>
  <c r="I29" i="59"/>
  <c r="H30" i="59"/>
  <c r="G30" i="59"/>
  <c r="J30" i="59" s="1"/>
  <c r="S30" i="59"/>
  <c r="V30" i="59" s="1"/>
  <c r="P32" i="59"/>
  <c r="I33" i="59"/>
  <c r="H34" i="59"/>
  <c r="G34" i="59"/>
  <c r="J34" i="59" s="1"/>
  <c r="S34" i="59"/>
  <c r="P36" i="59"/>
  <c r="I37" i="59"/>
  <c r="H38" i="59"/>
  <c r="G38" i="59"/>
  <c r="S38" i="59"/>
  <c r="P40" i="59"/>
  <c r="I41" i="59"/>
  <c r="H42" i="59"/>
  <c r="G42" i="59"/>
  <c r="J42" i="59" s="1"/>
  <c r="S42" i="59"/>
  <c r="P44" i="59"/>
  <c r="I45" i="59"/>
  <c r="H46" i="59"/>
  <c r="G46" i="59"/>
  <c r="J46" i="59" s="1"/>
  <c r="S46" i="59"/>
  <c r="P48" i="59"/>
  <c r="I49" i="59"/>
  <c r="H50" i="59"/>
  <c r="G50" i="59"/>
  <c r="J50" i="59" s="1"/>
  <c r="S50" i="59"/>
  <c r="P52" i="59"/>
  <c r="H53" i="59"/>
  <c r="D53" i="59"/>
  <c r="H55" i="59"/>
  <c r="D55" i="59"/>
  <c r="G55" i="59"/>
  <c r="J55" i="59" s="1"/>
  <c r="H58" i="59"/>
  <c r="G58" i="59"/>
  <c r="J58" i="59" s="1"/>
  <c r="N58" i="59"/>
  <c r="I61" i="59"/>
  <c r="S62" i="59"/>
  <c r="J65" i="59"/>
  <c r="N67" i="59"/>
  <c r="M67" i="59"/>
  <c r="P67" i="59" s="1"/>
  <c r="O70" i="59"/>
  <c r="H74" i="59"/>
  <c r="G74" i="59"/>
  <c r="J74" i="59" s="1"/>
  <c r="N74" i="59"/>
  <c r="J101" i="59"/>
  <c r="O6" i="59"/>
  <c r="N9" i="59"/>
  <c r="M9" i="59"/>
  <c r="P9" i="59" s="1"/>
  <c r="J11" i="59"/>
  <c r="N13" i="59"/>
  <c r="M13" i="59"/>
  <c r="P13" i="59" s="1"/>
  <c r="J15" i="59"/>
  <c r="O16" i="59"/>
  <c r="N17" i="59"/>
  <c r="M17" i="59"/>
  <c r="P17" i="59" s="1"/>
  <c r="J19" i="59"/>
  <c r="N21" i="59"/>
  <c r="M21" i="59"/>
  <c r="P21" i="59" s="1"/>
  <c r="J23" i="59"/>
  <c r="O24" i="59"/>
  <c r="N25" i="59"/>
  <c r="M25" i="59"/>
  <c r="P25" i="59" s="1"/>
  <c r="J27" i="59"/>
  <c r="O28" i="59"/>
  <c r="N29" i="59"/>
  <c r="M29" i="59"/>
  <c r="P29" i="59" s="1"/>
  <c r="J31" i="59"/>
  <c r="O32" i="59"/>
  <c r="N33" i="59"/>
  <c r="M33" i="59"/>
  <c r="P33" i="59" s="1"/>
  <c r="J35" i="59"/>
  <c r="O36" i="59"/>
  <c r="N37" i="59"/>
  <c r="M37" i="59"/>
  <c r="P37" i="59" s="1"/>
  <c r="J39" i="59"/>
  <c r="O40" i="59"/>
  <c r="N41" i="59"/>
  <c r="M41" i="59"/>
  <c r="P41" i="59" s="1"/>
  <c r="J43" i="59"/>
  <c r="O44" i="59"/>
  <c r="N45" i="59"/>
  <c r="M45" i="59"/>
  <c r="P45" i="59" s="1"/>
  <c r="J47" i="59"/>
  <c r="O48" i="59"/>
  <c r="N49" i="59"/>
  <c r="M49" i="59"/>
  <c r="P49" i="59" s="1"/>
  <c r="J51" i="59"/>
  <c r="I53" i="59"/>
  <c r="G53" i="59"/>
  <c r="J53" i="59" s="1"/>
  <c r="O53" i="59"/>
  <c r="H56" i="59"/>
  <c r="H62" i="59"/>
  <c r="G62" i="59"/>
  <c r="J62" i="59" s="1"/>
  <c r="N62" i="59"/>
  <c r="N71" i="59"/>
  <c r="M71" i="59"/>
  <c r="P71" i="59" s="1"/>
  <c r="U6" i="59"/>
  <c r="T21" i="59"/>
  <c r="G6" i="59"/>
  <c r="N6" i="59"/>
  <c r="I7" i="59"/>
  <c r="M7" i="59"/>
  <c r="P7" i="59" s="1"/>
  <c r="J9" i="59"/>
  <c r="O10" i="59"/>
  <c r="N11" i="59"/>
  <c r="M11" i="59"/>
  <c r="P11" i="59" s="1"/>
  <c r="J13" i="59"/>
  <c r="O14" i="59"/>
  <c r="N15" i="59"/>
  <c r="M15" i="59"/>
  <c r="P15" i="59" s="1"/>
  <c r="J17" i="59"/>
  <c r="O18" i="59"/>
  <c r="N19" i="59"/>
  <c r="M19" i="59"/>
  <c r="P19" i="59" s="1"/>
  <c r="J21" i="59"/>
  <c r="O22" i="59"/>
  <c r="N23" i="59"/>
  <c r="M23" i="59"/>
  <c r="P23" i="59" s="1"/>
  <c r="J25" i="59"/>
  <c r="O26" i="59"/>
  <c r="N27" i="59"/>
  <c r="M27" i="59"/>
  <c r="P27" i="59" s="1"/>
  <c r="J29" i="59"/>
  <c r="O30" i="59"/>
  <c r="N31" i="59"/>
  <c r="M31" i="59"/>
  <c r="P31" i="59" s="1"/>
  <c r="J33" i="59"/>
  <c r="O34" i="59"/>
  <c r="N35" i="59"/>
  <c r="M35" i="59"/>
  <c r="P35" i="59" s="1"/>
  <c r="J37" i="59"/>
  <c r="O38" i="59"/>
  <c r="N39" i="59"/>
  <c r="M39" i="59"/>
  <c r="P39" i="59" s="1"/>
  <c r="J41" i="59"/>
  <c r="O42" i="59"/>
  <c r="N43" i="59"/>
  <c r="M43" i="59"/>
  <c r="P43" i="59" s="1"/>
  <c r="J45" i="59"/>
  <c r="O46" i="59"/>
  <c r="N47" i="59"/>
  <c r="M47" i="59"/>
  <c r="P47" i="59" s="1"/>
  <c r="J49" i="59"/>
  <c r="O50" i="59"/>
  <c r="N51" i="59"/>
  <c r="M51" i="59"/>
  <c r="P51" i="59" s="1"/>
  <c r="M53" i="59"/>
  <c r="N53" i="59"/>
  <c r="M55" i="59"/>
  <c r="P55" i="59" s="1"/>
  <c r="N55" i="59"/>
  <c r="O56" i="59"/>
  <c r="M56" i="59"/>
  <c r="S58" i="59"/>
  <c r="J61" i="59"/>
  <c r="N63" i="59"/>
  <c r="M63" i="59"/>
  <c r="P63" i="59" s="1"/>
  <c r="O66" i="59"/>
  <c r="H70" i="59"/>
  <c r="G70" i="59"/>
  <c r="J70" i="59" s="1"/>
  <c r="N70" i="59"/>
  <c r="I73" i="59"/>
  <c r="S74" i="59"/>
  <c r="J76" i="59"/>
  <c r="S76" i="59"/>
  <c r="S80" i="59"/>
  <c r="S84" i="59"/>
  <c r="S88" i="59"/>
  <c r="AB88" i="59" s="1"/>
  <c r="S92" i="59"/>
  <c r="O54" i="59"/>
  <c r="S54" i="59"/>
  <c r="P58" i="59"/>
  <c r="I59" i="59"/>
  <c r="H60" i="59"/>
  <c r="G60" i="59"/>
  <c r="J60" i="59" s="1"/>
  <c r="S60" i="59"/>
  <c r="P62" i="59"/>
  <c r="I63" i="59"/>
  <c r="H64" i="59"/>
  <c r="G64" i="59"/>
  <c r="J64" i="59" s="1"/>
  <c r="S64" i="59"/>
  <c r="P66" i="59"/>
  <c r="I67" i="59"/>
  <c r="H68" i="59"/>
  <c r="G68" i="59"/>
  <c r="J68" i="59" s="1"/>
  <c r="S68" i="59"/>
  <c r="P70" i="59"/>
  <c r="I71" i="59"/>
  <c r="H72" i="59"/>
  <c r="G72" i="59"/>
  <c r="J72" i="59" s="1"/>
  <c r="S72" i="59"/>
  <c r="P74" i="59"/>
  <c r="I75" i="59"/>
  <c r="O76" i="59"/>
  <c r="S78" i="59"/>
  <c r="S82" i="59"/>
  <c r="S86" i="59"/>
  <c r="S90" i="59"/>
  <c r="S96" i="59"/>
  <c r="O52" i="59"/>
  <c r="S52" i="59"/>
  <c r="G56" i="59"/>
  <c r="J56" i="59" s="1"/>
  <c r="N56" i="59"/>
  <c r="I57" i="59"/>
  <c r="N57" i="59"/>
  <c r="M57" i="59"/>
  <c r="P57" i="59" s="1"/>
  <c r="J59" i="59"/>
  <c r="O60" i="59"/>
  <c r="N61" i="59"/>
  <c r="M61" i="59"/>
  <c r="P61" i="59" s="1"/>
  <c r="J63" i="59"/>
  <c r="O64" i="59"/>
  <c r="N65" i="59"/>
  <c r="M65" i="59"/>
  <c r="P65" i="59" s="1"/>
  <c r="J67" i="59"/>
  <c r="O68" i="59"/>
  <c r="N69" i="59"/>
  <c r="M69" i="59"/>
  <c r="P69" i="59" s="1"/>
  <c r="J71" i="59"/>
  <c r="O72" i="59"/>
  <c r="N73" i="59"/>
  <c r="M73" i="59"/>
  <c r="P73" i="59" s="1"/>
  <c r="J75" i="59"/>
  <c r="P76" i="59"/>
  <c r="I82" i="59"/>
  <c r="O82" i="59"/>
  <c r="I84" i="59"/>
  <c r="O84" i="59"/>
  <c r="I86" i="59"/>
  <c r="O86" i="59"/>
  <c r="I88" i="59"/>
  <c r="O88" i="59"/>
  <c r="S94" i="59"/>
  <c r="S98" i="59"/>
  <c r="S102" i="59"/>
  <c r="H104" i="59"/>
  <c r="O104" i="59"/>
  <c r="J105" i="59"/>
  <c r="S106" i="59"/>
  <c r="H76" i="59"/>
  <c r="N76" i="59"/>
  <c r="J77" i="59"/>
  <c r="J79" i="59"/>
  <c r="J81" i="59"/>
  <c r="J83" i="59"/>
  <c r="J85" i="59"/>
  <c r="J87" i="59"/>
  <c r="J89" i="59"/>
  <c r="J91" i="59"/>
  <c r="H94" i="59"/>
  <c r="O94" i="59"/>
  <c r="H98" i="59"/>
  <c r="O98" i="59"/>
  <c r="H102" i="59"/>
  <c r="O102" i="59"/>
  <c r="S108" i="59"/>
  <c r="M77" i="59"/>
  <c r="P77" i="59" s="1"/>
  <c r="G78" i="59"/>
  <c r="J78" i="59" s="1"/>
  <c r="M79" i="59"/>
  <c r="P79" i="59" s="1"/>
  <c r="G80" i="59"/>
  <c r="J80" i="59" s="1"/>
  <c r="M81" i="59"/>
  <c r="P81" i="59" s="1"/>
  <c r="G82" i="59"/>
  <c r="J82" i="59" s="1"/>
  <c r="M83" i="59"/>
  <c r="P83" i="59" s="1"/>
  <c r="G84" i="59"/>
  <c r="J84" i="59" s="1"/>
  <c r="M85" i="59"/>
  <c r="P85" i="59" s="1"/>
  <c r="G86" i="59"/>
  <c r="J86" i="59" s="1"/>
  <c r="M87" i="59"/>
  <c r="P87" i="59" s="1"/>
  <c r="G88" i="59"/>
  <c r="J88" i="59" s="1"/>
  <c r="M89" i="59"/>
  <c r="P89" i="59" s="1"/>
  <c r="G90" i="59"/>
  <c r="J90" i="59" s="1"/>
  <c r="M91" i="59"/>
  <c r="P91" i="59" s="1"/>
  <c r="G92" i="59"/>
  <c r="J92" i="59" s="1"/>
  <c r="M93" i="59"/>
  <c r="P93" i="59" s="1"/>
  <c r="G94" i="59"/>
  <c r="J94" i="59" s="1"/>
  <c r="M95" i="59"/>
  <c r="P95" i="59" s="1"/>
  <c r="G96" i="59"/>
  <c r="J96" i="59" s="1"/>
  <c r="M97" i="59"/>
  <c r="P97" i="59" s="1"/>
  <c r="G98" i="59"/>
  <c r="J98" i="59" s="1"/>
  <c r="M99" i="59"/>
  <c r="P99" i="59" s="1"/>
  <c r="G100" i="59"/>
  <c r="J100" i="59" s="1"/>
  <c r="M101" i="59"/>
  <c r="P101" i="59" s="1"/>
  <c r="G102" i="59"/>
  <c r="J102" i="59" s="1"/>
  <c r="M103" i="59"/>
  <c r="P103" i="59" s="1"/>
  <c r="G104" i="59"/>
  <c r="J104" i="59" s="1"/>
  <c r="M105" i="59"/>
  <c r="P105" i="59" s="1"/>
  <c r="G106" i="59"/>
  <c r="J106" i="59" s="1"/>
  <c r="O106" i="59"/>
  <c r="M107" i="59"/>
  <c r="P107" i="59" s="1"/>
  <c r="G108" i="59"/>
  <c r="J108" i="59" s="1"/>
  <c r="O108" i="59"/>
  <c r="M109" i="59"/>
  <c r="P109" i="59" s="1"/>
  <c r="W4" i="59"/>
  <c r="N4" i="59"/>
  <c r="V24" i="59"/>
  <c r="V28" i="59"/>
  <c r="Z7" i="59"/>
  <c r="AA8" i="59"/>
  <c r="AA24" i="59"/>
  <c r="T34" i="59"/>
  <c r="AA35" i="59"/>
  <c r="T42" i="59"/>
  <c r="V43" i="59"/>
  <c r="AA43" i="59"/>
  <c r="T50" i="59"/>
  <c r="T75" i="59"/>
  <c r="Z6" i="59"/>
  <c r="Z19" i="59"/>
  <c r="AA20" i="59"/>
  <c r="Z27" i="59"/>
  <c r="T31" i="59"/>
  <c r="W32" i="59"/>
  <c r="T33" i="59"/>
  <c r="W33" i="59"/>
  <c r="T49" i="59"/>
  <c r="W49" i="59"/>
  <c r="AA51" i="59"/>
  <c r="T59" i="59"/>
  <c r="AA81" i="59"/>
  <c r="U81" i="59"/>
  <c r="X81" i="59"/>
  <c r="U103" i="59"/>
  <c r="T105" i="59"/>
  <c r="W105" i="59"/>
  <c r="Z105" i="59"/>
  <c r="D4" i="59"/>
  <c r="AB4" i="59" s="1"/>
  <c r="U5" i="59"/>
  <c r="W7" i="59"/>
  <c r="AA7" i="59"/>
  <c r="T8" i="59"/>
  <c r="Z10" i="59"/>
  <c r="W11" i="59"/>
  <c r="AA11" i="59"/>
  <c r="T12" i="59"/>
  <c r="X12" i="59"/>
  <c r="AB12" i="59"/>
  <c r="U13" i="59"/>
  <c r="Z14" i="59"/>
  <c r="AA15" i="59"/>
  <c r="X16" i="59"/>
  <c r="X20" i="59"/>
  <c r="AB20" i="59"/>
  <c r="U21" i="59"/>
  <c r="AA23" i="59"/>
  <c r="U25" i="59"/>
  <c r="W27" i="59"/>
  <c r="T28" i="59"/>
  <c r="U29" i="59"/>
  <c r="U31" i="59"/>
  <c r="AA31" i="59"/>
  <c r="X32" i="59"/>
  <c r="W36" i="59"/>
  <c r="Z36" i="59"/>
  <c r="U42" i="59"/>
  <c r="X42" i="59"/>
  <c r="Y43" i="59"/>
  <c r="X49" i="59"/>
  <c r="AA49" i="59"/>
  <c r="Z49" i="59"/>
  <c r="U50" i="59"/>
  <c r="X50" i="59"/>
  <c r="U55" i="59"/>
  <c r="AA55" i="59"/>
  <c r="U57" i="59"/>
  <c r="W61" i="59"/>
  <c r="Z61" i="59"/>
  <c r="T61" i="59"/>
  <c r="U64" i="59"/>
  <c r="X68" i="59"/>
  <c r="Z71" i="59"/>
  <c r="W71" i="59"/>
  <c r="U73" i="59"/>
  <c r="W77" i="59"/>
  <c r="Z77" i="59"/>
  <c r="T77" i="59"/>
  <c r="U96" i="59"/>
  <c r="M4" i="59"/>
  <c r="Y4" i="59"/>
  <c r="Z5" i="59"/>
  <c r="W6" i="59"/>
  <c r="AA6" i="59"/>
  <c r="X7" i="59"/>
  <c r="Z9" i="59"/>
  <c r="W10" i="59"/>
  <c r="AA10" i="59"/>
  <c r="X11" i="59"/>
  <c r="Y12" i="59"/>
  <c r="Z13" i="59"/>
  <c r="W14" i="59"/>
  <c r="AA14" i="59"/>
  <c r="X15" i="59"/>
  <c r="Y16" i="59"/>
  <c r="Z17" i="59"/>
  <c r="W18" i="59"/>
  <c r="AA18" i="59"/>
  <c r="X19" i="59"/>
  <c r="Y20" i="59"/>
  <c r="Z21" i="59"/>
  <c r="W22" i="59"/>
  <c r="AA22" i="59"/>
  <c r="X23" i="59"/>
  <c r="Y24" i="59"/>
  <c r="Z25" i="59"/>
  <c r="W26" i="59"/>
  <c r="AA26" i="59"/>
  <c r="X27" i="59"/>
  <c r="Z29" i="59"/>
  <c r="AA30" i="59"/>
  <c r="W31" i="59"/>
  <c r="T32" i="59"/>
  <c r="T37" i="59"/>
  <c r="W37" i="59"/>
  <c r="T38" i="59"/>
  <c r="Y39" i="59"/>
  <c r="AA39" i="59"/>
  <c r="U40" i="59"/>
  <c r="AA42" i="59"/>
  <c r="T45" i="59"/>
  <c r="W45" i="59"/>
  <c r="T46" i="59"/>
  <c r="W46" i="59"/>
  <c r="Y47" i="59"/>
  <c r="AA47" i="59"/>
  <c r="U48" i="59"/>
  <c r="U49" i="59"/>
  <c r="AA50" i="59"/>
  <c r="T53" i="59"/>
  <c r="W53" i="59"/>
  <c r="T54" i="59"/>
  <c r="W54" i="59"/>
  <c r="T66" i="59"/>
  <c r="W66" i="59"/>
  <c r="T67" i="59"/>
  <c r="AB68" i="59"/>
  <c r="T72" i="59"/>
  <c r="W82" i="59"/>
  <c r="U87" i="59"/>
  <c r="X87" i="59"/>
  <c r="AA87" i="59"/>
  <c r="X88" i="59"/>
  <c r="AA88" i="59"/>
  <c r="Y88" i="59"/>
  <c r="T106" i="59"/>
  <c r="AA4" i="59"/>
  <c r="AA12" i="59"/>
  <c r="Z15" i="59"/>
  <c r="AA16" i="59"/>
  <c r="Z23" i="59"/>
  <c r="AA28" i="59"/>
  <c r="Y38" i="59"/>
  <c r="T41" i="59"/>
  <c r="W41" i="59"/>
  <c r="Y46" i="59"/>
  <c r="AB46" i="59"/>
  <c r="T58" i="59"/>
  <c r="W58" i="59"/>
  <c r="T64" i="59"/>
  <c r="T74" i="59"/>
  <c r="W74" i="59"/>
  <c r="T86" i="59"/>
  <c r="W86" i="59"/>
  <c r="T4" i="59"/>
  <c r="U9" i="59"/>
  <c r="T16" i="59"/>
  <c r="AB16" i="59"/>
  <c r="U17" i="59"/>
  <c r="Z18" i="59"/>
  <c r="AA19" i="59"/>
  <c r="T20" i="59"/>
  <c r="Z22" i="59"/>
  <c r="T24" i="59"/>
  <c r="AB24" i="59"/>
  <c r="Z26" i="59"/>
  <c r="AA27" i="59"/>
  <c r="AB28" i="59"/>
  <c r="T30" i="59"/>
  <c r="Z30" i="59"/>
  <c r="X33" i="59"/>
  <c r="AA33" i="59"/>
  <c r="Z33" i="59"/>
  <c r="U34" i="59"/>
  <c r="X34" i="59"/>
  <c r="Y35" i="59"/>
  <c r="AB35" i="59"/>
  <c r="X41" i="59"/>
  <c r="AA41" i="59"/>
  <c r="AB43" i="59"/>
  <c r="W44" i="59"/>
  <c r="Z44" i="59"/>
  <c r="V46" i="59"/>
  <c r="AB51" i="59"/>
  <c r="W52" i="59"/>
  <c r="Z52" i="59"/>
  <c r="V54" i="59"/>
  <c r="V56" i="59"/>
  <c r="AB56" i="59"/>
  <c r="X58" i="59"/>
  <c r="AA58" i="59"/>
  <c r="U58" i="59"/>
  <c r="U67" i="59"/>
  <c r="X67" i="59"/>
  <c r="AA67" i="59"/>
  <c r="Y68" i="59"/>
  <c r="Y71" i="59"/>
  <c r="AB71" i="59"/>
  <c r="X74" i="59"/>
  <c r="AA74" i="59"/>
  <c r="U74" i="59"/>
  <c r="Y30" i="59"/>
  <c r="U32" i="59"/>
  <c r="Z32" i="59"/>
  <c r="X35" i="59"/>
  <c r="T36" i="59"/>
  <c r="X37" i="59"/>
  <c r="AA37" i="59"/>
  <c r="Z37" i="59"/>
  <c r="U38" i="59"/>
  <c r="X38" i="59"/>
  <c r="Z38" i="59"/>
  <c r="T39" i="59"/>
  <c r="W40" i="59"/>
  <c r="Z40" i="59"/>
  <c r="X43" i="59"/>
  <c r="T44" i="59"/>
  <c r="X45" i="59"/>
  <c r="AA45" i="59"/>
  <c r="Z45" i="59"/>
  <c r="U46" i="59"/>
  <c r="X46" i="59"/>
  <c r="Z46" i="59"/>
  <c r="T47" i="59"/>
  <c r="W48" i="59"/>
  <c r="Z48" i="59"/>
  <c r="X51" i="59"/>
  <c r="T52" i="59"/>
  <c r="X53" i="59"/>
  <c r="AA53" i="59"/>
  <c r="Z53" i="59"/>
  <c r="U54" i="59"/>
  <c r="X54" i="59"/>
  <c r="Z54" i="59"/>
  <c r="Z58" i="59"/>
  <c r="U59" i="59"/>
  <c r="X59" i="59"/>
  <c r="AA59" i="59"/>
  <c r="X60" i="59"/>
  <c r="Y60" i="59"/>
  <c r="AB60" i="59"/>
  <c r="Z63" i="59"/>
  <c r="W63" i="59"/>
  <c r="AB63" i="59"/>
  <c r="U65" i="59"/>
  <c r="X66" i="59"/>
  <c r="AA66" i="59"/>
  <c r="U66" i="59"/>
  <c r="W69" i="59"/>
  <c r="Z69" i="59"/>
  <c r="T69" i="59"/>
  <c r="U72" i="59"/>
  <c r="Z74" i="59"/>
  <c r="U75" i="59"/>
  <c r="X75" i="59"/>
  <c r="AA75" i="59"/>
  <c r="X76" i="59"/>
  <c r="Y76" i="59"/>
  <c r="AB76" i="59"/>
  <c r="Z79" i="59"/>
  <c r="W79" i="59"/>
  <c r="Y79" i="59"/>
  <c r="AB79" i="59"/>
  <c r="U84" i="59"/>
  <c r="T87" i="59"/>
  <c r="Z91" i="59"/>
  <c r="W91" i="59"/>
  <c r="AB91" i="59"/>
  <c r="T92" i="59"/>
  <c r="T55" i="59"/>
  <c r="AA56" i="59"/>
  <c r="T62" i="59"/>
  <c r="W62" i="59"/>
  <c r="T63" i="59"/>
  <c r="AA64" i="59"/>
  <c r="T70" i="59"/>
  <c r="W70" i="59"/>
  <c r="T71" i="59"/>
  <c r="V72" i="59"/>
  <c r="AA72" i="59"/>
  <c r="T78" i="59"/>
  <c r="W78" i="59"/>
  <c r="T79" i="59"/>
  <c r="X80" i="59"/>
  <c r="T82" i="59"/>
  <c r="Z82" i="59"/>
  <c r="Z83" i="59"/>
  <c r="W83" i="59"/>
  <c r="U85" i="59"/>
  <c r="X86" i="59"/>
  <c r="AA86" i="59"/>
  <c r="U86" i="59"/>
  <c r="W89" i="59"/>
  <c r="Z89" i="59"/>
  <c r="T89" i="59"/>
  <c r="U92" i="59"/>
  <c r="Z94" i="59"/>
  <c r="W94" i="59"/>
  <c r="Y94" i="59"/>
  <c r="AB94" i="59"/>
  <c r="T95" i="59"/>
  <c r="W56" i="59"/>
  <c r="W57" i="59"/>
  <c r="Z57" i="59"/>
  <c r="X62" i="59"/>
  <c r="AA62" i="59"/>
  <c r="Z62" i="59"/>
  <c r="U63" i="59"/>
  <c r="X63" i="59"/>
  <c r="Y64" i="59"/>
  <c r="AB64" i="59"/>
  <c r="W65" i="59"/>
  <c r="Z65" i="59"/>
  <c r="X70" i="59"/>
  <c r="AA70" i="59"/>
  <c r="Z70" i="59"/>
  <c r="U71" i="59"/>
  <c r="X71" i="59"/>
  <c r="Y72" i="59"/>
  <c r="AB72" i="59"/>
  <c r="W73" i="59"/>
  <c r="Z73" i="59"/>
  <c r="X78" i="59"/>
  <c r="AA78" i="59"/>
  <c r="Z78" i="59"/>
  <c r="U79" i="59"/>
  <c r="X79" i="59"/>
  <c r="Z80" i="59"/>
  <c r="T80" i="59"/>
  <c r="AA80" i="59"/>
  <c r="X82" i="59"/>
  <c r="AA82" i="59"/>
  <c r="U82" i="59"/>
  <c r="T84" i="59"/>
  <c r="X97" i="59"/>
  <c r="AA97" i="59"/>
  <c r="U97" i="59"/>
  <c r="W100" i="59"/>
  <c r="Z100" i="59"/>
  <c r="T100" i="59"/>
  <c r="U106" i="59"/>
  <c r="X106" i="59"/>
  <c r="AA106" i="59"/>
  <c r="X107" i="59"/>
  <c r="AA107" i="59"/>
  <c r="Y107" i="59"/>
  <c r="T83" i="59"/>
  <c r="AA84" i="59"/>
  <c r="T90" i="59"/>
  <c r="W90" i="59"/>
  <c r="T91" i="59"/>
  <c r="U95" i="59"/>
  <c r="U98" i="59"/>
  <c r="X98" i="59"/>
  <c r="AA98" i="59"/>
  <c r="X99" i="59"/>
  <c r="AB99" i="59"/>
  <c r="Z102" i="59"/>
  <c r="W102" i="59"/>
  <c r="AB102" i="59"/>
  <c r="U104" i="59"/>
  <c r="X105" i="59"/>
  <c r="AA105" i="59"/>
  <c r="U105" i="59"/>
  <c r="W108" i="59"/>
  <c r="Z108" i="59"/>
  <c r="T108" i="59"/>
  <c r="W81" i="59"/>
  <c r="U83" i="59"/>
  <c r="X83" i="59"/>
  <c r="Y84" i="59"/>
  <c r="AB84" i="59"/>
  <c r="W85" i="59"/>
  <c r="Z85" i="59"/>
  <c r="X90" i="59"/>
  <c r="AA90" i="59"/>
  <c r="Z90" i="59"/>
  <c r="U91" i="59"/>
  <c r="X91" i="59"/>
  <c r="T97" i="59"/>
  <c r="W97" i="59"/>
  <c r="T98" i="59"/>
  <c r="Y99" i="59"/>
  <c r="T103" i="59"/>
  <c r="W92" i="59"/>
  <c r="T93" i="59"/>
  <c r="W93" i="59"/>
  <c r="T94" i="59"/>
  <c r="Y95" i="59"/>
  <c r="AA95" i="59"/>
  <c r="T101" i="59"/>
  <c r="W101" i="59"/>
  <c r="T102" i="59"/>
  <c r="Y103" i="59"/>
  <c r="AA103" i="59"/>
  <c r="T109" i="59"/>
  <c r="W109" i="59"/>
  <c r="AA92" i="59"/>
  <c r="X92" i="59"/>
  <c r="X93" i="59"/>
  <c r="AA93" i="59"/>
  <c r="Z93" i="59"/>
  <c r="U94" i="59"/>
  <c r="X94" i="59"/>
  <c r="AB95" i="59"/>
  <c r="W96" i="59"/>
  <c r="Z96" i="59"/>
  <c r="X101" i="59"/>
  <c r="AA101" i="59"/>
  <c r="Z101" i="59"/>
  <c r="U102" i="59"/>
  <c r="X102" i="59"/>
  <c r="AB103" i="59"/>
  <c r="W104" i="59"/>
  <c r="Z104" i="59"/>
  <c r="X109" i="59"/>
  <c r="AA109" i="59"/>
  <c r="Z109" i="59"/>
  <c r="O13" i="58"/>
  <c r="N22" i="58"/>
  <c r="N30" i="58"/>
  <c r="N34" i="58"/>
  <c r="X17" i="58"/>
  <c r="T46" i="58"/>
  <c r="AA70" i="58"/>
  <c r="D5" i="58"/>
  <c r="J5" i="58" s="1"/>
  <c r="N12" i="58"/>
  <c r="G13" i="58"/>
  <c r="J13" i="58" s="1"/>
  <c r="M54" i="58"/>
  <c r="N54" i="58"/>
  <c r="M58" i="58"/>
  <c r="N58" i="58"/>
  <c r="M62" i="58"/>
  <c r="N62" i="58"/>
  <c r="M66" i="58"/>
  <c r="N66" i="58"/>
  <c r="M70" i="58"/>
  <c r="N70" i="58"/>
  <c r="M74" i="58"/>
  <c r="N74" i="58"/>
  <c r="J95" i="58"/>
  <c r="J8" i="58"/>
  <c r="N26" i="58"/>
  <c r="H45" i="58"/>
  <c r="D45" i="58"/>
  <c r="J45" i="58" s="1"/>
  <c r="G50" i="58"/>
  <c r="J50" i="58" s="1"/>
  <c r="N50" i="58"/>
  <c r="N51" i="58"/>
  <c r="M51" i="58"/>
  <c r="I54" i="58"/>
  <c r="O54" i="58"/>
  <c r="G54" i="58"/>
  <c r="J54" i="58" s="1"/>
  <c r="I62" i="58"/>
  <c r="O62" i="58"/>
  <c r="G62" i="58"/>
  <c r="J62" i="58" s="1"/>
  <c r="I74" i="58"/>
  <c r="O74" i="58"/>
  <c r="G74" i="58"/>
  <c r="J74" i="58" s="1"/>
  <c r="O93" i="58"/>
  <c r="M93" i="58"/>
  <c r="P93" i="58" s="1"/>
  <c r="O109" i="58"/>
  <c r="M109" i="58"/>
  <c r="P109" i="58" s="1"/>
  <c r="U8" i="58"/>
  <c r="Z15" i="58"/>
  <c r="T35" i="58"/>
  <c r="T39" i="58"/>
  <c r="T42" i="58"/>
  <c r="W50" i="58"/>
  <c r="Z94" i="58"/>
  <c r="D7" i="58"/>
  <c r="J7" i="58" s="1"/>
  <c r="P7" i="58"/>
  <c r="D16" i="58"/>
  <c r="M16" i="58"/>
  <c r="P16" i="58" s="1"/>
  <c r="N17" i="58"/>
  <c r="T5" i="58"/>
  <c r="T7" i="58"/>
  <c r="T13" i="58"/>
  <c r="W16" i="58"/>
  <c r="Z21" i="58"/>
  <c r="T22" i="58"/>
  <c r="Z25" i="58"/>
  <c r="T26" i="58"/>
  <c r="Z29" i="58"/>
  <c r="AA33" i="58"/>
  <c r="W33" i="58"/>
  <c r="U34" i="58"/>
  <c r="U35" i="58"/>
  <c r="AA37" i="58"/>
  <c r="W37" i="58"/>
  <c r="U38" i="58"/>
  <c r="U39" i="58"/>
  <c r="Z41" i="58"/>
  <c r="U42" i="58"/>
  <c r="AA43" i="58"/>
  <c r="W46" i="58"/>
  <c r="X47" i="58"/>
  <c r="T50" i="58"/>
  <c r="T54" i="58"/>
  <c r="X58" i="58"/>
  <c r="AA62" i="58"/>
  <c r="T66" i="58"/>
  <c r="U74" i="58"/>
  <c r="W94" i="58"/>
  <c r="U109" i="58"/>
  <c r="M5" i="58"/>
  <c r="P5" i="58" s="1"/>
  <c r="G6" i="58"/>
  <c r="J6" i="58" s="1"/>
  <c r="N7" i="58"/>
  <c r="S7" i="58"/>
  <c r="I8" i="58"/>
  <c r="O8" i="58"/>
  <c r="N10" i="58"/>
  <c r="G11" i="58"/>
  <c r="J11" i="58" s="1"/>
  <c r="G12" i="58"/>
  <c r="J12" i="58" s="1"/>
  <c r="M13" i="58"/>
  <c r="P13" i="58" s="1"/>
  <c r="D14" i="58"/>
  <c r="J14" i="58" s="1"/>
  <c r="M14" i="58"/>
  <c r="P14" i="58" s="1"/>
  <c r="H15" i="58"/>
  <c r="N15" i="58"/>
  <c r="S15" i="58"/>
  <c r="I16" i="58"/>
  <c r="N18" i="58"/>
  <c r="G19" i="58"/>
  <c r="J19" i="58" s="1"/>
  <c r="N19" i="58"/>
  <c r="S19" i="58"/>
  <c r="J20" i="58"/>
  <c r="N20" i="58"/>
  <c r="H21" i="58"/>
  <c r="P21" i="58"/>
  <c r="H22" i="58"/>
  <c r="M22" i="58"/>
  <c r="P22" i="58" s="1"/>
  <c r="G23" i="58"/>
  <c r="J23" i="58" s="1"/>
  <c r="N23" i="58"/>
  <c r="S23" i="58"/>
  <c r="J24" i="58"/>
  <c r="N24" i="58"/>
  <c r="H25" i="58"/>
  <c r="P25" i="58"/>
  <c r="H26" i="58"/>
  <c r="M26" i="58"/>
  <c r="P26" i="58" s="1"/>
  <c r="G27" i="58"/>
  <c r="J27" i="58" s="1"/>
  <c r="N27" i="58"/>
  <c r="S27" i="58"/>
  <c r="J28" i="58"/>
  <c r="N28" i="58"/>
  <c r="H29" i="58"/>
  <c r="P29" i="58"/>
  <c r="H30" i="58"/>
  <c r="M30" i="58"/>
  <c r="P30" i="58" s="1"/>
  <c r="G31" i="58"/>
  <c r="J31" i="58" s="1"/>
  <c r="N31" i="58"/>
  <c r="J32" i="58"/>
  <c r="N32" i="58"/>
  <c r="H33" i="58"/>
  <c r="P33" i="58"/>
  <c r="H34" i="58"/>
  <c r="M34" i="58"/>
  <c r="P34" i="58" s="1"/>
  <c r="G35" i="58"/>
  <c r="J35" i="58" s="1"/>
  <c r="N35" i="58"/>
  <c r="J36" i="58"/>
  <c r="N36" i="58"/>
  <c r="H37" i="58"/>
  <c r="P37" i="58"/>
  <c r="H38" i="58"/>
  <c r="M38" i="58"/>
  <c r="P38" i="58" s="1"/>
  <c r="G39" i="58"/>
  <c r="J39" i="58" s="1"/>
  <c r="N39" i="58"/>
  <c r="J40" i="58"/>
  <c r="N40" i="58"/>
  <c r="H41" i="58"/>
  <c r="P41" i="58"/>
  <c r="H42" i="58"/>
  <c r="M42" i="58"/>
  <c r="P42" i="58" s="1"/>
  <c r="G43" i="58"/>
  <c r="J43" i="58" s="1"/>
  <c r="N43" i="58"/>
  <c r="G44" i="58"/>
  <c r="J44" i="58" s="1"/>
  <c r="N44" i="58"/>
  <c r="P45" i="58"/>
  <c r="M46" i="58"/>
  <c r="H47" i="58"/>
  <c r="D47" i="58"/>
  <c r="G47" i="58"/>
  <c r="J47" i="58" s="1"/>
  <c r="N47" i="58"/>
  <c r="G48" i="58"/>
  <c r="J48" i="58" s="1"/>
  <c r="N48" i="58"/>
  <c r="P49" i="58"/>
  <c r="H50" i="58"/>
  <c r="M50" i="58"/>
  <c r="H51" i="58"/>
  <c r="D51" i="58"/>
  <c r="G51" i="58"/>
  <c r="O51" i="58"/>
  <c r="G53" i="58"/>
  <c r="J53" i="58" s="1"/>
  <c r="H53" i="58"/>
  <c r="O53" i="58"/>
  <c r="M53" i="58"/>
  <c r="P53" i="58" s="1"/>
  <c r="G57" i="58"/>
  <c r="J57" i="58" s="1"/>
  <c r="H57" i="58"/>
  <c r="O57" i="58"/>
  <c r="M57" i="58"/>
  <c r="P57" i="58" s="1"/>
  <c r="G61" i="58"/>
  <c r="J61" i="58" s="1"/>
  <c r="H61" i="58"/>
  <c r="O61" i="58"/>
  <c r="M61" i="58"/>
  <c r="P61" i="58" s="1"/>
  <c r="G65" i="58"/>
  <c r="J65" i="58" s="1"/>
  <c r="H65" i="58"/>
  <c r="O65" i="58"/>
  <c r="M65" i="58"/>
  <c r="P65" i="58" s="1"/>
  <c r="G69" i="58"/>
  <c r="J69" i="58" s="1"/>
  <c r="H69" i="58"/>
  <c r="O69" i="58"/>
  <c r="M69" i="58"/>
  <c r="P69" i="58" s="1"/>
  <c r="G73" i="58"/>
  <c r="J73" i="58" s="1"/>
  <c r="H73" i="58"/>
  <c r="O73" i="58"/>
  <c r="M73" i="58"/>
  <c r="P73" i="58" s="1"/>
  <c r="J76" i="58"/>
  <c r="P76" i="58"/>
  <c r="G79" i="58"/>
  <c r="J79" i="58" s="1"/>
  <c r="H79" i="58"/>
  <c r="O79" i="58"/>
  <c r="M79" i="58"/>
  <c r="P79" i="58" s="1"/>
  <c r="G83" i="58"/>
  <c r="J83" i="58" s="1"/>
  <c r="H83" i="58"/>
  <c r="O83" i="58"/>
  <c r="M83" i="58"/>
  <c r="P83" i="58" s="1"/>
  <c r="I88" i="58"/>
  <c r="O88" i="58"/>
  <c r="G88" i="58"/>
  <c r="J88" i="58" s="1"/>
  <c r="O101" i="58"/>
  <c r="M101" i="58"/>
  <c r="P101" i="58" s="1"/>
  <c r="I104" i="58"/>
  <c r="O104" i="58"/>
  <c r="G104" i="58"/>
  <c r="J104" i="58" s="1"/>
  <c r="N11" i="58"/>
  <c r="J16" i="58"/>
  <c r="P27" i="58"/>
  <c r="P35" i="58"/>
  <c r="N38" i="58"/>
  <c r="N42" i="58"/>
  <c r="P43" i="58"/>
  <c r="G46" i="58"/>
  <c r="J46" i="58" s="1"/>
  <c r="N46" i="58"/>
  <c r="H49" i="58"/>
  <c r="D49" i="58"/>
  <c r="J49" i="58" s="1"/>
  <c r="I58" i="58"/>
  <c r="O58" i="58"/>
  <c r="G58" i="58"/>
  <c r="J58" i="58" s="1"/>
  <c r="I66" i="58"/>
  <c r="O66" i="58"/>
  <c r="G66" i="58"/>
  <c r="J66" i="58" s="1"/>
  <c r="I70" i="58"/>
  <c r="O70" i="58"/>
  <c r="G70" i="58"/>
  <c r="J70" i="58" s="1"/>
  <c r="I96" i="58"/>
  <c r="O96" i="58"/>
  <c r="G96" i="58"/>
  <c r="J96" i="58" s="1"/>
  <c r="AA16" i="58"/>
  <c r="W21" i="58"/>
  <c r="W25" i="58"/>
  <c r="W29" i="58"/>
  <c r="Z45" i="58"/>
  <c r="AA58" i="58"/>
  <c r="AA74" i="58"/>
  <c r="N6" i="58"/>
  <c r="N9" i="58"/>
  <c r="O11" i="58"/>
  <c r="P15" i="58"/>
  <c r="AA12" i="58"/>
  <c r="U14" i="58"/>
  <c r="T18" i="58"/>
  <c r="T30" i="58"/>
  <c r="Z31" i="58"/>
  <c r="W36" i="58"/>
  <c r="Z40" i="58"/>
  <c r="Z42" i="58"/>
  <c r="T43" i="58"/>
  <c r="U46" i="58"/>
  <c r="T47" i="58"/>
  <c r="U50" i="58"/>
  <c r="X62" i="58"/>
  <c r="AA66" i="58"/>
  <c r="X70" i="58"/>
  <c r="U93" i="58"/>
  <c r="N8" i="58"/>
  <c r="D9" i="58"/>
  <c r="G9" i="58"/>
  <c r="P9" i="58" s="1"/>
  <c r="M12" i="58"/>
  <c r="P12" i="58" s="1"/>
  <c r="H13" i="58"/>
  <c r="N16" i="58"/>
  <c r="D17" i="58"/>
  <c r="G17" i="58"/>
  <c r="J17" i="58" s="1"/>
  <c r="O19" i="58"/>
  <c r="I21" i="58"/>
  <c r="O23" i="58"/>
  <c r="I25" i="58"/>
  <c r="O27" i="58"/>
  <c r="I29" i="58"/>
  <c r="O31" i="58"/>
  <c r="I33" i="58"/>
  <c r="O35" i="58"/>
  <c r="I37" i="58"/>
  <c r="O39" i="58"/>
  <c r="I41" i="58"/>
  <c r="O43" i="58"/>
  <c r="I45" i="58"/>
  <c r="O47" i="58"/>
  <c r="I49" i="58"/>
  <c r="J87" i="58"/>
  <c r="J103" i="58"/>
  <c r="H52" i="58"/>
  <c r="P52" i="58"/>
  <c r="J55" i="58"/>
  <c r="N55" i="58"/>
  <c r="H56" i="58"/>
  <c r="P56" i="58"/>
  <c r="J59" i="58"/>
  <c r="N59" i="58"/>
  <c r="H60" i="58"/>
  <c r="P60" i="58"/>
  <c r="J63" i="58"/>
  <c r="N63" i="58"/>
  <c r="H64" i="58"/>
  <c r="P64" i="58"/>
  <c r="J67" i="58"/>
  <c r="N67" i="58"/>
  <c r="H68" i="58"/>
  <c r="P68" i="58"/>
  <c r="J71" i="58"/>
  <c r="N71" i="58"/>
  <c r="H72" i="58"/>
  <c r="P72" i="58"/>
  <c r="J75" i="58"/>
  <c r="N75" i="58"/>
  <c r="I80" i="58"/>
  <c r="O80" i="58"/>
  <c r="G80" i="58"/>
  <c r="I84" i="58"/>
  <c r="O84" i="58"/>
  <c r="G84" i="58"/>
  <c r="O89" i="58"/>
  <c r="M89" i="58"/>
  <c r="P89" i="58" s="1"/>
  <c r="I92" i="58"/>
  <c r="O92" i="58"/>
  <c r="G92" i="58"/>
  <c r="J92" i="58" s="1"/>
  <c r="O97" i="58"/>
  <c r="M97" i="58"/>
  <c r="P97" i="58" s="1"/>
  <c r="I100" i="58"/>
  <c r="O100" i="58"/>
  <c r="G100" i="58"/>
  <c r="J100" i="58" s="1"/>
  <c r="O105" i="58"/>
  <c r="M105" i="58"/>
  <c r="P105" i="58" s="1"/>
  <c r="I108" i="58"/>
  <c r="O108" i="58"/>
  <c r="G108" i="58"/>
  <c r="J108" i="58" s="1"/>
  <c r="I52" i="58"/>
  <c r="I56" i="58"/>
  <c r="I60" i="58"/>
  <c r="I64" i="58"/>
  <c r="I68" i="58"/>
  <c r="I72" i="58"/>
  <c r="N79" i="58"/>
  <c r="M80" i="58"/>
  <c r="N80" i="58"/>
  <c r="N83" i="58"/>
  <c r="M84" i="58"/>
  <c r="N84" i="58"/>
  <c r="J91" i="58"/>
  <c r="J99" i="58"/>
  <c r="J107" i="58"/>
  <c r="H76" i="58"/>
  <c r="J77" i="58"/>
  <c r="N77" i="58"/>
  <c r="H78" i="58"/>
  <c r="P78" i="58"/>
  <c r="D80" i="58"/>
  <c r="J81" i="58"/>
  <c r="N81" i="58"/>
  <c r="H82" i="58"/>
  <c r="P82" i="58"/>
  <c r="D84" i="58"/>
  <c r="J85" i="58"/>
  <c r="N85" i="58"/>
  <c r="H86" i="58"/>
  <c r="O87" i="58"/>
  <c r="M87" i="58"/>
  <c r="P87" i="58" s="1"/>
  <c r="H90" i="58"/>
  <c r="O91" i="58"/>
  <c r="M91" i="58"/>
  <c r="P91" i="58" s="1"/>
  <c r="H94" i="58"/>
  <c r="O95" i="58"/>
  <c r="M95" i="58"/>
  <c r="P95" i="58" s="1"/>
  <c r="H98" i="58"/>
  <c r="O99" i="58"/>
  <c r="M99" i="58"/>
  <c r="P99" i="58" s="1"/>
  <c r="H102" i="58"/>
  <c r="O103" i="58"/>
  <c r="M103" i="58"/>
  <c r="P103" i="58" s="1"/>
  <c r="H106" i="58"/>
  <c r="O107" i="58"/>
  <c r="M107" i="58"/>
  <c r="P107" i="58" s="1"/>
  <c r="I78" i="58"/>
  <c r="I82" i="58"/>
  <c r="I86" i="58"/>
  <c r="O86" i="58"/>
  <c r="G86" i="58"/>
  <c r="J86" i="58" s="1"/>
  <c r="P88" i="58"/>
  <c r="I90" i="58"/>
  <c r="O90" i="58"/>
  <c r="G90" i="58"/>
  <c r="J90" i="58" s="1"/>
  <c r="P92" i="58"/>
  <c r="I94" i="58"/>
  <c r="O94" i="58"/>
  <c r="G94" i="58"/>
  <c r="J94" i="58" s="1"/>
  <c r="P96" i="58"/>
  <c r="I98" i="58"/>
  <c r="O98" i="58"/>
  <c r="G98" i="58"/>
  <c r="J98" i="58" s="1"/>
  <c r="P100" i="58"/>
  <c r="I102" i="58"/>
  <c r="O102" i="58"/>
  <c r="G102" i="58"/>
  <c r="J102" i="58" s="1"/>
  <c r="P104" i="58"/>
  <c r="I106" i="58"/>
  <c r="O106" i="58"/>
  <c r="G106" i="58"/>
  <c r="J106" i="58" s="1"/>
  <c r="P108" i="58"/>
  <c r="J109" i="58"/>
  <c r="N109" i="58"/>
  <c r="G4" i="58"/>
  <c r="J4" i="58" s="1"/>
  <c r="H4" i="58"/>
  <c r="V6" i="58"/>
  <c r="U11" i="58"/>
  <c r="T14" i="58"/>
  <c r="X6" i="58"/>
  <c r="Y6" i="58"/>
  <c r="W4" i="58"/>
  <c r="S4" i="58"/>
  <c r="Z4" i="58"/>
  <c r="T4" i="58"/>
  <c r="W5" i="58"/>
  <c r="Z5" i="58"/>
  <c r="U7" i="58"/>
  <c r="W8" i="58"/>
  <c r="Z8" i="58"/>
  <c r="T8" i="58"/>
  <c r="W9" i="58"/>
  <c r="Z9" i="58"/>
  <c r="N4" i="58"/>
  <c r="X5" i="58"/>
  <c r="AA5" i="58"/>
  <c r="U5" i="58"/>
  <c r="T6" i="58"/>
  <c r="AA6" i="58"/>
  <c r="X9" i="58"/>
  <c r="AA9" i="58"/>
  <c r="U9" i="58"/>
  <c r="V28" i="58"/>
  <c r="V33" i="58"/>
  <c r="X10" i="58"/>
  <c r="AB10" i="58"/>
  <c r="V25" i="58"/>
  <c r="X4" i="58"/>
  <c r="Z6" i="58"/>
  <c r="W7" i="58"/>
  <c r="AA7" i="58"/>
  <c r="X8" i="58"/>
  <c r="Z10" i="58"/>
  <c r="W11" i="58"/>
  <c r="AA11" i="58"/>
  <c r="T12" i="58"/>
  <c r="X12" i="58"/>
  <c r="U13" i="58"/>
  <c r="V14" i="58"/>
  <c r="Z14" i="58"/>
  <c r="W15" i="58"/>
  <c r="AA15" i="58"/>
  <c r="T16" i="58"/>
  <c r="U17" i="58"/>
  <c r="Z18" i="58"/>
  <c r="W19" i="58"/>
  <c r="AA19" i="58"/>
  <c r="X20" i="58"/>
  <c r="AB20" i="58"/>
  <c r="Y21" i="58"/>
  <c r="Z22" i="58"/>
  <c r="W23" i="58"/>
  <c r="AA23" i="58"/>
  <c r="X24" i="58"/>
  <c r="Y25" i="58"/>
  <c r="Z26" i="58"/>
  <c r="W27" i="58"/>
  <c r="AA27" i="58"/>
  <c r="X28" i="58"/>
  <c r="AB28" i="58"/>
  <c r="Y29" i="58"/>
  <c r="Z30" i="58"/>
  <c r="W31" i="58"/>
  <c r="AA31" i="58"/>
  <c r="X32" i="58"/>
  <c r="U33" i="58"/>
  <c r="Y33" i="58"/>
  <c r="Z34" i="58"/>
  <c r="W35" i="58"/>
  <c r="AA35" i="58"/>
  <c r="T36" i="58"/>
  <c r="X36" i="58"/>
  <c r="AB36" i="58"/>
  <c r="U37" i="58"/>
  <c r="Y37" i="58"/>
  <c r="Z38" i="58"/>
  <c r="W39" i="58"/>
  <c r="AA39" i="58"/>
  <c r="T41" i="58"/>
  <c r="W41" i="58"/>
  <c r="AA42" i="58"/>
  <c r="U43" i="58"/>
  <c r="T48" i="58"/>
  <c r="W48" i="58"/>
  <c r="T49" i="58"/>
  <c r="W49" i="58"/>
  <c r="AA50" i="58"/>
  <c r="U51" i="58"/>
  <c r="Y57" i="58"/>
  <c r="Z13" i="58"/>
  <c r="AA14" i="58"/>
  <c r="Z17" i="58"/>
  <c r="W18" i="58"/>
  <c r="T19" i="58"/>
  <c r="X19" i="58"/>
  <c r="Y20" i="58"/>
  <c r="W22" i="58"/>
  <c r="T23" i="58"/>
  <c r="X23" i="58"/>
  <c r="Y24" i="58"/>
  <c r="W26" i="58"/>
  <c r="T27" i="58"/>
  <c r="X27" i="58"/>
  <c r="Y28" i="58"/>
  <c r="W30" i="58"/>
  <c r="X31" i="58"/>
  <c r="Y32" i="58"/>
  <c r="W34" i="58"/>
  <c r="X35" i="58"/>
  <c r="Y36" i="58"/>
  <c r="W38" i="58"/>
  <c r="X39" i="58"/>
  <c r="W40" i="58"/>
  <c r="U41" i="58"/>
  <c r="X41" i="58"/>
  <c r="AB42" i="58"/>
  <c r="W43" i="58"/>
  <c r="Z43" i="58"/>
  <c r="X46" i="58"/>
  <c r="X48" i="58"/>
  <c r="AA48" i="58"/>
  <c r="Z48" i="58"/>
  <c r="U49" i="58"/>
  <c r="X49" i="58"/>
  <c r="Y50" i="58"/>
  <c r="W51" i="58"/>
  <c r="Z51" i="58"/>
  <c r="X54" i="58"/>
  <c r="Z56" i="58"/>
  <c r="Z12" i="58"/>
  <c r="W13" i="58"/>
  <c r="AA13" i="58"/>
  <c r="X14" i="58"/>
  <c r="Z16" i="58"/>
  <c r="W17" i="58"/>
  <c r="AA17" i="58"/>
  <c r="X18" i="58"/>
  <c r="Z20" i="58"/>
  <c r="AA21" i="58"/>
  <c r="Z24" i="58"/>
  <c r="AA25" i="58"/>
  <c r="Z28" i="58"/>
  <c r="Z32" i="58"/>
  <c r="Z36" i="58"/>
  <c r="AA40" i="58"/>
  <c r="X40" i="58"/>
  <c r="Y41" i="58"/>
  <c r="AB41" i="58"/>
  <c r="T44" i="58"/>
  <c r="W44" i="58"/>
  <c r="T45" i="58"/>
  <c r="V46" i="58"/>
  <c r="Y46" i="58"/>
  <c r="AA46" i="58"/>
  <c r="T52" i="58"/>
  <c r="W52" i="58"/>
  <c r="T53" i="58"/>
  <c r="V54" i="58"/>
  <c r="Y54" i="58"/>
  <c r="AA54" i="58"/>
  <c r="X44" i="58"/>
  <c r="AA44" i="58"/>
  <c r="U45" i="58"/>
  <c r="X45" i="58"/>
  <c r="W47" i="58"/>
  <c r="Z47" i="58"/>
  <c r="X52" i="58"/>
  <c r="AA52" i="58"/>
  <c r="U53" i="58"/>
  <c r="X53" i="58"/>
  <c r="W55" i="58"/>
  <c r="Z55" i="58"/>
  <c r="U56" i="58"/>
  <c r="X56" i="58"/>
  <c r="AA56" i="58"/>
  <c r="T57" i="58"/>
  <c r="AB70" i="58"/>
  <c r="V70" i="58"/>
  <c r="Y70" i="58"/>
  <c r="AB87" i="58"/>
  <c r="Y87" i="58"/>
  <c r="W56" i="58"/>
  <c r="AB57" i="58"/>
  <c r="X57" i="58"/>
  <c r="U58" i="58"/>
  <c r="Y58" i="58"/>
  <c r="Z59" i="58"/>
  <c r="W60" i="58"/>
  <c r="AA60" i="58"/>
  <c r="Y61" i="58"/>
  <c r="T61" i="58"/>
  <c r="X61" i="58"/>
  <c r="AB61" i="58"/>
  <c r="U62" i="58"/>
  <c r="Y62" i="58"/>
  <c r="Z63" i="58"/>
  <c r="W64" i="58"/>
  <c r="AA64" i="58"/>
  <c r="T65" i="58"/>
  <c r="X65" i="58"/>
  <c r="AB65" i="58"/>
  <c r="U66" i="58"/>
  <c r="Y66" i="58"/>
  <c r="Z67" i="58"/>
  <c r="W68" i="58"/>
  <c r="AA68" i="58"/>
  <c r="W69" i="58"/>
  <c r="AA73" i="58"/>
  <c r="U73" i="58"/>
  <c r="Z73" i="58"/>
  <c r="T74" i="58"/>
  <c r="Z74" i="58"/>
  <c r="W74" i="58"/>
  <c r="W77" i="58"/>
  <c r="Z77" i="58"/>
  <c r="X78" i="58"/>
  <c r="AA78" i="58"/>
  <c r="T79" i="58"/>
  <c r="T81" i="58"/>
  <c r="Z81" i="58"/>
  <c r="X83" i="58"/>
  <c r="Z83" i="58"/>
  <c r="AA83" i="58"/>
  <c r="Y86" i="58"/>
  <c r="V86" i="58"/>
  <c r="AB86" i="58"/>
  <c r="Z88" i="58"/>
  <c r="Z89" i="58"/>
  <c r="W59" i="58"/>
  <c r="X60" i="58"/>
  <c r="W63" i="58"/>
  <c r="X64" i="58"/>
  <c r="Y65" i="58"/>
  <c r="W67" i="58"/>
  <c r="X68" i="58"/>
  <c r="AA69" i="58"/>
  <c r="X69" i="58"/>
  <c r="U71" i="58"/>
  <c r="AA71" i="58"/>
  <c r="Z72" i="58"/>
  <c r="T72" i="58"/>
  <c r="W72" i="58"/>
  <c r="U78" i="58"/>
  <c r="X82" i="58"/>
  <c r="X85" i="58"/>
  <c r="AA85" i="58"/>
  <c r="U85" i="58"/>
  <c r="W86" i="58"/>
  <c r="AB93" i="58"/>
  <c r="V93" i="58"/>
  <c r="Y93" i="58"/>
  <c r="T70" i="58"/>
  <c r="Z70" i="58"/>
  <c r="W70" i="58"/>
  <c r="AB74" i="58"/>
  <c r="V74" i="58"/>
  <c r="T76" i="58"/>
  <c r="U77" i="58"/>
  <c r="Y81" i="58"/>
  <c r="V81" i="58"/>
  <c r="V72" i="58"/>
  <c r="AB72" i="58"/>
  <c r="X74" i="58"/>
  <c r="Y74" i="58"/>
  <c r="W75" i="58"/>
  <c r="Z75" i="58"/>
  <c r="Y75" i="58"/>
  <c r="AB75" i="58"/>
  <c r="U79" i="58"/>
  <c r="X79" i="58"/>
  <c r="W84" i="58"/>
  <c r="Z84" i="58"/>
  <c r="Z87" i="58"/>
  <c r="W87" i="58"/>
  <c r="T87" i="58"/>
  <c r="T75" i="58"/>
  <c r="X77" i="58"/>
  <c r="T78" i="58"/>
  <c r="W82" i="58"/>
  <c r="Y82" i="58"/>
  <c r="AB82" i="58"/>
  <c r="Z82" i="58"/>
  <c r="U83" i="58"/>
  <c r="T86" i="58"/>
  <c r="X87" i="58"/>
  <c r="U88" i="58"/>
  <c r="U90" i="58"/>
  <c r="X90" i="58"/>
  <c r="AB89" i="58"/>
  <c r="Y90" i="58"/>
  <c r="V91" i="58"/>
  <c r="Y91" i="58"/>
  <c r="U98" i="58"/>
  <c r="X98" i="58"/>
  <c r="AA98" i="58"/>
  <c r="X103" i="58"/>
  <c r="AA103" i="58"/>
  <c r="T109" i="58"/>
  <c r="W109" i="58"/>
  <c r="Z109" i="58"/>
  <c r="U75" i="58"/>
  <c r="AB81" i="58"/>
  <c r="X81" i="58"/>
  <c r="U81" i="58"/>
  <c r="AA84" i="58"/>
  <c r="U84" i="58"/>
  <c r="T85" i="58"/>
  <c r="W85" i="58"/>
  <c r="U86" i="58"/>
  <c r="AA86" i="58"/>
  <c r="X86" i="58"/>
  <c r="AA87" i="58"/>
  <c r="W88" i="58"/>
  <c r="T88" i="58"/>
  <c r="X88" i="58"/>
  <c r="V90" i="58"/>
  <c r="AB90" i="58"/>
  <c r="T91" i="58"/>
  <c r="AB91" i="58"/>
  <c r="T93" i="58"/>
  <c r="Z93" i="58"/>
  <c r="W93" i="58"/>
  <c r="AB97" i="58"/>
  <c r="V97" i="58"/>
  <c r="Y97" i="58"/>
  <c r="T89" i="58"/>
  <c r="W89" i="58"/>
  <c r="V89" i="58"/>
  <c r="AA96" i="58"/>
  <c r="U96" i="58"/>
  <c r="X96" i="58"/>
  <c r="Z79" i="58"/>
  <c r="W80" i="58"/>
  <c r="U82" i="58"/>
  <c r="X89" i="58"/>
  <c r="T90" i="58"/>
  <c r="X95" i="58"/>
  <c r="T97" i="58"/>
  <c r="Z97" i="58"/>
  <c r="W97" i="58"/>
  <c r="U94" i="58"/>
  <c r="AA94" i="58"/>
  <c r="Z95" i="58"/>
  <c r="T95" i="58"/>
  <c r="W95" i="58"/>
  <c r="X97" i="58"/>
  <c r="X99" i="58"/>
  <c r="AA99" i="58"/>
  <c r="V103" i="58"/>
  <c r="T105" i="58"/>
  <c r="W105" i="58"/>
  <c r="Z105" i="58"/>
  <c r="W106" i="58"/>
  <c r="Z106" i="58"/>
  <c r="V99" i="58"/>
  <c r="Y99" i="58"/>
  <c r="AB99" i="58"/>
  <c r="T101" i="58"/>
  <c r="W101" i="58"/>
  <c r="Z101" i="58"/>
  <c r="W102" i="58"/>
  <c r="Z102" i="58"/>
  <c r="U106" i="58"/>
  <c r="X106" i="58"/>
  <c r="AA106" i="58"/>
  <c r="AB107" i="58"/>
  <c r="W92" i="58"/>
  <c r="Y95" i="58"/>
  <c r="V95" i="58"/>
  <c r="AB95" i="58"/>
  <c r="W96" i="58"/>
  <c r="W98" i="58"/>
  <c r="Z98" i="58"/>
  <c r="U102" i="58"/>
  <c r="X102" i="58"/>
  <c r="AA102" i="58"/>
  <c r="Y103" i="58"/>
  <c r="X107" i="58"/>
  <c r="AA107" i="58"/>
  <c r="T99" i="58"/>
  <c r="U100" i="58"/>
  <c r="T103" i="58"/>
  <c r="U104" i="58"/>
  <c r="T107" i="58"/>
  <c r="U108" i="58"/>
  <c r="O7" i="57"/>
  <c r="U7" i="57"/>
  <c r="M7" i="57"/>
  <c r="P7" i="57" s="1"/>
  <c r="T10" i="57"/>
  <c r="Z10" i="57"/>
  <c r="S10" i="57"/>
  <c r="W10" i="57"/>
  <c r="H13" i="57"/>
  <c r="D13" i="57"/>
  <c r="Z13" i="57"/>
  <c r="S14" i="57"/>
  <c r="X14" i="57"/>
  <c r="AA14" i="57"/>
  <c r="U14" i="57"/>
  <c r="I17" i="57"/>
  <c r="G17" i="57"/>
  <c r="S19" i="57"/>
  <c r="T19" i="57"/>
  <c r="I24" i="57"/>
  <c r="D24" i="57"/>
  <c r="M25" i="57"/>
  <c r="T25" i="57"/>
  <c r="N25" i="57"/>
  <c r="O31" i="57"/>
  <c r="U31" i="57"/>
  <c r="M31" i="57"/>
  <c r="I5" i="57"/>
  <c r="O5" i="57"/>
  <c r="G5" i="57"/>
  <c r="T6" i="57"/>
  <c r="Z6" i="57"/>
  <c r="S6" i="57"/>
  <c r="H9" i="57"/>
  <c r="D9" i="57"/>
  <c r="W9" i="57"/>
  <c r="D12" i="57"/>
  <c r="J12" i="57" s="1"/>
  <c r="I12" i="57"/>
  <c r="H15" i="57"/>
  <c r="D15" i="57"/>
  <c r="H17" i="57"/>
  <c r="D17" i="57"/>
  <c r="W17" i="57"/>
  <c r="M17" i="57"/>
  <c r="P17" i="57" s="1"/>
  <c r="N17" i="57"/>
  <c r="H18" i="57"/>
  <c r="G18" i="57"/>
  <c r="J18" i="57" s="1"/>
  <c r="V18" i="57"/>
  <c r="H20" i="57"/>
  <c r="G20" i="57"/>
  <c r="J20" i="57" s="1"/>
  <c r="T22" i="57"/>
  <c r="S22" i="57"/>
  <c r="Z22" i="57"/>
  <c r="H30" i="57"/>
  <c r="G30" i="57"/>
  <c r="J30" i="57" s="1"/>
  <c r="N30" i="57"/>
  <c r="I32" i="57"/>
  <c r="D32" i="57"/>
  <c r="J32" i="57" s="1"/>
  <c r="I9" i="57"/>
  <c r="O9" i="57"/>
  <c r="G9" i="57"/>
  <c r="D26" i="57"/>
  <c r="W26" i="57"/>
  <c r="V7" i="57"/>
  <c r="D8" i="57"/>
  <c r="J8" i="57" s="1"/>
  <c r="I8" i="57"/>
  <c r="P9" i="57"/>
  <c r="U9" i="57"/>
  <c r="S9" i="57"/>
  <c r="V9" i="57" s="1"/>
  <c r="AA9" i="57"/>
  <c r="H10" i="57"/>
  <c r="N10" i="57"/>
  <c r="G10" i="57"/>
  <c r="J10" i="57" s="1"/>
  <c r="N12" i="57"/>
  <c r="T12" i="57"/>
  <c r="M12" i="57"/>
  <c r="P12" i="57" s="1"/>
  <c r="O17" i="57"/>
  <c r="N28" i="57"/>
  <c r="M28" i="57"/>
  <c r="P28" i="57" s="1"/>
  <c r="T28" i="57"/>
  <c r="T30" i="57"/>
  <c r="S30" i="57"/>
  <c r="V30" i="57" s="1"/>
  <c r="Z30" i="57"/>
  <c r="W30" i="57"/>
  <c r="H22" i="57"/>
  <c r="G22" i="57"/>
  <c r="J22" i="57" s="1"/>
  <c r="N22" i="57"/>
  <c r="H5" i="57"/>
  <c r="D5" i="57"/>
  <c r="Z5" i="57"/>
  <c r="W6" i="57"/>
  <c r="W13" i="57"/>
  <c r="P5" i="57"/>
  <c r="U5" i="57"/>
  <c r="AA5" i="57"/>
  <c r="S5" i="57"/>
  <c r="V5" i="57" s="1"/>
  <c r="H6" i="57"/>
  <c r="N6" i="57"/>
  <c r="G6" i="57"/>
  <c r="J6" i="57" s="1"/>
  <c r="J7" i="57"/>
  <c r="N8" i="57"/>
  <c r="T8" i="57"/>
  <c r="M8" i="57"/>
  <c r="P8" i="57" s="1"/>
  <c r="P10" i="57"/>
  <c r="O11" i="57"/>
  <c r="U11" i="57"/>
  <c r="M11" i="57"/>
  <c r="P11" i="57" s="1"/>
  <c r="V12" i="57"/>
  <c r="I13" i="57"/>
  <c r="G13" i="57"/>
  <c r="J13" i="57" s="1"/>
  <c r="O13" i="57"/>
  <c r="O19" i="57"/>
  <c r="M19" i="57"/>
  <c r="P19" i="57" s="1"/>
  <c r="AA21" i="57"/>
  <c r="D21" i="57"/>
  <c r="J21" i="57" s="1"/>
  <c r="O23" i="57"/>
  <c r="M23" i="57"/>
  <c r="U23" i="57"/>
  <c r="J24" i="57"/>
  <c r="H29" i="57"/>
  <c r="D29" i="57"/>
  <c r="J29" i="57" s="1"/>
  <c r="W29" i="57"/>
  <c r="M33" i="57"/>
  <c r="T33" i="57"/>
  <c r="O18" i="57"/>
  <c r="M39" i="57"/>
  <c r="D40" i="57"/>
  <c r="J40" i="57" s="1"/>
  <c r="M47" i="57"/>
  <c r="D48" i="57"/>
  <c r="AB48" i="57" s="1"/>
  <c r="J53" i="57"/>
  <c r="H54" i="57"/>
  <c r="G54" i="57"/>
  <c r="J54" i="57" s="1"/>
  <c r="H57" i="57"/>
  <c r="G57" i="57"/>
  <c r="J57" i="57" s="1"/>
  <c r="N57" i="57"/>
  <c r="N66" i="57"/>
  <c r="M66" i="57"/>
  <c r="T66" i="57"/>
  <c r="H73" i="57"/>
  <c r="G73" i="57"/>
  <c r="J73" i="57" s="1"/>
  <c r="N73" i="57"/>
  <c r="N89" i="57"/>
  <c r="M89" i="57"/>
  <c r="P89" i="57" s="1"/>
  <c r="Z42" i="57"/>
  <c r="W43" i="57"/>
  <c r="AA49" i="57"/>
  <c r="X67" i="57"/>
  <c r="T5" i="57"/>
  <c r="N7" i="57"/>
  <c r="T9" i="57"/>
  <c r="N11" i="57"/>
  <c r="N16" i="57"/>
  <c r="T16" i="57"/>
  <c r="U17" i="57"/>
  <c r="T18" i="57"/>
  <c r="N19" i="57"/>
  <c r="M21" i="57"/>
  <c r="P21" i="57" s="1"/>
  <c r="T21" i="57"/>
  <c r="I22" i="57"/>
  <c r="P22" i="57"/>
  <c r="N24" i="57"/>
  <c r="M24" i="57"/>
  <c r="P24" i="57" s="1"/>
  <c r="H25" i="57"/>
  <c r="D25" i="57"/>
  <c r="G25" i="57"/>
  <c r="S25" i="57"/>
  <c r="V25" i="57" s="1"/>
  <c r="H26" i="57"/>
  <c r="G26" i="57"/>
  <c r="J26" i="57" s="1"/>
  <c r="T26" i="57"/>
  <c r="S26" i="57"/>
  <c r="O28" i="57"/>
  <c r="V28" i="57"/>
  <c r="M29" i="57"/>
  <c r="P29" i="57" s="1"/>
  <c r="T29" i="57"/>
  <c r="I30" i="57"/>
  <c r="P30" i="57"/>
  <c r="N32" i="57"/>
  <c r="M32" i="57"/>
  <c r="P32" i="57" s="1"/>
  <c r="H33" i="57"/>
  <c r="D33" i="57"/>
  <c r="G33" i="57"/>
  <c r="N33" i="57"/>
  <c r="S33" i="57"/>
  <c r="V33" i="57" s="1"/>
  <c r="H34" i="57"/>
  <c r="G34" i="57"/>
  <c r="J34" i="57" s="1"/>
  <c r="T34" i="57"/>
  <c r="S34" i="57"/>
  <c r="O36" i="57"/>
  <c r="M37" i="57"/>
  <c r="P37" i="57" s="1"/>
  <c r="T37" i="57"/>
  <c r="I38" i="57"/>
  <c r="U39" i="57"/>
  <c r="N40" i="57"/>
  <c r="M40" i="57"/>
  <c r="P40" i="57" s="1"/>
  <c r="H41" i="57"/>
  <c r="D41" i="57"/>
  <c r="G41" i="57"/>
  <c r="S41" i="57"/>
  <c r="H42" i="57"/>
  <c r="G42" i="57"/>
  <c r="J42" i="57" s="1"/>
  <c r="T42" i="57"/>
  <c r="S42" i="57"/>
  <c r="V42" i="57" s="1"/>
  <c r="O44" i="57"/>
  <c r="M45" i="57"/>
  <c r="P45" i="57" s="1"/>
  <c r="T45" i="57"/>
  <c r="I46" i="57"/>
  <c r="U47" i="57"/>
  <c r="N48" i="57"/>
  <c r="M48" i="57"/>
  <c r="P48" i="57" s="1"/>
  <c r="H49" i="57"/>
  <c r="D49" i="57"/>
  <c r="G49" i="57"/>
  <c r="J49" i="57" s="1"/>
  <c r="S49" i="57"/>
  <c r="H50" i="57"/>
  <c r="G50" i="57"/>
  <c r="J50" i="57" s="1"/>
  <c r="T50" i="57"/>
  <c r="S50" i="57"/>
  <c r="V50" i="57" s="1"/>
  <c r="T57" i="57"/>
  <c r="S57" i="57"/>
  <c r="V57" i="57" s="1"/>
  <c r="J59" i="57"/>
  <c r="T60" i="57"/>
  <c r="S65" i="57"/>
  <c r="V65" i="57" s="1"/>
  <c r="T65" i="57"/>
  <c r="H66" i="57"/>
  <c r="G66" i="57"/>
  <c r="J66" i="57" s="1"/>
  <c r="T73" i="57"/>
  <c r="S73" i="57"/>
  <c r="V73" i="57" s="1"/>
  <c r="P34" i="57"/>
  <c r="N36" i="57"/>
  <c r="M36" i="57"/>
  <c r="P36" i="57" s="1"/>
  <c r="H37" i="57"/>
  <c r="D37" i="57"/>
  <c r="J37" i="57" s="1"/>
  <c r="H38" i="57"/>
  <c r="G38" i="57"/>
  <c r="J38" i="57" s="1"/>
  <c r="T38" i="57"/>
  <c r="S38" i="57"/>
  <c r="V38" i="57" s="1"/>
  <c r="V40" i="57"/>
  <c r="M41" i="57"/>
  <c r="P41" i="57" s="1"/>
  <c r="T41" i="57"/>
  <c r="N44" i="57"/>
  <c r="M44" i="57"/>
  <c r="P44" i="57" s="1"/>
  <c r="H45" i="57"/>
  <c r="D45" i="57"/>
  <c r="J45" i="57" s="1"/>
  <c r="H46" i="57"/>
  <c r="G46" i="57"/>
  <c r="J46" i="57" s="1"/>
  <c r="T46" i="57"/>
  <c r="S46" i="57"/>
  <c r="V46" i="57" s="1"/>
  <c r="J48" i="57"/>
  <c r="V48" i="57"/>
  <c r="M49" i="57"/>
  <c r="P49" i="57" s="1"/>
  <c r="T49" i="57"/>
  <c r="S53" i="57"/>
  <c r="T53" i="57"/>
  <c r="N54" i="57"/>
  <c r="M54" i="57"/>
  <c r="N55" i="57"/>
  <c r="M55" i="57"/>
  <c r="P55" i="57" s="1"/>
  <c r="T55" i="57"/>
  <c r="O58" i="57"/>
  <c r="U58" i="57"/>
  <c r="M60" i="57"/>
  <c r="N60" i="57"/>
  <c r="N63" i="57"/>
  <c r="M63" i="57"/>
  <c r="P63" i="57" s="1"/>
  <c r="T63" i="57"/>
  <c r="T81" i="57"/>
  <c r="S81" i="57"/>
  <c r="V81" i="57" s="1"/>
  <c r="J89" i="57"/>
  <c r="T99" i="57"/>
  <c r="S99" i="57"/>
  <c r="V99" i="57" s="1"/>
  <c r="H103" i="57"/>
  <c r="G103" i="57"/>
  <c r="J103" i="57" s="1"/>
  <c r="T107" i="57"/>
  <c r="S107" i="57"/>
  <c r="Z34" i="57"/>
  <c r="W38" i="57"/>
  <c r="X40" i="57"/>
  <c r="W46" i="57"/>
  <c r="AA48" i="57"/>
  <c r="X48" i="57"/>
  <c r="Z53" i="57"/>
  <c r="Z61" i="57"/>
  <c r="AA67" i="57"/>
  <c r="X83" i="57"/>
  <c r="W107" i="57"/>
  <c r="T13" i="57"/>
  <c r="N14" i="57"/>
  <c r="O15" i="57"/>
  <c r="V16" i="57"/>
  <c r="N20" i="57"/>
  <c r="T20" i="57"/>
  <c r="G27" i="57"/>
  <c r="J27" i="57" s="1"/>
  <c r="N27" i="57"/>
  <c r="G35" i="57"/>
  <c r="J35" i="57" s="1"/>
  <c r="N35" i="57"/>
  <c r="G43" i="57"/>
  <c r="J43" i="57" s="1"/>
  <c r="N43" i="57"/>
  <c r="G51" i="57"/>
  <c r="J51" i="57" s="1"/>
  <c r="N51" i="57"/>
  <c r="O52" i="57"/>
  <c r="G62" i="57"/>
  <c r="J62" i="57" s="1"/>
  <c r="H62" i="57"/>
  <c r="H64" i="57"/>
  <c r="D64" i="57"/>
  <c r="J64" i="57" s="1"/>
  <c r="H65" i="57"/>
  <c r="G65" i="57"/>
  <c r="J65" i="57" s="1"/>
  <c r="N65" i="57"/>
  <c r="G70" i="57"/>
  <c r="J70" i="57" s="1"/>
  <c r="H70" i="57"/>
  <c r="J109" i="57"/>
  <c r="AA10" i="57"/>
  <c r="Z37" i="57"/>
  <c r="W50" i="57"/>
  <c r="W61" i="57"/>
  <c r="W64" i="57"/>
  <c r="X90" i="57"/>
  <c r="Z99" i="57"/>
  <c r="Z107" i="57"/>
  <c r="N13" i="57"/>
  <c r="U13" i="57"/>
  <c r="D14" i="57"/>
  <c r="G14" i="57"/>
  <c r="T14" i="57"/>
  <c r="G15" i="57"/>
  <c r="J15" i="57" s="1"/>
  <c r="N15" i="57"/>
  <c r="T15" i="57"/>
  <c r="S17" i="57"/>
  <c r="V17" i="57" s="1"/>
  <c r="M20" i="57"/>
  <c r="P20" i="57" s="1"/>
  <c r="I21" i="57"/>
  <c r="G23" i="57"/>
  <c r="J23" i="57" s="1"/>
  <c r="N23" i="57"/>
  <c r="V23" i="57"/>
  <c r="O25" i="57"/>
  <c r="H27" i="57"/>
  <c r="M27" i="57"/>
  <c r="T27" i="57"/>
  <c r="D28" i="57"/>
  <c r="J28" i="57" s="1"/>
  <c r="I29" i="57"/>
  <c r="G31" i="57"/>
  <c r="J31" i="57" s="1"/>
  <c r="N31" i="57"/>
  <c r="V31" i="57"/>
  <c r="O33" i="57"/>
  <c r="H35" i="57"/>
  <c r="M35" i="57"/>
  <c r="P35" i="57" s="1"/>
  <c r="T35" i="57"/>
  <c r="D36" i="57"/>
  <c r="J36" i="57" s="1"/>
  <c r="T36" i="57"/>
  <c r="I37" i="57"/>
  <c r="N38" i="57"/>
  <c r="G39" i="57"/>
  <c r="J39" i="57" s="1"/>
  <c r="N39" i="57"/>
  <c r="V39" i="57"/>
  <c r="O41" i="57"/>
  <c r="H43" i="57"/>
  <c r="M43" i="57"/>
  <c r="T43" i="57"/>
  <c r="D44" i="57"/>
  <c r="J44" i="57" s="1"/>
  <c r="T44" i="57"/>
  <c r="I45" i="57"/>
  <c r="N46" i="57"/>
  <c r="G47" i="57"/>
  <c r="J47" i="57" s="1"/>
  <c r="N47" i="57"/>
  <c r="V47" i="57"/>
  <c r="O49" i="57"/>
  <c r="H51" i="57"/>
  <c r="M51" i="57"/>
  <c r="P51" i="57" s="1"/>
  <c r="H52" i="57"/>
  <c r="G52" i="57"/>
  <c r="J52" i="57" s="1"/>
  <c r="M53" i="57"/>
  <c r="P53" i="57" s="1"/>
  <c r="S54" i="57"/>
  <c r="V54" i="57" s="1"/>
  <c r="T54" i="57"/>
  <c r="U55" i="57"/>
  <c r="I60" i="57"/>
  <c r="O60" i="57"/>
  <c r="G60" i="57"/>
  <c r="J60" i="57" s="1"/>
  <c r="U60" i="57"/>
  <c r="S60" i="57"/>
  <c r="V60" i="57" s="1"/>
  <c r="S62" i="57"/>
  <c r="T62" i="57"/>
  <c r="U63" i="57"/>
  <c r="J67" i="57"/>
  <c r="G78" i="57"/>
  <c r="J78" i="57" s="1"/>
  <c r="H78" i="57"/>
  <c r="D80" i="57"/>
  <c r="J80" i="57" s="1"/>
  <c r="H81" i="57"/>
  <c r="G81" i="57"/>
  <c r="J81" i="57" s="1"/>
  <c r="N81" i="57"/>
  <c r="J83" i="57"/>
  <c r="U51" i="57"/>
  <c r="T52" i="57"/>
  <c r="N53" i="57"/>
  <c r="J55" i="57"/>
  <c r="V55" i="57"/>
  <c r="H56" i="57"/>
  <c r="P56" i="57"/>
  <c r="T56" i="57"/>
  <c r="P57" i="57"/>
  <c r="N59" i="57"/>
  <c r="M59" i="57"/>
  <c r="P59" i="57" s="1"/>
  <c r="H61" i="57"/>
  <c r="G61" i="57"/>
  <c r="J61" i="57" s="1"/>
  <c r="T61" i="57"/>
  <c r="S61" i="57"/>
  <c r="J63" i="57"/>
  <c r="V63" i="57"/>
  <c r="M64" i="57"/>
  <c r="P64" i="57" s="1"/>
  <c r="T64" i="57"/>
  <c r="P65" i="57"/>
  <c r="V66" i="57"/>
  <c r="I68" i="57"/>
  <c r="O68" i="57"/>
  <c r="G68" i="57"/>
  <c r="J68" i="57" s="1"/>
  <c r="U68" i="57"/>
  <c r="S68" i="57"/>
  <c r="S70" i="57"/>
  <c r="T70" i="57"/>
  <c r="U71" i="57"/>
  <c r="I76" i="57"/>
  <c r="O76" i="57"/>
  <c r="G76" i="57"/>
  <c r="J76" i="57" s="1"/>
  <c r="U76" i="57"/>
  <c r="S76" i="57"/>
  <c r="S78" i="57"/>
  <c r="T78" i="57"/>
  <c r="U79" i="57"/>
  <c r="S51" i="57"/>
  <c r="V51" i="57" s="1"/>
  <c r="I56" i="57"/>
  <c r="J58" i="57"/>
  <c r="N58" i="57"/>
  <c r="V58" i="57"/>
  <c r="I59" i="57"/>
  <c r="U59" i="57"/>
  <c r="O61" i="57"/>
  <c r="M62" i="57"/>
  <c r="I64" i="57"/>
  <c r="M68" i="57"/>
  <c r="P68" i="57" s="1"/>
  <c r="N68" i="57"/>
  <c r="N70" i="57"/>
  <c r="N71" i="57"/>
  <c r="M71" i="57"/>
  <c r="P71" i="57" s="1"/>
  <c r="T71" i="57"/>
  <c r="O73" i="57"/>
  <c r="O74" i="57"/>
  <c r="U74" i="57"/>
  <c r="M76" i="57"/>
  <c r="P76" i="57" s="1"/>
  <c r="N76" i="57"/>
  <c r="N78" i="57"/>
  <c r="N79" i="57"/>
  <c r="M79" i="57"/>
  <c r="P79" i="57" s="1"/>
  <c r="T79" i="57"/>
  <c r="O81" i="57"/>
  <c r="O82" i="57"/>
  <c r="U82" i="57"/>
  <c r="N67" i="57"/>
  <c r="M67" i="57"/>
  <c r="P67" i="57" s="1"/>
  <c r="H69" i="57"/>
  <c r="G69" i="57"/>
  <c r="J69" i="57" s="1"/>
  <c r="T69" i="57"/>
  <c r="S69" i="57"/>
  <c r="V69" i="57" s="1"/>
  <c r="J71" i="57"/>
  <c r="V71" i="57"/>
  <c r="H72" i="57"/>
  <c r="P72" i="57"/>
  <c r="T72" i="57"/>
  <c r="P73" i="57"/>
  <c r="N75" i="57"/>
  <c r="M75" i="57"/>
  <c r="P75" i="57" s="1"/>
  <c r="H77" i="57"/>
  <c r="G77" i="57"/>
  <c r="J77" i="57" s="1"/>
  <c r="T77" i="57"/>
  <c r="S77" i="57"/>
  <c r="V77" i="57" s="1"/>
  <c r="J79" i="57"/>
  <c r="V79" i="57"/>
  <c r="H80" i="57"/>
  <c r="P80" i="57"/>
  <c r="T80" i="57"/>
  <c r="P81" i="57"/>
  <c r="N83" i="57"/>
  <c r="M83" i="57"/>
  <c r="P83" i="57" s="1"/>
  <c r="J84" i="57"/>
  <c r="N85" i="57"/>
  <c r="M85" i="57"/>
  <c r="P85" i="57" s="1"/>
  <c r="T85" i="57"/>
  <c r="H87" i="57"/>
  <c r="G87" i="57"/>
  <c r="J87" i="57" s="1"/>
  <c r="T91" i="57"/>
  <c r="S91" i="57"/>
  <c r="V91" i="57" s="1"/>
  <c r="T95" i="57"/>
  <c r="S95" i="57"/>
  <c r="V95" i="57" s="1"/>
  <c r="I67" i="57"/>
  <c r="U67" i="57"/>
  <c r="O69" i="57"/>
  <c r="M70" i="57"/>
  <c r="P70" i="57" s="1"/>
  <c r="I72" i="57"/>
  <c r="J74" i="57"/>
  <c r="N74" i="57"/>
  <c r="V74" i="57"/>
  <c r="I75" i="57"/>
  <c r="U75" i="57"/>
  <c r="O77" i="57"/>
  <c r="M78" i="57"/>
  <c r="P78" i="57" s="1"/>
  <c r="I80" i="57"/>
  <c r="J82" i="57"/>
  <c r="N82" i="57"/>
  <c r="V82" i="57"/>
  <c r="I83" i="57"/>
  <c r="U83" i="57"/>
  <c r="U84" i="57"/>
  <c r="V85" i="57"/>
  <c r="J93" i="57"/>
  <c r="N103" i="57"/>
  <c r="N105" i="57"/>
  <c r="M105" i="57"/>
  <c r="P105" i="57" s="1"/>
  <c r="T105" i="57"/>
  <c r="I85" i="57"/>
  <c r="P87" i="57"/>
  <c r="V88" i="57"/>
  <c r="V89" i="57"/>
  <c r="H91" i="57"/>
  <c r="G91" i="57"/>
  <c r="J91" i="57" s="1"/>
  <c r="U92" i="57"/>
  <c r="N93" i="57"/>
  <c r="M93" i="57"/>
  <c r="P93" i="57" s="1"/>
  <c r="H94" i="57"/>
  <c r="O94" i="57"/>
  <c r="N95" i="57"/>
  <c r="H99" i="57"/>
  <c r="G99" i="57"/>
  <c r="J99" i="57" s="1"/>
  <c r="N101" i="57"/>
  <c r="M101" i="57"/>
  <c r="P101" i="57" s="1"/>
  <c r="T101" i="57"/>
  <c r="H102" i="57"/>
  <c r="P103" i="57"/>
  <c r="P106" i="57"/>
  <c r="H107" i="57"/>
  <c r="G107" i="57"/>
  <c r="J107" i="57" s="1"/>
  <c r="N109" i="57"/>
  <c r="M109" i="57"/>
  <c r="P109" i="57" s="1"/>
  <c r="N84" i="57"/>
  <c r="M84" i="57"/>
  <c r="P84" i="57" s="1"/>
  <c r="T87" i="57"/>
  <c r="S87" i="57"/>
  <c r="V87" i="57" s="1"/>
  <c r="J88" i="57"/>
  <c r="I89" i="57"/>
  <c r="V93" i="57"/>
  <c r="H95" i="57"/>
  <c r="G95" i="57"/>
  <c r="J95" i="57" s="1"/>
  <c r="U96" i="57"/>
  <c r="N97" i="57"/>
  <c r="M97" i="57"/>
  <c r="P97" i="57" s="1"/>
  <c r="T97" i="57"/>
  <c r="H98" i="57"/>
  <c r="O98" i="57"/>
  <c r="P99" i="57"/>
  <c r="V101" i="57"/>
  <c r="T103" i="57"/>
  <c r="S103" i="57"/>
  <c r="V103" i="57" s="1"/>
  <c r="J104" i="57"/>
  <c r="I105" i="57"/>
  <c r="D85" i="57"/>
  <c r="J85" i="57" s="1"/>
  <c r="G86" i="57"/>
  <c r="J86" i="57" s="1"/>
  <c r="S86" i="57"/>
  <c r="V86" i="57" s="1"/>
  <c r="M88" i="57"/>
  <c r="P88" i="57" s="1"/>
  <c r="G90" i="57"/>
  <c r="J90" i="57" s="1"/>
  <c r="S90" i="57"/>
  <c r="AB90" i="57" s="1"/>
  <c r="M92" i="57"/>
  <c r="P92" i="57" s="1"/>
  <c r="G94" i="57"/>
  <c r="J94" i="57" s="1"/>
  <c r="S94" i="57"/>
  <c r="M96" i="57"/>
  <c r="P96" i="57" s="1"/>
  <c r="D97" i="57"/>
  <c r="J97" i="57" s="1"/>
  <c r="G98" i="57"/>
  <c r="J98" i="57" s="1"/>
  <c r="S98" i="57"/>
  <c r="V98" i="57" s="1"/>
  <c r="M100" i="57"/>
  <c r="P100" i="57" s="1"/>
  <c r="D101" i="57"/>
  <c r="J101" i="57" s="1"/>
  <c r="G102" i="57"/>
  <c r="J102" i="57" s="1"/>
  <c r="S102" i="57"/>
  <c r="V102" i="57" s="1"/>
  <c r="M104" i="57"/>
  <c r="P104" i="57" s="1"/>
  <c r="D105" i="57"/>
  <c r="J105" i="57" s="1"/>
  <c r="G106" i="57"/>
  <c r="J106" i="57" s="1"/>
  <c r="S106" i="57"/>
  <c r="V106" i="57" s="1"/>
  <c r="M108" i="57"/>
  <c r="P108" i="57" s="1"/>
  <c r="Z4" i="57"/>
  <c r="Z8" i="57"/>
  <c r="Z12" i="57"/>
  <c r="Z16" i="57"/>
  <c r="Z20" i="57"/>
  <c r="Z24" i="57"/>
  <c r="Z28" i="57"/>
  <c r="AA30" i="57"/>
  <c r="Y33" i="57"/>
  <c r="AB33" i="57"/>
  <c r="W36" i="57"/>
  <c r="G4" i="57"/>
  <c r="J4" i="57" s="1"/>
  <c r="O4" i="57"/>
  <c r="S4" i="57"/>
  <c r="W4" i="57"/>
  <c r="AA4" i="57"/>
  <c r="X5" i="57"/>
  <c r="AB5" i="57"/>
  <c r="Y6" i="57"/>
  <c r="Z7" i="57"/>
  <c r="W8" i="57"/>
  <c r="AA8" i="57"/>
  <c r="X9" i="57"/>
  <c r="AB9" i="57"/>
  <c r="Y10" i="57"/>
  <c r="Z11" i="57"/>
  <c r="W12" i="57"/>
  <c r="AA12" i="57"/>
  <c r="AB13" i="57"/>
  <c r="X13" i="57"/>
  <c r="Y14" i="57"/>
  <c r="Z15" i="57"/>
  <c r="W16" i="57"/>
  <c r="AA16" i="57"/>
  <c r="X17" i="57"/>
  <c r="Y18" i="57"/>
  <c r="Z19" i="57"/>
  <c r="W20" i="57"/>
  <c r="AA20" i="57"/>
  <c r="X21" i="57"/>
  <c r="AB21" i="57"/>
  <c r="Y22" i="57"/>
  <c r="Z23" i="57"/>
  <c r="W24" i="57"/>
  <c r="AA24" i="57"/>
  <c r="X25" i="57"/>
  <c r="Y26" i="57"/>
  <c r="Y27" i="57"/>
  <c r="W28" i="57"/>
  <c r="X29" i="57"/>
  <c r="Y30" i="57"/>
  <c r="AB30" i="57"/>
  <c r="W31" i="57"/>
  <c r="Z31" i="57"/>
  <c r="X34" i="57"/>
  <c r="X36" i="57"/>
  <c r="AA36" i="57"/>
  <c r="Z36" i="57"/>
  <c r="X4" i="57"/>
  <c r="Y5" i="57"/>
  <c r="W7" i="57"/>
  <c r="X8" i="57"/>
  <c r="Y9" i="57"/>
  <c r="W11" i="57"/>
  <c r="X12" i="57"/>
  <c r="Y13" i="57"/>
  <c r="W15" i="57"/>
  <c r="X16" i="57"/>
  <c r="Y17" i="57"/>
  <c r="W19" i="57"/>
  <c r="X20" i="57"/>
  <c r="Y21" i="57"/>
  <c r="W23" i="57"/>
  <c r="X24" i="57"/>
  <c r="Y25" i="57"/>
  <c r="Z26" i="57"/>
  <c r="X28" i="57"/>
  <c r="Y29" i="57"/>
  <c r="AB29" i="57"/>
  <c r="W32" i="57"/>
  <c r="W33" i="57"/>
  <c r="Y34" i="57"/>
  <c r="W37" i="57"/>
  <c r="AB27" i="57"/>
  <c r="X32" i="57"/>
  <c r="AA32" i="57"/>
  <c r="Z32" i="57"/>
  <c r="X33" i="57"/>
  <c r="Z33" i="57"/>
  <c r="W35" i="57"/>
  <c r="Z35" i="57"/>
  <c r="X37" i="57"/>
  <c r="AA37" i="57"/>
  <c r="X38" i="57"/>
  <c r="Y38" i="57"/>
  <c r="AA38" i="57"/>
  <c r="Y64" i="57"/>
  <c r="Z41" i="57"/>
  <c r="AA42" i="57"/>
  <c r="Z45" i="57"/>
  <c r="AA47" i="57"/>
  <c r="X50" i="57"/>
  <c r="X53" i="57"/>
  <c r="AA53" i="57"/>
  <c r="X54" i="57"/>
  <c r="W56" i="57"/>
  <c r="Z56" i="57"/>
  <c r="W63" i="57"/>
  <c r="Z63" i="57"/>
  <c r="Z72" i="57"/>
  <c r="X84" i="57"/>
  <c r="AA84" i="57"/>
  <c r="W87" i="57"/>
  <c r="Z87" i="57"/>
  <c r="Z40" i="57"/>
  <c r="W41" i="57"/>
  <c r="AA41" i="57"/>
  <c r="Y42" i="57"/>
  <c r="X43" i="57"/>
  <c r="Y44" i="57"/>
  <c r="W45" i="57"/>
  <c r="Z49" i="57"/>
  <c r="AA54" i="57"/>
  <c r="X65" i="57"/>
  <c r="W75" i="57"/>
  <c r="Z75" i="57"/>
  <c r="W81" i="57"/>
  <c r="Z82" i="57"/>
  <c r="W82" i="57"/>
  <c r="W85" i="57"/>
  <c r="Z85" i="57"/>
  <c r="Z39" i="57"/>
  <c r="W40" i="57"/>
  <c r="AA40" i="57"/>
  <c r="X41" i="57"/>
  <c r="X45" i="57"/>
  <c r="AB46" i="57"/>
  <c r="X47" i="57"/>
  <c r="Y48" i="57"/>
  <c r="W49" i="57"/>
  <c r="Z50" i="57"/>
  <c r="Y51" i="57"/>
  <c r="W52" i="57"/>
  <c r="Z52" i="57"/>
  <c r="X55" i="57"/>
  <c r="Z58" i="57"/>
  <c r="W58" i="57"/>
  <c r="W59" i="57"/>
  <c r="Z59" i="57"/>
  <c r="AA61" i="57"/>
  <c r="X68" i="57"/>
  <c r="X70" i="57"/>
  <c r="AA70" i="57"/>
  <c r="AA71" i="57"/>
  <c r="X71" i="57"/>
  <c r="W72" i="57"/>
  <c r="AA73" i="57"/>
  <c r="X74" i="57"/>
  <c r="AA74" i="57"/>
  <c r="Z81" i="57"/>
  <c r="Z86" i="57"/>
  <c r="W86" i="57"/>
  <c r="AA43" i="57"/>
  <c r="AB44" i="57"/>
  <c r="X46" i="57"/>
  <c r="X49" i="57"/>
  <c r="AA50" i="57"/>
  <c r="W51" i="57"/>
  <c r="W53" i="57"/>
  <c r="W54" i="57"/>
  <c r="Y55" i="57"/>
  <c r="W57" i="57"/>
  <c r="Y57" i="57"/>
  <c r="X58" i="57"/>
  <c r="AA58" i="57"/>
  <c r="AA59" i="57"/>
  <c r="W60" i="57"/>
  <c r="Z60" i="57"/>
  <c r="Y61" i="57"/>
  <c r="AB62" i="57"/>
  <c r="Y62" i="57"/>
  <c r="Y66" i="57"/>
  <c r="Z67" i="57"/>
  <c r="AB68" i="57"/>
  <c r="X86" i="57"/>
  <c r="AA86" i="57"/>
  <c r="Y89" i="57"/>
  <c r="AB89" i="57"/>
  <c r="Z93" i="57"/>
  <c r="Z74" i="57"/>
  <c r="W74" i="57"/>
  <c r="Y78" i="57"/>
  <c r="AA87" i="57"/>
  <c r="W88" i="57"/>
  <c r="Z88" i="57"/>
  <c r="Y94" i="57"/>
  <c r="X98" i="57"/>
  <c r="W105" i="57"/>
  <c r="AA57" i="57"/>
  <c r="X60" i="57"/>
  <c r="X63" i="57"/>
  <c r="AB64" i="57"/>
  <c r="W69" i="57"/>
  <c r="Y69" i="57"/>
  <c r="AB69" i="57"/>
  <c r="Z69" i="57"/>
  <c r="AA72" i="57"/>
  <c r="Z76" i="57"/>
  <c r="AA83" i="57"/>
  <c r="AA103" i="57"/>
  <c r="X103" i="57"/>
  <c r="X64" i="57"/>
  <c r="Z68" i="57"/>
  <c r="W68" i="57"/>
  <c r="Z70" i="57"/>
  <c r="W70" i="57"/>
  <c r="W71" i="57"/>
  <c r="Z71" i="57"/>
  <c r="AB76" i="57"/>
  <c r="X77" i="57"/>
  <c r="Z79" i="57"/>
  <c r="X80" i="57"/>
  <c r="AA80" i="57"/>
  <c r="X82" i="57"/>
  <c r="Z84" i="57"/>
  <c r="AB85" i="57"/>
  <c r="X87" i="57"/>
  <c r="AA89" i="57"/>
  <c r="W91" i="57"/>
  <c r="Z91" i="57"/>
  <c r="Z95" i="57"/>
  <c r="W95" i="57"/>
  <c r="W100" i="57"/>
  <c r="Z100" i="57"/>
  <c r="Z102" i="57"/>
  <c r="W102" i="57"/>
  <c r="Y102" i="57"/>
  <c r="AB102" i="57"/>
  <c r="Z105" i="57"/>
  <c r="X106" i="57"/>
  <c r="AA106" i="57"/>
  <c r="X107" i="57"/>
  <c r="AA107" i="57"/>
  <c r="Y107" i="57"/>
  <c r="W79" i="57"/>
  <c r="X88" i="57"/>
  <c r="AA90" i="57"/>
  <c r="X91" i="57"/>
  <c r="W92" i="57"/>
  <c r="Z92" i="57"/>
  <c r="W94" i="57"/>
  <c r="W97" i="57"/>
  <c r="Z97" i="57"/>
  <c r="X99" i="57"/>
  <c r="Y99" i="57"/>
  <c r="AB99" i="57"/>
  <c r="X105" i="57"/>
  <c r="AA105" i="57"/>
  <c r="W108" i="57"/>
  <c r="Z108" i="57"/>
  <c r="W67" i="57"/>
  <c r="X76" i="57"/>
  <c r="W76" i="57"/>
  <c r="X79" i="57"/>
  <c r="AB80" i="57"/>
  <c r="X81" i="57"/>
  <c r="W83" i="57"/>
  <c r="W90" i="57"/>
  <c r="AA92" i="57"/>
  <c r="W93" i="57"/>
  <c r="AA94" i="57"/>
  <c r="X94" i="57"/>
  <c r="AA95" i="57"/>
  <c r="X97" i="57"/>
  <c r="AA97" i="57"/>
  <c r="Z98" i="57"/>
  <c r="W101" i="57"/>
  <c r="Z101" i="57"/>
  <c r="W109" i="57"/>
  <c r="W96" i="57"/>
  <c r="Z96" i="57"/>
  <c r="X101" i="57"/>
  <c r="AA101" i="57"/>
  <c r="X102" i="57"/>
  <c r="W104" i="57"/>
  <c r="Z104" i="57"/>
  <c r="X109" i="57"/>
  <c r="AA109" i="57"/>
  <c r="Z109" i="57"/>
  <c r="N25" i="56"/>
  <c r="M25" i="56"/>
  <c r="P25" i="56" s="1"/>
  <c r="T25" i="56"/>
  <c r="X40" i="56"/>
  <c r="AA40" i="56"/>
  <c r="N8" i="56"/>
  <c r="M8" i="56"/>
  <c r="I19" i="56"/>
  <c r="D19" i="56"/>
  <c r="O28" i="56"/>
  <c r="I28" i="56"/>
  <c r="I35" i="56"/>
  <c r="D35" i="56"/>
  <c r="AA35" i="56"/>
  <c r="N41" i="56"/>
  <c r="M41" i="56"/>
  <c r="P41" i="56" s="1"/>
  <c r="O44" i="56"/>
  <c r="I44" i="56"/>
  <c r="S11" i="56"/>
  <c r="Z11" i="56"/>
  <c r="H14" i="56"/>
  <c r="G14" i="56"/>
  <c r="P14" i="56" s="1"/>
  <c r="H15" i="56"/>
  <c r="G15" i="56"/>
  <c r="J15" i="56" s="1"/>
  <c r="O16" i="56"/>
  <c r="I16" i="56"/>
  <c r="I23" i="56"/>
  <c r="D23" i="56"/>
  <c r="J23" i="56" s="1"/>
  <c r="N29" i="56"/>
  <c r="M29" i="56"/>
  <c r="P29" i="56" s="1"/>
  <c r="T29" i="56"/>
  <c r="O32" i="56"/>
  <c r="I32" i="56"/>
  <c r="I39" i="56"/>
  <c r="D39" i="56"/>
  <c r="J39" i="56" s="1"/>
  <c r="AA44" i="56"/>
  <c r="X44" i="56"/>
  <c r="N45" i="56"/>
  <c r="M45" i="56"/>
  <c r="P45" i="56" s="1"/>
  <c r="O48" i="56"/>
  <c r="I48" i="56"/>
  <c r="U24" i="56"/>
  <c r="N9" i="56"/>
  <c r="M9" i="56"/>
  <c r="P9" i="56" s="1"/>
  <c r="I11" i="56"/>
  <c r="D11" i="56"/>
  <c r="J11" i="56" s="1"/>
  <c r="P13" i="56"/>
  <c r="U16" i="56"/>
  <c r="AA16" i="56"/>
  <c r="N17" i="56"/>
  <c r="M17" i="56"/>
  <c r="P17" i="56" s="1"/>
  <c r="T17" i="56"/>
  <c r="O20" i="56"/>
  <c r="I20" i="56"/>
  <c r="I27" i="56"/>
  <c r="D27" i="56"/>
  <c r="J27" i="56" s="1"/>
  <c r="U32" i="56"/>
  <c r="AA32" i="56"/>
  <c r="N33" i="56"/>
  <c r="M33" i="56"/>
  <c r="P33" i="56" s="1"/>
  <c r="T33" i="56"/>
  <c r="O36" i="56"/>
  <c r="I36" i="56"/>
  <c r="I43" i="56"/>
  <c r="D43" i="56"/>
  <c r="J43" i="56" s="1"/>
  <c r="X48" i="56"/>
  <c r="AA48" i="56"/>
  <c r="N49" i="56"/>
  <c r="M49" i="56"/>
  <c r="P49" i="56" s="1"/>
  <c r="O11" i="56"/>
  <c r="M11" i="56"/>
  <c r="P11" i="56" s="1"/>
  <c r="H6" i="56"/>
  <c r="G6" i="56"/>
  <c r="H7" i="56"/>
  <c r="G7" i="56"/>
  <c r="J7" i="56" s="1"/>
  <c r="I8" i="56"/>
  <c r="G8" i="56"/>
  <c r="J8" i="56" s="1"/>
  <c r="J10" i="56"/>
  <c r="J19" i="56"/>
  <c r="AA20" i="56"/>
  <c r="U20" i="56"/>
  <c r="N21" i="56"/>
  <c r="M21" i="56"/>
  <c r="P21" i="56" s="1"/>
  <c r="T21" i="56"/>
  <c r="O24" i="56"/>
  <c r="I24" i="56"/>
  <c r="I31" i="56"/>
  <c r="D31" i="56"/>
  <c r="J31" i="56" s="1"/>
  <c r="J35" i="56"/>
  <c r="N37" i="56"/>
  <c r="M37" i="56"/>
  <c r="P37" i="56" s="1"/>
  <c r="O40" i="56"/>
  <c r="I40" i="56"/>
  <c r="I47" i="56"/>
  <c r="D47" i="56"/>
  <c r="J47" i="56" s="1"/>
  <c r="O60" i="56"/>
  <c r="M60" i="56"/>
  <c r="G64" i="56"/>
  <c r="J64" i="56" s="1"/>
  <c r="N64" i="56"/>
  <c r="H64" i="56"/>
  <c r="H67" i="56"/>
  <c r="D67" i="56"/>
  <c r="J67" i="56" s="1"/>
  <c r="Z67" i="56"/>
  <c r="O68" i="56"/>
  <c r="M68" i="56"/>
  <c r="O72" i="56"/>
  <c r="M72" i="56"/>
  <c r="H75" i="56"/>
  <c r="D75" i="56"/>
  <c r="J75" i="56" s="1"/>
  <c r="H102" i="56"/>
  <c r="D102" i="56"/>
  <c r="O109" i="56"/>
  <c r="M109" i="56"/>
  <c r="P109" i="56" s="1"/>
  <c r="X52" i="56"/>
  <c r="AA100" i="56"/>
  <c r="AA108" i="56"/>
  <c r="U109" i="56"/>
  <c r="O6" i="56"/>
  <c r="N7" i="56"/>
  <c r="P10" i="56"/>
  <c r="N12" i="56"/>
  <c r="O14" i="56"/>
  <c r="N15" i="56"/>
  <c r="H18" i="56"/>
  <c r="G18" i="56"/>
  <c r="J18" i="56" s="1"/>
  <c r="H22" i="56"/>
  <c r="G22" i="56"/>
  <c r="J22" i="56" s="1"/>
  <c r="H26" i="56"/>
  <c r="G26" i="56"/>
  <c r="J26" i="56" s="1"/>
  <c r="H30" i="56"/>
  <c r="G30" i="56"/>
  <c r="J30" i="56" s="1"/>
  <c r="H34" i="56"/>
  <c r="G34" i="56"/>
  <c r="J34" i="56" s="1"/>
  <c r="H46" i="56"/>
  <c r="G46" i="56"/>
  <c r="J46" i="56" s="1"/>
  <c r="D51" i="56"/>
  <c r="J51" i="56" s="1"/>
  <c r="I59" i="56"/>
  <c r="G59" i="56"/>
  <c r="O59" i="56"/>
  <c r="S72" i="56"/>
  <c r="Z72" i="56"/>
  <c r="J103" i="56"/>
  <c r="X9" i="56"/>
  <c r="W20" i="56"/>
  <c r="Z24" i="56"/>
  <c r="U25" i="56"/>
  <c r="Z28" i="56"/>
  <c r="T34" i="56"/>
  <c r="Z36" i="56"/>
  <c r="Z42" i="56"/>
  <c r="W44" i="56"/>
  <c r="Z50" i="56"/>
  <c r="W52" i="56"/>
  <c r="U72" i="56"/>
  <c r="N5" i="56"/>
  <c r="D6" i="56"/>
  <c r="D9" i="56"/>
  <c r="AB9" i="56" s="1"/>
  <c r="H10" i="56"/>
  <c r="N13" i="56"/>
  <c r="D14" i="56"/>
  <c r="J17" i="56"/>
  <c r="N19" i="56"/>
  <c r="M19" i="56"/>
  <c r="P19" i="56" s="1"/>
  <c r="J21" i="56"/>
  <c r="N23" i="56"/>
  <c r="M23" i="56"/>
  <c r="P23" i="56" s="1"/>
  <c r="J25" i="56"/>
  <c r="N27" i="56"/>
  <c r="M27" i="56"/>
  <c r="P27" i="56" s="1"/>
  <c r="J29" i="56"/>
  <c r="N31" i="56"/>
  <c r="M31" i="56"/>
  <c r="P31" i="56" s="1"/>
  <c r="J33" i="56"/>
  <c r="N35" i="56"/>
  <c r="M35" i="56"/>
  <c r="P35" i="56" s="1"/>
  <c r="J37" i="56"/>
  <c r="N39" i="56"/>
  <c r="M39" i="56"/>
  <c r="P39" i="56" s="1"/>
  <c r="J41" i="56"/>
  <c r="N43" i="56"/>
  <c r="M43" i="56"/>
  <c r="P43" i="56" s="1"/>
  <c r="J45" i="56"/>
  <c r="O45" i="56"/>
  <c r="N47" i="56"/>
  <c r="M47" i="56"/>
  <c r="P47" i="56" s="1"/>
  <c r="J49" i="56"/>
  <c r="N51" i="56"/>
  <c r="M51" i="56"/>
  <c r="P51" i="56" s="1"/>
  <c r="J53" i="56"/>
  <c r="J56" i="56"/>
  <c r="H59" i="56"/>
  <c r="D59" i="56"/>
  <c r="I61" i="56"/>
  <c r="O61" i="56"/>
  <c r="G61" i="56"/>
  <c r="I65" i="56"/>
  <c r="O65" i="56"/>
  <c r="G65" i="56"/>
  <c r="I69" i="56"/>
  <c r="O69" i="56"/>
  <c r="G69" i="56"/>
  <c r="U69" i="56"/>
  <c r="S69" i="56"/>
  <c r="I73" i="56"/>
  <c r="O73" i="56"/>
  <c r="G73" i="56"/>
  <c r="AA73" i="56"/>
  <c r="S73" i="56"/>
  <c r="H94" i="56"/>
  <c r="D94" i="56"/>
  <c r="Z94" i="56"/>
  <c r="I98" i="56"/>
  <c r="G98" i="56"/>
  <c r="P98" i="56" s="1"/>
  <c r="M53" i="56"/>
  <c r="P53" i="56" s="1"/>
  <c r="N53" i="56"/>
  <c r="J55" i="56"/>
  <c r="G58" i="56"/>
  <c r="J58" i="56" s="1"/>
  <c r="H58" i="56"/>
  <c r="G60" i="56"/>
  <c r="J60" i="56" s="1"/>
  <c r="N60" i="56"/>
  <c r="H60" i="56"/>
  <c r="H63" i="56"/>
  <c r="D63" i="56"/>
  <c r="J63" i="56" s="1"/>
  <c r="O64" i="56"/>
  <c r="M64" i="56"/>
  <c r="P64" i="56" s="1"/>
  <c r="G68" i="56"/>
  <c r="J68" i="56" s="1"/>
  <c r="N68" i="56"/>
  <c r="H68" i="56"/>
  <c r="H71" i="56"/>
  <c r="D71" i="56"/>
  <c r="J71" i="56" s="1"/>
  <c r="G72" i="56"/>
  <c r="J72" i="56" s="1"/>
  <c r="N72" i="56"/>
  <c r="H72" i="56"/>
  <c r="I90" i="56"/>
  <c r="G90" i="56"/>
  <c r="J90" i="56" s="1"/>
  <c r="O101" i="56"/>
  <c r="M101" i="56"/>
  <c r="P101" i="56" s="1"/>
  <c r="H104" i="56"/>
  <c r="D104" i="56"/>
  <c r="H38" i="56"/>
  <c r="G38" i="56"/>
  <c r="J38" i="56" s="1"/>
  <c r="H42" i="56"/>
  <c r="G42" i="56"/>
  <c r="J42" i="56" s="1"/>
  <c r="H50" i="56"/>
  <c r="G50" i="56"/>
  <c r="J50" i="56" s="1"/>
  <c r="I52" i="56"/>
  <c r="H54" i="56"/>
  <c r="S64" i="56"/>
  <c r="W64" i="56"/>
  <c r="O103" i="56"/>
  <c r="M103" i="56"/>
  <c r="P103" i="56" s="1"/>
  <c r="U9" i="56"/>
  <c r="Z20" i="56"/>
  <c r="W32" i="56"/>
  <c r="U53" i="56"/>
  <c r="W56" i="56"/>
  <c r="T60" i="56"/>
  <c r="W63" i="56"/>
  <c r="T68" i="56"/>
  <c r="W72" i="56"/>
  <c r="X100" i="56"/>
  <c r="M7" i="56"/>
  <c r="P7" i="56" s="1"/>
  <c r="H8" i="56"/>
  <c r="D12" i="56"/>
  <c r="G12" i="56"/>
  <c r="P12" i="56" s="1"/>
  <c r="M15" i="56"/>
  <c r="P15" i="56" s="1"/>
  <c r="H16" i="56"/>
  <c r="G16" i="56"/>
  <c r="J16" i="56" s="1"/>
  <c r="S16" i="56"/>
  <c r="AB16" i="56" s="1"/>
  <c r="P18" i="56"/>
  <c r="H20" i="56"/>
  <c r="G20" i="56"/>
  <c r="J20" i="56" s="1"/>
  <c r="S20" i="56"/>
  <c r="Y20" i="56" s="1"/>
  <c r="P22" i="56"/>
  <c r="H24" i="56"/>
  <c r="G24" i="56"/>
  <c r="J24" i="56" s="1"/>
  <c r="S24" i="56"/>
  <c r="V24" i="56" s="1"/>
  <c r="P26" i="56"/>
  <c r="H28" i="56"/>
  <c r="G28" i="56"/>
  <c r="J28" i="56" s="1"/>
  <c r="S28" i="56"/>
  <c r="Y28" i="56" s="1"/>
  <c r="P30" i="56"/>
  <c r="H32" i="56"/>
  <c r="G32" i="56"/>
  <c r="J32" i="56" s="1"/>
  <c r="S32" i="56"/>
  <c r="Y32" i="56" s="1"/>
  <c r="P34" i="56"/>
  <c r="H36" i="56"/>
  <c r="G36" i="56"/>
  <c r="J36" i="56" s="1"/>
  <c r="S36" i="56"/>
  <c r="P38" i="56"/>
  <c r="H40" i="56"/>
  <c r="G40" i="56"/>
  <c r="J40" i="56" s="1"/>
  <c r="S40" i="56"/>
  <c r="P42" i="56"/>
  <c r="H44" i="56"/>
  <c r="G44" i="56"/>
  <c r="J44" i="56" s="1"/>
  <c r="S44" i="56"/>
  <c r="P46" i="56"/>
  <c r="H48" i="56"/>
  <c r="G48" i="56"/>
  <c r="J48" i="56" s="1"/>
  <c r="S48" i="56"/>
  <c r="P50" i="56"/>
  <c r="H52" i="56"/>
  <c r="G52" i="56"/>
  <c r="J52" i="56" s="1"/>
  <c r="S52" i="56"/>
  <c r="O54" i="56"/>
  <c r="M54" i="56"/>
  <c r="N58" i="56"/>
  <c r="M59" i="56"/>
  <c r="P59" i="56" s="1"/>
  <c r="N59" i="56"/>
  <c r="M61" i="56"/>
  <c r="P61" i="56" s="1"/>
  <c r="N61" i="56"/>
  <c r="M65" i="56"/>
  <c r="P65" i="56" s="1"/>
  <c r="N65" i="56"/>
  <c r="M69" i="56"/>
  <c r="N69" i="56"/>
  <c r="M73" i="56"/>
  <c r="P73" i="56" s="1"/>
  <c r="N73" i="56"/>
  <c r="O93" i="56"/>
  <c r="M93" i="56"/>
  <c r="P93" i="56" s="1"/>
  <c r="N56" i="56"/>
  <c r="H61" i="56"/>
  <c r="D61" i="56"/>
  <c r="G62" i="56"/>
  <c r="J62" i="56" s="1"/>
  <c r="N62" i="56"/>
  <c r="P63" i="56"/>
  <c r="H65" i="56"/>
  <c r="D65" i="56"/>
  <c r="G66" i="56"/>
  <c r="J66" i="56" s="1"/>
  <c r="N66" i="56"/>
  <c r="P67" i="56"/>
  <c r="H69" i="56"/>
  <c r="D69" i="56"/>
  <c r="G70" i="56"/>
  <c r="J70" i="56" s="1"/>
  <c r="N70" i="56"/>
  <c r="P71" i="56"/>
  <c r="H73" i="56"/>
  <c r="D73" i="56"/>
  <c r="G74" i="56"/>
  <c r="J74" i="56" s="1"/>
  <c r="N74" i="56"/>
  <c r="P75" i="56"/>
  <c r="O81" i="56"/>
  <c r="M81" i="56"/>
  <c r="P81" i="56" s="1"/>
  <c r="H98" i="56"/>
  <c r="D98" i="56"/>
  <c r="G54" i="56"/>
  <c r="J54" i="56" s="1"/>
  <c r="N54" i="56"/>
  <c r="I55" i="56"/>
  <c r="M55" i="56"/>
  <c r="P55" i="56" s="1"/>
  <c r="G57" i="56"/>
  <c r="J57" i="56" s="1"/>
  <c r="O58" i="56"/>
  <c r="S58" i="56"/>
  <c r="I63" i="56"/>
  <c r="I67" i="56"/>
  <c r="I71" i="56"/>
  <c r="I75" i="56"/>
  <c r="H76" i="56"/>
  <c r="G76" i="56"/>
  <c r="J76" i="56" s="1"/>
  <c r="O78" i="56"/>
  <c r="J83" i="56"/>
  <c r="O83" i="56"/>
  <c r="M83" i="56"/>
  <c r="P83" i="56" s="1"/>
  <c r="O86" i="56"/>
  <c r="O89" i="56"/>
  <c r="M89" i="56"/>
  <c r="P89" i="56" s="1"/>
  <c r="I94" i="56"/>
  <c r="G94" i="56"/>
  <c r="O97" i="56"/>
  <c r="M97" i="56"/>
  <c r="P97" i="56" s="1"/>
  <c r="I104" i="56"/>
  <c r="G104" i="56"/>
  <c r="J104" i="56" s="1"/>
  <c r="O76" i="56"/>
  <c r="J77" i="56"/>
  <c r="H82" i="56"/>
  <c r="J85" i="56"/>
  <c r="O85" i="56"/>
  <c r="M85" i="56"/>
  <c r="P85" i="56" s="1"/>
  <c r="I88" i="56"/>
  <c r="G88" i="56"/>
  <c r="J88" i="56" s="1"/>
  <c r="P90" i="56"/>
  <c r="J91" i="56"/>
  <c r="I92" i="56"/>
  <c r="G92" i="56"/>
  <c r="J92" i="56" s="1"/>
  <c r="P94" i="56"/>
  <c r="J95" i="56"/>
  <c r="I96" i="56"/>
  <c r="G96" i="56"/>
  <c r="J99" i="56"/>
  <c r="I100" i="56"/>
  <c r="G100" i="56"/>
  <c r="P104" i="56"/>
  <c r="J105" i="56"/>
  <c r="O105" i="56"/>
  <c r="M105" i="56"/>
  <c r="P105" i="56" s="1"/>
  <c r="H106" i="56"/>
  <c r="D106" i="56"/>
  <c r="J106" i="56" s="1"/>
  <c r="S106" i="56"/>
  <c r="J79" i="56"/>
  <c r="S80" i="56"/>
  <c r="H84" i="56"/>
  <c r="O84" i="56"/>
  <c r="J87" i="56"/>
  <c r="O87" i="56"/>
  <c r="M87" i="56"/>
  <c r="P87" i="56" s="1"/>
  <c r="H90" i="56"/>
  <c r="O90" i="56"/>
  <c r="O91" i="56"/>
  <c r="M91" i="56"/>
  <c r="P91" i="56" s="1"/>
  <c r="O94" i="56"/>
  <c r="O95" i="56"/>
  <c r="M95" i="56"/>
  <c r="P95" i="56" s="1"/>
  <c r="H96" i="56"/>
  <c r="D96" i="56"/>
  <c r="O98" i="56"/>
  <c r="O99" i="56"/>
  <c r="M99" i="56"/>
  <c r="P99" i="56" s="1"/>
  <c r="H100" i="56"/>
  <c r="D100" i="56"/>
  <c r="I102" i="56"/>
  <c r="G102" i="56"/>
  <c r="J102" i="56" s="1"/>
  <c r="O104" i="56"/>
  <c r="P106" i="56"/>
  <c r="J107" i="56"/>
  <c r="O107" i="56"/>
  <c r="M107" i="56"/>
  <c r="P107" i="56" s="1"/>
  <c r="H108" i="56"/>
  <c r="D108" i="56"/>
  <c r="J108" i="56" s="1"/>
  <c r="S108" i="56"/>
  <c r="M77" i="56"/>
  <c r="P77" i="56" s="1"/>
  <c r="G78" i="56"/>
  <c r="J78" i="56" s="1"/>
  <c r="M79" i="56"/>
  <c r="P79" i="56" s="1"/>
  <c r="G80" i="56"/>
  <c r="J80" i="56" s="1"/>
  <c r="G82" i="56"/>
  <c r="J82" i="56" s="1"/>
  <c r="G84" i="56"/>
  <c r="J84" i="56" s="1"/>
  <c r="G86" i="56"/>
  <c r="J86" i="56" s="1"/>
  <c r="N95" i="56"/>
  <c r="N97" i="56"/>
  <c r="N99" i="56"/>
  <c r="N101" i="56"/>
  <c r="N103" i="56"/>
  <c r="N105" i="56"/>
  <c r="N107" i="56"/>
  <c r="N109" i="56"/>
  <c r="T4" i="56"/>
  <c r="N4" i="56"/>
  <c r="Z4" i="56"/>
  <c r="U33" i="56"/>
  <c r="AA36" i="56"/>
  <c r="U36" i="56"/>
  <c r="G4" i="56"/>
  <c r="J4" i="56" s="1"/>
  <c r="O4" i="56"/>
  <c r="S4" i="56"/>
  <c r="W4" i="56"/>
  <c r="AA4" i="56"/>
  <c r="T5" i="56"/>
  <c r="X5" i="56"/>
  <c r="AB5" i="56"/>
  <c r="U6" i="56"/>
  <c r="T7" i="56"/>
  <c r="X11" i="56"/>
  <c r="AA11" i="56"/>
  <c r="U12" i="56"/>
  <c r="X12" i="56"/>
  <c r="T14" i="56"/>
  <c r="W14" i="56"/>
  <c r="Z14" i="56"/>
  <c r="V16" i="56"/>
  <c r="U19" i="56"/>
  <c r="X19" i="56"/>
  <c r="AA19" i="56"/>
  <c r="U21" i="56"/>
  <c r="Z27" i="56"/>
  <c r="T30" i="56"/>
  <c r="W30" i="56"/>
  <c r="Z30" i="56"/>
  <c r="Z35" i="56"/>
  <c r="T35" i="56"/>
  <c r="W35" i="56"/>
  <c r="X36" i="56"/>
  <c r="W38" i="56"/>
  <c r="Z38" i="56"/>
  <c r="W54" i="56"/>
  <c r="Z54" i="56"/>
  <c r="AA79" i="56"/>
  <c r="X79" i="56"/>
  <c r="T11" i="56"/>
  <c r="W11" i="56"/>
  <c r="AA13" i="56"/>
  <c r="T26" i="56"/>
  <c r="W26" i="56"/>
  <c r="Z26" i="56"/>
  <c r="T32" i="56"/>
  <c r="W34" i="56"/>
  <c r="AB34" i="56"/>
  <c r="X51" i="56"/>
  <c r="AA51" i="56"/>
  <c r="X4" i="56"/>
  <c r="Y5" i="56"/>
  <c r="Z6" i="56"/>
  <c r="U7" i="56"/>
  <c r="T8" i="56"/>
  <c r="W8" i="56"/>
  <c r="V9" i="56"/>
  <c r="Y9" i="56"/>
  <c r="AA9" i="56"/>
  <c r="U10" i="56"/>
  <c r="U11" i="56"/>
  <c r="AA12" i="56"/>
  <c r="U13" i="56"/>
  <c r="X13" i="56"/>
  <c r="Z15" i="56"/>
  <c r="T18" i="56"/>
  <c r="W18" i="56"/>
  <c r="Z18" i="56"/>
  <c r="V20" i="56"/>
  <c r="U23" i="56"/>
  <c r="X23" i="56"/>
  <c r="AA23" i="56"/>
  <c r="T28" i="56"/>
  <c r="Z31" i="56"/>
  <c r="X35" i="56"/>
  <c r="T37" i="56"/>
  <c r="W37" i="56"/>
  <c r="Z37" i="56"/>
  <c r="U48" i="56"/>
  <c r="U50" i="56"/>
  <c r="X50" i="56"/>
  <c r="AA50" i="56"/>
  <c r="T53" i="56"/>
  <c r="W53" i="56"/>
  <c r="Z53" i="56"/>
  <c r="U64" i="56"/>
  <c r="X7" i="56"/>
  <c r="Y8" i="56"/>
  <c r="AB8" i="56"/>
  <c r="T12" i="56"/>
  <c r="U15" i="56"/>
  <c r="X15" i="56"/>
  <c r="AA15" i="56"/>
  <c r="Z23" i="56"/>
  <c r="U31" i="56"/>
  <c r="X31" i="56"/>
  <c r="AA31" i="56"/>
  <c r="W7" i="56"/>
  <c r="U8" i="56"/>
  <c r="X8" i="56"/>
  <c r="Z8" i="56"/>
  <c r="T9" i="56"/>
  <c r="W10" i="56"/>
  <c r="Z10" i="56"/>
  <c r="T16" i="56"/>
  <c r="U17" i="56"/>
  <c r="Z19" i="56"/>
  <c r="T22" i="56"/>
  <c r="W22" i="56"/>
  <c r="Z22" i="56"/>
  <c r="U27" i="56"/>
  <c r="X27" i="56"/>
  <c r="AA27" i="56"/>
  <c r="U29" i="56"/>
  <c r="U35" i="56"/>
  <c r="T47" i="56"/>
  <c r="T63" i="56"/>
  <c r="X67" i="56"/>
  <c r="AA67" i="56"/>
  <c r="U67" i="56"/>
  <c r="Y13" i="56"/>
  <c r="W15" i="56"/>
  <c r="X16" i="56"/>
  <c r="Y17" i="56"/>
  <c r="W19" i="56"/>
  <c r="X20" i="56"/>
  <c r="Y21" i="56"/>
  <c r="W23" i="56"/>
  <c r="X24" i="56"/>
  <c r="Y25" i="56"/>
  <c r="W27" i="56"/>
  <c r="X28" i="56"/>
  <c r="Y29" i="56"/>
  <c r="W31" i="56"/>
  <c r="X32" i="56"/>
  <c r="Y33" i="56"/>
  <c r="V34" i="56"/>
  <c r="T36" i="56"/>
  <c r="U38" i="56"/>
  <c r="X38" i="56"/>
  <c r="AA38" i="56"/>
  <c r="X39" i="56"/>
  <c r="AA39" i="56"/>
  <c r="T41" i="56"/>
  <c r="W41" i="56"/>
  <c r="Z41" i="56"/>
  <c r="W42" i="56"/>
  <c r="V47" i="56"/>
  <c r="T51" i="56"/>
  <c r="U52" i="56"/>
  <c r="U54" i="56"/>
  <c r="X54" i="56"/>
  <c r="AA54" i="56"/>
  <c r="X55" i="56"/>
  <c r="AA55" i="56"/>
  <c r="T57" i="56"/>
  <c r="W57" i="56"/>
  <c r="Z57" i="56"/>
  <c r="W58" i="56"/>
  <c r="V63" i="56"/>
  <c r="U75" i="56"/>
  <c r="X75" i="56"/>
  <c r="AA75" i="56"/>
  <c r="W90" i="56"/>
  <c r="Z90" i="56"/>
  <c r="U34" i="56"/>
  <c r="T39" i="56"/>
  <c r="U40" i="56"/>
  <c r="U42" i="56"/>
  <c r="X42" i="56"/>
  <c r="AA42" i="56"/>
  <c r="X43" i="56"/>
  <c r="AB43" i="56"/>
  <c r="AA43" i="56"/>
  <c r="T45" i="56"/>
  <c r="W45" i="56"/>
  <c r="Z45" i="56"/>
  <c r="W46" i="56"/>
  <c r="V51" i="56"/>
  <c r="Y51" i="56"/>
  <c r="AB51" i="56"/>
  <c r="T55" i="56"/>
  <c r="U56" i="56"/>
  <c r="U58" i="56"/>
  <c r="X58" i="56"/>
  <c r="AA58" i="56"/>
  <c r="X59" i="56"/>
  <c r="Y59" i="56"/>
  <c r="AA59" i="56"/>
  <c r="T61" i="56"/>
  <c r="W61" i="56"/>
  <c r="Z61" i="56"/>
  <c r="U77" i="56"/>
  <c r="AB33" i="56"/>
  <c r="Y34" i="56"/>
  <c r="W36" i="56"/>
  <c r="V39" i="56"/>
  <c r="Y39" i="56"/>
  <c r="AB39" i="56"/>
  <c r="T43" i="56"/>
  <c r="U44" i="56"/>
  <c r="U46" i="56"/>
  <c r="X46" i="56"/>
  <c r="AA46" i="56"/>
  <c r="X47" i="56"/>
  <c r="AB47" i="56"/>
  <c r="AA47" i="56"/>
  <c r="T49" i="56"/>
  <c r="W49" i="56"/>
  <c r="Z49" i="56"/>
  <c r="W50" i="56"/>
  <c r="V55" i="56"/>
  <c r="Y55" i="56"/>
  <c r="AB55" i="56"/>
  <c r="T59" i="56"/>
  <c r="U60" i="56"/>
  <c r="U62" i="56"/>
  <c r="X62" i="56"/>
  <c r="AA62" i="56"/>
  <c r="X63" i="56"/>
  <c r="Y63" i="56"/>
  <c r="AA63" i="56"/>
  <c r="T70" i="56"/>
  <c r="W70" i="56"/>
  <c r="Z70" i="56"/>
  <c r="W62" i="56"/>
  <c r="T65" i="56"/>
  <c r="Z68" i="56"/>
  <c r="Z71" i="56"/>
  <c r="T74" i="56"/>
  <c r="W74" i="56"/>
  <c r="Z74" i="56"/>
  <c r="V76" i="56"/>
  <c r="U80" i="56"/>
  <c r="U84" i="56"/>
  <c r="U86" i="56"/>
  <c r="X86" i="56"/>
  <c r="AA86" i="56"/>
  <c r="T89" i="56"/>
  <c r="W89" i="56"/>
  <c r="Z89" i="56"/>
  <c r="AA37" i="56"/>
  <c r="T38" i="56"/>
  <c r="Z40" i="56"/>
  <c r="AA41" i="56"/>
  <c r="T42" i="56"/>
  <c r="Z44" i="56"/>
  <c r="AA45" i="56"/>
  <c r="T46" i="56"/>
  <c r="Z48" i="56"/>
  <c r="AA49" i="56"/>
  <c r="T50" i="56"/>
  <c r="Z52" i="56"/>
  <c r="AA53" i="56"/>
  <c r="T54" i="56"/>
  <c r="Z56" i="56"/>
  <c r="AA57" i="56"/>
  <c r="T58" i="56"/>
  <c r="Z60" i="56"/>
  <c r="AA61" i="56"/>
  <c r="Z64" i="56"/>
  <c r="Z65" i="56"/>
  <c r="W66" i="56"/>
  <c r="Z66" i="56"/>
  <c r="T72" i="56"/>
  <c r="Z75" i="56"/>
  <c r="T78" i="56"/>
  <c r="W78" i="56"/>
  <c r="Z78" i="56"/>
  <c r="T83" i="56"/>
  <c r="AB65" i="56"/>
  <c r="T67" i="56"/>
  <c r="W67" i="56"/>
  <c r="V68" i="56"/>
  <c r="Y68" i="56"/>
  <c r="AB68" i="56"/>
  <c r="U71" i="56"/>
  <c r="X71" i="56"/>
  <c r="AA71" i="56"/>
  <c r="U73" i="56"/>
  <c r="V73" i="56"/>
  <c r="T76" i="56"/>
  <c r="X87" i="56"/>
  <c r="AA87" i="56"/>
  <c r="T95" i="56"/>
  <c r="X68" i="56"/>
  <c r="Y69" i="56"/>
  <c r="W71" i="56"/>
  <c r="Y72" i="56"/>
  <c r="X72" i="56"/>
  <c r="Y73" i="56"/>
  <c r="W75" i="56"/>
  <c r="Y76" i="56"/>
  <c r="X76" i="56"/>
  <c r="Y77" i="56"/>
  <c r="AB79" i="56"/>
  <c r="U79" i="56"/>
  <c r="AB83" i="56"/>
  <c r="T87" i="56"/>
  <c r="U88" i="56"/>
  <c r="U90" i="56"/>
  <c r="X90" i="56"/>
  <c r="AA90" i="56"/>
  <c r="X91" i="56"/>
  <c r="AA91" i="56"/>
  <c r="X99" i="56"/>
  <c r="AA99" i="56"/>
  <c r="Z106" i="56"/>
  <c r="T109" i="56"/>
  <c r="W109" i="56"/>
  <c r="Z109" i="56"/>
  <c r="V79" i="56"/>
  <c r="T81" i="56"/>
  <c r="W81" i="56"/>
  <c r="Z81" i="56"/>
  <c r="W82" i="56"/>
  <c r="V87" i="56"/>
  <c r="Y87" i="56"/>
  <c r="T91" i="56"/>
  <c r="U92" i="56"/>
  <c r="Z102" i="56"/>
  <c r="T105" i="56"/>
  <c r="W105" i="56"/>
  <c r="Z105" i="56"/>
  <c r="T79" i="56"/>
  <c r="W80" i="56"/>
  <c r="Z80" i="56"/>
  <c r="U82" i="56"/>
  <c r="X82" i="56"/>
  <c r="AA82" i="56"/>
  <c r="X83" i="56"/>
  <c r="Y83" i="56"/>
  <c r="AA83" i="56"/>
  <c r="T85" i="56"/>
  <c r="W85" i="56"/>
  <c r="Z85" i="56"/>
  <c r="W86" i="56"/>
  <c r="Y91" i="56"/>
  <c r="AB91" i="56"/>
  <c r="U96" i="56"/>
  <c r="U98" i="56"/>
  <c r="X98" i="56"/>
  <c r="AA98" i="56"/>
  <c r="T101" i="56"/>
  <c r="W101" i="56"/>
  <c r="Z101" i="56"/>
  <c r="W92" i="56"/>
  <c r="V95" i="56"/>
  <c r="AB95" i="56"/>
  <c r="T99" i="56"/>
  <c r="U100" i="56"/>
  <c r="U102" i="56"/>
  <c r="X102" i="56"/>
  <c r="AA102" i="56"/>
  <c r="T103" i="56"/>
  <c r="U104" i="56"/>
  <c r="U106" i="56"/>
  <c r="X106" i="56"/>
  <c r="AA106" i="56"/>
  <c r="T107" i="56"/>
  <c r="U108" i="56"/>
  <c r="AA81" i="56"/>
  <c r="Z84" i="56"/>
  <c r="AA85" i="56"/>
  <c r="Z88" i="56"/>
  <c r="AA89" i="56"/>
  <c r="AA92" i="56"/>
  <c r="X92" i="56"/>
  <c r="T93" i="56"/>
  <c r="W93" i="56"/>
  <c r="Z93" i="56"/>
  <c r="Z98" i="56"/>
  <c r="Y99" i="56"/>
  <c r="AB99" i="56"/>
  <c r="V103" i="56"/>
  <c r="Y103" i="56"/>
  <c r="V107" i="56"/>
  <c r="Y107" i="56"/>
  <c r="T92" i="56"/>
  <c r="U94" i="56"/>
  <c r="X94" i="56"/>
  <c r="AA94" i="56"/>
  <c r="X95" i="56"/>
  <c r="Y95" i="56"/>
  <c r="AA95" i="56"/>
  <c r="T97" i="56"/>
  <c r="W97" i="56"/>
  <c r="Z97" i="56"/>
  <c r="W94" i="56"/>
  <c r="W98" i="56"/>
  <c r="W102" i="56"/>
  <c r="W106" i="56"/>
  <c r="AA93" i="56"/>
  <c r="Z96" i="56"/>
  <c r="AA97" i="56"/>
  <c r="Z100" i="56"/>
  <c r="AA101" i="56"/>
  <c r="Z104" i="56"/>
  <c r="AA105" i="56"/>
  <c r="Z108" i="56"/>
  <c r="AA109" i="56"/>
  <c r="O5" i="55"/>
  <c r="I5" i="55"/>
  <c r="I12" i="55"/>
  <c r="D12" i="55"/>
  <c r="U17" i="55"/>
  <c r="AA17" i="55"/>
  <c r="N18" i="55"/>
  <c r="M18" i="55"/>
  <c r="P18" i="55" s="1"/>
  <c r="T18" i="55"/>
  <c r="O21" i="55"/>
  <c r="I21" i="55"/>
  <c r="I28" i="55"/>
  <c r="D28" i="55"/>
  <c r="J28" i="55" s="1"/>
  <c r="N38" i="55"/>
  <c r="M38" i="55"/>
  <c r="P38" i="55" s="1"/>
  <c r="T38" i="55"/>
  <c r="N6" i="55"/>
  <c r="M6" i="55"/>
  <c r="P6" i="55" s="1"/>
  <c r="T6" i="55"/>
  <c r="O9" i="55"/>
  <c r="I9" i="55"/>
  <c r="I16" i="55"/>
  <c r="D16" i="55"/>
  <c r="J16" i="55" s="1"/>
  <c r="U21" i="55"/>
  <c r="AA21" i="55"/>
  <c r="N22" i="55"/>
  <c r="M22" i="55"/>
  <c r="P22" i="55" s="1"/>
  <c r="O25" i="55"/>
  <c r="I25" i="55"/>
  <c r="N34" i="55"/>
  <c r="M34" i="55"/>
  <c r="P34" i="55" s="1"/>
  <c r="T34" i="55"/>
  <c r="U9" i="55"/>
  <c r="AA9" i="55"/>
  <c r="N10" i="55"/>
  <c r="M10" i="55"/>
  <c r="P10" i="55" s="1"/>
  <c r="T10" i="55"/>
  <c r="O13" i="55"/>
  <c r="I13" i="55"/>
  <c r="I20" i="55"/>
  <c r="D20" i="55"/>
  <c r="J20" i="55" s="1"/>
  <c r="N26" i="55"/>
  <c r="M26" i="55"/>
  <c r="P26" i="55" s="1"/>
  <c r="T26" i="55"/>
  <c r="N30" i="55"/>
  <c r="M30" i="55"/>
  <c r="P30" i="55" s="1"/>
  <c r="T30" i="55"/>
  <c r="J32" i="55"/>
  <c r="O37" i="55"/>
  <c r="I8" i="55"/>
  <c r="D8" i="55"/>
  <c r="J8" i="55" s="1"/>
  <c r="J12" i="55"/>
  <c r="N14" i="55"/>
  <c r="M14" i="55"/>
  <c r="P14" i="55" s="1"/>
  <c r="T14" i="55"/>
  <c r="O17" i="55"/>
  <c r="I17" i="55"/>
  <c r="I24" i="55"/>
  <c r="D24" i="55"/>
  <c r="J24" i="55" s="1"/>
  <c r="U29" i="55"/>
  <c r="AA29" i="55"/>
  <c r="O45" i="55"/>
  <c r="N46" i="55"/>
  <c r="M46" i="55"/>
  <c r="P46" i="55" s="1"/>
  <c r="J48" i="55"/>
  <c r="I67" i="55"/>
  <c r="X67" i="55"/>
  <c r="I71" i="55"/>
  <c r="AA71" i="55"/>
  <c r="O93" i="55"/>
  <c r="M93" i="55"/>
  <c r="P93" i="55" s="1"/>
  <c r="H96" i="55"/>
  <c r="D96" i="55"/>
  <c r="W96" i="55"/>
  <c r="H102" i="55"/>
  <c r="D102" i="55"/>
  <c r="Z102" i="55"/>
  <c r="Z78" i="55"/>
  <c r="AA108" i="55"/>
  <c r="H19" i="55"/>
  <c r="G19" i="55"/>
  <c r="J19" i="55" s="1"/>
  <c r="H27" i="55"/>
  <c r="G27" i="55"/>
  <c r="J27" i="55" s="1"/>
  <c r="H35" i="55"/>
  <c r="G35" i="55"/>
  <c r="J35" i="55" s="1"/>
  <c r="H43" i="55"/>
  <c r="G43" i="55"/>
  <c r="J43" i="55" s="1"/>
  <c r="H47" i="55"/>
  <c r="G47" i="55"/>
  <c r="J47" i="55" s="1"/>
  <c r="H51" i="55"/>
  <c r="G51" i="55"/>
  <c r="J51" i="55" s="1"/>
  <c r="H54" i="55"/>
  <c r="G54" i="55"/>
  <c r="J54" i="55" s="1"/>
  <c r="S70" i="55"/>
  <c r="AB70" i="55" s="1"/>
  <c r="W70" i="55"/>
  <c r="T70" i="55"/>
  <c r="D71" i="55"/>
  <c r="J71" i="55" s="1"/>
  <c r="S74" i="55"/>
  <c r="AB74" i="55" s="1"/>
  <c r="Z74" i="55"/>
  <c r="D75" i="55"/>
  <c r="J75" i="55" s="1"/>
  <c r="J87" i="55"/>
  <c r="J95" i="55"/>
  <c r="J103" i="55"/>
  <c r="O103" i="55"/>
  <c r="M103" i="55"/>
  <c r="P103" i="55" s="1"/>
  <c r="W13" i="55"/>
  <c r="W25" i="55"/>
  <c r="Z37" i="55"/>
  <c r="Z41" i="55"/>
  <c r="AA45" i="55"/>
  <c r="W49" i="55"/>
  <c r="Z54" i="55"/>
  <c r="X63" i="55"/>
  <c r="T74" i="55"/>
  <c r="X92" i="55"/>
  <c r="U103" i="55"/>
  <c r="J6" i="55"/>
  <c r="N8" i="55"/>
  <c r="M8" i="55"/>
  <c r="P8" i="55" s="1"/>
  <c r="J10" i="55"/>
  <c r="N12" i="55"/>
  <c r="M12" i="55"/>
  <c r="P12" i="55" s="1"/>
  <c r="J14" i="55"/>
  <c r="N16" i="55"/>
  <c r="M16" i="55"/>
  <c r="P16" i="55" s="1"/>
  <c r="J18" i="55"/>
  <c r="N20" i="55"/>
  <c r="M20" i="55"/>
  <c r="P20" i="55" s="1"/>
  <c r="J22" i="55"/>
  <c r="N24" i="55"/>
  <c r="M24" i="55"/>
  <c r="P24" i="55" s="1"/>
  <c r="J26" i="55"/>
  <c r="O27" i="55"/>
  <c r="N28" i="55"/>
  <c r="M28" i="55"/>
  <c r="P28" i="55" s="1"/>
  <c r="J30" i="55"/>
  <c r="O31" i="55"/>
  <c r="N32" i="55"/>
  <c r="M32" i="55"/>
  <c r="P32" i="55" s="1"/>
  <c r="J34" i="55"/>
  <c r="O35" i="55"/>
  <c r="N36" i="55"/>
  <c r="M36" i="55"/>
  <c r="P36" i="55" s="1"/>
  <c r="J38" i="55"/>
  <c r="O39" i="55"/>
  <c r="N40" i="55"/>
  <c r="M40" i="55"/>
  <c r="P40" i="55" s="1"/>
  <c r="J42" i="55"/>
  <c r="O43" i="55"/>
  <c r="N44" i="55"/>
  <c r="M44" i="55"/>
  <c r="P44" i="55" s="1"/>
  <c r="J46" i="55"/>
  <c r="O47" i="55"/>
  <c r="N48" i="55"/>
  <c r="M48" i="55"/>
  <c r="P48" i="55" s="1"/>
  <c r="J50" i="55"/>
  <c r="O51" i="55"/>
  <c r="N52" i="55"/>
  <c r="M52" i="55"/>
  <c r="P52" i="55" s="1"/>
  <c r="N53" i="55"/>
  <c r="M53" i="55"/>
  <c r="N57" i="55"/>
  <c r="M57" i="55"/>
  <c r="P57" i="55" s="1"/>
  <c r="N61" i="55"/>
  <c r="M61" i="55"/>
  <c r="P61" i="55" s="1"/>
  <c r="N65" i="55"/>
  <c r="M65" i="55"/>
  <c r="P65" i="55" s="1"/>
  <c r="N69" i="55"/>
  <c r="M69" i="55"/>
  <c r="P69" i="55" s="1"/>
  <c r="N73" i="55"/>
  <c r="M73" i="55"/>
  <c r="P73" i="55" s="1"/>
  <c r="O41" i="55"/>
  <c r="N42" i="55"/>
  <c r="M42" i="55"/>
  <c r="P42" i="55" s="1"/>
  <c r="J44" i="55"/>
  <c r="O49" i="55"/>
  <c r="N50" i="55"/>
  <c r="M50" i="55"/>
  <c r="P50" i="55" s="1"/>
  <c r="J52" i="55"/>
  <c r="H53" i="55"/>
  <c r="G53" i="55"/>
  <c r="J53" i="55" s="1"/>
  <c r="D86" i="55"/>
  <c r="W86" i="55"/>
  <c r="S100" i="55"/>
  <c r="AA100" i="55"/>
  <c r="O101" i="55"/>
  <c r="M101" i="55"/>
  <c r="P101" i="55" s="1"/>
  <c r="U101" i="55"/>
  <c r="H104" i="55"/>
  <c r="D104" i="55"/>
  <c r="O109" i="55"/>
  <c r="M109" i="55"/>
  <c r="P109" i="55" s="1"/>
  <c r="X55" i="55"/>
  <c r="AA75" i="55"/>
  <c r="U77" i="55"/>
  <c r="W104" i="55"/>
  <c r="H7" i="55"/>
  <c r="G7" i="55"/>
  <c r="J7" i="55" s="1"/>
  <c r="H11" i="55"/>
  <c r="G11" i="55"/>
  <c r="J11" i="55" s="1"/>
  <c r="H15" i="55"/>
  <c r="G15" i="55"/>
  <c r="J15" i="55" s="1"/>
  <c r="H23" i="55"/>
  <c r="G23" i="55"/>
  <c r="J23" i="55" s="1"/>
  <c r="H31" i="55"/>
  <c r="G31" i="55"/>
  <c r="J31" i="55" s="1"/>
  <c r="H39" i="55"/>
  <c r="G39" i="55"/>
  <c r="J39" i="55" s="1"/>
  <c r="D55" i="55"/>
  <c r="J55" i="55" s="1"/>
  <c r="H58" i="55"/>
  <c r="G58" i="55"/>
  <c r="J58" i="55" s="1"/>
  <c r="S58" i="55"/>
  <c r="AB58" i="55" s="1"/>
  <c r="Z58" i="55"/>
  <c r="W58" i="55"/>
  <c r="D59" i="55"/>
  <c r="J59" i="55" s="1"/>
  <c r="H62" i="55"/>
  <c r="G62" i="55"/>
  <c r="J62" i="55" s="1"/>
  <c r="S62" i="55"/>
  <c r="AB62" i="55" s="1"/>
  <c r="T62" i="55"/>
  <c r="Z62" i="55"/>
  <c r="D63" i="55"/>
  <c r="J63" i="55" s="1"/>
  <c r="H66" i="55"/>
  <c r="G66" i="55"/>
  <c r="J66" i="55" s="1"/>
  <c r="S66" i="55"/>
  <c r="AB66" i="55" s="1"/>
  <c r="W66" i="55"/>
  <c r="T66" i="55"/>
  <c r="D67" i="55"/>
  <c r="J67" i="55" s="1"/>
  <c r="H70" i="55"/>
  <c r="G70" i="55"/>
  <c r="J70" i="55" s="1"/>
  <c r="H74" i="55"/>
  <c r="G74" i="55"/>
  <c r="J74" i="55" s="1"/>
  <c r="J79" i="55"/>
  <c r="O95" i="55"/>
  <c r="M95" i="55"/>
  <c r="P95" i="55" s="1"/>
  <c r="W5" i="55"/>
  <c r="Z13" i="55"/>
  <c r="Z25" i="55"/>
  <c r="W33" i="55"/>
  <c r="Z49" i="55"/>
  <c r="T54" i="55"/>
  <c r="AA59" i="55"/>
  <c r="W62" i="55"/>
  <c r="Z66" i="55"/>
  <c r="Z70" i="55"/>
  <c r="X71" i="55"/>
  <c r="W74" i="55"/>
  <c r="AA84" i="55"/>
  <c r="U86" i="55"/>
  <c r="X100" i="55"/>
  <c r="H5" i="55"/>
  <c r="G5" i="55"/>
  <c r="J5" i="55" s="1"/>
  <c r="S5" i="55"/>
  <c r="Y5" i="55" s="1"/>
  <c r="P7" i="55"/>
  <c r="H9" i="55"/>
  <c r="G9" i="55"/>
  <c r="J9" i="55" s="1"/>
  <c r="S9" i="55"/>
  <c r="P11" i="55"/>
  <c r="H13" i="55"/>
  <c r="G13" i="55"/>
  <c r="J13" i="55" s="1"/>
  <c r="S13" i="55"/>
  <c r="P15" i="55"/>
  <c r="H17" i="55"/>
  <c r="G17" i="55"/>
  <c r="J17" i="55" s="1"/>
  <c r="S17" i="55"/>
  <c r="P19" i="55"/>
  <c r="H21" i="55"/>
  <c r="G21" i="55"/>
  <c r="J21" i="55" s="1"/>
  <c r="S21" i="55"/>
  <c r="P23" i="55"/>
  <c r="H25" i="55"/>
  <c r="G25" i="55"/>
  <c r="J25" i="55" s="1"/>
  <c r="S25" i="55"/>
  <c r="P27" i="55"/>
  <c r="H29" i="55"/>
  <c r="G29" i="55"/>
  <c r="J29" i="55" s="1"/>
  <c r="S29" i="55"/>
  <c r="P31" i="55"/>
  <c r="I32" i="55"/>
  <c r="H33" i="55"/>
  <c r="G33" i="55"/>
  <c r="J33" i="55" s="1"/>
  <c r="S33" i="55"/>
  <c r="V33" i="55" s="1"/>
  <c r="P35" i="55"/>
  <c r="I36" i="55"/>
  <c r="H37" i="55"/>
  <c r="G37" i="55"/>
  <c r="J37" i="55" s="1"/>
  <c r="S37" i="55"/>
  <c r="V37" i="55" s="1"/>
  <c r="P39" i="55"/>
  <c r="I40" i="55"/>
  <c r="H41" i="55"/>
  <c r="G41" i="55"/>
  <c r="J41" i="55" s="1"/>
  <c r="S41" i="55"/>
  <c r="P43" i="55"/>
  <c r="I44" i="55"/>
  <c r="H45" i="55"/>
  <c r="G45" i="55"/>
  <c r="J45" i="55" s="1"/>
  <c r="S45" i="55"/>
  <c r="P47" i="55"/>
  <c r="I48" i="55"/>
  <c r="H49" i="55"/>
  <c r="G49" i="55"/>
  <c r="J49" i="55" s="1"/>
  <c r="S49" i="55"/>
  <c r="Y49" i="55" s="1"/>
  <c r="P51" i="55"/>
  <c r="I52" i="55"/>
  <c r="O56" i="55"/>
  <c r="O57" i="55"/>
  <c r="U57" i="55"/>
  <c r="O60" i="55"/>
  <c r="O61" i="55"/>
  <c r="U61" i="55"/>
  <c r="O64" i="55"/>
  <c r="O68" i="55"/>
  <c r="O69" i="55"/>
  <c r="U69" i="55"/>
  <c r="O72" i="55"/>
  <c r="O54" i="55"/>
  <c r="N55" i="55"/>
  <c r="M55" i="55"/>
  <c r="P55" i="55" s="1"/>
  <c r="J57" i="55"/>
  <c r="O58" i="55"/>
  <c r="N59" i="55"/>
  <c r="M59" i="55"/>
  <c r="P59" i="55" s="1"/>
  <c r="J61" i="55"/>
  <c r="O62" i="55"/>
  <c r="N63" i="55"/>
  <c r="M63" i="55"/>
  <c r="P63" i="55" s="1"/>
  <c r="J65" i="55"/>
  <c r="O66" i="55"/>
  <c r="N67" i="55"/>
  <c r="M67" i="55"/>
  <c r="P67" i="55" s="1"/>
  <c r="J69" i="55"/>
  <c r="O70" i="55"/>
  <c r="N71" i="55"/>
  <c r="M71" i="55"/>
  <c r="P71" i="55" s="1"/>
  <c r="J73" i="55"/>
  <c r="O74" i="55"/>
  <c r="N75" i="55"/>
  <c r="M75" i="55"/>
  <c r="P75" i="55" s="1"/>
  <c r="O76" i="55"/>
  <c r="I55" i="55"/>
  <c r="H56" i="55"/>
  <c r="G56" i="55"/>
  <c r="J56" i="55" s="1"/>
  <c r="S56" i="55"/>
  <c r="P58" i="55"/>
  <c r="I59" i="55"/>
  <c r="H60" i="55"/>
  <c r="G60" i="55"/>
  <c r="J60" i="55" s="1"/>
  <c r="S60" i="55"/>
  <c r="P62" i="55"/>
  <c r="I63" i="55"/>
  <c r="H64" i="55"/>
  <c r="G64" i="55"/>
  <c r="J64" i="55" s="1"/>
  <c r="S64" i="55"/>
  <c r="P66" i="55"/>
  <c r="H68" i="55"/>
  <c r="G68" i="55"/>
  <c r="J68" i="55" s="1"/>
  <c r="S68" i="55"/>
  <c r="P70" i="55"/>
  <c r="H72" i="55"/>
  <c r="G72" i="55"/>
  <c r="J72" i="55" s="1"/>
  <c r="S72" i="55"/>
  <c r="P74" i="55"/>
  <c r="I75" i="55"/>
  <c r="G76" i="55"/>
  <c r="J76" i="55" s="1"/>
  <c r="N76" i="55"/>
  <c r="H76" i="55"/>
  <c r="I98" i="55"/>
  <c r="G98" i="55"/>
  <c r="I104" i="55"/>
  <c r="G104" i="55"/>
  <c r="J104" i="55" s="1"/>
  <c r="I106" i="55"/>
  <c r="G106" i="55"/>
  <c r="H78" i="55"/>
  <c r="O78" i="55"/>
  <c r="J81" i="55"/>
  <c r="S82" i="55"/>
  <c r="H86" i="55"/>
  <c r="J89" i="55"/>
  <c r="S90" i="55"/>
  <c r="H94" i="55"/>
  <c r="O94" i="55"/>
  <c r="J97" i="55"/>
  <c r="O97" i="55"/>
  <c r="M97" i="55"/>
  <c r="P97" i="55" s="1"/>
  <c r="H98" i="55"/>
  <c r="D98" i="55"/>
  <c r="I100" i="55"/>
  <c r="G100" i="55"/>
  <c r="O102" i="55"/>
  <c r="J105" i="55"/>
  <c r="O105" i="55"/>
  <c r="M105" i="55"/>
  <c r="P105" i="55" s="1"/>
  <c r="H106" i="55"/>
  <c r="D106" i="55"/>
  <c r="S106" i="55"/>
  <c r="S76" i="55"/>
  <c r="H80" i="55"/>
  <c r="S84" i="55"/>
  <c r="H88" i="55"/>
  <c r="O91" i="55"/>
  <c r="M91" i="55"/>
  <c r="P91" i="55" s="1"/>
  <c r="S92" i="55"/>
  <c r="G96" i="55"/>
  <c r="J96" i="55" s="1"/>
  <c r="O96" i="55"/>
  <c r="P98" i="55"/>
  <c r="O99" i="55"/>
  <c r="M99" i="55"/>
  <c r="P99" i="55" s="1"/>
  <c r="H100" i="55"/>
  <c r="D100" i="55"/>
  <c r="I102" i="55"/>
  <c r="G102" i="55"/>
  <c r="J102" i="55" s="1"/>
  <c r="O104" i="55"/>
  <c r="P106" i="55"/>
  <c r="O107" i="55"/>
  <c r="M107" i="55"/>
  <c r="P107" i="55" s="1"/>
  <c r="H108" i="55"/>
  <c r="D108" i="55"/>
  <c r="J108" i="55" s="1"/>
  <c r="S108" i="55"/>
  <c r="M77" i="55"/>
  <c r="P77" i="55" s="1"/>
  <c r="G78" i="55"/>
  <c r="J78" i="55" s="1"/>
  <c r="M79" i="55"/>
  <c r="P79" i="55" s="1"/>
  <c r="G80" i="55"/>
  <c r="J80" i="55" s="1"/>
  <c r="O80" i="55"/>
  <c r="M81" i="55"/>
  <c r="P81" i="55" s="1"/>
  <c r="G82" i="55"/>
  <c r="J82" i="55" s="1"/>
  <c r="M83" i="55"/>
  <c r="P83" i="55" s="1"/>
  <c r="G84" i="55"/>
  <c r="J84" i="55" s="1"/>
  <c r="O84" i="55"/>
  <c r="M85" i="55"/>
  <c r="P85" i="55" s="1"/>
  <c r="G86" i="55"/>
  <c r="O86" i="55"/>
  <c r="M87" i="55"/>
  <c r="P87" i="55" s="1"/>
  <c r="G88" i="55"/>
  <c r="J88" i="55" s="1"/>
  <c r="O88" i="55"/>
  <c r="M89" i="55"/>
  <c r="P89" i="55" s="1"/>
  <c r="G90" i="55"/>
  <c r="J90" i="55" s="1"/>
  <c r="G92" i="55"/>
  <c r="J92" i="55" s="1"/>
  <c r="G94" i="55"/>
  <c r="J94" i="55" s="1"/>
  <c r="N97" i="55"/>
  <c r="N99" i="55"/>
  <c r="N101" i="55"/>
  <c r="N103" i="55"/>
  <c r="N105" i="55"/>
  <c r="N107" i="55"/>
  <c r="N109" i="55"/>
  <c r="U12" i="55"/>
  <c r="X12" i="55"/>
  <c r="AA12" i="55"/>
  <c r="Z20" i="55"/>
  <c r="D4" i="55"/>
  <c r="J4" i="55" s="1"/>
  <c r="X4" i="55"/>
  <c r="U5" i="55"/>
  <c r="X5" i="55"/>
  <c r="Y6" i="55"/>
  <c r="AB6" i="55"/>
  <c r="W7" i="55"/>
  <c r="Z7" i="55"/>
  <c r="Z8" i="55"/>
  <c r="T11" i="55"/>
  <c r="W11" i="55"/>
  <c r="Z11" i="55"/>
  <c r="U16" i="55"/>
  <c r="X16" i="55"/>
  <c r="AA16" i="55"/>
  <c r="T21" i="55"/>
  <c r="U22" i="55"/>
  <c r="Z24" i="55"/>
  <c r="T27" i="55"/>
  <c r="W27" i="55"/>
  <c r="Z27" i="55"/>
  <c r="V29" i="55"/>
  <c r="U32" i="55"/>
  <c r="X32" i="55"/>
  <c r="AA32" i="55"/>
  <c r="AA33" i="55"/>
  <c r="W35" i="55"/>
  <c r="Z35" i="55"/>
  <c r="T35" i="55"/>
  <c r="AA6" i="55"/>
  <c r="T23" i="55"/>
  <c r="W23" i="55"/>
  <c r="Z23" i="55"/>
  <c r="U28" i="55"/>
  <c r="X28" i="55"/>
  <c r="AA28" i="55"/>
  <c r="T47" i="55"/>
  <c r="W47" i="55"/>
  <c r="Z47" i="55"/>
  <c r="U74" i="55"/>
  <c r="M4" i="55"/>
  <c r="P4" i="55" s="1"/>
  <c r="T9" i="55"/>
  <c r="U10" i="55"/>
  <c r="Z12" i="55"/>
  <c r="T15" i="55"/>
  <c r="W15" i="55"/>
  <c r="Z15" i="55"/>
  <c r="V17" i="55"/>
  <c r="U20" i="55"/>
  <c r="X20" i="55"/>
  <c r="AA20" i="55"/>
  <c r="T25" i="55"/>
  <c r="U26" i="55"/>
  <c r="Z28" i="55"/>
  <c r="T31" i="55"/>
  <c r="W31" i="55"/>
  <c r="Z31" i="55"/>
  <c r="U52" i="55"/>
  <c r="X52" i="55"/>
  <c r="AA52" i="55"/>
  <c r="Z60" i="55"/>
  <c r="T67" i="55"/>
  <c r="W67" i="55"/>
  <c r="Z67" i="55"/>
  <c r="U6" i="55"/>
  <c r="U8" i="55"/>
  <c r="X8" i="55"/>
  <c r="AA8" i="55"/>
  <c r="T13" i="55"/>
  <c r="U14" i="55"/>
  <c r="Z16" i="55"/>
  <c r="T19" i="55"/>
  <c r="W19" i="55"/>
  <c r="Z19" i="55"/>
  <c r="V21" i="55"/>
  <c r="U24" i="55"/>
  <c r="X24" i="55"/>
  <c r="AA24" i="55"/>
  <c r="T29" i="55"/>
  <c r="U30" i="55"/>
  <c r="Z32" i="55"/>
  <c r="Z44" i="55"/>
  <c r="T63" i="55"/>
  <c r="W63" i="55"/>
  <c r="Z63" i="55"/>
  <c r="W8" i="55"/>
  <c r="Y9" i="55"/>
  <c r="X9" i="55"/>
  <c r="Y10" i="55"/>
  <c r="W12" i="55"/>
  <c r="X13" i="55"/>
  <c r="Y14" i="55"/>
  <c r="W16" i="55"/>
  <c r="X17" i="55"/>
  <c r="Y18" i="55"/>
  <c r="W20" i="55"/>
  <c r="X21" i="55"/>
  <c r="Y22" i="55"/>
  <c r="W24" i="55"/>
  <c r="AB25" i="55"/>
  <c r="X25" i="55"/>
  <c r="Y26" i="55"/>
  <c r="W28" i="55"/>
  <c r="Y29" i="55"/>
  <c r="X29" i="55"/>
  <c r="Y30" i="55"/>
  <c r="W32" i="55"/>
  <c r="U33" i="55"/>
  <c r="T36" i="55"/>
  <c r="W36" i="55"/>
  <c r="T37" i="55"/>
  <c r="W37" i="55"/>
  <c r="U40" i="55"/>
  <c r="X40" i="55"/>
  <c r="AA40" i="55"/>
  <c r="U42" i="55"/>
  <c r="T45" i="55"/>
  <c r="Z48" i="55"/>
  <c r="T51" i="55"/>
  <c r="W51" i="55"/>
  <c r="Z51" i="55"/>
  <c r="V53" i="55"/>
  <c r="U56" i="55"/>
  <c r="X56" i="55"/>
  <c r="AA56" i="55"/>
  <c r="X64" i="55"/>
  <c r="AA64" i="55"/>
  <c r="U64" i="55"/>
  <c r="T73" i="55"/>
  <c r="T33" i="55"/>
  <c r="U34" i="55"/>
  <c r="X34" i="55"/>
  <c r="X36" i="55"/>
  <c r="AA36" i="55"/>
  <c r="Z36" i="55"/>
  <c r="U37" i="55"/>
  <c r="X37" i="55"/>
  <c r="AB38" i="55"/>
  <c r="T39" i="55"/>
  <c r="W39" i="55"/>
  <c r="Z39" i="55"/>
  <c r="V41" i="55"/>
  <c r="U44" i="55"/>
  <c r="X44" i="55"/>
  <c r="AA44" i="55"/>
  <c r="U46" i="55"/>
  <c r="T49" i="55"/>
  <c r="Z52" i="55"/>
  <c r="T55" i="55"/>
  <c r="W55" i="55"/>
  <c r="Z55" i="55"/>
  <c r="V57" i="55"/>
  <c r="U60" i="55"/>
  <c r="X60" i="55"/>
  <c r="AA60" i="55"/>
  <c r="T61" i="55"/>
  <c r="U62" i="55"/>
  <c r="Z64" i="55"/>
  <c r="U65" i="55"/>
  <c r="X65" i="55"/>
  <c r="AA65" i="55"/>
  <c r="X33" i="55"/>
  <c r="V34" i="55"/>
  <c r="Y34" i="55"/>
  <c r="U38" i="55"/>
  <c r="Z40" i="55"/>
  <c r="T43" i="55"/>
  <c r="W43" i="55"/>
  <c r="Z43" i="55"/>
  <c r="V45" i="55"/>
  <c r="U48" i="55"/>
  <c r="X48" i="55"/>
  <c r="AA48" i="55"/>
  <c r="U50" i="55"/>
  <c r="V50" i="55"/>
  <c r="T53" i="55"/>
  <c r="U54" i="55"/>
  <c r="Z56" i="55"/>
  <c r="T59" i="55"/>
  <c r="W59" i="55"/>
  <c r="Z59" i="55"/>
  <c r="V61" i="55"/>
  <c r="U72" i="55"/>
  <c r="X72" i="55"/>
  <c r="AA72" i="55"/>
  <c r="Y38" i="55"/>
  <c r="W40" i="55"/>
  <c r="Y41" i="55"/>
  <c r="X41" i="55"/>
  <c r="Y42" i="55"/>
  <c r="W44" i="55"/>
  <c r="Y45" i="55"/>
  <c r="X45" i="55"/>
  <c r="Y46" i="55"/>
  <c r="W48" i="55"/>
  <c r="X49" i="55"/>
  <c r="Y50" i="55"/>
  <c r="W52" i="55"/>
  <c r="Y53" i="55"/>
  <c r="X53" i="55"/>
  <c r="Y54" i="55"/>
  <c r="W56" i="55"/>
  <c r="Y57" i="55"/>
  <c r="X57" i="55"/>
  <c r="Y58" i="55"/>
  <c r="W60" i="55"/>
  <c r="Y61" i="55"/>
  <c r="X61" i="55"/>
  <c r="Y62" i="55"/>
  <c r="Z68" i="55"/>
  <c r="T71" i="55"/>
  <c r="W71" i="55"/>
  <c r="Z71" i="55"/>
  <c r="V73" i="55"/>
  <c r="U76" i="55"/>
  <c r="X76" i="55"/>
  <c r="AA76" i="55"/>
  <c r="T77" i="55"/>
  <c r="U66" i="55"/>
  <c r="Z72" i="55"/>
  <c r="T75" i="55"/>
  <c r="W75" i="55"/>
  <c r="Z75" i="55"/>
  <c r="T64" i="55"/>
  <c r="W64" i="55"/>
  <c r="T65" i="55"/>
  <c r="AA66" i="55"/>
  <c r="U68" i="55"/>
  <c r="X68" i="55"/>
  <c r="AA68" i="55"/>
  <c r="T69" i="55"/>
  <c r="U70" i="55"/>
  <c r="Z76" i="55"/>
  <c r="Y66" i="55"/>
  <c r="W68" i="55"/>
  <c r="Y69" i="55"/>
  <c r="X69" i="55"/>
  <c r="Y70" i="55"/>
  <c r="W72" i="55"/>
  <c r="AB73" i="55"/>
  <c r="X73" i="55"/>
  <c r="Y74" i="55"/>
  <c r="W76" i="55"/>
  <c r="X77" i="55"/>
  <c r="W78" i="55"/>
  <c r="T80" i="55"/>
  <c r="W80" i="55"/>
  <c r="Z80" i="55"/>
  <c r="Z81" i="55"/>
  <c r="T84" i="55"/>
  <c r="W84" i="55"/>
  <c r="Z84" i="55"/>
  <c r="Z85" i="55"/>
  <c r="T88" i="55"/>
  <c r="W88" i="55"/>
  <c r="Z88" i="55"/>
  <c r="Z89" i="55"/>
  <c r="U104" i="55"/>
  <c r="U106" i="55"/>
  <c r="X106" i="55"/>
  <c r="AA106" i="55"/>
  <c r="T109" i="55"/>
  <c r="W109" i="55"/>
  <c r="Z109" i="55"/>
  <c r="U78" i="55"/>
  <c r="U79" i="55"/>
  <c r="Y82" i="55"/>
  <c r="U83" i="55"/>
  <c r="Y86" i="55"/>
  <c r="Y90" i="55"/>
  <c r="W92" i="55"/>
  <c r="Z92" i="55"/>
  <c r="T92" i="55"/>
  <c r="T103" i="55"/>
  <c r="V78" i="55"/>
  <c r="Y78" i="55"/>
  <c r="AB78" i="55"/>
  <c r="U81" i="55"/>
  <c r="X81" i="55"/>
  <c r="AA81" i="55"/>
  <c r="U85" i="55"/>
  <c r="X85" i="55"/>
  <c r="AA85" i="55"/>
  <c r="U89" i="55"/>
  <c r="X89" i="55"/>
  <c r="AA89" i="55"/>
  <c r="X107" i="55"/>
  <c r="AA107" i="55"/>
  <c r="X78" i="55"/>
  <c r="W81" i="55"/>
  <c r="T82" i="55"/>
  <c r="X82" i="55"/>
  <c r="W85" i="55"/>
  <c r="T86" i="55"/>
  <c r="X86" i="55"/>
  <c r="U87" i="55"/>
  <c r="W89" i="55"/>
  <c r="T90" i="55"/>
  <c r="X90" i="55"/>
  <c r="U91" i="55"/>
  <c r="AA92" i="55"/>
  <c r="T93" i="55"/>
  <c r="W93" i="55"/>
  <c r="U94" i="55"/>
  <c r="X94" i="55"/>
  <c r="AA94" i="55"/>
  <c r="X95" i="55"/>
  <c r="AA95" i="55"/>
  <c r="T97" i="55"/>
  <c r="W97" i="55"/>
  <c r="Z97" i="55"/>
  <c r="W98" i="55"/>
  <c r="V103" i="55"/>
  <c r="T107" i="55"/>
  <c r="U108" i="55"/>
  <c r="Z79" i="55"/>
  <c r="Z83" i="55"/>
  <c r="Z87" i="55"/>
  <c r="X93" i="55"/>
  <c r="AA93" i="55"/>
  <c r="Z93" i="55"/>
  <c r="T95" i="55"/>
  <c r="U96" i="55"/>
  <c r="U98" i="55"/>
  <c r="X98" i="55"/>
  <c r="AA98" i="55"/>
  <c r="X99" i="55"/>
  <c r="Y99" i="55"/>
  <c r="AA99" i="55"/>
  <c r="T101" i="55"/>
  <c r="W101" i="55"/>
  <c r="Z101" i="55"/>
  <c r="W102" i="55"/>
  <c r="Y107" i="55"/>
  <c r="AB107" i="55"/>
  <c r="U93" i="55"/>
  <c r="W94" i="55"/>
  <c r="Z94" i="55"/>
  <c r="Y95" i="55"/>
  <c r="AB95" i="55"/>
  <c r="T99" i="55"/>
  <c r="U100" i="55"/>
  <c r="U102" i="55"/>
  <c r="X102" i="55"/>
  <c r="AA102" i="55"/>
  <c r="X103" i="55"/>
  <c r="Y103" i="55"/>
  <c r="AA103" i="55"/>
  <c r="T105" i="55"/>
  <c r="W105" i="55"/>
  <c r="Z105" i="55"/>
  <c r="W106" i="55"/>
  <c r="Z96" i="55"/>
  <c r="AA97" i="55"/>
  <c r="Z100" i="55"/>
  <c r="AA101" i="55"/>
  <c r="Z104" i="55"/>
  <c r="AA105" i="55"/>
  <c r="Z108" i="55"/>
  <c r="AA109" i="55"/>
  <c r="AB5" i="55" l="1"/>
  <c r="P96" i="55"/>
  <c r="P98" i="58"/>
  <c r="P78" i="60"/>
  <c r="P39" i="60"/>
  <c r="P74" i="60"/>
  <c r="V77" i="55"/>
  <c r="J86" i="55"/>
  <c r="J106" i="55"/>
  <c r="P5" i="55"/>
  <c r="AB103" i="57"/>
  <c r="Y85" i="57"/>
  <c r="V108" i="57"/>
  <c r="P91" i="57"/>
  <c r="V104" i="57"/>
  <c r="P98" i="57"/>
  <c r="P43" i="57"/>
  <c r="P27" i="57"/>
  <c r="P54" i="57"/>
  <c r="P50" i="57"/>
  <c r="P106" i="58"/>
  <c r="P90" i="58"/>
  <c r="P53" i="59"/>
  <c r="P56" i="60"/>
  <c r="P104" i="61"/>
  <c r="Y37" i="55"/>
  <c r="P104" i="55"/>
  <c r="P54" i="55"/>
  <c r="V99" i="56"/>
  <c r="V91" i="56"/>
  <c r="P76" i="56"/>
  <c r="J100" i="56"/>
  <c r="J94" i="56"/>
  <c r="P69" i="56"/>
  <c r="Y103" i="57"/>
  <c r="P62" i="57"/>
  <c r="J14" i="57"/>
  <c r="P42" i="57"/>
  <c r="J41" i="57"/>
  <c r="J25" i="57"/>
  <c r="J9" i="57"/>
  <c r="P80" i="58"/>
  <c r="P39" i="58"/>
  <c r="P50" i="58"/>
  <c r="J38" i="59"/>
  <c r="P16" i="59"/>
  <c r="P102" i="60"/>
  <c r="P94" i="60"/>
  <c r="P58" i="60"/>
  <c r="P5" i="60"/>
  <c r="P7" i="60"/>
  <c r="P4" i="62"/>
  <c r="J4" i="59"/>
  <c r="P4" i="59"/>
  <c r="Y4" i="55"/>
  <c r="AB4" i="55"/>
  <c r="AB4" i="60"/>
  <c r="AB109" i="64"/>
  <c r="V109" i="64"/>
  <c r="Y109" i="64"/>
  <c r="V104" i="64"/>
  <c r="AB104" i="64"/>
  <c r="Y104" i="64"/>
  <c r="V94" i="64"/>
  <c r="V88" i="64"/>
  <c r="Y88" i="64"/>
  <c r="AB88" i="64"/>
  <c r="V80" i="64"/>
  <c r="Y80" i="64"/>
  <c r="AB80" i="64"/>
  <c r="Y92" i="64"/>
  <c r="AB92" i="64"/>
  <c r="V92" i="64"/>
  <c r="AB98" i="64"/>
  <c r="AB83" i="64"/>
  <c r="V68" i="64"/>
  <c r="Y68" i="64"/>
  <c r="AB68" i="64"/>
  <c r="V87" i="64"/>
  <c r="AB69" i="64"/>
  <c r="V69" i="64"/>
  <c r="Y69" i="64"/>
  <c r="Y70" i="64"/>
  <c r="AB70" i="64"/>
  <c r="V70" i="64"/>
  <c r="V75" i="64"/>
  <c r="Y75" i="64"/>
  <c r="AB75" i="64"/>
  <c r="V71" i="64"/>
  <c r="Y71" i="64"/>
  <c r="AB71" i="64"/>
  <c r="V67" i="64"/>
  <c r="Y67" i="64"/>
  <c r="AB67" i="64"/>
  <c r="V49" i="64"/>
  <c r="Y49" i="64"/>
  <c r="AB49" i="64"/>
  <c r="Y62" i="64"/>
  <c r="AB62" i="64"/>
  <c r="V62" i="64"/>
  <c r="Y65" i="64"/>
  <c r="V65" i="64"/>
  <c r="AB65" i="64"/>
  <c r="AB52" i="64"/>
  <c r="V38" i="64"/>
  <c r="Y38" i="64"/>
  <c r="AB38" i="64"/>
  <c r="V30" i="64"/>
  <c r="Y30" i="64"/>
  <c r="AB30" i="64"/>
  <c r="V22" i="64"/>
  <c r="Y22" i="64"/>
  <c r="AB22" i="64"/>
  <c r="AB44" i="64"/>
  <c r="AB31" i="64"/>
  <c r="V31" i="64"/>
  <c r="Y31" i="64"/>
  <c r="AB24" i="64"/>
  <c r="V52" i="64"/>
  <c r="V41" i="64"/>
  <c r="Y41" i="64"/>
  <c r="AB41" i="64"/>
  <c r="AB16" i="64"/>
  <c r="AB14" i="64"/>
  <c r="Y14" i="64"/>
  <c r="V14" i="64"/>
  <c r="AB8" i="64"/>
  <c r="V16" i="64"/>
  <c r="Y4" i="64"/>
  <c r="AB4" i="64"/>
  <c r="V4" i="64"/>
  <c r="Y15" i="64"/>
  <c r="AB15" i="64"/>
  <c r="V15" i="64"/>
  <c r="V9" i="64"/>
  <c r="Y9" i="64"/>
  <c r="AB9" i="64"/>
  <c r="Y12" i="64"/>
  <c r="Y8" i="64"/>
  <c r="AB105" i="64"/>
  <c r="Y105" i="64"/>
  <c r="V105" i="64"/>
  <c r="V107" i="64"/>
  <c r="Y107" i="64"/>
  <c r="AB107" i="64"/>
  <c r="V108" i="64"/>
  <c r="AB108" i="64"/>
  <c r="Y108" i="64"/>
  <c r="AB97" i="64"/>
  <c r="Y97" i="64"/>
  <c r="V97" i="64"/>
  <c r="V106" i="64"/>
  <c r="V102" i="64"/>
  <c r="V96" i="64"/>
  <c r="AB96" i="64"/>
  <c r="Y96" i="64"/>
  <c r="Y90" i="64"/>
  <c r="AB90" i="64"/>
  <c r="V90" i="64"/>
  <c r="Y86" i="64"/>
  <c r="AB86" i="64"/>
  <c r="V86" i="64"/>
  <c r="Y82" i="64"/>
  <c r="AB82" i="64"/>
  <c r="V82" i="64"/>
  <c r="AB85" i="64"/>
  <c r="V85" i="64"/>
  <c r="Y85" i="64"/>
  <c r="Y83" i="64"/>
  <c r="AB73" i="64"/>
  <c r="V73" i="64"/>
  <c r="Y73" i="64"/>
  <c r="Y74" i="64"/>
  <c r="AB74" i="64"/>
  <c r="V74" i="64"/>
  <c r="AB61" i="64"/>
  <c r="V61" i="64"/>
  <c r="Y61" i="64"/>
  <c r="Y58" i="64"/>
  <c r="AB58" i="64"/>
  <c r="V58" i="64"/>
  <c r="AB60" i="64"/>
  <c r="V64" i="64"/>
  <c r="V46" i="64"/>
  <c r="Y46" i="64"/>
  <c r="AB46" i="64"/>
  <c r="AB43" i="64"/>
  <c r="V43" i="64"/>
  <c r="Y43" i="64"/>
  <c r="AB35" i="64"/>
  <c r="V35" i="64"/>
  <c r="Y35" i="64"/>
  <c r="AB28" i="64"/>
  <c r="AB19" i="64"/>
  <c r="V19" i="64"/>
  <c r="Y19" i="64"/>
  <c r="V45" i="64"/>
  <c r="Y45" i="64"/>
  <c r="AB45" i="64"/>
  <c r="V37" i="64"/>
  <c r="Y37" i="64"/>
  <c r="AB37" i="64"/>
  <c r="V33" i="64"/>
  <c r="Y33" i="64"/>
  <c r="AB33" i="64"/>
  <c r="V29" i="64"/>
  <c r="Y29" i="64"/>
  <c r="AB29" i="64"/>
  <c r="V25" i="64"/>
  <c r="Y25" i="64"/>
  <c r="AB25" i="64"/>
  <c r="V21" i="64"/>
  <c r="Y21" i="64"/>
  <c r="AB21" i="64"/>
  <c r="V17" i="64"/>
  <c r="Y17" i="64"/>
  <c r="AB17" i="64"/>
  <c r="V6" i="64"/>
  <c r="Y6" i="64"/>
  <c r="AB6" i="64"/>
  <c r="AB12" i="64"/>
  <c r="AB7" i="64"/>
  <c r="V7" i="64"/>
  <c r="Y7" i="64"/>
  <c r="Y44" i="64"/>
  <c r="Y32" i="64"/>
  <c r="Y16" i="64"/>
  <c r="Y28" i="64"/>
  <c r="V84" i="64"/>
  <c r="Y84" i="64"/>
  <c r="AB84" i="64"/>
  <c r="AB102" i="64"/>
  <c r="AB89" i="64"/>
  <c r="V89" i="64"/>
  <c r="Y89" i="64"/>
  <c r="AB77" i="64"/>
  <c r="V77" i="64"/>
  <c r="Y77" i="64"/>
  <c r="Y78" i="64"/>
  <c r="AB78" i="64"/>
  <c r="V78" i="64"/>
  <c r="AB81" i="64"/>
  <c r="V81" i="64"/>
  <c r="Y81" i="64"/>
  <c r="AB66" i="64"/>
  <c r="V66" i="64"/>
  <c r="Y66" i="64"/>
  <c r="AB57" i="64"/>
  <c r="V57" i="64"/>
  <c r="Y57" i="64"/>
  <c r="V76" i="64"/>
  <c r="Y50" i="64"/>
  <c r="AB50" i="64"/>
  <c r="V50" i="64"/>
  <c r="V55" i="64"/>
  <c r="Y55" i="64"/>
  <c r="AB55" i="64"/>
  <c r="V51" i="64"/>
  <c r="Y51" i="64"/>
  <c r="AB51" i="64"/>
  <c r="V42" i="64"/>
  <c r="Y42" i="64"/>
  <c r="AB42" i="64"/>
  <c r="V34" i="64"/>
  <c r="Y34" i="64"/>
  <c r="AB34" i="64"/>
  <c r="V26" i="64"/>
  <c r="Y26" i="64"/>
  <c r="AB26" i="64"/>
  <c r="V18" i="64"/>
  <c r="Y18" i="64"/>
  <c r="AB18" i="64"/>
  <c r="AB23" i="64"/>
  <c r="V23" i="64"/>
  <c r="Y23" i="64"/>
  <c r="AB11" i="64"/>
  <c r="V11" i="64"/>
  <c r="Y11" i="64"/>
  <c r="V5" i="64"/>
  <c r="Y5" i="64"/>
  <c r="AB5" i="64"/>
  <c r="P4" i="64"/>
  <c r="V103" i="64"/>
  <c r="Y103" i="64"/>
  <c r="AB103" i="64"/>
  <c r="V99" i="64"/>
  <c r="Y99" i="64"/>
  <c r="AB99" i="64"/>
  <c r="V95" i="64"/>
  <c r="Y95" i="64"/>
  <c r="AB95" i="64"/>
  <c r="AB101" i="64"/>
  <c r="Y101" i="64"/>
  <c r="V101" i="64"/>
  <c r="V100" i="64"/>
  <c r="AB100" i="64"/>
  <c r="Y100" i="64"/>
  <c r="V91" i="64"/>
  <c r="AB53" i="64"/>
  <c r="V53" i="64"/>
  <c r="Y53" i="64"/>
  <c r="Y54" i="64"/>
  <c r="AB54" i="64"/>
  <c r="V54" i="64"/>
  <c r="V63" i="64"/>
  <c r="Y63" i="64"/>
  <c r="AB63" i="64"/>
  <c r="V59" i="64"/>
  <c r="Y59" i="64"/>
  <c r="AB59" i="64"/>
  <c r="V60" i="64"/>
  <c r="AB47" i="64"/>
  <c r="V47" i="64"/>
  <c r="Y47" i="64"/>
  <c r="AB39" i="64"/>
  <c r="V39" i="64"/>
  <c r="Y39" i="64"/>
  <c r="AB27" i="64"/>
  <c r="V27" i="64"/>
  <c r="Y27" i="64"/>
  <c r="V56" i="64"/>
  <c r="V10" i="64"/>
  <c r="Y10" i="64"/>
  <c r="AB10" i="64"/>
  <c r="V13" i="64"/>
  <c r="Y13" i="64"/>
  <c r="AB13" i="64"/>
  <c r="P82" i="63"/>
  <c r="P102" i="63"/>
  <c r="J64" i="63"/>
  <c r="P78" i="63"/>
  <c r="P35" i="63"/>
  <c r="P5" i="63"/>
  <c r="J10" i="63"/>
  <c r="P106" i="63"/>
  <c r="J108" i="63"/>
  <c r="J68" i="63"/>
  <c r="P39" i="63"/>
  <c r="P23" i="63"/>
  <c r="P77" i="63"/>
  <c r="P17" i="63"/>
  <c r="J52" i="63"/>
  <c r="J8" i="63"/>
  <c r="P98" i="63"/>
  <c r="P86" i="63"/>
  <c r="J31" i="63"/>
  <c r="J72" i="63"/>
  <c r="J56" i="63"/>
  <c r="P94" i="63"/>
  <c r="P6" i="63"/>
  <c r="P63" i="63"/>
  <c r="P55" i="63"/>
  <c r="P90" i="63"/>
  <c r="J54" i="63"/>
  <c r="J43" i="63"/>
  <c r="J27" i="63"/>
  <c r="J76" i="63"/>
  <c r="J60" i="63"/>
  <c r="P47" i="63"/>
  <c r="P31" i="63"/>
  <c r="J7" i="63"/>
  <c r="P7" i="63"/>
  <c r="P19" i="63"/>
  <c r="P11" i="63"/>
  <c r="V104" i="63"/>
  <c r="Y104" i="63"/>
  <c r="AB104" i="63"/>
  <c r="AB105" i="63"/>
  <c r="V105" i="63"/>
  <c r="Y105" i="63"/>
  <c r="AB103" i="63"/>
  <c r="AB88" i="63"/>
  <c r="V88" i="63"/>
  <c r="Y88" i="63"/>
  <c r="V70" i="63"/>
  <c r="Y70" i="63"/>
  <c r="AB70" i="63"/>
  <c r="V99" i="63"/>
  <c r="V81" i="63"/>
  <c r="Y72" i="63"/>
  <c r="AB72" i="63"/>
  <c r="V72" i="63"/>
  <c r="V49" i="63"/>
  <c r="Y49" i="63"/>
  <c r="AB49" i="63"/>
  <c r="Y92" i="63"/>
  <c r="AB92" i="63"/>
  <c r="V92" i="63"/>
  <c r="AB63" i="63"/>
  <c r="V63" i="63"/>
  <c r="Y63" i="63"/>
  <c r="AB65" i="63"/>
  <c r="AB30" i="63"/>
  <c r="Y30" i="63"/>
  <c r="V30" i="63"/>
  <c r="V15" i="63"/>
  <c r="Y15" i="63"/>
  <c r="AB15" i="63"/>
  <c r="V87" i="63"/>
  <c r="AB87" i="63"/>
  <c r="Y87" i="63"/>
  <c r="AB54" i="63"/>
  <c r="V54" i="63"/>
  <c r="Y54" i="63"/>
  <c r="Y51" i="63"/>
  <c r="AB51" i="63"/>
  <c r="V51" i="63"/>
  <c r="AB38" i="63"/>
  <c r="Y38" i="63"/>
  <c r="V38" i="63"/>
  <c r="Y35" i="63"/>
  <c r="AB35" i="63"/>
  <c r="V35" i="63"/>
  <c r="Y32" i="63"/>
  <c r="AB76" i="63"/>
  <c r="V76" i="63"/>
  <c r="Y76" i="63"/>
  <c r="AB56" i="63"/>
  <c r="AB50" i="63"/>
  <c r="V50" i="63"/>
  <c r="Y50" i="63"/>
  <c r="Y47" i="63"/>
  <c r="AB47" i="63"/>
  <c r="V47" i="63"/>
  <c r="AB20" i="63"/>
  <c r="V20" i="63"/>
  <c r="Y20" i="63"/>
  <c r="Y17" i="63"/>
  <c r="AB17" i="63"/>
  <c r="V17" i="63"/>
  <c r="V52" i="63"/>
  <c r="AB22" i="63"/>
  <c r="Y5" i="63"/>
  <c r="AB5" i="63"/>
  <c r="V5" i="63"/>
  <c r="AB28" i="63"/>
  <c r="V28" i="63"/>
  <c r="Y28" i="63"/>
  <c r="AB12" i="63"/>
  <c r="V12" i="63"/>
  <c r="Y12" i="63"/>
  <c r="V7" i="63"/>
  <c r="AB7" i="63"/>
  <c r="Y7" i="63"/>
  <c r="V100" i="63"/>
  <c r="Y100" i="63"/>
  <c r="AB100" i="63"/>
  <c r="Y106" i="63"/>
  <c r="AB106" i="63"/>
  <c r="V106" i="63"/>
  <c r="V91" i="63"/>
  <c r="Y91" i="63"/>
  <c r="AB91" i="63"/>
  <c r="AB97" i="63"/>
  <c r="V97" i="63"/>
  <c r="Y97" i="63"/>
  <c r="V66" i="63"/>
  <c r="Y66" i="63"/>
  <c r="AB66" i="63"/>
  <c r="V82" i="63"/>
  <c r="AB80" i="63"/>
  <c r="Y80" i="63"/>
  <c r="V80" i="63"/>
  <c r="V79" i="63"/>
  <c r="AB79" i="63"/>
  <c r="Y79" i="63"/>
  <c r="AB67" i="63"/>
  <c r="V67" i="63"/>
  <c r="Y67" i="63"/>
  <c r="Y64" i="63"/>
  <c r="AB64" i="63"/>
  <c r="V64" i="63"/>
  <c r="AB60" i="63"/>
  <c r="Y60" i="63"/>
  <c r="V60" i="63"/>
  <c r="V45" i="63"/>
  <c r="Y45" i="63"/>
  <c r="AB45" i="63"/>
  <c r="V77" i="63"/>
  <c r="AB58" i="63"/>
  <c r="V58" i="63"/>
  <c r="Y58" i="63"/>
  <c r="Y55" i="63"/>
  <c r="AB55" i="63"/>
  <c r="V55" i="63"/>
  <c r="V33" i="63"/>
  <c r="AB33" i="63"/>
  <c r="Y33" i="63"/>
  <c r="AB32" i="63"/>
  <c r="V27" i="63"/>
  <c r="Y27" i="63"/>
  <c r="AB27" i="63"/>
  <c r="V11" i="63"/>
  <c r="Y11" i="63"/>
  <c r="AB11" i="63"/>
  <c r="AB71" i="63"/>
  <c r="V71" i="63"/>
  <c r="Y71" i="63"/>
  <c r="Y56" i="63"/>
  <c r="AB8" i="63"/>
  <c r="V8" i="63"/>
  <c r="Y8" i="63"/>
  <c r="V39" i="63"/>
  <c r="AB36" i="63"/>
  <c r="AB34" i="63"/>
  <c r="V34" i="63"/>
  <c r="Y34" i="63"/>
  <c r="AB18" i="63"/>
  <c r="Y4" i="63"/>
  <c r="AB4" i="63"/>
  <c r="V4" i="63"/>
  <c r="V96" i="63"/>
  <c r="Y96" i="63"/>
  <c r="AB96" i="63"/>
  <c r="V62" i="63"/>
  <c r="Y62" i="63"/>
  <c r="AB62" i="63"/>
  <c r="AB99" i="63"/>
  <c r="V83" i="63"/>
  <c r="Y83" i="63"/>
  <c r="AB83" i="63"/>
  <c r="AB75" i="63"/>
  <c r="V75" i="63"/>
  <c r="Y75" i="63"/>
  <c r="V57" i="63"/>
  <c r="Y57" i="63"/>
  <c r="AB57" i="63"/>
  <c r="V41" i="63"/>
  <c r="Y41" i="63"/>
  <c r="AB41" i="63"/>
  <c r="Y89" i="63"/>
  <c r="AB89" i="63"/>
  <c r="V89" i="63"/>
  <c r="V23" i="63"/>
  <c r="Y23" i="63"/>
  <c r="AB23" i="63"/>
  <c r="Y21" i="63"/>
  <c r="AB21" i="63"/>
  <c r="V21" i="63"/>
  <c r="AB52" i="63"/>
  <c r="AB39" i="63"/>
  <c r="Y36" i="63"/>
  <c r="Y29" i="63"/>
  <c r="AB29" i="63"/>
  <c r="V29" i="63"/>
  <c r="Y59" i="63"/>
  <c r="AB59" i="63"/>
  <c r="V59" i="63"/>
  <c r="Y43" i="63"/>
  <c r="AB43" i="63"/>
  <c r="V43" i="63"/>
  <c r="Y18" i="63"/>
  <c r="Y9" i="63"/>
  <c r="AB9" i="63"/>
  <c r="V9" i="63"/>
  <c r="V108" i="63"/>
  <c r="Y108" i="63"/>
  <c r="AB108" i="63"/>
  <c r="Y102" i="63"/>
  <c r="AB102" i="63"/>
  <c r="V102" i="63"/>
  <c r="Y94" i="63"/>
  <c r="AB94" i="63"/>
  <c r="V94" i="63"/>
  <c r="AB101" i="63"/>
  <c r="V101" i="63"/>
  <c r="Y101" i="63"/>
  <c r="Y98" i="63"/>
  <c r="AB98" i="63"/>
  <c r="V98" i="63"/>
  <c r="AB93" i="63"/>
  <c r="V93" i="63"/>
  <c r="Y93" i="63"/>
  <c r="AB84" i="63"/>
  <c r="Y84" i="63"/>
  <c r="V84" i="63"/>
  <c r="V74" i="63"/>
  <c r="Y74" i="63"/>
  <c r="AB74" i="63"/>
  <c r="AB109" i="63"/>
  <c r="V109" i="63"/>
  <c r="Y109" i="63"/>
  <c r="V53" i="63"/>
  <c r="Y53" i="63"/>
  <c r="AB53" i="63"/>
  <c r="Y85" i="63"/>
  <c r="AB85" i="63"/>
  <c r="V85" i="63"/>
  <c r="AB42" i="63"/>
  <c r="V42" i="63"/>
  <c r="Y42" i="63"/>
  <c r="V19" i="63"/>
  <c r="Y19" i="63"/>
  <c r="AB19" i="63"/>
  <c r="V37" i="63"/>
  <c r="AB37" i="63"/>
  <c r="Y37" i="63"/>
  <c r="AB24" i="63"/>
  <c r="V24" i="63"/>
  <c r="Y24" i="63"/>
  <c r="Y68" i="63"/>
  <c r="AB68" i="63"/>
  <c r="V68" i="63"/>
  <c r="V36" i="63"/>
  <c r="AB16" i="63"/>
  <c r="V16" i="63"/>
  <c r="Y16" i="63"/>
  <c r="Y13" i="63"/>
  <c r="AB13" i="63"/>
  <c r="V13" i="63"/>
  <c r="AB46" i="63"/>
  <c r="V46" i="63"/>
  <c r="Y46" i="63"/>
  <c r="Y31" i="63"/>
  <c r="V31" i="63"/>
  <c r="AB31" i="63"/>
  <c r="Y25" i="63"/>
  <c r="AB25" i="63"/>
  <c r="V25" i="63"/>
  <c r="V18" i="63"/>
  <c r="P4" i="63"/>
  <c r="P71" i="62"/>
  <c r="J47" i="62"/>
  <c r="P31" i="62"/>
  <c r="P15" i="62"/>
  <c r="P67" i="62"/>
  <c r="P75" i="62"/>
  <c r="P59" i="62"/>
  <c r="P43" i="62"/>
  <c r="P27" i="62"/>
  <c r="P19" i="62"/>
  <c r="P11" i="62"/>
  <c r="P98" i="62"/>
  <c r="P55" i="62"/>
  <c r="P63" i="62"/>
  <c r="P39" i="62"/>
  <c r="P23" i="62"/>
  <c r="P7" i="62"/>
  <c r="P106" i="62"/>
  <c r="P94" i="62"/>
  <c r="P90" i="62"/>
  <c r="P86" i="62"/>
  <c r="P82" i="62"/>
  <c r="P78" i="62"/>
  <c r="P35" i="62"/>
  <c r="P77" i="62"/>
  <c r="J4" i="62"/>
  <c r="Y6" i="62"/>
  <c r="Y48" i="62"/>
  <c r="Y96" i="62"/>
  <c r="V4" i="62"/>
  <c r="Y25" i="62"/>
  <c r="AB29" i="62"/>
  <c r="V51" i="62"/>
  <c r="Y44" i="62"/>
  <c r="Y5" i="62"/>
  <c r="AB25" i="62"/>
  <c r="V94" i="62"/>
  <c r="V12" i="62"/>
  <c r="V47" i="62"/>
  <c r="V75" i="62"/>
  <c r="V42" i="62"/>
  <c r="V26" i="62"/>
  <c r="V27" i="62"/>
  <c r="Y72" i="62"/>
  <c r="Y52" i="62"/>
  <c r="AB104" i="62"/>
  <c r="AB44" i="62"/>
  <c r="AB5" i="62"/>
  <c r="AB68" i="62"/>
  <c r="AB40" i="62"/>
  <c r="Y36" i="62"/>
  <c r="Y80" i="62"/>
  <c r="AB52" i="62"/>
  <c r="Y63" i="62"/>
  <c r="Y9" i="62"/>
  <c r="AB36" i="62"/>
  <c r="V10" i="62"/>
  <c r="V30" i="62"/>
  <c r="T7" i="62"/>
  <c r="V20" i="62"/>
  <c r="V18" i="62"/>
  <c r="V59" i="62"/>
  <c r="V31" i="62"/>
  <c r="V82" i="62"/>
  <c r="V107" i="62"/>
  <c r="V89" i="62"/>
  <c r="V90" i="62"/>
  <c r="V46" i="62"/>
  <c r="V48" i="62"/>
  <c r="T10" i="62"/>
  <c r="T15" i="62"/>
  <c r="AB56" i="62"/>
  <c r="Y34" i="62"/>
  <c r="AB64" i="62"/>
  <c r="V106" i="62"/>
  <c r="V99" i="62"/>
  <c r="V98" i="62"/>
  <c r="V96" i="62"/>
  <c r="AB96" i="62"/>
  <c r="V54" i="62"/>
  <c r="V88" i="62"/>
  <c r="AB88" i="62"/>
  <c r="V100" i="62"/>
  <c r="V87" i="62"/>
  <c r="V45" i="62"/>
  <c r="V24" i="62"/>
  <c r="V8" i="62"/>
  <c r="AB6" i="62"/>
  <c r="AB92" i="62"/>
  <c r="V92" i="62"/>
  <c r="V67" i="62"/>
  <c r="V83" i="62"/>
  <c r="V62" i="62"/>
  <c r="V64" i="62"/>
  <c r="V41" i="62"/>
  <c r="AB100" i="62"/>
  <c r="V84" i="62"/>
  <c r="V61" i="62"/>
  <c r="V40" i="62"/>
  <c r="V103" i="62"/>
  <c r="V80" i="62"/>
  <c r="AB80" i="62"/>
  <c r="V76" i="62"/>
  <c r="V55" i="62"/>
  <c r="V53" i="62"/>
  <c r="V28" i="62"/>
  <c r="V39" i="62"/>
  <c r="V23" i="62"/>
  <c r="V44" i="62"/>
  <c r="V16" i="62"/>
  <c r="V11" i="62"/>
  <c r="AB108" i="62"/>
  <c r="V108" i="62"/>
  <c r="V78" i="62"/>
  <c r="V36" i="62"/>
  <c r="V52" i="62"/>
  <c r="V95" i="62"/>
  <c r="Y107" i="62"/>
  <c r="AB105" i="62"/>
  <c r="Y105" i="62"/>
  <c r="Y103" i="62"/>
  <c r="AB101" i="62"/>
  <c r="Y101" i="62"/>
  <c r="Y86" i="62"/>
  <c r="AB86" i="62"/>
  <c r="Y87" i="62"/>
  <c r="Y79" i="62"/>
  <c r="Y91" i="62"/>
  <c r="AB97" i="62"/>
  <c r="Y97" i="62"/>
  <c r="Y71" i="62"/>
  <c r="AB71" i="62"/>
  <c r="Y57" i="62"/>
  <c r="AB57" i="62"/>
  <c r="Y49" i="62"/>
  <c r="AB49" i="62"/>
  <c r="Y41" i="62"/>
  <c r="AB41" i="62"/>
  <c r="Y77" i="62"/>
  <c r="AB77" i="62"/>
  <c r="Y67" i="62"/>
  <c r="AB67" i="62"/>
  <c r="AB66" i="62"/>
  <c r="Y66" i="62"/>
  <c r="Y55" i="62"/>
  <c r="AB55" i="62"/>
  <c r="Y43" i="62"/>
  <c r="AB43" i="62"/>
  <c r="Y35" i="62"/>
  <c r="AB35" i="62"/>
  <c r="AB32" i="62"/>
  <c r="Y32" i="62"/>
  <c r="Y22" i="62"/>
  <c r="AB22" i="62"/>
  <c r="AB58" i="62"/>
  <c r="Y58" i="62"/>
  <c r="Y60" i="62"/>
  <c r="Y40" i="62"/>
  <c r="AB7" i="62"/>
  <c r="Y7" i="62"/>
  <c r="Y17" i="62"/>
  <c r="Y68" i="62"/>
  <c r="AB63" i="62"/>
  <c r="AB48" i="62"/>
  <c r="Y29" i="62"/>
  <c r="Y106" i="62"/>
  <c r="AB106" i="62"/>
  <c r="Y82" i="62"/>
  <c r="AB82" i="62"/>
  <c r="AB81" i="62"/>
  <c r="Y81" i="62"/>
  <c r="AB74" i="62"/>
  <c r="Y74" i="62"/>
  <c r="AB72" i="62"/>
  <c r="Y51" i="62"/>
  <c r="AB51" i="62"/>
  <c r="AB54" i="62"/>
  <c r="Y54" i="62"/>
  <c r="Y18" i="62"/>
  <c r="AB18" i="62"/>
  <c r="AB46" i="62"/>
  <c r="Y46" i="62"/>
  <c r="Y8" i="62"/>
  <c r="AB8" i="62"/>
  <c r="AB15" i="62"/>
  <c r="Y15" i="62"/>
  <c r="AB27" i="62"/>
  <c r="Y27" i="62"/>
  <c r="AB11" i="62"/>
  <c r="Y11" i="62"/>
  <c r="Y102" i="62"/>
  <c r="AB102" i="62"/>
  <c r="AB109" i="62"/>
  <c r="Y109" i="62"/>
  <c r="AB94" i="62"/>
  <c r="Y94" i="62"/>
  <c r="AB99" i="62"/>
  <c r="AB85" i="62"/>
  <c r="Y85" i="62"/>
  <c r="Y73" i="62"/>
  <c r="AB73" i="62"/>
  <c r="AB89" i="62"/>
  <c r="Y89" i="62"/>
  <c r="Y61" i="62"/>
  <c r="AB61" i="62"/>
  <c r="Y53" i="62"/>
  <c r="AB53" i="62"/>
  <c r="Y45" i="62"/>
  <c r="AB45" i="62"/>
  <c r="Y37" i="62"/>
  <c r="AB37" i="62"/>
  <c r="AB70" i="62"/>
  <c r="Y70" i="62"/>
  <c r="Y65" i="62"/>
  <c r="AB65" i="62"/>
  <c r="Y47" i="62"/>
  <c r="AB47" i="62"/>
  <c r="AB38" i="62"/>
  <c r="Y38" i="62"/>
  <c r="Y30" i="62"/>
  <c r="AB30" i="62"/>
  <c r="Y14" i="62"/>
  <c r="AB14" i="62"/>
  <c r="Y75" i="62"/>
  <c r="AB75" i="62"/>
  <c r="Y20" i="62"/>
  <c r="AB20" i="62"/>
  <c r="Y16" i="62"/>
  <c r="AB16" i="62"/>
  <c r="Y12" i="62"/>
  <c r="AB12" i="62"/>
  <c r="AB42" i="62"/>
  <c r="Y42" i="62"/>
  <c r="AB50" i="62"/>
  <c r="Y50" i="62"/>
  <c r="Y33" i="62"/>
  <c r="AB33" i="62"/>
  <c r="AB13" i="62"/>
  <c r="AB9" i="62"/>
  <c r="Y98" i="62"/>
  <c r="AB98" i="62"/>
  <c r="Y90" i="62"/>
  <c r="AB90" i="62"/>
  <c r="AB93" i="62"/>
  <c r="Y93" i="62"/>
  <c r="AB87" i="62"/>
  <c r="AB79" i="62"/>
  <c r="Y69" i="62"/>
  <c r="AB69" i="62"/>
  <c r="AB91" i="62"/>
  <c r="Y83" i="62"/>
  <c r="AB78" i="62"/>
  <c r="Y78" i="62"/>
  <c r="Y64" i="62"/>
  <c r="Y59" i="62"/>
  <c r="AB59" i="62"/>
  <c r="Y39" i="62"/>
  <c r="AB39" i="62"/>
  <c r="Y26" i="62"/>
  <c r="AB26" i="62"/>
  <c r="Y10" i="62"/>
  <c r="AB10" i="62"/>
  <c r="AB62" i="62"/>
  <c r="Y62" i="62"/>
  <c r="Y24" i="62"/>
  <c r="AB24" i="62"/>
  <c r="AB19" i="62"/>
  <c r="Y19" i="62"/>
  <c r="AB31" i="62"/>
  <c r="Y31" i="62"/>
  <c r="Y28" i="62"/>
  <c r="AB28" i="62"/>
  <c r="Y4" i="62"/>
  <c r="AB4" i="62"/>
  <c r="AB23" i="62"/>
  <c r="Y23" i="62"/>
  <c r="J89" i="61"/>
  <c r="P89" i="61"/>
  <c r="J72" i="61"/>
  <c r="J54" i="61"/>
  <c r="P109" i="61"/>
  <c r="J30" i="61"/>
  <c r="P54" i="61"/>
  <c r="P16" i="61"/>
  <c r="J46" i="61"/>
  <c r="J78" i="61"/>
  <c r="P67" i="61"/>
  <c r="P72" i="61"/>
  <c r="P57" i="61"/>
  <c r="P26" i="61"/>
  <c r="P24" i="61"/>
  <c r="P8" i="61"/>
  <c r="P14" i="61"/>
  <c r="P12" i="61"/>
  <c r="J74" i="61"/>
  <c r="J80" i="61"/>
  <c r="P73" i="61"/>
  <c r="P40" i="61"/>
  <c r="J105" i="61"/>
  <c r="P105" i="61"/>
  <c r="P48" i="61"/>
  <c r="P70" i="61"/>
  <c r="P60" i="61"/>
  <c r="P22" i="61"/>
  <c r="P10" i="61"/>
  <c r="P88" i="61"/>
  <c r="P41" i="61"/>
  <c r="J66" i="61"/>
  <c r="P49" i="61"/>
  <c r="P58" i="61"/>
  <c r="P56" i="61"/>
  <c r="J38" i="61"/>
  <c r="P25" i="61"/>
  <c r="P18" i="61"/>
  <c r="P20" i="61"/>
  <c r="P6" i="61"/>
  <c r="V96" i="61"/>
  <c r="Y96" i="61"/>
  <c r="AB96" i="61"/>
  <c r="Y106" i="61"/>
  <c r="AB106" i="61"/>
  <c r="V106" i="61"/>
  <c r="Y102" i="61"/>
  <c r="AB102" i="61"/>
  <c r="V102" i="61"/>
  <c r="V107" i="61"/>
  <c r="V89" i="61"/>
  <c r="Y89" i="61"/>
  <c r="AB89" i="61"/>
  <c r="Y79" i="61"/>
  <c r="AB79" i="61"/>
  <c r="V79" i="61"/>
  <c r="Y91" i="61"/>
  <c r="AB91" i="61"/>
  <c r="V91" i="61"/>
  <c r="V84" i="61"/>
  <c r="AB109" i="61"/>
  <c r="V109" i="61"/>
  <c r="Y109" i="61"/>
  <c r="Y80" i="61"/>
  <c r="Y68" i="61"/>
  <c r="AB68" i="61"/>
  <c r="V68" i="61"/>
  <c r="Y73" i="61"/>
  <c r="AB71" i="61"/>
  <c r="V71" i="61"/>
  <c r="Y71" i="61"/>
  <c r="AB69" i="61"/>
  <c r="V48" i="61"/>
  <c r="Y48" i="61"/>
  <c r="AB48" i="61"/>
  <c r="V70" i="61"/>
  <c r="AB86" i="61"/>
  <c r="V86" i="61"/>
  <c r="Y86" i="61"/>
  <c r="V26" i="61"/>
  <c r="Y26" i="61"/>
  <c r="AB26" i="61"/>
  <c r="V18" i="61"/>
  <c r="Y18" i="61"/>
  <c r="AB18" i="61"/>
  <c r="V10" i="61"/>
  <c r="Y10" i="61"/>
  <c r="AB10" i="61"/>
  <c r="Y65" i="61"/>
  <c r="AB65" i="61"/>
  <c r="V65" i="61"/>
  <c r="AB49" i="61"/>
  <c r="V49" i="61"/>
  <c r="Y49" i="61"/>
  <c r="AB47" i="61"/>
  <c r="Y16" i="61"/>
  <c r="AB16" i="61"/>
  <c r="V16" i="61"/>
  <c r="Y51" i="61"/>
  <c r="AB15" i="61"/>
  <c r="V15" i="61"/>
  <c r="Y15" i="61"/>
  <c r="Y6" i="61"/>
  <c r="V6" i="61"/>
  <c r="AB6" i="61"/>
  <c r="AB5" i="61"/>
  <c r="V5" i="61"/>
  <c r="Y5" i="61"/>
  <c r="V108" i="61"/>
  <c r="Y108" i="61"/>
  <c r="AB108" i="61"/>
  <c r="V85" i="61"/>
  <c r="Y85" i="61"/>
  <c r="AB85" i="61"/>
  <c r="AB105" i="61"/>
  <c r="V105" i="61"/>
  <c r="Y105" i="61"/>
  <c r="AB101" i="61"/>
  <c r="V101" i="61"/>
  <c r="Y101" i="61"/>
  <c r="AB82" i="61"/>
  <c r="V82" i="61"/>
  <c r="Y82" i="61"/>
  <c r="AB97" i="61"/>
  <c r="V97" i="61"/>
  <c r="Y97" i="61"/>
  <c r="AB90" i="61"/>
  <c r="V90" i="61"/>
  <c r="Y90" i="61"/>
  <c r="Y87" i="61"/>
  <c r="AB87" i="61"/>
  <c r="V87" i="61"/>
  <c r="V80" i="61"/>
  <c r="Y69" i="61"/>
  <c r="AB64" i="61"/>
  <c r="Y64" i="61"/>
  <c r="V64" i="61"/>
  <c r="V60" i="61"/>
  <c r="Y60" i="61"/>
  <c r="AB60" i="61"/>
  <c r="V44" i="61"/>
  <c r="Y44" i="61"/>
  <c r="AB44" i="61"/>
  <c r="V74" i="61"/>
  <c r="AB57" i="61"/>
  <c r="V57" i="61"/>
  <c r="Y57" i="61"/>
  <c r="AB61" i="61"/>
  <c r="V61" i="61"/>
  <c r="Y61" i="61"/>
  <c r="AB77" i="61"/>
  <c r="Y47" i="61"/>
  <c r="Y28" i="61"/>
  <c r="AB28" i="61"/>
  <c r="V28" i="61"/>
  <c r="Y12" i="61"/>
  <c r="AB12" i="61"/>
  <c r="V12" i="61"/>
  <c r="Y8" i="61"/>
  <c r="V8" i="61"/>
  <c r="AB8" i="61"/>
  <c r="V51" i="61"/>
  <c r="AB4" i="61"/>
  <c r="V4" i="61"/>
  <c r="Y4" i="61"/>
  <c r="AB23" i="61"/>
  <c r="V23" i="61"/>
  <c r="Y23" i="61"/>
  <c r="V104" i="61"/>
  <c r="Y104" i="61"/>
  <c r="AB104" i="61"/>
  <c r="AB93" i="61"/>
  <c r="V93" i="61"/>
  <c r="Y93" i="61"/>
  <c r="V81" i="61"/>
  <c r="Y81" i="61"/>
  <c r="AB81" i="61"/>
  <c r="AB95" i="61"/>
  <c r="Y76" i="61"/>
  <c r="AB76" i="61"/>
  <c r="V76" i="61"/>
  <c r="V56" i="61"/>
  <c r="Y56" i="61"/>
  <c r="AB56" i="61"/>
  <c r="V40" i="61"/>
  <c r="Y40" i="61"/>
  <c r="AB40" i="61"/>
  <c r="Y58" i="61"/>
  <c r="AB58" i="61"/>
  <c r="V58" i="61"/>
  <c r="Y54" i="61"/>
  <c r="AB54" i="61"/>
  <c r="V54" i="61"/>
  <c r="Y50" i="61"/>
  <c r="AB50" i="61"/>
  <c r="V50" i="61"/>
  <c r="Y46" i="61"/>
  <c r="AB46" i="61"/>
  <c r="V46" i="61"/>
  <c r="Y42" i="61"/>
  <c r="AB42" i="61"/>
  <c r="V42" i="61"/>
  <c r="Y38" i="61"/>
  <c r="AB38" i="61"/>
  <c r="V38" i="61"/>
  <c r="Y34" i="61"/>
  <c r="AB34" i="61"/>
  <c r="V34" i="61"/>
  <c r="AB41" i="61"/>
  <c r="V41" i="61"/>
  <c r="Y41" i="61"/>
  <c r="V30" i="61"/>
  <c r="Y30" i="61"/>
  <c r="AB30" i="61"/>
  <c r="V22" i="61"/>
  <c r="Y22" i="61"/>
  <c r="AB22" i="61"/>
  <c r="V14" i="61"/>
  <c r="Y14" i="61"/>
  <c r="AB14" i="61"/>
  <c r="Y24" i="61"/>
  <c r="AB24" i="61"/>
  <c r="V24" i="61"/>
  <c r="AB53" i="61"/>
  <c r="V53" i="61"/>
  <c r="Y53" i="61"/>
  <c r="AB27" i="61"/>
  <c r="V27" i="61"/>
  <c r="Y27" i="61"/>
  <c r="AB11" i="61"/>
  <c r="V11" i="61"/>
  <c r="Y11" i="61"/>
  <c r="AB33" i="61"/>
  <c r="AB19" i="61"/>
  <c r="V19" i="61"/>
  <c r="Y19" i="61"/>
  <c r="AB17" i="61"/>
  <c r="AB37" i="61"/>
  <c r="V37" i="61"/>
  <c r="Y37" i="61"/>
  <c r="V21" i="61"/>
  <c r="V100" i="61"/>
  <c r="Y100" i="61"/>
  <c r="AB100" i="61"/>
  <c r="Y98" i="61"/>
  <c r="AB98" i="61"/>
  <c r="V98" i="61"/>
  <c r="Y94" i="61"/>
  <c r="AB94" i="61"/>
  <c r="V94" i="61"/>
  <c r="AB92" i="61"/>
  <c r="V92" i="61"/>
  <c r="Y92" i="61"/>
  <c r="AB78" i="61"/>
  <c r="Y78" i="61"/>
  <c r="V78" i="61"/>
  <c r="Y72" i="61"/>
  <c r="AB72" i="61"/>
  <c r="V72" i="61"/>
  <c r="AB67" i="61"/>
  <c r="V67" i="61"/>
  <c r="Y67" i="61"/>
  <c r="V52" i="61"/>
  <c r="Y52" i="61"/>
  <c r="AB52" i="61"/>
  <c r="V36" i="61"/>
  <c r="Y36" i="61"/>
  <c r="AB36" i="61"/>
  <c r="Y83" i="61"/>
  <c r="AB83" i="61"/>
  <c r="V83" i="61"/>
  <c r="V66" i="61"/>
  <c r="Y62" i="61"/>
  <c r="AB62" i="61"/>
  <c r="V62" i="61"/>
  <c r="AB75" i="61"/>
  <c r="V75" i="61"/>
  <c r="Y75" i="61"/>
  <c r="AB45" i="61"/>
  <c r="V45" i="61"/>
  <c r="Y45" i="61"/>
  <c r="V77" i="61"/>
  <c r="Y20" i="61"/>
  <c r="AB20" i="61"/>
  <c r="V20" i="61"/>
  <c r="AB7" i="61"/>
  <c r="V7" i="61"/>
  <c r="Y7" i="61"/>
  <c r="V9" i="61"/>
  <c r="AB9" i="61"/>
  <c r="Y9" i="61"/>
  <c r="Y32" i="61"/>
  <c r="AB32" i="61"/>
  <c r="V32" i="61"/>
  <c r="AB31" i="61"/>
  <c r="V31" i="61"/>
  <c r="Y31" i="61"/>
  <c r="P4" i="61"/>
  <c r="P108" i="60"/>
  <c r="Y35" i="60"/>
  <c r="AB35" i="60"/>
  <c r="P84" i="60"/>
  <c r="P90" i="60"/>
  <c r="P66" i="60"/>
  <c r="P70" i="60"/>
  <c r="V103" i="60"/>
  <c r="V73" i="60"/>
  <c r="V87" i="60"/>
  <c r="AB23" i="60"/>
  <c r="V19" i="60"/>
  <c r="P104" i="60"/>
  <c r="P96" i="60"/>
  <c r="P98" i="60"/>
  <c r="J19" i="60"/>
  <c r="P54" i="60"/>
  <c r="P51" i="60"/>
  <c r="P27" i="60"/>
  <c r="P76" i="60"/>
  <c r="V107" i="60"/>
  <c r="Y20" i="60"/>
  <c r="P100" i="60"/>
  <c r="P92" i="60"/>
  <c r="P68" i="60"/>
  <c r="P106" i="60"/>
  <c r="P86" i="60"/>
  <c r="P29" i="60"/>
  <c r="P25" i="60"/>
  <c r="P21" i="60"/>
  <c r="P47" i="60"/>
  <c r="P23" i="60"/>
  <c r="P35" i="60"/>
  <c r="J20" i="60"/>
  <c r="P82" i="60"/>
  <c r="P62" i="60"/>
  <c r="P43" i="60"/>
  <c r="J13" i="60"/>
  <c r="P13" i="60"/>
  <c r="V96" i="60"/>
  <c r="Y96" i="60"/>
  <c r="AB96" i="60"/>
  <c r="V84" i="60"/>
  <c r="AB84" i="60"/>
  <c r="Y84" i="60"/>
  <c r="AB109" i="60"/>
  <c r="V109" i="60"/>
  <c r="Y109" i="60"/>
  <c r="Y99" i="60"/>
  <c r="V80" i="60"/>
  <c r="AB80" i="60"/>
  <c r="Y80" i="60"/>
  <c r="AB75" i="60"/>
  <c r="V75" i="60"/>
  <c r="Y75" i="60"/>
  <c r="AB63" i="60"/>
  <c r="Y63" i="60"/>
  <c r="V63" i="60"/>
  <c r="AB55" i="60"/>
  <c r="Y55" i="60"/>
  <c r="V55" i="60"/>
  <c r="V50" i="60"/>
  <c r="Y50" i="60"/>
  <c r="AB50" i="60"/>
  <c r="Y76" i="60"/>
  <c r="AB76" i="60"/>
  <c r="V76" i="60"/>
  <c r="AB37" i="60"/>
  <c r="Y37" i="60"/>
  <c r="V37" i="60"/>
  <c r="Y56" i="60"/>
  <c r="AB56" i="60"/>
  <c r="V56" i="60"/>
  <c r="AB33" i="60"/>
  <c r="Y33" i="60"/>
  <c r="V33" i="60"/>
  <c r="V43" i="60"/>
  <c r="Y43" i="60"/>
  <c r="AB43" i="60"/>
  <c r="Y38" i="60"/>
  <c r="V38" i="60"/>
  <c r="AB38" i="60"/>
  <c r="AB11" i="60"/>
  <c r="Y11" i="60"/>
  <c r="V11" i="60"/>
  <c r="V13" i="60"/>
  <c r="AB13" i="60"/>
  <c r="Y13" i="60"/>
  <c r="V108" i="60"/>
  <c r="Y108" i="60"/>
  <c r="AB108" i="60"/>
  <c r="AB105" i="60"/>
  <c r="V105" i="60"/>
  <c r="Y105" i="60"/>
  <c r="Y102" i="60"/>
  <c r="AB102" i="60"/>
  <c r="V102" i="60"/>
  <c r="Y95" i="60"/>
  <c r="AB93" i="60"/>
  <c r="Y93" i="60"/>
  <c r="V93" i="60"/>
  <c r="V92" i="60"/>
  <c r="AB92" i="60"/>
  <c r="Y92" i="60"/>
  <c r="AB78" i="60"/>
  <c r="V78" i="60"/>
  <c r="Y78" i="60"/>
  <c r="AB81" i="60"/>
  <c r="Y81" i="60"/>
  <c r="V81" i="60"/>
  <c r="V99" i="60"/>
  <c r="V88" i="60"/>
  <c r="AB88" i="60"/>
  <c r="Y88" i="60"/>
  <c r="Y82" i="60"/>
  <c r="AB103" i="60"/>
  <c r="V79" i="60"/>
  <c r="Y68" i="60"/>
  <c r="AB68" i="60"/>
  <c r="V68" i="60"/>
  <c r="V54" i="60"/>
  <c r="Y54" i="60"/>
  <c r="AB54" i="60"/>
  <c r="Y53" i="60"/>
  <c r="AB53" i="60"/>
  <c r="V53" i="60"/>
  <c r="AB90" i="60"/>
  <c r="AB67" i="60"/>
  <c r="V67" i="60"/>
  <c r="Y67" i="60"/>
  <c r="V61" i="60"/>
  <c r="AB51" i="60"/>
  <c r="V51" i="60"/>
  <c r="Y51" i="60"/>
  <c r="AB48" i="60"/>
  <c r="V48" i="60"/>
  <c r="Y48" i="60"/>
  <c r="AB44" i="60"/>
  <c r="V44" i="60"/>
  <c r="Y44" i="60"/>
  <c r="AB25" i="60"/>
  <c r="V25" i="60"/>
  <c r="Y25" i="60"/>
  <c r="Y40" i="60"/>
  <c r="AB40" i="60"/>
  <c r="V40" i="60"/>
  <c r="Y26" i="60"/>
  <c r="AB26" i="60"/>
  <c r="V26" i="60"/>
  <c r="V69" i="60"/>
  <c r="AB6" i="60"/>
  <c r="V6" i="60"/>
  <c r="Y6" i="60"/>
  <c r="Y4" i="60"/>
  <c r="AB19" i="60"/>
  <c r="Y12" i="60"/>
  <c r="V12" i="60"/>
  <c r="AB12" i="60"/>
  <c r="AB8" i="60"/>
  <c r="Y45" i="60"/>
  <c r="AB42" i="60"/>
  <c r="V20" i="60"/>
  <c r="V8" i="60"/>
  <c r="V104" i="60"/>
  <c r="Y104" i="60"/>
  <c r="AB104" i="60"/>
  <c r="V95" i="60"/>
  <c r="AB97" i="60"/>
  <c r="V97" i="60"/>
  <c r="Y97" i="60"/>
  <c r="V74" i="60"/>
  <c r="Y74" i="60"/>
  <c r="AB74" i="60"/>
  <c r="AB89" i="60"/>
  <c r="Y89" i="60"/>
  <c r="V89" i="60"/>
  <c r="Y86" i="60"/>
  <c r="AB86" i="60"/>
  <c r="V86" i="60"/>
  <c r="Y72" i="60"/>
  <c r="AB72" i="60"/>
  <c r="V72" i="60"/>
  <c r="V57" i="60"/>
  <c r="AB71" i="60"/>
  <c r="V71" i="60"/>
  <c r="Y71" i="60"/>
  <c r="AB73" i="60"/>
  <c r="AB59" i="60"/>
  <c r="Y59" i="60"/>
  <c r="V59" i="60"/>
  <c r="Y52" i="60"/>
  <c r="AB52" i="60"/>
  <c r="V52" i="60"/>
  <c r="V66" i="60"/>
  <c r="Y66" i="60"/>
  <c r="AB66" i="60"/>
  <c r="Y46" i="60"/>
  <c r="AB46" i="60"/>
  <c r="V46" i="60"/>
  <c r="AB32" i="60"/>
  <c r="V32" i="60"/>
  <c r="Y32" i="60"/>
  <c r="V24" i="60"/>
  <c r="Y24" i="60"/>
  <c r="AB24" i="60"/>
  <c r="AB49" i="60"/>
  <c r="Y49" i="60"/>
  <c r="V49" i="60"/>
  <c r="V47" i="60"/>
  <c r="Y47" i="60"/>
  <c r="AB47" i="60"/>
  <c r="AB87" i="60"/>
  <c r="Y64" i="60"/>
  <c r="AB64" i="60"/>
  <c r="V64" i="60"/>
  <c r="Y41" i="60"/>
  <c r="V9" i="60"/>
  <c r="Y9" i="60"/>
  <c r="AB9" i="60"/>
  <c r="AB10" i="60"/>
  <c r="V10" i="60"/>
  <c r="Y10" i="60"/>
  <c r="Y8" i="60"/>
  <c r="AB21" i="60"/>
  <c r="V21" i="60"/>
  <c r="Y21" i="60"/>
  <c r="V16" i="60"/>
  <c r="V27" i="60"/>
  <c r="V4" i="60"/>
  <c r="V100" i="60"/>
  <c r="Y100" i="60"/>
  <c r="AB100" i="60"/>
  <c r="AB101" i="60"/>
  <c r="V101" i="60"/>
  <c r="Y101" i="60"/>
  <c r="Y98" i="60"/>
  <c r="AB98" i="60"/>
  <c r="V98" i="60"/>
  <c r="Y106" i="60"/>
  <c r="AB106" i="60"/>
  <c r="V106" i="60"/>
  <c r="V70" i="60"/>
  <c r="Y70" i="60"/>
  <c r="AB70" i="60"/>
  <c r="V62" i="60"/>
  <c r="Y62" i="60"/>
  <c r="AB62" i="60"/>
  <c r="V42" i="60"/>
  <c r="AB85" i="60"/>
  <c r="V85" i="60"/>
  <c r="Y85" i="60"/>
  <c r="V34" i="60"/>
  <c r="V31" i="60"/>
  <c r="Y31" i="60"/>
  <c r="AB31" i="60"/>
  <c r="AB28" i="60"/>
  <c r="V28" i="60"/>
  <c r="Y28" i="60"/>
  <c r="V58" i="60"/>
  <c r="AB58" i="60"/>
  <c r="Y58" i="60"/>
  <c r="AB29" i="60"/>
  <c r="V29" i="60"/>
  <c r="Y29" i="60"/>
  <c r="Y22" i="60"/>
  <c r="AB22" i="60"/>
  <c r="V22" i="60"/>
  <c r="Y18" i="60"/>
  <c r="AB18" i="60"/>
  <c r="V18" i="60"/>
  <c r="Y14" i="60"/>
  <c r="AB14" i="60"/>
  <c r="V14" i="60"/>
  <c r="Y36" i="60"/>
  <c r="AB36" i="60"/>
  <c r="V36" i="60"/>
  <c r="V5" i="60"/>
  <c r="Y5" i="60"/>
  <c r="AB5" i="60"/>
  <c r="AB17" i="60"/>
  <c r="V17" i="60"/>
  <c r="Y17" i="60"/>
  <c r="Y7" i="60"/>
  <c r="AB7" i="60"/>
  <c r="V7" i="60"/>
  <c r="P100" i="59"/>
  <c r="P92" i="59"/>
  <c r="P84" i="59"/>
  <c r="P60" i="59"/>
  <c r="P50" i="59"/>
  <c r="P30" i="59"/>
  <c r="P18" i="59"/>
  <c r="P26" i="59"/>
  <c r="P90" i="59"/>
  <c r="P86" i="59"/>
  <c r="P102" i="59"/>
  <c r="P98" i="59"/>
  <c r="P64" i="59"/>
  <c r="P54" i="59"/>
  <c r="J54" i="59"/>
  <c r="P14" i="59"/>
  <c r="P104" i="59"/>
  <c r="P96" i="59"/>
  <c r="P88" i="59"/>
  <c r="P80" i="59"/>
  <c r="P94" i="59"/>
  <c r="P56" i="59"/>
  <c r="P108" i="59"/>
  <c r="P68" i="59"/>
  <c r="P72" i="59"/>
  <c r="P46" i="59"/>
  <c r="P34" i="59"/>
  <c r="P42" i="59"/>
  <c r="P10" i="59"/>
  <c r="P38" i="59"/>
  <c r="P82" i="59"/>
  <c r="P78" i="59"/>
  <c r="J6" i="59"/>
  <c r="P6" i="59"/>
  <c r="P106" i="59"/>
  <c r="P8" i="59"/>
  <c r="P22" i="59"/>
  <c r="AB109" i="59"/>
  <c r="Y109" i="59"/>
  <c r="V109" i="59"/>
  <c r="V103" i="59"/>
  <c r="AB101" i="59"/>
  <c r="Y101" i="59"/>
  <c r="V101" i="59"/>
  <c r="V95" i="59"/>
  <c r="AB93" i="59"/>
  <c r="Y93" i="59"/>
  <c r="V93" i="59"/>
  <c r="V85" i="59"/>
  <c r="Y85" i="59"/>
  <c r="AB85" i="59"/>
  <c r="V108" i="59"/>
  <c r="AB108" i="59"/>
  <c r="Y108" i="59"/>
  <c r="Y102" i="59"/>
  <c r="V100" i="59"/>
  <c r="AB100" i="59"/>
  <c r="Y100" i="59"/>
  <c r="V89" i="59"/>
  <c r="AB89" i="59"/>
  <c r="Y89" i="59"/>
  <c r="Y83" i="59"/>
  <c r="Y91" i="59"/>
  <c r="AB30" i="59"/>
  <c r="V29" i="59"/>
  <c r="Y29" i="59"/>
  <c r="AB29" i="59"/>
  <c r="V13" i="59"/>
  <c r="Y13" i="59"/>
  <c r="AB13" i="59"/>
  <c r="V44" i="59"/>
  <c r="AB44" i="59"/>
  <c r="Y44" i="59"/>
  <c r="AB74" i="59"/>
  <c r="V74" i="59"/>
  <c r="Y74" i="59"/>
  <c r="AB41" i="59"/>
  <c r="V41" i="59"/>
  <c r="Y41" i="59"/>
  <c r="AB66" i="59"/>
  <c r="V66" i="59"/>
  <c r="Y66" i="59"/>
  <c r="AB18" i="59"/>
  <c r="Y18" i="59"/>
  <c r="V18" i="59"/>
  <c r="V77" i="59"/>
  <c r="AB77" i="59"/>
  <c r="Y77" i="59"/>
  <c r="V61" i="59"/>
  <c r="AB61" i="59"/>
  <c r="Y61" i="59"/>
  <c r="V38" i="59"/>
  <c r="Y15" i="59"/>
  <c r="V15" i="59"/>
  <c r="AB15" i="59"/>
  <c r="AB105" i="59"/>
  <c r="V105" i="59"/>
  <c r="Y105" i="59"/>
  <c r="AB49" i="59"/>
  <c r="V49" i="59"/>
  <c r="Y49" i="59"/>
  <c r="Y51" i="59"/>
  <c r="V4" i="59"/>
  <c r="V94" i="59"/>
  <c r="AB92" i="59"/>
  <c r="V92" i="59"/>
  <c r="Y92" i="59"/>
  <c r="V60" i="59"/>
  <c r="Y59" i="59"/>
  <c r="AB59" i="59"/>
  <c r="V59" i="59"/>
  <c r="Y17" i="59"/>
  <c r="AB17" i="59"/>
  <c r="V17" i="59"/>
  <c r="V52" i="59"/>
  <c r="AB52" i="59"/>
  <c r="Y52" i="59"/>
  <c r="Y87" i="59"/>
  <c r="AB87" i="59"/>
  <c r="V87" i="59"/>
  <c r="AB22" i="59"/>
  <c r="V22" i="59"/>
  <c r="Y22" i="59"/>
  <c r="Y23" i="59"/>
  <c r="V23" i="59"/>
  <c r="AB23" i="59"/>
  <c r="V96" i="59"/>
  <c r="AB96" i="59"/>
  <c r="Y96" i="59"/>
  <c r="V102" i="59"/>
  <c r="AB81" i="59"/>
  <c r="V81" i="59"/>
  <c r="Y81" i="59"/>
  <c r="V91" i="59"/>
  <c r="V83" i="59"/>
  <c r="V107" i="59"/>
  <c r="V80" i="59"/>
  <c r="Y80" i="59"/>
  <c r="AB80" i="59"/>
  <c r="V73" i="59"/>
  <c r="Y73" i="59"/>
  <c r="AB73" i="59"/>
  <c r="V57" i="59"/>
  <c r="Y57" i="59"/>
  <c r="AB57" i="59"/>
  <c r="AB82" i="59"/>
  <c r="Y82" i="59"/>
  <c r="V82" i="59"/>
  <c r="V79" i="59"/>
  <c r="V63" i="59"/>
  <c r="V76" i="59"/>
  <c r="Y75" i="59"/>
  <c r="AB75" i="59"/>
  <c r="V75" i="59"/>
  <c r="V69" i="59"/>
  <c r="AB69" i="59"/>
  <c r="Y69" i="59"/>
  <c r="Y63" i="59"/>
  <c r="V48" i="59"/>
  <c r="AB48" i="59"/>
  <c r="Y48" i="59"/>
  <c r="AB25" i="59"/>
  <c r="V25" i="59"/>
  <c r="Y25" i="59"/>
  <c r="V9" i="59"/>
  <c r="Y9" i="59"/>
  <c r="AB9" i="59"/>
  <c r="V68" i="59"/>
  <c r="Y7" i="59"/>
  <c r="AB7" i="59"/>
  <c r="V7" i="59"/>
  <c r="AB86" i="59"/>
  <c r="V86" i="59"/>
  <c r="Y86" i="59"/>
  <c r="V47" i="59"/>
  <c r="V39" i="59"/>
  <c r="Y34" i="59"/>
  <c r="AB34" i="59"/>
  <c r="V34" i="59"/>
  <c r="Y28" i="59"/>
  <c r="AB14" i="59"/>
  <c r="Y14" i="59"/>
  <c r="V14" i="59"/>
  <c r="Y8" i="59"/>
  <c r="Y27" i="59"/>
  <c r="AB27" i="59"/>
  <c r="V27" i="59"/>
  <c r="Y19" i="59"/>
  <c r="AB19" i="59"/>
  <c r="V19" i="59"/>
  <c r="Y11" i="59"/>
  <c r="V11" i="59"/>
  <c r="AB11" i="59"/>
  <c r="AB8" i="59"/>
  <c r="AB38" i="59"/>
  <c r="Y54" i="59"/>
  <c r="V51" i="59"/>
  <c r="V12" i="59"/>
  <c r="V71" i="59"/>
  <c r="V8" i="59"/>
  <c r="V104" i="59"/>
  <c r="Y104" i="59"/>
  <c r="AB104" i="59"/>
  <c r="V65" i="59"/>
  <c r="AB65" i="59"/>
  <c r="Y65" i="59"/>
  <c r="AB83" i="59"/>
  <c r="V40" i="59"/>
  <c r="AB40" i="59"/>
  <c r="Y40" i="59"/>
  <c r="AB45" i="59"/>
  <c r="Y45" i="59"/>
  <c r="V45" i="59"/>
  <c r="Y42" i="59"/>
  <c r="AB42" i="59"/>
  <c r="V42" i="59"/>
  <c r="AB33" i="59"/>
  <c r="V33" i="59"/>
  <c r="Y33" i="59"/>
  <c r="AB97" i="59"/>
  <c r="V97" i="59"/>
  <c r="Y97" i="59"/>
  <c r="V99" i="59"/>
  <c r="Y98" i="59"/>
  <c r="AB98" i="59"/>
  <c r="V98" i="59"/>
  <c r="AB90" i="59"/>
  <c r="Y90" i="59"/>
  <c r="V90" i="59"/>
  <c r="V84" i="59"/>
  <c r="Y106" i="59"/>
  <c r="AB106" i="59"/>
  <c r="V106" i="59"/>
  <c r="AB78" i="59"/>
  <c r="Y78" i="59"/>
  <c r="V78" i="59"/>
  <c r="AB70" i="59"/>
  <c r="Y70" i="59"/>
  <c r="V70" i="59"/>
  <c r="V64" i="59"/>
  <c r="AB62" i="59"/>
  <c r="Y62" i="59"/>
  <c r="V62" i="59"/>
  <c r="V31" i="59"/>
  <c r="AB31" i="59"/>
  <c r="Y31" i="59"/>
  <c r="V21" i="59"/>
  <c r="Y21" i="59"/>
  <c r="AB21" i="59"/>
  <c r="V5" i="59"/>
  <c r="Y5" i="59"/>
  <c r="AB5" i="59"/>
  <c r="Y67" i="59"/>
  <c r="AB67" i="59"/>
  <c r="V67" i="59"/>
  <c r="AB58" i="59"/>
  <c r="V58" i="59"/>
  <c r="Y58" i="59"/>
  <c r="V35" i="59"/>
  <c r="V88" i="59"/>
  <c r="Y55" i="59"/>
  <c r="V55" i="59"/>
  <c r="AB55" i="59"/>
  <c r="AB53" i="59"/>
  <c r="Y53" i="59"/>
  <c r="V53" i="59"/>
  <c r="Y50" i="59"/>
  <c r="AB50" i="59"/>
  <c r="V50" i="59"/>
  <c r="AB37" i="59"/>
  <c r="V37" i="59"/>
  <c r="Y37" i="59"/>
  <c r="AB26" i="59"/>
  <c r="V26" i="59"/>
  <c r="Y26" i="59"/>
  <c r="AB10" i="59"/>
  <c r="V10" i="59"/>
  <c r="Y10" i="59"/>
  <c r="AB6" i="59"/>
  <c r="Y6" i="59"/>
  <c r="V6" i="59"/>
  <c r="V36" i="59"/>
  <c r="AB36" i="59"/>
  <c r="Y36" i="59"/>
  <c r="Y32" i="59"/>
  <c r="AB32" i="59"/>
  <c r="V32" i="59"/>
  <c r="AB54" i="59"/>
  <c r="V20" i="59"/>
  <c r="V16" i="59"/>
  <c r="J84" i="58"/>
  <c r="P23" i="58"/>
  <c r="P44" i="58"/>
  <c r="P86" i="58"/>
  <c r="J51" i="58"/>
  <c r="P46" i="58"/>
  <c r="P19" i="58"/>
  <c r="P94" i="58"/>
  <c r="P70" i="58"/>
  <c r="P62" i="58"/>
  <c r="P54" i="58"/>
  <c r="P6" i="58"/>
  <c r="P48" i="58"/>
  <c r="P84" i="58"/>
  <c r="P31" i="58"/>
  <c r="P11" i="58"/>
  <c r="J80" i="58"/>
  <c r="P102" i="58"/>
  <c r="J9" i="58"/>
  <c r="P17" i="58"/>
  <c r="P51" i="58"/>
  <c r="P47" i="58"/>
  <c r="P74" i="58"/>
  <c r="P66" i="58"/>
  <c r="P58" i="58"/>
  <c r="V82" i="58"/>
  <c r="Y73" i="58"/>
  <c r="V73" i="58"/>
  <c r="AB73" i="58"/>
  <c r="V75" i="58"/>
  <c r="AB44" i="58"/>
  <c r="Y44" i="58"/>
  <c r="V44" i="58"/>
  <c r="AB17" i="58"/>
  <c r="V17" i="58"/>
  <c r="Y17" i="58"/>
  <c r="Y18" i="58"/>
  <c r="AB18" i="58"/>
  <c r="V18" i="58"/>
  <c r="Y45" i="58"/>
  <c r="AB45" i="58"/>
  <c r="V45" i="58"/>
  <c r="V104" i="58"/>
  <c r="Y104" i="58"/>
  <c r="AB104" i="58"/>
  <c r="AB105" i="58"/>
  <c r="V105" i="58"/>
  <c r="Y105" i="58"/>
  <c r="AB103" i="58"/>
  <c r="AB80" i="58"/>
  <c r="V80" i="58"/>
  <c r="Y80" i="58"/>
  <c r="V107" i="58"/>
  <c r="Y84" i="58"/>
  <c r="V84" i="58"/>
  <c r="AB84" i="58"/>
  <c r="Y89" i="58"/>
  <c r="Y67" i="58"/>
  <c r="AB67" i="58"/>
  <c r="V67" i="58"/>
  <c r="V62" i="58"/>
  <c r="AB55" i="58"/>
  <c r="V55" i="58"/>
  <c r="Y55" i="58"/>
  <c r="V16" i="58"/>
  <c r="Y16" i="58"/>
  <c r="AB16" i="58"/>
  <c r="AB49" i="58"/>
  <c r="V66" i="58"/>
  <c r="V57" i="58"/>
  <c r="AB48" i="58"/>
  <c r="V48" i="58"/>
  <c r="Y48" i="58"/>
  <c r="Y42" i="58"/>
  <c r="V39" i="58"/>
  <c r="Y39" i="58"/>
  <c r="AB39" i="58"/>
  <c r="V35" i="58"/>
  <c r="Y35" i="58"/>
  <c r="AB35" i="58"/>
  <c r="AB32" i="58"/>
  <c r="V27" i="58"/>
  <c r="Y27" i="58"/>
  <c r="AB27" i="58"/>
  <c r="V19" i="58"/>
  <c r="Y19" i="58"/>
  <c r="AB19" i="58"/>
  <c r="V24" i="58"/>
  <c r="V37" i="58"/>
  <c r="V32" i="58"/>
  <c r="AB9" i="58"/>
  <c r="Y9" i="58"/>
  <c r="V9" i="58"/>
  <c r="AB6" i="58"/>
  <c r="P4" i="58"/>
  <c r="V108" i="58"/>
  <c r="Y108" i="58"/>
  <c r="AB108" i="58"/>
  <c r="Y94" i="58"/>
  <c r="V94" i="58"/>
  <c r="AB94" i="58"/>
  <c r="AB92" i="58"/>
  <c r="V92" i="58"/>
  <c r="Y92" i="58"/>
  <c r="Y107" i="58"/>
  <c r="V83" i="58"/>
  <c r="Y83" i="58"/>
  <c r="AB83" i="58"/>
  <c r="Y40" i="58"/>
  <c r="AB40" i="58"/>
  <c r="V40" i="58"/>
  <c r="V65" i="58"/>
  <c r="V100" i="58"/>
  <c r="Y100" i="58"/>
  <c r="AB100" i="58"/>
  <c r="Y106" i="58"/>
  <c r="AB106" i="58"/>
  <c r="V106" i="58"/>
  <c r="Y102" i="58"/>
  <c r="AB102" i="58"/>
  <c r="V102" i="58"/>
  <c r="Y98" i="58"/>
  <c r="AB98" i="58"/>
  <c r="V98" i="58"/>
  <c r="V76" i="58"/>
  <c r="AB109" i="58"/>
  <c r="V109" i="58"/>
  <c r="Y109" i="58"/>
  <c r="Y71" i="58"/>
  <c r="V71" i="58"/>
  <c r="AB71" i="58"/>
  <c r="Y79" i="58"/>
  <c r="AB79" i="58"/>
  <c r="V79" i="58"/>
  <c r="V77" i="58"/>
  <c r="AB77" i="58"/>
  <c r="Y77" i="58"/>
  <c r="V68" i="58"/>
  <c r="Y68" i="58"/>
  <c r="AB68" i="58"/>
  <c r="V64" i="58"/>
  <c r="Y64" i="58"/>
  <c r="AB64" i="58"/>
  <c r="V60" i="58"/>
  <c r="Y60" i="58"/>
  <c r="AB60" i="58"/>
  <c r="V61" i="58"/>
  <c r="AB52" i="58"/>
  <c r="Y52" i="58"/>
  <c r="V52" i="58"/>
  <c r="Y49" i="58"/>
  <c r="AB14" i="58"/>
  <c r="V51" i="58"/>
  <c r="AB51" i="58"/>
  <c r="Y51" i="58"/>
  <c r="AB50" i="58"/>
  <c r="Y38" i="58"/>
  <c r="AB38" i="58"/>
  <c r="V38" i="58"/>
  <c r="Y34" i="58"/>
  <c r="AB34" i="58"/>
  <c r="V34" i="58"/>
  <c r="Y30" i="58"/>
  <c r="AB30" i="58"/>
  <c r="V30" i="58"/>
  <c r="Y26" i="58"/>
  <c r="AB26" i="58"/>
  <c r="V26" i="58"/>
  <c r="V42" i="58"/>
  <c r="V31" i="58"/>
  <c r="Y31" i="58"/>
  <c r="AB31" i="58"/>
  <c r="AB24" i="58"/>
  <c r="V15" i="58"/>
  <c r="Y15" i="58"/>
  <c r="AB15" i="58"/>
  <c r="V11" i="58"/>
  <c r="Y11" i="58"/>
  <c r="AB11" i="58"/>
  <c r="V36" i="58"/>
  <c r="V21" i="58"/>
  <c r="V10" i="58"/>
  <c r="Y63" i="58"/>
  <c r="AB63" i="58"/>
  <c r="V63" i="58"/>
  <c r="V49" i="58"/>
  <c r="V7" i="58"/>
  <c r="Y7" i="58"/>
  <c r="AB7" i="58"/>
  <c r="Y14" i="58"/>
  <c r="AB5" i="58"/>
  <c r="Y5" i="58"/>
  <c r="V5" i="58"/>
  <c r="V4" i="58"/>
  <c r="AB4" i="58"/>
  <c r="Y4" i="58"/>
  <c r="Y10" i="58"/>
  <c r="Y96" i="58"/>
  <c r="AB96" i="58"/>
  <c r="V96" i="58"/>
  <c r="AB101" i="58"/>
  <c r="V101" i="58"/>
  <c r="Y101" i="58"/>
  <c r="Y88" i="58"/>
  <c r="AB88" i="58"/>
  <c r="V88" i="58"/>
  <c r="AB85" i="58"/>
  <c r="Y85" i="58"/>
  <c r="V85" i="58"/>
  <c r="Y59" i="58"/>
  <c r="AB59" i="58"/>
  <c r="V59" i="58"/>
  <c r="AB78" i="58"/>
  <c r="Y78" i="58"/>
  <c r="V78" i="58"/>
  <c r="Y69" i="58"/>
  <c r="AB69" i="58"/>
  <c r="V69" i="58"/>
  <c r="Y56" i="58"/>
  <c r="AB56" i="58"/>
  <c r="V56" i="58"/>
  <c r="V87" i="58"/>
  <c r="V47" i="58"/>
  <c r="AB47" i="58"/>
  <c r="Y47" i="58"/>
  <c r="V12" i="58"/>
  <c r="Y12" i="58"/>
  <c r="AB12" i="58"/>
  <c r="AB13" i="58"/>
  <c r="V13" i="58"/>
  <c r="Y13" i="58"/>
  <c r="V58" i="58"/>
  <c r="V43" i="58"/>
  <c r="AB43" i="58"/>
  <c r="Y43" i="58"/>
  <c r="Y22" i="58"/>
  <c r="AB22" i="58"/>
  <c r="V22" i="58"/>
  <c r="Y53" i="58"/>
  <c r="AB53" i="58"/>
  <c r="V53" i="58"/>
  <c r="V50" i="58"/>
  <c r="V23" i="58"/>
  <c r="Y23" i="58"/>
  <c r="AB23" i="58"/>
  <c r="V29" i="58"/>
  <c r="V20" i="58"/>
  <c r="V8" i="58"/>
  <c r="AB8" i="58"/>
  <c r="Y8" i="58"/>
  <c r="P90" i="57"/>
  <c r="P95" i="57"/>
  <c r="P77" i="57"/>
  <c r="V96" i="57"/>
  <c r="V76" i="57"/>
  <c r="Y76" i="57"/>
  <c r="V68" i="57"/>
  <c r="Y68" i="57"/>
  <c r="V62" i="57"/>
  <c r="P60" i="57"/>
  <c r="V67" i="57"/>
  <c r="P38" i="57"/>
  <c r="V36" i="57"/>
  <c r="P102" i="57"/>
  <c r="P66" i="57"/>
  <c r="P39" i="57"/>
  <c r="V45" i="57"/>
  <c r="P6" i="57"/>
  <c r="P18" i="57"/>
  <c r="V10" i="57"/>
  <c r="AB10" i="57"/>
  <c r="V90" i="57"/>
  <c r="Y90" i="57"/>
  <c r="P107" i="57"/>
  <c r="P94" i="57"/>
  <c r="V105" i="57"/>
  <c r="P86" i="57"/>
  <c r="V84" i="57"/>
  <c r="V107" i="57"/>
  <c r="AB107" i="57"/>
  <c r="V53" i="57"/>
  <c r="V83" i="57"/>
  <c r="V41" i="57"/>
  <c r="J33" i="57"/>
  <c r="V26" i="57"/>
  <c r="AB26" i="57"/>
  <c r="P47" i="57"/>
  <c r="V35" i="57"/>
  <c r="P33" i="57"/>
  <c r="V37" i="57"/>
  <c r="P14" i="57"/>
  <c r="V21" i="57"/>
  <c r="J17" i="57"/>
  <c r="V94" i="57"/>
  <c r="AB94" i="57"/>
  <c r="P69" i="57"/>
  <c r="V75" i="57"/>
  <c r="P61" i="57"/>
  <c r="V59" i="57"/>
  <c r="P52" i="57"/>
  <c r="P46" i="57"/>
  <c r="V44" i="57"/>
  <c r="V43" i="57"/>
  <c r="V27" i="57"/>
  <c r="V32" i="57"/>
  <c r="P23" i="57"/>
  <c r="V29" i="57"/>
  <c r="V24" i="57"/>
  <c r="V20" i="57"/>
  <c r="V11" i="57"/>
  <c r="J5" i="57"/>
  <c r="P31" i="57"/>
  <c r="V14" i="57"/>
  <c r="AB14" i="57"/>
  <c r="V109" i="57"/>
  <c r="V100" i="57"/>
  <c r="V92" i="57"/>
  <c r="V97" i="57"/>
  <c r="V78" i="57"/>
  <c r="AB78" i="57"/>
  <c r="V70" i="57"/>
  <c r="AB61" i="57"/>
  <c r="V61" i="57"/>
  <c r="V49" i="57"/>
  <c r="AB34" i="57"/>
  <c r="V34" i="57"/>
  <c r="P26" i="57"/>
  <c r="V64" i="57"/>
  <c r="V22" i="57"/>
  <c r="AB22" i="57"/>
  <c r="P13" i="57"/>
  <c r="V6" i="57"/>
  <c r="AB6" i="57"/>
  <c r="P25" i="57"/>
  <c r="V19" i="57"/>
  <c r="V8" i="57"/>
  <c r="P15" i="57"/>
  <c r="AB83" i="57"/>
  <c r="Y83" i="57"/>
  <c r="Y73" i="57"/>
  <c r="AB73" i="57"/>
  <c r="Y75" i="57"/>
  <c r="AB75" i="57"/>
  <c r="Y45" i="57"/>
  <c r="AB45" i="57"/>
  <c r="AB31" i="57"/>
  <c r="Y31" i="57"/>
  <c r="AB109" i="57"/>
  <c r="Y109" i="57"/>
  <c r="Y81" i="57"/>
  <c r="AB81" i="57"/>
  <c r="AB108" i="57"/>
  <c r="Y108" i="57"/>
  <c r="AB79" i="57"/>
  <c r="Y79" i="57"/>
  <c r="Y106" i="57"/>
  <c r="AB106" i="57"/>
  <c r="AB100" i="57"/>
  <c r="Y100" i="57"/>
  <c r="Y77" i="57"/>
  <c r="AB77" i="57"/>
  <c r="AB70" i="57"/>
  <c r="Y70" i="57"/>
  <c r="Y98" i="57"/>
  <c r="AB98" i="57"/>
  <c r="AB88" i="57"/>
  <c r="Y88" i="57"/>
  <c r="Y39" i="57"/>
  <c r="AB39" i="57"/>
  <c r="Y80" i="57"/>
  <c r="AB58" i="57"/>
  <c r="Y58" i="57"/>
  <c r="AB57" i="57"/>
  <c r="AB42" i="57"/>
  <c r="AB72" i="57"/>
  <c r="Y72" i="57"/>
  <c r="Y46" i="57"/>
  <c r="AB35" i="57"/>
  <c r="Y35" i="57"/>
  <c r="AB32" i="57"/>
  <c r="Y32" i="57"/>
  <c r="Y28" i="57"/>
  <c r="AB28" i="57"/>
  <c r="Y20" i="57"/>
  <c r="AB20" i="57"/>
  <c r="AB96" i="57"/>
  <c r="Y96" i="57"/>
  <c r="AB101" i="57"/>
  <c r="Y101" i="57"/>
  <c r="AB97" i="57"/>
  <c r="Y97" i="57"/>
  <c r="AB60" i="57"/>
  <c r="Y60" i="57"/>
  <c r="Y43" i="57"/>
  <c r="AB43" i="57"/>
  <c r="AB15" i="57"/>
  <c r="Y15" i="57"/>
  <c r="AB7" i="57"/>
  <c r="Y7" i="57"/>
  <c r="AB104" i="57"/>
  <c r="Y104" i="57"/>
  <c r="AB93" i="57"/>
  <c r="Y93" i="57"/>
  <c r="AB84" i="57"/>
  <c r="Y84" i="57"/>
  <c r="AB71" i="57"/>
  <c r="Y71" i="57"/>
  <c r="AB105" i="57"/>
  <c r="Y105" i="57"/>
  <c r="AB86" i="57"/>
  <c r="Y86" i="57"/>
  <c r="Y59" i="57"/>
  <c r="AB59" i="57"/>
  <c r="Y52" i="57"/>
  <c r="AB52" i="57"/>
  <c r="AB51" i="57"/>
  <c r="AB50" i="57"/>
  <c r="Y50" i="57"/>
  <c r="Y41" i="57"/>
  <c r="AB41" i="57"/>
  <c r="Y37" i="57"/>
  <c r="AB37" i="57"/>
  <c r="AB19" i="57"/>
  <c r="Y19" i="57"/>
  <c r="AB11" i="57"/>
  <c r="Y11" i="57"/>
  <c r="AB38" i="57"/>
  <c r="AB25" i="57"/>
  <c r="AB17" i="57"/>
  <c r="Y12" i="57"/>
  <c r="AB12" i="57"/>
  <c r="Y8" i="57"/>
  <c r="AB8" i="57"/>
  <c r="Y4" i="57"/>
  <c r="AB4" i="57"/>
  <c r="V4" i="57"/>
  <c r="AB95" i="57"/>
  <c r="Y95" i="57"/>
  <c r="AB74" i="57"/>
  <c r="Y74" i="57"/>
  <c r="AB23" i="57"/>
  <c r="Y23" i="57"/>
  <c r="AB67" i="57"/>
  <c r="Y67" i="57"/>
  <c r="Y92" i="57"/>
  <c r="AB92" i="57"/>
  <c r="Y91" i="57"/>
  <c r="AB91" i="57"/>
  <c r="AB53" i="57"/>
  <c r="Y53" i="57"/>
  <c r="AB49" i="57"/>
  <c r="Y49" i="57"/>
  <c r="Y47" i="57"/>
  <c r="AB47" i="57"/>
  <c r="AB40" i="57"/>
  <c r="Y40" i="57"/>
  <c r="Y82" i="57"/>
  <c r="AB82" i="57"/>
  <c r="Y65" i="57"/>
  <c r="AB65" i="57"/>
  <c r="Y54" i="57"/>
  <c r="AB54" i="57"/>
  <c r="Y87" i="57"/>
  <c r="AB87" i="57"/>
  <c r="Y63" i="57"/>
  <c r="AB63" i="57"/>
  <c r="AB56" i="57"/>
  <c r="Y56" i="57"/>
  <c r="Y24" i="57"/>
  <c r="AB24" i="57"/>
  <c r="Y16" i="57"/>
  <c r="AB16" i="57"/>
  <c r="AB36" i="57"/>
  <c r="Y36" i="57"/>
  <c r="P4" i="57"/>
  <c r="P86" i="56"/>
  <c r="P40" i="56"/>
  <c r="P100" i="56"/>
  <c r="P92" i="56"/>
  <c r="J69" i="56"/>
  <c r="P57" i="56"/>
  <c r="P44" i="56"/>
  <c r="P20" i="56"/>
  <c r="J9" i="56"/>
  <c r="P70" i="56"/>
  <c r="P78" i="56"/>
  <c r="P54" i="56"/>
  <c r="AB73" i="56"/>
  <c r="P48" i="56"/>
  <c r="P24" i="56"/>
  <c r="P72" i="56"/>
  <c r="P62" i="56"/>
  <c r="P8" i="56"/>
  <c r="V8" i="56"/>
  <c r="J96" i="56"/>
  <c r="P96" i="56"/>
  <c r="P80" i="56"/>
  <c r="P52" i="56"/>
  <c r="AB69" i="56"/>
  <c r="J61" i="56"/>
  <c r="P102" i="56"/>
  <c r="J59" i="56"/>
  <c r="P28" i="56"/>
  <c r="P74" i="56"/>
  <c r="J6" i="56"/>
  <c r="P6" i="56"/>
  <c r="P84" i="56"/>
  <c r="P82" i="56"/>
  <c r="P88" i="56"/>
  <c r="J12" i="56"/>
  <c r="P36" i="56"/>
  <c r="J98" i="56"/>
  <c r="J73" i="56"/>
  <c r="J65" i="56"/>
  <c r="P58" i="56"/>
  <c r="P32" i="56"/>
  <c r="P16" i="56"/>
  <c r="P68" i="56"/>
  <c r="P60" i="56"/>
  <c r="P66" i="56"/>
  <c r="J14" i="56"/>
  <c r="V100" i="56"/>
  <c r="Y100" i="56"/>
  <c r="AB100" i="56"/>
  <c r="V84" i="56"/>
  <c r="Y84" i="56"/>
  <c r="AB84" i="56"/>
  <c r="AB107" i="56"/>
  <c r="AB103" i="56"/>
  <c r="Y98" i="56"/>
  <c r="AB98" i="56"/>
  <c r="V98" i="56"/>
  <c r="AB87" i="56"/>
  <c r="AB81" i="56"/>
  <c r="V81" i="56"/>
  <c r="Y81" i="56"/>
  <c r="V64" i="56"/>
  <c r="Y64" i="56"/>
  <c r="AB64" i="56"/>
  <c r="V48" i="56"/>
  <c r="Y48" i="56"/>
  <c r="AB48" i="56"/>
  <c r="AB78" i="56"/>
  <c r="V78" i="56"/>
  <c r="Y78" i="56"/>
  <c r="Y46" i="56"/>
  <c r="AB46" i="56"/>
  <c r="V46" i="56"/>
  <c r="AB45" i="56"/>
  <c r="V45" i="56"/>
  <c r="Y45" i="56"/>
  <c r="Y42" i="56"/>
  <c r="AB42" i="56"/>
  <c r="V42" i="56"/>
  <c r="V72" i="56"/>
  <c r="Y65" i="56"/>
  <c r="AB63" i="56"/>
  <c r="Y47" i="56"/>
  <c r="AB59" i="56"/>
  <c r="Y43" i="56"/>
  <c r="Y24" i="56"/>
  <c r="AB22" i="56"/>
  <c r="V22" i="56"/>
  <c r="Y22" i="56"/>
  <c r="V6" i="56"/>
  <c r="AB6" i="56"/>
  <c r="Y6" i="56"/>
  <c r="AB20" i="56"/>
  <c r="V28" i="56"/>
  <c r="V32" i="56"/>
  <c r="Y16" i="56"/>
  <c r="AB14" i="56"/>
  <c r="V14" i="56"/>
  <c r="Y14" i="56"/>
  <c r="V5" i="56"/>
  <c r="V96" i="56"/>
  <c r="Y96" i="56"/>
  <c r="AB96" i="56"/>
  <c r="Y92" i="56"/>
  <c r="AB92" i="56"/>
  <c r="V92" i="56"/>
  <c r="AB101" i="56"/>
  <c r="V101" i="56"/>
  <c r="Y101" i="56"/>
  <c r="Y82" i="56"/>
  <c r="AB82" i="56"/>
  <c r="V82" i="56"/>
  <c r="AB67" i="56"/>
  <c r="Y67" i="56"/>
  <c r="V67" i="56"/>
  <c r="V60" i="56"/>
  <c r="Y60" i="56"/>
  <c r="AB60" i="56"/>
  <c r="V44" i="56"/>
  <c r="Y44" i="56"/>
  <c r="AB44" i="56"/>
  <c r="AB49" i="56"/>
  <c r="V49" i="56"/>
  <c r="Y49" i="56"/>
  <c r="AB36" i="56"/>
  <c r="V36" i="56"/>
  <c r="Y36" i="56"/>
  <c r="V65" i="56"/>
  <c r="AB57" i="56"/>
  <c r="V57" i="56"/>
  <c r="Y57" i="56"/>
  <c r="Y54" i="56"/>
  <c r="AB54" i="56"/>
  <c r="V54" i="56"/>
  <c r="V43" i="56"/>
  <c r="Y50" i="56"/>
  <c r="AB50" i="56"/>
  <c r="V50" i="56"/>
  <c r="AB18" i="56"/>
  <c r="V18" i="56"/>
  <c r="Y18" i="56"/>
  <c r="AB11" i="56"/>
  <c r="V11" i="56"/>
  <c r="Y11" i="56"/>
  <c r="V35" i="56"/>
  <c r="Y35" i="56"/>
  <c r="AB35" i="56"/>
  <c r="V108" i="56"/>
  <c r="Y108" i="56"/>
  <c r="AB108" i="56"/>
  <c r="Y106" i="56"/>
  <c r="AB106" i="56"/>
  <c r="V106" i="56"/>
  <c r="Y102" i="56"/>
  <c r="AB102" i="56"/>
  <c r="V102" i="56"/>
  <c r="Y94" i="56"/>
  <c r="AB94" i="56"/>
  <c r="V94" i="56"/>
  <c r="AB93" i="56"/>
  <c r="V93" i="56"/>
  <c r="Y93" i="56"/>
  <c r="AB105" i="56"/>
  <c r="V105" i="56"/>
  <c r="Y105" i="56"/>
  <c r="AB109" i="56"/>
  <c r="V109" i="56"/>
  <c r="Y109" i="56"/>
  <c r="Y90" i="56"/>
  <c r="AB90" i="56"/>
  <c r="V90" i="56"/>
  <c r="V56" i="56"/>
  <c r="Y56" i="56"/>
  <c r="AB56" i="56"/>
  <c r="V40" i="56"/>
  <c r="Y40" i="56"/>
  <c r="AB40" i="56"/>
  <c r="V69" i="56"/>
  <c r="V66" i="56"/>
  <c r="Y66" i="56"/>
  <c r="AB66" i="56"/>
  <c r="Y86" i="56"/>
  <c r="AB86" i="56"/>
  <c r="V86" i="56"/>
  <c r="AB76" i="56"/>
  <c r="Y62" i="56"/>
  <c r="AB62" i="56"/>
  <c r="V62" i="56"/>
  <c r="AB70" i="56"/>
  <c r="V70" i="56"/>
  <c r="Y70" i="56"/>
  <c r="AB61" i="56"/>
  <c r="V61" i="56"/>
  <c r="Y61" i="56"/>
  <c r="Y58" i="56"/>
  <c r="AB58" i="56"/>
  <c r="V58" i="56"/>
  <c r="V77" i="56"/>
  <c r="AB72" i="56"/>
  <c r="Y31" i="56"/>
  <c r="AB31" i="56"/>
  <c r="V31" i="56"/>
  <c r="Y27" i="56"/>
  <c r="AB27" i="56"/>
  <c r="V27" i="56"/>
  <c r="Y23" i="56"/>
  <c r="AB23" i="56"/>
  <c r="V23" i="56"/>
  <c r="Y19" i="56"/>
  <c r="AB19" i="56"/>
  <c r="V19" i="56"/>
  <c r="Y15" i="56"/>
  <c r="AB15" i="56"/>
  <c r="V15" i="56"/>
  <c r="V59" i="56"/>
  <c r="AB7" i="56"/>
  <c r="V7" i="56"/>
  <c r="Y7" i="56"/>
  <c r="AB53" i="56"/>
  <c r="V53" i="56"/>
  <c r="Y53" i="56"/>
  <c r="AB37" i="56"/>
  <c r="V37" i="56"/>
  <c r="Y37" i="56"/>
  <c r="V25" i="56"/>
  <c r="Y12" i="56"/>
  <c r="AB12" i="56"/>
  <c r="V12" i="56"/>
  <c r="AB28" i="56"/>
  <c r="AB26" i="56"/>
  <c r="V26" i="56"/>
  <c r="Y26" i="56"/>
  <c r="AB32" i="56"/>
  <c r="V21" i="56"/>
  <c r="Y4" i="56"/>
  <c r="AB4" i="56"/>
  <c r="V4" i="56"/>
  <c r="V104" i="56"/>
  <c r="Y104" i="56"/>
  <c r="AB104" i="56"/>
  <c r="AB97" i="56"/>
  <c r="V97" i="56"/>
  <c r="Y97" i="56"/>
  <c r="V88" i="56"/>
  <c r="Y88" i="56"/>
  <c r="AB88" i="56"/>
  <c r="AB85" i="56"/>
  <c r="V85" i="56"/>
  <c r="Y85" i="56"/>
  <c r="V80" i="56"/>
  <c r="AB80" i="56"/>
  <c r="Y80" i="56"/>
  <c r="Y79" i="56"/>
  <c r="V83" i="56"/>
  <c r="Y75" i="56"/>
  <c r="AB75" i="56"/>
  <c r="V75" i="56"/>
  <c r="Y71" i="56"/>
  <c r="AB71" i="56"/>
  <c r="V71" i="56"/>
  <c r="V52" i="56"/>
  <c r="Y52" i="56"/>
  <c r="AB52" i="56"/>
  <c r="AB89" i="56"/>
  <c r="V89" i="56"/>
  <c r="Y89" i="56"/>
  <c r="AB74" i="56"/>
  <c r="V74" i="56"/>
  <c r="Y74" i="56"/>
  <c r="AB41" i="56"/>
  <c r="V41" i="56"/>
  <c r="Y41" i="56"/>
  <c r="Y38" i="56"/>
  <c r="AB38" i="56"/>
  <c r="V38" i="56"/>
  <c r="V29" i="56"/>
  <c r="AB24" i="56"/>
  <c r="V13" i="56"/>
  <c r="V10" i="56"/>
  <c r="AB10" i="56"/>
  <c r="Y10" i="56"/>
  <c r="AB30" i="56"/>
  <c r="V30" i="56"/>
  <c r="Y30" i="56"/>
  <c r="V33" i="56"/>
  <c r="V17" i="56"/>
  <c r="P4" i="56"/>
  <c r="J98" i="55"/>
  <c r="P64" i="55"/>
  <c r="P94" i="55"/>
  <c r="P76" i="55"/>
  <c r="P49" i="55"/>
  <c r="P17" i="55"/>
  <c r="P92" i="55"/>
  <c r="P60" i="55"/>
  <c r="P29" i="55"/>
  <c r="P21" i="55"/>
  <c r="P56" i="55"/>
  <c r="P90" i="55"/>
  <c r="P82" i="55"/>
  <c r="J100" i="55"/>
  <c r="P86" i="55"/>
  <c r="P25" i="55"/>
  <c r="P9" i="55"/>
  <c r="P68" i="55"/>
  <c r="P102" i="55"/>
  <c r="P84" i="55"/>
  <c r="P41" i="55"/>
  <c r="P33" i="55"/>
  <c r="P100" i="55"/>
  <c r="P72" i="55"/>
  <c r="P88" i="55"/>
  <c r="P80" i="55"/>
  <c r="P13" i="55"/>
  <c r="P53" i="55"/>
  <c r="P78" i="55"/>
  <c r="P45" i="55"/>
  <c r="P37" i="55"/>
  <c r="V83" i="55"/>
  <c r="Y83" i="55"/>
  <c r="AB83" i="55"/>
  <c r="V96" i="55"/>
  <c r="Y96" i="55"/>
  <c r="AB96" i="55"/>
  <c r="V79" i="55"/>
  <c r="Y79" i="55"/>
  <c r="AB79" i="55"/>
  <c r="AB101" i="55"/>
  <c r="V101" i="55"/>
  <c r="Y101" i="55"/>
  <c r="AB97" i="55"/>
  <c r="V97" i="55"/>
  <c r="Y97" i="55"/>
  <c r="Y89" i="55"/>
  <c r="AB89" i="55"/>
  <c r="V89" i="55"/>
  <c r="Y81" i="55"/>
  <c r="AB81" i="55"/>
  <c r="V81" i="55"/>
  <c r="V99" i="55"/>
  <c r="AB88" i="55"/>
  <c r="V88" i="55"/>
  <c r="Y88" i="55"/>
  <c r="AB80" i="55"/>
  <c r="V80" i="55"/>
  <c r="Y80" i="55"/>
  <c r="Y68" i="55"/>
  <c r="AB68" i="55"/>
  <c r="V68" i="55"/>
  <c r="Y77" i="55"/>
  <c r="V90" i="55"/>
  <c r="AB82" i="55"/>
  <c r="Y73" i="55"/>
  <c r="Y60" i="55"/>
  <c r="AB60" i="55"/>
  <c r="V60" i="55"/>
  <c r="AB45" i="55"/>
  <c r="V69" i="55"/>
  <c r="V42" i="55"/>
  <c r="Y24" i="55"/>
  <c r="AB24" i="55"/>
  <c r="V24" i="55"/>
  <c r="AB63" i="55"/>
  <c r="V63" i="55"/>
  <c r="Y63" i="55"/>
  <c r="Y25" i="55"/>
  <c r="AB67" i="55"/>
  <c r="V67" i="55"/>
  <c r="Y67" i="55"/>
  <c r="V54" i="55"/>
  <c r="AB49" i="55"/>
  <c r="AB33" i="55"/>
  <c r="AB31" i="55"/>
  <c r="V31" i="55"/>
  <c r="Y31" i="55"/>
  <c r="V9" i="55"/>
  <c r="AB13" i="55"/>
  <c r="V91" i="55"/>
  <c r="Y91" i="55"/>
  <c r="AB91" i="55"/>
  <c r="AB103" i="55"/>
  <c r="AB93" i="55"/>
  <c r="Y93" i="55"/>
  <c r="V93" i="55"/>
  <c r="AB86" i="55"/>
  <c r="AB43" i="55"/>
  <c r="V43" i="55"/>
  <c r="Y43" i="55"/>
  <c r="Y65" i="55"/>
  <c r="AB65" i="55"/>
  <c r="V65" i="55"/>
  <c r="V62" i="55"/>
  <c r="V46" i="55"/>
  <c r="AB41" i="55"/>
  <c r="V58" i="55"/>
  <c r="AB53" i="55"/>
  <c r="Y28" i="55"/>
  <c r="AB28" i="55"/>
  <c r="V28" i="55"/>
  <c r="V38" i="55"/>
  <c r="V26" i="55"/>
  <c r="V10" i="55"/>
  <c r="V25" i="55"/>
  <c r="Y33" i="55"/>
  <c r="AB17" i="55"/>
  <c r="Y13" i="55"/>
  <c r="AB11" i="55"/>
  <c r="V11" i="55"/>
  <c r="Y11" i="55"/>
  <c r="V6" i="55"/>
  <c r="V108" i="55"/>
  <c r="Y108" i="55"/>
  <c r="AB108" i="55"/>
  <c r="V104" i="55"/>
  <c r="Y104" i="55"/>
  <c r="AB104" i="55"/>
  <c r="Y102" i="55"/>
  <c r="AB102" i="55"/>
  <c r="V102" i="55"/>
  <c r="V95" i="55"/>
  <c r="V87" i="55"/>
  <c r="Y87" i="55"/>
  <c r="AB87" i="55"/>
  <c r="V107" i="55"/>
  <c r="Y98" i="55"/>
  <c r="AB98" i="55"/>
  <c r="V98" i="55"/>
  <c r="AB99" i="55"/>
  <c r="Y106" i="55"/>
  <c r="AB106" i="55"/>
  <c r="V106" i="55"/>
  <c r="AB84" i="55"/>
  <c r="V84" i="55"/>
  <c r="Y84" i="55"/>
  <c r="Y76" i="55"/>
  <c r="AB76" i="55"/>
  <c r="V76" i="55"/>
  <c r="V70" i="55"/>
  <c r="AB64" i="55"/>
  <c r="Y64" i="55"/>
  <c r="V64" i="55"/>
  <c r="AB75" i="55"/>
  <c r="V75" i="55"/>
  <c r="Y75" i="55"/>
  <c r="AB90" i="55"/>
  <c r="V82" i="55"/>
  <c r="AB71" i="55"/>
  <c r="V71" i="55"/>
  <c r="Y71" i="55"/>
  <c r="AB61" i="55"/>
  <c r="AB37" i="55"/>
  <c r="AB69" i="55"/>
  <c r="AB57" i="55"/>
  <c r="AB39" i="55"/>
  <c r="V39" i="55"/>
  <c r="Y39" i="55"/>
  <c r="AB51" i="55"/>
  <c r="V51" i="55"/>
  <c r="Y51" i="55"/>
  <c r="Y32" i="55"/>
  <c r="AB32" i="55"/>
  <c r="V32" i="55"/>
  <c r="Y12" i="55"/>
  <c r="AB12" i="55"/>
  <c r="V12" i="55"/>
  <c r="Y8" i="55"/>
  <c r="AB8" i="55"/>
  <c r="V8" i="55"/>
  <c r="AB21" i="55"/>
  <c r="V49" i="55"/>
  <c r="Y17" i="55"/>
  <c r="AB15" i="55"/>
  <c r="V15" i="55"/>
  <c r="Y15" i="55"/>
  <c r="AB9" i="55"/>
  <c r="V35" i="55"/>
  <c r="AB35" i="55"/>
  <c r="Y35" i="55"/>
  <c r="AB29" i="55"/>
  <c r="V18" i="55"/>
  <c r="V13" i="55"/>
  <c r="V100" i="55"/>
  <c r="Y100" i="55"/>
  <c r="AB100" i="55"/>
  <c r="AB105" i="55"/>
  <c r="V105" i="55"/>
  <c r="Y105" i="55"/>
  <c r="Y94" i="55"/>
  <c r="AB94" i="55"/>
  <c r="V94" i="55"/>
  <c r="Y85" i="55"/>
  <c r="AB85" i="55"/>
  <c r="V85" i="55"/>
  <c r="V92" i="55"/>
  <c r="AB92" i="55"/>
  <c r="Y92" i="55"/>
  <c r="AB109" i="55"/>
  <c r="V109" i="55"/>
  <c r="Y109" i="55"/>
  <c r="Y72" i="55"/>
  <c r="AB72" i="55"/>
  <c r="V72" i="55"/>
  <c r="AB77" i="55"/>
  <c r="V66" i="55"/>
  <c r="V86" i="55"/>
  <c r="Y56" i="55"/>
  <c r="AB56" i="55"/>
  <c r="V56" i="55"/>
  <c r="Y52" i="55"/>
  <c r="AB52" i="55"/>
  <c r="V52" i="55"/>
  <c r="Y48" i="55"/>
  <c r="AB48" i="55"/>
  <c r="V48" i="55"/>
  <c r="Y44" i="55"/>
  <c r="AB44" i="55"/>
  <c r="V44" i="55"/>
  <c r="Y40" i="55"/>
  <c r="AB40" i="55"/>
  <c r="V40" i="55"/>
  <c r="V74" i="55"/>
  <c r="AB59" i="55"/>
  <c r="V59" i="55"/>
  <c r="Y59" i="55"/>
  <c r="AB55" i="55"/>
  <c r="V55" i="55"/>
  <c r="Y55" i="55"/>
  <c r="AB36" i="55"/>
  <c r="Y36" i="55"/>
  <c r="V36" i="55"/>
  <c r="Y20" i="55"/>
  <c r="AB20" i="55"/>
  <c r="V20" i="55"/>
  <c r="Y16" i="55"/>
  <c r="AB16" i="55"/>
  <c r="V16" i="55"/>
  <c r="Y21" i="55"/>
  <c r="AB19" i="55"/>
  <c r="V19" i="55"/>
  <c r="Y19" i="55"/>
  <c r="V22" i="55"/>
  <c r="AB47" i="55"/>
  <c r="V47" i="55"/>
  <c r="Y47" i="55"/>
  <c r="AB23" i="55"/>
  <c r="V23" i="55"/>
  <c r="Y23" i="55"/>
  <c r="V14" i="55"/>
  <c r="AB27" i="55"/>
  <c r="V27" i="55"/>
  <c r="Y27" i="55"/>
  <c r="V7" i="55"/>
  <c r="AB7" i="55"/>
  <c r="Y7" i="55"/>
  <c r="V5" i="55"/>
  <c r="V30" i="55"/>
  <c r="V4" i="55"/>
  <c r="V7" i="62" l="1"/>
  <c r="V6" i="62"/>
  <c r="V14" i="62"/>
  <c r="C109" i="39" l="1"/>
  <c r="C108" i="39"/>
  <c r="C107" i="39"/>
  <c r="C106" i="39"/>
  <c r="C105" i="39"/>
  <c r="C104" i="39"/>
  <c r="C103" i="39"/>
  <c r="C102" i="39"/>
  <c r="C101" i="39"/>
  <c r="C100" i="39"/>
  <c r="C99" i="39"/>
  <c r="C98" i="39"/>
  <c r="C97" i="39"/>
  <c r="C96" i="39"/>
  <c r="C95" i="39"/>
  <c r="C94" i="39"/>
  <c r="C93" i="39"/>
  <c r="C92" i="39"/>
  <c r="C91" i="39"/>
  <c r="C90" i="39"/>
  <c r="C89" i="39"/>
  <c r="C88" i="39"/>
  <c r="C87" i="39"/>
  <c r="C86" i="39"/>
  <c r="C85" i="39"/>
  <c r="C84" i="39"/>
  <c r="C83" i="39"/>
  <c r="C82" i="39"/>
  <c r="C81" i="39"/>
  <c r="C80" i="39"/>
  <c r="C79" i="39"/>
  <c r="C78" i="39"/>
  <c r="C77" i="39"/>
  <c r="C76" i="39"/>
  <c r="C75" i="39"/>
  <c r="C74" i="39"/>
  <c r="C73" i="39"/>
  <c r="C72" i="39"/>
  <c r="C71" i="39"/>
  <c r="C70" i="39"/>
  <c r="C69" i="39"/>
  <c r="C68" i="39"/>
  <c r="C67" i="39"/>
  <c r="C66" i="39"/>
  <c r="C65" i="39"/>
  <c r="C64" i="39"/>
  <c r="C63" i="39"/>
  <c r="C62" i="39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4" i="39"/>
  <c r="I108" i="39" l="1"/>
  <c r="D108" i="39"/>
  <c r="I107" i="39"/>
  <c r="D107" i="39"/>
  <c r="Z106" i="39"/>
  <c r="H106" i="39"/>
  <c r="G106" i="39"/>
  <c r="O108" i="39" l="1"/>
  <c r="AA106" i="39"/>
  <c r="T108" i="39"/>
  <c r="N106" i="39"/>
  <c r="AA107" i="39"/>
  <c r="U106" i="39"/>
  <c r="S106" i="39"/>
  <c r="T107" i="39"/>
  <c r="O106" i="39"/>
  <c r="W106" i="39"/>
  <c r="G107" i="39"/>
  <c r="J107" i="39" s="1"/>
  <c r="M108" i="39"/>
  <c r="X108" i="39"/>
  <c r="H108" i="39"/>
  <c r="U108" i="39"/>
  <c r="O107" i="39"/>
  <c r="X107" i="39"/>
  <c r="H107" i="39"/>
  <c r="W107" i="39"/>
  <c r="D106" i="39"/>
  <c r="T106" i="39"/>
  <c r="X106" i="39"/>
  <c r="M107" i="39"/>
  <c r="U107" i="39"/>
  <c r="N108" i="39"/>
  <c r="Z108" i="39"/>
  <c r="I106" i="39"/>
  <c r="M106" i="39"/>
  <c r="P106" i="39" s="1"/>
  <c r="N107" i="39"/>
  <c r="Z107" i="39"/>
  <c r="G108" i="39"/>
  <c r="J108" i="39" s="1"/>
  <c r="S108" i="39"/>
  <c r="W108" i="39"/>
  <c r="AA108" i="39"/>
  <c r="S107" i="39"/>
  <c r="V106" i="39" l="1"/>
  <c r="Y106" i="39"/>
  <c r="P107" i="39"/>
  <c r="AB106" i="39"/>
  <c r="J106" i="39"/>
  <c r="AB108" i="39"/>
  <c r="V108" i="39"/>
  <c r="Y108" i="39"/>
  <c r="V107" i="39"/>
  <c r="Y107" i="39"/>
  <c r="AB107" i="39"/>
  <c r="P108" i="39"/>
  <c r="G109" i="39" l="1"/>
  <c r="AA109" i="39"/>
  <c r="G105" i="39"/>
  <c r="D104" i="39"/>
  <c r="T103" i="39"/>
  <c r="W103" i="39"/>
  <c r="AA102" i="39"/>
  <c r="G101" i="39"/>
  <c r="X100" i="39"/>
  <c r="Z99" i="39"/>
  <c r="H99" i="39"/>
  <c r="D97" i="39"/>
  <c r="S95" i="39"/>
  <c r="G95" i="39"/>
  <c r="AA95" i="39"/>
  <c r="S94" i="39"/>
  <c r="AA94" i="39"/>
  <c r="M93" i="39"/>
  <c r="I92" i="39"/>
  <c r="H91" i="39"/>
  <c r="AA91" i="39"/>
  <c r="Z90" i="39"/>
  <c r="H90" i="39"/>
  <c r="Z88" i="39"/>
  <c r="U87" i="39"/>
  <c r="G87" i="39"/>
  <c r="D84" i="39"/>
  <c r="U83" i="39"/>
  <c r="G83" i="39"/>
  <c r="D83" i="39"/>
  <c r="Z80" i="39"/>
  <c r="D80" i="39"/>
  <c r="M77" i="39"/>
  <c r="G75" i="39"/>
  <c r="Z74" i="39"/>
  <c r="Z70" i="39"/>
  <c r="D68" i="39"/>
  <c r="S67" i="39"/>
  <c r="Z66" i="39"/>
  <c r="M65" i="39"/>
  <c r="I64" i="39"/>
  <c r="H63" i="39"/>
  <c r="W62" i="39"/>
  <c r="I62" i="39"/>
  <c r="H61" i="39"/>
  <c r="D61" i="39"/>
  <c r="S60" i="39"/>
  <c r="M58" i="39"/>
  <c r="M54" i="39"/>
  <c r="W49" i="39"/>
  <c r="U46" i="39"/>
  <c r="X46" i="39"/>
  <c r="D45" i="39"/>
  <c r="H44" i="39"/>
  <c r="H40" i="39"/>
  <c r="D35" i="39"/>
  <c r="W34" i="39"/>
  <c r="Z33" i="39"/>
  <c r="I32" i="39"/>
  <c r="D30" i="39"/>
  <c r="H29" i="39"/>
  <c r="D29" i="39"/>
  <c r="W28" i="39"/>
  <c r="O28" i="39"/>
  <c r="H28" i="39"/>
  <c r="AA28" i="39"/>
  <c r="H25" i="39"/>
  <c r="W24" i="39"/>
  <c r="H24" i="39"/>
  <c r="D22" i="39"/>
  <c r="T21" i="39"/>
  <c r="I21" i="39"/>
  <c r="H21" i="39"/>
  <c r="Z20" i="39"/>
  <c r="AA18" i="39"/>
  <c r="I18" i="39"/>
  <c r="D18" i="39"/>
  <c r="H17" i="39"/>
  <c r="Z16" i="39"/>
  <c r="M15" i="39"/>
  <c r="I15" i="39"/>
  <c r="H15" i="39"/>
  <c r="D15" i="39"/>
  <c r="X14" i="39"/>
  <c r="M14" i="39"/>
  <c r="D14" i="39"/>
  <c r="S13" i="39"/>
  <c r="D13" i="39"/>
  <c r="Z12" i="39"/>
  <c r="W9" i="39"/>
  <c r="H9" i="39"/>
  <c r="Z8" i="39"/>
  <c r="G6" i="39"/>
  <c r="H5" i="39"/>
  <c r="D5" i="39"/>
  <c r="I9" i="39" l="1"/>
  <c r="O11" i="39"/>
  <c r="AA12" i="39"/>
  <c r="O31" i="39"/>
  <c r="N50" i="39"/>
  <c r="I89" i="39"/>
  <c r="O100" i="39"/>
  <c r="AA6" i="39"/>
  <c r="O6" i="39"/>
  <c r="AA32" i="39"/>
  <c r="T39" i="39"/>
  <c r="U40" i="39"/>
  <c r="T43" i="39"/>
  <c r="N45" i="39"/>
  <c r="O62" i="39"/>
  <c r="X64" i="39"/>
  <c r="O79" i="39"/>
  <c r="T82" i="39"/>
  <c r="M86" i="39"/>
  <c r="I35" i="39"/>
  <c r="AA35" i="39"/>
  <c r="O41" i="39"/>
  <c r="I76" i="39"/>
  <c r="X76" i="39"/>
  <c r="M101" i="39"/>
  <c r="X34" i="39"/>
  <c r="I54" i="39"/>
  <c r="U58" i="39"/>
  <c r="T61" i="39"/>
  <c r="O92" i="39"/>
  <c r="G98" i="39"/>
  <c r="G102" i="39"/>
  <c r="S12" i="39"/>
  <c r="T17" i="39"/>
  <c r="M18" i="39"/>
  <c r="T23" i="39"/>
  <c r="X26" i="39"/>
  <c r="O26" i="39"/>
  <c r="G29" i="39"/>
  <c r="T29" i="39"/>
  <c r="N33" i="39"/>
  <c r="M34" i="39"/>
  <c r="I44" i="39"/>
  <c r="O44" i="39"/>
  <c r="O45" i="39"/>
  <c r="X50" i="39"/>
  <c r="O50" i="39"/>
  <c r="U56" i="39"/>
  <c r="M57" i="39"/>
  <c r="W67" i="39"/>
  <c r="I68" i="39"/>
  <c r="G71" i="39"/>
  <c r="M73" i="39"/>
  <c r="M82" i="39"/>
  <c r="AA85" i="39"/>
  <c r="O85" i="39"/>
  <c r="G86" i="39"/>
  <c r="T86" i="39"/>
  <c r="AA88" i="39"/>
  <c r="T91" i="39"/>
  <c r="X96" i="39"/>
  <c r="U7" i="39"/>
  <c r="AA8" i="39"/>
  <c r="G10" i="39"/>
  <c r="X13" i="39"/>
  <c r="AA16" i="39"/>
  <c r="O16" i="39"/>
  <c r="N19" i="39"/>
  <c r="S20" i="39"/>
  <c r="I23" i="39"/>
  <c r="N31" i="39"/>
  <c r="S40" i="39"/>
  <c r="S44" i="39"/>
  <c r="T62" i="39"/>
  <c r="O66" i="39"/>
  <c r="U67" i="39"/>
  <c r="O69" i="39"/>
  <c r="N70" i="39"/>
  <c r="I73" i="39"/>
  <c r="N80" i="39"/>
  <c r="AA81" i="39"/>
  <c r="O81" i="39"/>
  <c r="G82" i="39"/>
  <c r="W94" i="39"/>
  <c r="W95" i="39"/>
  <c r="T95" i="39"/>
  <c r="N96" i="39"/>
  <c r="M97" i="39"/>
  <c r="AA99" i="39"/>
  <c r="G8" i="39"/>
  <c r="S8" i="39"/>
  <c r="G16" i="39"/>
  <c r="G17" i="39"/>
  <c r="G84" i="39"/>
  <c r="G93" i="39"/>
  <c r="I103" i="39"/>
  <c r="X103" i="39"/>
  <c r="M5" i="39"/>
  <c r="H11" i="39"/>
  <c r="N11" i="39"/>
  <c r="N5" i="39"/>
  <c r="T6" i="39"/>
  <c r="N7" i="39"/>
  <c r="D9" i="39"/>
  <c r="I10" i="39"/>
  <c r="AA10" i="39"/>
  <c r="AA13" i="39"/>
  <c r="N15" i="39"/>
  <c r="T16" i="39"/>
  <c r="X18" i="39"/>
  <c r="I19" i="39"/>
  <c r="D23" i="39"/>
  <c r="N23" i="39"/>
  <c r="Z24" i="39"/>
  <c r="S24" i="39"/>
  <c r="X25" i="39"/>
  <c r="I27" i="39"/>
  <c r="U34" i="39"/>
  <c r="T35" i="39"/>
  <c r="M38" i="39"/>
  <c r="D40" i="39"/>
  <c r="O42" i="39"/>
  <c r="U42" i="39"/>
  <c r="H45" i="39"/>
  <c r="T45" i="39"/>
  <c r="D53" i="39"/>
  <c r="O54" i="39"/>
  <c r="U60" i="39"/>
  <c r="I63" i="39"/>
  <c r="D64" i="39"/>
  <c r="I65" i="39"/>
  <c r="H67" i="39"/>
  <c r="AA68" i="39"/>
  <c r="I69" i="39"/>
  <c r="O74" i="39"/>
  <c r="AA75" i="39"/>
  <c r="D76" i="39"/>
  <c r="I77" i="39"/>
  <c r="T78" i="39"/>
  <c r="H79" i="39"/>
  <c r="Z84" i="39"/>
  <c r="AA84" i="39"/>
  <c r="I85" i="39"/>
  <c r="O87" i="39"/>
  <c r="N88" i="39"/>
  <c r="W91" i="39"/>
  <c r="G91" i="39"/>
  <c r="X91" i="39"/>
  <c r="I93" i="39"/>
  <c r="D96" i="39"/>
  <c r="AA98" i="39"/>
  <c r="G99" i="39"/>
  <c r="I100" i="39"/>
  <c r="I101" i="39"/>
  <c r="O102" i="39"/>
  <c r="AA103" i="39"/>
  <c r="I104" i="39"/>
  <c r="AA104" i="39"/>
  <c r="I105" i="39"/>
  <c r="X29" i="39"/>
  <c r="D6" i="39"/>
  <c r="O8" i="39"/>
  <c r="D10" i="39"/>
  <c r="M10" i="39"/>
  <c r="P10" i="39" s="1"/>
  <c r="G12" i="39"/>
  <c r="U12" i="39"/>
  <c r="H13" i="39"/>
  <c r="Z13" i="39"/>
  <c r="I14" i="39"/>
  <c r="O14" i="39"/>
  <c r="X17" i="39"/>
  <c r="M19" i="39"/>
  <c r="U20" i="39"/>
  <c r="G21" i="39"/>
  <c r="X22" i="39"/>
  <c r="O22" i="39"/>
  <c r="AA24" i="39"/>
  <c r="O24" i="39"/>
  <c r="D25" i="39"/>
  <c r="D26" i="39"/>
  <c r="D27" i="39"/>
  <c r="N27" i="39"/>
  <c r="Z28" i="39"/>
  <c r="S28" i="39"/>
  <c r="I30" i="39"/>
  <c r="AA30" i="39"/>
  <c r="H32" i="39"/>
  <c r="Z32" i="39"/>
  <c r="G33" i="39"/>
  <c r="S34" i="39"/>
  <c r="X38" i="39"/>
  <c r="I40" i="39"/>
  <c r="O40" i="39"/>
  <c r="H41" i="39"/>
  <c r="M42" i="39"/>
  <c r="AA45" i="39"/>
  <c r="N51" i="39"/>
  <c r="Z51" i="39"/>
  <c r="S52" i="39"/>
  <c r="G56" i="39"/>
  <c r="T57" i="39"/>
  <c r="T59" i="39"/>
  <c r="H60" i="39"/>
  <c r="N61" i="39"/>
  <c r="S62" i="39"/>
  <c r="G63" i="39"/>
  <c r="D65" i="39"/>
  <c r="G67" i="39"/>
  <c r="T68" i="39"/>
  <c r="M69" i="39"/>
  <c r="M70" i="39"/>
  <c r="I72" i="39"/>
  <c r="G74" i="39"/>
  <c r="D77" i="39"/>
  <c r="X79" i="39"/>
  <c r="I81" i="39"/>
  <c r="N84" i="39"/>
  <c r="D88" i="39"/>
  <c r="U89" i="39"/>
  <c r="D92" i="39"/>
  <c r="D93" i="39"/>
  <c r="N93" i="39"/>
  <c r="I94" i="39"/>
  <c r="I95" i="39"/>
  <c r="X95" i="39"/>
  <c r="Z97" i="39"/>
  <c r="O98" i="39"/>
  <c r="D100" i="39"/>
  <c r="T102" i="39"/>
  <c r="H103" i="39"/>
  <c r="S103" i="39"/>
  <c r="N104" i="39"/>
  <c r="D105" i="39"/>
  <c r="J105" i="39" s="1"/>
  <c r="N105" i="39"/>
  <c r="M7" i="39"/>
  <c r="M8" i="39"/>
  <c r="W8" i="39"/>
  <c r="W12" i="39"/>
  <c r="W20" i="39"/>
  <c r="J29" i="39"/>
  <c r="S29" i="39"/>
  <c r="AB29" i="39" s="1"/>
  <c r="M30" i="39"/>
  <c r="M31" i="39"/>
  <c r="O61" i="39"/>
  <c r="AA62" i="39"/>
  <c r="Z63" i="39"/>
  <c r="M66" i="39"/>
  <c r="G68" i="39"/>
  <c r="D72" i="39"/>
  <c r="D73" i="39"/>
  <c r="G76" i="39"/>
  <c r="M78" i="39"/>
  <c r="M81" i="39"/>
  <c r="G88" i="39"/>
  <c r="J88" i="39" s="1"/>
  <c r="W98" i="39"/>
  <c r="D102" i="39"/>
  <c r="D109" i="39"/>
  <c r="O109" i="39"/>
  <c r="W109" i="39"/>
  <c r="AB13" i="39"/>
  <c r="O12" i="39"/>
  <c r="N13" i="39"/>
  <c r="O21" i="39"/>
  <c r="O33" i="39"/>
  <c r="W33" i="39"/>
  <c r="I5" i="39"/>
  <c r="M6" i="39"/>
  <c r="P6" i="39" s="1"/>
  <c r="U6" i="39"/>
  <c r="G9" i="39"/>
  <c r="Z9" i="39"/>
  <c r="O10" i="39"/>
  <c r="U10" i="39"/>
  <c r="M11" i="39"/>
  <c r="O13" i="39"/>
  <c r="T13" i="39"/>
  <c r="U16" i="39"/>
  <c r="AA17" i="39"/>
  <c r="Z17" i="39"/>
  <c r="W17" i="39"/>
  <c r="D19" i="39"/>
  <c r="T19" i="39"/>
  <c r="H20" i="39"/>
  <c r="AA21" i="39"/>
  <c r="Z21" i="39"/>
  <c r="W21" i="39"/>
  <c r="N22" i="39"/>
  <c r="AA22" i="39"/>
  <c r="I24" i="39"/>
  <c r="Z25" i="39"/>
  <c r="AA26" i="39"/>
  <c r="O27" i="39"/>
  <c r="N29" i="39"/>
  <c r="O30" i="39"/>
  <c r="U30" i="39"/>
  <c r="H31" i="39"/>
  <c r="S32" i="39"/>
  <c r="U35" i="39"/>
  <c r="U38" i="39"/>
  <c r="M46" i="39"/>
  <c r="I50" i="39"/>
  <c r="U14" i="39"/>
  <c r="H6" i="39"/>
  <c r="I7" i="39"/>
  <c r="G13" i="39"/>
  <c r="J13" i="39" s="1"/>
  <c r="T15" i="39"/>
  <c r="U22" i="39"/>
  <c r="M23" i="39"/>
  <c r="G25" i="39"/>
  <c r="U26" i="39"/>
  <c r="H27" i="39"/>
  <c r="M27" i="39"/>
  <c r="G28" i="39"/>
  <c r="X30" i="39"/>
  <c r="I31" i="39"/>
  <c r="U32" i="39"/>
  <c r="D33" i="39"/>
  <c r="J33" i="39" s="1"/>
  <c r="H33" i="39"/>
  <c r="AA34" i="39"/>
  <c r="I34" i="39"/>
  <c r="O34" i="39"/>
  <c r="G40" i="39"/>
  <c r="Z40" i="39"/>
  <c r="W40" i="39"/>
  <c r="I42" i="39"/>
  <c r="O9" i="39"/>
  <c r="I22" i="39"/>
  <c r="I26" i="39"/>
  <c r="T27" i="39"/>
  <c r="T5" i="39"/>
  <c r="S6" i="39"/>
  <c r="P8" i="39"/>
  <c r="H10" i="39"/>
  <c r="X10" i="39"/>
  <c r="I11" i="39"/>
  <c r="W13" i="39"/>
  <c r="H16" i="39"/>
  <c r="S16" i="39"/>
  <c r="D17" i="39"/>
  <c r="I20" i="39"/>
  <c r="O20" i="39"/>
  <c r="D21" i="39"/>
  <c r="J21" i="39" s="1"/>
  <c r="U21" i="39"/>
  <c r="X21" i="39"/>
  <c r="G24" i="39"/>
  <c r="O5" i="39"/>
  <c r="X5" i="39"/>
  <c r="I6" i="39"/>
  <c r="D7" i="39"/>
  <c r="H8" i="39"/>
  <c r="T9" i="39"/>
  <c r="S9" i="39"/>
  <c r="D11" i="39"/>
  <c r="T11" i="39"/>
  <c r="H12" i="39"/>
  <c r="AA14" i="39"/>
  <c r="O15" i="39"/>
  <c r="W16" i="39"/>
  <c r="N17" i="39"/>
  <c r="S17" i="39"/>
  <c r="O18" i="39"/>
  <c r="U18" i="39"/>
  <c r="G20" i="39"/>
  <c r="T20" i="39"/>
  <c r="AA20" i="39"/>
  <c r="N21" i="39"/>
  <c r="S21" i="39"/>
  <c r="M22" i="39"/>
  <c r="U24" i="39"/>
  <c r="AA25" i="39"/>
  <c r="M26" i="39"/>
  <c r="U28" i="39"/>
  <c r="AA29" i="39"/>
  <c r="Z29" i="39"/>
  <c r="W29" i="39"/>
  <c r="D31" i="39"/>
  <c r="T31" i="39"/>
  <c r="D34" i="39"/>
  <c r="AB34" i="39" s="1"/>
  <c r="Z34" i="39"/>
  <c r="T47" i="39"/>
  <c r="H48" i="39"/>
  <c r="T49" i="39"/>
  <c r="U50" i="39"/>
  <c r="W45" i="39"/>
  <c r="G45" i="39"/>
  <c r="X45" i="39"/>
  <c r="I47" i="39"/>
  <c r="U48" i="39"/>
  <c r="M50" i="39"/>
  <c r="N55" i="39"/>
  <c r="T55" i="39"/>
  <c r="X69" i="39"/>
  <c r="Z71" i="39"/>
  <c r="W72" i="39"/>
  <c r="Z75" i="39"/>
  <c r="AA80" i="39"/>
  <c r="O83" i="39"/>
  <c r="N85" i="39"/>
  <c r="P86" i="39"/>
  <c r="N89" i="39"/>
  <c r="I91" i="39"/>
  <c r="O91" i="39"/>
  <c r="N92" i="39"/>
  <c r="AA92" i="39"/>
  <c r="O93" i="39"/>
  <c r="H94" i="39"/>
  <c r="D95" i="39"/>
  <c r="AB95" i="39" s="1"/>
  <c r="H95" i="39"/>
  <c r="M96" i="39"/>
  <c r="I97" i="39"/>
  <c r="N97" i="39"/>
  <c r="W99" i="39"/>
  <c r="I99" i="39"/>
  <c r="O99" i="39"/>
  <c r="T99" i="39"/>
  <c r="N100" i="39"/>
  <c r="AA100" i="39"/>
  <c r="O101" i="39"/>
  <c r="I102" i="39"/>
  <c r="W102" i="39"/>
  <c r="M103" i="39"/>
  <c r="X104" i="39"/>
  <c r="O105" i="39"/>
  <c r="M55" i="39"/>
  <c r="O60" i="39"/>
  <c r="AA61" i="39"/>
  <c r="D62" i="39"/>
  <c r="Z62" i="39"/>
  <c r="H64" i="39"/>
  <c r="W64" i="39"/>
  <c r="O67" i="39"/>
  <c r="U69" i="39"/>
  <c r="H72" i="39"/>
  <c r="AA72" i="39"/>
  <c r="X73" i="39"/>
  <c r="N74" i="39"/>
  <c r="W76" i="39"/>
  <c r="M79" i="39"/>
  <c r="S79" i="39"/>
  <c r="T80" i="39"/>
  <c r="X81" i="39"/>
  <c r="N82" i="39"/>
  <c r="Z83" i="39"/>
  <c r="W83" i="39"/>
  <c r="T84" i="39"/>
  <c r="X85" i="39"/>
  <c r="N86" i="39"/>
  <c r="Z87" i="39"/>
  <c r="W87" i="39"/>
  <c r="T88" i="39"/>
  <c r="Z91" i="39"/>
  <c r="U92" i="39"/>
  <c r="Z93" i="39"/>
  <c r="O94" i="39"/>
  <c r="I96" i="39"/>
  <c r="X99" i="39"/>
  <c r="U100" i="39"/>
  <c r="O103" i="39"/>
  <c r="M105" i="39"/>
  <c r="T109" i="39"/>
  <c r="I51" i="39"/>
  <c r="U52" i="39"/>
  <c r="G55" i="39"/>
  <c r="W57" i="39"/>
  <c r="G60" i="39"/>
  <c r="Z60" i="39"/>
  <c r="W60" i="39"/>
  <c r="U63" i="39"/>
  <c r="S63" i="39"/>
  <c r="AA64" i="39"/>
  <c r="X65" i="39"/>
  <c r="N66" i="39"/>
  <c r="Z67" i="39"/>
  <c r="X68" i="39"/>
  <c r="H71" i="39"/>
  <c r="U71" i="39"/>
  <c r="S71" i="39"/>
  <c r="T72" i="39"/>
  <c r="O73" i="39"/>
  <c r="U73" i="39"/>
  <c r="I74" i="39"/>
  <c r="H75" i="39"/>
  <c r="U75" i="39"/>
  <c r="S75" i="39"/>
  <c r="H76" i="39"/>
  <c r="AA76" i="39"/>
  <c r="N77" i="39"/>
  <c r="X77" i="39"/>
  <c r="N78" i="39"/>
  <c r="G79" i="39"/>
  <c r="U79" i="39"/>
  <c r="G80" i="39"/>
  <c r="J80" i="39" s="1"/>
  <c r="X80" i="39"/>
  <c r="U81" i="39"/>
  <c r="I82" i="39"/>
  <c r="I83" i="39"/>
  <c r="I84" i="39"/>
  <c r="X84" i="39"/>
  <c r="M85" i="39"/>
  <c r="U85" i="39"/>
  <c r="I86" i="39"/>
  <c r="I87" i="39"/>
  <c r="I88" i="39"/>
  <c r="X88" i="39"/>
  <c r="M89" i="39"/>
  <c r="M90" i="39"/>
  <c r="W90" i="39"/>
  <c r="D91" i="39"/>
  <c r="J91" i="39" s="1"/>
  <c r="M92" i="39"/>
  <c r="X92" i="39"/>
  <c r="G94" i="39"/>
  <c r="O95" i="39"/>
  <c r="AA96" i="39"/>
  <c r="O97" i="39"/>
  <c r="H98" i="39"/>
  <c r="S98" i="39"/>
  <c r="D99" i="39"/>
  <c r="M100" i="39"/>
  <c r="N101" i="39"/>
  <c r="G103" i="39"/>
  <c r="Z103" i="39"/>
  <c r="O104" i="39"/>
  <c r="U104" i="39"/>
  <c r="M53" i="39"/>
  <c r="U54" i="39"/>
  <c r="I55" i="39"/>
  <c r="I56" i="39"/>
  <c r="X58" i="39"/>
  <c r="I60" i="39"/>
  <c r="W61" i="39"/>
  <c r="G61" i="39"/>
  <c r="J61" i="39" s="1"/>
  <c r="X61" i="39"/>
  <c r="M62" i="39"/>
  <c r="V62" i="39" s="1"/>
  <c r="O63" i="39"/>
  <c r="W63" i="39"/>
  <c r="G64" i="39"/>
  <c r="T64" i="39"/>
  <c r="O65" i="39"/>
  <c r="U65" i="39"/>
  <c r="H68" i="39"/>
  <c r="W68" i="39"/>
  <c r="D69" i="39"/>
  <c r="O71" i="39"/>
  <c r="W71" i="39"/>
  <c r="G72" i="39"/>
  <c r="X72" i="39"/>
  <c r="M74" i="39"/>
  <c r="O75" i="39"/>
  <c r="W75" i="39"/>
  <c r="T76" i="39"/>
  <c r="O77" i="39"/>
  <c r="U77" i="39"/>
  <c r="I78" i="39"/>
  <c r="I79" i="39"/>
  <c r="I80" i="39"/>
  <c r="D81" i="39"/>
  <c r="H83" i="39"/>
  <c r="S83" i="39"/>
  <c r="H84" i="39"/>
  <c r="W84" i="39"/>
  <c r="D85" i="39"/>
  <c r="H87" i="39"/>
  <c r="S87" i="39"/>
  <c r="H88" i="39"/>
  <c r="W88" i="39"/>
  <c r="D89" i="39"/>
  <c r="O89" i="39"/>
  <c r="S91" i="39"/>
  <c r="J93" i="39"/>
  <c r="Z95" i="39"/>
  <c r="O96" i="39"/>
  <c r="U96" i="39"/>
  <c r="G97" i="39"/>
  <c r="J97" i="39" s="1"/>
  <c r="I98" i="39"/>
  <c r="S99" i="39"/>
  <c r="H102" i="39"/>
  <c r="S102" i="39"/>
  <c r="D103" i="39"/>
  <c r="AB103" i="39" s="1"/>
  <c r="U103" i="39"/>
  <c r="M104" i="39"/>
  <c r="W105" i="39"/>
  <c r="H109" i="39"/>
  <c r="S109" i="39"/>
  <c r="J25" i="39"/>
  <c r="W25" i="39"/>
  <c r="N25" i="39"/>
  <c r="S25" i="39"/>
  <c r="AB25" i="39" s="1"/>
  <c r="O25" i="39"/>
  <c r="T25" i="39"/>
  <c r="D4" i="39"/>
  <c r="M4" i="39"/>
  <c r="G4" i="39"/>
  <c r="I4" i="39"/>
  <c r="D56" i="39"/>
  <c r="O56" i="39"/>
  <c r="D57" i="39"/>
  <c r="O57" i="39"/>
  <c r="H57" i="39"/>
  <c r="X57" i="39"/>
  <c r="O58" i="39"/>
  <c r="I58" i="39"/>
  <c r="N59" i="39"/>
  <c r="G59" i="39"/>
  <c r="I59" i="39"/>
  <c r="M59" i="39"/>
  <c r="G57" i="39"/>
  <c r="P57" i="39" s="1"/>
  <c r="N57" i="39"/>
  <c r="AA57" i="39"/>
  <c r="Z56" i="39"/>
  <c r="W56" i="39"/>
  <c r="H56" i="39"/>
  <c r="S56" i="39"/>
  <c r="O4" i="39"/>
  <c r="W4" i="39"/>
  <c r="AA4" i="39"/>
  <c r="U4" i="39"/>
  <c r="H37" i="39"/>
  <c r="T37" i="39"/>
  <c r="U36" i="39"/>
  <c r="AA37" i="39"/>
  <c r="I38" i="39"/>
  <c r="N39" i="39"/>
  <c r="O36" i="39"/>
  <c r="O37" i="39"/>
  <c r="O38" i="39"/>
  <c r="D41" i="39"/>
  <c r="G43" i="39"/>
  <c r="I43" i="39"/>
  <c r="U44" i="39"/>
  <c r="T41" i="39"/>
  <c r="N43" i="39"/>
  <c r="N47" i="39"/>
  <c r="N49" i="39"/>
  <c r="O46" i="39"/>
  <c r="I48" i="39"/>
  <c r="O48" i="39"/>
  <c r="O49" i="39"/>
  <c r="S48" i="39"/>
  <c r="H49" i="39"/>
  <c r="G52" i="39"/>
  <c r="H53" i="39"/>
  <c r="T53" i="39"/>
  <c r="T51" i="39"/>
  <c r="G53" i="39"/>
  <c r="P53" i="39" s="1"/>
  <c r="AA53" i="39"/>
  <c r="O52" i="39"/>
  <c r="I52" i="39"/>
  <c r="N53" i="39"/>
  <c r="W53" i="39"/>
  <c r="M51" i="39"/>
  <c r="H52" i="39"/>
  <c r="X53" i="39"/>
  <c r="D52" i="39"/>
  <c r="J52" i="39" s="1"/>
  <c r="Z52" i="39"/>
  <c r="W52" i="39"/>
  <c r="O53" i="39"/>
  <c r="X54" i="39"/>
  <c r="I46" i="39"/>
  <c r="N46" i="39"/>
  <c r="M47" i="39"/>
  <c r="D49" i="39"/>
  <c r="AA49" i="39"/>
  <c r="G48" i="39"/>
  <c r="Z48" i="39"/>
  <c r="W48" i="39"/>
  <c r="G49" i="39"/>
  <c r="X49" i="39"/>
  <c r="M41" i="39"/>
  <c r="AA41" i="39"/>
  <c r="X42" i="39"/>
  <c r="M43" i="39"/>
  <c r="P43" i="39" s="1"/>
  <c r="G44" i="39"/>
  <c r="Z44" i="39"/>
  <c r="W44" i="39"/>
  <c r="W41" i="39"/>
  <c r="G41" i="39"/>
  <c r="N41" i="39"/>
  <c r="X41" i="39"/>
  <c r="M37" i="39"/>
  <c r="M39" i="39"/>
  <c r="I36" i="39"/>
  <c r="G37" i="39"/>
  <c r="N37" i="39"/>
  <c r="G39" i="39"/>
  <c r="D37" i="39"/>
  <c r="X37" i="39"/>
  <c r="I39" i="39"/>
  <c r="H4" i="39"/>
  <c r="T4" i="39"/>
  <c r="X4" i="39"/>
  <c r="U5" i="39"/>
  <c r="N6" i="39"/>
  <c r="V6" i="39"/>
  <c r="Z6" i="39"/>
  <c r="V8" i="39"/>
  <c r="U9" i="39"/>
  <c r="X9" i="39"/>
  <c r="U11" i="39"/>
  <c r="X11" i="39"/>
  <c r="AA11" i="39"/>
  <c r="N12" i="39"/>
  <c r="M12" i="39"/>
  <c r="P12" i="39" s="1"/>
  <c r="H14" i="39"/>
  <c r="G14" i="39"/>
  <c r="J14" i="39" s="1"/>
  <c r="Z19" i="39"/>
  <c r="T22" i="39"/>
  <c r="W22" i="39"/>
  <c r="S22" i="39"/>
  <c r="Z22" i="39"/>
  <c r="U27" i="39"/>
  <c r="X27" i="39"/>
  <c r="AA27" i="39"/>
  <c r="N28" i="39"/>
  <c r="M28" i="39"/>
  <c r="P28" i="39" s="1"/>
  <c r="O29" i="39"/>
  <c r="U29" i="39"/>
  <c r="H30" i="39"/>
  <c r="G30" i="39"/>
  <c r="J30" i="39" s="1"/>
  <c r="N30" i="39"/>
  <c r="N32" i="39"/>
  <c r="M32" i="39"/>
  <c r="Z35" i="39"/>
  <c r="Z36" i="39"/>
  <c r="T36" i="39"/>
  <c r="S36" i="39"/>
  <c r="U55" i="39"/>
  <c r="X55" i="39"/>
  <c r="AA55" i="39"/>
  <c r="N60" i="39"/>
  <c r="M60" i="39"/>
  <c r="P60" i="39" s="1"/>
  <c r="X60" i="39"/>
  <c r="AA60" i="39"/>
  <c r="O68" i="39"/>
  <c r="U68" i="39"/>
  <c r="M68" i="39"/>
  <c r="P68" i="39" s="1"/>
  <c r="U70" i="39"/>
  <c r="X70" i="39"/>
  <c r="AA70" i="39"/>
  <c r="S70" i="39"/>
  <c r="H81" i="39"/>
  <c r="G81" i="39"/>
  <c r="J81" i="39" s="1"/>
  <c r="J83" i="39"/>
  <c r="Z5" i="39"/>
  <c r="W6" i="39"/>
  <c r="H7" i="39"/>
  <c r="G7" i="39"/>
  <c r="T7" i="39"/>
  <c r="W7" i="39"/>
  <c r="S7" i="39"/>
  <c r="T8" i="39"/>
  <c r="AA9" i="39"/>
  <c r="T10" i="39"/>
  <c r="W10" i="39"/>
  <c r="S10" i="39"/>
  <c r="Z10" i="39"/>
  <c r="V12" i="39"/>
  <c r="U15" i="39"/>
  <c r="X15" i="39"/>
  <c r="AA15" i="39"/>
  <c r="N16" i="39"/>
  <c r="M16" i="39"/>
  <c r="P16" i="39" s="1"/>
  <c r="O17" i="39"/>
  <c r="U17" i="39"/>
  <c r="H18" i="39"/>
  <c r="G18" i="39"/>
  <c r="J18" i="39" s="1"/>
  <c r="N18" i="39"/>
  <c r="Z23" i="39"/>
  <c r="T26" i="39"/>
  <c r="W26" i="39"/>
  <c r="S26" i="39"/>
  <c r="Z26" i="39"/>
  <c r="AA31" i="39"/>
  <c r="U31" i="39"/>
  <c r="X31" i="39"/>
  <c r="V32" i="39"/>
  <c r="H34" i="39"/>
  <c r="G34" i="39"/>
  <c r="N36" i="39"/>
  <c r="M36" i="39"/>
  <c r="U39" i="39"/>
  <c r="X39" i="39"/>
  <c r="AA39" i="39"/>
  <c r="N44" i="39"/>
  <c r="M44" i="39"/>
  <c r="X44" i="39"/>
  <c r="AA44" i="39"/>
  <c r="H51" i="39"/>
  <c r="D51" i="39"/>
  <c r="W51" i="39"/>
  <c r="H65" i="39"/>
  <c r="G65" i="39"/>
  <c r="J65" i="39" s="1"/>
  <c r="N65" i="39"/>
  <c r="N4" i="39"/>
  <c r="Z4" i="39"/>
  <c r="G5" i="39"/>
  <c r="J5" i="39" s="1"/>
  <c r="S5" i="39"/>
  <c r="W5" i="39"/>
  <c r="AA5" i="39"/>
  <c r="X6" i="39"/>
  <c r="O7" i="39"/>
  <c r="X7" i="39"/>
  <c r="AA7" i="39"/>
  <c r="Z7" i="39"/>
  <c r="I8" i="39"/>
  <c r="U8" i="39"/>
  <c r="X8" i="39"/>
  <c r="J10" i="39"/>
  <c r="N10" i="39"/>
  <c r="Z11" i="39"/>
  <c r="I12" i="39"/>
  <c r="T14" i="39"/>
  <c r="W14" i="39"/>
  <c r="S14" i="39"/>
  <c r="Z14" i="39"/>
  <c r="J17" i="39"/>
  <c r="P18" i="39"/>
  <c r="H19" i="39"/>
  <c r="O19" i="39"/>
  <c r="U19" i="39"/>
  <c r="X19" i="39"/>
  <c r="AA19" i="39"/>
  <c r="N20" i="39"/>
  <c r="M20" i="39"/>
  <c r="P20" i="39" s="1"/>
  <c r="H22" i="39"/>
  <c r="G22" i="39"/>
  <c r="J22" i="39" s="1"/>
  <c r="T24" i="39"/>
  <c r="U25" i="39"/>
  <c r="N26" i="39"/>
  <c r="Z27" i="39"/>
  <c r="I28" i="39"/>
  <c r="T30" i="39"/>
  <c r="W30" i="39"/>
  <c r="S30" i="39"/>
  <c r="Z30" i="39"/>
  <c r="O32" i="39"/>
  <c r="P34" i="39"/>
  <c r="V34" i="39"/>
  <c r="T50" i="39"/>
  <c r="W50" i="39"/>
  <c r="S50" i="39"/>
  <c r="Z50" i="39"/>
  <c r="H54" i="39"/>
  <c r="G54" i="39"/>
  <c r="P54" i="39" s="1"/>
  <c r="J56" i="39"/>
  <c r="S4" i="39"/>
  <c r="P7" i="39"/>
  <c r="D8" i="39"/>
  <c r="J8" i="39" s="1"/>
  <c r="N8" i="39"/>
  <c r="N9" i="39"/>
  <c r="M9" i="39"/>
  <c r="P9" i="39" s="1"/>
  <c r="T12" i="39"/>
  <c r="U13" i="39"/>
  <c r="N14" i="39"/>
  <c r="Z15" i="39"/>
  <c r="I16" i="39"/>
  <c r="T18" i="39"/>
  <c r="W18" i="39"/>
  <c r="S18" i="39"/>
  <c r="Z18" i="39"/>
  <c r="H23" i="39"/>
  <c r="O23" i="39"/>
  <c r="U23" i="39"/>
  <c r="X23" i="39"/>
  <c r="AA23" i="39"/>
  <c r="N24" i="39"/>
  <c r="M24" i="39"/>
  <c r="P24" i="39" s="1"/>
  <c r="H26" i="39"/>
  <c r="G26" i="39"/>
  <c r="T28" i="39"/>
  <c r="U33" i="39"/>
  <c r="AA33" i="39"/>
  <c r="X33" i="39"/>
  <c r="S33" i="39"/>
  <c r="H35" i="39"/>
  <c r="H36" i="39"/>
  <c r="G36" i="39"/>
  <c r="W36" i="39"/>
  <c r="H38" i="39"/>
  <c r="G38" i="39"/>
  <c r="J40" i="39"/>
  <c r="G11" i="39"/>
  <c r="S11" i="39"/>
  <c r="W11" i="39"/>
  <c r="D12" i="39"/>
  <c r="J12" i="39" s="1"/>
  <c r="X12" i="39"/>
  <c r="I13" i="39"/>
  <c r="M13" i="39"/>
  <c r="P13" i="39" s="1"/>
  <c r="Y13" i="39"/>
  <c r="G15" i="39"/>
  <c r="J15" i="39" s="1"/>
  <c r="S15" i="39"/>
  <c r="W15" i="39"/>
  <c r="D16" i="39"/>
  <c r="J16" i="39" s="1"/>
  <c r="X16" i="39"/>
  <c r="I17" i="39"/>
  <c r="M17" i="39"/>
  <c r="P17" i="39" s="1"/>
  <c r="Y17" i="39"/>
  <c r="G19" i="39"/>
  <c r="S19" i="39"/>
  <c r="W19" i="39"/>
  <c r="D20" i="39"/>
  <c r="J20" i="39" s="1"/>
  <c r="X20" i="39"/>
  <c r="M21" i="39"/>
  <c r="P21" i="39" s="1"/>
  <c r="G23" i="39"/>
  <c r="S23" i="39"/>
  <c r="W23" i="39"/>
  <c r="D24" i="39"/>
  <c r="J24" i="39" s="1"/>
  <c r="X24" i="39"/>
  <c r="I25" i="39"/>
  <c r="M25" i="39"/>
  <c r="P25" i="39" s="1"/>
  <c r="Y25" i="39"/>
  <c r="G27" i="39"/>
  <c r="S27" i="39"/>
  <c r="W27" i="39"/>
  <c r="D28" i="39"/>
  <c r="Y28" i="39" s="1"/>
  <c r="X28" i="39"/>
  <c r="I29" i="39"/>
  <c r="M29" i="39"/>
  <c r="P29" i="39" s="1"/>
  <c r="Y29" i="39"/>
  <c r="G31" i="39"/>
  <c r="S31" i="39"/>
  <c r="D32" i="39"/>
  <c r="Y32" i="39" s="1"/>
  <c r="G32" i="39"/>
  <c r="T32" i="39"/>
  <c r="N34" i="39"/>
  <c r="T34" i="39"/>
  <c r="O35" i="39"/>
  <c r="W35" i="39"/>
  <c r="S35" i="39"/>
  <c r="X36" i="39"/>
  <c r="P38" i="39"/>
  <c r="P39" i="39"/>
  <c r="N40" i="39"/>
  <c r="M40" i="39"/>
  <c r="P40" i="39" s="1"/>
  <c r="X40" i="39"/>
  <c r="AA40" i="39"/>
  <c r="V44" i="39"/>
  <c r="J45" i="39"/>
  <c r="T46" i="39"/>
  <c r="W46" i="39"/>
  <c r="S46" i="39"/>
  <c r="Z46" i="39"/>
  <c r="H47" i="39"/>
  <c r="D47" i="39"/>
  <c r="W47" i="39"/>
  <c r="Z47" i="39"/>
  <c r="H50" i="39"/>
  <c r="G50" i="39"/>
  <c r="P50" i="39" s="1"/>
  <c r="U51" i="39"/>
  <c r="X51" i="39"/>
  <c r="AA51" i="39"/>
  <c r="P55" i="39"/>
  <c r="N56" i="39"/>
  <c r="M56" i="39"/>
  <c r="P56" i="39" s="1"/>
  <c r="X56" i="39"/>
  <c r="AA56" i="39"/>
  <c r="V60" i="39"/>
  <c r="N63" i="39"/>
  <c r="M63" i="39"/>
  <c r="P63" i="39" s="1"/>
  <c r="T63" i="39"/>
  <c r="N67" i="39"/>
  <c r="M67" i="39"/>
  <c r="P67" i="39" s="1"/>
  <c r="T67" i="39"/>
  <c r="H73" i="39"/>
  <c r="G73" i="39"/>
  <c r="P73" i="39" s="1"/>
  <c r="X32" i="39"/>
  <c r="W32" i="39"/>
  <c r="I33" i="39"/>
  <c r="M33" i="39"/>
  <c r="P33" i="39" s="1"/>
  <c r="T33" i="39"/>
  <c r="M35" i="39"/>
  <c r="X35" i="39"/>
  <c r="D36" i="39"/>
  <c r="AA36" i="39"/>
  <c r="AB40" i="39"/>
  <c r="N42" i="39"/>
  <c r="T42" i="39"/>
  <c r="W42" i="39"/>
  <c r="S42" i="39"/>
  <c r="Z42" i="39"/>
  <c r="H43" i="39"/>
  <c r="D43" i="39"/>
  <c r="J43" i="39" s="1"/>
  <c r="W43" i="39"/>
  <c r="Z43" i="39"/>
  <c r="H46" i="39"/>
  <c r="G46" i="39"/>
  <c r="P46" i="39" s="1"/>
  <c r="U47" i="39"/>
  <c r="X47" i="39"/>
  <c r="AA47" i="39"/>
  <c r="D48" i="39"/>
  <c r="Y48" i="39" s="1"/>
  <c r="M49" i="39"/>
  <c r="P49" i="39" s="1"/>
  <c r="G51" i="39"/>
  <c r="N52" i="39"/>
  <c r="M52" i="39"/>
  <c r="P52" i="39" s="1"/>
  <c r="X52" i="39"/>
  <c r="AA52" i="39"/>
  <c r="Y56" i="39"/>
  <c r="AB56" i="39"/>
  <c r="N58" i="39"/>
  <c r="T58" i="39"/>
  <c r="W58" i="39"/>
  <c r="S58" i="39"/>
  <c r="Z58" i="39"/>
  <c r="H59" i="39"/>
  <c r="D59" i="39"/>
  <c r="J59" i="39" s="1"/>
  <c r="W59" i="39"/>
  <c r="Z59" i="39"/>
  <c r="H62" i="39"/>
  <c r="G62" i="39"/>
  <c r="J62" i="39" s="1"/>
  <c r="W31" i="39"/>
  <c r="Z31" i="39"/>
  <c r="G35" i="39"/>
  <c r="J35" i="39" s="1"/>
  <c r="N35" i="39"/>
  <c r="W37" i="39"/>
  <c r="Z37" i="39"/>
  <c r="N38" i="39"/>
  <c r="T38" i="39"/>
  <c r="W38" i="39"/>
  <c r="S38" i="39"/>
  <c r="Z38" i="39"/>
  <c r="H39" i="39"/>
  <c r="D39" i="39"/>
  <c r="J39" i="39" s="1"/>
  <c r="W39" i="39"/>
  <c r="Z39" i="39"/>
  <c r="H42" i="39"/>
  <c r="G42" i="39"/>
  <c r="P42" i="39" s="1"/>
  <c r="U43" i="39"/>
  <c r="X43" i="39"/>
  <c r="AA43" i="39"/>
  <c r="D44" i="39"/>
  <c r="AB44" i="39" s="1"/>
  <c r="M45" i="39"/>
  <c r="P45" i="39" s="1"/>
  <c r="G47" i="39"/>
  <c r="N48" i="39"/>
  <c r="M48" i="39"/>
  <c r="P48" i="39" s="1"/>
  <c r="X48" i="39"/>
  <c r="AA48" i="39"/>
  <c r="V52" i="39"/>
  <c r="AB52" i="39"/>
  <c r="N54" i="39"/>
  <c r="T54" i="39"/>
  <c r="W54" i="39"/>
  <c r="S54" i="39"/>
  <c r="Z54" i="39"/>
  <c r="H55" i="39"/>
  <c r="D55" i="39"/>
  <c r="J55" i="39" s="1"/>
  <c r="W55" i="39"/>
  <c r="Z55" i="39"/>
  <c r="H58" i="39"/>
  <c r="G58" i="39"/>
  <c r="U59" i="39"/>
  <c r="X59" i="39"/>
  <c r="AA59" i="39"/>
  <c r="D60" i="39"/>
  <c r="AB60" i="39" s="1"/>
  <c r="M61" i="39"/>
  <c r="P61" i="39" s="1"/>
  <c r="I71" i="39"/>
  <c r="X71" i="39"/>
  <c r="D71" i="39"/>
  <c r="Y71" i="39" s="1"/>
  <c r="AA71" i="39"/>
  <c r="N71" i="39"/>
  <c r="M71" i="39"/>
  <c r="P71" i="39" s="1"/>
  <c r="I37" i="39"/>
  <c r="U37" i="39"/>
  <c r="O39" i="39"/>
  <c r="S39" i="39"/>
  <c r="T40" i="39"/>
  <c r="I41" i="39"/>
  <c r="U41" i="39"/>
  <c r="O43" i="39"/>
  <c r="S43" i="39"/>
  <c r="T44" i="39"/>
  <c r="I45" i="39"/>
  <c r="U45" i="39"/>
  <c r="O47" i="39"/>
  <c r="S47" i="39"/>
  <c r="T48" i="39"/>
  <c r="I49" i="39"/>
  <c r="U49" i="39"/>
  <c r="O51" i="39"/>
  <c r="S51" i="39"/>
  <c r="T52" i="39"/>
  <c r="I53" i="39"/>
  <c r="U53" i="39"/>
  <c r="O55" i="39"/>
  <c r="S55" i="39"/>
  <c r="T56" i="39"/>
  <c r="I57" i="39"/>
  <c r="U57" i="39"/>
  <c r="O59" i="39"/>
  <c r="S59" i="39"/>
  <c r="T60" i="39"/>
  <c r="I61" i="39"/>
  <c r="U61" i="39"/>
  <c r="N62" i="39"/>
  <c r="U62" i="39"/>
  <c r="X63" i="39"/>
  <c r="I66" i="39"/>
  <c r="G66" i="39"/>
  <c r="H69" i="39"/>
  <c r="G69" i="39"/>
  <c r="N69" i="39"/>
  <c r="O70" i="39"/>
  <c r="T77" i="39"/>
  <c r="W77" i="39"/>
  <c r="S77" i="39"/>
  <c r="Z77" i="39"/>
  <c r="H78" i="39"/>
  <c r="D78" i="39"/>
  <c r="S78" i="39"/>
  <c r="D101" i="39"/>
  <c r="J101" i="39" s="1"/>
  <c r="Z101" i="39"/>
  <c r="AA38" i="39"/>
  <c r="Z41" i="39"/>
  <c r="AA42" i="39"/>
  <c r="Z45" i="39"/>
  <c r="AA46" i="39"/>
  <c r="Z49" i="39"/>
  <c r="AA50" i="39"/>
  <c r="Z53" i="39"/>
  <c r="AA54" i="39"/>
  <c r="Z57" i="39"/>
  <c r="AA58" i="39"/>
  <c r="Z61" i="39"/>
  <c r="Y62" i="39"/>
  <c r="AB62" i="39"/>
  <c r="X62" i="39"/>
  <c r="AA63" i="39"/>
  <c r="T65" i="39"/>
  <c r="W65" i="39"/>
  <c r="S65" i="39"/>
  <c r="Z65" i="39"/>
  <c r="H66" i="39"/>
  <c r="D66" i="39"/>
  <c r="W66" i="39"/>
  <c r="I70" i="39"/>
  <c r="G70" i="39"/>
  <c r="T73" i="39"/>
  <c r="W73" i="39"/>
  <c r="S73" i="39"/>
  <c r="Z73" i="39"/>
  <c r="H74" i="39"/>
  <c r="D74" i="39"/>
  <c r="J74" i="39" s="1"/>
  <c r="W74" i="39"/>
  <c r="O76" i="39"/>
  <c r="M76" i="39"/>
  <c r="P76" i="39" s="1"/>
  <c r="AA78" i="39"/>
  <c r="U78" i="39"/>
  <c r="X78" i="39"/>
  <c r="U82" i="39"/>
  <c r="X82" i="39"/>
  <c r="AA82" i="39"/>
  <c r="N87" i="39"/>
  <c r="M87" i="39"/>
  <c r="P87" i="39" s="1"/>
  <c r="X87" i="39"/>
  <c r="AA87" i="39"/>
  <c r="O88" i="39"/>
  <c r="M88" i="39"/>
  <c r="P88" i="39" s="1"/>
  <c r="S37" i="39"/>
  <c r="D38" i="39"/>
  <c r="S41" i="39"/>
  <c r="D42" i="39"/>
  <c r="S45" i="39"/>
  <c r="D46" i="39"/>
  <c r="S49" i="39"/>
  <c r="D50" i="39"/>
  <c r="S53" i="39"/>
  <c r="D54" i="39"/>
  <c r="S57" i="39"/>
  <c r="D58" i="39"/>
  <c r="S61" i="39"/>
  <c r="D63" i="39"/>
  <c r="Y63" i="39" s="1"/>
  <c r="O64" i="39"/>
  <c r="U64" i="39"/>
  <c r="M64" i="39"/>
  <c r="P64" i="39" s="1"/>
  <c r="P66" i="39"/>
  <c r="U66" i="39"/>
  <c r="X66" i="39"/>
  <c r="AA66" i="39"/>
  <c r="S66" i="39"/>
  <c r="I67" i="39"/>
  <c r="X67" i="39"/>
  <c r="D67" i="39"/>
  <c r="Y67" i="39" s="1"/>
  <c r="AA67" i="39"/>
  <c r="J68" i="39"/>
  <c r="T69" i="39"/>
  <c r="W69" i="39"/>
  <c r="S69" i="39"/>
  <c r="Z69" i="39"/>
  <c r="H70" i="39"/>
  <c r="D70" i="39"/>
  <c r="W70" i="39"/>
  <c r="O72" i="39"/>
  <c r="M72" i="39"/>
  <c r="P72" i="39" s="1"/>
  <c r="N73" i="39"/>
  <c r="P74" i="39"/>
  <c r="U74" i="39"/>
  <c r="X74" i="39"/>
  <c r="AA74" i="39"/>
  <c r="I75" i="39"/>
  <c r="X75" i="39"/>
  <c r="D75" i="39"/>
  <c r="AB75" i="39" s="1"/>
  <c r="N75" i="39"/>
  <c r="M75" i="39"/>
  <c r="P75" i="39" s="1"/>
  <c r="H77" i="39"/>
  <c r="G77" i="39"/>
  <c r="G78" i="39"/>
  <c r="J78" i="39" s="1"/>
  <c r="O78" i="39"/>
  <c r="I90" i="39"/>
  <c r="O90" i="39"/>
  <c r="G90" i="39"/>
  <c r="P90" i="39" s="1"/>
  <c r="X90" i="39"/>
  <c r="U90" i="39"/>
  <c r="AA90" i="39"/>
  <c r="S90" i="39"/>
  <c r="T71" i="39"/>
  <c r="U72" i="39"/>
  <c r="S74" i="39"/>
  <c r="T75" i="39"/>
  <c r="U76" i="39"/>
  <c r="D79" i="39"/>
  <c r="Y79" i="39" s="1"/>
  <c r="P79" i="39"/>
  <c r="V79" i="39"/>
  <c r="AA79" i="39"/>
  <c r="W80" i="39"/>
  <c r="P82" i="39"/>
  <c r="N83" i="39"/>
  <c r="M83" i="39"/>
  <c r="P83" i="39" s="1"/>
  <c r="X83" i="39"/>
  <c r="AA83" i="39"/>
  <c r="J84" i="39"/>
  <c r="O84" i="39"/>
  <c r="M84" i="39"/>
  <c r="P84" i="39" s="1"/>
  <c r="V87" i="39"/>
  <c r="W89" i="39"/>
  <c r="S89" i="39"/>
  <c r="Z89" i="39"/>
  <c r="T89" i="39"/>
  <c r="N64" i="39"/>
  <c r="Z64" i="39"/>
  <c r="AA65" i="39"/>
  <c r="T66" i="39"/>
  <c r="N68" i="39"/>
  <c r="Z68" i="39"/>
  <c r="AA69" i="39"/>
  <c r="T70" i="39"/>
  <c r="N72" i="39"/>
  <c r="Z72" i="39"/>
  <c r="AA73" i="39"/>
  <c r="T74" i="39"/>
  <c r="N76" i="39"/>
  <c r="Z76" i="39"/>
  <c r="AA77" i="39"/>
  <c r="O80" i="39"/>
  <c r="M80" i="39"/>
  <c r="P80" i="39" s="1"/>
  <c r="Y83" i="39"/>
  <c r="AB83" i="39"/>
  <c r="T85" i="39"/>
  <c r="W85" i="39"/>
  <c r="S85" i="39"/>
  <c r="Z85" i="39"/>
  <c r="H86" i="39"/>
  <c r="D86" i="39"/>
  <c r="J86" i="39" s="1"/>
  <c r="W86" i="39"/>
  <c r="Z86" i="39"/>
  <c r="H89" i="39"/>
  <c r="G89" i="39"/>
  <c r="S64" i="39"/>
  <c r="S68" i="39"/>
  <c r="S72" i="39"/>
  <c r="S76" i="39"/>
  <c r="W78" i="39"/>
  <c r="Z78" i="39"/>
  <c r="N79" i="39"/>
  <c r="Z79" i="39"/>
  <c r="T79" i="39"/>
  <c r="W79" i="39"/>
  <c r="H80" i="39"/>
  <c r="N81" i="39"/>
  <c r="T81" i="39"/>
  <c r="W81" i="39"/>
  <c r="S81" i="39"/>
  <c r="Z81" i="39"/>
  <c r="H82" i="39"/>
  <c r="D82" i="39"/>
  <c r="J82" i="39" s="1"/>
  <c r="W82" i="39"/>
  <c r="Z82" i="39"/>
  <c r="H85" i="39"/>
  <c r="G85" i="39"/>
  <c r="U86" i="39"/>
  <c r="X86" i="39"/>
  <c r="AA86" i="39"/>
  <c r="D87" i="39"/>
  <c r="Y87" i="39" s="1"/>
  <c r="U80" i="39"/>
  <c r="O82" i="39"/>
  <c r="S82" i="39"/>
  <c r="T83" i="39"/>
  <c r="U84" i="39"/>
  <c r="O86" i="39"/>
  <c r="S86" i="39"/>
  <c r="T87" i="39"/>
  <c r="U88" i="39"/>
  <c r="AA89" i="39"/>
  <c r="X89" i="39"/>
  <c r="D90" i="39"/>
  <c r="N90" i="39"/>
  <c r="M91" i="39"/>
  <c r="P91" i="39" s="1"/>
  <c r="U91" i="39"/>
  <c r="H92" i="39"/>
  <c r="G92" i="39"/>
  <c r="W93" i="39"/>
  <c r="D94" i="39"/>
  <c r="J94" i="39" s="1"/>
  <c r="T94" i="39"/>
  <c r="M95" i="39"/>
  <c r="P95" i="39" s="1"/>
  <c r="U95" i="39"/>
  <c r="H96" i="39"/>
  <c r="G96" i="39"/>
  <c r="W97" i="39"/>
  <c r="D98" i="39"/>
  <c r="J98" i="39" s="1"/>
  <c r="T98" i="39"/>
  <c r="M99" i="39"/>
  <c r="P99" i="39" s="1"/>
  <c r="U99" i="39"/>
  <c r="H100" i="39"/>
  <c r="G100" i="39"/>
  <c r="W101" i="39"/>
  <c r="H104" i="39"/>
  <c r="G104" i="39"/>
  <c r="J104" i="39" s="1"/>
  <c r="AA105" i="39"/>
  <c r="U105" i="39"/>
  <c r="X105" i="39"/>
  <c r="N109" i="39"/>
  <c r="M109" i="39"/>
  <c r="P109" i="39" s="1"/>
  <c r="X109" i="39"/>
  <c r="P92" i="39"/>
  <c r="AA93" i="39"/>
  <c r="U93" i="39"/>
  <c r="X93" i="39"/>
  <c r="N94" i="39"/>
  <c r="M94" i="39"/>
  <c r="P94" i="39" s="1"/>
  <c r="X94" i="39"/>
  <c r="Y95" i="39"/>
  <c r="P96" i="39"/>
  <c r="AA97" i="39"/>
  <c r="U97" i="39"/>
  <c r="X97" i="39"/>
  <c r="N98" i="39"/>
  <c r="M98" i="39"/>
  <c r="P98" i="39" s="1"/>
  <c r="X98" i="39"/>
  <c r="AA101" i="39"/>
  <c r="U101" i="39"/>
  <c r="X101" i="39"/>
  <c r="N102" i="39"/>
  <c r="M102" i="39"/>
  <c r="P102" i="39" s="1"/>
  <c r="X102" i="39"/>
  <c r="P105" i="39"/>
  <c r="S80" i="39"/>
  <c r="S84" i="39"/>
  <c r="S88" i="39"/>
  <c r="T90" i="39"/>
  <c r="Z92" i="39"/>
  <c r="T92" i="39"/>
  <c r="W92" i="39"/>
  <c r="S92" i="39"/>
  <c r="P93" i="39"/>
  <c r="J95" i="39"/>
  <c r="Z96" i="39"/>
  <c r="T96" i="39"/>
  <c r="W96" i="39"/>
  <c r="S96" i="39"/>
  <c r="P97" i="39"/>
  <c r="Z100" i="39"/>
  <c r="T100" i="39"/>
  <c r="W100" i="39"/>
  <c r="S100" i="39"/>
  <c r="P101" i="39"/>
  <c r="J103" i="39"/>
  <c r="Z104" i="39"/>
  <c r="T104" i="39"/>
  <c r="W104" i="39"/>
  <c r="S104" i="39"/>
  <c r="Z105" i="39"/>
  <c r="I109" i="39"/>
  <c r="N91" i="39"/>
  <c r="H93" i="39"/>
  <c r="T93" i="39"/>
  <c r="U94" i="39"/>
  <c r="N95" i="39"/>
  <c r="H97" i="39"/>
  <c r="T97" i="39"/>
  <c r="U98" i="39"/>
  <c r="N99" i="39"/>
  <c r="H101" i="39"/>
  <c r="T101" i="39"/>
  <c r="U102" i="39"/>
  <c r="N103" i="39"/>
  <c r="V103" i="39"/>
  <c r="H105" i="39"/>
  <c r="T105" i="39"/>
  <c r="U109" i="39"/>
  <c r="Z94" i="39"/>
  <c r="Z98" i="39"/>
  <c r="Z102" i="39"/>
  <c r="Z109" i="39"/>
  <c r="S93" i="39"/>
  <c r="S97" i="39"/>
  <c r="S101" i="39"/>
  <c r="S105" i="39"/>
  <c r="V94" i="39" l="1"/>
  <c r="AB102" i="39"/>
  <c r="AB9" i="39"/>
  <c r="P14" i="39"/>
  <c r="Y91" i="39"/>
  <c r="J92" i="39"/>
  <c r="Y9" i="39"/>
  <c r="Y102" i="39"/>
  <c r="J31" i="39"/>
  <c r="J23" i="39"/>
  <c r="J9" i="39"/>
  <c r="J102" i="39"/>
  <c r="J26" i="39"/>
  <c r="J100" i="39"/>
  <c r="J71" i="39"/>
  <c r="P22" i="39"/>
  <c r="V67" i="39"/>
  <c r="V40" i="39"/>
  <c r="Y40" i="39"/>
  <c r="P100" i="39"/>
  <c r="P104" i="39"/>
  <c r="P30" i="39"/>
  <c r="P62" i="39"/>
  <c r="V28" i="39"/>
  <c r="Y109" i="39"/>
  <c r="J53" i="39"/>
  <c r="J57" i="39"/>
  <c r="Y99" i="39"/>
  <c r="J72" i="39"/>
  <c r="AB6" i="39"/>
  <c r="J76" i="39"/>
  <c r="J99" i="39"/>
  <c r="J27" i="39"/>
  <c r="J6" i="39"/>
  <c r="AB98" i="39"/>
  <c r="J7" i="39"/>
  <c r="Y6" i="39"/>
  <c r="J19" i="39"/>
  <c r="J11" i="39"/>
  <c r="J89" i="39"/>
  <c r="J34" i="39"/>
  <c r="J109" i="39"/>
  <c r="Y103" i="39"/>
  <c r="J69" i="39"/>
  <c r="Y34" i="39"/>
  <c r="AB109" i="39"/>
  <c r="Y21" i="39"/>
  <c r="AB79" i="39"/>
  <c r="J47" i="39"/>
  <c r="J51" i="39"/>
  <c r="J79" i="39"/>
  <c r="J64" i="39"/>
  <c r="AB17" i="39"/>
  <c r="J96" i="39"/>
  <c r="J85" i="39"/>
  <c r="J77" i="39"/>
  <c r="J73" i="39"/>
  <c r="V91" i="39"/>
  <c r="Y94" i="39"/>
  <c r="P81" i="39"/>
  <c r="P65" i="39"/>
  <c r="J60" i="39"/>
  <c r="AB32" i="39"/>
  <c r="J41" i="39"/>
  <c r="AB94" i="39"/>
  <c r="V63" i="39"/>
  <c r="V20" i="39"/>
  <c r="V16" i="39"/>
  <c r="AB99" i="39"/>
  <c r="J4" i="39"/>
  <c r="AB71" i="39"/>
  <c r="Y8" i="39"/>
  <c r="AB21" i="39"/>
  <c r="Y98" i="39"/>
  <c r="P89" i="39"/>
  <c r="P69" i="39"/>
  <c r="J32" i="39"/>
  <c r="AB8" i="39"/>
  <c r="AB91" i="39"/>
  <c r="P103" i="39"/>
  <c r="P4" i="39"/>
  <c r="P59" i="39"/>
  <c r="V56" i="39"/>
  <c r="P37" i="39"/>
  <c r="J37" i="39"/>
  <c r="P44" i="39"/>
  <c r="Y52" i="39"/>
  <c r="J49" i="39"/>
  <c r="P41" i="39"/>
  <c r="Y105" i="39"/>
  <c r="AB105" i="39"/>
  <c r="V105" i="39"/>
  <c r="V99" i="39"/>
  <c r="V102" i="39"/>
  <c r="V96" i="39"/>
  <c r="AB96" i="39"/>
  <c r="Y96" i="39"/>
  <c r="V88" i="39"/>
  <c r="Y88" i="39"/>
  <c r="AB88" i="39"/>
  <c r="V109" i="39"/>
  <c r="V76" i="39"/>
  <c r="Y76" i="39"/>
  <c r="AB76" i="39"/>
  <c r="V83" i="39"/>
  <c r="Y89" i="39"/>
  <c r="V89" i="39"/>
  <c r="AB89" i="39"/>
  <c r="V61" i="39"/>
  <c r="Y61" i="39"/>
  <c r="AB61" i="39"/>
  <c r="V53" i="39"/>
  <c r="Y53" i="39"/>
  <c r="AB53" i="39"/>
  <c r="V45" i="39"/>
  <c r="Y45" i="39"/>
  <c r="AB45" i="39"/>
  <c r="V37" i="39"/>
  <c r="Y37" i="39"/>
  <c r="AB37" i="39"/>
  <c r="J67" i="39"/>
  <c r="J63" i="39"/>
  <c r="Y51" i="39"/>
  <c r="AB51" i="39"/>
  <c r="V51" i="39"/>
  <c r="J58" i="39"/>
  <c r="Y75" i="39"/>
  <c r="P35" i="39"/>
  <c r="Y60" i="39"/>
  <c r="J50" i="39"/>
  <c r="Y44" i="39"/>
  <c r="Y19" i="39"/>
  <c r="AB19" i="39"/>
  <c r="V19" i="39"/>
  <c r="Y15" i="39"/>
  <c r="AB15" i="39"/>
  <c r="V15" i="39"/>
  <c r="Y11" i="39"/>
  <c r="AB11" i="39"/>
  <c r="V11" i="39"/>
  <c r="Y33" i="39"/>
  <c r="V33" i="39"/>
  <c r="AB33" i="39"/>
  <c r="V25" i="39"/>
  <c r="AB16" i="39"/>
  <c r="AB5" i="39"/>
  <c r="V5" i="39"/>
  <c r="Y5" i="39"/>
  <c r="V48" i="39"/>
  <c r="AB12" i="39"/>
  <c r="AB24" i="39"/>
  <c r="V13" i="39"/>
  <c r="Y101" i="39"/>
  <c r="AB101" i="39"/>
  <c r="V101" i="39"/>
  <c r="V95" i="39"/>
  <c r="V98" i="39"/>
  <c r="V92" i="39"/>
  <c r="AB92" i="39"/>
  <c r="Y92" i="39"/>
  <c r="V84" i="39"/>
  <c r="Y84" i="39"/>
  <c r="AB84" i="39"/>
  <c r="Y86" i="39"/>
  <c r="AB86" i="39"/>
  <c r="V86" i="39"/>
  <c r="Y82" i="39"/>
  <c r="AB82" i="39"/>
  <c r="V82" i="39"/>
  <c r="J87" i="39"/>
  <c r="AB81" i="39"/>
  <c r="V81" i="39"/>
  <c r="Y81" i="39"/>
  <c r="V72" i="39"/>
  <c r="Y72" i="39"/>
  <c r="AB72" i="39"/>
  <c r="J75" i="39"/>
  <c r="J70" i="39"/>
  <c r="AB65" i="39"/>
  <c r="V65" i="39"/>
  <c r="Y65" i="39"/>
  <c r="AB63" i="39"/>
  <c r="V71" i="39"/>
  <c r="J66" i="39"/>
  <c r="Y47" i="39"/>
  <c r="AB47" i="39"/>
  <c r="V47" i="39"/>
  <c r="V75" i="39"/>
  <c r="AB58" i="39"/>
  <c r="V58" i="39"/>
  <c r="Y58" i="39"/>
  <c r="P51" i="39"/>
  <c r="J48" i="39"/>
  <c r="AB42" i="39"/>
  <c r="V42" i="39"/>
  <c r="Y42" i="39"/>
  <c r="Y35" i="39"/>
  <c r="AB35" i="39"/>
  <c r="V35" i="39"/>
  <c r="Y31" i="39"/>
  <c r="AB31" i="39"/>
  <c r="V31" i="39"/>
  <c r="Y27" i="39"/>
  <c r="AB27" i="39"/>
  <c r="V27" i="39"/>
  <c r="Y23" i="39"/>
  <c r="AB23" i="39"/>
  <c r="V23" i="39"/>
  <c r="J36" i="39"/>
  <c r="J28" i="39"/>
  <c r="P19" i="39"/>
  <c r="AB50" i="39"/>
  <c r="V50" i="39"/>
  <c r="Y50" i="39"/>
  <c r="P31" i="39"/>
  <c r="Y16" i="39"/>
  <c r="AB14" i="39"/>
  <c r="V14" i="39"/>
  <c r="Y14" i="39"/>
  <c r="P36" i="39"/>
  <c r="P27" i="39"/>
  <c r="Y12" i="39"/>
  <c r="AB10" i="39"/>
  <c r="V10" i="39"/>
  <c r="Y10" i="39"/>
  <c r="AB7" i="39"/>
  <c r="Y7" i="39"/>
  <c r="V7" i="39"/>
  <c r="Y70" i="39"/>
  <c r="AB70" i="39"/>
  <c r="V70" i="39"/>
  <c r="P70" i="39"/>
  <c r="P58" i="39"/>
  <c r="Y24" i="39"/>
  <c r="AB22" i="39"/>
  <c r="V22" i="39"/>
  <c r="Y22" i="39"/>
  <c r="P5" i="39"/>
  <c r="Y97" i="39"/>
  <c r="AB97" i="39"/>
  <c r="V97" i="39"/>
  <c r="V104" i="39"/>
  <c r="AB104" i="39"/>
  <c r="Y104" i="39"/>
  <c r="V80" i="39"/>
  <c r="Y80" i="39"/>
  <c r="AB80" i="39"/>
  <c r="V68" i="39"/>
  <c r="Y68" i="39"/>
  <c r="AB68" i="39"/>
  <c r="AB87" i="39"/>
  <c r="AB90" i="39"/>
  <c r="Y90" i="39"/>
  <c r="V90" i="39"/>
  <c r="J90" i="39"/>
  <c r="V57" i="39"/>
  <c r="Y57" i="39"/>
  <c r="AB57" i="39"/>
  <c r="V49" i="39"/>
  <c r="Y49" i="39"/>
  <c r="AB49" i="39"/>
  <c r="V41" i="39"/>
  <c r="Y41" i="39"/>
  <c r="AB41" i="39"/>
  <c r="P78" i="39"/>
  <c r="AB73" i="39"/>
  <c r="V73" i="39"/>
  <c r="Y73" i="39"/>
  <c r="AB67" i="39"/>
  <c r="Y59" i="39"/>
  <c r="AB59" i="39"/>
  <c r="V59" i="39"/>
  <c r="Y43" i="39"/>
  <c r="AB43" i="39"/>
  <c r="V43" i="39"/>
  <c r="P47" i="39"/>
  <c r="J44" i="39"/>
  <c r="AB38" i="39"/>
  <c r="V38" i="39"/>
  <c r="Y38" i="39"/>
  <c r="J46" i="39"/>
  <c r="P77" i="39"/>
  <c r="J38" i="39"/>
  <c r="AB20" i="39"/>
  <c r="J54" i="39"/>
  <c r="V21" i="39"/>
  <c r="AB48" i="39"/>
  <c r="AB28" i="39"/>
  <c r="V9" i="39"/>
  <c r="V36" i="39"/>
  <c r="AB36" i="39"/>
  <c r="Y36" i="39"/>
  <c r="P32" i="39"/>
  <c r="V24" i="39"/>
  <c r="Y93" i="39"/>
  <c r="AB93" i="39"/>
  <c r="V93" i="39"/>
  <c r="V100" i="39"/>
  <c r="AB100" i="39"/>
  <c r="Y100" i="39"/>
  <c r="V64" i="39"/>
  <c r="Y64" i="39"/>
  <c r="AB64" i="39"/>
  <c r="AB85" i="39"/>
  <c r="V85" i="39"/>
  <c r="Y85" i="39"/>
  <c r="Y74" i="39"/>
  <c r="AB74" i="39"/>
  <c r="V74" i="39"/>
  <c r="AB69" i="39"/>
  <c r="V69" i="39"/>
  <c r="Y69" i="39"/>
  <c r="Y66" i="39"/>
  <c r="AB66" i="39"/>
  <c r="V66" i="39"/>
  <c r="P85" i="39"/>
  <c r="Y78" i="39"/>
  <c r="AB78" i="39"/>
  <c r="V78" i="39"/>
  <c r="AB77" i="39"/>
  <c r="V77" i="39"/>
  <c r="Y77" i="39"/>
  <c r="Y55" i="39"/>
  <c r="AB55" i="39"/>
  <c r="V55" i="39"/>
  <c r="Y39" i="39"/>
  <c r="AB39" i="39"/>
  <c r="V39" i="39"/>
  <c r="AB54" i="39"/>
  <c r="V54" i="39"/>
  <c r="Y54" i="39"/>
  <c r="J42" i="39"/>
  <c r="AB46" i="39"/>
  <c r="V46" i="39"/>
  <c r="Y46" i="39"/>
  <c r="Y20" i="39"/>
  <c r="AB18" i="39"/>
  <c r="V18" i="39"/>
  <c r="Y18" i="39"/>
  <c r="V4" i="39"/>
  <c r="Y4" i="39"/>
  <c r="AB4" i="39"/>
  <c r="AB30" i="39"/>
  <c r="V30" i="39"/>
  <c r="Y30" i="39"/>
  <c r="P15" i="39"/>
  <c r="AB26" i="39"/>
  <c r="V26" i="39"/>
  <c r="Y26" i="39"/>
  <c r="V17" i="39"/>
  <c r="P11" i="39"/>
  <c r="V29" i="39"/>
  <c r="P26" i="39"/>
  <c r="P23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A6BCF3BB-E6A2-4C44-B354-8D4ECE146205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C7D9F66B-F131-4951-9FFB-E99E43711713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72D6F2B6-3E47-4E1F-8B47-C6E3680AAF71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12FE2C69-A553-4D4E-B446-DBE819C7DBAB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A0D65FF9-CBC9-497C-B16C-7A2716A884B9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EBEF0C0B-D419-41A2-9BC5-A894CFF01D88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B5FE73E8-DC5A-4EEC-A812-057BFD5E790D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E37EBB33-6280-488C-918C-4C53DE463AF8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FD1A5380-A44C-4007-B8B2-AC7A9A48683C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10AE7949-DF41-453B-A887-B87B597EA692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9E2C1B3E-9ACE-45D5-947C-6C489239F056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EED024BA-F521-43A9-A8E8-4AEF76B9B7DB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CD4B748F-758F-4854-A077-5CF9319AB914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04EC8690-F2C8-42D8-A021-0609752594A1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FA0937D6-5E31-4328-8FC7-61E65C03AD11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DAA9FCA7-9429-4B63-9AF0-A8C9C6BD4A0F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CECCE29E-0807-41A1-978B-0BC0F039A1D7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7211D9D6-5783-4FD9-96F1-312C982B2ABC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19D28E4D-F434-4063-AB5A-C4DF6B497F59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E299BB49-D2A8-4CF3-B1F9-069113C8D941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4AC29ECF-68C5-447A-92BD-B451FEA3897B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A26E6807-9338-40D0-AA5E-D6DB9239CBA5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C005BFB4-207E-49E0-A0C4-A4BE976E38DE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F1C574B8-5368-4600-BCD1-7D5C64E940CF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2A0988AD-0665-4067-B95B-3D3D3BFDDDA1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19A97B98-D4BE-4C1A-81AF-A24308BBD137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C59C6AEC-8868-4F33-B54D-C95FDAC1CE78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B79839BD-0753-4E57-864B-A78C1A3CF591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4" authorId="0" shapeId="0" xr:uid="{2A50B00E-0FAA-462F-90B6-F1C4EF0ED2BE}">
      <text>
        <r>
          <rPr>
            <sz val="12"/>
            <color indexed="12"/>
            <rFont val="BIZ UDPゴシック"/>
            <family val="3"/>
            <charset val="128"/>
          </rPr>
          <t>黄色のセルに水量を入力すれば、金額が表示されます。</t>
        </r>
      </text>
    </comment>
  </commentList>
</comments>
</file>

<file path=xl/sharedStrings.xml><?xml version="1.0" encoding="utf-8"?>
<sst xmlns="http://schemas.openxmlformats.org/spreadsheetml/2006/main" count="3757" uniqueCount="123">
  <si>
    <t>最終改定率（倍）</t>
    <rPh sb="0" eb="2">
      <t>サイシュウ</t>
    </rPh>
    <rPh sb="2" eb="4">
      <t>カイテイ</t>
    </rPh>
    <rPh sb="4" eb="5">
      <t>リツ</t>
    </rPh>
    <rPh sb="6" eb="7">
      <t>バイ</t>
    </rPh>
    <phoneticPr fontId="2"/>
  </si>
  <si>
    <t>料金階層</t>
  </si>
  <si>
    <t>単　価</t>
  </si>
  <si>
    <t>使用量</t>
  </si>
  <si>
    <t>使用水量</t>
  </si>
  <si>
    <t>階層料金</t>
  </si>
  <si>
    <t>６～１５</t>
  </si>
  <si>
    <t>１６～２５</t>
  </si>
  <si>
    <t>２６～３５</t>
  </si>
  <si>
    <t>３６～４５</t>
  </si>
  <si>
    <t>４６～５５</t>
  </si>
  <si>
    <t>５６～１００</t>
  </si>
  <si>
    <t>１０１以上</t>
  </si>
  <si>
    <t>㎥</t>
  </si>
  <si>
    <t>下水道料金</t>
  </si>
  <si>
    <t>円</t>
  </si>
  <si>
    <t>下水道
使用料</t>
    <rPh sb="0" eb="3">
      <t>ゲスイドウ</t>
    </rPh>
    <rPh sb="4" eb="7">
      <t>シヨウリョウ</t>
    </rPh>
    <phoneticPr fontId="2"/>
  </si>
  <si>
    <t>水道
料金</t>
    <rPh sb="0" eb="2">
      <t>スイドウ</t>
    </rPh>
    <rPh sb="3" eb="5">
      <t>リョウキン</t>
    </rPh>
    <phoneticPr fontId="2"/>
  </si>
  <si>
    <t>合　計</t>
    <rPh sb="0" eb="1">
      <t>アイ</t>
    </rPh>
    <rPh sb="2" eb="3">
      <t>ケイ</t>
    </rPh>
    <phoneticPr fontId="2"/>
  </si>
  <si>
    <t>水量</t>
    <rPh sb="0" eb="2">
      <t>スイリョウ</t>
    </rPh>
    <phoneticPr fontId="2"/>
  </si>
  <si>
    <t>二本松地域</t>
    <rPh sb="0" eb="5">
      <t>ニホンマツチイキ</t>
    </rPh>
    <phoneticPr fontId="2"/>
  </si>
  <si>
    <t>岳地区</t>
    <rPh sb="0" eb="3">
      <t>ダケチク</t>
    </rPh>
    <phoneticPr fontId="2"/>
  </si>
  <si>
    <t>安達地域</t>
    <rPh sb="0" eb="4">
      <t>アダチチイキ</t>
    </rPh>
    <phoneticPr fontId="2"/>
  </si>
  <si>
    <t>口径</t>
    <rPh sb="0" eb="2">
      <t>コウケイ</t>
    </rPh>
    <phoneticPr fontId="2"/>
  </si>
  <si>
    <t>家庭用</t>
    <rPh sb="0" eb="3">
      <t>カテイヨウ</t>
    </rPh>
    <phoneticPr fontId="2"/>
  </si>
  <si>
    <t>営業用</t>
    <rPh sb="0" eb="3">
      <t>エイギョウヨウ</t>
    </rPh>
    <phoneticPr fontId="2"/>
  </si>
  <si>
    <t>13mm</t>
    <phoneticPr fontId="2"/>
  </si>
  <si>
    <t>20mm</t>
    <phoneticPr fontId="2"/>
  </si>
  <si>
    <t>25mm</t>
    <phoneticPr fontId="2"/>
  </si>
  <si>
    <t>30mm</t>
    <phoneticPr fontId="2"/>
  </si>
  <si>
    <t>40mm</t>
    <phoneticPr fontId="2"/>
  </si>
  <si>
    <t>50mm</t>
    <phoneticPr fontId="2"/>
  </si>
  <si>
    <t>75mm</t>
    <phoneticPr fontId="2"/>
  </si>
  <si>
    <t>100mm</t>
    <phoneticPr fontId="2"/>
  </si>
  <si>
    <t>地域
用途</t>
    <rPh sb="0" eb="2">
      <t>チイキ</t>
    </rPh>
    <rPh sb="3" eb="5">
      <t>ヨウト</t>
    </rPh>
    <phoneticPr fontId="2"/>
  </si>
  <si>
    <t>　 下水道使用料等が表示されます。</t>
    <phoneticPr fontId="2"/>
  </si>
  <si>
    <t>※ 各シートのA4セルに水量を入力すると、現行と改定後の水道料金および</t>
    <rPh sb="2" eb="3">
      <t>カク</t>
    </rPh>
    <rPh sb="12" eb="14">
      <t>スイリョウ</t>
    </rPh>
    <rPh sb="15" eb="17">
      <t>ニュウリョク</t>
    </rPh>
    <rPh sb="21" eb="23">
      <t>ゲンコウ</t>
    </rPh>
    <rPh sb="24" eb="27">
      <t>カイテイゴ</t>
    </rPh>
    <rPh sb="28" eb="30">
      <t>スイドウ</t>
    </rPh>
    <rPh sb="30" eb="32">
      <t>リョウキン</t>
    </rPh>
    <phoneticPr fontId="2"/>
  </si>
  <si>
    <t>第１段階（令和７年５月～）</t>
    <rPh sb="0" eb="1">
      <t>ダイ</t>
    </rPh>
    <rPh sb="2" eb="4">
      <t>ダンカイ</t>
    </rPh>
    <rPh sb="5" eb="7">
      <t>レイワ</t>
    </rPh>
    <rPh sb="8" eb="9">
      <t>ネン</t>
    </rPh>
    <rPh sb="10" eb="11">
      <t>ガツ</t>
    </rPh>
    <phoneticPr fontId="2"/>
  </si>
  <si>
    <t>第２段階（令和８年５月～）</t>
    <rPh sb="0" eb="1">
      <t>ダイ</t>
    </rPh>
    <rPh sb="2" eb="4">
      <t>ダンカイ</t>
    </rPh>
    <phoneticPr fontId="2"/>
  </si>
  <si>
    <t>第３段階（令和９年５月～）</t>
    <rPh sb="0" eb="1">
      <t>ダイ</t>
    </rPh>
    <rPh sb="2" eb="4">
      <t>ダンカイ</t>
    </rPh>
    <phoneticPr fontId="2"/>
  </si>
  <si>
    <t>現　行：Ａ</t>
    <rPh sb="0" eb="1">
      <t>ゲン</t>
    </rPh>
    <rPh sb="2" eb="3">
      <t>イキ</t>
    </rPh>
    <phoneticPr fontId="2"/>
  </si>
  <si>
    <t>改定後：Ｂ</t>
    <rPh sb="0" eb="3">
      <t>カイテイゴ</t>
    </rPh>
    <phoneticPr fontId="2"/>
  </si>
  <si>
    <t>差　額：B－A</t>
    <rPh sb="0" eb="1">
      <t>サ</t>
    </rPh>
    <rPh sb="2" eb="3">
      <t>ガク</t>
    </rPh>
    <phoneticPr fontId="2"/>
  </si>
  <si>
    <t>改定後：C</t>
    <rPh sb="0" eb="3">
      <t>カイテイゴ</t>
    </rPh>
    <phoneticPr fontId="2"/>
  </si>
  <si>
    <t>差　額：Ｃ－Ｂ</t>
    <rPh sb="0" eb="1">
      <t>サ</t>
    </rPh>
    <rPh sb="2" eb="3">
      <t>ガク</t>
    </rPh>
    <phoneticPr fontId="2"/>
  </si>
  <si>
    <t>改定後：Ｄ</t>
    <rPh sb="0" eb="3">
      <t>カイテイゴ</t>
    </rPh>
    <phoneticPr fontId="2"/>
  </si>
  <si>
    <t>差　額：Ｄ－Ｃ</t>
    <rPh sb="0" eb="1">
      <t>サ</t>
    </rPh>
    <rPh sb="2" eb="3">
      <t>ガク</t>
    </rPh>
    <phoneticPr fontId="2"/>
  </si>
  <si>
    <t>差　額：Ｄ－Ａ</t>
    <rPh sb="0" eb="1">
      <t>サ</t>
    </rPh>
    <rPh sb="2" eb="3">
      <t>ガク</t>
    </rPh>
    <phoneticPr fontId="2"/>
  </si>
  <si>
    <t>1&lt;10</t>
  </si>
  <si>
    <t>11&lt;20</t>
  </si>
  <si>
    <t>21&lt;30</t>
  </si>
  <si>
    <t>31&lt;50</t>
  </si>
  <si>
    <t>51&lt;100</t>
  </si>
  <si>
    <t>101&lt;500</t>
  </si>
  <si>
    <t>501&lt;</t>
  </si>
  <si>
    <t>水道料金</t>
    <rPh sb="0" eb="4">
      <t>スイドウリョウキン</t>
    </rPh>
    <phoneticPr fontId="2"/>
  </si>
  <si>
    <t>下水道使用料</t>
    <rPh sb="0" eb="6">
      <t>ゲスイドウシヨウリョウ</t>
    </rPh>
    <phoneticPr fontId="2"/>
  </si>
  <si>
    <t>1～10㎥</t>
  </si>
  <si>
    <t>11～20㎥</t>
  </si>
  <si>
    <t>21～30㎥</t>
  </si>
  <si>
    <t>31～50㎥</t>
  </si>
  <si>
    <t>51～100㎥</t>
  </si>
  <si>
    <t>101～500㎥</t>
  </si>
  <si>
    <t>501㎥～</t>
  </si>
  <si>
    <t>基本使用料</t>
    <rPh sb="0" eb="5">
      <t>キホンシヨウリョウ</t>
    </rPh>
    <phoneticPr fontId="1"/>
  </si>
  <si>
    <t>【二本松】30mm 月額税込 単位：円</t>
    <rPh sb="1" eb="4">
      <t>ニホンマツ</t>
    </rPh>
    <phoneticPr fontId="2"/>
  </si>
  <si>
    <t>【二本松】25mm 月額税込 単位：円</t>
    <rPh sb="1" eb="4">
      <t>ニホンマツ</t>
    </rPh>
    <phoneticPr fontId="2"/>
  </si>
  <si>
    <t>【二本松】20mm 月額税込 単位：円</t>
    <rPh sb="1" eb="4">
      <t>ニホンマツ</t>
    </rPh>
    <phoneticPr fontId="2"/>
  </si>
  <si>
    <t>【二本松】13mm 月額税込 単位：円</t>
    <rPh sb="1" eb="4">
      <t>ニホンマツ</t>
    </rPh>
    <phoneticPr fontId="2"/>
  </si>
  <si>
    <t>【二本松】40mm 月額税込 単位：円</t>
    <rPh sb="1" eb="4">
      <t>ニホンマツ</t>
    </rPh>
    <phoneticPr fontId="2"/>
  </si>
  <si>
    <t>【二本松】50mm 月額税込 単位：円</t>
    <rPh sb="1" eb="4">
      <t>ニホンマツ</t>
    </rPh>
    <phoneticPr fontId="2"/>
  </si>
  <si>
    <t>【二本松】75mm 月額税込 単位：円</t>
    <rPh sb="1" eb="4">
      <t>ニホンマツ</t>
    </rPh>
    <phoneticPr fontId="2"/>
  </si>
  <si>
    <t>【二本松】100mm 月額税込 単位：円</t>
    <rPh sb="1" eb="4">
      <t>ニホンマツ</t>
    </rPh>
    <phoneticPr fontId="2"/>
  </si>
  <si>
    <t>【岳】13mm 月額税込 単位：円</t>
    <rPh sb="1" eb="2">
      <t>ダケ</t>
    </rPh>
    <phoneticPr fontId="2"/>
  </si>
  <si>
    <t>31&lt;</t>
    <phoneticPr fontId="2"/>
  </si>
  <si>
    <t>51～</t>
    <phoneticPr fontId="2"/>
  </si>
  <si>
    <t>【岳】20mm 月額税込 単位：円</t>
    <rPh sb="1" eb="2">
      <t>ダケ</t>
    </rPh>
    <phoneticPr fontId="2"/>
  </si>
  <si>
    <t>【岳】25mm 月額税込 単位：円</t>
    <rPh sb="1" eb="2">
      <t>ダケ</t>
    </rPh>
    <phoneticPr fontId="2"/>
  </si>
  <si>
    <t>【岳】30mm 月額税込 単位：円</t>
    <rPh sb="1" eb="2">
      <t>ダケ</t>
    </rPh>
    <phoneticPr fontId="2"/>
  </si>
  <si>
    <t>【岳】40mm 月額税込 単位：円</t>
    <rPh sb="1" eb="2">
      <t>ダケ</t>
    </rPh>
    <phoneticPr fontId="2"/>
  </si>
  <si>
    <t>【岳】50mm 月額税込 単位：円</t>
    <rPh sb="1" eb="2">
      <t>ダケ</t>
    </rPh>
    <phoneticPr fontId="2"/>
  </si>
  <si>
    <t>【岳】75mm 月額税込 単位：円</t>
    <rPh sb="1" eb="2">
      <t>ダケ</t>
    </rPh>
    <phoneticPr fontId="2"/>
  </si>
  <si>
    <t>【岳】100mm 月額税込 単位：円</t>
    <rPh sb="1" eb="2">
      <t>ダケ</t>
    </rPh>
    <phoneticPr fontId="2"/>
  </si>
  <si>
    <t>【安達（家庭）】13mm 月額税込 単位：円</t>
    <phoneticPr fontId="2"/>
  </si>
  <si>
    <t>31&lt;40</t>
  </si>
  <si>
    <t>41&lt;50</t>
  </si>
  <si>
    <t>51&lt;</t>
  </si>
  <si>
    <t>基本料金</t>
    <rPh sb="0" eb="4">
      <t>キホンリョウキン</t>
    </rPh>
    <phoneticPr fontId="2"/>
  </si>
  <si>
    <t>水量計・請求金額</t>
  </si>
  <si>
    <t>下水量</t>
  </si>
  <si>
    <t>下水道使用料（税込）</t>
  </si>
  <si>
    <t>下水道使用料（税抜）</t>
  </si>
  <si>
    <t>下水道使用料金表（税抜）</t>
  </si>
  <si>
    <t>基本使用料</t>
  </si>
  <si>
    <t>0～1㎥</t>
  </si>
  <si>
    <t>2～8㎥</t>
  </si>
  <si>
    <t>9～10㎥</t>
  </si>
  <si>
    <t>31～40㎥</t>
  </si>
  <si>
    <t>41～50㎥</t>
  </si>
  <si>
    <t>101～208㎥</t>
  </si>
  <si>
    <t>209～500㎥</t>
  </si>
  <si>
    <t>【安達（家庭）】20mm 月額税込 単位：円</t>
    <phoneticPr fontId="2"/>
  </si>
  <si>
    <t>【安達（家庭）】25mm 月額税込 単位：円</t>
    <phoneticPr fontId="2"/>
  </si>
  <si>
    <t>【安達（家庭）】30mm 月額税込 単位：円</t>
    <phoneticPr fontId="2"/>
  </si>
  <si>
    <t>【安達（家庭）】40mm 月額税込 単位：円</t>
    <phoneticPr fontId="2"/>
  </si>
  <si>
    <t>【安達（家庭）】50mm 月額税込 単位：円</t>
    <phoneticPr fontId="2"/>
  </si>
  <si>
    <t>【安達（営業）】13mm 月額税込 単位：円</t>
    <rPh sb="4" eb="6">
      <t>エイギョウ</t>
    </rPh>
    <phoneticPr fontId="2"/>
  </si>
  <si>
    <t>1&lt;20</t>
    <phoneticPr fontId="2"/>
  </si>
  <si>
    <t>21&lt;40</t>
    <phoneticPr fontId="2"/>
  </si>
  <si>
    <t>41&lt;90</t>
    <phoneticPr fontId="2"/>
  </si>
  <si>
    <t>91&lt;</t>
    <phoneticPr fontId="2"/>
  </si>
  <si>
    <t>【安達（営業）】75mm 月額税込 単位：円</t>
    <rPh sb="4" eb="6">
      <t>エイギョウ</t>
    </rPh>
    <phoneticPr fontId="2"/>
  </si>
  <si>
    <t>【安達（営業）】20mm 月額税込 単位：円</t>
    <phoneticPr fontId="2"/>
  </si>
  <si>
    <t>【安達（営業）】25mm 月額税込 単位：円</t>
    <phoneticPr fontId="2"/>
  </si>
  <si>
    <t>【安達（営業）】30mm 月額税込 単位：円</t>
    <phoneticPr fontId="2"/>
  </si>
  <si>
    <t>【安達（営業）】40mm 月額税込 単位：円</t>
    <phoneticPr fontId="2"/>
  </si>
  <si>
    <t>【安達（営業）】50mm 月額税込 単位：円</t>
    <phoneticPr fontId="2"/>
  </si>
  <si>
    <t>30mm</t>
  </si>
  <si>
    <t>40mm</t>
  </si>
  <si>
    <t>50mm</t>
  </si>
  <si>
    <t>75mm</t>
  </si>
  <si>
    <t>お客様が現在ご使用中の水道メーター口径を次の地域用途別から選択してください。</t>
    <rPh sb="1" eb="3">
      <t>キャクサマ</t>
    </rPh>
    <rPh sb="4" eb="6">
      <t>ゲンザイ</t>
    </rPh>
    <rPh sb="7" eb="10">
      <t>シヨウチュウ</t>
    </rPh>
    <rPh sb="11" eb="13">
      <t>スイドウ</t>
    </rPh>
    <rPh sb="17" eb="19">
      <t>コウケイ</t>
    </rPh>
    <rPh sb="24" eb="26">
      <t>ヨウト</t>
    </rPh>
    <rPh sb="30" eb="31">
      <t>ツギ</t>
    </rPh>
    <rPh sb="33" eb="35">
      <t>センタク</t>
    </rPh>
    <phoneticPr fontId="2"/>
  </si>
  <si>
    <t>最終差額</t>
    <rPh sb="0" eb="2">
      <t>サイシュウ</t>
    </rPh>
    <rPh sb="2" eb="4">
      <t>サガク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</si>
</sst>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;&quot;△ &quot;#,##0"/>
    <numFmt numFmtId="177" formatCode="0.0000_ "/>
    <numFmt numFmtId="178" formatCode="0&quot;㎜&quot;"/>
  </numFmts>
  <fonts count="19" x14ac:knownFonts="1"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rgb="FFFFFF00"/>
      <name val="Meiryo UI"/>
      <family val="3"/>
      <charset val="128"/>
    </font>
    <font>
      <sz val="12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name val="Meiryo UI"/>
      <family val="3"/>
      <charset val="128"/>
    </font>
    <font>
      <b/>
      <sz val="11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sz val="11"/>
      <color rgb="FFFF0000"/>
      <name val="Meiryo UI"/>
      <family val="3"/>
      <charset val="128"/>
    </font>
    <font>
      <sz val="12"/>
      <color indexed="12"/>
      <name val="BIZ UDPゴシック"/>
      <family val="3"/>
      <charset val="128"/>
    </font>
    <font>
      <b/>
      <sz val="11"/>
      <color theme="1"/>
      <name val="游ゴシック Medium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8000"/>
        <bgColor indexed="64"/>
      </patternFill>
    </fill>
  </fills>
  <borders count="88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rgb="FFFF0000"/>
      </top>
      <bottom style="medium">
        <color rgb="FFFF0000"/>
      </bottom>
      <diagonal/>
    </border>
    <border>
      <left/>
      <right style="hair">
        <color auto="1"/>
      </right>
      <top style="medium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medium">
        <color rgb="FFFF0000"/>
      </top>
      <bottom style="medium">
        <color rgb="FFFF0000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auto="1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rgb="FFFF0000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228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3" fillId="0" borderId="12" xfId="2" applyBorder="1" applyAlignment="1" applyProtection="1">
      <alignment horizontal="center" vertical="center"/>
      <protection locked="0"/>
    </xf>
    <xf numFmtId="176" fontId="10" fillId="0" borderId="1" xfId="0" applyNumberFormat="1" applyFont="1" applyBorder="1" applyAlignment="1">
      <alignment horizontal="center" vertical="center" wrapText="1" shrinkToFit="1"/>
    </xf>
    <xf numFmtId="176" fontId="10" fillId="0" borderId="2" xfId="0" applyNumberFormat="1" applyFont="1" applyBorder="1" applyAlignment="1">
      <alignment horizontal="center" vertical="center" wrapText="1" shrinkToFit="1"/>
    </xf>
    <xf numFmtId="176" fontId="10" fillId="0" borderId="36" xfId="0" applyNumberFormat="1" applyFont="1" applyBorder="1" applyAlignment="1">
      <alignment horizontal="center" vertical="center" shrinkToFit="1"/>
    </xf>
    <xf numFmtId="176" fontId="13" fillId="2" borderId="45" xfId="0" applyNumberFormat="1" applyFont="1" applyFill="1" applyBorder="1" applyAlignment="1">
      <alignment horizontal="center" vertical="center" wrapText="1" shrinkToFit="1"/>
    </xf>
    <xf numFmtId="176" fontId="13" fillId="2" borderId="2" xfId="0" applyNumberFormat="1" applyFont="1" applyFill="1" applyBorder="1" applyAlignment="1">
      <alignment horizontal="center" vertical="center" wrapText="1" shrinkToFit="1"/>
    </xf>
    <xf numFmtId="176" fontId="13" fillId="2" borderId="46" xfId="0" applyNumberFormat="1" applyFont="1" applyFill="1" applyBorder="1" applyAlignment="1">
      <alignment horizontal="center" vertical="center" shrinkToFit="1"/>
    </xf>
    <xf numFmtId="176" fontId="10" fillId="2" borderId="44" xfId="0" applyNumberFormat="1" applyFont="1" applyFill="1" applyBorder="1" applyAlignment="1">
      <alignment horizontal="center" vertical="center" wrapText="1" shrinkToFit="1"/>
    </xf>
    <xf numFmtId="176" fontId="10" fillId="2" borderId="2" xfId="0" applyNumberFormat="1" applyFont="1" applyFill="1" applyBorder="1" applyAlignment="1">
      <alignment horizontal="center" vertical="center" wrapText="1" shrinkToFit="1"/>
    </xf>
    <xf numFmtId="176" fontId="10" fillId="2" borderId="36" xfId="0" applyNumberFormat="1" applyFont="1" applyFill="1" applyBorder="1" applyAlignment="1">
      <alignment horizontal="center" vertical="center" shrinkToFit="1"/>
    </xf>
    <xf numFmtId="176" fontId="13" fillId="3" borderId="55" xfId="0" applyNumberFormat="1" applyFont="1" applyFill="1" applyBorder="1" applyAlignment="1">
      <alignment horizontal="center" vertical="center" wrapText="1" shrinkToFit="1"/>
    </xf>
    <xf numFmtId="176" fontId="13" fillId="3" borderId="56" xfId="0" applyNumberFormat="1" applyFont="1" applyFill="1" applyBorder="1" applyAlignment="1">
      <alignment horizontal="center" vertical="center" wrapText="1" shrinkToFit="1"/>
    </xf>
    <xf numFmtId="176" fontId="13" fillId="3" borderId="57" xfId="0" applyNumberFormat="1" applyFont="1" applyFill="1" applyBorder="1" applyAlignment="1">
      <alignment horizontal="center" vertical="center" shrinkToFit="1"/>
    </xf>
    <xf numFmtId="176" fontId="10" fillId="3" borderId="44" xfId="0" applyNumberFormat="1" applyFont="1" applyFill="1" applyBorder="1" applyAlignment="1">
      <alignment horizontal="center" vertical="center" wrapText="1" shrinkToFit="1"/>
    </xf>
    <xf numFmtId="176" fontId="10" fillId="3" borderId="2" xfId="0" applyNumberFormat="1" applyFont="1" applyFill="1" applyBorder="1" applyAlignment="1">
      <alignment horizontal="center" vertical="center" wrapText="1" shrinkToFit="1"/>
    </xf>
    <xf numFmtId="176" fontId="10" fillId="3" borderId="3" xfId="0" applyNumberFormat="1" applyFont="1" applyFill="1" applyBorder="1" applyAlignment="1">
      <alignment horizontal="center" vertical="center" shrinkToFit="1"/>
    </xf>
    <xf numFmtId="176" fontId="13" fillId="4" borderId="55" xfId="0" applyNumberFormat="1" applyFont="1" applyFill="1" applyBorder="1" applyAlignment="1">
      <alignment horizontal="center" vertical="center" wrapText="1" shrinkToFit="1"/>
    </xf>
    <xf numFmtId="176" fontId="13" fillId="4" borderId="56" xfId="0" applyNumberFormat="1" applyFont="1" applyFill="1" applyBorder="1" applyAlignment="1">
      <alignment horizontal="center" vertical="center" wrapText="1" shrinkToFit="1"/>
    </xf>
    <xf numFmtId="176" fontId="13" fillId="4" borderId="57" xfId="0" applyNumberFormat="1" applyFont="1" applyFill="1" applyBorder="1" applyAlignment="1">
      <alignment horizontal="center" vertical="center" shrinkToFit="1"/>
    </xf>
    <xf numFmtId="176" fontId="10" fillId="4" borderId="44" xfId="0" applyNumberFormat="1" applyFont="1" applyFill="1" applyBorder="1" applyAlignment="1">
      <alignment horizontal="center" vertical="center" wrapText="1" shrinkToFit="1"/>
    </xf>
    <xf numFmtId="176" fontId="10" fillId="4" borderId="2" xfId="0" applyNumberFormat="1" applyFont="1" applyFill="1" applyBorder="1" applyAlignment="1">
      <alignment horizontal="center" vertical="center" wrapText="1" shrinkToFit="1"/>
    </xf>
    <xf numFmtId="176" fontId="10" fillId="4" borderId="3" xfId="0" applyNumberFormat="1" applyFont="1" applyFill="1" applyBorder="1" applyAlignment="1">
      <alignment horizontal="center" vertical="center" shrinkToFit="1"/>
    </xf>
    <xf numFmtId="176" fontId="10" fillId="0" borderId="44" xfId="0" applyNumberFormat="1" applyFont="1" applyBorder="1" applyAlignment="1">
      <alignment horizontal="center" vertical="center" wrapText="1" shrinkToFit="1"/>
    </xf>
    <xf numFmtId="0" fontId="10" fillId="0" borderId="33" xfId="0" applyFont="1" applyBorder="1" applyAlignment="1">
      <alignment horizontal="center" vertical="center" wrapText="1"/>
    </xf>
    <xf numFmtId="176" fontId="10" fillId="0" borderId="3" xfId="0" applyNumberFormat="1" applyFont="1" applyBorder="1" applyAlignment="1">
      <alignment horizontal="center" vertical="center" shrinkToFit="1"/>
    </xf>
    <xf numFmtId="0" fontId="9" fillId="0" borderId="0" xfId="0" applyFont="1" applyAlignment="1"/>
    <xf numFmtId="176" fontId="9" fillId="5" borderId="71" xfId="0" applyNumberFormat="1" applyFont="1" applyFill="1" applyBorder="1" applyAlignment="1" applyProtection="1">
      <alignment shrinkToFit="1"/>
      <protection locked="0"/>
    </xf>
    <xf numFmtId="176" fontId="9" fillId="0" borderId="20" xfId="1" applyNumberFormat="1" applyFont="1" applyFill="1" applyBorder="1" applyAlignment="1">
      <alignment shrinkToFit="1"/>
    </xf>
    <xf numFmtId="176" fontId="9" fillId="0" borderId="22" xfId="1" applyNumberFormat="1" applyFont="1" applyFill="1" applyBorder="1" applyAlignment="1">
      <alignment shrinkToFit="1"/>
    </xf>
    <xf numFmtId="176" fontId="9" fillId="0" borderId="42" xfId="1" applyNumberFormat="1" applyFont="1" applyFill="1" applyBorder="1" applyAlignment="1">
      <alignment shrinkToFit="1"/>
    </xf>
    <xf numFmtId="176" fontId="14" fillId="2" borderId="51" xfId="1" applyNumberFormat="1" applyFont="1" applyFill="1" applyBorder="1" applyAlignment="1">
      <alignment shrinkToFit="1"/>
    </xf>
    <xf numFmtId="176" fontId="14" fillId="2" borderId="22" xfId="1" applyNumberFormat="1" applyFont="1" applyFill="1" applyBorder="1" applyAlignment="1">
      <alignment shrinkToFit="1"/>
    </xf>
    <xf numFmtId="176" fontId="14" fillId="2" borderId="52" xfId="1" applyNumberFormat="1" applyFont="1" applyFill="1" applyBorder="1" applyAlignment="1">
      <alignment shrinkToFit="1"/>
    </xf>
    <xf numFmtId="176" fontId="9" fillId="2" borderId="21" xfId="1" applyNumberFormat="1" applyFont="1" applyFill="1" applyBorder="1" applyAlignment="1">
      <alignment shrinkToFit="1"/>
    </xf>
    <xf numFmtId="176" fontId="9" fillId="2" borderId="22" xfId="1" applyNumberFormat="1" applyFont="1" applyFill="1" applyBorder="1" applyAlignment="1">
      <alignment shrinkToFit="1"/>
    </xf>
    <xf numFmtId="176" fontId="9" fillId="2" borderId="42" xfId="1" applyNumberFormat="1" applyFont="1" applyFill="1" applyBorder="1" applyAlignment="1">
      <alignment shrinkToFit="1"/>
    </xf>
    <xf numFmtId="176" fontId="14" fillId="3" borderId="51" xfId="1" applyNumberFormat="1" applyFont="1" applyFill="1" applyBorder="1" applyAlignment="1">
      <alignment shrinkToFit="1"/>
    </xf>
    <xf numFmtId="176" fontId="14" fillId="3" borderId="22" xfId="1" applyNumberFormat="1" applyFont="1" applyFill="1" applyBorder="1" applyAlignment="1">
      <alignment shrinkToFit="1"/>
    </xf>
    <xf numFmtId="176" fontId="14" fillId="3" borderId="52" xfId="1" applyNumberFormat="1" applyFont="1" applyFill="1" applyBorder="1" applyAlignment="1">
      <alignment shrinkToFit="1"/>
    </xf>
    <xf numFmtId="176" fontId="9" fillId="3" borderId="21" xfId="1" applyNumberFormat="1" applyFont="1" applyFill="1" applyBorder="1" applyAlignment="1">
      <alignment shrinkToFit="1"/>
    </xf>
    <xf numFmtId="176" fontId="9" fillId="3" borderId="22" xfId="1" applyNumberFormat="1" applyFont="1" applyFill="1" applyBorder="1" applyAlignment="1">
      <alignment shrinkToFit="1"/>
    </xf>
    <xf numFmtId="176" fontId="9" fillId="3" borderId="67" xfId="1" applyNumberFormat="1" applyFont="1" applyFill="1" applyBorder="1" applyAlignment="1">
      <alignment shrinkToFit="1"/>
    </xf>
    <xf numFmtId="176" fontId="14" fillId="4" borderId="51" xfId="1" applyNumberFormat="1" applyFont="1" applyFill="1" applyBorder="1" applyAlignment="1">
      <alignment shrinkToFit="1"/>
    </xf>
    <xf numFmtId="176" fontId="14" fillId="4" borderId="22" xfId="1" applyNumberFormat="1" applyFont="1" applyFill="1" applyBorder="1" applyAlignment="1">
      <alignment shrinkToFit="1"/>
    </xf>
    <xf numFmtId="176" fontId="14" fillId="4" borderId="52" xfId="1" applyNumberFormat="1" applyFont="1" applyFill="1" applyBorder="1" applyAlignment="1">
      <alignment shrinkToFit="1"/>
    </xf>
    <xf numFmtId="176" fontId="9" fillId="4" borderId="21" xfId="1" applyNumberFormat="1" applyFont="1" applyFill="1" applyBorder="1" applyAlignment="1">
      <alignment shrinkToFit="1"/>
    </xf>
    <xf numFmtId="176" fontId="9" fillId="4" borderId="22" xfId="1" applyNumberFormat="1" applyFont="1" applyFill="1" applyBorder="1" applyAlignment="1">
      <alignment shrinkToFit="1"/>
    </xf>
    <xf numFmtId="176" fontId="9" fillId="4" borderId="67" xfId="1" applyNumberFormat="1" applyFont="1" applyFill="1" applyBorder="1" applyAlignment="1">
      <alignment shrinkToFit="1"/>
    </xf>
    <xf numFmtId="176" fontId="9" fillId="0" borderId="21" xfId="1" applyNumberFormat="1" applyFont="1" applyFill="1" applyBorder="1" applyAlignment="1">
      <alignment shrinkToFit="1"/>
    </xf>
    <xf numFmtId="177" fontId="9" fillId="0" borderId="68" xfId="0" applyNumberFormat="1" applyFont="1" applyBorder="1" applyAlignment="1">
      <alignment shrinkToFit="1"/>
    </xf>
    <xf numFmtId="177" fontId="9" fillId="0" borderId="72" xfId="0" applyNumberFormat="1" applyFont="1" applyBorder="1" applyAlignment="1">
      <alignment shrinkToFit="1"/>
    </xf>
    <xf numFmtId="0" fontId="9" fillId="0" borderId="0" xfId="0" applyFont="1" applyAlignment="1">
      <alignment shrinkToFit="1"/>
    </xf>
    <xf numFmtId="176" fontId="9" fillId="0" borderId="65" xfId="0" applyNumberFormat="1" applyFont="1" applyBorder="1" applyAlignment="1">
      <alignment shrinkToFit="1"/>
    </xf>
    <xf numFmtId="176" fontId="9" fillId="0" borderId="69" xfId="1" applyNumberFormat="1" applyFont="1" applyFill="1" applyBorder="1" applyAlignment="1">
      <alignment shrinkToFit="1"/>
    </xf>
    <xf numFmtId="176" fontId="9" fillId="0" borderId="56" xfId="1" applyNumberFormat="1" applyFont="1" applyFill="1" applyBorder="1" applyAlignment="1">
      <alignment shrinkToFit="1"/>
    </xf>
    <xf numFmtId="176" fontId="9" fillId="0" borderId="70" xfId="1" applyNumberFormat="1" applyFont="1" applyFill="1" applyBorder="1" applyAlignment="1">
      <alignment shrinkToFit="1"/>
    </xf>
    <xf numFmtId="176" fontId="14" fillId="2" borderId="53" xfId="1" applyNumberFormat="1" applyFont="1" applyFill="1" applyBorder="1" applyAlignment="1">
      <alignment shrinkToFit="1"/>
    </xf>
    <xf numFmtId="176" fontId="14" fillId="2" borderId="18" xfId="1" applyNumberFormat="1" applyFont="1" applyFill="1" applyBorder="1" applyAlignment="1">
      <alignment shrinkToFit="1"/>
    </xf>
    <xf numFmtId="176" fontId="14" fillId="2" borderId="54" xfId="1" applyNumberFormat="1" applyFont="1" applyFill="1" applyBorder="1" applyAlignment="1">
      <alignment shrinkToFit="1"/>
    </xf>
    <xf numFmtId="176" fontId="9" fillId="2" borderId="10" xfId="1" applyNumberFormat="1" applyFont="1" applyFill="1" applyBorder="1" applyAlignment="1">
      <alignment shrinkToFit="1"/>
    </xf>
    <xf numFmtId="176" fontId="9" fillId="2" borderId="18" xfId="1" applyNumberFormat="1" applyFont="1" applyFill="1" applyBorder="1" applyAlignment="1">
      <alignment shrinkToFit="1"/>
    </xf>
    <xf numFmtId="176" fontId="9" fillId="2" borderId="43" xfId="1" applyNumberFormat="1" applyFont="1" applyFill="1" applyBorder="1" applyAlignment="1">
      <alignment shrinkToFit="1"/>
    </xf>
    <xf numFmtId="176" fontId="14" fillId="3" borderId="53" xfId="1" applyNumberFormat="1" applyFont="1" applyFill="1" applyBorder="1" applyAlignment="1">
      <alignment shrinkToFit="1"/>
    </xf>
    <xf numFmtId="176" fontId="14" fillId="3" borderId="18" xfId="1" applyNumberFormat="1" applyFont="1" applyFill="1" applyBorder="1" applyAlignment="1">
      <alignment shrinkToFit="1"/>
    </xf>
    <xf numFmtId="176" fontId="14" fillId="3" borderId="54" xfId="1" applyNumberFormat="1" applyFont="1" applyFill="1" applyBorder="1" applyAlignment="1">
      <alignment shrinkToFit="1"/>
    </xf>
    <xf numFmtId="176" fontId="9" fillId="3" borderId="10" xfId="1" applyNumberFormat="1" applyFont="1" applyFill="1" applyBorder="1" applyAlignment="1">
      <alignment shrinkToFit="1"/>
    </xf>
    <xf numFmtId="176" fontId="9" fillId="3" borderId="18" xfId="1" applyNumberFormat="1" applyFont="1" applyFill="1" applyBorder="1" applyAlignment="1">
      <alignment shrinkToFit="1"/>
    </xf>
    <xf numFmtId="176" fontId="9" fillId="3" borderId="19" xfId="1" applyNumberFormat="1" applyFont="1" applyFill="1" applyBorder="1" applyAlignment="1">
      <alignment shrinkToFit="1"/>
    </xf>
    <xf numFmtId="176" fontId="14" fillId="4" borderId="53" xfId="1" applyNumberFormat="1" applyFont="1" applyFill="1" applyBorder="1" applyAlignment="1">
      <alignment shrinkToFit="1"/>
    </xf>
    <xf numFmtId="176" fontId="14" fillId="4" borderId="18" xfId="1" applyNumberFormat="1" applyFont="1" applyFill="1" applyBorder="1" applyAlignment="1">
      <alignment shrinkToFit="1"/>
    </xf>
    <xf numFmtId="176" fontId="14" fillId="4" borderId="54" xfId="1" applyNumberFormat="1" applyFont="1" applyFill="1" applyBorder="1" applyAlignment="1">
      <alignment shrinkToFit="1"/>
    </xf>
    <xf numFmtId="176" fontId="9" fillId="4" borderId="10" xfId="1" applyNumberFormat="1" applyFont="1" applyFill="1" applyBorder="1" applyAlignment="1">
      <alignment shrinkToFit="1"/>
    </xf>
    <xf numFmtId="176" fontId="9" fillId="4" borderId="18" xfId="1" applyNumberFormat="1" applyFont="1" applyFill="1" applyBorder="1" applyAlignment="1">
      <alignment shrinkToFit="1"/>
    </xf>
    <xf numFmtId="176" fontId="9" fillId="4" borderId="19" xfId="1" applyNumberFormat="1" applyFont="1" applyFill="1" applyBorder="1" applyAlignment="1">
      <alignment shrinkToFit="1"/>
    </xf>
    <xf numFmtId="176" fontId="9" fillId="0" borderId="10" xfId="1" applyNumberFormat="1" applyFont="1" applyFill="1" applyBorder="1" applyAlignment="1">
      <alignment shrinkToFit="1"/>
    </xf>
    <xf numFmtId="176" fontId="9" fillId="0" borderId="18" xfId="1" applyNumberFormat="1" applyFont="1" applyFill="1" applyBorder="1" applyAlignment="1">
      <alignment shrinkToFit="1"/>
    </xf>
    <xf numFmtId="176" fontId="9" fillId="0" borderId="43" xfId="1" applyNumberFormat="1" applyFont="1" applyFill="1" applyBorder="1" applyAlignment="1">
      <alignment shrinkToFit="1"/>
    </xf>
    <xf numFmtId="177" fontId="9" fillId="0" borderId="65" xfId="0" applyNumberFormat="1" applyFont="1" applyBorder="1" applyAlignment="1">
      <alignment shrinkToFit="1"/>
    </xf>
    <xf numFmtId="176" fontId="9" fillId="0" borderId="4" xfId="0" applyNumberFormat="1" applyFont="1" applyBorder="1" applyAlignment="1">
      <alignment shrinkToFit="1"/>
    </xf>
    <xf numFmtId="176" fontId="9" fillId="0" borderId="5" xfId="1" applyNumberFormat="1" applyFont="1" applyFill="1" applyBorder="1" applyAlignment="1">
      <alignment shrinkToFit="1"/>
    </xf>
    <xf numFmtId="176" fontId="9" fillId="0" borderId="6" xfId="1" applyNumberFormat="1" applyFont="1" applyFill="1" applyBorder="1" applyAlignment="1">
      <alignment shrinkToFit="1"/>
    </xf>
    <xf numFmtId="176" fontId="9" fillId="0" borderId="37" xfId="1" applyNumberFormat="1" applyFont="1" applyFill="1" applyBorder="1" applyAlignment="1">
      <alignment shrinkToFit="1"/>
    </xf>
    <xf numFmtId="176" fontId="14" fillId="2" borderId="47" xfId="1" applyNumberFormat="1" applyFont="1" applyFill="1" applyBorder="1" applyAlignment="1">
      <alignment shrinkToFit="1"/>
    </xf>
    <xf numFmtId="176" fontId="14" fillId="2" borderId="6" xfId="1" applyNumberFormat="1" applyFont="1" applyFill="1" applyBorder="1" applyAlignment="1">
      <alignment shrinkToFit="1"/>
    </xf>
    <xf numFmtId="176" fontId="14" fillId="2" borderId="48" xfId="1" applyNumberFormat="1" applyFont="1" applyFill="1" applyBorder="1" applyAlignment="1">
      <alignment shrinkToFit="1"/>
    </xf>
    <xf numFmtId="176" fontId="9" fillId="2" borderId="11" xfId="1" applyNumberFormat="1" applyFont="1" applyFill="1" applyBorder="1" applyAlignment="1">
      <alignment shrinkToFit="1"/>
    </xf>
    <xf numFmtId="176" fontId="9" fillId="2" borderId="6" xfId="1" applyNumberFormat="1" applyFont="1" applyFill="1" applyBorder="1" applyAlignment="1">
      <alignment shrinkToFit="1"/>
    </xf>
    <xf numFmtId="176" fontId="9" fillId="2" borderId="37" xfId="1" applyNumberFormat="1" applyFont="1" applyFill="1" applyBorder="1" applyAlignment="1">
      <alignment shrinkToFit="1"/>
    </xf>
    <xf numFmtId="176" fontId="14" fillId="3" borderId="47" xfId="1" applyNumberFormat="1" applyFont="1" applyFill="1" applyBorder="1" applyAlignment="1">
      <alignment shrinkToFit="1"/>
    </xf>
    <xf numFmtId="176" fontId="14" fillId="3" borderId="6" xfId="1" applyNumberFormat="1" applyFont="1" applyFill="1" applyBorder="1" applyAlignment="1">
      <alignment shrinkToFit="1"/>
    </xf>
    <xf numFmtId="176" fontId="14" fillId="3" borderId="48" xfId="1" applyNumberFormat="1" applyFont="1" applyFill="1" applyBorder="1" applyAlignment="1">
      <alignment shrinkToFit="1"/>
    </xf>
    <xf numFmtId="176" fontId="9" fillId="3" borderId="11" xfId="1" applyNumberFormat="1" applyFont="1" applyFill="1" applyBorder="1" applyAlignment="1">
      <alignment shrinkToFit="1"/>
    </xf>
    <xf numFmtId="176" fontId="9" fillId="3" borderId="6" xfId="1" applyNumberFormat="1" applyFont="1" applyFill="1" applyBorder="1" applyAlignment="1">
      <alignment shrinkToFit="1"/>
    </xf>
    <xf numFmtId="176" fontId="9" fillId="3" borderId="7" xfId="1" applyNumberFormat="1" applyFont="1" applyFill="1" applyBorder="1" applyAlignment="1">
      <alignment shrinkToFit="1"/>
    </xf>
    <xf numFmtId="176" fontId="14" fillId="4" borderId="47" xfId="1" applyNumberFormat="1" applyFont="1" applyFill="1" applyBorder="1" applyAlignment="1">
      <alignment shrinkToFit="1"/>
    </xf>
    <xf numFmtId="176" fontId="14" fillId="4" borderId="6" xfId="1" applyNumberFormat="1" applyFont="1" applyFill="1" applyBorder="1" applyAlignment="1">
      <alignment shrinkToFit="1"/>
    </xf>
    <xf numFmtId="176" fontId="14" fillId="4" borderId="48" xfId="1" applyNumberFormat="1" applyFont="1" applyFill="1" applyBorder="1" applyAlignment="1">
      <alignment shrinkToFit="1"/>
    </xf>
    <xf numFmtId="176" fontId="9" fillId="4" borderId="11" xfId="1" applyNumberFormat="1" applyFont="1" applyFill="1" applyBorder="1" applyAlignment="1">
      <alignment shrinkToFit="1"/>
    </xf>
    <xf numFmtId="176" fontId="9" fillId="4" borderId="6" xfId="1" applyNumberFormat="1" applyFont="1" applyFill="1" applyBorder="1" applyAlignment="1">
      <alignment shrinkToFit="1"/>
    </xf>
    <xf numFmtId="176" fontId="9" fillId="4" borderId="7" xfId="1" applyNumberFormat="1" applyFont="1" applyFill="1" applyBorder="1" applyAlignment="1">
      <alignment shrinkToFit="1"/>
    </xf>
    <xf numFmtId="176" fontId="9" fillId="0" borderId="11" xfId="1" applyNumberFormat="1" applyFont="1" applyFill="1" applyBorder="1" applyAlignment="1">
      <alignment shrinkToFit="1"/>
    </xf>
    <xf numFmtId="177" fontId="9" fillId="0" borderId="58" xfId="0" applyNumberFormat="1" applyFont="1" applyBorder="1" applyAlignment="1">
      <alignment shrinkToFit="1"/>
    </xf>
    <xf numFmtId="176" fontId="9" fillId="0" borderId="8" xfId="0" applyNumberFormat="1" applyFont="1" applyBorder="1" applyAlignment="1">
      <alignment shrinkToFit="1"/>
    </xf>
    <xf numFmtId="176" fontId="9" fillId="0" borderId="9" xfId="1" applyNumberFormat="1" applyFont="1" applyFill="1" applyBorder="1" applyAlignment="1">
      <alignment shrinkToFit="1"/>
    </xf>
    <xf numFmtId="176" fontId="9" fillId="0" borderId="38" xfId="1" applyNumberFormat="1" applyFont="1" applyFill="1" applyBorder="1" applyAlignment="1">
      <alignment shrinkToFit="1"/>
    </xf>
    <xf numFmtId="176" fontId="9" fillId="0" borderId="39" xfId="1" applyNumberFormat="1" applyFont="1" applyFill="1" applyBorder="1" applyAlignment="1">
      <alignment shrinkToFit="1"/>
    </xf>
    <xf numFmtId="176" fontId="9" fillId="0" borderId="13" xfId="0" applyNumberFormat="1" applyFont="1" applyBorder="1" applyAlignment="1">
      <alignment shrinkToFit="1"/>
    </xf>
    <xf numFmtId="176" fontId="9" fillId="0" borderId="14" xfId="1" applyNumberFormat="1" applyFont="1" applyFill="1" applyBorder="1" applyAlignment="1">
      <alignment shrinkToFit="1"/>
    </xf>
    <xf numFmtId="176" fontId="9" fillId="0" borderId="15" xfId="1" applyNumberFormat="1" applyFont="1" applyFill="1" applyBorder="1" applyAlignment="1">
      <alignment shrinkToFit="1"/>
    </xf>
    <xf numFmtId="176" fontId="9" fillId="0" borderId="40" xfId="1" applyNumberFormat="1" applyFont="1" applyFill="1" applyBorder="1" applyAlignment="1">
      <alignment shrinkToFit="1"/>
    </xf>
    <xf numFmtId="176" fontId="14" fillId="2" borderId="49" xfId="1" applyNumberFormat="1" applyFont="1" applyFill="1" applyBorder="1" applyAlignment="1">
      <alignment shrinkToFit="1"/>
    </xf>
    <xf numFmtId="176" fontId="14" fillId="2" borderId="16" xfId="1" applyNumberFormat="1" applyFont="1" applyFill="1" applyBorder="1" applyAlignment="1">
      <alignment shrinkToFit="1"/>
    </xf>
    <xf numFmtId="176" fontId="14" fillId="2" borderId="50" xfId="1" applyNumberFormat="1" applyFont="1" applyFill="1" applyBorder="1" applyAlignment="1">
      <alignment shrinkToFit="1"/>
    </xf>
    <xf numFmtId="176" fontId="9" fillId="2" borderId="15" xfId="1" applyNumberFormat="1" applyFont="1" applyFill="1" applyBorder="1" applyAlignment="1">
      <alignment shrinkToFit="1"/>
    </xf>
    <xf numFmtId="176" fontId="9" fillId="2" borderId="16" xfId="1" applyNumberFormat="1" applyFont="1" applyFill="1" applyBorder="1" applyAlignment="1">
      <alignment shrinkToFit="1"/>
    </xf>
    <xf numFmtId="176" fontId="9" fillId="2" borderId="41" xfId="1" applyNumberFormat="1" applyFont="1" applyFill="1" applyBorder="1" applyAlignment="1">
      <alignment shrinkToFit="1"/>
    </xf>
    <xf numFmtId="176" fontId="14" fillId="3" borderId="49" xfId="1" applyNumberFormat="1" applyFont="1" applyFill="1" applyBorder="1" applyAlignment="1">
      <alignment shrinkToFit="1"/>
    </xf>
    <xf numFmtId="176" fontId="14" fillId="3" borderId="16" xfId="1" applyNumberFormat="1" applyFont="1" applyFill="1" applyBorder="1" applyAlignment="1">
      <alignment shrinkToFit="1"/>
    </xf>
    <xf numFmtId="176" fontId="14" fillId="3" borderId="50" xfId="1" applyNumberFormat="1" applyFont="1" applyFill="1" applyBorder="1" applyAlignment="1">
      <alignment shrinkToFit="1"/>
    </xf>
    <xf numFmtId="176" fontId="9" fillId="3" borderId="15" xfId="1" applyNumberFormat="1" applyFont="1" applyFill="1" applyBorder="1" applyAlignment="1">
      <alignment shrinkToFit="1"/>
    </xf>
    <xf numFmtId="176" fontId="9" fillId="3" borderId="16" xfId="1" applyNumberFormat="1" applyFont="1" applyFill="1" applyBorder="1" applyAlignment="1">
      <alignment shrinkToFit="1"/>
    </xf>
    <xf numFmtId="176" fontId="9" fillId="3" borderId="17" xfId="1" applyNumberFormat="1" applyFont="1" applyFill="1" applyBorder="1" applyAlignment="1">
      <alignment shrinkToFit="1"/>
    </xf>
    <xf numFmtId="176" fontId="14" fillId="4" borderId="49" xfId="1" applyNumberFormat="1" applyFont="1" applyFill="1" applyBorder="1" applyAlignment="1">
      <alignment shrinkToFit="1"/>
    </xf>
    <xf numFmtId="176" fontId="14" fillId="4" borderId="16" xfId="1" applyNumberFormat="1" applyFont="1" applyFill="1" applyBorder="1" applyAlignment="1">
      <alignment shrinkToFit="1"/>
    </xf>
    <xf numFmtId="176" fontId="14" fillId="4" borderId="50" xfId="1" applyNumberFormat="1" applyFont="1" applyFill="1" applyBorder="1" applyAlignment="1">
      <alignment shrinkToFit="1"/>
    </xf>
    <xf numFmtId="176" fontId="9" fillId="4" borderId="15" xfId="1" applyNumberFormat="1" applyFont="1" applyFill="1" applyBorder="1" applyAlignment="1">
      <alignment shrinkToFit="1"/>
    </xf>
    <xf numFmtId="176" fontId="9" fillId="4" borderId="16" xfId="1" applyNumberFormat="1" applyFont="1" applyFill="1" applyBorder="1" applyAlignment="1">
      <alignment shrinkToFit="1"/>
    </xf>
    <xf numFmtId="176" fontId="9" fillId="4" borderId="17" xfId="1" applyNumberFormat="1" applyFont="1" applyFill="1" applyBorder="1" applyAlignment="1">
      <alignment shrinkToFit="1"/>
    </xf>
    <xf numFmtId="176" fontId="9" fillId="0" borderId="16" xfId="1" applyNumberFormat="1" applyFont="1" applyFill="1" applyBorder="1" applyAlignment="1">
      <alignment shrinkToFit="1"/>
    </xf>
    <xf numFmtId="176" fontId="9" fillId="0" borderId="41" xfId="1" applyNumberFormat="1" applyFont="1" applyFill="1" applyBorder="1" applyAlignment="1">
      <alignment shrinkToFit="1"/>
    </xf>
    <xf numFmtId="177" fontId="9" fillId="0" borderId="66" xfId="0" applyNumberFormat="1" applyFont="1" applyBorder="1" applyAlignment="1">
      <alignment shrinkToFit="1"/>
    </xf>
    <xf numFmtId="177" fontId="9" fillId="0" borderId="35" xfId="0" applyNumberFormat="1" applyFont="1" applyBorder="1" applyAlignment="1">
      <alignment shrinkToFit="1"/>
    </xf>
    <xf numFmtId="176" fontId="9" fillId="0" borderId="0" xfId="0" applyNumberFormat="1" applyFont="1" applyAlignment="1"/>
    <xf numFmtId="176" fontId="7" fillId="0" borderId="0" xfId="0" applyNumberFormat="1" applyFont="1" applyAlignment="1"/>
    <xf numFmtId="178" fontId="7" fillId="0" borderId="75" xfId="0" applyNumberFormat="1" applyFont="1" applyBorder="1" applyAlignment="1">
      <alignment horizontal="center"/>
    </xf>
    <xf numFmtId="176" fontId="7" fillId="0" borderId="75" xfId="0" applyNumberFormat="1" applyFont="1" applyBorder="1" applyAlignment="1"/>
    <xf numFmtId="176" fontId="7" fillId="0" borderId="75" xfId="0" applyNumberFormat="1" applyFont="1" applyBorder="1" applyAlignment="1">
      <alignment horizontal="center"/>
    </xf>
    <xf numFmtId="176" fontId="15" fillId="0" borderId="0" xfId="0" applyNumberFormat="1" applyFont="1" applyAlignment="1"/>
    <xf numFmtId="176" fontId="15" fillId="0" borderId="76" xfId="0" applyNumberFormat="1" applyFont="1" applyBorder="1" applyAlignment="1"/>
    <xf numFmtId="0" fontId="9" fillId="0" borderId="0" xfId="0" applyFont="1" applyAlignment="1">
      <alignment vertical="center"/>
    </xf>
    <xf numFmtId="176" fontId="16" fillId="0" borderId="0" xfId="0" applyNumberFormat="1" applyFont="1" applyAlignment="1"/>
    <xf numFmtId="176" fontId="16" fillId="0" borderId="77" xfId="0" applyNumberFormat="1" applyFont="1" applyBorder="1" applyAlignment="1"/>
    <xf numFmtId="0" fontId="18" fillId="0" borderId="0" xfId="0" applyFont="1" applyAlignment="1" applyProtection="1">
      <alignment vertical="center"/>
      <protection locked="0"/>
    </xf>
    <xf numFmtId="176" fontId="9" fillId="0" borderId="79" xfId="0" applyNumberFormat="1" applyFont="1" applyBorder="1" applyAlignment="1">
      <alignment shrinkToFit="1"/>
    </xf>
    <xf numFmtId="176" fontId="9" fillId="0" borderId="80" xfId="1" applyNumberFormat="1" applyFont="1" applyFill="1" applyBorder="1" applyAlignment="1">
      <alignment shrinkToFit="1"/>
    </xf>
    <xf numFmtId="176" fontId="9" fillId="0" borderId="81" xfId="1" applyNumberFormat="1" applyFont="1" applyFill="1" applyBorder="1" applyAlignment="1">
      <alignment shrinkToFit="1"/>
    </xf>
    <xf numFmtId="176" fontId="9" fillId="0" borderId="82" xfId="1" applyNumberFormat="1" applyFont="1" applyFill="1" applyBorder="1" applyAlignment="1">
      <alignment shrinkToFit="1"/>
    </xf>
    <xf numFmtId="176" fontId="14" fillId="2" borderId="83" xfId="1" applyNumberFormat="1" applyFont="1" applyFill="1" applyBorder="1" applyAlignment="1">
      <alignment shrinkToFit="1"/>
    </xf>
    <xf numFmtId="176" fontId="14" fillId="2" borderId="84" xfId="1" applyNumberFormat="1" applyFont="1" applyFill="1" applyBorder="1" applyAlignment="1">
      <alignment shrinkToFit="1"/>
    </xf>
    <xf numFmtId="176" fontId="14" fillId="2" borderId="85" xfId="1" applyNumberFormat="1" applyFont="1" applyFill="1" applyBorder="1" applyAlignment="1">
      <alignment shrinkToFit="1"/>
    </xf>
    <xf numFmtId="176" fontId="9" fillId="2" borderId="81" xfId="1" applyNumberFormat="1" applyFont="1" applyFill="1" applyBorder="1" applyAlignment="1">
      <alignment shrinkToFit="1"/>
    </xf>
    <xf numFmtId="176" fontId="9" fillId="2" borderId="84" xfId="1" applyNumberFormat="1" applyFont="1" applyFill="1" applyBorder="1" applyAlignment="1">
      <alignment shrinkToFit="1"/>
    </xf>
    <xf numFmtId="176" fontId="9" fillId="2" borderId="86" xfId="1" applyNumberFormat="1" applyFont="1" applyFill="1" applyBorder="1" applyAlignment="1">
      <alignment shrinkToFit="1"/>
    </xf>
    <xf numFmtId="176" fontId="14" fillId="3" borderId="83" xfId="1" applyNumberFormat="1" applyFont="1" applyFill="1" applyBorder="1" applyAlignment="1">
      <alignment shrinkToFit="1"/>
    </xf>
    <xf numFmtId="176" fontId="14" fillId="3" borderId="84" xfId="1" applyNumberFormat="1" applyFont="1" applyFill="1" applyBorder="1" applyAlignment="1">
      <alignment shrinkToFit="1"/>
    </xf>
    <xf numFmtId="176" fontId="14" fillId="3" borderId="85" xfId="1" applyNumberFormat="1" applyFont="1" applyFill="1" applyBorder="1" applyAlignment="1">
      <alignment shrinkToFit="1"/>
    </xf>
    <xf numFmtId="176" fontId="9" fillId="3" borderId="81" xfId="1" applyNumberFormat="1" applyFont="1" applyFill="1" applyBorder="1" applyAlignment="1">
      <alignment shrinkToFit="1"/>
    </xf>
    <xf numFmtId="176" fontId="9" fillId="3" borderId="84" xfId="1" applyNumberFormat="1" applyFont="1" applyFill="1" applyBorder="1" applyAlignment="1">
      <alignment shrinkToFit="1"/>
    </xf>
    <xf numFmtId="176" fontId="9" fillId="3" borderId="87" xfId="1" applyNumberFormat="1" applyFont="1" applyFill="1" applyBorder="1" applyAlignment="1">
      <alignment shrinkToFit="1"/>
    </xf>
    <xf numFmtId="176" fontId="14" fillId="4" borderId="83" xfId="1" applyNumberFormat="1" applyFont="1" applyFill="1" applyBorder="1" applyAlignment="1">
      <alignment shrinkToFit="1"/>
    </xf>
    <xf numFmtId="176" fontId="14" fillId="4" borderId="84" xfId="1" applyNumberFormat="1" applyFont="1" applyFill="1" applyBorder="1" applyAlignment="1">
      <alignment shrinkToFit="1"/>
    </xf>
    <xf numFmtId="176" fontId="14" fillId="4" borderId="85" xfId="1" applyNumberFormat="1" applyFont="1" applyFill="1" applyBorder="1" applyAlignment="1">
      <alignment shrinkToFit="1"/>
    </xf>
    <xf numFmtId="176" fontId="9" fillId="4" borderId="81" xfId="1" applyNumberFormat="1" applyFont="1" applyFill="1" applyBorder="1" applyAlignment="1">
      <alignment shrinkToFit="1"/>
    </xf>
    <xf numFmtId="176" fontId="9" fillId="4" borderId="84" xfId="1" applyNumberFormat="1" applyFont="1" applyFill="1" applyBorder="1" applyAlignment="1">
      <alignment shrinkToFit="1"/>
    </xf>
    <xf numFmtId="176" fontId="9" fillId="4" borderId="87" xfId="1" applyNumberFormat="1" applyFont="1" applyFill="1" applyBorder="1" applyAlignment="1">
      <alignment shrinkToFit="1"/>
    </xf>
    <xf numFmtId="176" fontId="9" fillId="0" borderId="84" xfId="1" applyNumberFormat="1" applyFont="1" applyFill="1" applyBorder="1" applyAlignment="1">
      <alignment shrinkToFit="1"/>
    </xf>
    <xf numFmtId="176" fontId="9" fillId="0" borderId="86" xfId="1" applyNumberFormat="1" applyFont="1" applyFill="1" applyBorder="1" applyAlignment="1">
      <alignment shrinkToFit="1"/>
    </xf>
    <xf numFmtId="177" fontId="9" fillId="0" borderId="78" xfId="0" applyNumberFormat="1" applyFont="1" applyBorder="1" applyAlignment="1">
      <alignment shrinkToFit="1"/>
    </xf>
    <xf numFmtId="0" fontId="4" fillId="5" borderId="12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5" fillId="9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vertical="center"/>
    </xf>
    <xf numFmtId="0" fontId="9" fillId="0" borderId="34" xfId="0" applyFont="1" applyBorder="1" applyAlignment="1">
      <alignment vertical="center"/>
    </xf>
    <xf numFmtId="0" fontId="9" fillId="0" borderId="29" xfId="0" applyFont="1" applyBorder="1" applyAlignment="1">
      <alignment vertical="center"/>
    </xf>
    <xf numFmtId="0" fontId="9" fillId="0" borderId="59" xfId="0" applyFont="1" applyBorder="1" applyAlignment="1">
      <alignment vertical="center"/>
    </xf>
    <xf numFmtId="0" fontId="9" fillId="0" borderId="28" xfId="0" applyFont="1" applyBorder="1" applyAlignment="1">
      <alignment vertical="center"/>
    </xf>
    <xf numFmtId="176" fontId="11" fillId="0" borderId="12" xfId="0" applyNumberFormat="1" applyFont="1" applyBorder="1" applyAlignment="1">
      <alignment horizontal="center" vertical="center"/>
    </xf>
    <xf numFmtId="176" fontId="11" fillId="0" borderId="23" xfId="0" applyNumberFormat="1" applyFont="1" applyBorder="1" applyAlignment="1">
      <alignment horizontal="center" vertical="center"/>
    </xf>
    <xf numFmtId="176" fontId="12" fillId="2" borderId="25" xfId="0" applyNumberFormat="1" applyFont="1" applyFill="1" applyBorder="1" applyAlignment="1">
      <alignment horizontal="center" vertical="center"/>
    </xf>
    <xf numFmtId="176" fontId="12" fillId="2" borderId="26" xfId="0" applyNumberFormat="1" applyFont="1" applyFill="1" applyBorder="1" applyAlignment="1">
      <alignment horizontal="center" vertical="center"/>
    </xf>
    <xf numFmtId="176" fontId="12" fillId="2" borderId="27" xfId="0" applyNumberFormat="1" applyFont="1" applyFill="1" applyBorder="1" applyAlignment="1">
      <alignment horizontal="center" vertical="center"/>
    </xf>
    <xf numFmtId="176" fontId="11" fillId="2" borderId="24" xfId="0" applyNumberFormat="1" applyFont="1" applyFill="1" applyBorder="1" applyAlignment="1">
      <alignment horizontal="center" vertical="center"/>
    </xf>
    <xf numFmtId="176" fontId="11" fillId="2" borderId="12" xfId="0" applyNumberFormat="1" applyFont="1" applyFill="1" applyBorder="1" applyAlignment="1">
      <alignment horizontal="center" vertical="center"/>
    </xf>
    <xf numFmtId="176" fontId="11" fillId="2" borderId="23" xfId="0" applyNumberFormat="1" applyFont="1" applyFill="1" applyBorder="1" applyAlignment="1">
      <alignment horizontal="center" vertical="center"/>
    </xf>
    <xf numFmtId="176" fontId="12" fillId="3" borderId="62" xfId="0" applyNumberFormat="1" applyFont="1" applyFill="1" applyBorder="1" applyAlignment="1">
      <alignment horizontal="center" vertical="center"/>
    </xf>
    <xf numFmtId="176" fontId="12" fillId="3" borderId="63" xfId="0" applyNumberFormat="1" applyFont="1" applyFill="1" applyBorder="1" applyAlignment="1">
      <alignment horizontal="center" vertical="center"/>
    </xf>
    <xf numFmtId="176" fontId="12" fillId="3" borderId="64" xfId="0" applyNumberFormat="1" applyFont="1" applyFill="1" applyBorder="1" applyAlignment="1">
      <alignment horizontal="center" vertical="center"/>
    </xf>
    <xf numFmtId="176" fontId="11" fillId="3" borderId="60" xfId="0" applyNumberFormat="1" applyFont="1" applyFill="1" applyBorder="1" applyAlignment="1">
      <alignment horizontal="center" vertical="center"/>
    </xf>
    <xf numFmtId="176" fontId="11" fillId="3" borderId="30" xfId="0" applyNumberFormat="1" applyFont="1" applyFill="1" applyBorder="1" applyAlignment="1">
      <alignment horizontal="center" vertical="center"/>
    </xf>
    <xf numFmtId="176" fontId="11" fillId="3" borderId="61" xfId="0" applyNumberFormat="1" applyFont="1" applyFill="1" applyBorder="1" applyAlignment="1">
      <alignment horizontal="center" vertical="center"/>
    </xf>
    <xf numFmtId="176" fontId="12" fillId="4" borderId="25" xfId="0" applyNumberFormat="1" applyFont="1" applyFill="1" applyBorder="1" applyAlignment="1">
      <alignment horizontal="center" vertical="center"/>
    </xf>
    <xf numFmtId="176" fontId="12" fillId="4" borderId="26" xfId="0" applyNumberFormat="1" applyFont="1" applyFill="1" applyBorder="1" applyAlignment="1">
      <alignment horizontal="center" vertical="center"/>
    </xf>
    <xf numFmtId="176" fontId="12" fillId="4" borderId="27" xfId="0" applyNumberFormat="1" applyFont="1" applyFill="1" applyBorder="1" applyAlignment="1">
      <alignment horizontal="center" vertical="center"/>
    </xf>
    <xf numFmtId="176" fontId="11" fillId="4" borderId="24" xfId="0" applyNumberFormat="1" applyFont="1" applyFill="1" applyBorder="1" applyAlignment="1">
      <alignment horizontal="center" vertical="center"/>
    </xf>
    <xf numFmtId="176" fontId="11" fillId="4" borderId="12" xfId="0" applyNumberFormat="1" applyFont="1" applyFill="1" applyBorder="1" applyAlignment="1">
      <alignment horizontal="center" vertical="center"/>
    </xf>
    <xf numFmtId="176" fontId="11" fillId="0" borderId="24" xfId="0" applyNumberFormat="1" applyFont="1" applyBorder="1" applyAlignment="1">
      <alignment horizontal="center" vertical="center"/>
    </xf>
    <xf numFmtId="176" fontId="8" fillId="0" borderId="59" xfId="0" applyNumberFormat="1" applyFont="1" applyBorder="1" applyAlignment="1">
      <alignment vertical="center" shrinkToFit="1"/>
    </xf>
    <xf numFmtId="0" fontId="9" fillId="0" borderId="59" xfId="0" applyFont="1" applyBorder="1" applyAlignment="1">
      <alignment vertical="center" shrinkToFit="1"/>
    </xf>
    <xf numFmtId="0" fontId="9" fillId="0" borderId="28" xfId="0" applyFont="1" applyBorder="1" applyAlignment="1">
      <alignment vertical="center" shrinkToFit="1"/>
    </xf>
    <xf numFmtId="176" fontId="9" fillId="2" borderId="31" xfId="0" applyNumberFormat="1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9" fillId="3" borderId="32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0" fontId="9" fillId="3" borderId="24" xfId="0" applyFont="1" applyFill="1" applyBorder="1" applyAlignment="1">
      <alignment horizontal="center" vertical="center"/>
    </xf>
    <xf numFmtId="176" fontId="9" fillId="4" borderId="31" xfId="0" applyNumberFormat="1" applyFont="1" applyFill="1" applyBorder="1" applyAlignment="1">
      <alignment horizontal="center" vertical="center"/>
    </xf>
    <xf numFmtId="0" fontId="9" fillId="4" borderId="32" xfId="0" applyFont="1" applyFill="1" applyBorder="1" applyAlignment="1">
      <alignment horizontal="center" vertical="center"/>
    </xf>
    <xf numFmtId="0" fontId="9" fillId="4" borderId="30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176" fontId="10" fillId="0" borderId="33" xfId="0" applyNumberFormat="1" applyFont="1" applyBorder="1" applyAlignment="1">
      <alignment horizontal="center" vertical="center" wrapText="1"/>
    </xf>
    <xf numFmtId="176" fontId="10" fillId="0" borderId="74" xfId="0" applyNumberFormat="1" applyFont="1" applyBorder="1" applyAlignment="1">
      <alignment horizontal="center" vertical="center" wrapText="1"/>
    </xf>
  </cellXfs>
  <cellStyles count="5">
    <cellStyle name="ハイパーリンク" xfId="2" builtinId="8"/>
    <cellStyle name="桁区切り" xfId="1" builtinId="6"/>
    <cellStyle name="桁区切り 2" xfId="4" xr:uid="{29FDC8CC-30C4-455C-B698-53EF0E7DBEA0}"/>
    <cellStyle name="標準" xfId="0" builtinId="0"/>
    <cellStyle name="標準 2" xfId="3" xr:uid="{40698BD9-5111-4614-A2BE-34558B56D748}"/>
  </cellStyles>
  <dxfs count="0"/>
  <tableStyles count="0" defaultTableStyle="TableStyleMedium2" defaultPivotStyle="PivotStyleLight16"/>
  <colors>
    <mruColors>
      <color rgb="FF00FF00"/>
      <color rgb="FFFF66CC"/>
      <color rgb="FF00FFFF"/>
      <color rgb="FFCCFFFF"/>
      <color rgb="FF008000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16</xdr:row>
      <xdr:rowOff>85725</xdr:rowOff>
    </xdr:from>
    <xdr:to>
      <xdr:col>4</xdr:col>
      <xdr:colOff>295690</xdr:colOff>
      <xdr:row>21</xdr:row>
      <xdr:rowOff>152575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EE109E3-261E-4AF6-BCE6-5AFFB59E6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3419475"/>
          <a:ext cx="2972215" cy="1257475"/>
        </a:xfrm>
        <a:prstGeom prst="rect">
          <a:avLst/>
        </a:prstGeom>
      </xdr:spPr>
    </xdr:pic>
    <xdr:clientData/>
  </xdr:twoCellAnchor>
  <xdr:oneCellAnchor>
    <xdr:from>
      <xdr:col>2</xdr:col>
      <xdr:colOff>95250</xdr:colOff>
      <xdr:row>22</xdr:row>
      <xdr:rowOff>76200</xdr:rowOff>
    </xdr:from>
    <xdr:ext cx="2412000" cy="241147"/>
    <xdr:sp macro="" textlink="">
      <xdr:nvSpPr>
        <xdr:cNvPr id="3" name="吹き出し: 折線 2">
          <a:extLst>
            <a:ext uri="{FF2B5EF4-FFF2-40B4-BE49-F238E27FC236}">
              <a16:creationId xmlns:a16="http://schemas.microsoft.com/office/drawing/2014/main" id="{506637EC-768F-4D80-8679-ADEA945CA03B}"/>
            </a:ext>
          </a:extLst>
        </xdr:cNvPr>
        <xdr:cNvSpPr/>
      </xdr:nvSpPr>
      <xdr:spPr>
        <a:xfrm>
          <a:off x="1428750" y="5076825"/>
          <a:ext cx="2412000" cy="241147"/>
        </a:xfrm>
        <a:prstGeom prst="borderCallout2">
          <a:avLst>
            <a:gd name="adj1" fmla="val 18750"/>
            <a:gd name="adj2" fmla="val 134"/>
            <a:gd name="adj3" fmla="val 18750"/>
            <a:gd name="adj4" fmla="val -8906"/>
            <a:gd name="adj5" fmla="val -65917"/>
            <a:gd name="adj6" fmla="val -16739"/>
          </a:avLst>
        </a:prstGeom>
        <a:ln>
          <a:tailEnd type="stealt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>
          <a:spAutoFit/>
        </a:bodyPr>
        <a:lstStyle/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黄色のセルに水量を入力してください。</a:t>
          </a:r>
        </a:p>
      </xdr:txBody>
    </xdr:sp>
    <xdr:clientData/>
  </xdr:oneCellAnchor>
  <xdr:twoCellAnchor editAs="oneCell">
    <xdr:from>
      <xdr:col>8</xdr:col>
      <xdr:colOff>0</xdr:colOff>
      <xdr:row>1</xdr:row>
      <xdr:rowOff>0</xdr:rowOff>
    </xdr:from>
    <xdr:to>
      <xdr:col>12</xdr:col>
      <xdr:colOff>495752</xdr:colOff>
      <xdr:row>15</xdr:row>
      <xdr:rowOff>210045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C1872A0-1FA4-4194-B9A0-18B117D65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238125"/>
          <a:ext cx="3238952" cy="354379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oneCellAnchor>
    <xdr:from>
      <xdr:col>9</xdr:col>
      <xdr:colOff>276225</xdr:colOff>
      <xdr:row>7</xdr:row>
      <xdr:rowOff>26662</xdr:rowOff>
    </xdr:from>
    <xdr:ext cx="1080000" cy="200055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D7970CA-AAFB-43F2-AAAE-B24181624A81}"/>
            </a:ext>
          </a:extLst>
        </xdr:cNvPr>
        <xdr:cNvSpPr txBox="1"/>
      </xdr:nvSpPr>
      <xdr:spPr>
        <a:xfrm>
          <a:off x="8296275" y="1693537"/>
          <a:ext cx="1080000" cy="200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1">
          <a:spAutoFit/>
        </a:bodyPr>
        <a:lstStyle/>
        <a:p>
          <a:pPr>
            <a:lnSpc>
              <a:spcPct val="100000"/>
            </a:lnSpc>
          </a:pPr>
          <a:r>
            <a:rPr kumimoji="1" lang="en-US" altLang="ja-JP" sz="1200">
              <a:latin typeface="BIZ UDゴシック" panose="020B0400000000000000" pitchFamily="49" charset="-128"/>
              <a:ea typeface="BIZ UDゴシック" panose="020B0400000000000000" pitchFamily="49" charset="-128"/>
            </a:rPr>
            <a:t>1-234567-890</a:t>
          </a:r>
          <a:endParaRPr kumimoji="1" lang="ja-JP" altLang="en-US" sz="1200"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oneCellAnchor>
  <xdr:oneCellAnchor>
    <xdr:from>
      <xdr:col>9</xdr:col>
      <xdr:colOff>638174</xdr:colOff>
      <xdr:row>8</xdr:row>
      <xdr:rowOff>57150</xdr:rowOff>
    </xdr:from>
    <xdr:ext cx="1457325" cy="317523"/>
    <xdr:sp macro="" textlink="">
      <xdr:nvSpPr>
        <xdr:cNvPr id="7" name="吹き出し: 折線 (枠なし) 6">
          <a:extLst>
            <a:ext uri="{FF2B5EF4-FFF2-40B4-BE49-F238E27FC236}">
              <a16:creationId xmlns:a16="http://schemas.microsoft.com/office/drawing/2014/main" id="{34B8AB69-414A-42DF-B241-CBBAF17C0835}"/>
            </a:ext>
          </a:extLst>
        </xdr:cNvPr>
        <xdr:cNvSpPr/>
      </xdr:nvSpPr>
      <xdr:spPr>
        <a:xfrm>
          <a:off x="7286624" y="1962150"/>
          <a:ext cx="1457325" cy="317523"/>
        </a:xfrm>
        <a:prstGeom prst="callout2">
          <a:avLst>
            <a:gd name="adj1" fmla="val 18750"/>
            <a:gd name="adj2" fmla="val -1030"/>
            <a:gd name="adj3" fmla="val 18750"/>
            <a:gd name="adj4" fmla="val -10488"/>
            <a:gd name="adj5" fmla="val -18368"/>
            <a:gd name="adj6" fmla="val -16333"/>
          </a:avLst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lIns="36000" tIns="0" rIns="36000" bIns="0" rtlCol="0" anchor="t">
          <a:spAutoFit/>
        </a:bodyPr>
        <a:lstStyle/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地域がご不明の方は、こちらの数字で確認</a:t>
          </a:r>
        </a:p>
      </xdr:txBody>
    </xdr:sp>
    <xdr:clientData/>
  </xdr:oneCellAnchor>
  <xdr:twoCellAnchor>
    <xdr:from>
      <xdr:col>9</xdr:col>
      <xdr:colOff>352425</xdr:colOff>
      <xdr:row>7</xdr:row>
      <xdr:rowOff>219075</xdr:rowOff>
    </xdr:from>
    <xdr:to>
      <xdr:col>9</xdr:col>
      <xdr:colOff>460425</xdr:colOff>
      <xdr:row>7</xdr:row>
      <xdr:rowOff>219075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2F470C8B-AD74-4D1A-A1DD-85EC1DC6AD53}"/>
            </a:ext>
          </a:extLst>
        </xdr:cNvPr>
        <xdr:cNvCxnSpPr/>
      </xdr:nvCxnSpPr>
      <xdr:spPr>
        <a:xfrm>
          <a:off x="7000875" y="1885950"/>
          <a:ext cx="108000" cy="0"/>
        </a:xfrm>
        <a:prstGeom prst="line">
          <a:avLst/>
        </a:prstGeom>
        <a:ln w="38100" cmpd="dbl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190500</xdr:colOff>
      <xdr:row>10</xdr:row>
      <xdr:rowOff>19020</xdr:rowOff>
    </xdr:from>
    <xdr:ext cx="216000" cy="200055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DEBA704-BA17-4D24-B9BE-AE721A43594D}"/>
            </a:ext>
          </a:extLst>
        </xdr:cNvPr>
        <xdr:cNvSpPr txBox="1"/>
      </xdr:nvSpPr>
      <xdr:spPr>
        <a:xfrm>
          <a:off x="8210550" y="2400270"/>
          <a:ext cx="216000" cy="200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1">
          <a:spAutoFit/>
        </a:bodyPr>
        <a:lstStyle/>
        <a:p>
          <a:pPr>
            <a:lnSpc>
              <a:spcPct val="100000"/>
            </a:lnSpc>
          </a:pPr>
          <a:r>
            <a:rPr kumimoji="1" lang="en-US" altLang="ja-JP" sz="1200">
              <a:latin typeface="BIZ UDゴシック" panose="020B0400000000000000" pitchFamily="49" charset="-128"/>
              <a:ea typeface="BIZ UDゴシック" panose="020B0400000000000000" pitchFamily="49" charset="-128"/>
            </a:rPr>
            <a:t>13</a:t>
          </a:r>
          <a:endParaRPr kumimoji="1" lang="ja-JP" altLang="en-US" sz="1200"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oneCellAnchor>
  <xdr:twoCellAnchor>
    <xdr:from>
      <xdr:col>11</xdr:col>
      <xdr:colOff>533400</xdr:colOff>
      <xdr:row>8</xdr:row>
      <xdr:rowOff>24943</xdr:rowOff>
    </xdr:from>
    <xdr:to>
      <xdr:col>11</xdr:col>
      <xdr:colOff>605400</xdr:colOff>
      <xdr:row>9</xdr:row>
      <xdr:rowOff>140468</xdr:rowOff>
    </xdr:to>
    <xdr:sp macro="" textlink="">
      <xdr:nvSpPr>
        <xdr:cNvPr id="11" name="左中かっこ 10">
          <a:extLst>
            <a:ext uri="{FF2B5EF4-FFF2-40B4-BE49-F238E27FC236}">
              <a16:creationId xmlns:a16="http://schemas.microsoft.com/office/drawing/2014/main" id="{C0A2F06F-4133-452C-A834-9E83A9716069}"/>
            </a:ext>
          </a:extLst>
        </xdr:cNvPr>
        <xdr:cNvSpPr/>
      </xdr:nvSpPr>
      <xdr:spPr>
        <a:xfrm>
          <a:off x="8553450" y="1929943"/>
          <a:ext cx="72000" cy="353650"/>
        </a:xfrm>
        <a:prstGeom prst="leftBrace">
          <a:avLst>
            <a:gd name="adj1" fmla="val 41667"/>
            <a:gd name="adj2" fmla="val 50000"/>
          </a:avLst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619125</xdr:colOff>
      <xdr:row>7</xdr:row>
      <xdr:rowOff>205763</xdr:rowOff>
    </xdr:from>
    <xdr:ext cx="648000" cy="468261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8A1AE86-1E4D-48EB-8B89-59DED4D71E28}"/>
            </a:ext>
          </a:extLst>
        </xdr:cNvPr>
        <xdr:cNvSpPr txBox="1"/>
      </xdr:nvSpPr>
      <xdr:spPr>
        <a:xfrm>
          <a:off x="8639175" y="1872638"/>
          <a:ext cx="648000" cy="468261"/>
        </a:xfrm>
        <a:prstGeom prst="rect">
          <a:avLst/>
        </a:prstGeom>
        <a:noFill/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tIns="36000" rIns="36000" bIns="36000" rtlCol="0" anchor="ctr" anchorCtr="0">
          <a:spAutoFit/>
        </a:bodyPr>
        <a:lstStyle/>
        <a:p>
          <a:pPr marL="0" indent="0" algn="l">
            <a:lnSpc>
              <a:spcPts val="960"/>
            </a:lnSpc>
          </a:pPr>
          <a:r>
            <a:rPr kumimoji="1" lang="en-US" altLang="ja-JP" sz="80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rPr>
            <a:t>1</a:t>
          </a:r>
          <a:r>
            <a:rPr kumimoji="1" lang="ja-JP" altLang="en-US" sz="80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rPr>
            <a:t>：二本松</a:t>
          </a:r>
          <a:endParaRPr kumimoji="1" lang="en-US" altLang="ja-JP" sz="800">
            <a:solidFill>
              <a:srgbClr val="FF0000"/>
            </a:solidFill>
            <a:latin typeface="UD デジタル 教科書体 N-R" panose="02020400000000000000" pitchFamily="17" charset="-128"/>
            <a:ea typeface="UD デジタル 教科書体 N-R" panose="02020400000000000000" pitchFamily="17" charset="-128"/>
            <a:cs typeface="+mn-cs"/>
          </a:endParaRPr>
        </a:p>
        <a:p>
          <a:pPr marL="0" indent="0" algn="l">
            <a:lnSpc>
              <a:spcPts val="960"/>
            </a:lnSpc>
          </a:pPr>
          <a:r>
            <a:rPr kumimoji="1" lang="en-US" altLang="ja-JP" sz="80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rPr>
            <a:t>2</a:t>
          </a:r>
          <a:r>
            <a:rPr kumimoji="1" lang="ja-JP" altLang="en-US" sz="80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rPr>
            <a:t>：岳</a:t>
          </a:r>
          <a:endParaRPr kumimoji="1" lang="en-US" altLang="ja-JP" sz="800">
            <a:solidFill>
              <a:srgbClr val="FF0000"/>
            </a:solidFill>
            <a:latin typeface="UD デジタル 教科書体 N-R" panose="02020400000000000000" pitchFamily="17" charset="-128"/>
            <a:ea typeface="UD デジタル 教科書体 N-R" panose="02020400000000000000" pitchFamily="17" charset="-128"/>
            <a:cs typeface="+mn-cs"/>
          </a:endParaRPr>
        </a:p>
        <a:p>
          <a:pPr marL="0" indent="0" algn="l">
            <a:lnSpc>
              <a:spcPts val="960"/>
            </a:lnSpc>
          </a:pPr>
          <a:r>
            <a:rPr kumimoji="1" lang="en-US" altLang="ja-JP" sz="80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rPr>
            <a:t>3</a:t>
          </a:r>
          <a:r>
            <a:rPr kumimoji="1" lang="ja-JP" altLang="en-US" sz="80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rPr>
            <a:t>、</a:t>
          </a:r>
          <a:r>
            <a:rPr kumimoji="1" lang="en-US" altLang="ja-JP" sz="80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rPr>
            <a:t>4</a:t>
          </a:r>
          <a:r>
            <a:rPr kumimoji="1" lang="ja-JP" altLang="en-US" sz="800">
              <a:solidFill>
                <a:srgbClr val="FF0000"/>
              </a:solidFill>
              <a:latin typeface="UD デジタル 教科書体 N-R" panose="02020400000000000000" pitchFamily="17" charset="-128"/>
              <a:ea typeface="UD デジタル 教科書体 N-R" panose="02020400000000000000" pitchFamily="17" charset="-128"/>
              <a:cs typeface="+mn-cs"/>
            </a:rPr>
            <a:t>：安達</a:t>
          </a:r>
        </a:p>
      </xdr:txBody>
    </xdr:sp>
    <xdr:clientData/>
  </xdr:oneCellAnchor>
  <xdr:oneCellAnchor>
    <xdr:from>
      <xdr:col>6</xdr:col>
      <xdr:colOff>219076</xdr:colOff>
      <xdr:row>9</xdr:row>
      <xdr:rowOff>3175</xdr:rowOff>
    </xdr:from>
    <xdr:ext cx="1895474" cy="317523"/>
    <xdr:sp macro="" textlink="">
      <xdr:nvSpPr>
        <xdr:cNvPr id="13" name="吹き出し: 折線 (枠なし) 12">
          <a:extLst>
            <a:ext uri="{FF2B5EF4-FFF2-40B4-BE49-F238E27FC236}">
              <a16:creationId xmlns:a16="http://schemas.microsoft.com/office/drawing/2014/main" id="{5F6338EE-2814-4E6F-9F80-CC85FF01AC59}"/>
            </a:ext>
          </a:extLst>
        </xdr:cNvPr>
        <xdr:cNvSpPr/>
      </xdr:nvSpPr>
      <xdr:spPr>
        <a:xfrm>
          <a:off x="4810126" y="2146300"/>
          <a:ext cx="1895474" cy="317523"/>
        </a:xfrm>
        <a:prstGeom prst="callout2">
          <a:avLst>
            <a:gd name="adj1" fmla="val 18750"/>
            <a:gd name="adj2" fmla="val 99172"/>
            <a:gd name="adj3" fmla="val 18750"/>
            <a:gd name="adj4" fmla="val 107492"/>
            <a:gd name="adj5" fmla="val 79026"/>
            <a:gd name="adj6" fmla="val 110536"/>
          </a:avLst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lIns="36000" tIns="0" rIns="36000" bIns="0" rtlCol="0" anchor="t">
          <a:spAutoFit/>
        </a:bodyPr>
        <a:lstStyle/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ご使用の水道メーターの口径は、こちらの数字で確認</a:t>
          </a:r>
        </a:p>
      </xdr:txBody>
    </xdr:sp>
    <xdr:clientData/>
  </xdr:oneCellAnchor>
  <xdr:twoCellAnchor>
    <xdr:from>
      <xdr:col>9</xdr:col>
      <xdr:colOff>218025</xdr:colOff>
      <xdr:row>10</xdr:row>
      <xdr:rowOff>209550</xdr:rowOff>
    </xdr:from>
    <xdr:to>
      <xdr:col>9</xdr:col>
      <xdr:colOff>398025</xdr:colOff>
      <xdr:row>10</xdr:row>
      <xdr:rowOff>209550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C0EFA460-A778-4F97-9B5A-8F3041F8DD7C}"/>
            </a:ext>
          </a:extLst>
        </xdr:cNvPr>
        <xdr:cNvCxnSpPr/>
      </xdr:nvCxnSpPr>
      <xdr:spPr>
        <a:xfrm>
          <a:off x="6866475" y="2590800"/>
          <a:ext cx="180000" cy="0"/>
        </a:xfrm>
        <a:prstGeom prst="line">
          <a:avLst/>
        </a:prstGeom>
        <a:ln w="38100" cmpd="dbl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228600</xdr:colOff>
      <xdr:row>13</xdr:row>
      <xdr:rowOff>85695</xdr:rowOff>
    </xdr:from>
    <xdr:ext cx="216000" cy="200055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85D17BD-BB45-4925-B379-E29527C65098}"/>
            </a:ext>
          </a:extLst>
        </xdr:cNvPr>
        <xdr:cNvSpPr txBox="1"/>
      </xdr:nvSpPr>
      <xdr:spPr>
        <a:xfrm>
          <a:off x="7562850" y="3181320"/>
          <a:ext cx="216000" cy="200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1">
          <a:spAutoFit/>
        </a:bodyPr>
        <a:lstStyle/>
        <a:p>
          <a:pPr>
            <a:lnSpc>
              <a:spcPct val="100000"/>
            </a:lnSpc>
          </a:pPr>
          <a:r>
            <a:rPr kumimoji="1" lang="en-US" altLang="ja-JP" sz="1200">
              <a:latin typeface="BIZ UDゴシック" panose="020B0400000000000000" pitchFamily="49" charset="-128"/>
              <a:ea typeface="BIZ UDゴシック" panose="020B0400000000000000" pitchFamily="49" charset="-128"/>
            </a:rPr>
            <a:t>20</a:t>
          </a:r>
          <a:endParaRPr kumimoji="1" lang="ja-JP" altLang="en-US" sz="1200"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oneCellAnchor>
  <xdr:oneCellAnchor>
    <xdr:from>
      <xdr:col>10</xdr:col>
      <xdr:colOff>542925</xdr:colOff>
      <xdr:row>14</xdr:row>
      <xdr:rowOff>117772</xdr:rowOff>
    </xdr:from>
    <xdr:ext cx="1219200" cy="317523"/>
    <xdr:sp macro="" textlink="">
      <xdr:nvSpPr>
        <xdr:cNvPr id="16" name="吹き出し: 折線 (枠なし) 15">
          <a:extLst>
            <a:ext uri="{FF2B5EF4-FFF2-40B4-BE49-F238E27FC236}">
              <a16:creationId xmlns:a16="http://schemas.microsoft.com/office/drawing/2014/main" id="{E1F065B5-8F03-49AC-99F6-D22B6DAFC754}"/>
            </a:ext>
          </a:extLst>
        </xdr:cNvPr>
        <xdr:cNvSpPr/>
      </xdr:nvSpPr>
      <xdr:spPr>
        <a:xfrm>
          <a:off x="7877175" y="3451522"/>
          <a:ext cx="1219200" cy="317523"/>
        </a:xfrm>
        <a:prstGeom prst="callout2">
          <a:avLst>
            <a:gd name="adj1" fmla="val 18750"/>
            <a:gd name="adj2" fmla="val -1030"/>
            <a:gd name="adj3" fmla="val 18750"/>
            <a:gd name="adj4" fmla="val -10488"/>
            <a:gd name="adj5" fmla="val -18368"/>
            <a:gd name="adj6" fmla="val -16333"/>
          </a:avLst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lIns="36000" tIns="0" rIns="36000" bIns="0" rtlCol="0" anchor="ctr" anchorCtr="0">
          <a:spAutoFit/>
        </a:bodyPr>
        <a:lstStyle/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rgbClr val="FF0000"/>
              </a:solidFill>
              <a:latin typeface="UD デジタル 教科書体 NP-B" panose="02020700000000000000" pitchFamily="18" charset="-128"/>
              <a:ea typeface="UD デジタル 教科書体 NP-B" panose="02020700000000000000" pitchFamily="18" charset="-128"/>
            </a:rPr>
            <a:t>使用水量は、こちらの数字で確認</a:t>
          </a:r>
        </a:p>
      </xdr:txBody>
    </xdr:sp>
    <xdr:clientData/>
  </xdr:oneCellAnchor>
  <xdr:twoCellAnchor>
    <xdr:from>
      <xdr:col>10</xdr:col>
      <xdr:colOff>246600</xdr:colOff>
      <xdr:row>14</xdr:row>
      <xdr:rowOff>38100</xdr:rowOff>
    </xdr:from>
    <xdr:to>
      <xdr:col>10</xdr:col>
      <xdr:colOff>426600</xdr:colOff>
      <xdr:row>14</xdr:row>
      <xdr:rowOff>38100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1A7D6A8C-D0CC-4174-8004-0FA8FC76B7DB}"/>
            </a:ext>
          </a:extLst>
        </xdr:cNvPr>
        <xdr:cNvCxnSpPr/>
      </xdr:nvCxnSpPr>
      <xdr:spPr>
        <a:xfrm>
          <a:off x="7580850" y="3371850"/>
          <a:ext cx="180000" cy="0"/>
        </a:xfrm>
        <a:prstGeom prst="line">
          <a:avLst/>
        </a:prstGeom>
        <a:ln w="38100" cmpd="dbl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4AB83-59C2-45AE-9745-8CB602BA1979}">
  <sheetPr>
    <tabColor rgb="FFFF0000"/>
    <pageSetUpPr fitToPage="1"/>
  </sheetPr>
  <dimension ref="A1:E16"/>
  <sheetViews>
    <sheetView showGridLines="0" tabSelected="1" zoomScaleNormal="100" workbookViewId="0"/>
  </sheetViews>
  <sheetFormatPr defaultRowHeight="18.75" x14ac:dyDescent="0.4"/>
  <cols>
    <col min="1" max="1" width="6.25" customWidth="1"/>
    <col min="2" max="5" width="11.25" customWidth="1"/>
  </cols>
  <sheetData>
    <row r="1" spans="1:5" x14ac:dyDescent="0.4">
      <c r="A1" s="148" t="s">
        <v>121</v>
      </c>
    </row>
    <row r="3" spans="1:5" ht="18.75" customHeight="1" x14ac:dyDescent="0.4">
      <c r="A3" s="177" t="s">
        <v>34</v>
      </c>
      <c r="B3" s="174" t="s">
        <v>20</v>
      </c>
      <c r="C3" s="175" t="s">
        <v>21</v>
      </c>
      <c r="D3" s="176" t="s">
        <v>22</v>
      </c>
      <c r="E3" s="176"/>
    </row>
    <row r="4" spans="1:5" x14ac:dyDescent="0.4">
      <c r="A4" s="178"/>
      <c r="B4" s="174"/>
      <c r="C4" s="175"/>
      <c r="D4" s="3" t="s">
        <v>24</v>
      </c>
      <c r="E4" s="4" t="s">
        <v>25</v>
      </c>
    </row>
    <row r="5" spans="1:5" x14ac:dyDescent="0.4">
      <c r="A5" s="179" t="s">
        <v>23</v>
      </c>
      <c r="B5" s="6" t="s">
        <v>26</v>
      </c>
      <c r="C5" s="6" t="s">
        <v>26</v>
      </c>
      <c r="D5" s="6" t="s">
        <v>26</v>
      </c>
      <c r="E5" s="6" t="s">
        <v>26</v>
      </c>
    </row>
    <row r="6" spans="1:5" x14ac:dyDescent="0.4">
      <c r="A6" s="180"/>
      <c r="B6" s="6" t="s">
        <v>27</v>
      </c>
      <c r="C6" s="6" t="s">
        <v>27</v>
      </c>
      <c r="D6" s="6" t="s">
        <v>27</v>
      </c>
      <c r="E6" s="6" t="s">
        <v>27</v>
      </c>
    </row>
    <row r="7" spans="1:5" x14ac:dyDescent="0.4">
      <c r="A7" s="180"/>
      <c r="B7" s="6" t="s">
        <v>28</v>
      </c>
      <c r="C7" s="6" t="s">
        <v>28</v>
      </c>
      <c r="D7" s="6" t="s">
        <v>28</v>
      </c>
      <c r="E7" s="6" t="s">
        <v>28</v>
      </c>
    </row>
    <row r="8" spans="1:5" x14ac:dyDescent="0.4">
      <c r="A8" s="180"/>
      <c r="B8" s="6" t="s">
        <v>29</v>
      </c>
      <c r="C8" s="6" t="s">
        <v>29</v>
      </c>
      <c r="D8" s="6" t="s">
        <v>117</v>
      </c>
      <c r="E8" s="6" t="s">
        <v>29</v>
      </c>
    </row>
    <row r="9" spans="1:5" x14ac:dyDescent="0.4">
      <c r="A9" s="180"/>
      <c r="B9" s="6" t="s">
        <v>30</v>
      </c>
      <c r="C9" s="6" t="s">
        <v>30</v>
      </c>
      <c r="D9" s="6" t="s">
        <v>118</v>
      </c>
      <c r="E9" s="6" t="s">
        <v>30</v>
      </c>
    </row>
    <row r="10" spans="1:5" x14ac:dyDescent="0.4">
      <c r="A10" s="180"/>
      <c r="B10" s="6" t="s">
        <v>31</v>
      </c>
      <c r="C10" s="6" t="s">
        <v>31</v>
      </c>
      <c r="D10" s="6" t="s">
        <v>119</v>
      </c>
      <c r="E10" s="6" t="s">
        <v>119</v>
      </c>
    </row>
    <row r="11" spans="1:5" x14ac:dyDescent="0.4">
      <c r="A11" s="180"/>
      <c r="B11" s="6" t="s">
        <v>32</v>
      </c>
      <c r="C11" s="6" t="s">
        <v>32</v>
      </c>
      <c r="D11" s="2"/>
      <c r="E11" s="6" t="s">
        <v>120</v>
      </c>
    </row>
    <row r="12" spans="1:5" x14ac:dyDescent="0.4">
      <c r="A12" s="181"/>
      <c r="B12" s="6" t="s">
        <v>33</v>
      </c>
      <c r="C12" s="6" t="s">
        <v>33</v>
      </c>
      <c r="D12" s="2"/>
      <c r="E12" s="2"/>
    </row>
    <row r="15" spans="1:5" x14ac:dyDescent="0.4">
      <c r="A15" s="1" t="s">
        <v>36</v>
      </c>
    </row>
    <row r="16" spans="1:5" x14ac:dyDescent="0.4">
      <c r="A16" s="5" t="s">
        <v>35</v>
      </c>
    </row>
  </sheetData>
  <sheetProtection algorithmName="SHA-512" hashValue="p79ETsSgNYPydcx6J76ugabK4plq96aBg9iLZg4iqvc7y0ID7+Hxt41qYA08DMeGk7b4itPQUW/o4CFb7tWQNA==" saltValue="T2OKGCAEuBbNtdwyw+AEnA==" spinCount="100000" sheet="1" selectLockedCells="1"/>
  <mergeCells count="5">
    <mergeCell ref="B3:B4"/>
    <mergeCell ref="C3:C4"/>
    <mergeCell ref="D3:E3"/>
    <mergeCell ref="A3:A4"/>
    <mergeCell ref="A5:A12"/>
  </mergeCells>
  <phoneticPr fontId="2"/>
  <hyperlinks>
    <hyperlink ref="B5" location="二13!A4" display="13mm" xr:uid="{7D1059FD-B8F0-48AD-823E-A5D5F8B2A578}"/>
    <hyperlink ref="B6" location="二20!A4" display="20mm" xr:uid="{89BC542C-6F39-41DB-9381-613D2A0B9FBB}"/>
    <hyperlink ref="B7" location="二25!A4" display="25mm" xr:uid="{AC99E948-3D4E-43E9-9082-8712DC0147BD}"/>
    <hyperlink ref="B8" location="二30!A4" display="30mm" xr:uid="{8AB692BE-33A9-4DCF-8D87-D32864EAF48F}"/>
    <hyperlink ref="B9" location="二40!A4" display="40mm" xr:uid="{070092F9-C992-47CF-9198-E242C8D7C712}"/>
    <hyperlink ref="B10" location="二50!A4" display="50mm" xr:uid="{2038DE0C-2796-4758-8CD2-FAD994EDFE5F}"/>
    <hyperlink ref="B11" location="二75!A4" display="75mm" xr:uid="{26421D02-CD18-4F11-BE16-01774EF25185}"/>
    <hyperlink ref="B12" location="二100!A4" display="100mm" xr:uid="{DBC66CAC-614A-445E-BDCD-034CD09E2A7B}"/>
    <hyperlink ref="C5" location="岳13!A4" display="13mm" xr:uid="{7E853057-DA90-46B4-8389-E2E12855C2A7}"/>
    <hyperlink ref="C6" location="岳20!A4" display="20mm" xr:uid="{473D0185-47F8-446E-8484-FB9648EAA497}"/>
    <hyperlink ref="C7" location="岳25!A4" display="25mm" xr:uid="{8E73544B-07B3-4E7B-89E0-CE43F537E824}"/>
    <hyperlink ref="C8" location="岳30!A4" display="30mm" xr:uid="{F5158B22-4714-4655-A1EB-B4017E980CB0}"/>
    <hyperlink ref="C9" location="岳40!A4" display="40mm" xr:uid="{7A67A570-E006-4221-8176-126FD5942AB8}"/>
    <hyperlink ref="C10" location="岳50!A4" display="50mm" xr:uid="{C4724443-ECA7-44EB-BBF7-95905C098465}"/>
    <hyperlink ref="C11" location="岳75!A4" display="75mm" xr:uid="{309BD940-882F-4728-9805-DC3FE8D0C1FA}"/>
    <hyperlink ref="C12" location="岳100!A4" display="100mm" xr:uid="{ABBD0412-515C-4588-8D6E-2515AC00E450}"/>
    <hyperlink ref="D5" location="'安（家）13'!A4" display="13mm" xr:uid="{9198F62D-76C1-427B-BB87-AFFCCBB3477D}"/>
    <hyperlink ref="D6" location="'安（家）20'!A4" display="20mm" xr:uid="{EAF911EC-18AB-42AF-B043-E8A14D18EEE7}"/>
    <hyperlink ref="D7" location="'安（家）25'!A4" display="25mm" xr:uid="{DFA0CBC2-7FFC-432E-B458-A068319AE3A3}"/>
    <hyperlink ref="E5" location="'安（営）13'!A4" display="13mm" xr:uid="{96C76C75-BA2C-40C9-8A69-2AE2BD78148C}"/>
    <hyperlink ref="E6" location="'安（営）20'!A4" display="20mm" xr:uid="{90771B84-2F58-4ABF-9F1A-DB7A43F36778}"/>
    <hyperlink ref="E7" location="'安（営）25'!A4" display="25mm" xr:uid="{FF0F8D91-6E7F-4CC0-8F88-41D563F5FEF3}"/>
    <hyperlink ref="E8" location="'安（営）30'!A4" display="30mm" xr:uid="{F680A26E-AC6A-41AB-B1F7-6E5DCB429208}"/>
    <hyperlink ref="E9" location="'安（営）40'!A4" display="40mm" xr:uid="{275A81B4-65BF-44F0-B6B9-BCF65BF2C81E}"/>
    <hyperlink ref="D8" location="'安（家）30'!A1" display="30mm" xr:uid="{49171D84-4ED6-42AA-A690-F24E9C329CCF}"/>
    <hyperlink ref="D9" location="'安（家）40'!Print_Area" display="40mm" xr:uid="{786A5A47-207D-4730-8B73-1BE421399455}"/>
    <hyperlink ref="D10" location="'安（家）50'!Print_Area" display="50mm" xr:uid="{8498ADE7-9D46-4087-9345-80B2D5226D47}"/>
    <hyperlink ref="E10" location="'安（営）50'!Print_Area" display="50mm" xr:uid="{119E48B8-D27F-45D9-B85E-1D3237CF5C7D}"/>
    <hyperlink ref="E11" location="'安（営）75'!Print_Area" display="75mm" xr:uid="{2D279B9F-1080-46A7-8B15-DED89A98E735}"/>
  </hyperlinks>
  <printOptions horizontalCentered="1"/>
  <pageMargins left="0.39370078740157483" right="0.39370078740157483" top="0.78740157480314965" bottom="0.78740157480314965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4860B-BBFB-4248-9A75-4AADDB337511}">
  <sheetPr>
    <tabColor rgb="FFFF66CC"/>
    <pageSetUpPr fitToPage="1"/>
  </sheetPr>
  <dimension ref="A1:AB134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73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ROUNDDOWN(($C$113+ROUNDDOWN(($A4*IF(31&lt;=$A4,$C$125,IF(21&lt;=$A4,$C$124,IF(11&lt;=$A4,$C$123,IF(1&lt;=$A4,$C$122,0))))),0))*1.1,0)</f>
        <v>968</v>
      </c>
      <c r="C4" s="34">
        <f>INT(ROUNDDOWN(IF($A4&lt;=0,0,IF($A4&lt;=10,$C$130,IF($A4&lt;=20,$C$131,IF($A4&lt;=30,$C$132,IF($A4&lt;=50,$C$133,IF($A4&gt;=51,$C$134,""))))))*$A4+$C$129,0)*1.1)</f>
        <v>660</v>
      </c>
      <c r="D4" s="35">
        <f>B4+C4</f>
        <v>1628</v>
      </c>
      <c r="E4" s="36">
        <f>ROUNDDOWN(($F$113+ROUNDDOWN(($A4*IF(31&lt;=$A4,$F$125,IF(21&lt;=$A4,$F$124,IF(11&lt;=$A4,$F$123,IF(1&lt;=$A4,$F$122,0))))),0))*1.1,0)</f>
        <v>1035</v>
      </c>
      <c r="F4" s="37">
        <f>INT(ROUNDDOWN(IF($A4&lt;=0,0,IF($A4&lt;=10,$F$130,IF($A4&lt;=20,$F$131,IF($A4&lt;=30,$F$132,IF($A4&lt;=50,$F$133,IF($A4&gt;=51,$F$134,""))))))*$A4+$F$129,0)*1.1)</f>
        <v>660</v>
      </c>
      <c r="G4" s="38">
        <f>SUM(E4:F4)</f>
        <v>1695</v>
      </c>
      <c r="H4" s="39">
        <f t="shared" ref="H4:J4" si="0">E4-B4</f>
        <v>67</v>
      </c>
      <c r="I4" s="40">
        <f t="shared" si="0"/>
        <v>0</v>
      </c>
      <c r="J4" s="41">
        <f t="shared" si="0"/>
        <v>67</v>
      </c>
      <c r="K4" s="42">
        <f>ROUNDDOWN(($L$113+ROUNDDOWN(($A4*IF(31&lt;=$A4,$L$125,IF(21&lt;=$A4,$L$124,IF(11&lt;=$A4,$L$123,IF(1&lt;=$A4,$L$122,0))))),0))*1.1,0)</f>
        <v>1103</v>
      </c>
      <c r="L4" s="43">
        <f>INT(ROUNDDOWN(IF($A4&lt;=0,0,IF($A4&lt;=10,$L$130,IF($A4&lt;=20,$L$131,IF($A4&lt;=30,$L$132,IF($A4&lt;=50,$L$133,IF($A4&gt;=51,$L$134,""))))))*$A4+$L$129,0)*1.1)</f>
        <v>660</v>
      </c>
      <c r="M4" s="44">
        <f>SUM(K4:L4)</f>
        <v>1763</v>
      </c>
      <c r="N4" s="45">
        <f t="shared" ref="N4:P4" si="1">K4-E4</f>
        <v>68</v>
      </c>
      <c r="O4" s="46">
        <f t="shared" si="1"/>
        <v>0</v>
      </c>
      <c r="P4" s="47">
        <f t="shared" si="1"/>
        <v>68</v>
      </c>
      <c r="Q4" s="48">
        <f>ROUNDDOWN(($R$113+ROUNDDOWN(($A4*IF(31&lt;=$A4,$R$125,IF(21&lt;=$A4,$R$124,IF(11&lt;=$A4,$R$123,IF(1&lt;=$A4,$R$122,0))))),0))*1.1,0)</f>
        <v>1161</v>
      </c>
      <c r="R4" s="49">
        <f>INT(ROUNDDOWN(IF($A4&lt;=0,0,IF($A4&lt;=10,$R$130,IF($A4&lt;=20,$R$131,IF($A4&lt;=30,$R$132,IF($A4&lt;=50,$R$133,IF($A4&gt;=51,$R$134,""))))))*$A4+$R$129,0)*1.1)</f>
        <v>660</v>
      </c>
      <c r="S4" s="50">
        <f>SUM(Q4:R4)</f>
        <v>1821</v>
      </c>
      <c r="T4" s="51">
        <f t="shared" ref="T4:V4" si="2">Q4-K4</f>
        <v>58</v>
      </c>
      <c r="U4" s="52">
        <f t="shared" si="2"/>
        <v>0</v>
      </c>
      <c r="V4" s="53">
        <f t="shared" si="2"/>
        <v>58</v>
      </c>
      <c r="W4" s="54">
        <f t="shared" ref="W4:Y19" si="3">Q4-B4</f>
        <v>193</v>
      </c>
      <c r="X4" s="34">
        <f t="shared" si="3"/>
        <v>0</v>
      </c>
      <c r="Y4" s="35">
        <f t="shared" si="3"/>
        <v>193</v>
      </c>
      <c r="Z4" s="55">
        <f t="shared" ref="Z4:AB19" si="4">Q4/B4</f>
        <v>1.1993801652892562</v>
      </c>
      <c r="AA4" s="55">
        <f t="shared" si="4"/>
        <v>1</v>
      </c>
      <c r="AB4" s="56">
        <f t="shared" si="4"/>
        <v>1.1185503685503686</v>
      </c>
    </row>
    <row r="5" spans="1:28" s="57" customFormat="1" ht="18" customHeight="1" x14ac:dyDescent="0.25">
      <c r="A5" s="58">
        <v>0</v>
      </c>
      <c r="B5" s="59">
        <f t="shared" ref="B5:B68" si="5">ROUNDDOWN(($C$113+ROUNDDOWN(($A5*IF(31&lt;=$A5,$C$125,IF(21&lt;=$A5,$C$124,IF(11&lt;=$A5,$C$123,IF(1&lt;=$A5,$C$122,0))))),0))*1.1,0)</f>
        <v>968</v>
      </c>
      <c r="C5" s="60">
        <f t="shared" ref="C5:C68" si="6">INT(ROUNDDOWN(IF($A5&lt;=0,0,IF($A5&lt;=10,$C$130,IF($A5&lt;=20,$C$131,IF($A5&lt;=30,$C$132,IF($A5&lt;=50,$C$133,IF($A5&gt;=51,$C$134,""))))))*$A5+$C$129,0)*1.1)</f>
        <v>660</v>
      </c>
      <c r="D5" s="61">
        <f t="shared" ref="D5:D68" si="7">B5+C5</f>
        <v>1628</v>
      </c>
      <c r="E5" s="62">
        <f t="shared" ref="E5:E68" si="8">ROUNDDOWN(($F$113+ROUNDDOWN(($A5*IF(31&lt;=$A5,$F$125,IF(21&lt;=$A5,$F$124,IF(11&lt;=$A5,$F$123,IF(1&lt;=$A5,$F$122,0))))),0))*1.1,0)</f>
        <v>1035</v>
      </c>
      <c r="F5" s="63">
        <f t="shared" ref="F5:F68" si="9">INT(ROUNDDOWN(IF($A5&lt;=0,0,IF($A5&lt;=10,$F$130,IF($A5&lt;=20,$F$131,IF($A5&lt;=30,$F$132,IF($A5&lt;=50,$F$133,IF($A5&gt;=51,$F$134,""))))))*$A5+$F$129,0)*1.1)</f>
        <v>660</v>
      </c>
      <c r="G5" s="64">
        <f t="shared" ref="G5:G68" si="10">SUM(E5:F5)</f>
        <v>1695</v>
      </c>
      <c r="H5" s="65">
        <f t="shared" ref="H5:H68" si="11">E5-B5</f>
        <v>67</v>
      </c>
      <c r="I5" s="66">
        <f t="shared" ref="I5:I68" si="12">F5-C5</f>
        <v>0</v>
      </c>
      <c r="J5" s="67">
        <f t="shared" ref="J5:J68" si="13">G5-D5</f>
        <v>67</v>
      </c>
      <c r="K5" s="68">
        <f t="shared" ref="K5:K68" si="14">ROUNDDOWN(($L$113+ROUNDDOWN(($A5*IF(31&lt;=$A5,$L$125,IF(21&lt;=$A5,$L$124,IF(11&lt;=$A5,$L$123,IF(1&lt;=$A5,$L$122,0))))),0))*1.1,0)</f>
        <v>1103</v>
      </c>
      <c r="L5" s="69">
        <f t="shared" ref="L5:L68" si="15">INT(ROUNDDOWN(IF($A5&lt;=0,0,IF($A5&lt;=10,$L$130,IF($A5&lt;=20,$L$131,IF($A5&lt;=30,$L$132,IF($A5&lt;=50,$L$133,IF($A5&gt;=51,$L$134,""))))))*$A5+$L$129,0)*1.1)</f>
        <v>660</v>
      </c>
      <c r="M5" s="70">
        <f t="shared" ref="M5:M68" si="16">SUM(K5:L5)</f>
        <v>1763</v>
      </c>
      <c r="N5" s="71">
        <f t="shared" ref="N5:N68" si="17">K5-E5</f>
        <v>68</v>
      </c>
      <c r="O5" s="72">
        <f t="shared" ref="O5:O68" si="18">L5-F5</f>
        <v>0</v>
      </c>
      <c r="P5" s="73">
        <f t="shared" ref="P5:P68" si="19">M5-G5</f>
        <v>68</v>
      </c>
      <c r="Q5" s="74">
        <f t="shared" ref="Q5:Q68" si="20">ROUNDDOWN(($R$113+ROUNDDOWN(($A5*IF(31&lt;=$A5,$R$125,IF(21&lt;=$A5,$R$124,IF(11&lt;=$A5,$R$123,IF(1&lt;=$A5,$R$122,0))))),0))*1.1,0)</f>
        <v>1161</v>
      </c>
      <c r="R5" s="75">
        <f t="shared" ref="R5:R68" si="21">INT(ROUNDDOWN(IF($A5&lt;=0,0,IF($A5&lt;=10,$R$130,IF($A5&lt;=20,$R$131,IF($A5&lt;=30,$R$132,IF($A5&lt;=50,$R$133,IF($A5&gt;=51,$R$134,""))))))*$A5+$R$129,0)*1.1)</f>
        <v>660</v>
      </c>
      <c r="S5" s="76">
        <f t="shared" ref="S5:S68" si="22">SUM(Q5:R5)</f>
        <v>1821</v>
      </c>
      <c r="T5" s="77">
        <f t="shared" ref="T5:V67" si="23">Q5-K5</f>
        <v>58</v>
      </c>
      <c r="U5" s="78">
        <f t="shared" si="23"/>
        <v>0</v>
      </c>
      <c r="V5" s="79">
        <f t="shared" si="23"/>
        <v>58</v>
      </c>
      <c r="W5" s="80">
        <f t="shared" si="3"/>
        <v>193</v>
      </c>
      <c r="X5" s="81">
        <f t="shared" si="3"/>
        <v>0</v>
      </c>
      <c r="Y5" s="82">
        <f t="shared" si="3"/>
        <v>193</v>
      </c>
      <c r="Z5" s="83">
        <f t="shared" si="4"/>
        <v>1.1993801652892562</v>
      </c>
      <c r="AA5" s="83">
        <f t="shared" si="4"/>
        <v>1</v>
      </c>
      <c r="AB5" s="83">
        <f t="shared" si="4"/>
        <v>1.1185503685503686</v>
      </c>
    </row>
    <row r="6" spans="1:28" s="57" customFormat="1" ht="18" customHeight="1" x14ac:dyDescent="0.25">
      <c r="A6" s="84">
        <v>1</v>
      </c>
      <c r="B6" s="85">
        <f t="shared" si="5"/>
        <v>1027</v>
      </c>
      <c r="C6" s="86">
        <f t="shared" si="6"/>
        <v>715</v>
      </c>
      <c r="D6" s="87">
        <f t="shared" si="7"/>
        <v>1742</v>
      </c>
      <c r="E6" s="88">
        <f t="shared" si="8"/>
        <v>1097</v>
      </c>
      <c r="F6" s="89">
        <f t="shared" si="9"/>
        <v>715</v>
      </c>
      <c r="G6" s="90">
        <f t="shared" si="10"/>
        <v>1812</v>
      </c>
      <c r="H6" s="91">
        <f t="shared" si="11"/>
        <v>70</v>
      </c>
      <c r="I6" s="92">
        <f t="shared" si="12"/>
        <v>0</v>
      </c>
      <c r="J6" s="93">
        <f t="shared" si="13"/>
        <v>70</v>
      </c>
      <c r="K6" s="94">
        <f t="shared" si="14"/>
        <v>1170</v>
      </c>
      <c r="L6" s="95">
        <f t="shared" si="15"/>
        <v>715</v>
      </c>
      <c r="M6" s="96">
        <f t="shared" si="16"/>
        <v>1885</v>
      </c>
      <c r="N6" s="97">
        <f t="shared" si="17"/>
        <v>73</v>
      </c>
      <c r="O6" s="98">
        <f t="shared" si="18"/>
        <v>0</v>
      </c>
      <c r="P6" s="99">
        <f t="shared" si="19"/>
        <v>73</v>
      </c>
      <c r="Q6" s="100">
        <f t="shared" si="20"/>
        <v>1232</v>
      </c>
      <c r="R6" s="101">
        <f t="shared" si="21"/>
        <v>715</v>
      </c>
      <c r="S6" s="102">
        <f t="shared" si="22"/>
        <v>1947</v>
      </c>
      <c r="T6" s="103">
        <f t="shared" si="23"/>
        <v>62</v>
      </c>
      <c r="U6" s="104">
        <f t="shared" si="23"/>
        <v>0</v>
      </c>
      <c r="V6" s="105">
        <f t="shared" si="23"/>
        <v>62</v>
      </c>
      <c r="W6" s="106">
        <f t="shared" si="3"/>
        <v>205</v>
      </c>
      <c r="X6" s="86">
        <f t="shared" si="3"/>
        <v>0</v>
      </c>
      <c r="Y6" s="87">
        <f t="shared" si="3"/>
        <v>205</v>
      </c>
      <c r="Z6" s="107">
        <f t="shared" si="4"/>
        <v>1.1996105160662123</v>
      </c>
      <c r="AA6" s="83">
        <f t="shared" si="4"/>
        <v>1</v>
      </c>
      <c r="AB6" s="83">
        <f t="shared" si="4"/>
        <v>1.1176808266360505</v>
      </c>
    </row>
    <row r="7" spans="1:28" s="57" customFormat="1" ht="18" customHeight="1" x14ac:dyDescent="0.25">
      <c r="A7" s="84">
        <v>2</v>
      </c>
      <c r="B7" s="85">
        <f t="shared" si="5"/>
        <v>1086</v>
      </c>
      <c r="C7" s="86">
        <f t="shared" si="6"/>
        <v>770</v>
      </c>
      <c r="D7" s="87">
        <f t="shared" si="7"/>
        <v>1856</v>
      </c>
      <c r="E7" s="88">
        <f t="shared" si="8"/>
        <v>1160</v>
      </c>
      <c r="F7" s="89">
        <f t="shared" si="9"/>
        <v>770</v>
      </c>
      <c r="G7" s="90">
        <f t="shared" si="10"/>
        <v>1930</v>
      </c>
      <c r="H7" s="91">
        <f t="shared" si="11"/>
        <v>74</v>
      </c>
      <c r="I7" s="92">
        <f t="shared" si="12"/>
        <v>0</v>
      </c>
      <c r="J7" s="93">
        <f t="shared" si="13"/>
        <v>74</v>
      </c>
      <c r="K7" s="94">
        <f t="shared" si="14"/>
        <v>1237</v>
      </c>
      <c r="L7" s="95">
        <f t="shared" si="15"/>
        <v>770</v>
      </c>
      <c r="M7" s="96">
        <f t="shared" si="16"/>
        <v>2007</v>
      </c>
      <c r="N7" s="97">
        <f t="shared" si="17"/>
        <v>77</v>
      </c>
      <c r="O7" s="98">
        <f t="shared" si="18"/>
        <v>0</v>
      </c>
      <c r="P7" s="99">
        <f t="shared" si="19"/>
        <v>77</v>
      </c>
      <c r="Q7" s="100">
        <f t="shared" si="20"/>
        <v>1302</v>
      </c>
      <c r="R7" s="101">
        <f t="shared" si="21"/>
        <v>770</v>
      </c>
      <c r="S7" s="102">
        <f t="shared" si="22"/>
        <v>2072</v>
      </c>
      <c r="T7" s="103">
        <f t="shared" si="23"/>
        <v>65</v>
      </c>
      <c r="U7" s="104">
        <f t="shared" si="23"/>
        <v>0</v>
      </c>
      <c r="V7" s="105">
        <f t="shared" si="23"/>
        <v>65</v>
      </c>
      <c r="W7" s="106">
        <f t="shared" si="3"/>
        <v>216</v>
      </c>
      <c r="X7" s="86">
        <f t="shared" si="3"/>
        <v>0</v>
      </c>
      <c r="Y7" s="87">
        <f t="shared" si="3"/>
        <v>216</v>
      </c>
      <c r="Z7" s="107">
        <f t="shared" si="4"/>
        <v>1.1988950276243093</v>
      </c>
      <c r="AA7" s="83">
        <f t="shared" si="4"/>
        <v>1</v>
      </c>
      <c r="AB7" s="83">
        <f t="shared" si="4"/>
        <v>1.1163793103448276</v>
      </c>
    </row>
    <row r="8" spans="1:28" s="57" customFormat="1" ht="18" customHeight="1" x14ac:dyDescent="0.25">
      <c r="A8" s="84">
        <v>3</v>
      </c>
      <c r="B8" s="85">
        <f t="shared" si="5"/>
        <v>1146</v>
      </c>
      <c r="C8" s="86">
        <f t="shared" si="6"/>
        <v>825</v>
      </c>
      <c r="D8" s="87">
        <f t="shared" si="7"/>
        <v>1971</v>
      </c>
      <c r="E8" s="88">
        <f t="shared" si="8"/>
        <v>1223</v>
      </c>
      <c r="F8" s="89">
        <f t="shared" si="9"/>
        <v>825</v>
      </c>
      <c r="G8" s="90">
        <f t="shared" si="10"/>
        <v>2048</v>
      </c>
      <c r="H8" s="91">
        <f t="shared" si="11"/>
        <v>77</v>
      </c>
      <c r="I8" s="92">
        <f t="shared" si="12"/>
        <v>0</v>
      </c>
      <c r="J8" s="93">
        <f t="shared" si="13"/>
        <v>77</v>
      </c>
      <c r="K8" s="94">
        <f t="shared" si="14"/>
        <v>1304</v>
      </c>
      <c r="L8" s="95">
        <f t="shared" si="15"/>
        <v>825</v>
      </c>
      <c r="M8" s="96">
        <f t="shared" si="16"/>
        <v>2129</v>
      </c>
      <c r="N8" s="97">
        <f t="shared" si="17"/>
        <v>81</v>
      </c>
      <c r="O8" s="98">
        <f t="shared" si="18"/>
        <v>0</v>
      </c>
      <c r="P8" s="99">
        <f t="shared" si="19"/>
        <v>81</v>
      </c>
      <c r="Q8" s="100">
        <f t="shared" si="20"/>
        <v>1372</v>
      </c>
      <c r="R8" s="101">
        <f t="shared" si="21"/>
        <v>825</v>
      </c>
      <c r="S8" s="102">
        <f t="shared" si="22"/>
        <v>2197</v>
      </c>
      <c r="T8" s="103">
        <f t="shared" si="23"/>
        <v>68</v>
      </c>
      <c r="U8" s="104">
        <f t="shared" si="23"/>
        <v>0</v>
      </c>
      <c r="V8" s="105">
        <f t="shared" si="23"/>
        <v>68</v>
      </c>
      <c r="W8" s="106">
        <f t="shared" si="3"/>
        <v>226</v>
      </c>
      <c r="X8" s="86">
        <f t="shared" si="3"/>
        <v>0</v>
      </c>
      <c r="Y8" s="87">
        <f t="shared" si="3"/>
        <v>226</v>
      </c>
      <c r="Z8" s="107">
        <f t="shared" si="4"/>
        <v>1.1972076788830714</v>
      </c>
      <c r="AA8" s="83">
        <f t="shared" si="4"/>
        <v>1</v>
      </c>
      <c r="AB8" s="83">
        <f t="shared" si="4"/>
        <v>1.1146626078132928</v>
      </c>
    </row>
    <row r="9" spans="1:28" s="57" customFormat="1" ht="18" customHeight="1" x14ac:dyDescent="0.25">
      <c r="A9" s="84">
        <v>4</v>
      </c>
      <c r="B9" s="85">
        <f t="shared" si="5"/>
        <v>1205</v>
      </c>
      <c r="C9" s="86">
        <f t="shared" si="6"/>
        <v>880</v>
      </c>
      <c r="D9" s="87">
        <f t="shared" si="7"/>
        <v>2085</v>
      </c>
      <c r="E9" s="88">
        <f t="shared" si="8"/>
        <v>1285</v>
      </c>
      <c r="F9" s="89">
        <f t="shared" si="9"/>
        <v>880</v>
      </c>
      <c r="G9" s="90">
        <f t="shared" si="10"/>
        <v>2165</v>
      </c>
      <c r="H9" s="91">
        <f t="shared" si="11"/>
        <v>80</v>
      </c>
      <c r="I9" s="92">
        <f t="shared" si="12"/>
        <v>0</v>
      </c>
      <c r="J9" s="93">
        <f t="shared" si="13"/>
        <v>80</v>
      </c>
      <c r="K9" s="94">
        <f t="shared" si="14"/>
        <v>1371</v>
      </c>
      <c r="L9" s="95">
        <f t="shared" si="15"/>
        <v>880</v>
      </c>
      <c r="M9" s="96">
        <f t="shared" si="16"/>
        <v>2251</v>
      </c>
      <c r="N9" s="97">
        <f t="shared" si="17"/>
        <v>86</v>
      </c>
      <c r="O9" s="98">
        <f t="shared" si="18"/>
        <v>0</v>
      </c>
      <c r="P9" s="99">
        <f t="shared" si="19"/>
        <v>86</v>
      </c>
      <c r="Q9" s="100">
        <f t="shared" si="20"/>
        <v>1443</v>
      </c>
      <c r="R9" s="101">
        <f t="shared" si="21"/>
        <v>880</v>
      </c>
      <c r="S9" s="102">
        <f t="shared" si="22"/>
        <v>2323</v>
      </c>
      <c r="T9" s="103">
        <f t="shared" si="23"/>
        <v>72</v>
      </c>
      <c r="U9" s="104">
        <f t="shared" si="23"/>
        <v>0</v>
      </c>
      <c r="V9" s="105">
        <f t="shared" si="23"/>
        <v>72</v>
      </c>
      <c r="W9" s="106">
        <f t="shared" si="3"/>
        <v>238</v>
      </c>
      <c r="X9" s="86">
        <f t="shared" si="3"/>
        <v>0</v>
      </c>
      <c r="Y9" s="87">
        <f t="shared" si="3"/>
        <v>238</v>
      </c>
      <c r="Z9" s="107">
        <f t="shared" si="4"/>
        <v>1.1975103734439834</v>
      </c>
      <c r="AA9" s="83">
        <f t="shared" si="4"/>
        <v>1</v>
      </c>
      <c r="AB9" s="83">
        <f t="shared" si="4"/>
        <v>1.114148681055156</v>
      </c>
    </row>
    <row r="10" spans="1:28" s="57" customFormat="1" ht="18" customHeight="1" x14ac:dyDescent="0.25">
      <c r="A10" s="84">
        <v>5</v>
      </c>
      <c r="B10" s="85">
        <f t="shared" si="5"/>
        <v>1265</v>
      </c>
      <c r="C10" s="86">
        <f t="shared" si="6"/>
        <v>935</v>
      </c>
      <c r="D10" s="87">
        <f t="shared" si="7"/>
        <v>2200</v>
      </c>
      <c r="E10" s="88">
        <f t="shared" si="8"/>
        <v>1348</v>
      </c>
      <c r="F10" s="89">
        <f t="shared" si="9"/>
        <v>935</v>
      </c>
      <c r="G10" s="90">
        <f t="shared" si="10"/>
        <v>2283</v>
      </c>
      <c r="H10" s="91">
        <f t="shared" si="11"/>
        <v>83</v>
      </c>
      <c r="I10" s="92">
        <f t="shared" si="12"/>
        <v>0</v>
      </c>
      <c r="J10" s="93">
        <f t="shared" si="13"/>
        <v>83</v>
      </c>
      <c r="K10" s="94">
        <f t="shared" si="14"/>
        <v>1438</v>
      </c>
      <c r="L10" s="95">
        <f t="shared" si="15"/>
        <v>935</v>
      </c>
      <c r="M10" s="96">
        <f t="shared" si="16"/>
        <v>2373</v>
      </c>
      <c r="N10" s="97">
        <f t="shared" si="17"/>
        <v>90</v>
      </c>
      <c r="O10" s="98">
        <f t="shared" si="18"/>
        <v>0</v>
      </c>
      <c r="P10" s="99">
        <f t="shared" si="19"/>
        <v>90</v>
      </c>
      <c r="Q10" s="100">
        <f t="shared" si="20"/>
        <v>1513</v>
      </c>
      <c r="R10" s="101">
        <f t="shared" si="21"/>
        <v>935</v>
      </c>
      <c r="S10" s="102">
        <f t="shared" si="22"/>
        <v>2448</v>
      </c>
      <c r="T10" s="103">
        <f t="shared" si="23"/>
        <v>75</v>
      </c>
      <c r="U10" s="104">
        <f t="shared" si="23"/>
        <v>0</v>
      </c>
      <c r="V10" s="105">
        <f t="shared" si="23"/>
        <v>75</v>
      </c>
      <c r="W10" s="106">
        <f t="shared" si="3"/>
        <v>248</v>
      </c>
      <c r="X10" s="86">
        <f t="shared" si="3"/>
        <v>0</v>
      </c>
      <c r="Y10" s="87">
        <f t="shared" si="3"/>
        <v>248</v>
      </c>
      <c r="Z10" s="107">
        <f>Q10/B10</f>
        <v>1.1960474308300395</v>
      </c>
      <c r="AA10" s="83">
        <f t="shared" si="4"/>
        <v>1</v>
      </c>
      <c r="AB10" s="83">
        <f t="shared" si="4"/>
        <v>1.1127272727272728</v>
      </c>
    </row>
    <row r="11" spans="1:28" s="57" customFormat="1" ht="18" customHeight="1" x14ac:dyDescent="0.25">
      <c r="A11" s="108">
        <v>6</v>
      </c>
      <c r="B11" s="109">
        <f t="shared" si="5"/>
        <v>1324</v>
      </c>
      <c r="C11" s="80">
        <f t="shared" si="6"/>
        <v>990</v>
      </c>
      <c r="D11" s="110">
        <f t="shared" si="7"/>
        <v>2314</v>
      </c>
      <c r="E11" s="88">
        <f t="shared" si="8"/>
        <v>1411</v>
      </c>
      <c r="F11" s="89">
        <f t="shared" si="9"/>
        <v>990</v>
      </c>
      <c r="G11" s="90">
        <f t="shared" si="10"/>
        <v>2401</v>
      </c>
      <c r="H11" s="91">
        <f t="shared" si="11"/>
        <v>87</v>
      </c>
      <c r="I11" s="92">
        <f t="shared" si="12"/>
        <v>0</v>
      </c>
      <c r="J11" s="93">
        <f t="shared" si="13"/>
        <v>87</v>
      </c>
      <c r="K11" s="94">
        <f t="shared" si="14"/>
        <v>1505</v>
      </c>
      <c r="L11" s="95">
        <f t="shared" si="15"/>
        <v>990</v>
      </c>
      <c r="M11" s="96">
        <f t="shared" si="16"/>
        <v>2495</v>
      </c>
      <c r="N11" s="97">
        <f t="shared" si="17"/>
        <v>94</v>
      </c>
      <c r="O11" s="98">
        <f t="shared" si="18"/>
        <v>0</v>
      </c>
      <c r="P11" s="99">
        <f t="shared" si="19"/>
        <v>94</v>
      </c>
      <c r="Q11" s="100">
        <f t="shared" si="20"/>
        <v>1584</v>
      </c>
      <c r="R11" s="101">
        <f t="shared" si="21"/>
        <v>990</v>
      </c>
      <c r="S11" s="102">
        <f t="shared" si="22"/>
        <v>2574</v>
      </c>
      <c r="T11" s="103">
        <f t="shared" si="23"/>
        <v>79</v>
      </c>
      <c r="U11" s="104">
        <f t="shared" si="23"/>
        <v>0</v>
      </c>
      <c r="V11" s="105">
        <f t="shared" si="23"/>
        <v>79</v>
      </c>
      <c r="W11" s="106">
        <f t="shared" si="3"/>
        <v>260</v>
      </c>
      <c r="X11" s="86">
        <f t="shared" si="3"/>
        <v>0</v>
      </c>
      <c r="Y11" s="87">
        <f t="shared" si="3"/>
        <v>260</v>
      </c>
      <c r="Z11" s="107">
        <f t="shared" si="4"/>
        <v>1.1963746223564955</v>
      </c>
      <c r="AA11" s="83">
        <f t="shared" si="4"/>
        <v>1</v>
      </c>
      <c r="AB11" s="83">
        <f t="shared" si="4"/>
        <v>1.1123595505617978</v>
      </c>
    </row>
    <row r="12" spans="1:28" s="57" customFormat="1" ht="18" customHeight="1" x14ac:dyDescent="0.25">
      <c r="A12" s="84">
        <v>7</v>
      </c>
      <c r="B12" s="85">
        <f t="shared" si="5"/>
        <v>1383</v>
      </c>
      <c r="C12" s="106">
        <f t="shared" si="6"/>
        <v>1045</v>
      </c>
      <c r="D12" s="111">
        <f t="shared" si="7"/>
        <v>2428</v>
      </c>
      <c r="E12" s="88">
        <f t="shared" si="8"/>
        <v>1474</v>
      </c>
      <c r="F12" s="89">
        <f t="shared" si="9"/>
        <v>1045</v>
      </c>
      <c r="G12" s="90">
        <f t="shared" si="10"/>
        <v>2519</v>
      </c>
      <c r="H12" s="91">
        <f t="shared" si="11"/>
        <v>91</v>
      </c>
      <c r="I12" s="92">
        <f t="shared" si="12"/>
        <v>0</v>
      </c>
      <c r="J12" s="93">
        <f t="shared" si="13"/>
        <v>91</v>
      </c>
      <c r="K12" s="94">
        <f t="shared" si="14"/>
        <v>1573</v>
      </c>
      <c r="L12" s="95">
        <f t="shared" si="15"/>
        <v>1045</v>
      </c>
      <c r="M12" s="96">
        <f t="shared" si="16"/>
        <v>2618</v>
      </c>
      <c r="N12" s="97">
        <f t="shared" si="17"/>
        <v>99</v>
      </c>
      <c r="O12" s="98">
        <f t="shared" si="18"/>
        <v>0</v>
      </c>
      <c r="P12" s="99">
        <f t="shared" si="19"/>
        <v>99</v>
      </c>
      <c r="Q12" s="100">
        <f t="shared" si="20"/>
        <v>1654</v>
      </c>
      <c r="R12" s="101">
        <f t="shared" si="21"/>
        <v>1045</v>
      </c>
      <c r="S12" s="102">
        <f t="shared" si="22"/>
        <v>2699</v>
      </c>
      <c r="T12" s="103">
        <f t="shared" si="23"/>
        <v>81</v>
      </c>
      <c r="U12" s="104">
        <f t="shared" si="23"/>
        <v>0</v>
      </c>
      <c r="V12" s="105">
        <f t="shared" si="23"/>
        <v>81</v>
      </c>
      <c r="W12" s="106">
        <f t="shared" si="3"/>
        <v>271</v>
      </c>
      <c r="X12" s="86">
        <f t="shared" si="3"/>
        <v>0</v>
      </c>
      <c r="Y12" s="87">
        <f t="shared" si="3"/>
        <v>271</v>
      </c>
      <c r="Z12" s="107">
        <f t="shared" si="4"/>
        <v>1.1959508315256688</v>
      </c>
      <c r="AA12" s="83">
        <f t="shared" si="4"/>
        <v>1</v>
      </c>
      <c r="AB12" s="83">
        <f t="shared" si="4"/>
        <v>1.1116144975288302</v>
      </c>
    </row>
    <row r="13" spans="1:28" s="57" customFormat="1" ht="18" customHeight="1" x14ac:dyDescent="0.25">
      <c r="A13" s="84">
        <v>8</v>
      </c>
      <c r="B13" s="85">
        <f t="shared" si="5"/>
        <v>1443</v>
      </c>
      <c r="C13" s="106">
        <f t="shared" si="6"/>
        <v>1100</v>
      </c>
      <c r="D13" s="111">
        <f t="shared" si="7"/>
        <v>2543</v>
      </c>
      <c r="E13" s="88">
        <f t="shared" si="8"/>
        <v>1536</v>
      </c>
      <c r="F13" s="89">
        <f t="shared" si="9"/>
        <v>1100</v>
      </c>
      <c r="G13" s="90">
        <f t="shared" si="10"/>
        <v>2636</v>
      </c>
      <c r="H13" s="91">
        <f t="shared" si="11"/>
        <v>93</v>
      </c>
      <c r="I13" s="92">
        <f t="shared" si="12"/>
        <v>0</v>
      </c>
      <c r="J13" s="93">
        <f t="shared" si="13"/>
        <v>93</v>
      </c>
      <c r="K13" s="94">
        <f t="shared" si="14"/>
        <v>1640</v>
      </c>
      <c r="L13" s="95">
        <f t="shared" si="15"/>
        <v>1100</v>
      </c>
      <c r="M13" s="96">
        <f t="shared" si="16"/>
        <v>2740</v>
      </c>
      <c r="N13" s="97">
        <f t="shared" si="17"/>
        <v>104</v>
      </c>
      <c r="O13" s="98">
        <f t="shared" si="18"/>
        <v>0</v>
      </c>
      <c r="P13" s="99">
        <f t="shared" si="19"/>
        <v>104</v>
      </c>
      <c r="Q13" s="100">
        <f t="shared" si="20"/>
        <v>1724</v>
      </c>
      <c r="R13" s="101">
        <f t="shared" si="21"/>
        <v>1100</v>
      </c>
      <c r="S13" s="102">
        <f t="shared" si="22"/>
        <v>2824</v>
      </c>
      <c r="T13" s="103">
        <f t="shared" si="23"/>
        <v>84</v>
      </c>
      <c r="U13" s="104">
        <f t="shared" si="23"/>
        <v>0</v>
      </c>
      <c r="V13" s="105">
        <f t="shared" si="23"/>
        <v>84</v>
      </c>
      <c r="W13" s="106">
        <f t="shared" si="3"/>
        <v>281</v>
      </c>
      <c r="X13" s="86">
        <f t="shared" si="3"/>
        <v>0</v>
      </c>
      <c r="Y13" s="87">
        <f t="shared" si="3"/>
        <v>281</v>
      </c>
      <c r="Z13" s="107">
        <f t="shared" si="4"/>
        <v>1.1947331947331947</v>
      </c>
      <c r="AA13" s="83">
        <f t="shared" si="4"/>
        <v>1</v>
      </c>
      <c r="AB13" s="83">
        <f t="shared" si="4"/>
        <v>1.1104994101454975</v>
      </c>
    </row>
    <row r="14" spans="1:28" s="57" customFormat="1" ht="18" customHeight="1" x14ac:dyDescent="0.25">
      <c r="A14" s="84">
        <v>9</v>
      </c>
      <c r="B14" s="85">
        <f t="shared" si="5"/>
        <v>1502</v>
      </c>
      <c r="C14" s="106">
        <f t="shared" si="6"/>
        <v>1155</v>
      </c>
      <c r="D14" s="111">
        <f t="shared" si="7"/>
        <v>2657</v>
      </c>
      <c r="E14" s="88">
        <f t="shared" si="8"/>
        <v>1599</v>
      </c>
      <c r="F14" s="89">
        <f t="shared" si="9"/>
        <v>1155</v>
      </c>
      <c r="G14" s="90">
        <f t="shared" si="10"/>
        <v>2754</v>
      </c>
      <c r="H14" s="91">
        <f t="shared" si="11"/>
        <v>97</v>
      </c>
      <c r="I14" s="92">
        <f t="shared" si="12"/>
        <v>0</v>
      </c>
      <c r="J14" s="93">
        <f t="shared" si="13"/>
        <v>97</v>
      </c>
      <c r="K14" s="94">
        <f t="shared" si="14"/>
        <v>1707</v>
      </c>
      <c r="L14" s="95">
        <f t="shared" si="15"/>
        <v>1155</v>
      </c>
      <c r="M14" s="96">
        <f t="shared" si="16"/>
        <v>2862</v>
      </c>
      <c r="N14" s="97">
        <f t="shared" si="17"/>
        <v>108</v>
      </c>
      <c r="O14" s="98">
        <f t="shared" si="18"/>
        <v>0</v>
      </c>
      <c r="P14" s="99">
        <f t="shared" si="19"/>
        <v>108</v>
      </c>
      <c r="Q14" s="100">
        <f t="shared" si="20"/>
        <v>1795</v>
      </c>
      <c r="R14" s="101">
        <f t="shared" si="21"/>
        <v>1155</v>
      </c>
      <c r="S14" s="102">
        <f t="shared" si="22"/>
        <v>2950</v>
      </c>
      <c r="T14" s="103">
        <f t="shared" si="23"/>
        <v>88</v>
      </c>
      <c r="U14" s="104">
        <f t="shared" si="23"/>
        <v>0</v>
      </c>
      <c r="V14" s="105">
        <f t="shared" si="23"/>
        <v>88</v>
      </c>
      <c r="W14" s="106">
        <f t="shared" si="3"/>
        <v>293</v>
      </c>
      <c r="X14" s="86">
        <f t="shared" si="3"/>
        <v>0</v>
      </c>
      <c r="Y14" s="87">
        <f t="shared" si="3"/>
        <v>293</v>
      </c>
      <c r="Z14" s="107">
        <f t="shared" si="4"/>
        <v>1.1950732356857523</v>
      </c>
      <c r="AA14" s="83">
        <f t="shared" si="4"/>
        <v>1</v>
      </c>
      <c r="AB14" s="83">
        <f t="shared" si="4"/>
        <v>1.1102747459540836</v>
      </c>
    </row>
    <row r="15" spans="1:28" s="57" customFormat="1" ht="18" customHeight="1" x14ac:dyDescent="0.25">
      <c r="A15" s="84">
        <v>10</v>
      </c>
      <c r="B15" s="85">
        <f t="shared" si="5"/>
        <v>1562</v>
      </c>
      <c r="C15" s="106">
        <f t="shared" si="6"/>
        <v>1210</v>
      </c>
      <c r="D15" s="111">
        <f t="shared" si="7"/>
        <v>2772</v>
      </c>
      <c r="E15" s="88">
        <f t="shared" si="8"/>
        <v>1662</v>
      </c>
      <c r="F15" s="89">
        <f t="shared" si="9"/>
        <v>1210</v>
      </c>
      <c r="G15" s="90">
        <f t="shared" si="10"/>
        <v>2872</v>
      </c>
      <c r="H15" s="91">
        <f t="shared" si="11"/>
        <v>100</v>
      </c>
      <c r="I15" s="92">
        <f t="shared" si="12"/>
        <v>0</v>
      </c>
      <c r="J15" s="93">
        <f t="shared" si="13"/>
        <v>100</v>
      </c>
      <c r="K15" s="94">
        <f t="shared" si="14"/>
        <v>1774</v>
      </c>
      <c r="L15" s="95">
        <f t="shared" si="15"/>
        <v>1210</v>
      </c>
      <c r="M15" s="96">
        <f t="shared" si="16"/>
        <v>2984</v>
      </c>
      <c r="N15" s="97">
        <f t="shared" si="17"/>
        <v>112</v>
      </c>
      <c r="O15" s="98">
        <f t="shared" si="18"/>
        <v>0</v>
      </c>
      <c r="P15" s="99">
        <f t="shared" si="19"/>
        <v>112</v>
      </c>
      <c r="Q15" s="100">
        <f t="shared" si="20"/>
        <v>1865</v>
      </c>
      <c r="R15" s="101">
        <f t="shared" si="21"/>
        <v>1210</v>
      </c>
      <c r="S15" s="102">
        <f t="shared" si="22"/>
        <v>3075</v>
      </c>
      <c r="T15" s="103">
        <f t="shared" si="23"/>
        <v>91</v>
      </c>
      <c r="U15" s="104">
        <f t="shared" si="23"/>
        <v>0</v>
      </c>
      <c r="V15" s="105">
        <f t="shared" si="23"/>
        <v>91</v>
      </c>
      <c r="W15" s="106">
        <f t="shared" si="3"/>
        <v>303</v>
      </c>
      <c r="X15" s="86">
        <f t="shared" si="3"/>
        <v>0</v>
      </c>
      <c r="Y15" s="87">
        <f t="shared" si="3"/>
        <v>303</v>
      </c>
      <c r="Z15" s="107">
        <f t="shared" si="4"/>
        <v>1.1939820742637643</v>
      </c>
      <c r="AA15" s="83">
        <f t="shared" si="4"/>
        <v>1</v>
      </c>
      <c r="AB15" s="83">
        <f t="shared" si="4"/>
        <v>1.1093073593073592</v>
      </c>
    </row>
    <row r="16" spans="1:28" s="57" customFormat="1" ht="18" customHeight="1" x14ac:dyDescent="0.25">
      <c r="A16" s="84">
        <v>11</v>
      </c>
      <c r="B16" s="85">
        <f t="shared" si="5"/>
        <v>1827</v>
      </c>
      <c r="C16" s="106">
        <f t="shared" si="6"/>
        <v>1446</v>
      </c>
      <c r="D16" s="111">
        <f t="shared" si="7"/>
        <v>3273</v>
      </c>
      <c r="E16" s="88">
        <f t="shared" si="8"/>
        <v>1942</v>
      </c>
      <c r="F16" s="89">
        <f t="shared" si="9"/>
        <v>1446</v>
      </c>
      <c r="G16" s="90">
        <f t="shared" si="10"/>
        <v>3388</v>
      </c>
      <c r="H16" s="91">
        <f t="shared" si="11"/>
        <v>115</v>
      </c>
      <c r="I16" s="92">
        <f t="shared" si="12"/>
        <v>0</v>
      </c>
      <c r="J16" s="93">
        <f t="shared" si="13"/>
        <v>115</v>
      </c>
      <c r="K16" s="94">
        <f t="shared" si="14"/>
        <v>2071</v>
      </c>
      <c r="L16" s="95">
        <f t="shared" si="15"/>
        <v>1446</v>
      </c>
      <c r="M16" s="96">
        <f t="shared" si="16"/>
        <v>3517</v>
      </c>
      <c r="N16" s="97">
        <f t="shared" si="17"/>
        <v>129</v>
      </c>
      <c r="O16" s="98">
        <f t="shared" si="18"/>
        <v>0</v>
      </c>
      <c r="P16" s="99">
        <f t="shared" si="19"/>
        <v>129</v>
      </c>
      <c r="Q16" s="100">
        <f t="shared" si="20"/>
        <v>2190</v>
      </c>
      <c r="R16" s="101">
        <f t="shared" si="21"/>
        <v>1446</v>
      </c>
      <c r="S16" s="102">
        <f t="shared" si="22"/>
        <v>3636</v>
      </c>
      <c r="T16" s="103">
        <f t="shared" si="23"/>
        <v>119</v>
      </c>
      <c r="U16" s="104">
        <f t="shared" si="23"/>
        <v>0</v>
      </c>
      <c r="V16" s="105">
        <f t="shared" si="23"/>
        <v>119</v>
      </c>
      <c r="W16" s="106">
        <f t="shared" si="3"/>
        <v>363</v>
      </c>
      <c r="X16" s="86">
        <f t="shared" si="3"/>
        <v>0</v>
      </c>
      <c r="Y16" s="87">
        <f t="shared" si="3"/>
        <v>363</v>
      </c>
      <c r="Z16" s="107">
        <f t="shared" si="4"/>
        <v>1.1986863711001643</v>
      </c>
      <c r="AA16" s="83">
        <f t="shared" si="4"/>
        <v>1</v>
      </c>
      <c r="AB16" s="83">
        <f t="shared" si="4"/>
        <v>1.1109074243813015</v>
      </c>
    </row>
    <row r="17" spans="1:28" s="57" customFormat="1" ht="18" customHeight="1" x14ac:dyDescent="0.25">
      <c r="A17" s="84">
        <v>12</v>
      </c>
      <c r="B17" s="85">
        <f t="shared" si="5"/>
        <v>1905</v>
      </c>
      <c r="C17" s="106">
        <f t="shared" si="6"/>
        <v>1518</v>
      </c>
      <c r="D17" s="111">
        <f t="shared" si="7"/>
        <v>3423</v>
      </c>
      <c r="E17" s="88">
        <f t="shared" si="8"/>
        <v>2025</v>
      </c>
      <c r="F17" s="89">
        <f t="shared" si="9"/>
        <v>1518</v>
      </c>
      <c r="G17" s="90">
        <f t="shared" si="10"/>
        <v>3543</v>
      </c>
      <c r="H17" s="91">
        <f t="shared" si="11"/>
        <v>120</v>
      </c>
      <c r="I17" s="92">
        <f t="shared" si="12"/>
        <v>0</v>
      </c>
      <c r="J17" s="93">
        <f t="shared" si="13"/>
        <v>120</v>
      </c>
      <c r="K17" s="94">
        <f t="shared" si="14"/>
        <v>2159</v>
      </c>
      <c r="L17" s="95">
        <f t="shared" si="15"/>
        <v>1518</v>
      </c>
      <c r="M17" s="96">
        <f t="shared" si="16"/>
        <v>3677</v>
      </c>
      <c r="N17" s="97">
        <f t="shared" si="17"/>
        <v>134</v>
      </c>
      <c r="O17" s="98">
        <f t="shared" si="18"/>
        <v>0</v>
      </c>
      <c r="P17" s="99">
        <f t="shared" si="19"/>
        <v>134</v>
      </c>
      <c r="Q17" s="100">
        <f t="shared" si="20"/>
        <v>2283</v>
      </c>
      <c r="R17" s="101">
        <f t="shared" si="21"/>
        <v>1518</v>
      </c>
      <c r="S17" s="102">
        <f t="shared" si="22"/>
        <v>3801</v>
      </c>
      <c r="T17" s="103">
        <f t="shared" si="23"/>
        <v>124</v>
      </c>
      <c r="U17" s="104">
        <f t="shared" si="23"/>
        <v>0</v>
      </c>
      <c r="V17" s="105">
        <f t="shared" si="23"/>
        <v>124</v>
      </c>
      <c r="W17" s="106">
        <f t="shared" si="3"/>
        <v>378</v>
      </c>
      <c r="X17" s="86">
        <f t="shared" si="3"/>
        <v>0</v>
      </c>
      <c r="Y17" s="87">
        <f t="shared" si="3"/>
        <v>378</v>
      </c>
      <c r="Z17" s="107">
        <f t="shared" si="4"/>
        <v>1.1984251968503936</v>
      </c>
      <c r="AA17" s="83">
        <f t="shared" si="4"/>
        <v>1</v>
      </c>
      <c r="AB17" s="83">
        <f t="shared" si="4"/>
        <v>1.1104294478527608</v>
      </c>
    </row>
    <row r="18" spans="1:28" s="57" customFormat="1" ht="18" customHeight="1" x14ac:dyDescent="0.25">
      <c r="A18" s="84">
        <v>13</v>
      </c>
      <c r="B18" s="85">
        <f t="shared" si="5"/>
        <v>1983</v>
      </c>
      <c r="C18" s="106">
        <f t="shared" si="6"/>
        <v>1589</v>
      </c>
      <c r="D18" s="111">
        <f t="shared" si="7"/>
        <v>3572</v>
      </c>
      <c r="E18" s="88">
        <f t="shared" si="8"/>
        <v>2107</v>
      </c>
      <c r="F18" s="89">
        <f t="shared" si="9"/>
        <v>1589</v>
      </c>
      <c r="G18" s="90">
        <f t="shared" si="10"/>
        <v>3696</v>
      </c>
      <c r="H18" s="91">
        <f t="shared" si="11"/>
        <v>124</v>
      </c>
      <c r="I18" s="92">
        <f t="shared" si="12"/>
        <v>0</v>
      </c>
      <c r="J18" s="93">
        <f t="shared" si="13"/>
        <v>124</v>
      </c>
      <c r="K18" s="94">
        <f t="shared" si="14"/>
        <v>2247</v>
      </c>
      <c r="L18" s="95">
        <f t="shared" si="15"/>
        <v>1589</v>
      </c>
      <c r="M18" s="96">
        <f t="shared" si="16"/>
        <v>3836</v>
      </c>
      <c r="N18" s="97">
        <f t="shared" si="17"/>
        <v>140</v>
      </c>
      <c r="O18" s="98">
        <f t="shared" si="18"/>
        <v>0</v>
      </c>
      <c r="P18" s="99">
        <f t="shared" si="19"/>
        <v>140</v>
      </c>
      <c r="Q18" s="100">
        <f t="shared" si="20"/>
        <v>2377</v>
      </c>
      <c r="R18" s="101">
        <f t="shared" si="21"/>
        <v>1589</v>
      </c>
      <c r="S18" s="102">
        <f t="shared" si="22"/>
        <v>3966</v>
      </c>
      <c r="T18" s="103">
        <f t="shared" si="23"/>
        <v>130</v>
      </c>
      <c r="U18" s="104">
        <f t="shared" si="23"/>
        <v>0</v>
      </c>
      <c r="V18" s="105">
        <f t="shared" si="23"/>
        <v>130</v>
      </c>
      <c r="W18" s="106">
        <f t="shared" si="3"/>
        <v>394</v>
      </c>
      <c r="X18" s="86">
        <f t="shared" si="3"/>
        <v>0</v>
      </c>
      <c r="Y18" s="87">
        <f t="shared" si="3"/>
        <v>394</v>
      </c>
      <c r="Z18" s="107">
        <f t="shared" si="4"/>
        <v>1.1986888552697932</v>
      </c>
      <c r="AA18" s="83">
        <f t="shared" si="4"/>
        <v>1</v>
      </c>
      <c r="AB18" s="83">
        <f t="shared" si="4"/>
        <v>1.1103023516237402</v>
      </c>
    </row>
    <row r="19" spans="1:28" s="57" customFormat="1" ht="18" customHeight="1" x14ac:dyDescent="0.25">
      <c r="A19" s="84">
        <v>14</v>
      </c>
      <c r="B19" s="85">
        <f t="shared" si="5"/>
        <v>2061</v>
      </c>
      <c r="C19" s="106">
        <f t="shared" si="6"/>
        <v>1661</v>
      </c>
      <c r="D19" s="111">
        <f t="shared" si="7"/>
        <v>3722</v>
      </c>
      <c r="E19" s="88">
        <f t="shared" si="8"/>
        <v>2190</v>
      </c>
      <c r="F19" s="89">
        <f t="shared" si="9"/>
        <v>1661</v>
      </c>
      <c r="G19" s="90">
        <f t="shared" si="10"/>
        <v>3851</v>
      </c>
      <c r="H19" s="91">
        <f t="shared" si="11"/>
        <v>129</v>
      </c>
      <c r="I19" s="92">
        <f t="shared" si="12"/>
        <v>0</v>
      </c>
      <c r="J19" s="93">
        <f t="shared" si="13"/>
        <v>129</v>
      </c>
      <c r="K19" s="94">
        <f t="shared" si="14"/>
        <v>2335</v>
      </c>
      <c r="L19" s="95">
        <f t="shared" si="15"/>
        <v>1661</v>
      </c>
      <c r="M19" s="96">
        <f t="shared" si="16"/>
        <v>3996</v>
      </c>
      <c r="N19" s="97">
        <f t="shared" si="17"/>
        <v>145</v>
      </c>
      <c r="O19" s="98">
        <f t="shared" si="18"/>
        <v>0</v>
      </c>
      <c r="P19" s="99">
        <f t="shared" si="19"/>
        <v>145</v>
      </c>
      <c r="Q19" s="100">
        <f t="shared" si="20"/>
        <v>2470</v>
      </c>
      <c r="R19" s="101">
        <f t="shared" si="21"/>
        <v>1661</v>
      </c>
      <c r="S19" s="102">
        <f t="shared" si="22"/>
        <v>4131</v>
      </c>
      <c r="T19" s="103">
        <f t="shared" si="23"/>
        <v>135</v>
      </c>
      <c r="U19" s="104">
        <f t="shared" si="23"/>
        <v>0</v>
      </c>
      <c r="V19" s="105">
        <f t="shared" si="23"/>
        <v>135</v>
      </c>
      <c r="W19" s="106">
        <f t="shared" si="3"/>
        <v>409</v>
      </c>
      <c r="X19" s="86">
        <f t="shared" si="3"/>
        <v>0</v>
      </c>
      <c r="Y19" s="87">
        <f t="shared" si="3"/>
        <v>409</v>
      </c>
      <c r="Z19" s="107">
        <f t="shared" si="4"/>
        <v>1.1984473556525959</v>
      </c>
      <c r="AA19" s="83">
        <f t="shared" si="4"/>
        <v>1</v>
      </c>
      <c r="AB19" s="83">
        <f t="shared" si="4"/>
        <v>1.1098871574422353</v>
      </c>
    </row>
    <row r="20" spans="1:28" s="57" customFormat="1" ht="18" customHeight="1" x14ac:dyDescent="0.25">
      <c r="A20" s="84">
        <v>15</v>
      </c>
      <c r="B20" s="85">
        <f t="shared" si="5"/>
        <v>2139</v>
      </c>
      <c r="C20" s="106">
        <f t="shared" si="6"/>
        <v>1732</v>
      </c>
      <c r="D20" s="111">
        <f t="shared" si="7"/>
        <v>3871</v>
      </c>
      <c r="E20" s="88">
        <f t="shared" si="8"/>
        <v>2272</v>
      </c>
      <c r="F20" s="89">
        <f t="shared" si="9"/>
        <v>1732</v>
      </c>
      <c r="G20" s="90">
        <f t="shared" si="10"/>
        <v>4004</v>
      </c>
      <c r="H20" s="91">
        <f t="shared" si="11"/>
        <v>133</v>
      </c>
      <c r="I20" s="92">
        <f t="shared" si="12"/>
        <v>0</v>
      </c>
      <c r="J20" s="93">
        <f t="shared" si="13"/>
        <v>133</v>
      </c>
      <c r="K20" s="94">
        <f t="shared" si="14"/>
        <v>2423</v>
      </c>
      <c r="L20" s="95">
        <f t="shared" si="15"/>
        <v>1732</v>
      </c>
      <c r="M20" s="96">
        <f t="shared" si="16"/>
        <v>4155</v>
      </c>
      <c r="N20" s="97">
        <f t="shared" si="17"/>
        <v>151</v>
      </c>
      <c r="O20" s="98">
        <f t="shared" si="18"/>
        <v>0</v>
      </c>
      <c r="P20" s="99">
        <f t="shared" si="19"/>
        <v>151</v>
      </c>
      <c r="Q20" s="100">
        <f t="shared" si="20"/>
        <v>2564</v>
      </c>
      <c r="R20" s="101">
        <f t="shared" si="21"/>
        <v>1732</v>
      </c>
      <c r="S20" s="102">
        <f t="shared" si="22"/>
        <v>4296</v>
      </c>
      <c r="T20" s="103">
        <f t="shared" si="23"/>
        <v>141</v>
      </c>
      <c r="U20" s="104">
        <f t="shared" si="23"/>
        <v>0</v>
      </c>
      <c r="V20" s="105">
        <f t="shared" si="23"/>
        <v>141</v>
      </c>
      <c r="W20" s="106">
        <f t="shared" ref="W20:Y69" si="24">Q20-B20</f>
        <v>425</v>
      </c>
      <c r="X20" s="86">
        <f t="shared" si="24"/>
        <v>0</v>
      </c>
      <c r="Y20" s="87">
        <f t="shared" si="24"/>
        <v>425</v>
      </c>
      <c r="Z20" s="107">
        <f t="shared" ref="Z20:AB69" si="25">Q20/B20</f>
        <v>1.198690977092099</v>
      </c>
      <c r="AA20" s="83">
        <f t="shared" si="25"/>
        <v>1</v>
      </c>
      <c r="AB20" s="83">
        <f t="shared" si="25"/>
        <v>1.1097907517437355</v>
      </c>
    </row>
    <row r="21" spans="1:28" s="57" customFormat="1" ht="18" customHeight="1" x14ac:dyDescent="0.25">
      <c r="A21" s="84">
        <v>16</v>
      </c>
      <c r="B21" s="85">
        <f t="shared" si="5"/>
        <v>2217</v>
      </c>
      <c r="C21" s="106">
        <f t="shared" si="6"/>
        <v>1804</v>
      </c>
      <c r="D21" s="111">
        <f t="shared" si="7"/>
        <v>4021</v>
      </c>
      <c r="E21" s="88">
        <f t="shared" si="8"/>
        <v>2355</v>
      </c>
      <c r="F21" s="89">
        <f t="shared" si="9"/>
        <v>1804</v>
      </c>
      <c r="G21" s="90">
        <f t="shared" si="10"/>
        <v>4159</v>
      </c>
      <c r="H21" s="91">
        <f t="shared" si="11"/>
        <v>138</v>
      </c>
      <c r="I21" s="92">
        <f t="shared" si="12"/>
        <v>0</v>
      </c>
      <c r="J21" s="93">
        <f t="shared" si="13"/>
        <v>138</v>
      </c>
      <c r="K21" s="94">
        <f t="shared" si="14"/>
        <v>2511</v>
      </c>
      <c r="L21" s="95">
        <f t="shared" si="15"/>
        <v>1804</v>
      </c>
      <c r="M21" s="96">
        <f t="shared" si="16"/>
        <v>4315</v>
      </c>
      <c r="N21" s="97">
        <f t="shared" si="17"/>
        <v>156</v>
      </c>
      <c r="O21" s="98">
        <f t="shared" si="18"/>
        <v>0</v>
      </c>
      <c r="P21" s="99">
        <f t="shared" si="19"/>
        <v>156</v>
      </c>
      <c r="Q21" s="100">
        <f t="shared" si="20"/>
        <v>2657</v>
      </c>
      <c r="R21" s="101">
        <f t="shared" si="21"/>
        <v>1804</v>
      </c>
      <c r="S21" s="102">
        <f t="shared" si="22"/>
        <v>4461</v>
      </c>
      <c r="T21" s="103">
        <f t="shared" si="23"/>
        <v>146</v>
      </c>
      <c r="U21" s="104">
        <f t="shared" si="23"/>
        <v>0</v>
      </c>
      <c r="V21" s="105">
        <f t="shared" si="23"/>
        <v>146</v>
      </c>
      <c r="W21" s="106">
        <f t="shared" si="24"/>
        <v>440</v>
      </c>
      <c r="X21" s="86">
        <f t="shared" si="24"/>
        <v>0</v>
      </c>
      <c r="Y21" s="87">
        <f t="shared" si="24"/>
        <v>440</v>
      </c>
      <c r="Z21" s="107">
        <f t="shared" si="25"/>
        <v>1.1984663960306721</v>
      </c>
      <c r="AA21" s="83">
        <f t="shared" si="25"/>
        <v>1</v>
      </c>
      <c r="AB21" s="83">
        <f t="shared" si="25"/>
        <v>1.1094255160407858</v>
      </c>
    </row>
    <row r="22" spans="1:28" s="57" customFormat="1" ht="18" customHeight="1" x14ac:dyDescent="0.25">
      <c r="A22" s="84">
        <v>17</v>
      </c>
      <c r="B22" s="85">
        <f t="shared" si="5"/>
        <v>2295</v>
      </c>
      <c r="C22" s="106">
        <f t="shared" si="6"/>
        <v>1875</v>
      </c>
      <c r="D22" s="111">
        <f t="shared" si="7"/>
        <v>4170</v>
      </c>
      <c r="E22" s="88">
        <f t="shared" si="8"/>
        <v>2437</v>
      </c>
      <c r="F22" s="89">
        <f t="shared" si="9"/>
        <v>1875</v>
      </c>
      <c r="G22" s="90">
        <f t="shared" si="10"/>
        <v>4312</v>
      </c>
      <c r="H22" s="91">
        <f t="shared" si="11"/>
        <v>142</v>
      </c>
      <c r="I22" s="92">
        <f t="shared" si="12"/>
        <v>0</v>
      </c>
      <c r="J22" s="93">
        <f t="shared" si="13"/>
        <v>142</v>
      </c>
      <c r="K22" s="94">
        <f t="shared" si="14"/>
        <v>2599</v>
      </c>
      <c r="L22" s="95">
        <f t="shared" si="15"/>
        <v>1875</v>
      </c>
      <c r="M22" s="96">
        <f t="shared" si="16"/>
        <v>4474</v>
      </c>
      <c r="N22" s="97">
        <f t="shared" si="17"/>
        <v>162</v>
      </c>
      <c r="O22" s="98">
        <f t="shared" si="18"/>
        <v>0</v>
      </c>
      <c r="P22" s="99">
        <f t="shared" si="19"/>
        <v>162</v>
      </c>
      <c r="Q22" s="100">
        <f t="shared" si="20"/>
        <v>2751</v>
      </c>
      <c r="R22" s="101">
        <f t="shared" si="21"/>
        <v>1875</v>
      </c>
      <c r="S22" s="102">
        <f t="shared" si="22"/>
        <v>4626</v>
      </c>
      <c r="T22" s="103">
        <f t="shared" si="23"/>
        <v>152</v>
      </c>
      <c r="U22" s="104">
        <f t="shared" si="23"/>
        <v>0</v>
      </c>
      <c r="V22" s="105">
        <f t="shared" si="23"/>
        <v>152</v>
      </c>
      <c r="W22" s="106">
        <f t="shared" si="24"/>
        <v>456</v>
      </c>
      <c r="X22" s="86">
        <f t="shared" si="24"/>
        <v>0</v>
      </c>
      <c r="Y22" s="87">
        <f t="shared" si="24"/>
        <v>456</v>
      </c>
      <c r="Z22" s="107">
        <f t="shared" si="25"/>
        <v>1.1986928104575163</v>
      </c>
      <c r="AA22" s="83">
        <f t="shared" si="25"/>
        <v>1</v>
      </c>
      <c r="AB22" s="83">
        <f t="shared" si="25"/>
        <v>1.1093525179856114</v>
      </c>
    </row>
    <row r="23" spans="1:28" s="57" customFormat="1" ht="18" customHeight="1" x14ac:dyDescent="0.25">
      <c r="A23" s="84">
        <v>18</v>
      </c>
      <c r="B23" s="85">
        <f t="shared" si="5"/>
        <v>2373</v>
      </c>
      <c r="C23" s="106">
        <f t="shared" si="6"/>
        <v>1947</v>
      </c>
      <c r="D23" s="111">
        <f t="shared" si="7"/>
        <v>4320</v>
      </c>
      <c r="E23" s="88">
        <f t="shared" si="8"/>
        <v>2520</v>
      </c>
      <c r="F23" s="89">
        <f t="shared" si="9"/>
        <v>1947</v>
      </c>
      <c r="G23" s="90">
        <f t="shared" si="10"/>
        <v>4467</v>
      </c>
      <c r="H23" s="91">
        <f t="shared" si="11"/>
        <v>147</v>
      </c>
      <c r="I23" s="92">
        <f t="shared" si="12"/>
        <v>0</v>
      </c>
      <c r="J23" s="93">
        <f t="shared" si="13"/>
        <v>147</v>
      </c>
      <c r="K23" s="94">
        <f t="shared" si="14"/>
        <v>2687</v>
      </c>
      <c r="L23" s="95">
        <f t="shared" si="15"/>
        <v>1947</v>
      </c>
      <c r="M23" s="96">
        <f t="shared" si="16"/>
        <v>4634</v>
      </c>
      <c r="N23" s="97">
        <f t="shared" si="17"/>
        <v>167</v>
      </c>
      <c r="O23" s="98">
        <f t="shared" si="18"/>
        <v>0</v>
      </c>
      <c r="P23" s="99">
        <f t="shared" si="19"/>
        <v>167</v>
      </c>
      <c r="Q23" s="100">
        <f t="shared" si="20"/>
        <v>2844</v>
      </c>
      <c r="R23" s="101">
        <f t="shared" si="21"/>
        <v>1947</v>
      </c>
      <c r="S23" s="102">
        <f t="shared" si="22"/>
        <v>4791</v>
      </c>
      <c r="T23" s="103">
        <f t="shared" si="23"/>
        <v>157</v>
      </c>
      <c r="U23" s="104">
        <f t="shared" si="23"/>
        <v>0</v>
      </c>
      <c r="V23" s="105">
        <f t="shared" si="23"/>
        <v>157</v>
      </c>
      <c r="W23" s="106">
        <f t="shared" si="24"/>
        <v>471</v>
      </c>
      <c r="X23" s="86">
        <f t="shared" si="24"/>
        <v>0</v>
      </c>
      <c r="Y23" s="87">
        <f t="shared" si="24"/>
        <v>471</v>
      </c>
      <c r="Z23" s="107">
        <f t="shared" si="25"/>
        <v>1.1984829329962072</v>
      </c>
      <c r="AA23" s="83">
        <f t="shared" si="25"/>
        <v>1</v>
      </c>
      <c r="AB23" s="83">
        <f t="shared" si="25"/>
        <v>1.1090277777777777</v>
      </c>
    </row>
    <row r="24" spans="1:28" s="57" customFormat="1" ht="18" customHeight="1" x14ac:dyDescent="0.25">
      <c r="A24" s="112">
        <v>19</v>
      </c>
      <c r="B24" s="113">
        <f t="shared" si="5"/>
        <v>2451</v>
      </c>
      <c r="C24" s="114">
        <f t="shared" si="6"/>
        <v>2018</v>
      </c>
      <c r="D24" s="115">
        <f t="shared" si="7"/>
        <v>4469</v>
      </c>
      <c r="E24" s="116">
        <f t="shared" si="8"/>
        <v>2602</v>
      </c>
      <c r="F24" s="117">
        <f t="shared" si="9"/>
        <v>2018</v>
      </c>
      <c r="G24" s="118">
        <f t="shared" si="10"/>
        <v>4620</v>
      </c>
      <c r="H24" s="119">
        <f t="shared" si="11"/>
        <v>151</v>
      </c>
      <c r="I24" s="120">
        <f t="shared" si="12"/>
        <v>0</v>
      </c>
      <c r="J24" s="121">
        <f t="shared" si="13"/>
        <v>151</v>
      </c>
      <c r="K24" s="122">
        <f t="shared" si="14"/>
        <v>2775</v>
      </c>
      <c r="L24" s="123">
        <f t="shared" si="15"/>
        <v>2018</v>
      </c>
      <c r="M24" s="124">
        <f t="shared" si="16"/>
        <v>4793</v>
      </c>
      <c r="N24" s="125">
        <f t="shared" si="17"/>
        <v>173</v>
      </c>
      <c r="O24" s="126">
        <f t="shared" si="18"/>
        <v>0</v>
      </c>
      <c r="P24" s="127">
        <f t="shared" si="19"/>
        <v>173</v>
      </c>
      <c r="Q24" s="128">
        <f t="shared" si="20"/>
        <v>2938</v>
      </c>
      <c r="R24" s="129">
        <f t="shared" si="21"/>
        <v>2018</v>
      </c>
      <c r="S24" s="130">
        <f t="shared" si="22"/>
        <v>4956</v>
      </c>
      <c r="T24" s="131">
        <f t="shared" si="23"/>
        <v>163</v>
      </c>
      <c r="U24" s="132">
        <f t="shared" si="23"/>
        <v>0</v>
      </c>
      <c r="V24" s="133">
        <f t="shared" si="23"/>
        <v>163</v>
      </c>
      <c r="W24" s="114">
        <f t="shared" si="24"/>
        <v>487</v>
      </c>
      <c r="X24" s="134">
        <f t="shared" si="24"/>
        <v>0</v>
      </c>
      <c r="Y24" s="135">
        <f t="shared" si="24"/>
        <v>487</v>
      </c>
      <c r="Z24" s="136">
        <f t="shared" si="25"/>
        <v>1.1986944104447164</v>
      </c>
      <c r="AA24" s="137">
        <f t="shared" si="25"/>
        <v>1</v>
      </c>
      <c r="AB24" s="137">
        <f t="shared" si="25"/>
        <v>1.1089729245916313</v>
      </c>
    </row>
    <row r="25" spans="1:28" s="57" customFormat="1" ht="18" customHeight="1" x14ac:dyDescent="0.25">
      <c r="A25" s="84">
        <v>20</v>
      </c>
      <c r="B25" s="85">
        <f t="shared" si="5"/>
        <v>2530</v>
      </c>
      <c r="C25" s="106">
        <f t="shared" si="6"/>
        <v>2090</v>
      </c>
      <c r="D25" s="111">
        <f t="shared" si="7"/>
        <v>4620</v>
      </c>
      <c r="E25" s="88">
        <f t="shared" si="8"/>
        <v>2685</v>
      </c>
      <c r="F25" s="89">
        <f t="shared" si="9"/>
        <v>2090</v>
      </c>
      <c r="G25" s="90">
        <f t="shared" si="10"/>
        <v>4775</v>
      </c>
      <c r="H25" s="91">
        <f t="shared" si="11"/>
        <v>155</v>
      </c>
      <c r="I25" s="92">
        <f t="shared" si="12"/>
        <v>0</v>
      </c>
      <c r="J25" s="93">
        <f t="shared" si="13"/>
        <v>155</v>
      </c>
      <c r="K25" s="94">
        <f t="shared" si="14"/>
        <v>2863</v>
      </c>
      <c r="L25" s="95">
        <f t="shared" si="15"/>
        <v>2090</v>
      </c>
      <c r="M25" s="96">
        <f t="shared" si="16"/>
        <v>4953</v>
      </c>
      <c r="N25" s="97">
        <f t="shared" si="17"/>
        <v>178</v>
      </c>
      <c r="O25" s="98">
        <f t="shared" si="18"/>
        <v>0</v>
      </c>
      <c r="P25" s="99">
        <f t="shared" si="19"/>
        <v>178</v>
      </c>
      <c r="Q25" s="100">
        <f t="shared" si="20"/>
        <v>3031</v>
      </c>
      <c r="R25" s="101">
        <f t="shared" si="21"/>
        <v>2090</v>
      </c>
      <c r="S25" s="102">
        <f t="shared" si="22"/>
        <v>5121</v>
      </c>
      <c r="T25" s="103">
        <f t="shared" si="23"/>
        <v>168</v>
      </c>
      <c r="U25" s="104">
        <f t="shared" si="23"/>
        <v>0</v>
      </c>
      <c r="V25" s="105">
        <f t="shared" si="23"/>
        <v>168</v>
      </c>
      <c r="W25" s="106">
        <f t="shared" si="24"/>
        <v>501</v>
      </c>
      <c r="X25" s="86">
        <f t="shared" si="24"/>
        <v>0</v>
      </c>
      <c r="Y25" s="87">
        <f t="shared" si="24"/>
        <v>501</v>
      </c>
      <c r="Z25" s="107">
        <f t="shared" si="25"/>
        <v>1.1980237154150197</v>
      </c>
      <c r="AA25" s="83">
        <f t="shared" si="25"/>
        <v>1</v>
      </c>
      <c r="AB25" s="83">
        <f t="shared" si="25"/>
        <v>1.1084415584415583</v>
      </c>
    </row>
    <row r="26" spans="1:28" s="57" customFormat="1" ht="18" customHeight="1" x14ac:dyDescent="0.25">
      <c r="A26" s="108">
        <v>21</v>
      </c>
      <c r="B26" s="109">
        <f t="shared" si="5"/>
        <v>3185</v>
      </c>
      <c r="C26" s="80">
        <f t="shared" si="6"/>
        <v>2739</v>
      </c>
      <c r="D26" s="110">
        <f t="shared" si="7"/>
        <v>5924</v>
      </c>
      <c r="E26" s="62">
        <f t="shared" si="8"/>
        <v>3391</v>
      </c>
      <c r="F26" s="63">
        <f t="shared" si="9"/>
        <v>2739</v>
      </c>
      <c r="G26" s="64">
        <f t="shared" si="10"/>
        <v>6130</v>
      </c>
      <c r="H26" s="65">
        <f t="shared" si="11"/>
        <v>206</v>
      </c>
      <c r="I26" s="66">
        <f t="shared" si="12"/>
        <v>0</v>
      </c>
      <c r="J26" s="67">
        <f t="shared" si="13"/>
        <v>206</v>
      </c>
      <c r="K26" s="68">
        <f t="shared" si="14"/>
        <v>3621</v>
      </c>
      <c r="L26" s="69">
        <f t="shared" si="15"/>
        <v>2739</v>
      </c>
      <c r="M26" s="70">
        <f t="shared" si="16"/>
        <v>6360</v>
      </c>
      <c r="N26" s="71">
        <f t="shared" si="17"/>
        <v>230</v>
      </c>
      <c r="O26" s="72">
        <f t="shared" si="18"/>
        <v>0</v>
      </c>
      <c r="P26" s="73">
        <f t="shared" si="19"/>
        <v>230</v>
      </c>
      <c r="Q26" s="74">
        <f t="shared" si="20"/>
        <v>3818</v>
      </c>
      <c r="R26" s="75">
        <f t="shared" si="21"/>
        <v>2739</v>
      </c>
      <c r="S26" s="76">
        <f t="shared" si="22"/>
        <v>6557</v>
      </c>
      <c r="T26" s="77">
        <f t="shared" si="23"/>
        <v>197</v>
      </c>
      <c r="U26" s="78">
        <f t="shared" si="23"/>
        <v>0</v>
      </c>
      <c r="V26" s="79">
        <f t="shared" si="23"/>
        <v>197</v>
      </c>
      <c r="W26" s="80">
        <f t="shared" si="24"/>
        <v>633</v>
      </c>
      <c r="X26" s="81">
        <f t="shared" si="24"/>
        <v>0</v>
      </c>
      <c r="Y26" s="82">
        <f t="shared" si="24"/>
        <v>633</v>
      </c>
      <c r="Z26" s="83">
        <f t="shared" si="25"/>
        <v>1.1987441130298273</v>
      </c>
      <c r="AA26" s="83">
        <f t="shared" si="25"/>
        <v>1</v>
      </c>
      <c r="AB26" s="83">
        <f t="shared" si="25"/>
        <v>1.1068534773801486</v>
      </c>
    </row>
    <row r="27" spans="1:28" s="57" customFormat="1" ht="18" customHeight="1" x14ac:dyDescent="0.25">
      <c r="A27" s="84">
        <v>22</v>
      </c>
      <c r="B27" s="85">
        <f t="shared" si="5"/>
        <v>3291</v>
      </c>
      <c r="C27" s="106">
        <f t="shared" si="6"/>
        <v>2838</v>
      </c>
      <c r="D27" s="111">
        <f t="shared" si="7"/>
        <v>6129</v>
      </c>
      <c r="E27" s="88">
        <f t="shared" si="8"/>
        <v>3503</v>
      </c>
      <c r="F27" s="89">
        <f t="shared" si="9"/>
        <v>2838</v>
      </c>
      <c r="G27" s="90">
        <f t="shared" si="10"/>
        <v>6341</v>
      </c>
      <c r="H27" s="91">
        <f t="shared" si="11"/>
        <v>212</v>
      </c>
      <c r="I27" s="92">
        <f t="shared" si="12"/>
        <v>0</v>
      </c>
      <c r="J27" s="93">
        <f t="shared" si="13"/>
        <v>212</v>
      </c>
      <c r="K27" s="94">
        <f t="shared" si="14"/>
        <v>3741</v>
      </c>
      <c r="L27" s="95">
        <f t="shared" si="15"/>
        <v>2838</v>
      </c>
      <c r="M27" s="96">
        <f t="shared" si="16"/>
        <v>6579</v>
      </c>
      <c r="N27" s="97">
        <f t="shared" si="17"/>
        <v>238</v>
      </c>
      <c r="O27" s="98">
        <f t="shared" si="18"/>
        <v>0</v>
      </c>
      <c r="P27" s="99">
        <f t="shared" si="19"/>
        <v>238</v>
      </c>
      <c r="Q27" s="100">
        <f t="shared" si="20"/>
        <v>3944</v>
      </c>
      <c r="R27" s="101">
        <f t="shared" si="21"/>
        <v>2838</v>
      </c>
      <c r="S27" s="102">
        <f t="shared" si="22"/>
        <v>6782</v>
      </c>
      <c r="T27" s="103">
        <f t="shared" si="23"/>
        <v>203</v>
      </c>
      <c r="U27" s="104">
        <f t="shared" si="23"/>
        <v>0</v>
      </c>
      <c r="V27" s="105">
        <f t="shared" si="23"/>
        <v>203</v>
      </c>
      <c r="W27" s="106">
        <f t="shared" si="24"/>
        <v>653</v>
      </c>
      <c r="X27" s="86">
        <f t="shared" si="24"/>
        <v>0</v>
      </c>
      <c r="Y27" s="87">
        <f t="shared" si="24"/>
        <v>653</v>
      </c>
      <c r="Z27" s="107">
        <f t="shared" si="25"/>
        <v>1.1984199331510179</v>
      </c>
      <c r="AA27" s="83">
        <f t="shared" si="25"/>
        <v>1</v>
      </c>
      <c r="AB27" s="83">
        <f t="shared" si="25"/>
        <v>1.1065426660140316</v>
      </c>
    </row>
    <row r="28" spans="1:28" s="57" customFormat="1" ht="18" customHeight="1" x14ac:dyDescent="0.25">
      <c r="A28" s="84">
        <v>23</v>
      </c>
      <c r="B28" s="85">
        <f t="shared" si="5"/>
        <v>3396</v>
      </c>
      <c r="C28" s="106">
        <f t="shared" si="6"/>
        <v>2937</v>
      </c>
      <c r="D28" s="111">
        <f t="shared" si="7"/>
        <v>6333</v>
      </c>
      <c r="E28" s="88">
        <f t="shared" si="8"/>
        <v>3615</v>
      </c>
      <c r="F28" s="89">
        <f t="shared" si="9"/>
        <v>2937</v>
      </c>
      <c r="G28" s="90">
        <f t="shared" si="10"/>
        <v>6552</v>
      </c>
      <c r="H28" s="91">
        <f t="shared" si="11"/>
        <v>219</v>
      </c>
      <c r="I28" s="92">
        <f t="shared" si="12"/>
        <v>0</v>
      </c>
      <c r="J28" s="93">
        <f t="shared" si="13"/>
        <v>219</v>
      </c>
      <c r="K28" s="94">
        <f t="shared" si="14"/>
        <v>3861</v>
      </c>
      <c r="L28" s="95">
        <f t="shared" si="15"/>
        <v>2937</v>
      </c>
      <c r="M28" s="96">
        <f t="shared" si="16"/>
        <v>6798</v>
      </c>
      <c r="N28" s="97">
        <f t="shared" si="17"/>
        <v>246</v>
      </c>
      <c r="O28" s="98">
        <f t="shared" si="18"/>
        <v>0</v>
      </c>
      <c r="P28" s="99">
        <f t="shared" si="19"/>
        <v>246</v>
      </c>
      <c r="Q28" s="100">
        <f t="shared" si="20"/>
        <v>4071</v>
      </c>
      <c r="R28" s="101">
        <f t="shared" si="21"/>
        <v>2937</v>
      </c>
      <c r="S28" s="102">
        <f t="shared" si="22"/>
        <v>7008</v>
      </c>
      <c r="T28" s="103">
        <f t="shared" si="23"/>
        <v>210</v>
      </c>
      <c r="U28" s="104">
        <f t="shared" si="23"/>
        <v>0</v>
      </c>
      <c r="V28" s="105">
        <f t="shared" si="23"/>
        <v>210</v>
      </c>
      <c r="W28" s="106">
        <f t="shared" si="24"/>
        <v>675</v>
      </c>
      <c r="X28" s="86">
        <f t="shared" si="24"/>
        <v>0</v>
      </c>
      <c r="Y28" s="87">
        <f t="shared" si="24"/>
        <v>675</v>
      </c>
      <c r="Z28" s="107">
        <f t="shared" si="25"/>
        <v>1.1987632508833923</v>
      </c>
      <c r="AA28" s="83">
        <f t="shared" si="25"/>
        <v>1</v>
      </c>
      <c r="AB28" s="83">
        <f t="shared" si="25"/>
        <v>1.1065845570819517</v>
      </c>
    </row>
    <row r="29" spans="1:28" s="57" customFormat="1" ht="18" customHeight="1" x14ac:dyDescent="0.25">
      <c r="A29" s="84">
        <v>24</v>
      </c>
      <c r="B29" s="85">
        <f t="shared" si="5"/>
        <v>3502</v>
      </c>
      <c r="C29" s="106">
        <f t="shared" si="6"/>
        <v>3036</v>
      </c>
      <c r="D29" s="111">
        <f t="shared" si="7"/>
        <v>6538</v>
      </c>
      <c r="E29" s="88">
        <f t="shared" si="8"/>
        <v>3727</v>
      </c>
      <c r="F29" s="89">
        <f t="shared" si="9"/>
        <v>3036</v>
      </c>
      <c r="G29" s="90">
        <f t="shared" si="10"/>
        <v>6763</v>
      </c>
      <c r="H29" s="91">
        <f t="shared" si="11"/>
        <v>225</v>
      </c>
      <c r="I29" s="92">
        <f t="shared" si="12"/>
        <v>0</v>
      </c>
      <c r="J29" s="93">
        <f t="shared" si="13"/>
        <v>225</v>
      </c>
      <c r="K29" s="94">
        <f t="shared" si="14"/>
        <v>3980</v>
      </c>
      <c r="L29" s="95">
        <f t="shared" si="15"/>
        <v>3036</v>
      </c>
      <c r="M29" s="96">
        <f t="shared" si="16"/>
        <v>7016</v>
      </c>
      <c r="N29" s="97">
        <f t="shared" si="17"/>
        <v>253</v>
      </c>
      <c r="O29" s="98">
        <f t="shared" si="18"/>
        <v>0</v>
      </c>
      <c r="P29" s="99">
        <f t="shared" si="19"/>
        <v>253</v>
      </c>
      <c r="Q29" s="100">
        <f t="shared" si="20"/>
        <v>4197</v>
      </c>
      <c r="R29" s="101">
        <f t="shared" si="21"/>
        <v>3036</v>
      </c>
      <c r="S29" s="102">
        <f t="shared" si="22"/>
        <v>7233</v>
      </c>
      <c r="T29" s="103">
        <f t="shared" si="23"/>
        <v>217</v>
      </c>
      <c r="U29" s="104">
        <f t="shared" si="23"/>
        <v>0</v>
      </c>
      <c r="V29" s="105">
        <f t="shared" si="23"/>
        <v>217</v>
      </c>
      <c r="W29" s="106">
        <f t="shared" si="24"/>
        <v>695</v>
      </c>
      <c r="X29" s="86">
        <f t="shared" si="24"/>
        <v>0</v>
      </c>
      <c r="Y29" s="87">
        <f t="shared" si="24"/>
        <v>695</v>
      </c>
      <c r="Z29" s="107">
        <f t="shared" si="25"/>
        <v>1.1984580239862936</v>
      </c>
      <c r="AA29" s="83">
        <f t="shared" si="25"/>
        <v>1</v>
      </c>
      <c r="AB29" s="83">
        <f t="shared" si="25"/>
        <v>1.1063016212909147</v>
      </c>
    </row>
    <row r="30" spans="1:28" s="57" customFormat="1" ht="18" customHeight="1" x14ac:dyDescent="0.25">
      <c r="A30" s="84">
        <v>25</v>
      </c>
      <c r="B30" s="85">
        <f t="shared" si="5"/>
        <v>3608</v>
      </c>
      <c r="C30" s="106">
        <f t="shared" si="6"/>
        <v>3135</v>
      </c>
      <c r="D30" s="111">
        <f t="shared" si="7"/>
        <v>6743</v>
      </c>
      <c r="E30" s="88">
        <f t="shared" si="8"/>
        <v>3840</v>
      </c>
      <c r="F30" s="89">
        <f t="shared" si="9"/>
        <v>3135</v>
      </c>
      <c r="G30" s="90">
        <f t="shared" si="10"/>
        <v>6975</v>
      </c>
      <c r="H30" s="91">
        <f t="shared" si="11"/>
        <v>232</v>
      </c>
      <c r="I30" s="92">
        <f t="shared" si="12"/>
        <v>0</v>
      </c>
      <c r="J30" s="93">
        <f t="shared" si="13"/>
        <v>232</v>
      </c>
      <c r="K30" s="94">
        <f t="shared" si="14"/>
        <v>4100</v>
      </c>
      <c r="L30" s="95">
        <f t="shared" si="15"/>
        <v>3135</v>
      </c>
      <c r="M30" s="96">
        <f t="shared" si="16"/>
        <v>7235</v>
      </c>
      <c r="N30" s="97">
        <f t="shared" si="17"/>
        <v>260</v>
      </c>
      <c r="O30" s="98">
        <f t="shared" si="18"/>
        <v>0</v>
      </c>
      <c r="P30" s="99">
        <f t="shared" si="19"/>
        <v>260</v>
      </c>
      <c r="Q30" s="100">
        <f t="shared" si="20"/>
        <v>4324</v>
      </c>
      <c r="R30" s="101">
        <f t="shared" si="21"/>
        <v>3135</v>
      </c>
      <c r="S30" s="102">
        <f t="shared" si="22"/>
        <v>7459</v>
      </c>
      <c r="T30" s="103">
        <f t="shared" si="23"/>
        <v>224</v>
      </c>
      <c r="U30" s="104">
        <f t="shared" si="23"/>
        <v>0</v>
      </c>
      <c r="V30" s="105">
        <f t="shared" si="23"/>
        <v>224</v>
      </c>
      <c r="W30" s="106">
        <f t="shared" si="24"/>
        <v>716</v>
      </c>
      <c r="X30" s="86">
        <f t="shared" si="24"/>
        <v>0</v>
      </c>
      <c r="Y30" s="87">
        <f t="shared" si="24"/>
        <v>716</v>
      </c>
      <c r="Z30" s="107">
        <f t="shared" si="25"/>
        <v>1.1984478935698448</v>
      </c>
      <c r="AA30" s="83">
        <f t="shared" si="25"/>
        <v>1</v>
      </c>
      <c r="AB30" s="83">
        <f t="shared" si="25"/>
        <v>1.1061841910129022</v>
      </c>
    </row>
    <row r="31" spans="1:28" s="57" customFormat="1" ht="18" customHeight="1" x14ac:dyDescent="0.25">
      <c r="A31" s="84">
        <v>26</v>
      </c>
      <c r="B31" s="85">
        <f t="shared" si="5"/>
        <v>3713</v>
      </c>
      <c r="C31" s="106">
        <f t="shared" si="6"/>
        <v>3234</v>
      </c>
      <c r="D31" s="111">
        <f t="shared" si="7"/>
        <v>6947</v>
      </c>
      <c r="E31" s="88">
        <f t="shared" si="8"/>
        <v>3952</v>
      </c>
      <c r="F31" s="89">
        <f t="shared" si="9"/>
        <v>3234</v>
      </c>
      <c r="G31" s="90">
        <f t="shared" si="10"/>
        <v>7186</v>
      </c>
      <c r="H31" s="91">
        <f t="shared" si="11"/>
        <v>239</v>
      </c>
      <c r="I31" s="92">
        <f t="shared" si="12"/>
        <v>0</v>
      </c>
      <c r="J31" s="93">
        <f t="shared" si="13"/>
        <v>239</v>
      </c>
      <c r="K31" s="94">
        <f t="shared" si="14"/>
        <v>4220</v>
      </c>
      <c r="L31" s="95">
        <f t="shared" si="15"/>
        <v>3234</v>
      </c>
      <c r="M31" s="96">
        <f t="shared" si="16"/>
        <v>7454</v>
      </c>
      <c r="N31" s="97">
        <f t="shared" si="17"/>
        <v>268</v>
      </c>
      <c r="O31" s="98">
        <f t="shared" si="18"/>
        <v>0</v>
      </c>
      <c r="P31" s="99">
        <f t="shared" si="19"/>
        <v>268</v>
      </c>
      <c r="Q31" s="100">
        <f t="shared" si="20"/>
        <v>4450</v>
      </c>
      <c r="R31" s="101">
        <f t="shared" si="21"/>
        <v>3234</v>
      </c>
      <c r="S31" s="102">
        <f t="shared" si="22"/>
        <v>7684</v>
      </c>
      <c r="T31" s="103">
        <f t="shared" si="23"/>
        <v>230</v>
      </c>
      <c r="U31" s="104">
        <f t="shared" si="23"/>
        <v>0</v>
      </c>
      <c r="V31" s="105">
        <f t="shared" si="23"/>
        <v>230</v>
      </c>
      <c r="W31" s="106">
        <f t="shared" si="24"/>
        <v>737</v>
      </c>
      <c r="X31" s="86">
        <f t="shared" si="24"/>
        <v>0</v>
      </c>
      <c r="Y31" s="87">
        <f t="shared" si="24"/>
        <v>737</v>
      </c>
      <c r="Z31" s="107">
        <f t="shared" si="25"/>
        <v>1.1984917856180985</v>
      </c>
      <c r="AA31" s="83">
        <f t="shared" si="25"/>
        <v>1</v>
      </c>
      <c r="AB31" s="83">
        <f t="shared" si="25"/>
        <v>1.1060889592629912</v>
      </c>
    </row>
    <row r="32" spans="1:28" s="57" customFormat="1" ht="18" customHeight="1" x14ac:dyDescent="0.25">
      <c r="A32" s="84">
        <v>27</v>
      </c>
      <c r="B32" s="85">
        <f t="shared" si="5"/>
        <v>3819</v>
      </c>
      <c r="C32" s="106">
        <f t="shared" si="6"/>
        <v>3333</v>
      </c>
      <c r="D32" s="111">
        <f t="shared" si="7"/>
        <v>7152</v>
      </c>
      <c r="E32" s="88">
        <f t="shared" si="8"/>
        <v>4064</v>
      </c>
      <c r="F32" s="89">
        <f t="shared" si="9"/>
        <v>3333</v>
      </c>
      <c r="G32" s="90">
        <f t="shared" si="10"/>
        <v>7397</v>
      </c>
      <c r="H32" s="91">
        <f t="shared" si="11"/>
        <v>245</v>
      </c>
      <c r="I32" s="92">
        <f t="shared" si="12"/>
        <v>0</v>
      </c>
      <c r="J32" s="93">
        <f t="shared" si="13"/>
        <v>245</v>
      </c>
      <c r="K32" s="94">
        <f t="shared" si="14"/>
        <v>4340</v>
      </c>
      <c r="L32" s="95">
        <f t="shared" si="15"/>
        <v>3333</v>
      </c>
      <c r="M32" s="96">
        <f t="shared" si="16"/>
        <v>7673</v>
      </c>
      <c r="N32" s="97">
        <f t="shared" si="17"/>
        <v>276</v>
      </c>
      <c r="O32" s="98">
        <f t="shared" si="18"/>
        <v>0</v>
      </c>
      <c r="P32" s="99">
        <f t="shared" si="19"/>
        <v>276</v>
      </c>
      <c r="Q32" s="100">
        <f t="shared" si="20"/>
        <v>4577</v>
      </c>
      <c r="R32" s="101">
        <f t="shared" si="21"/>
        <v>3333</v>
      </c>
      <c r="S32" s="102">
        <f t="shared" si="22"/>
        <v>7910</v>
      </c>
      <c r="T32" s="103">
        <f t="shared" si="23"/>
        <v>237</v>
      </c>
      <c r="U32" s="104">
        <f t="shared" si="23"/>
        <v>0</v>
      </c>
      <c r="V32" s="105">
        <f t="shared" si="23"/>
        <v>237</v>
      </c>
      <c r="W32" s="106">
        <f t="shared" si="24"/>
        <v>758</v>
      </c>
      <c r="X32" s="86">
        <f t="shared" si="24"/>
        <v>0</v>
      </c>
      <c r="Y32" s="87">
        <f t="shared" si="24"/>
        <v>758</v>
      </c>
      <c r="Z32" s="107">
        <f t="shared" si="25"/>
        <v>1.1984812778214191</v>
      </c>
      <c r="AA32" s="83">
        <f t="shared" si="25"/>
        <v>1</v>
      </c>
      <c r="AB32" s="83">
        <f t="shared" si="25"/>
        <v>1.1059843400447427</v>
      </c>
    </row>
    <row r="33" spans="1:28" s="57" customFormat="1" ht="18" customHeight="1" x14ac:dyDescent="0.25">
      <c r="A33" s="84">
        <v>28</v>
      </c>
      <c r="B33" s="85">
        <f t="shared" si="5"/>
        <v>3924</v>
      </c>
      <c r="C33" s="106">
        <f t="shared" si="6"/>
        <v>3432</v>
      </c>
      <c r="D33" s="111">
        <f t="shared" si="7"/>
        <v>7356</v>
      </c>
      <c r="E33" s="88">
        <f t="shared" si="8"/>
        <v>4176</v>
      </c>
      <c r="F33" s="89">
        <f t="shared" si="9"/>
        <v>3432</v>
      </c>
      <c r="G33" s="90">
        <f t="shared" si="10"/>
        <v>7608</v>
      </c>
      <c r="H33" s="91">
        <f t="shared" si="11"/>
        <v>252</v>
      </c>
      <c r="I33" s="92">
        <f t="shared" si="12"/>
        <v>0</v>
      </c>
      <c r="J33" s="93">
        <f t="shared" si="13"/>
        <v>252</v>
      </c>
      <c r="K33" s="94">
        <f t="shared" si="14"/>
        <v>4460</v>
      </c>
      <c r="L33" s="95">
        <f t="shared" si="15"/>
        <v>3432</v>
      </c>
      <c r="M33" s="96">
        <f t="shared" si="16"/>
        <v>7892</v>
      </c>
      <c r="N33" s="97">
        <f t="shared" si="17"/>
        <v>284</v>
      </c>
      <c r="O33" s="98">
        <f t="shared" si="18"/>
        <v>0</v>
      </c>
      <c r="P33" s="99">
        <f t="shared" si="19"/>
        <v>284</v>
      </c>
      <c r="Q33" s="100">
        <f t="shared" si="20"/>
        <v>4703</v>
      </c>
      <c r="R33" s="101">
        <f t="shared" si="21"/>
        <v>3432</v>
      </c>
      <c r="S33" s="102">
        <f t="shared" si="22"/>
        <v>8135</v>
      </c>
      <c r="T33" s="103">
        <f t="shared" si="23"/>
        <v>243</v>
      </c>
      <c r="U33" s="104">
        <f t="shared" si="23"/>
        <v>0</v>
      </c>
      <c r="V33" s="105">
        <f t="shared" si="23"/>
        <v>243</v>
      </c>
      <c r="W33" s="106">
        <f t="shared" si="24"/>
        <v>779</v>
      </c>
      <c r="X33" s="86">
        <f t="shared" si="24"/>
        <v>0</v>
      </c>
      <c r="Y33" s="87">
        <f t="shared" si="24"/>
        <v>779</v>
      </c>
      <c r="Z33" s="107">
        <f t="shared" si="25"/>
        <v>1.1985219164118246</v>
      </c>
      <c r="AA33" s="83">
        <f t="shared" si="25"/>
        <v>1</v>
      </c>
      <c r="AB33" s="83">
        <f t="shared" si="25"/>
        <v>1.1058999456226211</v>
      </c>
    </row>
    <row r="34" spans="1:28" s="57" customFormat="1" ht="18" customHeight="1" x14ac:dyDescent="0.25">
      <c r="A34" s="84">
        <v>29</v>
      </c>
      <c r="B34" s="85">
        <f t="shared" si="5"/>
        <v>4030</v>
      </c>
      <c r="C34" s="106">
        <f t="shared" si="6"/>
        <v>3531</v>
      </c>
      <c r="D34" s="111">
        <f t="shared" si="7"/>
        <v>7561</v>
      </c>
      <c r="E34" s="88">
        <f t="shared" si="8"/>
        <v>4288</v>
      </c>
      <c r="F34" s="89">
        <f t="shared" si="9"/>
        <v>3531</v>
      </c>
      <c r="G34" s="90">
        <f t="shared" si="10"/>
        <v>7819</v>
      </c>
      <c r="H34" s="91">
        <f t="shared" si="11"/>
        <v>258</v>
      </c>
      <c r="I34" s="92">
        <f t="shared" si="12"/>
        <v>0</v>
      </c>
      <c r="J34" s="93">
        <f t="shared" si="13"/>
        <v>258</v>
      </c>
      <c r="K34" s="94">
        <f t="shared" si="14"/>
        <v>4580</v>
      </c>
      <c r="L34" s="95">
        <f t="shared" si="15"/>
        <v>3531</v>
      </c>
      <c r="M34" s="96">
        <f t="shared" si="16"/>
        <v>8111</v>
      </c>
      <c r="N34" s="97">
        <f t="shared" si="17"/>
        <v>292</v>
      </c>
      <c r="O34" s="98">
        <f t="shared" si="18"/>
        <v>0</v>
      </c>
      <c r="P34" s="99">
        <f t="shared" si="19"/>
        <v>292</v>
      </c>
      <c r="Q34" s="100">
        <f t="shared" si="20"/>
        <v>4830</v>
      </c>
      <c r="R34" s="101">
        <f t="shared" si="21"/>
        <v>3531</v>
      </c>
      <c r="S34" s="102">
        <f t="shared" si="22"/>
        <v>8361</v>
      </c>
      <c r="T34" s="103">
        <f t="shared" si="23"/>
        <v>250</v>
      </c>
      <c r="U34" s="104">
        <f t="shared" si="23"/>
        <v>0</v>
      </c>
      <c r="V34" s="105">
        <f t="shared" si="23"/>
        <v>250</v>
      </c>
      <c r="W34" s="106">
        <f t="shared" si="24"/>
        <v>800</v>
      </c>
      <c r="X34" s="86">
        <f t="shared" si="24"/>
        <v>0</v>
      </c>
      <c r="Y34" s="87">
        <f t="shared" si="24"/>
        <v>800</v>
      </c>
      <c r="Z34" s="107">
        <f t="shared" si="25"/>
        <v>1.1985111662531018</v>
      </c>
      <c r="AA34" s="83">
        <f t="shared" si="25"/>
        <v>1</v>
      </c>
      <c r="AB34" s="83">
        <f t="shared" si="25"/>
        <v>1.10580611030287</v>
      </c>
    </row>
    <row r="35" spans="1:28" s="57" customFormat="1" ht="18" customHeight="1" x14ac:dyDescent="0.25">
      <c r="A35" s="84">
        <v>30</v>
      </c>
      <c r="B35" s="85">
        <f t="shared" si="5"/>
        <v>4136</v>
      </c>
      <c r="C35" s="106">
        <f t="shared" si="6"/>
        <v>3630</v>
      </c>
      <c r="D35" s="111">
        <f t="shared" si="7"/>
        <v>7766</v>
      </c>
      <c r="E35" s="88">
        <f t="shared" si="8"/>
        <v>4401</v>
      </c>
      <c r="F35" s="89">
        <f t="shared" si="9"/>
        <v>3630</v>
      </c>
      <c r="G35" s="90">
        <f t="shared" si="10"/>
        <v>8031</v>
      </c>
      <c r="H35" s="91">
        <f t="shared" si="11"/>
        <v>265</v>
      </c>
      <c r="I35" s="92">
        <f t="shared" si="12"/>
        <v>0</v>
      </c>
      <c r="J35" s="93">
        <f t="shared" si="13"/>
        <v>265</v>
      </c>
      <c r="K35" s="94">
        <f t="shared" si="14"/>
        <v>4700</v>
      </c>
      <c r="L35" s="95">
        <f t="shared" si="15"/>
        <v>3630</v>
      </c>
      <c r="M35" s="96">
        <f t="shared" si="16"/>
        <v>8330</v>
      </c>
      <c r="N35" s="97">
        <f t="shared" si="17"/>
        <v>299</v>
      </c>
      <c r="O35" s="98">
        <f t="shared" si="18"/>
        <v>0</v>
      </c>
      <c r="P35" s="99">
        <f t="shared" si="19"/>
        <v>299</v>
      </c>
      <c r="Q35" s="100">
        <f t="shared" si="20"/>
        <v>4956</v>
      </c>
      <c r="R35" s="101">
        <f t="shared" si="21"/>
        <v>3630</v>
      </c>
      <c r="S35" s="102">
        <f t="shared" si="22"/>
        <v>8586</v>
      </c>
      <c r="T35" s="103">
        <f t="shared" si="23"/>
        <v>256</v>
      </c>
      <c r="U35" s="104">
        <f t="shared" si="23"/>
        <v>0</v>
      </c>
      <c r="V35" s="105">
        <f t="shared" si="23"/>
        <v>256</v>
      </c>
      <c r="W35" s="106">
        <f t="shared" si="24"/>
        <v>820</v>
      </c>
      <c r="X35" s="86">
        <f t="shared" si="24"/>
        <v>0</v>
      </c>
      <c r="Y35" s="87">
        <f t="shared" si="24"/>
        <v>820</v>
      </c>
      <c r="Z35" s="107">
        <f t="shared" si="25"/>
        <v>1.1982591876208897</v>
      </c>
      <c r="AA35" s="83">
        <f t="shared" si="25"/>
        <v>1</v>
      </c>
      <c r="AB35" s="83">
        <f t="shared" si="25"/>
        <v>1.1055884625289725</v>
      </c>
    </row>
    <row r="36" spans="1:28" s="57" customFormat="1" ht="18" customHeight="1" x14ac:dyDescent="0.25">
      <c r="A36" s="84">
        <v>31</v>
      </c>
      <c r="B36" s="85">
        <f t="shared" si="5"/>
        <v>4889</v>
      </c>
      <c r="C36" s="106">
        <f t="shared" si="6"/>
        <v>4070</v>
      </c>
      <c r="D36" s="111">
        <f t="shared" si="7"/>
        <v>8959</v>
      </c>
      <c r="E36" s="88">
        <f t="shared" si="8"/>
        <v>5229</v>
      </c>
      <c r="F36" s="89">
        <f t="shared" si="9"/>
        <v>4070</v>
      </c>
      <c r="G36" s="90">
        <f t="shared" si="10"/>
        <v>9299</v>
      </c>
      <c r="H36" s="91">
        <f t="shared" si="11"/>
        <v>340</v>
      </c>
      <c r="I36" s="92">
        <f t="shared" si="12"/>
        <v>0</v>
      </c>
      <c r="J36" s="93">
        <f t="shared" si="13"/>
        <v>340</v>
      </c>
      <c r="K36" s="94">
        <f t="shared" si="14"/>
        <v>5570</v>
      </c>
      <c r="L36" s="95">
        <f t="shared" si="15"/>
        <v>4070</v>
      </c>
      <c r="M36" s="96">
        <f t="shared" si="16"/>
        <v>9640</v>
      </c>
      <c r="N36" s="97">
        <f t="shared" si="17"/>
        <v>341</v>
      </c>
      <c r="O36" s="98">
        <f t="shared" si="18"/>
        <v>0</v>
      </c>
      <c r="P36" s="99">
        <f t="shared" si="19"/>
        <v>341</v>
      </c>
      <c r="Q36" s="100">
        <f t="shared" si="20"/>
        <v>5867</v>
      </c>
      <c r="R36" s="101">
        <f t="shared" si="21"/>
        <v>4070</v>
      </c>
      <c r="S36" s="102">
        <f t="shared" si="22"/>
        <v>9937</v>
      </c>
      <c r="T36" s="103">
        <f t="shared" si="23"/>
        <v>297</v>
      </c>
      <c r="U36" s="104">
        <f t="shared" si="23"/>
        <v>0</v>
      </c>
      <c r="V36" s="105">
        <f t="shared" si="23"/>
        <v>297</v>
      </c>
      <c r="W36" s="106">
        <f t="shared" si="24"/>
        <v>978</v>
      </c>
      <c r="X36" s="86">
        <f t="shared" si="24"/>
        <v>0</v>
      </c>
      <c r="Y36" s="87">
        <f t="shared" si="24"/>
        <v>978</v>
      </c>
      <c r="Z36" s="107">
        <f t="shared" si="25"/>
        <v>1.2000409081611783</v>
      </c>
      <c r="AA36" s="83">
        <f t="shared" si="25"/>
        <v>1</v>
      </c>
      <c r="AB36" s="83">
        <f t="shared" si="25"/>
        <v>1.1091639691929902</v>
      </c>
    </row>
    <row r="37" spans="1:28" s="57" customFormat="1" ht="18" customHeight="1" x14ac:dyDescent="0.25">
      <c r="A37" s="84">
        <v>32</v>
      </c>
      <c r="B37" s="85">
        <f t="shared" si="5"/>
        <v>5016</v>
      </c>
      <c r="C37" s="106">
        <f t="shared" si="6"/>
        <v>4180</v>
      </c>
      <c r="D37" s="111">
        <f t="shared" si="7"/>
        <v>9196</v>
      </c>
      <c r="E37" s="88">
        <f t="shared" si="8"/>
        <v>5364</v>
      </c>
      <c r="F37" s="89">
        <f t="shared" si="9"/>
        <v>4180</v>
      </c>
      <c r="G37" s="90">
        <f t="shared" si="10"/>
        <v>9544</v>
      </c>
      <c r="H37" s="91">
        <f t="shared" si="11"/>
        <v>348</v>
      </c>
      <c r="I37" s="92">
        <f t="shared" si="12"/>
        <v>0</v>
      </c>
      <c r="J37" s="93">
        <f t="shared" si="13"/>
        <v>348</v>
      </c>
      <c r="K37" s="94">
        <f t="shared" si="14"/>
        <v>5714</v>
      </c>
      <c r="L37" s="95">
        <f t="shared" si="15"/>
        <v>4180</v>
      </c>
      <c r="M37" s="96">
        <f t="shared" si="16"/>
        <v>9894</v>
      </c>
      <c r="N37" s="97">
        <f t="shared" si="17"/>
        <v>350</v>
      </c>
      <c r="O37" s="98">
        <f t="shared" si="18"/>
        <v>0</v>
      </c>
      <c r="P37" s="99">
        <f t="shared" si="19"/>
        <v>350</v>
      </c>
      <c r="Q37" s="100">
        <f t="shared" si="20"/>
        <v>6019</v>
      </c>
      <c r="R37" s="101">
        <f t="shared" si="21"/>
        <v>4180</v>
      </c>
      <c r="S37" s="102">
        <f t="shared" si="22"/>
        <v>10199</v>
      </c>
      <c r="T37" s="103">
        <f t="shared" si="23"/>
        <v>305</v>
      </c>
      <c r="U37" s="104">
        <f t="shared" si="23"/>
        <v>0</v>
      </c>
      <c r="V37" s="105">
        <f t="shared" si="23"/>
        <v>305</v>
      </c>
      <c r="W37" s="106">
        <f t="shared" si="24"/>
        <v>1003</v>
      </c>
      <c r="X37" s="86">
        <f t="shared" si="24"/>
        <v>0</v>
      </c>
      <c r="Y37" s="87">
        <f t="shared" si="24"/>
        <v>1003</v>
      </c>
      <c r="Z37" s="107">
        <f t="shared" si="25"/>
        <v>1.1999601275917064</v>
      </c>
      <c r="AA37" s="83">
        <f t="shared" si="25"/>
        <v>1</v>
      </c>
      <c r="AB37" s="83">
        <f t="shared" si="25"/>
        <v>1.1090691605045673</v>
      </c>
    </row>
    <row r="38" spans="1:28" s="57" customFormat="1" ht="18" customHeight="1" x14ac:dyDescent="0.25">
      <c r="A38" s="84">
        <v>33</v>
      </c>
      <c r="B38" s="85">
        <f t="shared" si="5"/>
        <v>5142</v>
      </c>
      <c r="C38" s="106">
        <f t="shared" si="6"/>
        <v>4290</v>
      </c>
      <c r="D38" s="111">
        <f t="shared" si="7"/>
        <v>9432</v>
      </c>
      <c r="E38" s="88">
        <f t="shared" si="8"/>
        <v>5500</v>
      </c>
      <c r="F38" s="89">
        <f t="shared" si="9"/>
        <v>4290</v>
      </c>
      <c r="G38" s="90">
        <f t="shared" si="10"/>
        <v>9790</v>
      </c>
      <c r="H38" s="91">
        <f t="shared" si="11"/>
        <v>358</v>
      </c>
      <c r="I38" s="92">
        <f t="shared" si="12"/>
        <v>0</v>
      </c>
      <c r="J38" s="93">
        <f t="shared" si="13"/>
        <v>358</v>
      </c>
      <c r="K38" s="94">
        <f t="shared" si="14"/>
        <v>5858</v>
      </c>
      <c r="L38" s="95">
        <f t="shared" si="15"/>
        <v>4290</v>
      </c>
      <c r="M38" s="96">
        <f t="shared" si="16"/>
        <v>10148</v>
      </c>
      <c r="N38" s="97">
        <f t="shared" si="17"/>
        <v>358</v>
      </c>
      <c r="O38" s="98">
        <f t="shared" si="18"/>
        <v>0</v>
      </c>
      <c r="P38" s="99">
        <f t="shared" si="19"/>
        <v>358</v>
      </c>
      <c r="Q38" s="100">
        <f t="shared" si="20"/>
        <v>6171</v>
      </c>
      <c r="R38" s="101">
        <f t="shared" si="21"/>
        <v>4290</v>
      </c>
      <c r="S38" s="102">
        <f t="shared" si="22"/>
        <v>10461</v>
      </c>
      <c r="T38" s="103">
        <f t="shared" si="23"/>
        <v>313</v>
      </c>
      <c r="U38" s="104">
        <f t="shared" si="23"/>
        <v>0</v>
      </c>
      <c r="V38" s="105">
        <f t="shared" si="23"/>
        <v>313</v>
      </c>
      <c r="W38" s="106">
        <f t="shared" si="24"/>
        <v>1029</v>
      </c>
      <c r="X38" s="86">
        <f t="shared" si="24"/>
        <v>0</v>
      </c>
      <c r="Y38" s="87">
        <f t="shared" si="24"/>
        <v>1029</v>
      </c>
      <c r="Z38" s="107">
        <f t="shared" si="25"/>
        <v>1.2001166861143524</v>
      </c>
      <c r="AA38" s="83">
        <f t="shared" si="25"/>
        <v>1</v>
      </c>
      <c r="AB38" s="83">
        <f t="shared" si="25"/>
        <v>1.1090966921119594</v>
      </c>
    </row>
    <row r="39" spans="1:28" s="57" customFormat="1" ht="18" customHeight="1" x14ac:dyDescent="0.25">
      <c r="A39" s="84">
        <v>34</v>
      </c>
      <c r="B39" s="85">
        <f t="shared" si="5"/>
        <v>5269</v>
      </c>
      <c r="C39" s="106">
        <f t="shared" si="6"/>
        <v>4400</v>
      </c>
      <c r="D39" s="111">
        <f t="shared" si="7"/>
        <v>9669</v>
      </c>
      <c r="E39" s="88">
        <f t="shared" si="8"/>
        <v>5635</v>
      </c>
      <c r="F39" s="89">
        <f t="shared" si="9"/>
        <v>4400</v>
      </c>
      <c r="G39" s="90">
        <f t="shared" si="10"/>
        <v>10035</v>
      </c>
      <c r="H39" s="91">
        <f t="shared" si="11"/>
        <v>366</v>
      </c>
      <c r="I39" s="92">
        <f t="shared" si="12"/>
        <v>0</v>
      </c>
      <c r="J39" s="93">
        <f t="shared" si="13"/>
        <v>366</v>
      </c>
      <c r="K39" s="94">
        <f t="shared" si="14"/>
        <v>6002</v>
      </c>
      <c r="L39" s="95">
        <f t="shared" si="15"/>
        <v>4400</v>
      </c>
      <c r="M39" s="96">
        <f t="shared" si="16"/>
        <v>10402</v>
      </c>
      <c r="N39" s="97">
        <f t="shared" si="17"/>
        <v>367</v>
      </c>
      <c r="O39" s="98">
        <f t="shared" si="18"/>
        <v>0</v>
      </c>
      <c r="P39" s="99">
        <f t="shared" si="19"/>
        <v>367</v>
      </c>
      <c r="Q39" s="100">
        <f t="shared" si="20"/>
        <v>6322</v>
      </c>
      <c r="R39" s="101">
        <f t="shared" si="21"/>
        <v>4400</v>
      </c>
      <c r="S39" s="102">
        <f t="shared" si="22"/>
        <v>10722</v>
      </c>
      <c r="T39" s="103">
        <f t="shared" si="23"/>
        <v>320</v>
      </c>
      <c r="U39" s="104">
        <f t="shared" si="23"/>
        <v>0</v>
      </c>
      <c r="V39" s="105">
        <f t="shared" si="23"/>
        <v>320</v>
      </c>
      <c r="W39" s="106">
        <f t="shared" si="24"/>
        <v>1053</v>
      </c>
      <c r="X39" s="86">
        <f t="shared" si="24"/>
        <v>0</v>
      </c>
      <c r="Y39" s="87">
        <f t="shared" si="24"/>
        <v>1053</v>
      </c>
      <c r="Z39" s="107">
        <f t="shared" si="25"/>
        <v>1.1998481685329285</v>
      </c>
      <c r="AA39" s="83">
        <f t="shared" si="25"/>
        <v>1</v>
      </c>
      <c r="AB39" s="83">
        <f t="shared" si="25"/>
        <v>1.1089047471300031</v>
      </c>
    </row>
    <row r="40" spans="1:28" s="57" customFormat="1" ht="18" customHeight="1" x14ac:dyDescent="0.25">
      <c r="A40" s="84">
        <v>35</v>
      </c>
      <c r="B40" s="85">
        <f t="shared" si="5"/>
        <v>5395</v>
      </c>
      <c r="C40" s="106">
        <f t="shared" si="6"/>
        <v>4510</v>
      </c>
      <c r="D40" s="111">
        <f t="shared" si="7"/>
        <v>9905</v>
      </c>
      <c r="E40" s="88">
        <f t="shared" si="8"/>
        <v>5770</v>
      </c>
      <c r="F40" s="89">
        <f t="shared" si="9"/>
        <v>4510</v>
      </c>
      <c r="G40" s="90">
        <f t="shared" si="10"/>
        <v>10280</v>
      </c>
      <c r="H40" s="91">
        <f t="shared" si="11"/>
        <v>375</v>
      </c>
      <c r="I40" s="92">
        <f t="shared" si="12"/>
        <v>0</v>
      </c>
      <c r="J40" s="93">
        <f t="shared" si="13"/>
        <v>375</v>
      </c>
      <c r="K40" s="94">
        <f t="shared" si="14"/>
        <v>6146</v>
      </c>
      <c r="L40" s="95">
        <f t="shared" si="15"/>
        <v>4510</v>
      </c>
      <c r="M40" s="96">
        <f t="shared" si="16"/>
        <v>10656</v>
      </c>
      <c r="N40" s="97">
        <f t="shared" si="17"/>
        <v>376</v>
      </c>
      <c r="O40" s="98">
        <f t="shared" si="18"/>
        <v>0</v>
      </c>
      <c r="P40" s="99">
        <f t="shared" si="19"/>
        <v>376</v>
      </c>
      <c r="Q40" s="100">
        <f t="shared" si="20"/>
        <v>6474</v>
      </c>
      <c r="R40" s="101">
        <f t="shared" si="21"/>
        <v>4510</v>
      </c>
      <c r="S40" s="102">
        <f t="shared" si="22"/>
        <v>10984</v>
      </c>
      <c r="T40" s="103">
        <f t="shared" si="23"/>
        <v>328</v>
      </c>
      <c r="U40" s="104">
        <f t="shared" si="23"/>
        <v>0</v>
      </c>
      <c r="V40" s="105">
        <f t="shared" si="23"/>
        <v>328</v>
      </c>
      <c r="W40" s="106">
        <f t="shared" si="24"/>
        <v>1079</v>
      </c>
      <c r="X40" s="86">
        <f t="shared" si="24"/>
        <v>0</v>
      </c>
      <c r="Y40" s="87">
        <f t="shared" si="24"/>
        <v>1079</v>
      </c>
      <c r="Z40" s="107">
        <f t="shared" si="25"/>
        <v>1.2</v>
      </c>
      <c r="AA40" s="83">
        <f t="shared" si="25"/>
        <v>1</v>
      </c>
      <c r="AB40" s="83">
        <f t="shared" si="25"/>
        <v>1.108934881373044</v>
      </c>
    </row>
    <row r="41" spans="1:28" s="57" customFormat="1" ht="18" customHeight="1" x14ac:dyDescent="0.25">
      <c r="A41" s="84">
        <v>36</v>
      </c>
      <c r="B41" s="85">
        <f t="shared" si="5"/>
        <v>5522</v>
      </c>
      <c r="C41" s="106">
        <f t="shared" si="6"/>
        <v>4620</v>
      </c>
      <c r="D41" s="111">
        <f t="shared" si="7"/>
        <v>10142</v>
      </c>
      <c r="E41" s="88">
        <f t="shared" si="8"/>
        <v>5905</v>
      </c>
      <c r="F41" s="89">
        <f t="shared" si="9"/>
        <v>4620</v>
      </c>
      <c r="G41" s="90">
        <f t="shared" si="10"/>
        <v>10525</v>
      </c>
      <c r="H41" s="91">
        <f t="shared" si="11"/>
        <v>383</v>
      </c>
      <c r="I41" s="92">
        <f t="shared" si="12"/>
        <v>0</v>
      </c>
      <c r="J41" s="93">
        <f t="shared" si="13"/>
        <v>383</v>
      </c>
      <c r="K41" s="94">
        <f t="shared" si="14"/>
        <v>6290</v>
      </c>
      <c r="L41" s="95">
        <f t="shared" si="15"/>
        <v>4620</v>
      </c>
      <c r="M41" s="96">
        <f t="shared" si="16"/>
        <v>10910</v>
      </c>
      <c r="N41" s="97">
        <f t="shared" si="17"/>
        <v>385</v>
      </c>
      <c r="O41" s="98">
        <f t="shared" si="18"/>
        <v>0</v>
      </c>
      <c r="P41" s="99">
        <f t="shared" si="19"/>
        <v>385</v>
      </c>
      <c r="Q41" s="100">
        <f t="shared" si="20"/>
        <v>6626</v>
      </c>
      <c r="R41" s="101">
        <f t="shared" si="21"/>
        <v>4620</v>
      </c>
      <c r="S41" s="102">
        <f t="shared" si="22"/>
        <v>11246</v>
      </c>
      <c r="T41" s="103">
        <f t="shared" si="23"/>
        <v>336</v>
      </c>
      <c r="U41" s="104">
        <f t="shared" si="23"/>
        <v>0</v>
      </c>
      <c r="V41" s="105">
        <f t="shared" si="23"/>
        <v>336</v>
      </c>
      <c r="W41" s="106">
        <f t="shared" si="24"/>
        <v>1104</v>
      </c>
      <c r="X41" s="86">
        <f t="shared" si="24"/>
        <v>0</v>
      </c>
      <c r="Y41" s="87">
        <f t="shared" si="24"/>
        <v>1104</v>
      </c>
      <c r="Z41" s="107">
        <f t="shared" si="25"/>
        <v>1.1999275624773633</v>
      </c>
      <c r="AA41" s="83">
        <f t="shared" si="25"/>
        <v>1</v>
      </c>
      <c r="AB41" s="83">
        <f t="shared" si="25"/>
        <v>1.1088542693748769</v>
      </c>
    </row>
    <row r="42" spans="1:28" s="57" customFormat="1" ht="18" customHeight="1" x14ac:dyDescent="0.25">
      <c r="A42" s="84">
        <v>37</v>
      </c>
      <c r="B42" s="85">
        <f t="shared" si="5"/>
        <v>5648</v>
      </c>
      <c r="C42" s="106">
        <f t="shared" si="6"/>
        <v>4730</v>
      </c>
      <c r="D42" s="111">
        <f t="shared" si="7"/>
        <v>10378</v>
      </c>
      <c r="E42" s="88">
        <f t="shared" si="8"/>
        <v>6041</v>
      </c>
      <c r="F42" s="89">
        <f t="shared" si="9"/>
        <v>4730</v>
      </c>
      <c r="G42" s="90">
        <f t="shared" si="10"/>
        <v>10771</v>
      </c>
      <c r="H42" s="91">
        <f t="shared" si="11"/>
        <v>393</v>
      </c>
      <c r="I42" s="92">
        <f t="shared" si="12"/>
        <v>0</v>
      </c>
      <c r="J42" s="93">
        <f t="shared" si="13"/>
        <v>393</v>
      </c>
      <c r="K42" s="94">
        <f t="shared" si="14"/>
        <v>6435</v>
      </c>
      <c r="L42" s="95">
        <f t="shared" si="15"/>
        <v>4730</v>
      </c>
      <c r="M42" s="96">
        <f t="shared" si="16"/>
        <v>11165</v>
      </c>
      <c r="N42" s="97">
        <f t="shared" si="17"/>
        <v>394</v>
      </c>
      <c r="O42" s="98">
        <f t="shared" si="18"/>
        <v>0</v>
      </c>
      <c r="P42" s="99">
        <f t="shared" si="19"/>
        <v>394</v>
      </c>
      <c r="Q42" s="100">
        <f t="shared" si="20"/>
        <v>6778</v>
      </c>
      <c r="R42" s="101">
        <f t="shared" si="21"/>
        <v>4730</v>
      </c>
      <c r="S42" s="102">
        <f t="shared" si="22"/>
        <v>11508</v>
      </c>
      <c r="T42" s="103">
        <f t="shared" si="23"/>
        <v>343</v>
      </c>
      <c r="U42" s="104">
        <f t="shared" si="23"/>
        <v>0</v>
      </c>
      <c r="V42" s="105">
        <f t="shared" si="23"/>
        <v>343</v>
      </c>
      <c r="W42" s="106">
        <f t="shared" si="24"/>
        <v>1130</v>
      </c>
      <c r="X42" s="86">
        <f t="shared" si="24"/>
        <v>0</v>
      </c>
      <c r="Y42" s="87">
        <f t="shared" si="24"/>
        <v>1130</v>
      </c>
      <c r="Z42" s="107">
        <f t="shared" si="25"/>
        <v>1.2000708215297451</v>
      </c>
      <c r="AA42" s="83">
        <f t="shared" si="25"/>
        <v>1</v>
      </c>
      <c r="AB42" s="83">
        <f t="shared" si="25"/>
        <v>1.1088841780689922</v>
      </c>
    </row>
    <row r="43" spans="1:28" s="57" customFormat="1" ht="18" customHeight="1" x14ac:dyDescent="0.25">
      <c r="A43" s="84">
        <v>38</v>
      </c>
      <c r="B43" s="85">
        <f t="shared" si="5"/>
        <v>5775</v>
      </c>
      <c r="C43" s="106">
        <f t="shared" si="6"/>
        <v>4840</v>
      </c>
      <c r="D43" s="111">
        <f t="shared" si="7"/>
        <v>10615</v>
      </c>
      <c r="E43" s="88">
        <f t="shared" si="8"/>
        <v>6176</v>
      </c>
      <c r="F43" s="89">
        <f t="shared" si="9"/>
        <v>4840</v>
      </c>
      <c r="G43" s="90">
        <f t="shared" si="10"/>
        <v>11016</v>
      </c>
      <c r="H43" s="91">
        <f t="shared" si="11"/>
        <v>401</v>
      </c>
      <c r="I43" s="92">
        <f t="shared" si="12"/>
        <v>0</v>
      </c>
      <c r="J43" s="93">
        <f t="shared" si="13"/>
        <v>401</v>
      </c>
      <c r="K43" s="94">
        <f t="shared" si="14"/>
        <v>6579</v>
      </c>
      <c r="L43" s="95">
        <f t="shared" si="15"/>
        <v>4840</v>
      </c>
      <c r="M43" s="96">
        <f t="shared" si="16"/>
        <v>11419</v>
      </c>
      <c r="N43" s="97">
        <f t="shared" si="17"/>
        <v>403</v>
      </c>
      <c r="O43" s="98">
        <f t="shared" si="18"/>
        <v>0</v>
      </c>
      <c r="P43" s="99">
        <f t="shared" si="19"/>
        <v>403</v>
      </c>
      <c r="Q43" s="100">
        <f t="shared" si="20"/>
        <v>6930</v>
      </c>
      <c r="R43" s="101">
        <f t="shared" si="21"/>
        <v>4840</v>
      </c>
      <c r="S43" s="102">
        <f t="shared" si="22"/>
        <v>11770</v>
      </c>
      <c r="T43" s="103">
        <f t="shared" si="23"/>
        <v>351</v>
      </c>
      <c r="U43" s="104">
        <f t="shared" si="23"/>
        <v>0</v>
      </c>
      <c r="V43" s="105">
        <f t="shared" si="23"/>
        <v>351</v>
      </c>
      <c r="W43" s="106">
        <f t="shared" si="24"/>
        <v>1155</v>
      </c>
      <c r="X43" s="86">
        <f t="shared" si="24"/>
        <v>0</v>
      </c>
      <c r="Y43" s="87">
        <f t="shared" si="24"/>
        <v>1155</v>
      </c>
      <c r="Z43" s="107">
        <f t="shared" si="25"/>
        <v>1.2</v>
      </c>
      <c r="AA43" s="83">
        <f t="shared" si="25"/>
        <v>1</v>
      </c>
      <c r="AB43" s="83">
        <f t="shared" si="25"/>
        <v>1.1088082901554404</v>
      </c>
    </row>
    <row r="44" spans="1:28" s="57" customFormat="1" ht="18" customHeight="1" x14ac:dyDescent="0.25">
      <c r="A44" s="84">
        <v>39</v>
      </c>
      <c r="B44" s="85">
        <f t="shared" si="5"/>
        <v>5901</v>
      </c>
      <c r="C44" s="106">
        <f t="shared" si="6"/>
        <v>4950</v>
      </c>
      <c r="D44" s="111">
        <f t="shared" si="7"/>
        <v>10851</v>
      </c>
      <c r="E44" s="88">
        <f t="shared" si="8"/>
        <v>6311</v>
      </c>
      <c r="F44" s="89">
        <f t="shared" si="9"/>
        <v>4950</v>
      </c>
      <c r="G44" s="90">
        <f t="shared" si="10"/>
        <v>11261</v>
      </c>
      <c r="H44" s="91">
        <f t="shared" si="11"/>
        <v>410</v>
      </c>
      <c r="I44" s="92">
        <f t="shared" si="12"/>
        <v>0</v>
      </c>
      <c r="J44" s="93">
        <f t="shared" si="13"/>
        <v>410</v>
      </c>
      <c r="K44" s="94">
        <f t="shared" si="14"/>
        <v>6723</v>
      </c>
      <c r="L44" s="95">
        <f t="shared" si="15"/>
        <v>4950</v>
      </c>
      <c r="M44" s="96">
        <f t="shared" si="16"/>
        <v>11673</v>
      </c>
      <c r="N44" s="97">
        <f t="shared" si="17"/>
        <v>412</v>
      </c>
      <c r="O44" s="98">
        <f t="shared" si="18"/>
        <v>0</v>
      </c>
      <c r="P44" s="99">
        <f t="shared" si="19"/>
        <v>412</v>
      </c>
      <c r="Q44" s="100">
        <f t="shared" si="20"/>
        <v>7081</v>
      </c>
      <c r="R44" s="101">
        <f t="shared" si="21"/>
        <v>4950</v>
      </c>
      <c r="S44" s="102">
        <f t="shared" si="22"/>
        <v>12031</v>
      </c>
      <c r="T44" s="103">
        <f t="shared" si="23"/>
        <v>358</v>
      </c>
      <c r="U44" s="104">
        <f t="shared" si="23"/>
        <v>0</v>
      </c>
      <c r="V44" s="105">
        <f t="shared" si="23"/>
        <v>358</v>
      </c>
      <c r="W44" s="106">
        <f t="shared" si="24"/>
        <v>1180</v>
      </c>
      <c r="X44" s="86">
        <f t="shared" si="24"/>
        <v>0</v>
      </c>
      <c r="Y44" s="87">
        <f t="shared" si="24"/>
        <v>1180</v>
      </c>
      <c r="Z44" s="107">
        <f t="shared" si="25"/>
        <v>1.199966107439417</v>
      </c>
      <c r="AA44" s="83">
        <f t="shared" si="25"/>
        <v>1</v>
      </c>
      <c r="AB44" s="83">
        <f t="shared" si="25"/>
        <v>1.1087457377200258</v>
      </c>
    </row>
    <row r="45" spans="1:28" s="57" customFormat="1" ht="18" customHeight="1" x14ac:dyDescent="0.25">
      <c r="A45" s="84">
        <v>40</v>
      </c>
      <c r="B45" s="85">
        <f t="shared" si="5"/>
        <v>6028</v>
      </c>
      <c r="C45" s="106">
        <f t="shared" si="6"/>
        <v>5060</v>
      </c>
      <c r="D45" s="111">
        <f t="shared" si="7"/>
        <v>11088</v>
      </c>
      <c r="E45" s="88">
        <f t="shared" si="8"/>
        <v>6447</v>
      </c>
      <c r="F45" s="89">
        <f t="shared" si="9"/>
        <v>5060</v>
      </c>
      <c r="G45" s="90">
        <f t="shared" si="10"/>
        <v>11507</v>
      </c>
      <c r="H45" s="91">
        <f t="shared" si="11"/>
        <v>419</v>
      </c>
      <c r="I45" s="92">
        <f t="shared" si="12"/>
        <v>0</v>
      </c>
      <c r="J45" s="93">
        <f t="shared" si="13"/>
        <v>419</v>
      </c>
      <c r="K45" s="94">
        <f t="shared" si="14"/>
        <v>6867</v>
      </c>
      <c r="L45" s="95">
        <f t="shared" si="15"/>
        <v>5060</v>
      </c>
      <c r="M45" s="96">
        <f t="shared" si="16"/>
        <v>11927</v>
      </c>
      <c r="N45" s="97">
        <f t="shared" si="17"/>
        <v>420</v>
      </c>
      <c r="O45" s="98">
        <f t="shared" si="18"/>
        <v>0</v>
      </c>
      <c r="P45" s="99">
        <f t="shared" si="19"/>
        <v>420</v>
      </c>
      <c r="Q45" s="100">
        <f t="shared" si="20"/>
        <v>7233</v>
      </c>
      <c r="R45" s="101">
        <f t="shared" si="21"/>
        <v>5060</v>
      </c>
      <c r="S45" s="102">
        <f t="shared" si="22"/>
        <v>12293</v>
      </c>
      <c r="T45" s="103">
        <f t="shared" si="23"/>
        <v>366</v>
      </c>
      <c r="U45" s="104">
        <f t="shared" si="23"/>
        <v>0</v>
      </c>
      <c r="V45" s="105">
        <f t="shared" si="23"/>
        <v>366</v>
      </c>
      <c r="W45" s="106">
        <f t="shared" si="24"/>
        <v>1205</v>
      </c>
      <c r="X45" s="86">
        <f t="shared" si="24"/>
        <v>0</v>
      </c>
      <c r="Y45" s="87">
        <f t="shared" si="24"/>
        <v>1205</v>
      </c>
      <c r="Z45" s="107">
        <f t="shared" si="25"/>
        <v>1.1999004644990046</v>
      </c>
      <c r="AA45" s="83">
        <f t="shared" si="25"/>
        <v>1</v>
      </c>
      <c r="AB45" s="83">
        <f t="shared" si="25"/>
        <v>1.1086760461760461</v>
      </c>
    </row>
    <row r="46" spans="1:28" s="57" customFormat="1" ht="18" customHeight="1" x14ac:dyDescent="0.25">
      <c r="A46" s="84">
        <v>41</v>
      </c>
      <c r="B46" s="85">
        <f t="shared" si="5"/>
        <v>6154</v>
      </c>
      <c r="C46" s="106">
        <f t="shared" si="6"/>
        <v>5170</v>
      </c>
      <c r="D46" s="111">
        <f t="shared" si="7"/>
        <v>11324</v>
      </c>
      <c r="E46" s="88">
        <f t="shared" si="8"/>
        <v>6582</v>
      </c>
      <c r="F46" s="89">
        <f t="shared" si="9"/>
        <v>5170</v>
      </c>
      <c r="G46" s="90">
        <f t="shared" si="10"/>
        <v>11752</v>
      </c>
      <c r="H46" s="91">
        <f t="shared" si="11"/>
        <v>428</v>
      </c>
      <c r="I46" s="92">
        <f t="shared" si="12"/>
        <v>0</v>
      </c>
      <c r="J46" s="93">
        <f t="shared" si="13"/>
        <v>428</v>
      </c>
      <c r="K46" s="94">
        <f t="shared" si="14"/>
        <v>7011</v>
      </c>
      <c r="L46" s="95">
        <f t="shared" si="15"/>
        <v>5170</v>
      </c>
      <c r="M46" s="96">
        <f t="shared" si="16"/>
        <v>12181</v>
      </c>
      <c r="N46" s="97">
        <f t="shared" si="17"/>
        <v>429</v>
      </c>
      <c r="O46" s="98">
        <f t="shared" si="18"/>
        <v>0</v>
      </c>
      <c r="P46" s="99">
        <f t="shared" si="19"/>
        <v>429</v>
      </c>
      <c r="Q46" s="100">
        <f t="shared" si="20"/>
        <v>7385</v>
      </c>
      <c r="R46" s="101">
        <f t="shared" si="21"/>
        <v>5170</v>
      </c>
      <c r="S46" s="102">
        <f t="shared" si="22"/>
        <v>12555</v>
      </c>
      <c r="T46" s="103">
        <f t="shared" si="23"/>
        <v>374</v>
      </c>
      <c r="U46" s="104">
        <f t="shared" si="23"/>
        <v>0</v>
      </c>
      <c r="V46" s="105">
        <f t="shared" si="23"/>
        <v>374</v>
      </c>
      <c r="W46" s="106">
        <f t="shared" si="24"/>
        <v>1231</v>
      </c>
      <c r="X46" s="86">
        <f t="shared" si="24"/>
        <v>0</v>
      </c>
      <c r="Y46" s="87">
        <f t="shared" si="24"/>
        <v>1231</v>
      </c>
      <c r="Z46" s="107">
        <f t="shared" si="25"/>
        <v>1.2000324991875204</v>
      </c>
      <c r="AA46" s="83">
        <f t="shared" si="25"/>
        <v>1</v>
      </c>
      <c r="AB46" s="83">
        <f t="shared" si="25"/>
        <v>1.1087071706110916</v>
      </c>
    </row>
    <row r="47" spans="1:28" s="57" customFormat="1" ht="18" customHeight="1" x14ac:dyDescent="0.25">
      <c r="A47" s="84">
        <v>42</v>
      </c>
      <c r="B47" s="85">
        <f t="shared" si="5"/>
        <v>6281</v>
      </c>
      <c r="C47" s="106">
        <f t="shared" si="6"/>
        <v>5280</v>
      </c>
      <c r="D47" s="111">
        <f t="shared" si="7"/>
        <v>11561</v>
      </c>
      <c r="E47" s="88">
        <f t="shared" si="8"/>
        <v>6717</v>
      </c>
      <c r="F47" s="89">
        <f t="shared" si="9"/>
        <v>5280</v>
      </c>
      <c r="G47" s="90">
        <f t="shared" si="10"/>
        <v>11997</v>
      </c>
      <c r="H47" s="91">
        <f t="shared" si="11"/>
        <v>436</v>
      </c>
      <c r="I47" s="92">
        <f t="shared" si="12"/>
        <v>0</v>
      </c>
      <c r="J47" s="93">
        <f t="shared" si="13"/>
        <v>436</v>
      </c>
      <c r="K47" s="94">
        <f t="shared" si="14"/>
        <v>7155</v>
      </c>
      <c r="L47" s="95">
        <f t="shared" si="15"/>
        <v>5280</v>
      </c>
      <c r="M47" s="96">
        <f t="shared" si="16"/>
        <v>12435</v>
      </c>
      <c r="N47" s="97">
        <f t="shared" si="17"/>
        <v>438</v>
      </c>
      <c r="O47" s="98">
        <f t="shared" si="18"/>
        <v>0</v>
      </c>
      <c r="P47" s="99">
        <f t="shared" si="19"/>
        <v>438</v>
      </c>
      <c r="Q47" s="100">
        <f t="shared" si="20"/>
        <v>7537</v>
      </c>
      <c r="R47" s="101">
        <f t="shared" si="21"/>
        <v>5280</v>
      </c>
      <c r="S47" s="102">
        <f t="shared" si="22"/>
        <v>12817</v>
      </c>
      <c r="T47" s="103">
        <f t="shared" si="23"/>
        <v>382</v>
      </c>
      <c r="U47" s="104">
        <f t="shared" si="23"/>
        <v>0</v>
      </c>
      <c r="V47" s="105">
        <f t="shared" si="23"/>
        <v>382</v>
      </c>
      <c r="W47" s="106">
        <f t="shared" si="24"/>
        <v>1256</v>
      </c>
      <c r="X47" s="86">
        <f t="shared" si="24"/>
        <v>0</v>
      </c>
      <c r="Y47" s="87">
        <f t="shared" si="24"/>
        <v>1256</v>
      </c>
      <c r="Z47" s="107">
        <f t="shared" si="25"/>
        <v>1.1999681579366344</v>
      </c>
      <c r="AA47" s="83">
        <f t="shared" si="25"/>
        <v>1</v>
      </c>
      <c r="AB47" s="83">
        <f t="shared" si="25"/>
        <v>1.1086411210102933</v>
      </c>
    </row>
    <row r="48" spans="1:28" s="57" customFormat="1" ht="18" customHeight="1" x14ac:dyDescent="0.25">
      <c r="A48" s="84">
        <v>43</v>
      </c>
      <c r="B48" s="85">
        <f t="shared" si="5"/>
        <v>6407</v>
      </c>
      <c r="C48" s="106">
        <f t="shared" si="6"/>
        <v>5390</v>
      </c>
      <c r="D48" s="111">
        <f t="shared" si="7"/>
        <v>11797</v>
      </c>
      <c r="E48" s="88">
        <f t="shared" si="8"/>
        <v>6853</v>
      </c>
      <c r="F48" s="89">
        <f t="shared" si="9"/>
        <v>5390</v>
      </c>
      <c r="G48" s="90">
        <f t="shared" si="10"/>
        <v>12243</v>
      </c>
      <c r="H48" s="91">
        <f t="shared" si="11"/>
        <v>446</v>
      </c>
      <c r="I48" s="92">
        <f t="shared" si="12"/>
        <v>0</v>
      </c>
      <c r="J48" s="93">
        <f t="shared" si="13"/>
        <v>446</v>
      </c>
      <c r="K48" s="94">
        <f t="shared" si="14"/>
        <v>7299</v>
      </c>
      <c r="L48" s="95">
        <f t="shared" si="15"/>
        <v>5390</v>
      </c>
      <c r="M48" s="96">
        <f t="shared" si="16"/>
        <v>12689</v>
      </c>
      <c r="N48" s="97">
        <f t="shared" si="17"/>
        <v>446</v>
      </c>
      <c r="O48" s="98">
        <f t="shared" si="18"/>
        <v>0</v>
      </c>
      <c r="P48" s="99">
        <f t="shared" si="19"/>
        <v>446</v>
      </c>
      <c r="Q48" s="100">
        <f t="shared" si="20"/>
        <v>7689</v>
      </c>
      <c r="R48" s="101">
        <f t="shared" si="21"/>
        <v>5390</v>
      </c>
      <c r="S48" s="102">
        <f t="shared" si="22"/>
        <v>13079</v>
      </c>
      <c r="T48" s="103">
        <f t="shared" si="23"/>
        <v>390</v>
      </c>
      <c r="U48" s="104">
        <f t="shared" si="23"/>
        <v>0</v>
      </c>
      <c r="V48" s="105">
        <f t="shared" si="23"/>
        <v>390</v>
      </c>
      <c r="W48" s="106">
        <f t="shared" si="24"/>
        <v>1282</v>
      </c>
      <c r="X48" s="86">
        <f t="shared" si="24"/>
        <v>0</v>
      </c>
      <c r="Y48" s="87">
        <f t="shared" si="24"/>
        <v>1282</v>
      </c>
      <c r="Z48" s="107">
        <f t="shared" si="25"/>
        <v>1.2000936475729671</v>
      </c>
      <c r="AA48" s="83">
        <f t="shared" si="25"/>
        <v>1</v>
      </c>
      <c r="AB48" s="83">
        <f t="shared" si="25"/>
        <v>1.1086716961939476</v>
      </c>
    </row>
    <row r="49" spans="1:28" s="57" customFormat="1" ht="18" customHeight="1" x14ac:dyDescent="0.25">
      <c r="A49" s="84">
        <v>44</v>
      </c>
      <c r="B49" s="85">
        <f t="shared" si="5"/>
        <v>6534</v>
      </c>
      <c r="C49" s="106">
        <f t="shared" si="6"/>
        <v>5500</v>
      </c>
      <c r="D49" s="111">
        <f t="shared" si="7"/>
        <v>12034</v>
      </c>
      <c r="E49" s="88">
        <f t="shared" si="8"/>
        <v>6988</v>
      </c>
      <c r="F49" s="89">
        <f t="shared" si="9"/>
        <v>5500</v>
      </c>
      <c r="G49" s="90">
        <f t="shared" si="10"/>
        <v>12488</v>
      </c>
      <c r="H49" s="91">
        <f t="shared" si="11"/>
        <v>454</v>
      </c>
      <c r="I49" s="92">
        <f t="shared" si="12"/>
        <v>0</v>
      </c>
      <c r="J49" s="93">
        <f t="shared" si="13"/>
        <v>454</v>
      </c>
      <c r="K49" s="94">
        <f t="shared" si="14"/>
        <v>7443</v>
      </c>
      <c r="L49" s="95">
        <f t="shared" si="15"/>
        <v>5500</v>
      </c>
      <c r="M49" s="96">
        <f t="shared" si="16"/>
        <v>12943</v>
      </c>
      <c r="N49" s="97">
        <f t="shared" si="17"/>
        <v>455</v>
      </c>
      <c r="O49" s="98">
        <f t="shared" si="18"/>
        <v>0</v>
      </c>
      <c r="P49" s="99">
        <f t="shared" si="19"/>
        <v>455</v>
      </c>
      <c r="Q49" s="100">
        <f t="shared" si="20"/>
        <v>7840</v>
      </c>
      <c r="R49" s="101">
        <f t="shared" si="21"/>
        <v>5500</v>
      </c>
      <c r="S49" s="102">
        <f t="shared" si="22"/>
        <v>13340</v>
      </c>
      <c r="T49" s="103">
        <f t="shared" si="23"/>
        <v>397</v>
      </c>
      <c r="U49" s="104">
        <f t="shared" si="23"/>
        <v>0</v>
      </c>
      <c r="V49" s="105">
        <f t="shared" si="23"/>
        <v>397</v>
      </c>
      <c r="W49" s="106">
        <f t="shared" si="24"/>
        <v>1306</v>
      </c>
      <c r="X49" s="86">
        <f t="shared" si="24"/>
        <v>0</v>
      </c>
      <c r="Y49" s="87">
        <f t="shared" si="24"/>
        <v>1306</v>
      </c>
      <c r="Z49" s="107">
        <f t="shared" si="25"/>
        <v>1.1998775635139272</v>
      </c>
      <c r="AA49" s="83">
        <f t="shared" si="25"/>
        <v>1</v>
      </c>
      <c r="AB49" s="83">
        <f t="shared" si="25"/>
        <v>1.1085258434435765</v>
      </c>
    </row>
    <row r="50" spans="1:28" s="57" customFormat="1" ht="18" customHeight="1" x14ac:dyDescent="0.25">
      <c r="A50" s="84">
        <v>45</v>
      </c>
      <c r="B50" s="85">
        <f t="shared" si="5"/>
        <v>6660</v>
      </c>
      <c r="C50" s="106">
        <f t="shared" si="6"/>
        <v>5610</v>
      </c>
      <c r="D50" s="111">
        <f t="shared" si="7"/>
        <v>12270</v>
      </c>
      <c r="E50" s="88">
        <f t="shared" si="8"/>
        <v>7123</v>
      </c>
      <c r="F50" s="89">
        <f t="shared" si="9"/>
        <v>5610</v>
      </c>
      <c r="G50" s="90">
        <f t="shared" si="10"/>
        <v>12733</v>
      </c>
      <c r="H50" s="91">
        <f t="shared" si="11"/>
        <v>463</v>
      </c>
      <c r="I50" s="92">
        <f t="shared" si="12"/>
        <v>0</v>
      </c>
      <c r="J50" s="93">
        <f t="shared" si="13"/>
        <v>463</v>
      </c>
      <c r="K50" s="94">
        <f t="shared" si="14"/>
        <v>7587</v>
      </c>
      <c r="L50" s="95">
        <f t="shared" si="15"/>
        <v>5610</v>
      </c>
      <c r="M50" s="96">
        <f t="shared" si="16"/>
        <v>13197</v>
      </c>
      <c r="N50" s="97">
        <f t="shared" si="17"/>
        <v>464</v>
      </c>
      <c r="O50" s="98">
        <f t="shared" si="18"/>
        <v>0</v>
      </c>
      <c r="P50" s="99">
        <f t="shared" si="19"/>
        <v>464</v>
      </c>
      <c r="Q50" s="100">
        <f t="shared" si="20"/>
        <v>7992</v>
      </c>
      <c r="R50" s="101">
        <f t="shared" si="21"/>
        <v>5610</v>
      </c>
      <c r="S50" s="102">
        <f t="shared" si="22"/>
        <v>13602</v>
      </c>
      <c r="T50" s="103">
        <f t="shared" si="23"/>
        <v>405</v>
      </c>
      <c r="U50" s="104">
        <f t="shared" si="23"/>
        <v>0</v>
      </c>
      <c r="V50" s="105">
        <f t="shared" si="23"/>
        <v>405</v>
      </c>
      <c r="W50" s="106">
        <f t="shared" si="24"/>
        <v>1332</v>
      </c>
      <c r="X50" s="86">
        <f t="shared" si="24"/>
        <v>0</v>
      </c>
      <c r="Y50" s="87">
        <f t="shared" si="24"/>
        <v>1332</v>
      </c>
      <c r="Z50" s="107">
        <f t="shared" si="25"/>
        <v>1.2</v>
      </c>
      <c r="AA50" s="83">
        <f t="shared" si="25"/>
        <v>1</v>
      </c>
      <c r="AB50" s="83">
        <f t="shared" si="25"/>
        <v>1.1085574572127139</v>
      </c>
    </row>
    <row r="51" spans="1:28" s="57" customFormat="1" ht="18" customHeight="1" x14ac:dyDescent="0.25">
      <c r="A51" s="84">
        <v>46</v>
      </c>
      <c r="B51" s="85">
        <f t="shared" si="5"/>
        <v>6787</v>
      </c>
      <c r="C51" s="106">
        <f t="shared" si="6"/>
        <v>5720</v>
      </c>
      <c r="D51" s="111">
        <f t="shared" si="7"/>
        <v>12507</v>
      </c>
      <c r="E51" s="88">
        <f t="shared" si="8"/>
        <v>7258</v>
      </c>
      <c r="F51" s="89">
        <f t="shared" si="9"/>
        <v>5720</v>
      </c>
      <c r="G51" s="90">
        <f t="shared" si="10"/>
        <v>12978</v>
      </c>
      <c r="H51" s="91">
        <f t="shared" si="11"/>
        <v>471</v>
      </c>
      <c r="I51" s="92">
        <f t="shared" si="12"/>
        <v>0</v>
      </c>
      <c r="J51" s="93">
        <f t="shared" si="13"/>
        <v>471</v>
      </c>
      <c r="K51" s="94">
        <f t="shared" si="14"/>
        <v>7731</v>
      </c>
      <c r="L51" s="95">
        <f t="shared" si="15"/>
        <v>5720</v>
      </c>
      <c r="M51" s="96">
        <f t="shared" si="16"/>
        <v>13451</v>
      </c>
      <c r="N51" s="97">
        <f t="shared" si="17"/>
        <v>473</v>
      </c>
      <c r="O51" s="98">
        <f t="shared" si="18"/>
        <v>0</v>
      </c>
      <c r="P51" s="99">
        <f t="shared" si="19"/>
        <v>473</v>
      </c>
      <c r="Q51" s="100">
        <f t="shared" si="20"/>
        <v>8144</v>
      </c>
      <c r="R51" s="101">
        <f t="shared" si="21"/>
        <v>5720</v>
      </c>
      <c r="S51" s="102">
        <f t="shared" si="22"/>
        <v>13864</v>
      </c>
      <c r="T51" s="103">
        <f t="shared" si="23"/>
        <v>413</v>
      </c>
      <c r="U51" s="104">
        <f t="shared" si="23"/>
        <v>0</v>
      </c>
      <c r="V51" s="105">
        <f t="shared" si="23"/>
        <v>413</v>
      </c>
      <c r="W51" s="106">
        <f t="shared" si="24"/>
        <v>1357</v>
      </c>
      <c r="X51" s="86">
        <f t="shared" si="24"/>
        <v>0</v>
      </c>
      <c r="Y51" s="87">
        <f t="shared" si="24"/>
        <v>1357</v>
      </c>
      <c r="Z51" s="107">
        <f t="shared" si="25"/>
        <v>1.1999410637984382</v>
      </c>
      <c r="AA51" s="83">
        <f t="shared" si="25"/>
        <v>1</v>
      </c>
      <c r="AB51" s="83">
        <f t="shared" si="25"/>
        <v>1.1084992404253617</v>
      </c>
    </row>
    <row r="52" spans="1:28" s="57" customFormat="1" ht="18" customHeight="1" x14ac:dyDescent="0.25">
      <c r="A52" s="84">
        <v>47</v>
      </c>
      <c r="B52" s="85">
        <f t="shared" si="5"/>
        <v>6913</v>
      </c>
      <c r="C52" s="106">
        <f t="shared" si="6"/>
        <v>5830</v>
      </c>
      <c r="D52" s="111">
        <f t="shared" si="7"/>
        <v>12743</v>
      </c>
      <c r="E52" s="88">
        <f t="shared" si="8"/>
        <v>7394</v>
      </c>
      <c r="F52" s="89">
        <f t="shared" si="9"/>
        <v>5830</v>
      </c>
      <c r="G52" s="90">
        <f t="shared" si="10"/>
        <v>13224</v>
      </c>
      <c r="H52" s="91">
        <f t="shared" si="11"/>
        <v>481</v>
      </c>
      <c r="I52" s="92">
        <f t="shared" si="12"/>
        <v>0</v>
      </c>
      <c r="J52" s="93">
        <f t="shared" si="13"/>
        <v>481</v>
      </c>
      <c r="K52" s="94">
        <f t="shared" si="14"/>
        <v>7876</v>
      </c>
      <c r="L52" s="95">
        <f t="shared" si="15"/>
        <v>5830</v>
      </c>
      <c r="M52" s="96">
        <f t="shared" si="16"/>
        <v>13706</v>
      </c>
      <c r="N52" s="97">
        <f t="shared" si="17"/>
        <v>482</v>
      </c>
      <c r="O52" s="98">
        <f t="shared" si="18"/>
        <v>0</v>
      </c>
      <c r="P52" s="99">
        <f t="shared" si="19"/>
        <v>482</v>
      </c>
      <c r="Q52" s="100">
        <f t="shared" si="20"/>
        <v>8296</v>
      </c>
      <c r="R52" s="101">
        <f t="shared" si="21"/>
        <v>5830</v>
      </c>
      <c r="S52" s="102">
        <f t="shared" si="22"/>
        <v>14126</v>
      </c>
      <c r="T52" s="103">
        <f t="shared" si="23"/>
        <v>420</v>
      </c>
      <c r="U52" s="104">
        <f t="shared" si="23"/>
        <v>0</v>
      </c>
      <c r="V52" s="105">
        <f t="shared" si="23"/>
        <v>420</v>
      </c>
      <c r="W52" s="106">
        <f t="shared" si="24"/>
        <v>1383</v>
      </c>
      <c r="X52" s="86">
        <f t="shared" si="24"/>
        <v>0</v>
      </c>
      <c r="Y52" s="87">
        <f t="shared" si="24"/>
        <v>1383</v>
      </c>
      <c r="Z52" s="107">
        <f t="shared" si="25"/>
        <v>1.200057861999132</v>
      </c>
      <c r="AA52" s="83">
        <f t="shared" si="25"/>
        <v>1</v>
      </c>
      <c r="AB52" s="83">
        <f t="shared" si="25"/>
        <v>1.1085301734285491</v>
      </c>
    </row>
    <row r="53" spans="1:28" s="57" customFormat="1" ht="18" customHeight="1" x14ac:dyDescent="0.25">
      <c r="A53" s="84">
        <v>48</v>
      </c>
      <c r="B53" s="85">
        <f t="shared" si="5"/>
        <v>7040</v>
      </c>
      <c r="C53" s="106">
        <f t="shared" si="6"/>
        <v>5940</v>
      </c>
      <c r="D53" s="111">
        <f t="shared" si="7"/>
        <v>12980</v>
      </c>
      <c r="E53" s="88">
        <f t="shared" si="8"/>
        <v>7529</v>
      </c>
      <c r="F53" s="89">
        <f t="shared" si="9"/>
        <v>5940</v>
      </c>
      <c r="G53" s="90">
        <f t="shared" si="10"/>
        <v>13469</v>
      </c>
      <c r="H53" s="91">
        <f t="shared" si="11"/>
        <v>489</v>
      </c>
      <c r="I53" s="92">
        <f t="shared" si="12"/>
        <v>0</v>
      </c>
      <c r="J53" s="93">
        <f t="shared" si="13"/>
        <v>489</v>
      </c>
      <c r="K53" s="94">
        <f t="shared" si="14"/>
        <v>8020</v>
      </c>
      <c r="L53" s="95">
        <f t="shared" si="15"/>
        <v>5940</v>
      </c>
      <c r="M53" s="96">
        <f t="shared" si="16"/>
        <v>13960</v>
      </c>
      <c r="N53" s="97">
        <f t="shared" si="17"/>
        <v>491</v>
      </c>
      <c r="O53" s="98">
        <f t="shared" si="18"/>
        <v>0</v>
      </c>
      <c r="P53" s="99">
        <f t="shared" si="19"/>
        <v>491</v>
      </c>
      <c r="Q53" s="100">
        <f t="shared" si="20"/>
        <v>8448</v>
      </c>
      <c r="R53" s="101">
        <f t="shared" si="21"/>
        <v>5940</v>
      </c>
      <c r="S53" s="102">
        <f t="shared" si="22"/>
        <v>14388</v>
      </c>
      <c r="T53" s="103">
        <f t="shared" si="23"/>
        <v>428</v>
      </c>
      <c r="U53" s="104">
        <f t="shared" si="23"/>
        <v>0</v>
      </c>
      <c r="V53" s="105">
        <f t="shared" si="23"/>
        <v>428</v>
      </c>
      <c r="W53" s="106">
        <f t="shared" si="24"/>
        <v>1408</v>
      </c>
      <c r="X53" s="86">
        <f t="shared" si="24"/>
        <v>0</v>
      </c>
      <c r="Y53" s="87">
        <f t="shared" si="24"/>
        <v>1408</v>
      </c>
      <c r="Z53" s="107">
        <f t="shared" si="25"/>
        <v>1.2</v>
      </c>
      <c r="AA53" s="83">
        <f t="shared" si="25"/>
        <v>1</v>
      </c>
      <c r="AB53" s="83">
        <f t="shared" si="25"/>
        <v>1.1084745762711865</v>
      </c>
    </row>
    <row r="54" spans="1:28" s="57" customFormat="1" ht="18" customHeight="1" x14ac:dyDescent="0.25">
      <c r="A54" s="84">
        <v>49</v>
      </c>
      <c r="B54" s="85">
        <f t="shared" si="5"/>
        <v>7166</v>
      </c>
      <c r="C54" s="106">
        <f t="shared" si="6"/>
        <v>6050</v>
      </c>
      <c r="D54" s="111">
        <f t="shared" si="7"/>
        <v>13216</v>
      </c>
      <c r="E54" s="88">
        <f t="shared" si="8"/>
        <v>7664</v>
      </c>
      <c r="F54" s="89">
        <f t="shared" si="9"/>
        <v>6050</v>
      </c>
      <c r="G54" s="90">
        <f t="shared" si="10"/>
        <v>13714</v>
      </c>
      <c r="H54" s="91">
        <f t="shared" si="11"/>
        <v>498</v>
      </c>
      <c r="I54" s="92">
        <f t="shared" si="12"/>
        <v>0</v>
      </c>
      <c r="J54" s="93">
        <f t="shared" si="13"/>
        <v>498</v>
      </c>
      <c r="K54" s="94">
        <f t="shared" si="14"/>
        <v>8164</v>
      </c>
      <c r="L54" s="95">
        <f t="shared" si="15"/>
        <v>6050</v>
      </c>
      <c r="M54" s="96">
        <f t="shared" si="16"/>
        <v>14214</v>
      </c>
      <c r="N54" s="97">
        <f t="shared" si="17"/>
        <v>500</v>
      </c>
      <c r="O54" s="98">
        <f t="shared" si="18"/>
        <v>0</v>
      </c>
      <c r="P54" s="99">
        <f t="shared" si="19"/>
        <v>500</v>
      </c>
      <c r="Q54" s="100">
        <f t="shared" si="20"/>
        <v>8599</v>
      </c>
      <c r="R54" s="101">
        <f t="shared" si="21"/>
        <v>6050</v>
      </c>
      <c r="S54" s="102">
        <f t="shared" si="22"/>
        <v>14649</v>
      </c>
      <c r="T54" s="103">
        <f t="shared" si="23"/>
        <v>435</v>
      </c>
      <c r="U54" s="104">
        <f t="shared" si="23"/>
        <v>0</v>
      </c>
      <c r="V54" s="105">
        <f t="shared" si="23"/>
        <v>435</v>
      </c>
      <c r="W54" s="106">
        <f t="shared" si="24"/>
        <v>1433</v>
      </c>
      <c r="X54" s="86">
        <f t="shared" si="24"/>
        <v>0</v>
      </c>
      <c r="Y54" s="87">
        <f t="shared" si="24"/>
        <v>1433</v>
      </c>
      <c r="Z54" s="107">
        <f t="shared" si="25"/>
        <v>1.1999720904270164</v>
      </c>
      <c r="AA54" s="83">
        <f t="shared" si="25"/>
        <v>1</v>
      </c>
      <c r="AB54" s="83">
        <f t="shared" si="25"/>
        <v>1.1084291767554479</v>
      </c>
    </row>
    <row r="55" spans="1:28" s="57" customFormat="1" ht="18" customHeight="1" x14ac:dyDescent="0.25">
      <c r="A55" s="84">
        <v>50</v>
      </c>
      <c r="B55" s="85">
        <f t="shared" si="5"/>
        <v>7293</v>
      </c>
      <c r="C55" s="106">
        <f t="shared" si="6"/>
        <v>6160</v>
      </c>
      <c r="D55" s="111">
        <f t="shared" si="7"/>
        <v>13453</v>
      </c>
      <c r="E55" s="88">
        <f t="shared" si="8"/>
        <v>7800</v>
      </c>
      <c r="F55" s="89">
        <f t="shared" si="9"/>
        <v>6160</v>
      </c>
      <c r="G55" s="90">
        <f t="shared" si="10"/>
        <v>13960</v>
      </c>
      <c r="H55" s="91">
        <f t="shared" si="11"/>
        <v>507</v>
      </c>
      <c r="I55" s="92">
        <f t="shared" si="12"/>
        <v>0</v>
      </c>
      <c r="J55" s="93">
        <f t="shared" si="13"/>
        <v>507</v>
      </c>
      <c r="K55" s="94">
        <f t="shared" si="14"/>
        <v>8308</v>
      </c>
      <c r="L55" s="95">
        <f t="shared" si="15"/>
        <v>6160</v>
      </c>
      <c r="M55" s="96">
        <f t="shared" si="16"/>
        <v>14468</v>
      </c>
      <c r="N55" s="97">
        <f t="shared" si="17"/>
        <v>508</v>
      </c>
      <c r="O55" s="98">
        <f t="shared" si="18"/>
        <v>0</v>
      </c>
      <c r="P55" s="99">
        <f t="shared" si="19"/>
        <v>508</v>
      </c>
      <c r="Q55" s="100">
        <f t="shared" si="20"/>
        <v>8751</v>
      </c>
      <c r="R55" s="101">
        <f t="shared" si="21"/>
        <v>6160</v>
      </c>
      <c r="S55" s="102">
        <f t="shared" si="22"/>
        <v>14911</v>
      </c>
      <c r="T55" s="103">
        <f t="shared" si="23"/>
        <v>443</v>
      </c>
      <c r="U55" s="104">
        <f t="shared" si="23"/>
        <v>0</v>
      </c>
      <c r="V55" s="105">
        <f t="shared" si="23"/>
        <v>443</v>
      </c>
      <c r="W55" s="106">
        <f t="shared" si="24"/>
        <v>1458</v>
      </c>
      <c r="X55" s="86">
        <f t="shared" si="24"/>
        <v>0</v>
      </c>
      <c r="Y55" s="87">
        <f t="shared" si="24"/>
        <v>1458</v>
      </c>
      <c r="Z55" s="107">
        <f t="shared" si="25"/>
        <v>1.199917729329494</v>
      </c>
      <c r="AA55" s="83">
        <f t="shared" si="25"/>
        <v>1</v>
      </c>
      <c r="AB55" s="83">
        <f t="shared" si="25"/>
        <v>1.1083773136103472</v>
      </c>
    </row>
    <row r="56" spans="1:28" s="57" customFormat="1" ht="18" customHeight="1" x14ac:dyDescent="0.25">
      <c r="A56" s="84">
        <v>51</v>
      </c>
      <c r="B56" s="85">
        <f t="shared" si="5"/>
        <v>7419</v>
      </c>
      <c r="C56" s="106">
        <f t="shared" si="6"/>
        <v>7392</v>
      </c>
      <c r="D56" s="111">
        <f t="shared" si="7"/>
        <v>14811</v>
      </c>
      <c r="E56" s="88">
        <f t="shared" si="8"/>
        <v>7935</v>
      </c>
      <c r="F56" s="89">
        <f t="shared" si="9"/>
        <v>7392</v>
      </c>
      <c r="G56" s="90">
        <f t="shared" si="10"/>
        <v>15327</v>
      </c>
      <c r="H56" s="91">
        <f t="shared" si="11"/>
        <v>516</v>
      </c>
      <c r="I56" s="92">
        <f t="shared" si="12"/>
        <v>0</v>
      </c>
      <c r="J56" s="93">
        <f t="shared" si="13"/>
        <v>516</v>
      </c>
      <c r="K56" s="94">
        <f t="shared" si="14"/>
        <v>8452</v>
      </c>
      <c r="L56" s="95">
        <f t="shared" si="15"/>
        <v>7392</v>
      </c>
      <c r="M56" s="96">
        <f t="shared" si="16"/>
        <v>15844</v>
      </c>
      <c r="N56" s="97">
        <f t="shared" si="17"/>
        <v>517</v>
      </c>
      <c r="O56" s="98">
        <f t="shared" si="18"/>
        <v>0</v>
      </c>
      <c r="P56" s="99">
        <f t="shared" si="19"/>
        <v>517</v>
      </c>
      <c r="Q56" s="100">
        <f t="shared" si="20"/>
        <v>8903</v>
      </c>
      <c r="R56" s="101">
        <f t="shared" si="21"/>
        <v>7392</v>
      </c>
      <c r="S56" s="102">
        <f t="shared" si="22"/>
        <v>16295</v>
      </c>
      <c r="T56" s="103">
        <f t="shared" si="23"/>
        <v>451</v>
      </c>
      <c r="U56" s="104">
        <f t="shared" si="23"/>
        <v>0</v>
      </c>
      <c r="V56" s="105">
        <f t="shared" si="23"/>
        <v>451</v>
      </c>
      <c r="W56" s="106">
        <f t="shared" si="24"/>
        <v>1484</v>
      </c>
      <c r="X56" s="86">
        <f t="shared" si="24"/>
        <v>0</v>
      </c>
      <c r="Y56" s="87">
        <f t="shared" si="24"/>
        <v>1484</v>
      </c>
      <c r="Z56" s="107">
        <f t="shared" si="25"/>
        <v>1.2000269578110256</v>
      </c>
      <c r="AA56" s="83">
        <f t="shared" si="25"/>
        <v>1</v>
      </c>
      <c r="AB56" s="83">
        <f t="shared" si="25"/>
        <v>1.1001958004186079</v>
      </c>
    </row>
    <row r="57" spans="1:28" s="57" customFormat="1" ht="18" customHeight="1" x14ac:dyDescent="0.25">
      <c r="A57" s="84">
        <v>52</v>
      </c>
      <c r="B57" s="85">
        <f t="shared" si="5"/>
        <v>7546</v>
      </c>
      <c r="C57" s="106">
        <f t="shared" si="6"/>
        <v>7524</v>
      </c>
      <c r="D57" s="111">
        <f t="shared" si="7"/>
        <v>15070</v>
      </c>
      <c r="E57" s="88">
        <f t="shared" si="8"/>
        <v>8070</v>
      </c>
      <c r="F57" s="89">
        <f t="shared" si="9"/>
        <v>7524</v>
      </c>
      <c r="G57" s="90">
        <f t="shared" si="10"/>
        <v>15594</v>
      </c>
      <c r="H57" s="91">
        <f t="shared" si="11"/>
        <v>524</v>
      </c>
      <c r="I57" s="92">
        <f t="shared" si="12"/>
        <v>0</v>
      </c>
      <c r="J57" s="93">
        <f t="shared" si="13"/>
        <v>524</v>
      </c>
      <c r="K57" s="94">
        <f t="shared" si="14"/>
        <v>8596</v>
      </c>
      <c r="L57" s="95">
        <f t="shared" si="15"/>
        <v>7524</v>
      </c>
      <c r="M57" s="96">
        <f t="shared" si="16"/>
        <v>16120</v>
      </c>
      <c r="N57" s="97">
        <f t="shared" si="17"/>
        <v>526</v>
      </c>
      <c r="O57" s="98">
        <f t="shared" si="18"/>
        <v>0</v>
      </c>
      <c r="P57" s="99">
        <f t="shared" si="19"/>
        <v>526</v>
      </c>
      <c r="Q57" s="100">
        <f t="shared" si="20"/>
        <v>9055</v>
      </c>
      <c r="R57" s="101">
        <f t="shared" si="21"/>
        <v>7524</v>
      </c>
      <c r="S57" s="102">
        <f t="shared" si="22"/>
        <v>16579</v>
      </c>
      <c r="T57" s="103">
        <f t="shared" si="23"/>
        <v>459</v>
      </c>
      <c r="U57" s="104">
        <f t="shared" si="23"/>
        <v>0</v>
      </c>
      <c r="V57" s="105">
        <f t="shared" si="23"/>
        <v>459</v>
      </c>
      <c r="W57" s="106">
        <f t="shared" si="24"/>
        <v>1509</v>
      </c>
      <c r="X57" s="86">
        <f t="shared" si="24"/>
        <v>0</v>
      </c>
      <c r="Y57" s="87">
        <f t="shared" si="24"/>
        <v>1509</v>
      </c>
      <c r="Z57" s="107">
        <f t="shared" si="25"/>
        <v>1.1999734958918633</v>
      </c>
      <c r="AA57" s="83">
        <f t="shared" si="25"/>
        <v>1</v>
      </c>
      <c r="AB57" s="83">
        <f t="shared" si="25"/>
        <v>1.1001327140013271</v>
      </c>
    </row>
    <row r="58" spans="1:28" s="57" customFormat="1" ht="18" customHeight="1" x14ac:dyDescent="0.25">
      <c r="A58" s="84">
        <v>53</v>
      </c>
      <c r="B58" s="85">
        <f t="shared" si="5"/>
        <v>7672</v>
      </c>
      <c r="C58" s="106">
        <f t="shared" si="6"/>
        <v>7656</v>
      </c>
      <c r="D58" s="111">
        <f t="shared" si="7"/>
        <v>15328</v>
      </c>
      <c r="E58" s="88">
        <f t="shared" si="8"/>
        <v>8206</v>
      </c>
      <c r="F58" s="89">
        <f t="shared" si="9"/>
        <v>7656</v>
      </c>
      <c r="G58" s="90">
        <f t="shared" si="10"/>
        <v>15862</v>
      </c>
      <c r="H58" s="91">
        <f t="shared" si="11"/>
        <v>534</v>
      </c>
      <c r="I58" s="92">
        <f t="shared" si="12"/>
        <v>0</v>
      </c>
      <c r="J58" s="93">
        <f t="shared" si="13"/>
        <v>534</v>
      </c>
      <c r="K58" s="94">
        <f t="shared" si="14"/>
        <v>8740</v>
      </c>
      <c r="L58" s="95">
        <f t="shared" si="15"/>
        <v>7656</v>
      </c>
      <c r="M58" s="96">
        <f t="shared" si="16"/>
        <v>16396</v>
      </c>
      <c r="N58" s="97">
        <f t="shared" si="17"/>
        <v>534</v>
      </c>
      <c r="O58" s="98">
        <f t="shared" si="18"/>
        <v>0</v>
      </c>
      <c r="P58" s="99">
        <f t="shared" si="19"/>
        <v>534</v>
      </c>
      <c r="Q58" s="100">
        <f t="shared" si="20"/>
        <v>9207</v>
      </c>
      <c r="R58" s="101">
        <f t="shared" si="21"/>
        <v>7656</v>
      </c>
      <c r="S58" s="102">
        <f t="shared" si="22"/>
        <v>16863</v>
      </c>
      <c r="T58" s="103">
        <f t="shared" si="23"/>
        <v>467</v>
      </c>
      <c r="U58" s="104">
        <f t="shared" si="23"/>
        <v>0</v>
      </c>
      <c r="V58" s="105">
        <f t="shared" si="23"/>
        <v>467</v>
      </c>
      <c r="W58" s="106">
        <f t="shared" si="24"/>
        <v>1535</v>
      </c>
      <c r="X58" s="86">
        <f t="shared" si="24"/>
        <v>0</v>
      </c>
      <c r="Y58" s="87">
        <f t="shared" si="24"/>
        <v>1535</v>
      </c>
      <c r="Z58" s="107">
        <f t="shared" si="25"/>
        <v>1.2000782064650677</v>
      </c>
      <c r="AA58" s="83">
        <f t="shared" si="25"/>
        <v>1</v>
      </c>
      <c r="AB58" s="83">
        <f t="shared" si="25"/>
        <v>1.100143528183716</v>
      </c>
    </row>
    <row r="59" spans="1:28" s="57" customFormat="1" ht="18" customHeight="1" x14ac:dyDescent="0.25">
      <c r="A59" s="84">
        <v>54</v>
      </c>
      <c r="B59" s="85">
        <f t="shared" si="5"/>
        <v>7799</v>
      </c>
      <c r="C59" s="106">
        <f t="shared" si="6"/>
        <v>7788</v>
      </c>
      <c r="D59" s="111">
        <f t="shared" si="7"/>
        <v>15587</v>
      </c>
      <c r="E59" s="88">
        <f t="shared" si="8"/>
        <v>8341</v>
      </c>
      <c r="F59" s="89">
        <f t="shared" si="9"/>
        <v>7788</v>
      </c>
      <c r="G59" s="90">
        <f t="shared" si="10"/>
        <v>16129</v>
      </c>
      <c r="H59" s="91">
        <f t="shared" si="11"/>
        <v>542</v>
      </c>
      <c r="I59" s="92">
        <f t="shared" si="12"/>
        <v>0</v>
      </c>
      <c r="J59" s="93">
        <f t="shared" si="13"/>
        <v>542</v>
      </c>
      <c r="K59" s="94">
        <f t="shared" si="14"/>
        <v>8884</v>
      </c>
      <c r="L59" s="95">
        <f t="shared" si="15"/>
        <v>7788</v>
      </c>
      <c r="M59" s="96">
        <f t="shared" si="16"/>
        <v>16672</v>
      </c>
      <c r="N59" s="97">
        <f t="shared" si="17"/>
        <v>543</v>
      </c>
      <c r="O59" s="98">
        <f t="shared" si="18"/>
        <v>0</v>
      </c>
      <c r="P59" s="99">
        <f t="shared" si="19"/>
        <v>543</v>
      </c>
      <c r="Q59" s="100">
        <f t="shared" si="20"/>
        <v>9358</v>
      </c>
      <c r="R59" s="101">
        <f t="shared" si="21"/>
        <v>7788</v>
      </c>
      <c r="S59" s="102">
        <f t="shared" si="22"/>
        <v>17146</v>
      </c>
      <c r="T59" s="103">
        <f t="shared" si="23"/>
        <v>474</v>
      </c>
      <c r="U59" s="104">
        <f t="shared" si="23"/>
        <v>0</v>
      </c>
      <c r="V59" s="105">
        <f t="shared" si="23"/>
        <v>474</v>
      </c>
      <c r="W59" s="106">
        <f t="shared" si="24"/>
        <v>1559</v>
      </c>
      <c r="X59" s="86">
        <f t="shared" si="24"/>
        <v>0</v>
      </c>
      <c r="Y59" s="87">
        <f t="shared" si="24"/>
        <v>1559</v>
      </c>
      <c r="Z59" s="107">
        <f t="shared" si="25"/>
        <v>1.199897422746506</v>
      </c>
      <c r="AA59" s="83">
        <f t="shared" si="25"/>
        <v>1</v>
      </c>
      <c r="AB59" s="83">
        <f t="shared" si="25"/>
        <v>1.1000192468082377</v>
      </c>
    </row>
    <row r="60" spans="1:28" s="57" customFormat="1" ht="18" customHeight="1" x14ac:dyDescent="0.25">
      <c r="A60" s="84">
        <v>55</v>
      </c>
      <c r="B60" s="85">
        <f t="shared" si="5"/>
        <v>7925</v>
      </c>
      <c r="C60" s="106">
        <f t="shared" si="6"/>
        <v>7920</v>
      </c>
      <c r="D60" s="111">
        <f t="shared" si="7"/>
        <v>15845</v>
      </c>
      <c r="E60" s="88">
        <f t="shared" si="8"/>
        <v>8476</v>
      </c>
      <c r="F60" s="89">
        <f t="shared" si="9"/>
        <v>7920</v>
      </c>
      <c r="G60" s="90">
        <f t="shared" si="10"/>
        <v>16396</v>
      </c>
      <c r="H60" s="91">
        <f t="shared" si="11"/>
        <v>551</v>
      </c>
      <c r="I60" s="92">
        <f t="shared" si="12"/>
        <v>0</v>
      </c>
      <c r="J60" s="93">
        <f t="shared" si="13"/>
        <v>551</v>
      </c>
      <c r="K60" s="94">
        <f t="shared" si="14"/>
        <v>9028</v>
      </c>
      <c r="L60" s="95">
        <f t="shared" si="15"/>
        <v>7920</v>
      </c>
      <c r="M60" s="96">
        <f t="shared" si="16"/>
        <v>16948</v>
      </c>
      <c r="N60" s="97">
        <f t="shared" si="17"/>
        <v>552</v>
      </c>
      <c r="O60" s="98">
        <f t="shared" si="18"/>
        <v>0</v>
      </c>
      <c r="P60" s="99">
        <f t="shared" si="19"/>
        <v>552</v>
      </c>
      <c r="Q60" s="100">
        <f t="shared" si="20"/>
        <v>9510</v>
      </c>
      <c r="R60" s="101">
        <f t="shared" si="21"/>
        <v>7920</v>
      </c>
      <c r="S60" s="102">
        <f t="shared" si="22"/>
        <v>17430</v>
      </c>
      <c r="T60" s="103">
        <f t="shared" si="23"/>
        <v>482</v>
      </c>
      <c r="U60" s="104">
        <f t="shared" si="23"/>
        <v>0</v>
      </c>
      <c r="V60" s="105">
        <f t="shared" si="23"/>
        <v>482</v>
      </c>
      <c r="W60" s="106">
        <f t="shared" si="24"/>
        <v>1585</v>
      </c>
      <c r="X60" s="86">
        <f t="shared" si="24"/>
        <v>0</v>
      </c>
      <c r="Y60" s="87">
        <f t="shared" si="24"/>
        <v>1585</v>
      </c>
      <c r="Z60" s="107">
        <f t="shared" si="25"/>
        <v>1.2</v>
      </c>
      <c r="AA60" s="83">
        <f t="shared" si="25"/>
        <v>1</v>
      </c>
      <c r="AB60" s="83">
        <f t="shared" si="25"/>
        <v>1.1000315556958031</v>
      </c>
    </row>
    <row r="61" spans="1:28" s="57" customFormat="1" ht="18" customHeight="1" x14ac:dyDescent="0.25">
      <c r="A61" s="84">
        <v>56</v>
      </c>
      <c r="B61" s="85">
        <f t="shared" si="5"/>
        <v>8052</v>
      </c>
      <c r="C61" s="106">
        <f t="shared" si="6"/>
        <v>8052</v>
      </c>
      <c r="D61" s="111">
        <f t="shared" si="7"/>
        <v>16104</v>
      </c>
      <c r="E61" s="88">
        <f t="shared" si="8"/>
        <v>8611</v>
      </c>
      <c r="F61" s="89">
        <f t="shared" si="9"/>
        <v>8052</v>
      </c>
      <c r="G61" s="90">
        <f t="shared" si="10"/>
        <v>16663</v>
      </c>
      <c r="H61" s="91">
        <f t="shared" si="11"/>
        <v>559</v>
      </c>
      <c r="I61" s="92">
        <f t="shared" si="12"/>
        <v>0</v>
      </c>
      <c r="J61" s="93">
        <f t="shared" si="13"/>
        <v>559</v>
      </c>
      <c r="K61" s="94">
        <f t="shared" si="14"/>
        <v>9172</v>
      </c>
      <c r="L61" s="95">
        <f t="shared" si="15"/>
        <v>8052</v>
      </c>
      <c r="M61" s="96">
        <f t="shared" si="16"/>
        <v>17224</v>
      </c>
      <c r="N61" s="97">
        <f t="shared" si="17"/>
        <v>561</v>
      </c>
      <c r="O61" s="98">
        <f t="shared" si="18"/>
        <v>0</v>
      </c>
      <c r="P61" s="99">
        <f t="shared" si="19"/>
        <v>561</v>
      </c>
      <c r="Q61" s="100">
        <f t="shared" si="20"/>
        <v>9662</v>
      </c>
      <c r="R61" s="101">
        <f t="shared" si="21"/>
        <v>8052</v>
      </c>
      <c r="S61" s="102">
        <f t="shared" si="22"/>
        <v>17714</v>
      </c>
      <c r="T61" s="103">
        <f t="shared" si="23"/>
        <v>490</v>
      </c>
      <c r="U61" s="104">
        <f t="shared" si="23"/>
        <v>0</v>
      </c>
      <c r="V61" s="105">
        <f t="shared" si="23"/>
        <v>490</v>
      </c>
      <c r="W61" s="106">
        <f t="shared" si="24"/>
        <v>1610</v>
      </c>
      <c r="X61" s="86">
        <f t="shared" si="24"/>
        <v>0</v>
      </c>
      <c r="Y61" s="87">
        <f t="shared" si="24"/>
        <v>1610</v>
      </c>
      <c r="Z61" s="107">
        <f t="shared" si="25"/>
        <v>1.1999503229011426</v>
      </c>
      <c r="AA61" s="83">
        <f t="shared" si="25"/>
        <v>1</v>
      </c>
      <c r="AB61" s="83">
        <f t="shared" si="25"/>
        <v>1.0999751614505713</v>
      </c>
    </row>
    <row r="62" spans="1:28" s="57" customFormat="1" ht="18" customHeight="1" x14ac:dyDescent="0.25">
      <c r="A62" s="84">
        <v>57</v>
      </c>
      <c r="B62" s="85">
        <f t="shared" si="5"/>
        <v>8178</v>
      </c>
      <c r="C62" s="106">
        <f t="shared" si="6"/>
        <v>8184</v>
      </c>
      <c r="D62" s="111">
        <f t="shared" si="7"/>
        <v>16362</v>
      </c>
      <c r="E62" s="88">
        <f t="shared" si="8"/>
        <v>8747</v>
      </c>
      <c r="F62" s="89">
        <f t="shared" si="9"/>
        <v>8184</v>
      </c>
      <c r="G62" s="90">
        <f t="shared" si="10"/>
        <v>16931</v>
      </c>
      <c r="H62" s="91">
        <f t="shared" si="11"/>
        <v>569</v>
      </c>
      <c r="I62" s="92">
        <f t="shared" si="12"/>
        <v>0</v>
      </c>
      <c r="J62" s="93">
        <f t="shared" si="13"/>
        <v>569</v>
      </c>
      <c r="K62" s="94">
        <f t="shared" si="14"/>
        <v>9317</v>
      </c>
      <c r="L62" s="95">
        <f t="shared" si="15"/>
        <v>8184</v>
      </c>
      <c r="M62" s="96">
        <f t="shared" si="16"/>
        <v>17501</v>
      </c>
      <c r="N62" s="97">
        <f t="shared" si="17"/>
        <v>570</v>
      </c>
      <c r="O62" s="98">
        <f t="shared" si="18"/>
        <v>0</v>
      </c>
      <c r="P62" s="99">
        <f t="shared" si="19"/>
        <v>570</v>
      </c>
      <c r="Q62" s="100">
        <f t="shared" si="20"/>
        <v>9814</v>
      </c>
      <c r="R62" s="101">
        <f t="shared" si="21"/>
        <v>8184</v>
      </c>
      <c r="S62" s="102">
        <f t="shared" si="22"/>
        <v>17998</v>
      </c>
      <c r="T62" s="103">
        <f t="shared" si="23"/>
        <v>497</v>
      </c>
      <c r="U62" s="104">
        <f t="shared" si="23"/>
        <v>0</v>
      </c>
      <c r="V62" s="105">
        <f t="shared" si="23"/>
        <v>497</v>
      </c>
      <c r="W62" s="106">
        <f t="shared" si="24"/>
        <v>1636</v>
      </c>
      <c r="X62" s="86">
        <f t="shared" si="24"/>
        <v>0</v>
      </c>
      <c r="Y62" s="87">
        <f t="shared" si="24"/>
        <v>1636</v>
      </c>
      <c r="Z62" s="107">
        <f t="shared" si="25"/>
        <v>1.2000489117143556</v>
      </c>
      <c r="AA62" s="83">
        <f t="shared" si="25"/>
        <v>1</v>
      </c>
      <c r="AB62" s="83">
        <f t="shared" si="25"/>
        <v>1.0999877765554333</v>
      </c>
    </row>
    <row r="63" spans="1:28" s="57" customFormat="1" ht="18" customHeight="1" x14ac:dyDescent="0.25">
      <c r="A63" s="84">
        <v>58</v>
      </c>
      <c r="B63" s="85">
        <f t="shared" si="5"/>
        <v>8305</v>
      </c>
      <c r="C63" s="106">
        <f t="shared" si="6"/>
        <v>8316</v>
      </c>
      <c r="D63" s="111">
        <f t="shared" si="7"/>
        <v>16621</v>
      </c>
      <c r="E63" s="88">
        <f t="shared" si="8"/>
        <v>8882</v>
      </c>
      <c r="F63" s="89">
        <f t="shared" si="9"/>
        <v>8316</v>
      </c>
      <c r="G63" s="90">
        <f t="shared" si="10"/>
        <v>17198</v>
      </c>
      <c r="H63" s="91">
        <f t="shared" si="11"/>
        <v>577</v>
      </c>
      <c r="I63" s="92">
        <f t="shared" si="12"/>
        <v>0</v>
      </c>
      <c r="J63" s="93">
        <f t="shared" si="13"/>
        <v>577</v>
      </c>
      <c r="K63" s="94">
        <f t="shared" si="14"/>
        <v>9461</v>
      </c>
      <c r="L63" s="95">
        <f t="shared" si="15"/>
        <v>8316</v>
      </c>
      <c r="M63" s="96">
        <f t="shared" si="16"/>
        <v>17777</v>
      </c>
      <c r="N63" s="97">
        <f t="shared" si="17"/>
        <v>579</v>
      </c>
      <c r="O63" s="98">
        <f t="shared" si="18"/>
        <v>0</v>
      </c>
      <c r="P63" s="99">
        <f t="shared" si="19"/>
        <v>579</v>
      </c>
      <c r="Q63" s="100">
        <f t="shared" si="20"/>
        <v>9966</v>
      </c>
      <c r="R63" s="101">
        <f t="shared" si="21"/>
        <v>8316</v>
      </c>
      <c r="S63" s="102">
        <f t="shared" si="22"/>
        <v>18282</v>
      </c>
      <c r="T63" s="103">
        <f t="shared" si="23"/>
        <v>505</v>
      </c>
      <c r="U63" s="104">
        <f t="shared" si="23"/>
        <v>0</v>
      </c>
      <c r="V63" s="105">
        <f t="shared" si="23"/>
        <v>505</v>
      </c>
      <c r="W63" s="106">
        <f t="shared" si="24"/>
        <v>1661</v>
      </c>
      <c r="X63" s="86">
        <f t="shared" si="24"/>
        <v>0</v>
      </c>
      <c r="Y63" s="87">
        <f t="shared" si="24"/>
        <v>1661</v>
      </c>
      <c r="Z63" s="107">
        <f t="shared" si="25"/>
        <v>1.2</v>
      </c>
      <c r="AA63" s="83">
        <f t="shared" si="25"/>
        <v>1</v>
      </c>
      <c r="AB63" s="83">
        <f t="shared" si="25"/>
        <v>1.0999338186631369</v>
      </c>
    </row>
    <row r="64" spans="1:28" s="57" customFormat="1" ht="18" customHeight="1" x14ac:dyDescent="0.25">
      <c r="A64" s="84">
        <v>59</v>
      </c>
      <c r="B64" s="85">
        <f t="shared" si="5"/>
        <v>8431</v>
      </c>
      <c r="C64" s="106">
        <f t="shared" si="6"/>
        <v>8448</v>
      </c>
      <c r="D64" s="111">
        <f t="shared" si="7"/>
        <v>16879</v>
      </c>
      <c r="E64" s="88">
        <f t="shared" si="8"/>
        <v>9017</v>
      </c>
      <c r="F64" s="89">
        <f t="shared" si="9"/>
        <v>8448</v>
      </c>
      <c r="G64" s="90">
        <f t="shared" si="10"/>
        <v>17465</v>
      </c>
      <c r="H64" s="91">
        <f t="shared" si="11"/>
        <v>586</v>
      </c>
      <c r="I64" s="92">
        <f t="shared" si="12"/>
        <v>0</v>
      </c>
      <c r="J64" s="93">
        <f t="shared" si="13"/>
        <v>586</v>
      </c>
      <c r="K64" s="94">
        <f t="shared" si="14"/>
        <v>9605</v>
      </c>
      <c r="L64" s="95">
        <f t="shared" si="15"/>
        <v>8448</v>
      </c>
      <c r="M64" s="96">
        <f t="shared" si="16"/>
        <v>18053</v>
      </c>
      <c r="N64" s="97">
        <f t="shared" si="17"/>
        <v>588</v>
      </c>
      <c r="O64" s="98">
        <f t="shared" si="18"/>
        <v>0</v>
      </c>
      <c r="P64" s="99">
        <f t="shared" si="19"/>
        <v>588</v>
      </c>
      <c r="Q64" s="100">
        <f t="shared" si="20"/>
        <v>10117</v>
      </c>
      <c r="R64" s="101">
        <f t="shared" si="21"/>
        <v>8448</v>
      </c>
      <c r="S64" s="102">
        <f t="shared" si="22"/>
        <v>18565</v>
      </c>
      <c r="T64" s="103">
        <f t="shared" si="23"/>
        <v>512</v>
      </c>
      <c r="U64" s="104">
        <f t="shared" si="23"/>
        <v>0</v>
      </c>
      <c r="V64" s="105">
        <f t="shared" si="23"/>
        <v>512</v>
      </c>
      <c r="W64" s="106">
        <f t="shared" si="24"/>
        <v>1686</v>
      </c>
      <c r="X64" s="86">
        <f t="shared" si="24"/>
        <v>0</v>
      </c>
      <c r="Y64" s="87">
        <f t="shared" si="24"/>
        <v>1686</v>
      </c>
      <c r="Z64" s="107">
        <f t="shared" si="25"/>
        <v>1.199976278021587</v>
      </c>
      <c r="AA64" s="83">
        <f t="shared" si="25"/>
        <v>1</v>
      </c>
      <c r="AB64" s="83">
        <f t="shared" si="25"/>
        <v>1.0998874340896974</v>
      </c>
    </row>
    <row r="65" spans="1:28" s="57" customFormat="1" ht="18" customHeight="1" x14ac:dyDescent="0.25">
      <c r="A65" s="84">
        <v>60</v>
      </c>
      <c r="B65" s="85">
        <f t="shared" si="5"/>
        <v>8558</v>
      </c>
      <c r="C65" s="106">
        <f t="shared" si="6"/>
        <v>8580</v>
      </c>
      <c r="D65" s="111">
        <f t="shared" si="7"/>
        <v>17138</v>
      </c>
      <c r="E65" s="88">
        <f t="shared" si="8"/>
        <v>9153</v>
      </c>
      <c r="F65" s="89">
        <f t="shared" si="9"/>
        <v>8580</v>
      </c>
      <c r="G65" s="90">
        <f t="shared" si="10"/>
        <v>17733</v>
      </c>
      <c r="H65" s="91">
        <f t="shared" si="11"/>
        <v>595</v>
      </c>
      <c r="I65" s="92">
        <f t="shared" si="12"/>
        <v>0</v>
      </c>
      <c r="J65" s="93">
        <f t="shared" si="13"/>
        <v>595</v>
      </c>
      <c r="K65" s="94">
        <f t="shared" si="14"/>
        <v>9749</v>
      </c>
      <c r="L65" s="95">
        <f t="shared" si="15"/>
        <v>8580</v>
      </c>
      <c r="M65" s="96">
        <f t="shared" si="16"/>
        <v>18329</v>
      </c>
      <c r="N65" s="97">
        <f t="shared" si="17"/>
        <v>596</v>
      </c>
      <c r="O65" s="98">
        <f t="shared" si="18"/>
        <v>0</v>
      </c>
      <c r="P65" s="99">
        <f t="shared" si="19"/>
        <v>596</v>
      </c>
      <c r="Q65" s="100">
        <f t="shared" si="20"/>
        <v>10269</v>
      </c>
      <c r="R65" s="101">
        <f t="shared" si="21"/>
        <v>8580</v>
      </c>
      <c r="S65" s="102">
        <f t="shared" si="22"/>
        <v>18849</v>
      </c>
      <c r="T65" s="103">
        <f t="shared" si="23"/>
        <v>520</v>
      </c>
      <c r="U65" s="104">
        <f t="shared" si="23"/>
        <v>0</v>
      </c>
      <c r="V65" s="105">
        <f t="shared" si="23"/>
        <v>520</v>
      </c>
      <c r="W65" s="106">
        <f t="shared" si="24"/>
        <v>1711</v>
      </c>
      <c r="X65" s="86">
        <f t="shared" si="24"/>
        <v>0</v>
      </c>
      <c r="Y65" s="87">
        <f t="shared" si="24"/>
        <v>1711</v>
      </c>
      <c r="Z65" s="107">
        <f t="shared" si="25"/>
        <v>1.1999298901612527</v>
      </c>
      <c r="AA65" s="83">
        <f t="shared" si="25"/>
        <v>1</v>
      </c>
      <c r="AB65" s="83">
        <f t="shared" si="25"/>
        <v>1.0998366203757732</v>
      </c>
    </row>
    <row r="66" spans="1:28" s="57" customFormat="1" ht="18" customHeight="1" x14ac:dyDescent="0.25">
      <c r="A66" s="84">
        <v>61</v>
      </c>
      <c r="B66" s="85">
        <f t="shared" si="5"/>
        <v>8684</v>
      </c>
      <c r="C66" s="106">
        <f t="shared" si="6"/>
        <v>8712</v>
      </c>
      <c r="D66" s="111">
        <f t="shared" si="7"/>
        <v>17396</v>
      </c>
      <c r="E66" s="88">
        <f t="shared" si="8"/>
        <v>9288</v>
      </c>
      <c r="F66" s="89">
        <f t="shared" si="9"/>
        <v>8712</v>
      </c>
      <c r="G66" s="90">
        <f t="shared" si="10"/>
        <v>18000</v>
      </c>
      <c r="H66" s="91">
        <f t="shared" si="11"/>
        <v>604</v>
      </c>
      <c r="I66" s="92">
        <f t="shared" si="12"/>
        <v>0</v>
      </c>
      <c r="J66" s="93">
        <f t="shared" si="13"/>
        <v>604</v>
      </c>
      <c r="K66" s="94">
        <f t="shared" si="14"/>
        <v>9893</v>
      </c>
      <c r="L66" s="95">
        <f t="shared" si="15"/>
        <v>8712</v>
      </c>
      <c r="M66" s="96">
        <f t="shared" si="16"/>
        <v>18605</v>
      </c>
      <c r="N66" s="97">
        <f t="shared" si="17"/>
        <v>605</v>
      </c>
      <c r="O66" s="98">
        <f t="shared" si="18"/>
        <v>0</v>
      </c>
      <c r="P66" s="99">
        <f t="shared" si="19"/>
        <v>605</v>
      </c>
      <c r="Q66" s="100">
        <f t="shared" si="20"/>
        <v>10421</v>
      </c>
      <c r="R66" s="101">
        <f t="shared" si="21"/>
        <v>8712</v>
      </c>
      <c r="S66" s="102">
        <f t="shared" si="22"/>
        <v>19133</v>
      </c>
      <c r="T66" s="103">
        <f t="shared" si="23"/>
        <v>528</v>
      </c>
      <c r="U66" s="104">
        <f t="shared" si="23"/>
        <v>0</v>
      </c>
      <c r="V66" s="105">
        <f t="shared" si="23"/>
        <v>528</v>
      </c>
      <c r="W66" s="106">
        <f t="shared" si="24"/>
        <v>1737</v>
      </c>
      <c r="X66" s="86">
        <f t="shared" si="24"/>
        <v>0</v>
      </c>
      <c r="Y66" s="87">
        <f t="shared" si="24"/>
        <v>1737</v>
      </c>
      <c r="Z66" s="107">
        <f t="shared" si="25"/>
        <v>1.2000230308613542</v>
      </c>
      <c r="AA66" s="83">
        <f t="shared" si="25"/>
        <v>1</v>
      </c>
      <c r="AB66" s="83">
        <f t="shared" si="25"/>
        <v>1.0998505403541043</v>
      </c>
    </row>
    <row r="67" spans="1:28" s="57" customFormat="1" ht="18" customHeight="1" x14ac:dyDescent="0.25">
      <c r="A67" s="84">
        <v>62</v>
      </c>
      <c r="B67" s="85">
        <f t="shared" si="5"/>
        <v>8811</v>
      </c>
      <c r="C67" s="106">
        <f t="shared" si="6"/>
        <v>8844</v>
      </c>
      <c r="D67" s="111">
        <f t="shared" si="7"/>
        <v>17655</v>
      </c>
      <c r="E67" s="88">
        <f t="shared" si="8"/>
        <v>9423</v>
      </c>
      <c r="F67" s="89">
        <f t="shared" si="9"/>
        <v>8844</v>
      </c>
      <c r="G67" s="90">
        <f t="shared" si="10"/>
        <v>18267</v>
      </c>
      <c r="H67" s="91">
        <f t="shared" si="11"/>
        <v>612</v>
      </c>
      <c r="I67" s="92">
        <f t="shared" si="12"/>
        <v>0</v>
      </c>
      <c r="J67" s="93">
        <f t="shared" si="13"/>
        <v>612</v>
      </c>
      <c r="K67" s="94">
        <f t="shared" si="14"/>
        <v>10037</v>
      </c>
      <c r="L67" s="95">
        <f t="shared" si="15"/>
        <v>8844</v>
      </c>
      <c r="M67" s="96">
        <f t="shared" si="16"/>
        <v>18881</v>
      </c>
      <c r="N67" s="97">
        <f t="shared" si="17"/>
        <v>614</v>
      </c>
      <c r="O67" s="98">
        <f t="shared" si="18"/>
        <v>0</v>
      </c>
      <c r="P67" s="99">
        <f t="shared" si="19"/>
        <v>614</v>
      </c>
      <c r="Q67" s="100">
        <f t="shared" si="20"/>
        <v>10573</v>
      </c>
      <c r="R67" s="101">
        <f t="shared" si="21"/>
        <v>8844</v>
      </c>
      <c r="S67" s="102">
        <f t="shared" si="22"/>
        <v>19417</v>
      </c>
      <c r="T67" s="103">
        <f t="shared" si="23"/>
        <v>536</v>
      </c>
      <c r="U67" s="104">
        <f t="shared" si="23"/>
        <v>0</v>
      </c>
      <c r="V67" s="105">
        <f t="shared" si="23"/>
        <v>536</v>
      </c>
      <c r="W67" s="106">
        <f t="shared" si="24"/>
        <v>1762</v>
      </c>
      <c r="X67" s="86">
        <f t="shared" si="24"/>
        <v>0</v>
      </c>
      <c r="Y67" s="87">
        <f t="shared" si="24"/>
        <v>1762</v>
      </c>
      <c r="Z67" s="107">
        <f t="shared" si="25"/>
        <v>1.1999773011008965</v>
      </c>
      <c r="AA67" s="83">
        <f t="shared" si="25"/>
        <v>1</v>
      </c>
      <c r="AB67" s="83">
        <f t="shared" si="25"/>
        <v>1.0998017558765223</v>
      </c>
    </row>
    <row r="68" spans="1:28" s="57" customFormat="1" ht="18" customHeight="1" x14ac:dyDescent="0.25">
      <c r="A68" s="84">
        <v>63</v>
      </c>
      <c r="B68" s="85">
        <f t="shared" si="5"/>
        <v>8937</v>
      </c>
      <c r="C68" s="106">
        <f t="shared" si="6"/>
        <v>8976</v>
      </c>
      <c r="D68" s="111">
        <f t="shared" si="7"/>
        <v>17913</v>
      </c>
      <c r="E68" s="88">
        <f t="shared" si="8"/>
        <v>9559</v>
      </c>
      <c r="F68" s="89">
        <f t="shared" si="9"/>
        <v>8976</v>
      </c>
      <c r="G68" s="90">
        <f t="shared" si="10"/>
        <v>18535</v>
      </c>
      <c r="H68" s="91">
        <f t="shared" si="11"/>
        <v>622</v>
      </c>
      <c r="I68" s="92">
        <f t="shared" si="12"/>
        <v>0</v>
      </c>
      <c r="J68" s="93">
        <f t="shared" si="13"/>
        <v>622</v>
      </c>
      <c r="K68" s="94">
        <f t="shared" si="14"/>
        <v>10181</v>
      </c>
      <c r="L68" s="95">
        <f t="shared" si="15"/>
        <v>8976</v>
      </c>
      <c r="M68" s="96">
        <f t="shared" si="16"/>
        <v>19157</v>
      </c>
      <c r="N68" s="97">
        <f t="shared" si="17"/>
        <v>622</v>
      </c>
      <c r="O68" s="98">
        <f t="shared" si="18"/>
        <v>0</v>
      </c>
      <c r="P68" s="99">
        <f t="shared" si="19"/>
        <v>622</v>
      </c>
      <c r="Q68" s="100">
        <f t="shared" si="20"/>
        <v>10725</v>
      </c>
      <c r="R68" s="101">
        <f t="shared" si="21"/>
        <v>8976</v>
      </c>
      <c r="S68" s="102">
        <f t="shared" si="22"/>
        <v>19701</v>
      </c>
      <c r="T68" s="103">
        <f t="shared" ref="T68:V109" si="26">Q68-K68</f>
        <v>544</v>
      </c>
      <c r="U68" s="104">
        <f t="shared" si="26"/>
        <v>0</v>
      </c>
      <c r="V68" s="105">
        <f t="shared" si="26"/>
        <v>544</v>
      </c>
      <c r="W68" s="106">
        <f t="shared" si="24"/>
        <v>1788</v>
      </c>
      <c r="X68" s="86">
        <f t="shared" si="24"/>
        <v>0</v>
      </c>
      <c r="Y68" s="87">
        <f t="shared" si="24"/>
        <v>1788</v>
      </c>
      <c r="Z68" s="107">
        <f t="shared" si="25"/>
        <v>1.2000671366230278</v>
      </c>
      <c r="AA68" s="83">
        <f t="shared" si="25"/>
        <v>1</v>
      </c>
      <c r="AB68" s="83">
        <f t="shared" si="25"/>
        <v>1.0998157762518841</v>
      </c>
    </row>
    <row r="69" spans="1:28" s="57" customFormat="1" ht="18" customHeight="1" x14ac:dyDescent="0.25">
      <c r="A69" s="84">
        <v>64</v>
      </c>
      <c r="B69" s="85">
        <f t="shared" ref="B69:B109" si="27">ROUNDDOWN(($C$113+ROUNDDOWN(($A69*IF(31&lt;=$A69,$C$125,IF(21&lt;=$A69,$C$124,IF(11&lt;=$A69,$C$123,IF(1&lt;=$A69,$C$122,0))))),0))*1.1,0)</f>
        <v>9064</v>
      </c>
      <c r="C69" s="106">
        <f t="shared" ref="C69:C109" si="28">INT(ROUNDDOWN(IF($A69&lt;=0,0,IF($A69&lt;=10,$C$130,IF($A69&lt;=20,$C$131,IF($A69&lt;=30,$C$132,IF($A69&lt;=50,$C$133,IF($A69&gt;=51,$C$134,""))))))*$A69+$C$129,0)*1.1)</f>
        <v>9108</v>
      </c>
      <c r="D69" s="111">
        <f t="shared" ref="D69:D109" si="29">B69+C69</f>
        <v>18172</v>
      </c>
      <c r="E69" s="88">
        <f t="shared" ref="E69:E109" si="30">ROUNDDOWN(($F$113+ROUNDDOWN(($A69*IF(31&lt;=$A69,$F$125,IF(21&lt;=$A69,$F$124,IF(11&lt;=$A69,$F$123,IF(1&lt;=$A69,$F$122,0))))),0))*1.1,0)</f>
        <v>9694</v>
      </c>
      <c r="F69" s="89">
        <f t="shared" ref="F69:F109" si="31">INT(ROUNDDOWN(IF($A69&lt;=0,0,IF($A69&lt;=10,$F$130,IF($A69&lt;=20,$F$131,IF($A69&lt;=30,$F$132,IF($A69&lt;=50,$F$133,IF($A69&gt;=51,$F$134,""))))))*$A69+$F$129,0)*1.1)</f>
        <v>9108</v>
      </c>
      <c r="G69" s="90">
        <f t="shared" ref="G69:G109" si="32">SUM(E69:F69)</f>
        <v>18802</v>
      </c>
      <c r="H69" s="91">
        <f t="shared" ref="H69:H109" si="33">E69-B69</f>
        <v>630</v>
      </c>
      <c r="I69" s="92">
        <f t="shared" ref="I69:I109" si="34">F69-C69</f>
        <v>0</v>
      </c>
      <c r="J69" s="93">
        <f t="shared" ref="J69:J109" si="35">G69-D69</f>
        <v>630</v>
      </c>
      <c r="K69" s="94">
        <f t="shared" ref="K69:K109" si="36">ROUNDDOWN(($L$113+ROUNDDOWN(($A69*IF(31&lt;=$A69,$L$125,IF(21&lt;=$A69,$L$124,IF(11&lt;=$A69,$L$123,IF(1&lt;=$A69,$L$122,0))))),0))*1.1,0)</f>
        <v>10325</v>
      </c>
      <c r="L69" s="95">
        <f t="shared" ref="L69:L109" si="37">INT(ROUNDDOWN(IF($A69&lt;=0,0,IF($A69&lt;=10,$L$130,IF($A69&lt;=20,$L$131,IF($A69&lt;=30,$L$132,IF($A69&lt;=50,$L$133,IF($A69&gt;=51,$L$134,""))))))*$A69+$L$129,0)*1.1)</f>
        <v>9108</v>
      </c>
      <c r="M69" s="96">
        <f t="shared" ref="M69:M109" si="38">SUM(K69:L69)</f>
        <v>19433</v>
      </c>
      <c r="N69" s="97">
        <f t="shared" ref="N69:N109" si="39">K69-E69</f>
        <v>631</v>
      </c>
      <c r="O69" s="98">
        <f t="shared" ref="O69:O109" si="40">L69-F69</f>
        <v>0</v>
      </c>
      <c r="P69" s="99">
        <f t="shared" ref="P69:P109" si="41">M69-G69</f>
        <v>631</v>
      </c>
      <c r="Q69" s="100">
        <f t="shared" ref="Q69:Q109" si="42">ROUNDDOWN(($R$113+ROUNDDOWN(($A69*IF(31&lt;=$A69,$R$125,IF(21&lt;=$A69,$R$124,IF(11&lt;=$A69,$R$123,IF(1&lt;=$A69,$R$122,0))))),0))*1.1,0)</f>
        <v>10876</v>
      </c>
      <c r="R69" s="101">
        <f t="shared" ref="R69:R109" si="43">INT(ROUNDDOWN(IF($A69&lt;=0,0,IF($A69&lt;=10,$R$130,IF($A69&lt;=20,$R$131,IF($A69&lt;=30,$R$132,IF($A69&lt;=50,$R$133,IF($A69&gt;=51,$R$134,""))))))*$A69+$R$129,0)*1.1)</f>
        <v>9108</v>
      </c>
      <c r="S69" s="102">
        <f t="shared" ref="S69:S109" si="44">SUM(Q69:R69)</f>
        <v>19984</v>
      </c>
      <c r="T69" s="103">
        <f t="shared" si="26"/>
        <v>551</v>
      </c>
      <c r="U69" s="104">
        <f t="shared" si="26"/>
        <v>0</v>
      </c>
      <c r="V69" s="105">
        <f t="shared" si="26"/>
        <v>551</v>
      </c>
      <c r="W69" s="106">
        <f t="shared" si="24"/>
        <v>1812</v>
      </c>
      <c r="X69" s="86">
        <f t="shared" si="24"/>
        <v>0</v>
      </c>
      <c r="Y69" s="87">
        <f t="shared" si="24"/>
        <v>1812</v>
      </c>
      <c r="Z69" s="107">
        <f t="shared" si="25"/>
        <v>1.1999117387466902</v>
      </c>
      <c r="AA69" s="83">
        <f t="shared" si="25"/>
        <v>1</v>
      </c>
      <c r="AB69" s="83">
        <f t="shared" si="25"/>
        <v>1.0997138454765574</v>
      </c>
    </row>
    <row r="70" spans="1:28" s="57" customFormat="1" ht="18" customHeight="1" x14ac:dyDescent="0.25">
      <c r="A70" s="84">
        <v>65</v>
      </c>
      <c r="B70" s="85">
        <f t="shared" si="27"/>
        <v>9190</v>
      </c>
      <c r="C70" s="106">
        <f t="shared" si="28"/>
        <v>9240</v>
      </c>
      <c r="D70" s="111">
        <f t="shared" si="29"/>
        <v>18430</v>
      </c>
      <c r="E70" s="88">
        <f t="shared" si="30"/>
        <v>9829</v>
      </c>
      <c r="F70" s="89">
        <f t="shared" si="31"/>
        <v>9240</v>
      </c>
      <c r="G70" s="90">
        <f t="shared" si="32"/>
        <v>19069</v>
      </c>
      <c r="H70" s="91">
        <f t="shared" si="33"/>
        <v>639</v>
      </c>
      <c r="I70" s="92">
        <f t="shared" si="34"/>
        <v>0</v>
      </c>
      <c r="J70" s="93">
        <f t="shared" si="35"/>
        <v>639</v>
      </c>
      <c r="K70" s="94">
        <f t="shared" si="36"/>
        <v>10469</v>
      </c>
      <c r="L70" s="95">
        <f t="shared" si="37"/>
        <v>9240</v>
      </c>
      <c r="M70" s="96">
        <f t="shared" si="38"/>
        <v>19709</v>
      </c>
      <c r="N70" s="97">
        <f t="shared" si="39"/>
        <v>640</v>
      </c>
      <c r="O70" s="98">
        <f t="shared" si="40"/>
        <v>0</v>
      </c>
      <c r="P70" s="99">
        <f t="shared" si="41"/>
        <v>640</v>
      </c>
      <c r="Q70" s="100">
        <f t="shared" si="42"/>
        <v>11028</v>
      </c>
      <c r="R70" s="101">
        <f t="shared" si="43"/>
        <v>9240</v>
      </c>
      <c r="S70" s="102">
        <f t="shared" si="44"/>
        <v>20268</v>
      </c>
      <c r="T70" s="103">
        <f t="shared" si="26"/>
        <v>559</v>
      </c>
      <c r="U70" s="104">
        <f t="shared" si="26"/>
        <v>0</v>
      </c>
      <c r="V70" s="105">
        <f t="shared" si="26"/>
        <v>559</v>
      </c>
      <c r="W70" s="106">
        <f t="shared" ref="W70:Y109" si="45">Q70-B70</f>
        <v>1838</v>
      </c>
      <c r="X70" s="86">
        <f t="shared" si="45"/>
        <v>0</v>
      </c>
      <c r="Y70" s="87">
        <f t="shared" si="45"/>
        <v>1838</v>
      </c>
      <c r="Z70" s="107">
        <f t="shared" ref="Z70:AB109" si="46">Q70/B70</f>
        <v>1.2</v>
      </c>
      <c r="AA70" s="83">
        <f t="shared" si="46"/>
        <v>1</v>
      </c>
      <c r="AB70" s="83">
        <f t="shared" si="46"/>
        <v>1.0997287032013021</v>
      </c>
    </row>
    <row r="71" spans="1:28" s="57" customFormat="1" ht="18" customHeight="1" x14ac:dyDescent="0.25">
      <c r="A71" s="84">
        <v>66</v>
      </c>
      <c r="B71" s="85">
        <f t="shared" si="27"/>
        <v>9317</v>
      </c>
      <c r="C71" s="106">
        <f t="shared" si="28"/>
        <v>9372</v>
      </c>
      <c r="D71" s="111">
        <f t="shared" si="29"/>
        <v>18689</v>
      </c>
      <c r="E71" s="88">
        <f t="shared" si="30"/>
        <v>9964</v>
      </c>
      <c r="F71" s="89">
        <f t="shared" si="31"/>
        <v>9372</v>
      </c>
      <c r="G71" s="90">
        <f t="shared" si="32"/>
        <v>19336</v>
      </c>
      <c r="H71" s="91">
        <f t="shared" si="33"/>
        <v>647</v>
      </c>
      <c r="I71" s="92">
        <f t="shared" si="34"/>
        <v>0</v>
      </c>
      <c r="J71" s="93">
        <f t="shared" si="35"/>
        <v>647</v>
      </c>
      <c r="K71" s="94">
        <f t="shared" si="36"/>
        <v>10613</v>
      </c>
      <c r="L71" s="95">
        <f t="shared" si="37"/>
        <v>9372</v>
      </c>
      <c r="M71" s="96">
        <f t="shared" si="38"/>
        <v>19985</v>
      </c>
      <c r="N71" s="97">
        <f t="shared" si="39"/>
        <v>649</v>
      </c>
      <c r="O71" s="98">
        <f t="shared" si="40"/>
        <v>0</v>
      </c>
      <c r="P71" s="99">
        <f t="shared" si="41"/>
        <v>649</v>
      </c>
      <c r="Q71" s="100">
        <f t="shared" si="42"/>
        <v>11180</v>
      </c>
      <c r="R71" s="101">
        <f t="shared" si="43"/>
        <v>9372</v>
      </c>
      <c r="S71" s="102">
        <f t="shared" si="44"/>
        <v>20552</v>
      </c>
      <c r="T71" s="103">
        <f t="shared" si="26"/>
        <v>567</v>
      </c>
      <c r="U71" s="104">
        <f t="shared" si="26"/>
        <v>0</v>
      </c>
      <c r="V71" s="105">
        <f t="shared" si="26"/>
        <v>567</v>
      </c>
      <c r="W71" s="106">
        <f t="shared" si="45"/>
        <v>1863</v>
      </c>
      <c r="X71" s="86">
        <f t="shared" si="45"/>
        <v>0</v>
      </c>
      <c r="Y71" s="87">
        <f t="shared" si="45"/>
        <v>1863</v>
      </c>
      <c r="Z71" s="107">
        <f t="shared" si="46"/>
        <v>1.1999570677256628</v>
      </c>
      <c r="AA71" s="83">
        <f t="shared" si="46"/>
        <v>1</v>
      </c>
      <c r="AB71" s="83">
        <f t="shared" si="46"/>
        <v>1.0996843062764192</v>
      </c>
    </row>
    <row r="72" spans="1:28" s="57" customFormat="1" ht="18" customHeight="1" x14ac:dyDescent="0.25">
      <c r="A72" s="84">
        <v>67</v>
      </c>
      <c r="B72" s="85">
        <f t="shared" si="27"/>
        <v>9443</v>
      </c>
      <c r="C72" s="106">
        <f t="shared" si="28"/>
        <v>9504</v>
      </c>
      <c r="D72" s="111">
        <f t="shared" si="29"/>
        <v>18947</v>
      </c>
      <c r="E72" s="88">
        <f t="shared" si="30"/>
        <v>10100</v>
      </c>
      <c r="F72" s="89">
        <f t="shared" si="31"/>
        <v>9504</v>
      </c>
      <c r="G72" s="90">
        <f t="shared" si="32"/>
        <v>19604</v>
      </c>
      <c r="H72" s="91">
        <f t="shared" si="33"/>
        <v>657</v>
      </c>
      <c r="I72" s="92">
        <f t="shared" si="34"/>
        <v>0</v>
      </c>
      <c r="J72" s="93">
        <f t="shared" si="35"/>
        <v>657</v>
      </c>
      <c r="K72" s="94">
        <f t="shared" si="36"/>
        <v>10758</v>
      </c>
      <c r="L72" s="95">
        <f t="shared" si="37"/>
        <v>9504</v>
      </c>
      <c r="M72" s="96">
        <f t="shared" si="38"/>
        <v>20262</v>
      </c>
      <c r="N72" s="97">
        <f t="shared" si="39"/>
        <v>658</v>
      </c>
      <c r="O72" s="98">
        <f t="shared" si="40"/>
        <v>0</v>
      </c>
      <c r="P72" s="99">
        <f t="shared" si="41"/>
        <v>658</v>
      </c>
      <c r="Q72" s="100">
        <f t="shared" si="42"/>
        <v>11332</v>
      </c>
      <c r="R72" s="101">
        <f t="shared" si="43"/>
        <v>9504</v>
      </c>
      <c r="S72" s="102">
        <f t="shared" si="44"/>
        <v>20836</v>
      </c>
      <c r="T72" s="103">
        <f t="shared" si="26"/>
        <v>574</v>
      </c>
      <c r="U72" s="104">
        <f t="shared" si="26"/>
        <v>0</v>
      </c>
      <c r="V72" s="105">
        <f t="shared" si="26"/>
        <v>574</v>
      </c>
      <c r="W72" s="106">
        <f t="shared" si="45"/>
        <v>1889</v>
      </c>
      <c r="X72" s="86">
        <f t="shared" si="45"/>
        <v>0</v>
      </c>
      <c r="Y72" s="87">
        <f t="shared" si="45"/>
        <v>1889</v>
      </c>
      <c r="Z72" s="107">
        <f t="shared" si="46"/>
        <v>1.2000423594196759</v>
      </c>
      <c r="AA72" s="83">
        <f t="shared" si="46"/>
        <v>1</v>
      </c>
      <c r="AB72" s="83">
        <f t="shared" si="46"/>
        <v>1.0996991608170159</v>
      </c>
    </row>
    <row r="73" spans="1:28" s="57" customFormat="1" ht="18" customHeight="1" x14ac:dyDescent="0.25">
      <c r="A73" s="84">
        <v>68</v>
      </c>
      <c r="B73" s="85">
        <f t="shared" si="27"/>
        <v>9570</v>
      </c>
      <c r="C73" s="106">
        <f t="shared" si="28"/>
        <v>9636</v>
      </c>
      <c r="D73" s="111">
        <f t="shared" si="29"/>
        <v>19206</v>
      </c>
      <c r="E73" s="88">
        <f t="shared" si="30"/>
        <v>10235</v>
      </c>
      <c r="F73" s="89">
        <f t="shared" si="31"/>
        <v>9636</v>
      </c>
      <c r="G73" s="90">
        <f t="shared" si="32"/>
        <v>19871</v>
      </c>
      <c r="H73" s="91">
        <f t="shared" si="33"/>
        <v>665</v>
      </c>
      <c r="I73" s="92">
        <f t="shared" si="34"/>
        <v>0</v>
      </c>
      <c r="J73" s="93">
        <f t="shared" si="35"/>
        <v>665</v>
      </c>
      <c r="K73" s="94">
        <f t="shared" si="36"/>
        <v>10902</v>
      </c>
      <c r="L73" s="95">
        <f t="shared" si="37"/>
        <v>9636</v>
      </c>
      <c r="M73" s="96">
        <f t="shared" si="38"/>
        <v>20538</v>
      </c>
      <c r="N73" s="97">
        <f t="shared" si="39"/>
        <v>667</v>
      </c>
      <c r="O73" s="98">
        <f t="shared" si="40"/>
        <v>0</v>
      </c>
      <c r="P73" s="99">
        <f t="shared" si="41"/>
        <v>667</v>
      </c>
      <c r="Q73" s="100">
        <f t="shared" si="42"/>
        <v>11484</v>
      </c>
      <c r="R73" s="101">
        <f t="shared" si="43"/>
        <v>9636</v>
      </c>
      <c r="S73" s="102">
        <f t="shared" si="44"/>
        <v>21120</v>
      </c>
      <c r="T73" s="103">
        <f t="shared" si="26"/>
        <v>582</v>
      </c>
      <c r="U73" s="104">
        <f t="shared" si="26"/>
        <v>0</v>
      </c>
      <c r="V73" s="105">
        <f t="shared" si="26"/>
        <v>582</v>
      </c>
      <c r="W73" s="106">
        <f t="shared" si="45"/>
        <v>1914</v>
      </c>
      <c r="X73" s="86">
        <f t="shared" si="45"/>
        <v>0</v>
      </c>
      <c r="Y73" s="87">
        <f t="shared" si="45"/>
        <v>1914</v>
      </c>
      <c r="Z73" s="107">
        <f t="shared" si="46"/>
        <v>1.2</v>
      </c>
      <c r="AA73" s="83">
        <f t="shared" si="46"/>
        <v>1</v>
      </c>
      <c r="AB73" s="83">
        <f t="shared" si="46"/>
        <v>1.0996563573883162</v>
      </c>
    </row>
    <row r="74" spans="1:28" s="57" customFormat="1" ht="18" customHeight="1" x14ac:dyDescent="0.25">
      <c r="A74" s="84">
        <v>69</v>
      </c>
      <c r="B74" s="85">
        <f t="shared" si="27"/>
        <v>9696</v>
      </c>
      <c r="C74" s="106">
        <f t="shared" si="28"/>
        <v>9768</v>
      </c>
      <c r="D74" s="111">
        <f t="shared" si="29"/>
        <v>19464</v>
      </c>
      <c r="E74" s="88">
        <f t="shared" si="30"/>
        <v>10370</v>
      </c>
      <c r="F74" s="89">
        <f t="shared" si="31"/>
        <v>9768</v>
      </c>
      <c r="G74" s="90">
        <f t="shared" si="32"/>
        <v>20138</v>
      </c>
      <c r="H74" s="91">
        <f t="shared" si="33"/>
        <v>674</v>
      </c>
      <c r="I74" s="92">
        <f t="shared" si="34"/>
        <v>0</v>
      </c>
      <c r="J74" s="93">
        <f t="shared" si="35"/>
        <v>674</v>
      </c>
      <c r="K74" s="94">
        <f t="shared" si="36"/>
        <v>11046</v>
      </c>
      <c r="L74" s="95">
        <f t="shared" si="37"/>
        <v>9768</v>
      </c>
      <c r="M74" s="96">
        <f t="shared" si="38"/>
        <v>20814</v>
      </c>
      <c r="N74" s="97">
        <f t="shared" si="39"/>
        <v>676</v>
      </c>
      <c r="O74" s="98">
        <f t="shared" si="40"/>
        <v>0</v>
      </c>
      <c r="P74" s="99">
        <f t="shared" si="41"/>
        <v>676</v>
      </c>
      <c r="Q74" s="100">
        <f t="shared" si="42"/>
        <v>11635</v>
      </c>
      <c r="R74" s="101">
        <f t="shared" si="43"/>
        <v>9768</v>
      </c>
      <c r="S74" s="102">
        <f t="shared" si="44"/>
        <v>21403</v>
      </c>
      <c r="T74" s="103">
        <f t="shared" si="26"/>
        <v>589</v>
      </c>
      <c r="U74" s="104">
        <f t="shared" si="26"/>
        <v>0</v>
      </c>
      <c r="V74" s="105">
        <f t="shared" si="26"/>
        <v>589</v>
      </c>
      <c r="W74" s="106">
        <f t="shared" si="45"/>
        <v>1939</v>
      </c>
      <c r="X74" s="86">
        <f t="shared" si="45"/>
        <v>0</v>
      </c>
      <c r="Y74" s="87">
        <f t="shared" si="45"/>
        <v>1939</v>
      </c>
      <c r="Z74" s="107">
        <f t="shared" si="46"/>
        <v>1.1999793729372936</v>
      </c>
      <c r="AA74" s="83">
        <f t="shared" si="46"/>
        <v>1</v>
      </c>
      <c r="AB74" s="83">
        <f t="shared" si="46"/>
        <v>1.0996198109330044</v>
      </c>
    </row>
    <row r="75" spans="1:28" s="57" customFormat="1" ht="18" customHeight="1" x14ac:dyDescent="0.25">
      <c r="A75" s="84">
        <v>70</v>
      </c>
      <c r="B75" s="85">
        <f t="shared" si="27"/>
        <v>9823</v>
      </c>
      <c r="C75" s="106">
        <f t="shared" si="28"/>
        <v>9900</v>
      </c>
      <c r="D75" s="111">
        <f t="shared" si="29"/>
        <v>19723</v>
      </c>
      <c r="E75" s="88">
        <f t="shared" si="30"/>
        <v>10506</v>
      </c>
      <c r="F75" s="89">
        <f t="shared" si="31"/>
        <v>9900</v>
      </c>
      <c r="G75" s="90">
        <f t="shared" si="32"/>
        <v>20406</v>
      </c>
      <c r="H75" s="91">
        <f t="shared" si="33"/>
        <v>683</v>
      </c>
      <c r="I75" s="92">
        <f t="shared" si="34"/>
        <v>0</v>
      </c>
      <c r="J75" s="93">
        <f t="shared" si="35"/>
        <v>683</v>
      </c>
      <c r="K75" s="94">
        <f t="shared" si="36"/>
        <v>11190</v>
      </c>
      <c r="L75" s="95">
        <f t="shared" si="37"/>
        <v>9900</v>
      </c>
      <c r="M75" s="96">
        <f t="shared" si="38"/>
        <v>21090</v>
      </c>
      <c r="N75" s="97">
        <f t="shared" si="39"/>
        <v>684</v>
      </c>
      <c r="O75" s="98">
        <f t="shared" si="40"/>
        <v>0</v>
      </c>
      <c r="P75" s="99">
        <f t="shared" si="41"/>
        <v>684</v>
      </c>
      <c r="Q75" s="100">
        <f t="shared" si="42"/>
        <v>11787</v>
      </c>
      <c r="R75" s="101">
        <f t="shared" si="43"/>
        <v>9900</v>
      </c>
      <c r="S75" s="102">
        <f t="shared" si="44"/>
        <v>21687</v>
      </c>
      <c r="T75" s="103">
        <f t="shared" si="26"/>
        <v>597</v>
      </c>
      <c r="U75" s="104">
        <f t="shared" si="26"/>
        <v>0</v>
      </c>
      <c r="V75" s="105">
        <f t="shared" si="26"/>
        <v>597</v>
      </c>
      <c r="W75" s="106">
        <f t="shared" si="45"/>
        <v>1964</v>
      </c>
      <c r="X75" s="86">
        <f t="shared" si="45"/>
        <v>0</v>
      </c>
      <c r="Y75" s="87">
        <f t="shared" si="45"/>
        <v>1964</v>
      </c>
      <c r="Z75" s="107">
        <f t="shared" si="46"/>
        <v>1.1999389188638909</v>
      </c>
      <c r="AA75" s="83">
        <f t="shared" si="46"/>
        <v>1</v>
      </c>
      <c r="AB75" s="83">
        <f t="shared" si="46"/>
        <v>1.09957917152563</v>
      </c>
    </row>
    <row r="76" spans="1:28" s="57" customFormat="1" ht="18" customHeight="1" x14ac:dyDescent="0.25">
      <c r="A76" s="84">
        <v>71</v>
      </c>
      <c r="B76" s="85">
        <f t="shared" si="27"/>
        <v>9949</v>
      </c>
      <c r="C76" s="106">
        <f t="shared" si="28"/>
        <v>10032</v>
      </c>
      <c r="D76" s="111">
        <f t="shared" si="29"/>
        <v>19981</v>
      </c>
      <c r="E76" s="88">
        <f t="shared" si="30"/>
        <v>10641</v>
      </c>
      <c r="F76" s="89">
        <f t="shared" si="31"/>
        <v>10032</v>
      </c>
      <c r="G76" s="90">
        <f t="shared" si="32"/>
        <v>20673</v>
      </c>
      <c r="H76" s="91">
        <f t="shared" si="33"/>
        <v>692</v>
      </c>
      <c r="I76" s="92">
        <f t="shared" si="34"/>
        <v>0</v>
      </c>
      <c r="J76" s="93">
        <f t="shared" si="35"/>
        <v>692</v>
      </c>
      <c r="K76" s="94">
        <f t="shared" si="36"/>
        <v>11334</v>
      </c>
      <c r="L76" s="95">
        <f t="shared" si="37"/>
        <v>10032</v>
      </c>
      <c r="M76" s="96">
        <f t="shared" si="38"/>
        <v>21366</v>
      </c>
      <c r="N76" s="97">
        <f t="shared" si="39"/>
        <v>693</v>
      </c>
      <c r="O76" s="98">
        <f t="shared" si="40"/>
        <v>0</v>
      </c>
      <c r="P76" s="99">
        <f t="shared" si="41"/>
        <v>693</v>
      </c>
      <c r="Q76" s="100">
        <f t="shared" si="42"/>
        <v>11939</v>
      </c>
      <c r="R76" s="101">
        <f t="shared" si="43"/>
        <v>10032</v>
      </c>
      <c r="S76" s="102">
        <f t="shared" si="44"/>
        <v>21971</v>
      </c>
      <c r="T76" s="103">
        <f t="shared" si="26"/>
        <v>605</v>
      </c>
      <c r="U76" s="104">
        <f t="shared" si="26"/>
        <v>0</v>
      </c>
      <c r="V76" s="105">
        <f t="shared" si="26"/>
        <v>605</v>
      </c>
      <c r="W76" s="106">
        <f t="shared" si="45"/>
        <v>1990</v>
      </c>
      <c r="X76" s="86">
        <f t="shared" si="45"/>
        <v>0</v>
      </c>
      <c r="Y76" s="87">
        <f t="shared" si="45"/>
        <v>1990</v>
      </c>
      <c r="Z76" s="107">
        <f t="shared" si="46"/>
        <v>1.2000201025228667</v>
      </c>
      <c r="AA76" s="83">
        <f t="shared" si="46"/>
        <v>1</v>
      </c>
      <c r="AB76" s="83">
        <f t="shared" si="46"/>
        <v>1.09959461488414</v>
      </c>
    </row>
    <row r="77" spans="1:28" s="57" customFormat="1" ht="18" customHeight="1" x14ac:dyDescent="0.25">
      <c r="A77" s="84">
        <v>72</v>
      </c>
      <c r="B77" s="85">
        <f t="shared" si="27"/>
        <v>10076</v>
      </c>
      <c r="C77" s="106">
        <f t="shared" si="28"/>
        <v>10164</v>
      </c>
      <c r="D77" s="111">
        <f t="shared" si="29"/>
        <v>20240</v>
      </c>
      <c r="E77" s="88">
        <f t="shared" si="30"/>
        <v>10776</v>
      </c>
      <c r="F77" s="89">
        <f t="shared" si="31"/>
        <v>10164</v>
      </c>
      <c r="G77" s="90">
        <f t="shared" si="32"/>
        <v>20940</v>
      </c>
      <c r="H77" s="91">
        <f t="shared" si="33"/>
        <v>700</v>
      </c>
      <c r="I77" s="92">
        <f t="shared" si="34"/>
        <v>0</v>
      </c>
      <c r="J77" s="93">
        <f t="shared" si="35"/>
        <v>700</v>
      </c>
      <c r="K77" s="94">
        <f t="shared" si="36"/>
        <v>11478</v>
      </c>
      <c r="L77" s="95">
        <f t="shared" si="37"/>
        <v>10164</v>
      </c>
      <c r="M77" s="96">
        <f t="shared" si="38"/>
        <v>21642</v>
      </c>
      <c r="N77" s="97">
        <f t="shared" si="39"/>
        <v>702</v>
      </c>
      <c r="O77" s="98">
        <f t="shared" si="40"/>
        <v>0</v>
      </c>
      <c r="P77" s="99">
        <f t="shared" si="41"/>
        <v>702</v>
      </c>
      <c r="Q77" s="100">
        <f t="shared" si="42"/>
        <v>12091</v>
      </c>
      <c r="R77" s="101">
        <f t="shared" si="43"/>
        <v>10164</v>
      </c>
      <c r="S77" s="102">
        <f t="shared" si="44"/>
        <v>22255</v>
      </c>
      <c r="T77" s="103">
        <f t="shared" si="26"/>
        <v>613</v>
      </c>
      <c r="U77" s="104">
        <f t="shared" si="26"/>
        <v>0</v>
      </c>
      <c r="V77" s="105">
        <f t="shared" si="26"/>
        <v>613</v>
      </c>
      <c r="W77" s="106">
        <f t="shared" si="45"/>
        <v>2015</v>
      </c>
      <c r="X77" s="86">
        <f t="shared" si="45"/>
        <v>0</v>
      </c>
      <c r="Y77" s="87">
        <f t="shared" si="45"/>
        <v>2015</v>
      </c>
      <c r="Z77" s="107">
        <f t="shared" si="46"/>
        <v>1.1999801508535133</v>
      </c>
      <c r="AA77" s="83">
        <f t="shared" si="46"/>
        <v>1</v>
      </c>
      <c r="AB77" s="83">
        <f t="shared" si="46"/>
        <v>1.0995553359683794</v>
      </c>
    </row>
    <row r="78" spans="1:28" s="57" customFormat="1" ht="18" customHeight="1" x14ac:dyDescent="0.25">
      <c r="A78" s="84">
        <v>73</v>
      </c>
      <c r="B78" s="85">
        <f t="shared" si="27"/>
        <v>10202</v>
      </c>
      <c r="C78" s="106">
        <f t="shared" si="28"/>
        <v>10296</v>
      </c>
      <c r="D78" s="111">
        <f t="shared" si="29"/>
        <v>20498</v>
      </c>
      <c r="E78" s="88">
        <f t="shared" si="30"/>
        <v>10912</v>
      </c>
      <c r="F78" s="89">
        <f t="shared" si="31"/>
        <v>10296</v>
      </c>
      <c r="G78" s="90">
        <f t="shared" si="32"/>
        <v>21208</v>
      </c>
      <c r="H78" s="91">
        <f t="shared" si="33"/>
        <v>710</v>
      </c>
      <c r="I78" s="92">
        <f t="shared" si="34"/>
        <v>0</v>
      </c>
      <c r="J78" s="93">
        <f t="shared" si="35"/>
        <v>710</v>
      </c>
      <c r="K78" s="94">
        <f t="shared" si="36"/>
        <v>11622</v>
      </c>
      <c r="L78" s="95">
        <f t="shared" si="37"/>
        <v>10296</v>
      </c>
      <c r="M78" s="96">
        <f t="shared" si="38"/>
        <v>21918</v>
      </c>
      <c r="N78" s="97">
        <f t="shared" si="39"/>
        <v>710</v>
      </c>
      <c r="O78" s="98">
        <f t="shared" si="40"/>
        <v>0</v>
      </c>
      <c r="P78" s="99">
        <f t="shared" si="41"/>
        <v>710</v>
      </c>
      <c r="Q78" s="100">
        <f t="shared" si="42"/>
        <v>12243</v>
      </c>
      <c r="R78" s="101">
        <f t="shared" si="43"/>
        <v>10296</v>
      </c>
      <c r="S78" s="102">
        <f t="shared" si="44"/>
        <v>22539</v>
      </c>
      <c r="T78" s="103">
        <f t="shared" si="26"/>
        <v>621</v>
      </c>
      <c r="U78" s="104">
        <f t="shared" si="26"/>
        <v>0</v>
      </c>
      <c r="V78" s="105">
        <f t="shared" si="26"/>
        <v>621</v>
      </c>
      <c r="W78" s="106">
        <f t="shared" si="45"/>
        <v>2041</v>
      </c>
      <c r="X78" s="86">
        <f t="shared" si="45"/>
        <v>0</v>
      </c>
      <c r="Y78" s="87">
        <f t="shared" si="45"/>
        <v>2041</v>
      </c>
      <c r="Z78" s="107">
        <f t="shared" si="46"/>
        <v>1.2000588119976474</v>
      </c>
      <c r="AA78" s="83">
        <f t="shared" si="46"/>
        <v>1</v>
      </c>
      <c r="AB78" s="83">
        <f t="shared" si="46"/>
        <v>1.0995706898233975</v>
      </c>
    </row>
    <row r="79" spans="1:28" s="57" customFormat="1" ht="18" customHeight="1" x14ac:dyDescent="0.25">
      <c r="A79" s="84">
        <v>74</v>
      </c>
      <c r="B79" s="85">
        <f t="shared" si="27"/>
        <v>10329</v>
      </c>
      <c r="C79" s="106">
        <f t="shared" si="28"/>
        <v>10428</v>
      </c>
      <c r="D79" s="111">
        <f t="shared" si="29"/>
        <v>20757</v>
      </c>
      <c r="E79" s="88">
        <f t="shared" si="30"/>
        <v>11047</v>
      </c>
      <c r="F79" s="89">
        <f t="shared" si="31"/>
        <v>10428</v>
      </c>
      <c r="G79" s="90">
        <f t="shared" si="32"/>
        <v>21475</v>
      </c>
      <c r="H79" s="91">
        <f t="shared" si="33"/>
        <v>718</v>
      </c>
      <c r="I79" s="92">
        <f t="shared" si="34"/>
        <v>0</v>
      </c>
      <c r="J79" s="93">
        <f t="shared" si="35"/>
        <v>718</v>
      </c>
      <c r="K79" s="94">
        <f t="shared" si="36"/>
        <v>11766</v>
      </c>
      <c r="L79" s="95">
        <f t="shared" si="37"/>
        <v>10428</v>
      </c>
      <c r="M79" s="96">
        <f t="shared" si="38"/>
        <v>22194</v>
      </c>
      <c r="N79" s="97">
        <f t="shared" si="39"/>
        <v>719</v>
      </c>
      <c r="O79" s="98">
        <f t="shared" si="40"/>
        <v>0</v>
      </c>
      <c r="P79" s="99">
        <f t="shared" si="41"/>
        <v>719</v>
      </c>
      <c r="Q79" s="100">
        <f t="shared" si="42"/>
        <v>12394</v>
      </c>
      <c r="R79" s="101">
        <f t="shared" si="43"/>
        <v>10428</v>
      </c>
      <c r="S79" s="102">
        <f t="shared" si="44"/>
        <v>22822</v>
      </c>
      <c r="T79" s="103">
        <f t="shared" si="26"/>
        <v>628</v>
      </c>
      <c r="U79" s="104">
        <f t="shared" si="26"/>
        <v>0</v>
      </c>
      <c r="V79" s="105">
        <f t="shared" si="26"/>
        <v>628</v>
      </c>
      <c r="W79" s="106">
        <f t="shared" si="45"/>
        <v>2065</v>
      </c>
      <c r="X79" s="86">
        <f t="shared" si="45"/>
        <v>0</v>
      </c>
      <c r="Y79" s="87">
        <f t="shared" si="45"/>
        <v>2065</v>
      </c>
      <c r="Z79" s="107">
        <f t="shared" si="46"/>
        <v>1.1999225481653597</v>
      </c>
      <c r="AA79" s="83">
        <f t="shared" si="46"/>
        <v>1</v>
      </c>
      <c r="AB79" s="83">
        <f t="shared" si="46"/>
        <v>1.0994845112492171</v>
      </c>
    </row>
    <row r="80" spans="1:28" s="57" customFormat="1" ht="18" customHeight="1" x14ac:dyDescent="0.25">
      <c r="A80" s="84">
        <v>75</v>
      </c>
      <c r="B80" s="85">
        <f t="shared" si="27"/>
        <v>10455</v>
      </c>
      <c r="C80" s="106">
        <f t="shared" si="28"/>
        <v>10560</v>
      </c>
      <c r="D80" s="111">
        <f t="shared" si="29"/>
        <v>21015</v>
      </c>
      <c r="E80" s="88">
        <f t="shared" si="30"/>
        <v>11182</v>
      </c>
      <c r="F80" s="89">
        <f t="shared" si="31"/>
        <v>10560</v>
      </c>
      <c r="G80" s="90">
        <f t="shared" si="32"/>
        <v>21742</v>
      </c>
      <c r="H80" s="91">
        <f t="shared" si="33"/>
        <v>727</v>
      </c>
      <c r="I80" s="92">
        <f t="shared" si="34"/>
        <v>0</v>
      </c>
      <c r="J80" s="93">
        <f t="shared" si="35"/>
        <v>727</v>
      </c>
      <c r="K80" s="94">
        <f t="shared" si="36"/>
        <v>11910</v>
      </c>
      <c r="L80" s="95">
        <f t="shared" si="37"/>
        <v>10560</v>
      </c>
      <c r="M80" s="96">
        <f t="shared" si="38"/>
        <v>22470</v>
      </c>
      <c r="N80" s="97">
        <f t="shared" si="39"/>
        <v>728</v>
      </c>
      <c r="O80" s="98">
        <f t="shared" si="40"/>
        <v>0</v>
      </c>
      <c r="P80" s="99">
        <f t="shared" si="41"/>
        <v>728</v>
      </c>
      <c r="Q80" s="100">
        <f t="shared" si="42"/>
        <v>12546</v>
      </c>
      <c r="R80" s="101">
        <f t="shared" si="43"/>
        <v>10560</v>
      </c>
      <c r="S80" s="102">
        <f t="shared" si="44"/>
        <v>23106</v>
      </c>
      <c r="T80" s="103">
        <f t="shared" si="26"/>
        <v>636</v>
      </c>
      <c r="U80" s="104">
        <f t="shared" si="26"/>
        <v>0</v>
      </c>
      <c r="V80" s="105">
        <f t="shared" si="26"/>
        <v>636</v>
      </c>
      <c r="W80" s="106">
        <f t="shared" si="45"/>
        <v>2091</v>
      </c>
      <c r="X80" s="86">
        <f t="shared" si="45"/>
        <v>0</v>
      </c>
      <c r="Y80" s="87">
        <f t="shared" si="45"/>
        <v>2091</v>
      </c>
      <c r="Z80" s="107">
        <f t="shared" si="46"/>
        <v>1.2</v>
      </c>
      <c r="AA80" s="83">
        <f t="shared" si="46"/>
        <v>1</v>
      </c>
      <c r="AB80" s="83">
        <f t="shared" si="46"/>
        <v>1.0995003568879371</v>
      </c>
    </row>
    <row r="81" spans="1:28" s="57" customFormat="1" ht="18" customHeight="1" x14ac:dyDescent="0.25">
      <c r="A81" s="84">
        <v>76</v>
      </c>
      <c r="B81" s="85">
        <f t="shared" si="27"/>
        <v>10582</v>
      </c>
      <c r="C81" s="106">
        <f t="shared" si="28"/>
        <v>10692</v>
      </c>
      <c r="D81" s="111">
        <f t="shared" si="29"/>
        <v>21274</v>
      </c>
      <c r="E81" s="88">
        <f t="shared" si="30"/>
        <v>11317</v>
      </c>
      <c r="F81" s="89">
        <f t="shared" si="31"/>
        <v>10692</v>
      </c>
      <c r="G81" s="90">
        <f t="shared" si="32"/>
        <v>22009</v>
      </c>
      <c r="H81" s="91">
        <f t="shared" si="33"/>
        <v>735</v>
      </c>
      <c r="I81" s="92">
        <f t="shared" si="34"/>
        <v>0</v>
      </c>
      <c r="J81" s="93">
        <f t="shared" si="35"/>
        <v>735</v>
      </c>
      <c r="K81" s="94">
        <f t="shared" si="36"/>
        <v>12054</v>
      </c>
      <c r="L81" s="95">
        <f t="shared" si="37"/>
        <v>10692</v>
      </c>
      <c r="M81" s="96">
        <f t="shared" si="38"/>
        <v>22746</v>
      </c>
      <c r="N81" s="97">
        <f t="shared" si="39"/>
        <v>737</v>
      </c>
      <c r="O81" s="98">
        <f t="shared" si="40"/>
        <v>0</v>
      </c>
      <c r="P81" s="99">
        <f t="shared" si="41"/>
        <v>737</v>
      </c>
      <c r="Q81" s="100">
        <f t="shared" si="42"/>
        <v>12698</v>
      </c>
      <c r="R81" s="101">
        <f t="shared" si="43"/>
        <v>10692</v>
      </c>
      <c r="S81" s="102">
        <f t="shared" si="44"/>
        <v>23390</v>
      </c>
      <c r="T81" s="103">
        <f t="shared" si="26"/>
        <v>644</v>
      </c>
      <c r="U81" s="104">
        <f t="shared" si="26"/>
        <v>0</v>
      </c>
      <c r="V81" s="105">
        <f t="shared" si="26"/>
        <v>644</v>
      </c>
      <c r="W81" s="106">
        <f t="shared" si="45"/>
        <v>2116</v>
      </c>
      <c r="X81" s="86">
        <f t="shared" si="45"/>
        <v>0</v>
      </c>
      <c r="Y81" s="87">
        <f t="shared" si="45"/>
        <v>2116</v>
      </c>
      <c r="Z81" s="107">
        <f t="shared" si="46"/>
        <v>1.1999621999621999</v>
      </c>
      <c r="AA81" s="83">
        <f t="shared" si="46"/>
        <v>1</v>
      </c>
      <c r="AB81" s="83">
        <f t="shared" si="46"/>
        <v>1.0994641346244243</v>
      </c>
    </row>
    <row r="82" spans="1:28" s="57" customFormat="1" ht="18" customHeight="1" x14ac:dyDescent="0.25">
      <c r="A82" s="84">
        <v>77</v>
      </c>
      <c r="B82" s="85">
        <f t="shared" si="27"/>
        <v>10708</v>
      </c>
      <c r="C82" s="106">
        <f t="shared" si="28"/>
        <v>10824</v>
      </c>
      <c r="D82" s="111">
        <f t="shared" si="29"/>
        <v>21532</v>
      </c>
      <c r="E82" s="88">
        <f t="shared" si="30"/>
        <v>11453</v>
      </c>
      <c r="F82" s="89">
        <f t="shared" si="31"/>
        <v>10824</v>
      </c>
      <c r="G82" s="90">
        <f t="shared" si="32"/>
        <v>22277</v>
      </c>
      <c r="H82" s="91">
        <f t="shared" si="33"/>
        <v>745</v>
      </c>
      <c r="I82" s="92">
        <f t="shared" si="34"/>
        <v>0</v>
      </c>
      <c r="J82" s="93">
        <f t="shared" si="35"/>
        <v>745</v>
      </c>
      <c r="K82" s="94">
        <f t="shared" si="36"/>
        <v>12199</v>
      </c>
      <c r="L82" s="95">
        <f t="shared" si="37"/>
        <v>10824</v>
      </c>
      <c r="M82" s="96">
        <f t="shared" si="38"/>
        <v>23023</v>
      </c>
      <c r="N82" s="97">
        <f t="shared" si="39"/>
        <v>746</v>
      </c>
      <c r="O82" s="98">
        <f t="shared" si="40"/>
        <v>0</v>
      </c>
      <c r="P82" s="99">
        <f t="shared" si="41"/>
        <v>746</v>
      </c>
      <c r="Q82" s="100">
        <f t="shared" si="42"/>
        <v>12850</v>
      </c>
      <c r="R82" s="101">
        <f t="shared" si="43"/>
        <v>10824</v>
      </c>
      <c r="S82" s="102">
        <f t="shared" si="44"/>
        <v>23674</v>
      </c>
      <c r="T82" s="103">
        <f t="shared" si="26"/>
        <v>651</v>
      </c>
      <c r="U82" s="104">
        <f t="shared" si="26"/>
        <v>0</v>
      </c>
      <c r="V82" s="105">
        <f t="shared" si="26"/>
        <v>651</v>
      </c>
      <c r="W82" s="106">
        <f t="shared" si="45"/>
        <v>2142</v>
      </c>
      <c r="X82" s="86">
        <f t="shared" si="45"/>
        <v>0</v>
      </c>
      <c r="Y82" s="87">
        <f t="shared" si="45"/>
        <v>2142</v>
      </c>
      <c r="Z82" s="107">
        <f t="shared" si="46"/>
        <v>1.2000373552484125</v>
      </c>
      <c r="AA82" s="83">
        <f t="shared" si="46"/>
        <v>1</v>
      </c>
      <c r="AB82" s="83">
        <f t="shared" si="46"/>
        <v>1.0994798439531859</v>
      </c>
    </row>
    <row r="83" spans="1:28" s="57" customFormat="1" ht="18" customHeight="1" x14ac:dyDescent="0.25">
      <c r="A83" s="84">
        <v>78</v>
      </c>
      <c r="B83" s="85">
        <f t="shared" si="27"/>
        <v>10835</v>
      </c>
      <c r="C83" s="106">
        <f t="shared" si="28"/>
        <v>10956</v>
      </c>
      <c r="D83" s="111">
        <f t="shared" si="29"/>
        <v>21791</v>
      </c>
      <c r="E83" s="88">
        <f t="shared" si="30"/>
        <v>11588</v>
      </c>
      <c r="F83" s="89">
        <f t="shared" si="31"/>
        <v>10956</v>
      </c>
      <c r="G83" s="90">
        <f t="shared" si="32"/>
        <v>22544</v>
      </c>
      <c r="H83" s="91">
        <f t="shared" si="33"/>
        <v>753</v>
      </c>
      <c r="I83" s="92">
        <f t="shared" si="34"/>
        <v>0</v>
      </c>
      <c r="J83" s="93">
        <f t="shared" si="35"/>
        <v>753</v>
      </c>
      <c r="K83" s="94">
        <f t="shared" si="36"/>
        <v>12343</v>
      </c>
      <c r="L83" s="95">
        <f t="shared" si="37"/>
        <v>10956</v>
      </c>
      <c r="M83" s="96">
        <f t="shared" si="38"/>
        <v>23299</v>
      </c>
      <c r="N83" s="97">
        <f t="shared" si="39"/>
        <v>755</v>
      </c>
      <c r="O83" s="98">
        <f t="shared" si="40"/>
        <v>0</v>
      </c>
      <c r="P83" s="99">
        <f t="shared" si="41"/>
        <v>755</v>
      </c>
      <c r="Q83" s="100">
        <f t="shared" si="42"/>
        <v>13002</v>
      </c>
      <c r="R83" s="101">
        <f t="shared" si="43"/>
        <v>10956</v>
      </c>
      <c r="S83" s="102">
        <f t="shared" si="44"/>
        <v>23958</v>
      </c>
      <c r="T83" s="103">
        <f t="shared" si="26"/>
        <v>659</v>
      </c>
      <c r="U83" s="104">
        <f t="shared" si="26"/>
        <v>0</v>
      </c>
      <c r="V83" s="105">
        <f t="shared" si="26"/>
        <v>659</v>
      </c>
      <c r="W83" s="106">
        <f t="shared" si="45"/>
        <v>2167</v>
      </c>
      <c r="X83" s="86">
        <f t="shared" si="45"/>
        <v>0</v>
      </c>
      <c r="Y83" s="87">
        <f t="shared" si="45"/>
        <v>2167</v>
      </c>
      <c r="Z83" s="107">
        <f t="shared" si="46"/>
        <v>1.2</v>
      </c>
      <c r="AA83" s="83">
        <f t="shared" si="46"/>
        <v>1</v>
      </c>
      <c r="AB83" s="83">
        <f t="shared" si="46"/>
        <v>1.099444724886421</v>
      </c>
    </row>
    <row r="84" spans="1:28" s="57" customFormat="1" ht="18" customHeight="1" x14ac:dyDescent="0.25">
      <c r="A84" s="84">
        <v>79</v>
      </c>
      <c r="B84" s="85">
        <f t="shared" si="27"/>
        <v>10961</v>
      </c>
      <c r="C84" s="106">
        <f t="shared" si="28"/>
        <v>11088</v>
      </c>
      <c r="D84" s="111">
        <f t="shared" si="29"/>
        <v>22049</v>
      </c>
      <c r="E84" s="88">
        <f t="shared" si="30"/>
        <v>11723</v>
      </c>
      <c r="F84" s="89">
        <f t="shared" si="31"/>
        <v>11088</v>
      </c>
      <c r="G84" s="90">
        <f t="shared" si="32"/>
        <v>22811</v>
      </c>
      <c r="H84" s="91">
        <f t="shared" si="33"/>
        <v>762</v>
      </c>
      <c r="I84" s="92">
        <f t="shared" si="34"/>
        <v>0</v>
      </c>
      <c r="J84" s="93">
        <f t="shared" si="35"/>
        <v>762</v>
      </c>
      <c r="K84" s="94">
        <f t="shared" si="36"/>
        <v>12487</v>
      </c>
      <c r="L84" s="95">
        <f t="shared" si="37"/>
        <v>11088</v>
      </c>
      <c r="M84" s="96">
        <f t="shared" si="38"/>
        <v>23575</v>
      </c>
      <c r="N84" s="97">
        <f t="shared" si="39"/>
        <v>764</v>
      </c>
      <c r="O84" s="98">
        <f t="shared" si="40"/>
        <v>0</v>
      </c>
      <c r="P84" s="99">
        <f t="shared" si="41"/>
        <v>764</v>
      </c>
      <c r="Q84" s="100">
        <f t="shared" si="42"/>
        <v>13153</v>
      </c>
      <c r="R84" s="101">
        <f t="shared" si="43"/>
        <v>11088</v>
      </c>
      <c r="S84" s="102">
        <f t="shared" si="44"/>
        <v>24241</v>
      </c>
      <c r="T84" s="103">
        <f t="shared" si="26"/>
        <v>666</v>
      </c>
      <c r="U84" s="104">
        <f t="shared" si="26"/>
        <v>0</v>
      </c>
      <c r="V84" s="105">
        <f t="shared" si="26"/>
        <v>666</v>
      </c>
      <c r="W84" s="106">
        <f t="shared" si="45"/>
        <v>2192</v>
      </c>
      <c r="X84" s="86">
        <f t="shared" si="45"/>
        <v>0</v>
      </c>
      <c r="Y84" s="87">
        <f t="shared" si="45"/>
        <v>2192</v>
      </c>
      <c r="Z84" s="107">
        <f t="shared" si="46"/>
        <v>1.1999817534896451</v>
      </c>
      <c r="AA84" s="83">
        <f t="shared" si="46"/>
        <v>1</v>
      </c>
      <c r="AB84" s="83">
        <f t="shared" si="46"/>
        <v>1.0994149394530364</v>
      </c>
    </row>
    <row r="85" spans="1:28" s="57" customFormat="1" ht="18" customHeight="1" x14ac:dyDescent="0.25">
      <c r="A85" s="84">
        <v>80</v>
      </c>
      <c r="B85" s="85">
        <f t="shared" si="27"/>
        <v>11088</v>
      </c>
      <c r="C85" s="106">
        <f t="shared" si="28"/>
        <v>11220</v>
      </c>
      <c r="D85" s="111">
        <f t="shared" si="29"/>
        <v>22308</v>
      </c>
      <c r="E85" s="88">
        <f t="shared" si="30"/>
        <v>11859</v>
      </c>
      <c r="F85" s="89">
        <f t="shared" si="31"/>
        <v>11220</v>
      </c>
      <c r="G85" s="90">
        <f t="shared" si="32"/>
        <v>23079</v>
      </c>
      <c r="H85" s="91">
        <f t="shared" si="33"/>
        <v>771</v>
      </c>
      <c r="I85" s="92">
        <f t="shared" si="34"/>
        <v>0</v>
      </c>
      <c r="J85" s="93">
        <f t="shared" si="35"/>
        <v>771</v>
      </c>
      <c r="K85" s="94">
        <f t="shared" si="36"/>
        <v>12631</v>
      </c>
      <c r="L85" s="95">
        <f t="shared" si="37"/>
        <v>11220</v>
      </c>
      <c r="M85" s="96">
        <f t="shared" si="38"/>
        <v>23851</v>
      </c>
      <c r="N85" s="97">
        <f t="shared" si="39"/>
        <v>772</v>
      </c>
      <c r="O85" s="98">
        <f t="shared" si="40"/>
        <v>0</v>
      </c>
      <c r="P85" s="99">
        <f t="shared" si="41"/>
        <v>772</v>
      </c>
      <c r="Q85" s="100">
        <f t="shared" si="42"/>
        <v>13305</v>
      </c>
      <c r="R85" s="101">
        <f t="shared" si="43"/>
        <v>11220</v>
      </c>
      <c r="S85" s="102">
        <f t="shared" si="44"/>
        <v>24525</v>
      </c>
      <c r="T85" s="103">
        <f t="shared" si="26"/>
        <v>674</v>
      </c>
      <c r="U85" s="104">
        <f t="shared" si="26"/>
        <v>0</v>
      </c>
      <c r="V85" s="105">
        <f t="shared" si="26"/>
        <v>674</v>
      </c>
      <c r="W85" s="106">
        <f t="shared" si="45"/>
        <v>2217</v>
      </c>
      <c r="X85" s="86">
        <f t="shared" si="45"/>
        <v>0</v>
      </c>
      <c r="Y85" s="87">
        <f t="shared" si="45"/>
        <v>2217</v>
      </c>
      <c r="Z85" s="107">
        <f t="shared" si="46"/>
        <v>1.1999458874458875</v>
      </c>
      <c r="AA85" s="83">
        <f t="shared" si="46"/>
        <v>1</v>
      </c>
      <c r="AB85" s="83">
        <f t="shared" si="46"/>
        <v>1.0993813878429264</v>
      </c>
    </row>
    <row r="86" spans="1:28" s="57" customFormat="1" ht="18" customHeight="1" x14ac:dyDescent="0.25">
      <c r="A86" s="84">
        <v>81</v>
      </c>
      <c r="B86" s="85">
        <f t="shared" si="27"/>
        <v>11214</v>
      </c>
      <c r="C86" s="106">
        <f t="shared" si="28"/>
        <v>11352</v>
      </c>
      <c r="D86" s="111">
        <f t="shared" si="29"/>
        <v>22566</v>
      </c>
      <c r="E86" s="88">
        <f t="shared" si="30"/>
        <v>11994</v>
      </c>
      <c r="F86" s="89">
        <f t="shared" si="31"/>
        <v>11352</v>
      </c>
      <c r="G86" s="90">
        <f t="shared" si="32"/>
        <v>23346</v>
      </c>
      <c r="H86" s="91">
        <f t="shared" si="33"/>
        <v>780</v>
      </c>
      <c r="I86" s="92">
        <f t="shared" si="34"/>
        <v>0</v>
      </c>
      <c r="J86" s="93">
        <f t="shared" si="35"/>
        <v>780</v>
      </c>
      <c r="K86" s="94">
        <f t="shared" si="36"/>
        <v>12775</v>
      </c>
      <c r="L86" s="95">
        <f t="shared" si="37"/>
        <v>11352</v>
      </c>
      <c r="M86" s="96">
        <f t="shared" si="38"/>
        <v>24127</v>
      </c>
      <c r="N86" s="97">
        <f t="shared" si="39"/>
        <v>781</v>
      </c>
      <c r="O86" s="98">
        <f t="shared" si="40"/>
        <v>0</v>
      </c>
      <c r="P86" s="99">
        <f t="shared" si="41"/>
        <v>781</v>
      </c>
      <c r="Q86" s="100">
        <f t="shared" si="42"/>
        <v>13457</v>
      </c>
      <c r="R86" s="101">
        <f t="shared" si="43"/>
        <v>11352</v>
      </c>
      <c r="S86" s="102">
        <f t="shared" si="44"/>
        <v>24809</v>
      </c>
      <c r="T86" s="103">
        <f t="shared" si="26"/>
        <v>682</v>
      </c>
      <c r="U86" s="104">
        <f t="shared" si="26"/>
        <v>0</v>
      </c>
      <c r="V86" s="105">
        <f t="shared" si="26"/>
        <v>682</v>
      </c>
      <c r="W86" s="106">
        <f t="shared" si="45"/>
        <v>2243</v>
      </c>
      <c r="X86" s="86">
        <f t="shared" si="45"/>
        <v>0</v>
      </c>
      <c r="Y86" s="87">
        <f t="shared" si="45"/>
        <v>2243</v>
      </c>
      <c r="Z86" s="107">
        <f t="shared" si="46"/>
        <v>1.2000178348492956</v>
      </c>
      <c r="AA86" s="83">
        <f t="shared" si="46"/>
        <v>1</v>
      </c>
      <c r="AB86" s="83">
        <f t="shared" si="46"/>
        <v>1.0993973234068952</v>
      </c>
    </row>
    <row r="87" spans="1:28" s="57" customFormat="1" ht="18" customHeight="1" x14ac:dyDescent="0.25">
      <c r="A87" s="84">
        <v>82</v>
      </c>
      <c r="B87" s="85">
        <f t="shared" si="27"/>
        <v>11341</v>
      </c>
      <c r="C87" s="106">
        <f t="shared" si="28"/>
        <v>11484</v>
      </c>
      <c r="D87" s="111">
        <f t="shared" si="29"/>
        <v>22825</v>
      </c>
      <c r="E87" s="88">
        <f t="shared" si="30"/>
        <v>12129</v>
      </c>
      <c r="F87" s="89">
        <f t="shared" si="31"/>
        <v>11484</v>
      </c>
      <c r="G87" s="90">
        <f t="shared" si="32"/>
        <v>23613</v>
      </c>
      <c r="H87" s="91">
        <f t="shared" si="33"/>
        <v>788</v>
      </c>
      <c r="I87" s="92">
        <f t="shared" si="34"/>
        <v>0</v>
      </c>
      <c r="J87" s="93">
        <f t="shared" si="35"/>
        <v>788</v>
      </c>
      <c r="K87" s="94">
        <f t="shared" si="36"/>
        <v>12919</v>
      </c>
      <c r="L87" s="95">
        <f t="shared" si="37"/>
        <v>11484</v>
      </c>
      <c r="M87" s="96">
        <f t="shared" si="38"/>
        <v>24403</v>
      </c>
      <c r="N87" s="97">
        <f t="shared" si="39"/>
        <v>790</v>
      </c>
      <c r="O87" s="98">
        <f t="shared" si="40"/>
        <v>0</v>
      </c>
      <c r="P87" s="99">
        <f t="shared" si="41"/>
        <v>790</v>
      </c>
      <c r="Q87" s="100">
        <f t="shared" si="42"/>
        <v>13609</v>
      </c>
      <c r="R87" s="101">
        <f t="shared" si="43"/>
        <v>11484</v>
      </c>
      <c r="S87" s="102">
        <f t="shared" si="44"/>
        <v>25093</v>
      </c>
      <c r="T87" s="103">
        <f t="shared" si="26"/>
        <v>690</v>
      </c>
      <c r="U87" s="104">
        <f t="shared" si="26"/>
        <v>0</v>
      </c>
      <c r="V87" s="105">
        <f t="shared" si="26"/>
        <v>690</v>
      </c>
      <c r="W87" s="106">
        <f t="shared" si="45"/>
        <v>2268</v>
      </c>
      <c r="X87" s="86">
        <f t="shared" si="45"/>
        <v>0</v>
      </c>
      <c r="Y87" s="87">
        <f t="shared" si="45"/>
        <v>2268</v>
      </c>
      <c r="Z87" s="107">
        <f t="shared" si="46"/>
        <v>1.1999823648708228</v>
      </c>
      <c r="AA87" s="83">
        <f t="shared" si="46"/>
        <v>1</v>
      </c>
      <c r="AB87" s="83">
        <f t="shared" si="46"/>
        <v>1.0993647316538884</v>
      </c>
    </row>
    <row r="88" spans="1:28" s="57" customFormat="1" ht="18" customHeight="1" x14ac:dyDescent="0.25">
      <c r="A88" s="84">
        <v>83</v>
      </c>
      <c r="B88" s="85">
        <f t="shared" si="27"/>
        <v>11467</v>
      </c>
      <c r="C88" s="106">
        <f t="shared" si="28"/>
        <v>11616</v>
      </c>
      <c r="D88" s="111">
        <f t="shared" si="29"/>
        <v>23083</v>
      </c>
      <c r="E88" s="88">
        <f t="shared" si="30"/>
        <v>12265</v>
      </c>
      <c r="F88" s="89">
        <f t="shared" si="31"/>
        <v>11616</v>
      </c>
      <c r="G88" s="90">
        <f t="shared" si="32"/>
        <v>23881</v>
      </c>
      <c r="H88" s="91">
        <f t="shared" si="33"/>
        <v>798</v>
      </c>
      <c r="I88" s="92">
        <f t="shared" si="34"/>
        <v>0</v>
      </c>
      <c r="J88" s="93">
        <f t="shared" si="35"/>
        <v>798</v>
      </c>
      <c r="K88" s="94">
        <f t="shared" si="36"/>
        <v>13063</v>
      </c>
      <c r="L88" s="95">
        <f t="shared" si="37"/>
        <v>11616</v>
      </c>
      <c r="M88" s="96">
        <f t="shared" si="38"/>
        <v>24679</v>
      </c>
      <c r="N88" s="97">
        <f t="shared" si="39"/>
        <v>798</v>
      </c>
      <c r="O88" s="98">
        <f t="shared" si="40"/>
        <v>0</v>
      </c>
      <c r="P88" s="99">
        <f t="shared" si="41"/>
        <v>798</v>
      </c>
      <c r="Q88" s="100">
        <f t="shared" si="42"/>
        <v>13761</v>
      </c>
      <c r="R88" s="101">
        <f t="shared" si="43"/>
        <v>11616</v>
      </c>
      <c r="S88" s="102">
        <f t="shared" si="44"/>
        <v>25377</v>
      </c>
      <c r="T88" s="103">
        <f t="shared" si="26"/>
        <v>698</v>
      </c>
      <c r="U88" s="104">
        <f t="shared" si="26"/>
        <v>0</v>
      </c>
      <c r="V88" s="105">
        <f t="shared" si="26"/>
        <v>698</v>
      </c>
      <c r="W88" s="106">
        <f t="shared" si="45"/>
        <v>2294</v>
      </c>
      <c r="X88" s="86">
        <f t="shared" si="45"/>
        <v>0</v>
      </c>
      <c r="Y88" s="87">
        <f t="shared" si="45"/>
        <v>2294</v>
      </c>
      <c r="Z88" s="107">
        <f t="shared" si="46"/>
        <v>1.2000523240603471</v>
      </c>
      <c r="AA88" s="83">
        <f t="shared" si="46"/>
        <v>1</v>
      </c>
      <c r="AB88" s="83">
        <f t="shared" si="46"/>
        <v>1.0993804964692631</v>
      </c>
    </row>
    <row r="89" spans="1:28" s="57" customFormat="1" ht="18" customHeight="1" x14ac:dyDescent="0.25">
      <c r="A89" s="84">
        <v>84</v>
      </c>
      <c r="B89" s="85">
        <f t="shared" si="27"/>
        <v>11594</v>
      </c>
      <c r="C89" s="106">
        <f t="shared" si="28"/>
        <v>11748</v>
      </c>
      <c r="D89" s="111">
        <f t="shared" si="29"/>
        <v>23342</v>
      </c>
      <c r="E89" s="88">
        <f t="shared" si="30"/>
        <v>12400</v>
      </c>
      <c r="F89" s="89">
        <f t="shared" si="31"/>
        <v>11748</v>
      </c>
      <c r="G89" s="90">
        <f t="shared" si="32"/>
        <v>24148</v>
      </c>
      <c r="H89" s="91">
        <f t="shared" si="33"/>
        <v>806</v>
      </c>
      <c r="I89" s="92">
        <f t="shared" si="34"/>
        <v>0</v>
      </c>
      <c r="J89" s="93">
        <f t="shared" si="35"/>
        <v>806</v>
      </c>
      <c r="K89" s="94">
        <f t="shared" si="36"/>
        <v>13207</v>
      </c>
      <c r="L89" s="95">
        <f t="shared" si="37"/>
        <v>11748</v>
      </c>
      <c r="M89" s="96">
        <f t="shared" si="38"/>
        <v>24955</v>
      </c>
      <c r="N89" s="97">
        <f t="shared" si="39"/>
        <v>807</v>
      </c>
      <c r="O89" s="98">
        <f t="shared" si="40"/>
        <v>0</v>
      </c>
      <c r="P89" s="99">
        <f t="shared" si="41"/>
        <v>807</v>
      </c>
      <c r="Q89" s="100">
        <f t="shared" si="42"/>
        <v>13912</v>
      </c>
      <c r="R89" s="101">
        <f t="shared" si="43"/>
        <v>11748</v>
      </c>
      <c r="S89" s="102">
        <f t="shared" si="44"/>
        <v>25660</v>
      </c>
      <c r="T89" s="103">
        <f t="shared" si="26"/>
        <v>705</v>
      </c>
      <c r="U89" s="104">
        <f t="shared" si="26"/>
        <v>0</v>
      </c>
      <c r="V89" s="105">
        <f t="shared" si="26"/>
        <v>705</v>
      </c>
      <c r="W89" s="106">
        <f t="shared" si="45"/>
        <v>2318</v>
      </c>
      <c r="X89" s="86">
        <f t="shared" si="45"/>
        <v>0</v>
      </c>
      <c r="Y89" s="87">
        <f t="shared" si="45"/>
        <v>2318</v>
      </c>
      <c r="Z89" s="107">
        <f t="shared" si="46"/>
        <v>1.1999309987924789</v>
      </c>
      <c r="AA89" s="83">
        <f t="shared" si="46"/>
        <v>1</v>
      </c>
      <c r="AB89" s="83">
        <f t="shared" si="46"/>
        <v>1.0993059720675178</v>
      </c>
    </row>
    <row r="90" spans="1:28" s="57" customFormat="1" ht="18" customHeight="1" x14ac:dyDescent="0.25">
      <c r="A90" s="84">
        <v>85</v>
      </c>
      <c r="B90" s="85">
        <f t="shared" si="27"/>
        <v>11720</v>
      </c>
      <c r="C90" s="106">
        <f t="shared" si="28"/>
        <v>11880</v>
      </c>
      <c r="D90" s="111">
        <f t="shared" si="29"/>
        <v>23600</v>
      </c>
      <c r="E90" s="88">
        <f t="shared" si="30"/>
        <v>12535</v>
      </c>
      <c r="F90" s="89">
        <f t="shared" si="31"/>
        <v>11880</v>
      </c>
      <c r="G90" s="90">
        <f t="shared" si="32"/>
        <v>24415</v>
      </c>
      <c r="H90" s="91">
        <f t="shared" si="33"/>
        <v>815</v>
      </c>
      <c r="I90" s="92">
        <f t="shared" si="34"/>
        <v>0</v>
      </c>
      <c r="J90" s="93">
        <f t="shared" si="35"/>
        <v>815</v>
      </c>
      <c r="K90" s="94">
        <f t="shared" si="36"/>
        <v>13351</v>
      </c>
      <c r="L90" s="95">
        <f t="shared" si="37"/>
        <v>11880</v>
      </c>
      <c r="M90" s="96">
        <f t="shared" si="38"/>
        <v>25231</v>
      </c>
      <c r="N90" s="97">
        <f t="shared" si="39"/>
        <v>816</v>
      </c>
      <c r="O90" s="98">
        <f t="shared" si="40"/>
        <v>0</v>
      </c>
      <c r="P90" s="99">
        <f t="shared" si="41"/>
        <v>816</v>
      </c>
      <c r="Q90" s="100">
        <f t="shared" si="42"/>
        <v>14064</v>
      </c>
      <c r="R90" s="101">
        <f t="shared" si="43"/>
        <v>11880</v>
      </c>
      <c r="S90" s="102">
        <f t="shared" si="44"/>
        <v>25944</v>
      </c>
      <c r="T90" s="103">
        <f t="shared" si="26"/>
        <v>713</v>
      </c>
      <c r="U90" s="104">
        <f t="shared" si="26"/>
        <v>0</v>
      </c>
      <c r="V90" s="105">
        <f t="shared" si="26"/>
        <v>713</v>
      </c>
      <c r="W90" s="106">
        <f t="shared" si="45"/>
        <v>2344</v>
      </c>
      <c r="X90" s="86">
        <f t="shared" si="45"/>
        <v>0</v>
      </c>
      <c r="Y90" s="87">
        <f t="shared" si="45"/>
        <v>2344</v>
      </c>
      <c r="Z90" s="107">
        <f t="shared" si="46"/>
        <v>1.2</v>
      </c>
      <c r="AA90" s="83">
        <f t="shared" si="46"/>
        <v>1</v>
      </c>
      <c r="AB90" s="83">
        <f t="shared" si="46"/>
        <v>1.0993220338983052</v>
      </c>
    </row>
    <row r="91" spans="1:28" s="57" customFormat="1" ht="18" customHeight="1" x14ac:dyDescent="0.25">
      <c r="A91" s="84">
        <v>86</v>
      </c>
      <c r="B91" s="85">
        <f t="shared" si="27"/>
        <v>11847</v>
      </c>
      <c r="C91" s="106">
        <f t="shared" si="28"/>
        <v>12012</v>
      </c>
      <c r="D91" s="111">
        <f t="shared" si="29"/>
        <v>23859</v>
      </c>
      <c r="E91" s="88">
        <f t="shared" si="30"/>
        <v>12670</v>
      </c>
      <c r="F91" s="89">
        <f t="shared" si="31"/>
        <v>12012</v>
      </c>
      <c r="G91" s="90">
        <f t="shared" si="32"/>
        <v>24682</v>
      </c>
      <c r="H91" s="91">
        <f t="shared" si="33"/>
        <v>823</v>
      </c>
      <c r="I91" s="92">
        <f t="shared" si="34"/>
        <v>0</v>
      </c>
      <c r="J91" s="93">
        <f t="shared" si="35"/>
        <v>823</v>
      </c>
      <c r="K91" s="94">
        <f t="shared" si="36"/>
        <v>13495</v>
      </c>
      <c r="L91" s="95">
        <f t="shared" si="37"/>
        <v>12012</v>
      </c>
      <c r="M91" s="96">
        <f t="shared" si="38"/>
        <v>25507</v>
      </c>
      <c r="N91" s="97">
        <f t="shared" si="39"/>
        <v>825</v>
      </c>
      <c r="O91" s="98">
        <f t="shared" si="40"/>
        <v>0</v>
      </c>
      <c r="P91" s="99">
        <f t="shared" si="41"/>
        <v>825</v>
      </c>
      <c r="Q91" s="100">
        <f t="shared" si="42"/>
        <v>14216</v>
      </c>
      <c r="R91" s="101">
        <f t="shared" si="43"/>
        <v>12012</v>
      </c>
      <c r="S91" s="102">
        <f t="shared" si="44"/>
        <v>26228</v>
      </c>
      <c r="T91" s="103">
        <f t="shared" si="26"/>
        <v>721</v>
      </c>
      <c r="U91" s="104">
        <f t="shared" si="26"/>
        <v>0</v>
      </c>
      <c r="V91" s="105">
        <f t="shared" si="26"/>
        <v>721</v>
      </c>
      <c r="W91" s="106">
        <f t="shared" si="45"/>
        <v>2369</v>
      </c>
      <c r="X91" s="86">
        <f t="shared" si="45"/>
        <v>0</v>
      </c>
      <c r="Y91" s="87">
        <f t="shared" si="45"/>
        <v>2369</v>
      </c>
      <c r="Z91" s="107">
        <f t="shared" si="46"/>
        <v>1.1999662361779353</v>
      </c>
      <c r="AA91" s="83">
        <f t="shared" si="46"/>
        <v>1</v>
      </c>
      <c r="AB91" s="83">
        <f t="shared" si="46"/>
        <v>1.0992916719057797</v>
      </c>
    </row>
    <row r="92" spans="1:28" s="57" customFormat="1" ht="18" customHeight="1" x14ac:dyDescent="0.25">
      <c r="A92" s="84">
        <v>87</v>
      </c>
      <c r="B92" s="85">
        <f t="shared" si="27"/>
        <v>11973</v>
      </c>
      <c r="C92" s="106">
        <f t="shared" si="28"/>
        <v>12144</v>
      </c>
      <c r="D92" s="111">
        <f t="shared" si="29"/>
        <v>24117</v>
      </c>
      <c r="E92" s="88">
        <f t="shared" si="30"/>
        <v>12806</v>
      </c>
      <c r="F92" s="89">
        <f t="shared" si="31"/>
        <v>12144</v>
      </c>
      <c r="G92" s="90">
        <f t="shared" si="32"/>
        <v>24950</v>
      </c>
      <c r="H92" s="91">
        <f t="shared" si="33"/>
        <v>833</v>
      </c>
      <c r="I92" s="92">
        <f t="shared" si="34"/>
        <v>0</v>
      </c>
      <c r="J92" s="93">
        <f t="shared" si="35"/>
        <v>833</v>
      </c>
      <c r="K92" s="94">
        <f t="shared" si="36"/>
        <v>13640</v>
      </c>
      <c r="L92" s="95">
        <f t="shared" si="37"/>
        <v>12144</v>
      </c>
      <c r="M92" s="96">
        <f t="shared" si="38"/>
        <v>25784</v>
      </c>
      <c r="N92" s="97">
        <f t="shared" si="39"/>
        <v>834</v>
      </c>
      <c r="O92" s="98">
        <f t="shared" si="40"/>
        <v>0</v>
      </c>
      <c r="P92" s="99">
        <f t="shared" si="41"/>
        <v>834</v>
      </c>
      <c r="Q92" s="100">
        <f t="shared" si="42"/>
        <v>14368</v>
      </c>
      <c r="R92" s="101">
        <f t="shared" si="43"/>
        <v>12144</v>
      </c>
      <c r="S92" s="102">
        <f t="shared" si="44"/>
        <v>26512</v>
      </c>
      <c r="T92" s="103">
        <f t="shared" si="26"/>
        <v>728</v>
      </c>
      <c r="U92" s="104">
        <f t="shared" si="26"/>
        <v>0</v>
      </c>
      <c r="V92" s="105">
        <f t="shared" si="26"/>
        <v>728</v>
      </c>
      <c r="W92" s="106">
        <f t="shared" si="45"/>
        <v>2395</v>
      </c>
      <c r="X92" s="86">
        <f t="shared" si="45"/>
        <v>0</v>
      </c>
      <c r="Y92" s="87">
        <f t="shared" si="45"/>
        <v>2395</v>
      </c>
      <c r="Z92" s="107">
        <f t="shared" si="46"/>
        <v>1.200033408502464</v>
      </c>
      <c r="AA92" s="83">
        <f t="shared" si="46"/>
        <v>1</v>
      </c>
      <c r="AB92" s="83">
        <f t="shared" si="46"/>
        <v>1.099307542397479</v>
      </c>
    </row>
    <row r="93" spans="1:28" s="57" customFormat="1" ht="18" customHeight="1" x14ac:dyDescent="0.25">
      <c r="A93" s="84">
        <v>88</v>
      </c>
      <c r="B93" s="85">
        <f t="shared" si="27"/>
        <v>12100</v>
      </c>
      <c r="C93" s="106">
        <f t="shared" si="28"/>
        <v>12276</v>
      </c>
      <c r="D93" s="111">
        <f t="shared" si="29"/>
        <v>24376</v>
      </c>
      <c r="E93" s="88">
        <f t="shared" si="30"/>
        <v>12941</v>
      </c>
      <c r="F93" s="89">
        <f t="shared" si="31"/>
        <v>12276</v>
      </c>
      <c r="G93" s="90">
        <f t="shared" si="32"/>
        <v>25217</v>
      </c>
      <c r="H93" s="91">
        <f t="shared" si="33"/>
        <v>841</v>
      </c>
      <c r="I93" s="92">
        <f t="shared" si="34"/>
        <v>0</v>
      </c>
      <c r="J93" s="93">
        <f t="shared" si="35"/>
        <v>841</v>
      </c>
      <c r="K93" s="94">
        <f t="shared" si="36"/>
        <v>13784</v>
      </c>
      <c r="L93" s="95">
        <f t="shared" si="37"/>
        <v>12276</v>
      </c>
      <c r="M93" s="96">
        <f t="shared" si="38"/>
        <v>26060</v>
      </c>
      <c r="N93" s="97">
        <f t="shared" si="39"/>
        <v>843</v>
      </c>
      <c r="O93" s="98">
        <f t="shared" si="40"/>
        <v>0</v>
      </c>
      <c r="P93" s="99">
        <f t="shared" si="41"/>
        <v>843</v>
      </c>
      <c r="Q93" s="100">
        <f t="shared" si="42"/>
        <v>14520</v>
      </c>
      <c r="R93" s="101">
        <f t="shared" si="43"/>
        <v>12276</v>
      </c>
      <c r="S93" s="102">
        <f t="shared" si="44"/>
        <v>26796</v>
      </c>
      <c r="T93" s="103">
        <f t="shared" si="26"/>
        <v>736</v>
      </c>
      <c r="U93" s="104">
        <f t="shared" si="26"/>
        <v>0</v>
      </c>
      <c r="V93" s="105">
        <f t="shared" si="26"/>
        <v>736</v>
      </c>
      <c r="W93" s="106">
        <f t="shared" si="45"/>
        <v>2420</v>
      </c>
      <c r="X93" s="86">
        <f t="shared" si="45"/>
        <v>0</v>
      </c>
      <c r="Y93" s="87">
        <f t="shared" si="45"/>
        <v>2420</v>
      </c>
      <c r="Z93" s="107">
        <f t="shared" si="46"/>
        <v>1.2</v>
      </c>
      <c r="AA93" s="83">
        <f t="shared" si="46"/>
        <v>1</v>
      </c>
      <c r="AB93" s="83">
        <f t="shared" si="46"/>
        <v>1.0992779783393503</v>
      </c>
    </row>
    <row r="94" spans="1:28" s="57" customFormat="1" ht="18" customHeight="1" x14ac:dyDescent="0.25">
      <c r="A94" s="84">
        <v>89</v>
      </c>
      <c r="B94" s="85">
        <f t="shared" si="27"/>
        <v>12226</v>
      </c>
      <c r="C94" s="106">
        <f t="shared" si="28"/>
        <v>12408</v>
      </c>
      <c r="D94" s="111">
        <f t="shared" si="29"/>
        <v>24634</v>
      </c>
      <c r="E94" s="88">
        <f t="shared" si="30"/>
        <v>13076</v>
      </c>
      <c r="F94" s="89">
        <f t="shared" si="31"/>
        <v>12408</v>
      </c>
      <c r="G94" s="90">
        <f t="shared" si="32"/>
        <v>25484</v>
      </c>
      <c r="H94" s="91">
        <f t="shared" si="33"/>
        <v>850</v>
      </c>
      <c r="I94" s="92">
        <f t="shared" si="34"/>
        <v>0</v>
      </c>
      <c r="J94" s="93">
        <f t="shared" si="35"/>
        <v>850</v>
      </c>
      <c r="K94" s="94">
        <f t="shared" si="36"/>
        <v>13928</v>
      </c>
      <c r="L94" s="95">
        <f t="shared" si="37"/>
        <v>12408</v>
      </c>
      <c r="M94" s="96">
        <f t="shared" si="38"/>
        <v>26336</v>
      </c>
      <c r="N94" s="97">
        <f t="shared" si="39"/>
        <v>852</v>
      </c>
      <c r="O94" s="98">
        <f t="shared" si="40"/>
        <v>0</v>
      </c>
      <c r="P94" s="99">
        <f t="shared" si="41"/>
        <v>852</v>
      </c>
      <c r="Q94" s="100">
        <f t="shared" si="42"/>
        <v>14671</v>
      </c>
      <c r="R94" s="101">
        <f t="shared" si="43"/>
        <v>12408</v>
      </c>
      <c r="S94" s="102">
        <f t="shared" si="44"/>
        <v>27079</v>
      </c>
      <c r="T94" s="103">
        <f t="shared" si="26"/>
        <v>743</v>
      </c>
      <c r="U94" s="104">
        <f t="shared" si="26"/>
        <v>0</v>
      </c>
      <c r="V94" s="105">
        <f t="shared" si="26"/>
        <v>743</v>
      </c>
      <c r="W94" s="106">
        <f t="shared" si="45"/>
        <v>2445</v>
      </c>
      <c r="X94" s="86">
        <f t="shared" si="45"/>
        <v>0</v>
      </c>
      <c r="Y94" s="87">
        <f t="shared" si="45"/>
        <v>2445</v>
      </c>
      <c r="Z94" s="107">
        <f t="shared" si="46"/>
        <v>1.1999836414199248</v>
      </c>
      <c r="AA94" s="83">
        <f t="shared" si="46"/>
        <v>1</v>
      </c>
      <c r="AB94" s="83">
        <f t="shared" si="46"/>
        <v>1.0992530648696923</v>
      </c>
    </row>
    <row r="95" spans="1:28" s="57" customFormat="1" ht="18" customHeight="1" x14ac:dyDescent="0.25">
      <c r="A95" s="84">
        <v>90</v>
      </c>
      <c r="B95" s="85">
        <f t="shared" si="27"/>
        <v>12353</v>
      </c>
      <c r="C95" s="106">
        <f t="shared" si="28"/>
        <v>12540</v>
      </c>
      <c r="D95" s="111">
        <f t="shared" si="29"/>
        <v>24893</v>
      </c>
      <c r="E95" s="88">
        <f t="shared" si="30"/>
        <v>13212</v>
      </c>
      <c r="F95" s="89">
        <f t="shared" si="31"/>
        <v>12540</v>
      </c>
      <c r="G95" s="90">
        <f t="shared" si="32"/>
        <v>25752</v>
      </c>
      <c r="H95" s="91">
        <f t="shared" si="33"/>
        <v>859</v>
      </c>
      <c r="I95" s="92">
        <f t="shared" si="34"/>
        <v>0</v>
      </c>
      <c r="J95" s="93">
        <f t="shared" si="35"/>
        <v>859</v>
      </c>
      <c r="K95" s="94">
        <f t="shared" si="36"/>
        <v>14072</v>
      </c>
      <c r="L95" s="95">
        <f t="shared" si="37"/>
        <v>12540</v>
      </c>
      <c r="M95" s="96">
        <f t="shared" si="38"/>
        <v>26612</v>
      </c>
      <c r="N95" s="97">
        <f t="shared" si="39"/>
        <v>860</v>
      </c>
      <c r="O95" s="98">
        <f t="shared" si="40"/>
        <v>0</v>
      </c>
      <c r="P95" s="99">
        <f t="shared" si="41"/>
        <v>860</v>
      </c>
      <c r="Q95" s="100">
        <f t="shared" si="42"/>
        <v>14823</v>
      </c>
      <c r="R95" s="101">
        <f t="shared" si="43"/>
        <v>12540</v>
      </c>
      <c r="S95" s="102">
        <f t="shared" si="44"/>
        <v>27363</v>
      </c>
      <c r="T95" s="103">
        <f t="shared" si="26"/>
        <v>751</v>
      </c>
      <c r="U95" s="104">
        <f t="shared" si="26"/>
        <v>0</v>
      </c>
      <c r="V95" s="105">
        <f t="shared" si="26"/>
        <v>751</v>
      </c>
      <c r="W95" s="106">
        <f t="shared" si="45"/>
        <v>2470</v>
      </c>
      <c r="X95" s="86">
        <f t="shared" si="45"/>
        <v>0</v>
      </c>
      <c r="Y95" s="87">
        <f t="shared" si="45"/>
        <v>2470</v>
      </c>
      <c r="Z95" s="107">
        <f t="shared" si="46"/>
        <v>1.19995142880272</v>
      </c>
      <c r="AA95" s="83">
        <f t="shared" si="46"/>
        <v>1</v>
      </c>
      <c r="AB95" s="83">
        <f t="shared" si="46"/>
        <v>1.0992246816374081</v>
      </c>
    </row>
    <row r="96" spans="1:28" s="57" customFormat="1" ht="18" customHeight="1" x14ac:dyDescent="0.25">
      <c r="A96" s="84">
        <v>91</v>
      </c>
      <c r="B96" s="85">
        <f t="shared" si="27"/>
        <v>12479</v>
      </c>
      <c r="C96" s="106">
        <f t="shared" si="28"/>
        <v>12672</v>
      </c>
      <c r="D96" s="111">
        <f t="shared" si="29"/>
        <v>25151</v>
      </c>
      <c r="E96" s="88">
        <f t="shared" si="30"/>
        <v>13347</v>
      </c>
      <c r="F96" s="89">
        <f t="shared" si="31"/>
        <v>12672</v>
      </c>
      <c r="G96" s="90">
        <f t="shared" si="32"/>
        <v>26019</v>
      </c>
      <c r="H96" s="91">
        <f t="shared" si="33"/>
        <v>868</v>
      </c>
      <c r="I96" s="92">
        <f t="shared" si="34"/>
        <v>0</v>
      </c>
      <c r="J96" s="93">
        <f t="shared" si="35"/>
        <v>868</v>
      </c>
      <c r="K96" s="94">
        <f t="shared" si="36"/>
        <v>14216</v>
      </c>
      <c r="L96" s="95">
        <f t="shared" si="37"/>
        <v>12672</v>
      </c>
      <c r="M96" s="96">
        <f t="shared" si="38"/>
        <v>26888</v>
      </c>
      <c r="N96" s="97">
        <f t="shared" si="39"/>
        <v>869</v>
      </c>
      <c r="O96" s="98">
        <f t="shared" si="40"/>
        <v>0</v>
      </c>
      <c r="P96" s="99">
        <f t="shared" si="41"/>
        <v>869</v>
      </c>
      <c r="Q96" s="100">
        <f t="shared" si="42"/>
        <v>14975</v>
      </c>
      <c r="R96" s="101">
        <f t="shared" si="43"/>
        <v>12672</v>
      </c>
      <c r="S96" s="102">
        <f t="shared" si="44"/>
        <v>27647</v>
      </c>
      <c r="T96" s="103">
        <f t="shared" si="26"/>
        <v>759</v>
      </c>
      <c r="U96" s="104">
        <f t="shared" si="26"/>
        <v>0</v>
      </c>
      <c r="V96" s="105">
        <f t="shared" si="26"/>
        <v>759</v>
      </c>
      <c r="W96" s="106">
        <f t="shared" si="45"/>
        <v>2496</v>
      </c>
      <c r="X96" s="86">
        <f t="shared" si="45"/>
        <v>0</v>
      </c>
      <c r="Y96" s="87">
        <f t="shared" si="45"/>
        <v>2496</v>
      </c>
      <c r="Z96" s="107">
        <f t="shared" si="46"/>
        <v>1.2000160269252345</v>
      </c>
      <c r="AA96" s="83">
        <f t="shared" si="46"/>
        <v>1</v>
      </c>
      <c r="AB96" s="83">
        <f t="shared" si="46"/>
        <v>1.0992405868553934</v>
      </c>
    </row>
    <row r="97" spans="1:28" s="57" customFormat="1" ht="18" customHeight="1" x14ac:dyDescent="0.25">
      <c r="A97" s="84">
        <v>92</v>
      </c>
      <c r="B97" s="85">
        <f t="shared" si="27"/>
        <v>12606</v>
      </c>
      <c r="C97" s="106">
        <f t="shared" si="28"/>
        <v>12804</v>
      </c>
      <c r="D97" s="111">
        <f t="shared" si="29"/>
        <v>25410</v>
      </c>
      <c r="E97" s="88">
        <f t="shared" si="30"/>
        <v>13482</v>
      </c>
      <c r="F97" s="89">
        <f t="shared" si="31"/>
        <v>12804</v>
      </c>
      <c r="G97" s="90">
        <f t="shared" si="32"/>
        <v>26286</v>
      </c>
      <c r="H97" s="91">
        <f t="shared" si="33"/>
        <v>876</v>
      </c>
      <c r="I97" s="92">
        <f t="shared" si="34"/>
        <v>0</v>
      </c>
      <c r="J97" s="93">
        <f t="shared" si="35"/>
        <v>876</v>
      </c>
      <c r="K97" s="94">
        <f t="shared" si="36"/>
        <v>14360</v>
      </c>
      <c r="L97" s="95">
        <f t="shared" si="37"/>
        <v>12804</v>
      </c>
      <c r="M97" s="96">
        <f t="shared" si="38"/>
        <v>27164</v>
      </c>
      <c r="N97" s="97">
        <f t="shared" si="39"/>
        <v>878</v>
      </c>
      <c r="O97" s="98">
        <f t="shared" si="40"/>
        <v>0</v>
      </c>
      <c r="P97" s="99">
        <f t="shared" si="41"/>
        <v>878</v>
      </c>
      <c r="Q97" s="100">
        <f t="shared" si="42"/>
        <v>15127</v>
      </c>
      <c r="R97" s="101">
        <f t="shared" si="43"/>
        <v>12804</v>
      </c>
      <c r="S97" s="102">
        <f t="shared" si="44"/>
        <v>27931</v>
      </c>
      <c r="T97" s="103">
        <f t="shared" si="26"/>
        <v>767</v>
      </c>
      <c r="U97" s="104">
        <f t="shared" si="26"/>
        <v>0</v>
      </c>
      <c r="V97" s="105">
        <f t="shared" si="26"/>
        <v>767</v>
      </c>
      <c r="W97" s="106">
        <f t="shared" si="45"/>
        <v>2521</v>
      </c>
      <c r="X97" s="86">
        <f t="shared" si="45"/>
        <v>0</v>
      </c>
      <c r="Y97" s="87">
        <f t="shared" si="45"/>
        <v>2521</v>
      </c>
      <c r="Z97" s="107">
        <f t="shared" si="46"/>
        <v>1.1999841345391085</v>
      </c>
      <c r="AA97" s="83">
        <f t="shared" si="46"/>
        <v>1</v>
      </c>
      <c r="AB97" s="83">
        <f t="shared" si="46"/>
        <v>1.0992129083038173</v>
      </c>
    </row>
    <row r="98" spans="1:28" s="57" customFormat="1" ht="18" customHeight="1" x14ac:dyDescent="0.25">
      <c r="A98" s="84">
        <v>93</v>
      </c>
      <c r="B98" s="85">
        <f t="shared" si="27"/>
        <v>12732</v>
      </c>
      <c r="C98" s="106">
        <f t="shared" si="28"/>
        <v>12936</v>
      </c>
      <c r="D98" s="111">
        <f t="shared" si="29"/>
        <v>25668</v>
      </c>
      <c r="E98" s="88">
        <f t="shared" si="30"/>
        <v>13618</v>
      </c>
      <c r="F98" s="89">
        <f t="shared" si="31"/>
        <v>12936</v>
      </c>
      <c r="G98" s="90">
        <f t="shared" si="32"/>
        <v>26554</v>
      </c>
      <c r="H98" s="91">
        <f t="shared" si="33"/>
        <v>886</v>
      </c>
      <c r="I98" s="92">
        <f t="shared" si="34"/>
        <v>0</v>
      </c>
      <c r="J98" s="93">
        <f t="shared" si="35"/>
        <v>886</v>
      </c>
      <c r="K98" s="94">
        <f t="shared" si="36"/>
        <v>14504</v>
      </c>
      <c r="L98" s="95">
        <f t="shared" si="37"/>
        <v>12936</v>
      </c>
      <c r="M98" s="96">
        <f t="shared" si="38"/>
        <v>27440</v>
      </c>
      <c r="N98" s="97">
        <f t="shared" si="39"/>
        <v>886</v>
      </c>
      <c r="O98" s="98">
        <f t="shared" si="40"/>
        <v>0</v>
      </c>
      <c r="P98" s="99">
        <f t="shared" si="41"/>
        <v>886</v>
      </c>
      <c r="Q98" s="100">
        <f t="shared" si="42"/>
        <v>15279</v>
      </c>
      <c r="R98" s="101">
        <f t="shared" si="43"/>
        <v>12936</v>
      </c>
      <c r="S98" s="102">
        <f t="shared" si="44"/>
        <v>28215</v>
      </c>
      <c r="T98" s="103">
        <f t="shared" si="26"/>
        <v>775</v>
      </c>
      <c r="U98" s="104">
        <f t="shared" si="26"/>
        <v>0</v>
      </c>
      <c r="V98" s="105">
        <f t="shared" si="26"/>
        <v>775</v>
      </c>
      <c r="W98" s="106">
        <f t="shared" si="45"/>
        <v>2547</v>
      </c>
      <c r="X98" s="86">
        <f t="shared" si="45"/>
        <v>0</v>
      </c>
      <c r="Y98" s="87">
        <f t="shared" si="45"/>
        <v>2547</v>
      </c>
      <c r="Z98" s="107">
        <f t="shared" si="46"/>
        <v>1.2000471253534402</v>
      </c>
      <c r="AA98" s="83">
        <f t="shared" si="46"/>
        <v>1</v>
      </c>
      <c r="AB98" s="83">
        <f t="shared" si="46"/>
        <v>1.0992286115007013</v>
      </c>
    </row>
    <row r="99" spans="1:28" s="57" customFormat="1" ht="18" customHeight="1" x14ac:dyDescent="0.25">
      <c r="A99" s="84">
        <v>94</v>
      </c>
      <c r="B99" s="85">
        <f t="shared" si="27"/>
        <v>12859</v>
      </c>
      <c r="C99" s="106">
        <f t="shared" si="28"/>
        <v>13068</v>
      </c>
      <c r="D99" s="111">
        <f t="shared" si="29"/>
        <v>25927</v>
      </c>
      <c r="E99" s="88">
        <f t="shared" si="30"/>
        <v>13753</v>
      </c>
      <c r="F99" s="89">
        <f t="shared" si="31"/>
        <v>13068</v>
      </c>
      <c r="G99" s="90">
        <f t="shared" si="32"/>
        <v>26821</v>
      </c>
      <c r="H99" s="91">
        <f t="shared" si="33"/>
        <v>894</v>
      </c>
      <c r="I99" s="92">
        <f t="shared" si="34"/>
        <v>0</v>
      </c>
      <c r="J99" s="93">
        <f t="shared" si="35"/>
        <v>894</v>
      </c>
      <c r="K99" s="94">
        <f t="shared" si="36"/>
        <v>14648</v>
      </c>
      <c r="L99" s="95">
        <f t="shared" si="37"/>
        <v>13068</v>
      </c>
      <c r="M99" s="96">
        <f t="shared" si="38"/>
        <v>27716</v>
      </c>
      <c r="N99" s="97">
        <f t="shared" si="39"/>
        <v>895</v>
      </c>
      <c r="O99" s="98">
        <f t="shared" si="40"/>
        <v>0</v>
      </c>
      <c r="P99" s="99">
        <f t="shared" si="41"/>
        <v>895</v>
      </c>
      <c r="Q99" s="100">
        <f t="shared" si="42"/>
        <v>15430</v>
      </c>
      <c r="R99" s="101">
        <f t="shared" si="43"/>
        <v>13068</v>
      </c>
      <c r="S99" s="102">
        <f t="shared" si="44"/>
        <v>28498</v>
      </c>
      <c r="T99" s="103">
        <f t="shared" si="26"/>
        <v>782</v>
      </c>
      <c r="U99" s="104">
        <f t="shared" si="26"/>
        <v>0</v>
      </c>
      <c r="V99" s="105">
        <f t="shared" si="26"/>
        <v>782</v>
      </c>
      <c r="W99" s="106">
        <f t="shared" si="45"/>
        <v>2571</v>
      </c>
      <c r="X99" s="86">
        <f t="shared" si="45"/>
        <v>0</v>
      </c>
      <c r="Y99" s="87">
        <f t="shared" si="45"/>
        <v>2571</v>
      </c>
      <c r="Z99" s="107">
        <f t="shared" si="46"/>
        <v>1.1999377867641341</v>
      </c>
      <c r="AA99" s="83">
        <f t="shared" si="46"/>
        <v>1</v>
      </c>
      <c r="AB99" s="83">
        <f t="shared" si="46"/>
        <v>1.0991630346742778</v>
      </c>
    </row>
    <row r="100" spans="1:28" s="57" customFormat="1" ht="18" customHeight="1" x14ac:dyDescent="0.25">
      <c r="A100" s="84">
        <v>95</v>
      </c>
      <c r="B100" s="85">
        <f t="shared" si="27"/>
        <v>12985</v>
      </c>
      <c r="C100" s="106">
        <f t="shared" si="28"/>
        <v>13200</v>
      </c>
      <c r="D100" s="111">
        <f t="shared" si="29"/>
        <v>26185</v>
      </c>
      <c r="E100" s="88">
        <f t="shared" si="30"/>
        <v>13888</v>
      </c>
      <c r="F100" s="89">
        <f t="shared" si="31"/>
        <v>13200</v>
      </c>
      <c r="G100" s="90">
        <f t="shared" si="32"/>
        <v>27088</v>
      </c>
      <c r="H100" s="91">
        <f t="shared" si="33"/>
        <v>903</v>
      </c>
      <c r="I100" s="92">
        <f t="shared" si="34"/>
        <v>0</v>
      </c>
      <c r="J100" s="93">
        <f t="shared" si="35"/>
        <v>903</v>
      </c>
      <c r="K100" s="94">
        <f t="shared" si="36"/>
        <v>14792</v>
      </c>
      <c r="L100" s="95">
        <f t="shared" si="37"/>
        <v>13200</v>
      </c>
      <c r="M100" s="96">
        <f t="shared" si="38"/>
        <v>27992</v>
      </c>
      <c r="N100" s="97">
        <f t="shared" si="39"/>
        <v>904</v>
      </c>
      <c r="O100" s="98">
        <f t="shared" si="40"/>
        <v>0</v>
      </c>
      <c r="P100" s="99">
        <f t="shared" si="41"/>
        <v>904</v>
      </c>
      <c r="Q100" s="100">
        <f t="shared" si="42"/>
        <v>15582</v>
      </c>
      <c r="R100" s="101">
        <f t="shared" si="43"/>
        <v>13200</v>
      </c>
      <c r="S100" s="102">
        <f t="shared" si="44"/>
        <v>28782</v>
      </c>
      <c r="T100" s="103">
        <f t="shared" si="26"/>
        <v>790</v>
      </c>
      <c r="U100" s="104">
        <f t="shared" si="26"/>
        <v>0</v>
      </c>
      <c r="V100" s="105">
        <f t="shared" si="26"/>
        <v>790</v>
      </c>
      <c r="W100" s="106">
        <f t="shared" si="45"/>
        <v>2597</v>
      </c>
      <c r="X100" s="86">
        <f t="shared" si="45"/>
        <v>0</v>
      </c>
      <c r="Y100" s="87">
        <f t="shared" si="45"/>
        <v>2597</v>
      </c>
      <c r="Z100" s="107">
        <f t="shared" si="46"/>
        <v>1.2</v>
      </c>
      <c r="AA100" s="83">
        <f t="shared" si="46"/>
        <v>1</v>
      </c>
      <c r="AB100" s="83">
        <f t="shared" si="46"/>
        <v>1.0991789192285659</v>
      </c>
    </row>
    <row r="101" spans="1:28" s="57" customFormat="1" ht="18" customHeight="1" x14ac:dyDescent="0.25">
      <c r="A101" s="84">
        <v>96</v>
      </c>
      <c r="B101" s="85">
        <f t="shared" si="27"/>
        <v>13112</v>
      </c>
      <c r="C101" s="106">
        <f t="shared" si="28"/>
        <v>13332</v>
      </c>
      <c r="D101" s="111">
        <f t="shared" si="29"/>
        <v>26444</v>
      </c>
      <c r="E101" s="88">
        <f t="shared" si="30"/>
        <v>14023</v>
      </c>
      <c r="F101" s="89">
        <f t="shared" si="31"/>
        <v>13332</v>
      </c>
      <c r="G101" s="90">
        <f t="shared" si="32"/>
        <v>27355</v>
      </c>
      <c r="H101" s="91">
        <f t="shared" si="33"/>
        <v>911</v>
      </c>
      <c r="I101" s="92">
        <f t="shared" si="34"/>
        <v>0</v>
      </c>
      <c r="J101" s="93">
        <f t="shared" si="35"/>
        <v>911</v>
      </c>
      <c r="K101" s="94">
        <f t="shared" si="36"/>
        <v>14936</v>
      </c>
      <c r="L101" s="95">
        <f t="shared" si="37"/>
        <v>13332</v>
      </c>
      <c r="M101" s="96">
        <f t="shared" si="38"/>
        <v>28268</v>
      </c>
      <c r="N101" s="97">
        <f t="shared" si="39"/>
        <v>913</v>
      </c>
      <c r="O101" s="98">
        <f t="shared" si="40"/>
        <v>0</v>
      </c>
      <c r="P101" s="99">
        <f t="shared" si="41"/>
        <v>913</v>
      </c>
      <c r="Q101" s="100">
        <f t="shared" si="42"/>
        <v>15734</v>
      </c>
      <c r="R101" s="101">
        <f t="shared" si="43"/>
        <v>13332</v>
      </c>
      <c r="S101" s="102">
        <f t="shared" si="44"/>
        <v>29066</v>
      </c>
      <c r="T101" s="103">
        <f t="shared" si="26"/>
        <v>798</v>
      </c>
      <c r="U101" s="104">
        <f t="shared" si="26"/>
        <v>0</v>
      </c>
      <c r="V101" s="105">
        <f t="shared" si="26"/>
        <v>798</v>
      </c>
      <c r="W101" s="106">
        <f t="shared" si="45"/>
        <v>2622</v>
      </c>
      <c r="X101" s="86">
        <f t="shared" si="45"/>
        <v>0</v>
      </c>
      <c r="Y101" s="87">
        <f t="shared" si="45"/>
        <v>2622</v>
      </c>
      <c r="Z101" s="107">
        <f t="shared" si="46"/>
        <v>1.1999694935936547</v>
      </c>
      <c r="AA101" s="83">
        <f t="shared" si="46"/>
        <v>1</v>
      </c>
      <c r="AB101" s="83">
        <f t="shared" si="46"/>
        <v>1.0991529269399485</v>
      </c>
    </row>
    <row r="102" spans="1:28" s="57" customFormat="1" ht="18" customHeight="1" x14ac:dyDescent="0.25">
      <c r="A102" s="84">
        <v>97</v>
      </c>
      <c r="B102" s="85">
        <f t="shared" si="27"/>
        <v>13238</v>
      </c>
      <c r="C102" s="106">
        <f t="shared" si="28"/>
        <v>13464</v>
      </c>
      <c r="D102" s="111">
        <f t="shared" si="29"/>
        <v>26702</v>
      </c>
      <c r="E102" s="88">
        <f t="shared" si="30"/>
        <v>14159</v>
      </c>
      <c r="F102" s="89">
        <f t="shared" si="31"/>
        <v>13464</v>
      </c>
      <c r="G102" s="90">
        <f t="shared" si="32"/>
        <v>27623</v>
      </c>
      <c r="H102" s="91">
        <f t="shared" si="33"/>
        <v>921</v>
      </c>
      <c r="I102" s="92">
        <f t="shared" si="34"/>
        <v>0</v>
      </c>
      <c r="J102" s="93">
        <f t="shared" si="35"/>
        <v>921</v>
      </c>
      <c r="K102" s="94">
        <f t="shared" si="36"/>
        <v>15081</v>
      </c>
      <c r="L102" s="95">
        <f t="shared" si="37"/>
        <v>13464</v>
      </c>
      <c r="M102" s="96">
        <f t="shared" si="38"/>
        <v>28545</v>
      </c>
      <c r="N102" s="97">
        <f t="shared" si="39"/>
        <v>922</v>
      </c>
      <c r="O102" s="98">
        <f t="shared" si="40"/>
        <v>0</v>
      </c>
      <c r="P102" s="99">
        <f t="shared" si="41"/>
        <v>922</v>
      </c>
      <c r="Q102" s="100">
        <f t="shared" si="42"/>
        <v>15886</v>
      </c>
      <c r="R102" s="101">
        <f t="shared" si="43"/>
        <v>13464</v>
      </c>
      <c r="S102" s="102">
        <f t="shared" si="44"/>
        <v>29350</v>
      </c>
      <c r="T102" s="103">
        <f t="shared" si="26"/>
        <v>805</v>
      </c>
      <c r="U102" s="104">
        <f t="shared" si="26"/>
        <v>0</v>
      </c>
      <c r="V102" s="105">
        <f t="shared" si="26"/>
        <v>805</v>
      </c>
      <c r="W102" s="106">
        <f t="shared" si="45"/>
        <v>2648</v>
      </c>
      <c r="X102" s="86">
        <f t="shared" si="45"/>
        <v>0</v>
      </c>
      <c r="Y102" s="87">
        <f t="shared" si="45"/>
        <v>2648</v>
      </c>
      <c r="Z102" s="107">
        <f t="shared" si="46"/>
        <v>1.2000302160447198</v>
      </c>
      <c r="AA102" s="83">
        <f t="shared" si="46"/>
        <v>1</v>
      </c>
      <c r="AB102" s="83">
        <f t="shared" si="46"/>
        <v>1.0991686016028761</v>
      </c>
    </row>
    <row r="103" spans="1:28" s="57" customFormat="1" ht="18" customHeight="1" x14ac:dyDescent="0.25">
      <c r="A103" s="84">
        <v>98</v>
      </c>
      <c r="B103" s="85">
        <f t="shared" si="27"/>
        <v>13365</v>
      </c>
      <c r="C103" s="106">
        <f t="shared" si="28"/>
        <v>13596</v>
      </c>
      <c r="D103" s="111">
        <f t="shared" si="29"/>
        <v>26961</v>
      </c>
      <c r="E103" s="88">
        <f t="shared" si="30"/>
        <v>14294</v>
      </c>
      <c r="F103" s="89">
        <f t="shared" si="31"/>
        <v>13596</v>
      </c>
      <c r="G103" s="90">
        <f t="shared" si="32"/>
        <v>27890</v>
      </c>
      <c r="H103" s="91">
        <f t="shared" si="33"/>
        <v>929</v>
      </c>
      <c r="I103" s="92">
        <f t="shared" si="34"/>
        <v>0</v>
      </c>
      <c r="J103" s="93">
        <f t="shared" si="35"/>
        <v>929</v>
      </c>
      <c r="K103" s="94">
        <f t="shared" si="36"/>
        <v>15225</v>
      </c>
      <c r="L103" s="95">
        <f t="shared" si="37"/>
        <v>13596</v>
      </c>
      <c r="M103" s="96">
        <f t="shared" si="38"/>
        <v>28821</v>
      </c>
      <c r="N103" s="97">
        <f t="shared" si="39"/>
        <v>931</v>
      </c>
      <c r="O103" s="98">
        <f t="shared" si="40"/>
        <v>0</v>
      </c>
      <c r="P103" s="99">
        <f t="shared" si="41"/>
        <v>931</v>
      </c>
      <c r="Q103" s="100">
        <f t="shared" si="42"/>
        <v>16038</v>
      </c>
      <c r="R103" s="101">
        <f t="shared" si="43"/>
        <v>13596</v>
      </c>
      <c r="S103" s="102">
        <f t="shared" si="44"/>
        <v>29634</v>
      </c>
      <c r="T103" s="103">
        <f t="shared" si="26"/>
        <v>813</v>
      </c>
      <c r="U103" s="104">
        <f t="shared" si="26"/>
        <v>0</v>
      </c>
      <c r="V103" s="105">
        <f t="shared" si="26"/>
        <v>813</v>
      </c>
      <c r="W103" s="106">
        <f t="shared" si="45"/>
        <v>2673</v>
      </c>
      <c r="X103" s="86">
        <f t="shared" si="45"/>
        <v>0</v>
      </c>
      <c r="Y103" s="87">
        <f t="shared" si="45"/>
        <v>2673</v>
      </c>
      <c r="Z103" s="107">
        <f t="shared" si="46"/>
        <v>1.2</v>
      </c>
      <c r="AA103" s="83">
        <f t="shared" si="46"/>
        <v>1</v>
      </c>
      <c r="AB103" s="83">
        <f t="shared" si="46"/>
        <v>1.0991432068543452</v>
      </c>
    </row>
    <row r="104" spans="1:28" s="57" customFormat="1" ht="18" customHeight="1" x14ac:dyDescent="0.25">
      <c r="A104" s="84">
        <v>99</v>
      </c>
      <c r="B104" s="85">
        <f t="shared" si="27"/>
        <v>13491</v>
      </c>
      <c r="C104" s="106">
        <f t="shared" si="28"/>
        <v>13728</v>
      </c>
      <c r="D104" s="111">
        <f t="shared" si="29"/>
        <v>27219</v>
      </c>
      <c r="E104" s="88">
        <f t="shared" si="30"/>
        <v>14429</v>
      </c>
      <c r="F104" s="89">
        <f t="shared" si="31"/>
        <v>13728</v>
      </c>
      <c r="G104" s="90">
        <f t="shared" si="32"/>
        <v>28157</v>
      </c>
      <c r="H104" s="91">
        <f t="shared" si="33"/>
        <v>938</v>
      </c>
      <c r="I104" s="92">
        <f t="shared" si="34"/>
        <v>0</v>
      </c>
      <c r="J104" s="93">
        <f t="shared" si="35"/>
        <v>938</v>
      </c>
      <c r="K104" s="94">
        <f t="shared" si="36"/>
        <v>15369</v>
      </c>
      <c r="L104" s="95">
        <f t="shared" si="37"/>
        <v>13728</v>
      </c>
      <c r="M104" s="96">
        <f t="shared" si="38"/>
        <v>29097</v>
      </c>
      <c r="N104" s="97">
        <f t="shared" si="39"/>
        <v>940</v>
      </c>
      <c r="O104" s="98">
        <f t="shared" si="40"/>
        <v>0</v>
      </c>
      <c r="P104" s="99">
        <f t="shared" si="41"/>
        <v>940</v>
      </c>
      <c r="Q104" s="100">
        <f t="shared" si="42"/>
        <v>16189</v>
      </c>
      <c r="R104" s="101">
        <f t="shared" si="43"/>
        <v>13728</v>
      </c>
      <c r="S104" s="102">
        <f t="shared" si="44"/>
        <v>29917</v>
      </c>
      <c r="T104" s="103">
        <f t="shared" si="26"/>
        <v>820</v>
      </c>
      <c r="U104" s="104">
        <f t="shared" si="26"/>
        <v>0</v>
      </c>
      <c r="V104" s="105">
        <f t="shared" si="26"/>
        <v>820</v>
      </c>
      <c r="W104" s="106">
        <f t="shared" si="45"/>
        <v>2698</v>
      </c>
      <c r="X104" s="86">
        <f t="shared" si="45"/>
        <v>0</v>
      </c>
      <c r="Y104" s="87">
        <f t="shared" si="45"/>
        <v>2698</v>
      </c>
      <c r="Z104" s="107">
        <f t="shared" si="46"/>
        <v>1.1999851753020532</v>
      </c>
      <c r="AA104" s="83">
        <f t="shared" si="46"/>
        <v>1</v>
      </c>
      <c r="AB104" s="83">
        <f t="shared" si="46"/>
        <v>1.0991219368823248</v>
      </c>
    </row>
    <row r="105" spans="1:28" s="57" customFormat="1" ht="18" customHeight="1" x14ac:dyDescent="0.25">
      <c r="A105" s="84">
        <v>100</v>
      </c>
      <c r="B105" s="85">
        <f t="shared" si="27"/>
        <v>13618</v>
      </c>
      <c r="C105" s="106">
        <f t="shared" si="28"/>
        <v>13860</v>
      </c>
      <c r="D105" s="111">
        <f t="shared" si="29"/>
        <v>27478</v>
      </c>
      <c r="E105" s="88">
        <f t="shared" si="30"/>
        <v>14565</v>
      </c>
      <c r="F105" s="89">
        <f t="shared" si="31"/>
        <v>13860</v>
      </c>
      <c r="G105" s="90">
        <f t="shared" si="32"/>
        <v>28425</v>
      </c>
      <c r="H105" s="91">
        <f t="shared" si="33"/>
        <v>947</v>
      </c>
      <c r="I105" s="92">
        <f t="shared" si="34"/>
        <v>0</v>
      </c>
      <c r="J105" s="93">
        <f t="shared" si="35"/>
        <v>947</v>
      </c>
      <c r="K105" s="94">
        <f t="shared" si="36"/>
        <v>15513</v>
      </c>
      <c r="L105" s="95">
        <f t="shared" si="37"/>
        <v>13860</v>
      </c>
      <c r="M105" s="96">
        <f t="shared" si="38"/>
        <v>29373</v>
      </c>
      <c r="N105" s="97">
        <f t="shared" si="39"/>
        <v>948</v>
      </c>
      <c r="O105" s="98">
        <f t="shared" si="40"/>
        <v>0</v>
      </c>
      <c r="P105" s="99">
        <f t="shared" si="41"/>
        <v>948</v>
      </c>
      <c r="Q105" s="100">
        <f t="shared" si="42"/>
        <v>16341</v>
      </c>
      <c r="R105" s="101">
        <f t="shared" si="43"/>
        <v>13860</v>
      </c>
      <c r="S105" s="102">
        <f t="shared" si="44"/>
        <v>30201</v>
      </c>
      <c r="T105" s="103">
        <f t="shared" si="26"/>
        <v>828</v>
      </c>
      <c r="U105" s="104">
        <f t="shared" si="26"/>
        <v>0</v>
      </c>
      <c r="V105" s="105">
        <f t="shared" si="26"/>
        <v>828</v>
      </c>
      <c r="W105" s="106">
        <f t="shared" si="45"/>
        <v>2723</v>
      </c>
      <c r="X105" s="86">
        <f t="shared" si="45"/>
        <v>0</v>
      </c>
      <c r="Y105" s="87">
        <f t="shared" si="45"/>
        <v>2723</v>
      </c>
      <c r="Z105" s="107">
        <f t="shared" si="46"/>
        <v>1.1999559406667646</v>
      </c>
      <c r="AA105" s="83">
        <f t="shared" si="46"/>
        <v>1</v>
      </c>
      <c r="AB105" s="83">
        <f t="shared" si="46"/>
        <v>1.0990974597860106</v>
      </c>
    </row>
    <row r="106" spans="1:28" s="57" customFormat="1" ht="18" customHeight="1" x14ac:dyDescent="0.25">
      <c r="A106" s="84">
        <v>101</v>
      </c>
      <c r="B106" s="85">
        <f t="shared" si="27"/>
        <v>13744</v>
      </c>
      <c r="C106" s="106">
        <f t="shared" si="28"/>
        <v>13992</v>
      </c>
      <c r="D106" s="111">
        <f t="shared" si="29"/>
        <v>27736</v>
      </c>
      <c r="E106" s="88">
        <f t="shared" si="30"/>
        <v>14700</v>
      </c>
      <c r="F106" s="89">
        <f t="shared" si="31"/>
        <v>13992</v>
      </c>
      <c r="G106" s="90">
        <f t="shared" si="32"/>
        <v>28692</v>
      </c>
      <c r="H106" s="91">
        <f t="shared" si="33"/>
        <v>956</v>
      </c>
      <c r="I106" s="92">
        <f t="shared" si="34"/>
        <v>0</v>
      </c>
      <c r="J106" s="93">
        <f t="shared" si="35"/>
        <v>956</v>
      </c>
      <c r="K106" s="94">
        <f t="shared" si="36"/>
        <v>15657</v>
      </c>
      <c r="L106" s="95">
        <f t="shared" si="37"/>
        <v>13992</v>
      </c>
      <c r="M106" s="96">
        <f t="shared" si="38"/>
        <v>29649</v>
      </c>
      <c r="N106" s="97">
        <f t="shared" si="39"/>
        <v>957</v>
      </c>
      <c r="O106" s="98">
        <f t="shared" si="40"/>
        <v>0</v>
      </c>
      <c r="P106" s="99">
        <f t="shared" si="41"/>
        <v>957</v>
      </c>
      <c r="Q106" s="100">
        <f t="shared" si="42"/>
        <v>16493</v>
      </c>
      <c r="R106" s="101">
        <f t="shared" si="43"/>
        <v>13992</v>
      </c>
      <c r="S106" s="102">
        <f t="shared" si="44"/>
        <v>30485</v>
      </c>
      <c r="T106" s="103">
        <f t="shared" si="26"/>
        <v>836</v>
      </c>
      <c r="U106" s="104">
        <f t="shared" si="26"/>
        <v>0</v>
      </c>
      <c r="V106" s="105">
        <f t="shared" si="26"/>
        <v>836</v>
      </c>
      <c r="W106" s="106">
        <f t="shared" si="45"/>
        <v>2749</v>
      </c>
      <c r="X106" s="86">
        <f t="shared" si="45"/>
        <v>0</v>
      </c>
      <c r="Y106" s="87">
        <f t="shared" si="45"/>
        <v>2749</v>
      </c>
      <c r="Z106" s="107">
        <f t="shared" si="46"/>
        <v>1.2000145518044238</v>
      </c>
      <c r="AA106" s="83">
        <f t="shared" si="46"/>
        <v>1</v>
      </c>
      <c r="AB106" s="83">
        <f t="shared" si="46"/>
        <v>1.0991130660513413</v>
      </c>
    </row>
    <row r="107" spans="1:28" s="57" customFormat="1" ht="18" customHeight="1" x14ac:dyDescent="0.25">
      <c r="A107" s="84">
        <v>500</v>
      </c>
      <c r="B107" s="85">
        <f t="shared" si="27"/>
        <v>64218</v>
      </c>
      <c r="C107" s="106">
        <f t="shared" si="28"/>
        <v>66660</v>
      </c>
      <c r="D107" s="111">
        <f t="shared" si="29"/>
        <v>130878</v>
      </c>
      <c r="E107" s="88">
        <f t="shared" si="30"/>
        <v>68685</v>
      </c>
      <c r="F107" s="89">
        <f t="shared" si="31"/>
        <v>66660</v>
      </c>
      <c r="G107" s="90">
        <f t="shared" si="32"/>
        <v>135345</v>
      </c>
      <c r="H107" s="91">
        <f t="shared" si="33"/>
        <v>4467</v>
      </c>
      <c r="I107" s="92">
        <f t="shared" si="34"/>
        <v>0</v>
      </c>
      <c r="J107" s="93">
        <f t="shared" si="35"/>
        <v>4467</v>
      </c>
      <c r="K107" s="94">
        <f t="shared" si="36"/>
        <v>73153</v>
      </c>
      <c r="L107" s="95">
        <f t="shared" si="37"/>
        <v>66660</v>
      </c>
      <c r="M107" s="96">
        <f t="shared" si="38"/>
        <v>139813</v>
      </c>
      <c r="N107" s="97">
        <f t="shared" si="39"/>
        <v>4468</v>
      </c>
      <c r="O107" s="98">
        <f t="shared" si="40"/>
        <v>0</v>
      </c>
      <c r="P107" s="99">
        <f t="shared" si="41"/>
        <v>4468</v>
      </c>
      <c r="Q107" s="100">
        <f t="shared" si="42"/>
        <v>77061</v>
      </c>
      <c r="R107" s="101">
        <f t="shared" si="43"/>
        <v>66660</v>
      </c>
      <c r="S107" s="102">
        <f t="shared" si="44"/>
        <v>143721</v>
      </c>
      <c r="T107" s="103">
        <f t="shared" si="26"/>
        <v>3908</v>
      </c>
      <c r="U107" s="104">
        <f t="shared" si="26"/>
        <v>0</v>
      </c>
      <c r="V107" s="105">
        <f t="shared" si="26"/>
        <v>3908</v>
      </c>
      <c r="W107" s="106">
        <f t="shared" si="45"/>
        <v>12843</v>
      </c>
      <c r="X107" s="86">
        <f t="shared" si="45"/>
        <v>0</v>
      </c>
      <c r="Y107" s="87">
        <f t="shared" si="45"/>
        <v>12843</v>
      </c>
      <c r="Z107" s="107">
        <f t="shared" si="46"/>
        <v>1.1999906568251892</v>
      </c>
      <c r="AA107" s="83">
        <f t="shared" si="46"/>
        <v>1</v>
      </c>
      <c r="AB107" s="83">
        <f t="shared" si="46"/>
        <v>1.0981295557694952</v>
      </c>
    </row>
    <row r="108" spans="1:28" s="57" customFormat="1" ht="18" customHeight="1" x14ac:dyDescent="0.25">
      <c r="A108" s="84">
        <v>1000</v>
      </c>
      <c r="B108" s="85">
        <f t="shared" si="27"/>
        <v>127468</v>
      </c>
      <c r="C108" s="106">
        <f t="shared" si="28"/>
        <v>132660</v>
      </c>
      <c r="D108" s="111">
        <f t="shared" si="29"/>
        <v>260128</v>
      </c>
      <c r="E108" s="88">
        <f t="shared" si="30"/>
        <v>136335</v>
      </c>
      <c r="F108" s="89">
        <f t="shared" si="31"/>
        <v>132660</v>
      </c>
      <c r="G108" s="90">
        <f t="shared" si="32"/>
        <v>268995</v>
      </c>
      <c r="H108" s="91">
        <f t="shared" si="33"/>
        <v>8867</v>
      </c>
      <c r="I108" s="92">
        <f t="shared" si="34"/>
        <v>0</v>
      </c>
      <c r="J108" s="93">
        <f t="shared" si="35"/>
        <v>8867</v>
      </c>
      <c r="K108" s="94">
        <f t="shared" si="36"/>
        <v>145203</v>
      </c>
      <c r="L108" s="95">
        <f t="shared" si="37"/>
        <v>132660</v>
      </c>
      <c r="M108" s="96">
        <f t="shared" si="38"/>
        <v>277863</v>
      </c>
      <c r="N108" s="97">
        <f t="shared" si="39"/>
        <v>8868</v>
      </c>
      <c r="O108" s="98">
        <f t="shared" si="40"/>
        <v>0</v>
      </c>
      <c r="P108" s="99">
        <f t="shared" si="41"/>
        <v>8868</v>
      </c>
      <c r="Q108" s="100">
        <f t="shared" si="42"/>
        <v>152961</v>
      </c>
      <c r="R108" s="101">
        <f t="shared" si="43"/>
        <v>132660</v>
      </c>
      <c r="S108" s="102">
        <f t="shared" si="44"/>
        <v>285621</v>
      </c>
      <c r="T108" s="103">
        <f t="shared" si="26"/>
        <v>7758</v>
      </c>
      <c r="U108" s="104">
        <f t="shared" si="26"/>
        <v>0</v>
      </c>
      <c r="V108" s="105">
        <f t="shared" si="26"/>
        <v>7758</v>
      </c>
      <c r="W108" s="106">
        <f t="shared" si="45"/>
        <v>25493</v>
      </c>
      <c r="X108" s="86">
        <f t="shared" si="45"/>
        <v>0</v>
      </c>
      <c r="Y108" s="87">
        <f t="shared" si="45"/>
        <v>25493</v>
      </c>
      <c r="Z108" s="107">
        <f t="shared" si="46"/>
        <v>1.1999952929362663</v>
      </c>
      <c r="AA108" s="83">
        <f t="shared" si="46"/>
        <v>1</v>
      </c>
      <c r="AB108" s="83">
        <f t="shared" si="46"/>
        <v>1.0980017529831467</v>
      </c>
    </row>
    <row r="109" spans="1:28" s="57" customFormat="1" ht="18" customHeight="1" x14ac:dyDescent="0.25">
      <c r="A109" s="149">
        <v>3000</v>
      </c>
      <c r="B109" s="150">
        <f t="shared" si="27"/>
        <v>380468</v>
      </c>
      <c r="C109" s="151">
        <f t="shared" si="28"/>
        <v>396660</v>
      </c>
      <c r="D109" s="152">
        <f t="shared" si="29"/>
        <v>777128</v>
      </c>
      <c r="E109" s="153">
        <f t="shared" si="30"/>
        <v>406935</v>
      </c>
      <c r="F109" s="154">
        <f t="shared" si="31"/>
        <v>396660</v>
      </c>
      <c r="G109" s="155">
        <f t="shared" si="32"/>
        <v>803595</v>
      </c>
      <c r="H109" s="156">
        <f t="shared" si="33"/>
        <v>26467</v>
      </c>
      <c r="I109" s="157">
        <f t="shared" si="34"/>
        <v>0</v>
      </c>
      <c r="J109" s="158">
        <f t="shared" si="35"/>
        <v>26467</v>
      </c>
      <c r="K109" s="159">
        <f t="shared" si="36"/>
        <v>433403</v>
      </c>
      <c r="L109" s="160">
        <f t="shared" si="37"/>
        <v>396660</v>
      </c>
      <c r="M109" s="161">
        <f t="shared" si="38"/>
        <v>830063</v>
      </c>
      <c r="N109" s="162">
        <f t="shared" si="39"/>
        <v>26468</v>
      </c>
      <c r="O109" s="163">
        <f t="shared" si="40"/>
        <v>0</v>
      </c>
      <c r="P109" s="164">
        <f t="shared" si="41"/>
        <v>26468</v>
      </c>
      <c r="Q109" s="165">
        <f t="shared" si="42"/>
        <v>456561</v>
      </c>
      <c r="R109" s="166">
        <f t="shared" si="43"/>
        <v>396660</v>
      </c>
      <c r="S109" s="167">
        <f t="shared" si="44"/>
        <v>853221</v>
      </c>
      <c r="T109" s="168">
        <f t="shared" si="26"/>
        <v>23158</v>
      </c>
      <c r="U109" s="169">
        <f t="shared" si="26"/>
        <v>0</v>
      </c>
      <c r="V109" s="170">
        <f t="shared" si="26"/>
        <v>23158</v>
      </c>
      <c r="W109" s="151">
        <f t="shared" si="45"/>
        <v>76093</v>
      </c>
      <c r="X109" s="171">
        <f t="shared" si="45"/>
        <v>0</v>
      </c>
      <c r="Y109" s="172">
        <f t="shared" si="45"/>
        <v>76093</v>
      </c>
      <c r="Z109" s="173">
        <f t="shared" si="46"/>
        <v>1.1999984229948379</v>
      </c>
      <c r="AA109" s="173">
        <f t="shared" si="46"/>
        <v>1</v>
      </c>
      <c r="AB109" s="173">
        <f t="shared" si="46"/>
        <v>1.09791565868171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54</v>
      </c>
      <c r="E122" s="142" t="s">
        <v>48</v>
      </c>
      <c r="F122" s="141">
        <v>57</v>
      </c>
      <c r="K122" s="142" t="s">
        <v>48</v>
      </c>
      <c r="L122" s="141">
        <v>61</v>
      </c>
      <c r="Q122" s="142" t="s">
        <v>48</v>
      </c>
      <c r="R122" s="141">
        <v>64</v>
      </c>
    </row>
    <row r="123" spans="2:18" ht="18" customHeight="1" x14ac:dyDescent="0.25">
      <c r="B123" s="142" t="s">
        <v>49</v>
      </c>
      <c r="C123" s="141">
        <v>71</v>
      </c>
      <c r="E123" s="142" t="s">
        <v>49</v>
      </c>
      <c r="F123" s="141">
        <v>75</v>
      </c>
      <c r="K123" s="142" t="s">
        <v>49</v>
      </c>
      <c r="L123" s="141">
        <v>80</v>
      </c>
      <c r="Q123" s="142" t="s">
        <v>49</v>
      </c>
      <c r="R123" s="141">
        <v>85</v>
      </c>
    </row>
    <row r="124" spans="2:18" ht="18" customHeight="1" x14ac:dyDescent="0.25">
      <c r="B124" s="142" t="s">
        <v>50</v>
      </c>
      <c r="C124" s="141">
        <v>96</v>
      </c>
      <c r="E124" s="142" t="s">
        <v>50</v>
      </c>
      <c r="F124" s="141">
        <v>102</v>
      </c>
      <c r="K124" s="142" t="s">
        <v>50</v>
      </c>
      <c r="L124" s="141">
        <v>109</v>
      </c>
      <c r="Q124" s="142" t="s">
        <v>50</v>
      </c>
      <c r="R124" s="141">
        <v>115</v>
      </c>
    </row>
    <row r="125" spans="2:18" ht="18" customHeight="1" x14ac:dyDescent="0.25">
      <c r="B125" s="142" t="s">
        <v>74</v>
      </c>
      <c r="C125" s="141">
        <v>115</v>
      </c>
      <c r="E125" s="142" t="s">
        <v>74</v>
      </c>
      <c r="F125" s="141">
        <v>123</v>
      </c>
      <c r="K125" s="142" t="s">
        <v>74</v>
      </c>
      <c r="L125" s="141">
        <v>131</v>
      </c>
      <c r="Q125" s="142" t="s">
        <v>74</v>
      </c>
      <c r="R125" s="141">
        <v>138</v>
      </c>
    </row>
    <row r="128" spans="2:18" ht="18" customHeight="1" x14ac:dyDescent="0.25">
      <c r="B128" s="143" t="s">
        <v>56</v>
      </c>
      <c r="C128" s="143"/>
      <c r="E128" s="143" t="s">
        <v>56</v>
      </c>
      <c r="F128" s="143"/>
      <c r="K128" s="143" t="s">
        <v>56</v>
      </c>
      <c r="L128" s="143"/>
      <c r="Q128" s="143" t="s">
        <v>56</v>
      </c>
      <c r="R128" s="143"/>
    </row>
    <row r="129" spans="2:18" ht="18" customHeight="1" x14ac:dyDescent="0.25">
      <c r="B129" s="144" t="s">
        <v>64</v>
      </c>
      <c r="C129" s="144">
        <v>600</v>
      </c>
      <c r="E129" s="144" t="s">
        <v>64</v>
      </c>
      <c r="F129" s="144">
        <v>600</v>
      </c>
      <c r="K129" s="144" t="s">
        <v>64</v>
      </c>
      <c r="L129" s="144">
        <v>600</v>
      </c>
      <c r="Q129" s="144" t="s">
        <v>64</v>
      </c>
      <c r="R129" s="144">
        <v>600</v>
      </c>
    </row>
    <row r="130" spans="2:18" ht="18" customHeight="1" x14ac:dyDescent="0.25">
      <c r="B130" s="144" t="s">
        <v>57</v>
      </c>
      <c r="C130" s="144">
        <v>50</v>
      </c>
      <c r="E130" s="144" t="s">
        <v>57</v>
      </c>
      <c r="F130" s="144">
        <v>50</v>
      </c>
      <c r="K130" s="144" t="s">
        <v>57</v>
      </c>
      <c r="L130" s="144">
        <v>50</v>
      </c>
      <c r="Q130" s="144" t="s">
        <v>57</v>
      </c>
      <c r="R130" s="144">
        <v>50</v>
      </c>
    </row>
    <row r="131" spans="2:18" ht="18" customHeight="1" x14ac:dyDescent="0.25">
      <c r="B131" s="144" t="s">
        <v>58</v>
      </c>
      <c r="C131" s="144">
        <v>65</v>
      </c>
      <c r="E131" s="144" t="s">
        <v>58</v>
      </c>
      <c r="F131" s="144">
        <v>65</v>
      </c>
      <c r="K131" s="144" t="s">
        <v>58</v>
      </c>
      <c r="L131" s="144">
        <v>65</v>
      </c>
      <c r="Q131" s="144" t="s">
        <v>58</v>
      </c>
      <c r="R131" s="144">
        <v>65</v>
      </c>
    </row>
    <row r="132" spans="2:18" ht="18" customHeight="1" x14ac:dyDescent="0.25">
      <c r="B132" s="144" t="s">
        <v>59</v>
      </c>
      <c r="C132" s="144">
        <v>90</v>
      </c>
      <c r="E132" s="144" t="s">
        <v>59</v>
      </c>
      <c r="F132" s="144">
        <v>90</v>
      </c>
      <c r="K132" s="144" t="s">
        <v>59</v>
      </c>
      <c r="L132" s="144">
        <v>90</v>
      </c>
      <c r="Q132" s="144" t="s">
        <v>59</v>
      </c>
      <c r="R132" s="144">
        <v>90</v>
      </c>
    </row>
    <row r="133" spans="2:18" ht="18" customHeight="1" x14ac:dyDescent="0.25">
      <c r="B133" s="144" t="s">
        <v>60</v>
      </c>
      <c r="C133" s="144">
        <v>100</v>
      </c>
      <c r="E133" s="144" t="s">
        <v>60</v>
      </c>
      <c r="F133" s="144">
        <v>100</v>
      </c>
      <c r="K133" s="144" t="s">
        <v>60</v>
      </c>
      <c r="L133" s="144">
        <v>100</v>
      </c>
      <c r="Q133" s="144" t="s">
        <v>60</v>
      </c>
      <c r="R133" s="144">
        <v>100</v>
      </c>
    </row>
    <row r="134" spans="2:18" ht="18" customHeight="1" x14ac:dyDescent="0.25">
      <c r="B134" s="144" t="s">
        <v>75</v>
      </c>
      <c r="C134" s="144">
        <v>120</v>
      </c>
      <c r="E134" s="144" t="s">
        <v>61</v>
      </c>
      <c r="F134" s="144">
        <v>120</v>
      </c>
      <c r="K134" s="144" t="s">
        <v>61</v>
      </c>
      <c r="L134" s="144">
        <v>120</v>
      </c>
      <c r="Q134" s="144" t="s">
        <v>61</v>
      </c>
      <c r="R134" s="144">
        <v>120</v>
      </c>
    </row>
  </sheetData>
  <sheetProtection algorithmName="SHA-512" hashValue="ArweSPE1SuNXTRfeSkNpqdVFKPW5aN0BEQJnQUy+JhhxapQiAXVZnXAoVuKAcucm6hGQKSfqC/U/AFsTY1R17Q==" saltValue="lBs7ROggUvBI5JitAvne9w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UI,標準"&amp;16岳　13mm</oddHeader>
  </headerFooter>
  <rowBreaks count="1" manualBreakCount="1">
    <brk id="60" max="27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574F0-1280-4243-9878-8A0C757AD612}">
  <sheetPr>
    <tabColor rgb="FFFF66CC"/>
    <pageSetUpPr fitToPage="1"/>
  </sheetPr>
  <dimension ref="A1:AB134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76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ROUNDDOWN(($C$114+ROUNDDOWN(($A4*IF(31&lt;=$A4,$C$125,IF(21&lt;=$A4,$C$124,IF(11&lt;=$A4,$C$123,IF(1&lt;=$A4,$C$122,0))))),0))*1.1,0)</f>
        <v>2189</v>
      </c>
      <c r="C4" s="34">
        <f>INT(ROUNDDOWN(IF($A4&lt;=0,0,IF($A4&lt;=10,$C$130,IF($A4&lt;=20,$C$131,IF($A4&lt;=30,$C$132,IF($A4&lt;=50,$C$133,IF($A4&gt;=51,$C$134,""))))))*$A4+$C$129,0)*1.1)</f>
        <v>660</v>
      </c>
      <c r="D4" s="35">
        <f>B4+C4</f>
        <v>2849</v>
      </c>
      <c r="E4" s="36">
        <f>ROUNDDOWN(($F$114+ROUNDDOWN(($A4*IF(31&lt;=$A4,$F$125,IF(21&lt;=$A4,$F$124,IF(11&lt;=$A4,$F$123,IF(1&lt;=$A4,$F$122,0))))),0))*1.1,0)</f>
        <v>2341</v>
      </c>
      <c r="F4" s="37">
        <f>INT(ROUNDDOWN(IF($A4&lt;=0,0,IF($A4&lt;=10,$F$130,IF($A4&lt;=20,$F$131,IF($A4&lt;=30,$F$132,IF($A4&lt;=50,$F$133,IF($A4&gt;=51,$F$134,""))))))*$A4+$F$129,0)*1.1)</f>
        <v>660</v>
      </c>
      <c r="G4" s="38">
        <f>SUM(E4:F4)</f>
        <v>3001</v>
      </c>
      <c r="H4" s="39">
        <f t="shared" ref="H4:J4" si="0">E4-B4</f>
        <v>152</v>
      </c>
      <c r="I4" s="40">
        <f t="shared" si="0"/>
        <v>0</v>
      </c>
      <c r="J4" s="41">
        <f t="shared" si="0"/>
        <v>152</v>
      </c>
      <c r="K4" s="42">
        <f>ROUNDDOWN(($L$114+ROUNDDOWN(($A4*IF(31&lt;=$A4,$L$125,IF(21&lt;=$A4,$L$124,IF(11&lt;=$A4,$L$123,IF(1&lt;=$A4,$L$122,0))))),0))*1.1,0)</f>
        <v>2494</v>
      </c>
      <c r="L4" s="43">
        <f>INT(ROUNDDOWN(IF($A4&lt;=0,0,IF($A4&lt;=10,$L$130,IF($A4&lt;=20,$L$131,IF($A4&lt;=30,$L$132,IF($A4&lt;=50,$L$133,IF($A4&gt;=51,$L$134,""))))))*$A4+$L$129,0)*1.1)</f>
        <v>660</v>
      </c>
      <c r="M4" s="44">
        <f>SUM(K4:L4)</f>
        <v>3154</v>
      </c>
      <c r="N4" s="45">
        <f t="shared" ref="N4:P4" si="1">K4-E4</f>
        <v>153</v>
      </c>
      <c r="O4" s="46">
        <f t="shared" si="1"/>
        <v>0</v>
      </c>
      <c r="P4" s="47">
        <f t="shared" si="1"/>
        <v>153</v>
      </c>
      <c r="Q4" s="48">
        <f>ROUNDDOWN(($R$114+ROUNDDOWN(($A4*IF(31&lt;=$A4,$R$125,IF(21&lt;=$A4,$R$124,IF(11&lt;=$A4,$R$123,IF(1&lt;=$A4,$R$122,0))))),0))*1.1,0)</f>
        <v>2626</v>
      </c>
      <c r="R4" s="49">
        <f>INT(ROUNDDOWN(IF($A4&lt;=0,0,IF($A4&lt;=10,$R$130,IF($A4&lt;=20,$R$131,IF($A4&lt;=30,$R$132,IF($A4&lt;=50,$R$133,IF($A4&gt;=51,$R$134,""))))))*$A4+$R$129,0)*1.1)</f>
        <v>660</v>
      </c>
      <c r="S4" s="50">
        <f>SUM(Q4:R4)</f>
        <v>3286</v>
      </c>
      <c r="T4" s="51">
        <f t="shared" ref="T4:V19" si="2">Q4-K4</f>
        <v>132</v>
      </c>
      <c r="U4" s="52">
        <f t="shared" si="2"/>
        <v>0</v>
      </c>
      <c r="V4" s="53">
        <f t="shared" si="2"/>
        <v>132</v>
      </c>
      <c r="W4" s="54">
        <f t="shared" ref="W4:Y19" si="3">Q4-B4</f>
        <v>437</v>
      </c>
      <c r="X4" s="34">
        <f t="shared" si="3"/>
        <v>0</v>
      </c>
      <c r="Y4" s="35">
        <f t="shared" si="3"/>
        <v>437</v>
      </c>
      <c r="Z4" s="55">
        <f t="shared" ref="Z4:AB19" si="4">Q4/B4</f>
        <v>1.1996345363179535</v>
      </c>
      <c r="AA4" s="55">
        <f t="shared" si="4"/>
        <v>1</v>
      </c>
      <c r="AB4" s="56">
        <f t="shared" si="4"/>
        <v>1.1533871533871534</v>
      </c>
    </row>
    <row r="5" spans="1:28" s="57" customFormat="1" ht="18" customHeight="1" x14ac:dyDescent="0.25">
      <c r="A5" s="58">
        <v>0</v>
      </c>
      <c r="B5" s="59">
        <f t="shared" ref="B5:B68" si="5">ROUNDDOWN(($C$114+ROUNDDOWN(($A5*IF(31&lt;=$A5,$C$125,IF(21&lt;=$A5,$C$124,IF(11&lt;=$A5,$C$123,IF(1&lt;=$A5,$C$122,0))))),0))*1.1,0)</f>
        <v>2189</v>
      </c>
      <c r="C5" s="60">
        <f t="shared" ref="C5:C68" si="6">INT(ROUNDDOWN(IF($A5&lt;=0,0,IF($A5&lt;=10,$C$130,IF($A5&lt;=20,$C$131,IF($A5&lt;=30,$C$132,IF($A5&lt;=50,$C$133,IF($A5&gt;=51,$C$134,""))))))*$A5+$C$129,0)*1.1)</f>
        <v>660</v>
      </c>
      <c r="D5" s="61">
        <f t="shared" ref="D5:D68" si="7">B5+C5</f>
        <v>2849</v>
      </c>
      <c r="E5" s="62">
        <f t="shared" ref="E5:E68" si="8">ROUNDDOWN(($F$114+ROUNDDOWN(($A5*IF(31&lt;=$A5,$F$125,IF(21&lt;=$A5,$F$124,IF(11&lt;=$A5,$F$123,IF(1&lt;=$A5,$F$122,0))))),0))*1.1,0)</f>
        <v>2341</v>
      </c>
      <c r="F5" s="63">
        <f t="shared" ref="F5:F68" si="9">INT(ROUNDDOWN(IF($A5&lt;=0,0,IF($A5&lt;=10,$F$130,IF($A5&lt;=20,$F$131,IF($A5&lt;=30,$F$132,IF($A5&lt;=50,$F$133,IF($A5&gt;=51,$F$134,""))))))*$A5+$F$129,0)*1.1)</f>
        <v>660</v>
      </c>
      <c r="G5" s="64">
        <f t="shared" ref="G5:G68" si="10">SUM(E5:F5)</f>
        <v>3001</v>
      </c>
      <c r="H5" s="65">
        <f t="shared" ref="H5:H68" si="11">E5-B5</f>
        <v>152</v>
      </c>
      <c r="I5" s="66">
        <f t="shared" ref="I5:I68" si="12">F5-C5</f>
        <v>0</v>
      </c>
      <c r="J5" s="67">
        <f t="shared" ref="J5:J68" si="13">G5-D5</f>
        <v>152</v>
      </c>
      <c r="K5" s="68">
        <f t="shared" ref="K5:K68" si="14">ROUNDDOWN(($L$114+ROUNDDOWN(($A5*IF(31&lt;=$A5,$L$125,IF(21&lt;=$A5,$L$124,IF(11&lt;=$A5,$L$123,IF(1&lt;=$A5,$L$122,0))))),0))*1.1,0)</f>
        <v>2494</v>
      </c>
      <c r="L5" s="69">
        <f t="shared" ref="L5:L68" si="15">INT(ROUNDDOWN(IF($A5&lt;=0,0,IF($A5&lt;=10,$L$130,IF($A5&lt;=20,$L$131,IF($A5&lt;=30,$L$132,IF($A5&lt;=50,$L$133,IF($A5&gt;=51,$L$134,""))))))*$A5+$L$129,0)*1.1)</f>
        <v>660</v>
      </c>
      <c r="M5" s="70">
        <f t="shared" ref="M5:M68" si="16">SUM(K5:L5)</f>
        <v>3154</v>
      </c>
      <c r="N5" s="71">
        <f t="shared" ref="N5:N68" si="17">K5-E5</f>
        <v>153</v>
      </c>
      <c r="O5" s="72">
        <f t="shared" ref="O5:O68" si="18">L5-F5</f>
        <v>0</v>
      </c>
      <c r="P5" s="73">
        <f t="shared" ref="P5:P68" si="19">M5-G5</f>
        <v>153</v>
      </c>
      <c r="Q5" s="74">
        <f t="shared" ref="Q5:Q68" si="20">ROUNDDOWN(($R$114+ROUNDDOWN(($A5*IF(31&lt;=$A5,$R$125,IF(21&lt;=$A5,$R$124,IF(11&lt;=$A5,$R$123,IF(1&lt;=$A5,$R$122,0))))),0))*1.1,0)</f>
        <v>2626</v>
      </c>
      <c r="R5" s="75">
        <f t="shared" ref="R5:R68" si="21">INT(ROUNDDOWN(IF($A5&lt;=0,0,IF($A5&lt;=10,$R$130,IF($A5&lt;=20,$R$131,IF($A5&lt;=30,$R$132,IF($A5&lt;=50,$R$133,IF($A5&gt;=51,$R$134,""))))))*$A5+$R$129,0)*1.1)</f>
        <v>660</v>
      </c>
      <c r="S5" s="76">
        <f t="shared" ref="S5:S68" si="22">SUM(Q5:R5)</f>
        <v>3286</v>
      </c>
      <c r="T5" s="77">
        <f t="shared" si="2"/>
        <v>132</v>
      </c>
      <c r="U5" s="78">
        <f t="shared" si="2"/>
        <v>0</v>
      </c>
      <c r="V5" s="79">
        <f t="shared" si="2"/>
        <v>132</v>
      </c>
      <c r="W5" s="80">
        <f t="shared" si="3"/>
        <v>437</v>
      </c>
      <c r="X5" s="81">
        <f t="shared" si="3"/>
        <v>0</v>
      </c>
      <c r="Y5" s="82">
        <f t="shared" si="3"/>
        <v>437</v>
      </c>
      <c r="Z5" s="83">
        <f t="shared" si="4"/>
        <v>1.1996345363179535</v>
      </c>
      <c r="AA5" s="83">
        <f t="shared" si="4"/>
        <v>1</v>
      </c>
      <c r="AB5" s="83">
        <f t="shared" si="4"/>
        <v>1.1533871533871534</v>
      </c>
    </row>
    <row r="6" spans="1:28" s="57" customFormat="1" ht="18" customHeight="1" x14ac:dyDescent="0.25">
      <c r="A6" s="84">
        <v>1</v>
      </c>
      <c r="B6" s="85">
        <f t="shared" si="5"/>
        <v>2248</v>
      </c>
      <c r="C6" s="86">
        <f t="shared" si="6"/>
        <v>715</v>
      </c>
      <c r="D6" s="87">
        <f t="shared" si="7"/>
        <v>2963</v>
      </c>
      <c r="E6" s="88">
        <f t="shared" si="8"/>
        <v>2404</v>
      </c>
      <c r="F6" s="89">
        <f t="shared" si="9"/>
        <v>715</v>
      </c>
      <c r="G6" s="90">
        <f t="shared" si="10"/>
        <v>3119</v>
      </c>
      <c r="H6" s="91">
        <f t="shared" si="11"/>
        <v>156</v>
      </c>
      <c r="I6" s="92">
        <f t="shared" si="12"/>
        <v>0</v>
      </c>
      <c r="J6" s="93">
        <f t="shared" si="13"/>
        <v>156</v>
      </c>
      <c r="K6" s="94">
        <f t="shared" si="14"/>
        <v>2561</v>
      </c>
      <c r="L6" s="95">
        <f t="shared" si="15"/>
        <v>715</v>
      </c>
      <c r="M6" s="96">
        <f t="shared" si="16"/>
        <v>3276</v>
      </c>
      <c r="N6" s="97">
        <f t="shared" si="17"/>
        <v>157</v>
      </c>
      <c r="O6" s="98">
        <f t="shared" si="18"/>
        <v>0</v>
      </c>
      <c r="P6" s="99">
        <f t="shared" si="19"/>
        <v>157</v>
      </c>
      <c r="Q6" s="100">
        <f t="shared" si="20"/>
        <v>2697</v>
      </c>
      <c r="R6" s="101">
        <f t="shared" si="21"/>
        <v>715</v>
      </c>
      <c r="S6" s="102">
        <f t="shared" si="22"/>
        <v>3412</v>
      </c>
      <c r="T6" s="103">
        <f t="shared" si="2"/>
        <v>136</v>
      </c>
      <c r="U6" s="104">
        <f t="shared" si="2"/>
        <v>0</v>
      </c>
      <c r="V6" s="105">
        <f t="shared" si="2"/>
        <v>136</v>
      </c>
      <c r="W6" s="106">
        <f t="shared" si="3"/>
        <v>449</v>
      </c>
      <c r="X6" s="86">
        <f t="shared" si="3"/>
        <v>0</v>
      </c>
      <c r="Y6" s="87">
        <f t="shared" si="3"/>
        <v>449</v>
      </c>
      <c r="Z6" s="107">
        <f t="shared" si="4"/>
        <v>1.1997330960854093</v>
      </c>
      <c r="AA6" s="83">
        <f t="shared" si="4"/>
        <v>1</v>
      </c>
      <c r="AB6" s="83">
        <f t="shared" si="4"/>
        <v>1.1515356058049275</v>
      </c>
    </row>
    <row r="7" spans="1:28" s="57" customFormat="1" ht="18" customHeight="1" x14ac:dyDescent="0.25">
      <c r="A7" s="84">
        <v>2</v>
      </c>
      <c r="B7" s="85">
        <f t="shared" si="5"/>
        <v>2307</v>
      </c>
      <c r="C7" s="86">
        <f t="shared" si="6"/>
        <v>770</v>
      </c>
      <c r="D7" s="87">
        <f t="shared" si="7"/>
        <v>3077</v>
      </c>
      <c r="E7" s="88">
        <f t="shared" si="8"/>
        <v>2467</v>
      </c>
      <c r="F7" s="89">
        <f t="shared" si="9"/>
        <v>770</v>
      </c>
      <c r="G7" s="90">
        <f t="shared" si="10"/>
        <v>3237</v>
      </c>
      <c r="H7" s="91">
        <f t="shared" si="11"/>
        <v>160</v>
      </c>
      <c r="I7" s="92">
        <f t="shared" si="12"/>
        <v>0</v>
      </c>
      <c r="J7" s="93">
        <f t="shared" si="13"/>
        <v>160</v>
      </c>
      <c r="K7" s="94">
        <f t="shared" si="14"/>
        <v>2629</v>
      </c>
      <c r="L7" s="95">
        <f t="shared" si="15"/>
        <v>770</v>
      </c>
      <c r="M7" s="96">
        <f t="shared" si="16"/>
        <v>3399</v>
      </c>
      <c r="N7" s="97">
        <f t="shared" si="17"/>
        <v>162</v>
      </c>
      <c r="O7" s="98">
        <f t="shared" si="18"/>
        <v>0</v>
      </c>
      <c r="P7" s="99">
        <f t="shared" si="19"/>
        <v>162</v>
      </c>
      <c r="Q7" s="100">
        <f t="shared" si="20"/>
        <v>2767</v>
      </c>
      <c r="R7" s="101">
        <f t="shared" si="21"/>
        <v>770</v>
      </c>
      <c r="S7" s="102">
        <f t="shared" si="22"/>
        <v>3537</v>
      </c>
      <c r="T7" s="103">
        <f t="shared" si="2"/>
        <v>138</v>
      </c>
      <c r="U7" s="104">
        <f t="shared" si="2"/>
        <v>0</v>
      </c>
      <c r="V7" s="105">
        <f t="shared" si="2"/>
        <v>138</v>
      </c>
      <c r="W7" s="106">
        <f t="shared" si="3"/>
        <v>460</v>
      </c>
      <c r="X7" s="86">
        <f t="shared" si="3"/>
        <v>0</v>
      </c>
      <c r="Y7" s="87">
        <f t="shared" si="3"/>
        <v>460</v>
      </c>
      <c r="Z7" s="107">
        <f t="shared" si="4"/>
        <v>1.199393151278717</v>
      </c>
      <c r="AA7" s="83">
        <f t="shared" si="4"/>
        <v>1</v>
      </c>
      <c r="AB7" s="83">
        <f t="shared" si="4"/>
        <v>1.1494962625934351</v>
      </c>
    </row>
    <row r="8" spans="1:28" s="57" customFormat="1" ht="18" customHeight="1" x14ac:dyDescent="0.25">
      <c r="A8" s="84">
        <v>3</v>
      </c>
      <c r="B8" s="85">
        <f t="shared" si="5"/>
        <v>2367</v>
      </c>
      <c r="C8" s="86">
        <f t="shared" si="6"/>
        <v>825</v>
      </c>
      <c r="D8" s="87">
        <f t="shared" si="7"/>
        <v>3192</v>
      </c>
      <c r="E8" s="88">
        <f t="shared" si="8"/>
        <v>2530</v>
      </c>
      <c r="F8" s="89">
        <f t="shared" si="9"/>
        <v>825</v>
      </c>
      <c r="G8" s="90">
        <f t="shared" si="10"/>
        <v>3355</v>
      </c>
      <c r="H8" s="91">
        <f t="shared" si="11"/>
        <v>163</v>
      </c>
      <c r="I8" s="92">
        <f t="shared" si="12"/>
        <v>0</v>
      </c>
      <c r="J8" s="93">
        <f t="shared" si="13"/>
        <v>163</v>
      </c>
      <c r="K8" s="94">
        <f t="shared" si="14"/>
        <v>2696</v>
      </c>
      <c r="L8" s="95">
        <f t="shared" si="15"/>
        <v>825</v>
      </c>
      <c r="M8" s="96">
        <f t="shared" si="16"/>
        <v>3521</v>
      </c>
      <c r="N8" s="97">
        <f t="shared" si="17"/>
        <v>166</v>
      </c>
      <c r="O8" s="98">
        <f t="shared" si="18"/>
        <v>0</v>
      </c>
      <c r="P8" s="99">
        <f t="shared" si="19"/>
        <v>166</v>
      </c>
      <c r="Q8" s="100">
        <f t="shared" si="20"/>
        <v>2838</v>
      </c>
      <c r="R8" s="101">
        <f t="shared" si="21"/>
        <v>825</v>
      </c>
      <c r="S8" s="102">
        <f t="shared" si="22"/>
        <v>3663</v>
      </c>
      <c r="T8" s="103">
        <f t="shared" si="2"/>
        <v>142</v>
      </c>
      <c r="U8" s="104">
        <f t="shared" si="2"/>
        <v>0</v>
      </c>
      <c r="V8" s="105">
        <f t="shared" si="2"/>
        <v>142</v>
      </c>
      <c r="W8" s="106">
        <f t="shared" si="3"/>
        <v>471</v>
      </c>
      <c r="X8" s="86">
        <f t="shared" si="3"/>
        <v>0</v>
      </c>
      <c r="Y8" s="87">
        <f t="shared" si="3"/>
        <v>471</v>
      </c>
      <c r="Z8" s="107">
        <f t="shared" si="4"/>
        <v>1.1989860583016476</v>
      </c>
      <c r="AA8" s="83">
        <f t="shared" si="4"/>
        <v>1</v>
      </c>
      <c r="AB8" s="83">
        <f t="shared" si="4"/>
        <v>1.1475563909774436</v>
      </c>
    </row>
    <row r="9" spans="1:28" s="57" customFormat="1" ht="18" customHeight="1" x14ac:dyDescent="0.25">
      <c r="A9" s="84">
        <v>4</v>
      </c>
      <c r="B9" s="85">
        <f t="shared" si="5"/>
        <v>2426</v>
      </c>
      <c r="C9" s="86">
        <f t="shared" si="6"/>
        <v>880</v>
      </c>
      <c r="D9" s="87">
        <f t="shared" si="7"/>
        <v>3306</v>
      </c>
      <c r="E9" s="88">
        <f t="shared" si="8"/>
        <v>2592</v>
      </c>
      <c r="F9" s="89">
        <f t="shared" si="9"/>
        <v>880</v>
      </c>
      <c r="G9" s="90">
        <f t="shared" si="10"/>
        <v>3472</v>
      </c>
      <c r="H9" s="91">
        <f t="shared" si="11"/>
        <v>166</v>
      </c>
      <c r="I9" s="92">
        <f t="shared" si="12"/>
        <v>0</v>
      </c>
      <c r="J9" s="93">
        <f t="shared" si="13"/>
        <v>166</v>
      </c>
      <c r="K9" s="94">
        <f t="shared" si="14"/>
        <v>2763</v>
      </c>
      <c r="L9" s="95">
        <f t="shared" si="15"/>
        <v>880</v>
      </c>
      <c r="M9" s="96">
        <f t="shared" si="16"/>
        <v>3643</v>
      </c>
      <c r="N9" s="97">
        <f t="shared" si="17"/>
        <v>171</v>
      </c>
      <c r="O9" s="98">
        <f t="shared" si="18"/>
        <v>0</v>
      </c>
      <c r="P9" s="99">
        <f t="shared" si="19"/>
        <v>171</v>
      </c>
      <c r="Q9" s="100">
        <f t="shared" si="20"/>
        <v>2908</v>
      </c>
      <c r="R9" s="101">
        <f t="shared" si="21"/>
        <v>880</v>
      </c>
      <c r="S9" s="102">
        <f t="shared" si="22"/>
        <v>3788</v>
      </c>
      <c r="T9" s="103">
        <f t="shared" si="2"/>
        <v>145</v>
      </c>
      <c r="U9" s="104">
        <f t="shared" si="2"/>
        <v>0</v>
      </c>
      <c r="V9" s="105">
        <f t="shared" si="2"/>
        <v>145</v>
      </c>
      <c r="W9" s="106">
        <f t="shared" si="3"/>
        <v>482</v>
      </c>
      <c r="X9" s="86">
        <f t="shared" si="3"/>
        <v>0</v>
      </c>
      <c r="Y9" s="87">
        <f t="shared" si="3"/>
        <v>482</v>
      </c>
      <c r="Z9" s="107">
        <f t="shared" si="4"/>
        <v>1.1986809563066776</v>
      </c>
      <c r="AA9" s="83">
        <f t="shared" si="4"/>
        <v>1</v>
      </c>
      <c r="AB9" s="83">
        <f t="shared" si="4"/>
        <v>1.145795523290986</v>
      </c>
    </row>
    <row r="10" spans="1:28" s="57" customFormat="1" ht="18" customHeight="1" x14ac:dyDescent="0.25">
      <c r="A10" s="84">
        <v>5</v>
      </c>
      <c r="B10" s="85">
        <f t="shared" si="5"/>
        <v>2486</v>
      </c>
      <c r="C10" s="86">
        <f t="shared" si="6"/>
        <v>935</v>
      </c>
      <c r="D10" s="87">
        <f t="shared" si="7"/>
        <v>3421</v>
      </c>
      <c r="E10" s="88">
        <f t="shared" si="8"/>
        <v>2655</v>
      </c>
      <c r="F10" s="89">
        <f t="shared" si="9"/>
        <v>935</v>
      </c>
      <c r="G10" s="90">
        <f t="shared" si="10"/>
        <v>3590</v>
      </c>
      <c r="H10" s="91">
        <f t="shared" si="11"/>
        <v>169</v>
      </c>
      <c r="I10" s="92">
        <f t="shared" si="12"/>
        <v>0</v>
      </c>
      <c r="J10" s="93">
        <f t="shared" si="13"/>
        <v>169</v>
      </c>
      <c r="K10" s="94">
        <f t="shared" si="14"/>
        <v>2830</v>
      </c>
      <c r="L10" s="95">
        <f t="shared" si="15"/>
        <v>935</v>
      </c>
      <c r="M10" s="96">
        <f t="shared" si="16"/>
        <v>3765</v>
      </c>
      <c r="N10" s="97">
        <f t="shared" si="17"/>
        <v>175</v>
      </c>
      <c r="O10" s="98">
        <f t="shared" si="18"/>
        <v>0</v>
      </c>
      <c r="P10" s="99">
        <f t="shared" si="19"/>
        <v>175</v>
      </c>
      <c r="Q10" s="100">
        <f t="shared" si="20"/>
        <v>2978</v>
      </c>
      <c r="R10" s="101">
        <f t="shared" si="21"/>
        <v>935</v>
      </c>
      <c r="S10" s="102">
        <f t="shared" si="22"/>
        <v>3913</v>
      </c>
      <c r="T10" s="103">
        <f t="shared" si="2"/>
        <v>148</v>
      </c>
      <c r="U10" s="104">
        <f t="shared" si="2"/>
        <v>0</v>
      </c>
      <c r="V10" s="105">
        <f t="shared" si="2"/>
        <v>148</v>
      </c>
      <c r="W10" s="106">
        <f t="shared" si="3"/>
        <v>492</v>
      </c>
      <c r="X10" s="86">
        <f t="shared" si="3"/>
        <v>0</v>
      </c>
      <c r="Y10" s="87">
        <f t="shared" si="3"/>
        <v>492</v>
      </c>
      <c r="Z10" s="107">
        <f>Q10/B10</f>
        <v>1.1979082864038617</v>
      </c>
      <c r="AA10" s="83">
        <f t="shared" si="4"/>
        <v>1</v>
      </c>
      <c r="AB10" s="83">
        <f t="shared" si="4"/>
        <v>1.1438175971938029</v>
      </c>
    </row>
    <row r="11" spans="1:28" s="57" customFormat="1" ht="18" customHeight="1" x14ac:dyDescent="0.25">
      <c r="A11" s="108">
        <v>6</v>
      </c>
      <c r="B11" s="109">
        <f t="shared" si="5"/>
        <v>2545</v>
      </c>
      <c r="C11" s="80">
        <f t="shared" si="6"/>
        <v>990</v>
      </c>
      <c r="D11" s="110">
        <f t="shared" si="7"/>
        <v>3535</v>
      </c>
      <c r="E11" s="88">
        <f t="shared" si="8"/>
        <v>2718</v>
      </c>
      <c r="F11" s="89">
        <f t="shared" si="9"/>
        <v>990</v>
      </c>
      <c r="G11" s="90">
        <f t="shared" si="10"/>
        <v>3708</v>
      </c>
      <c r="H11" s="91">
        <f t="shared" si="11"/>
        <v>173</v>
      </c>
      <c r="I11" s="92">
        <f t="shared" si="12"/>
        <v>0</v>
      </c>
      <c r="J11" s="93">
        <f t="shared" si="13"/>
        <v>173</v>
      </c>
      <c r="K11" s="94">
        <f t="shared" si="14"/>
        <v>2897</v>
      </c>
      <c r="L11" s="95">
        <f t="shared" si="15"/>
        <v>990</v>
      </c>
      <c r="M11" s="96">
        <f t="shared" si="16"/>
        <v>3887</v>
      </c>
      <c r="N11" s="97">
        <f t="shared" si="17"/>
        <v>179</v>
      </c>
      <c r="O11" s="98">
        <f t="shared" si="18"/>
        <v>0</v>
      </c>
      <c r="P11" s="99">
        <f t="shared" si="19"/>
        <v>179</v>
      </c>
      <c r="Q11" s="100">
        <f t="shared" si="20"/>
        <v>3049</v>
      </c>
      <c r="R11" s="101">
        <f t="shared" si="21"/>
        <v>990</v>
      </c>
      <c r="S11" s="102">
        <f t="shared" si="22"/>
        <v>4039</v>
      </c>
      <c r="T11" s="103">
        <f t="shared" si="2"/>
        <v>152</v>
      </c>
      <c r="U11" s="104">
        <f t="shared" si="2"/>
        <v>0</v>
      </c>
      <c r="V11" s="105">
        <f t="shared" si="2"/>
        <v>152</v>
      </c>
      <c r="W11" s="106">
        <f t="shared" si="3"/>
        <v>504</v>
      </c>
      <c r="X11" s="86">
        <f t="shared" si="3"/>
        <v>0</v>
      </c>
      <c r="Y11" s="87">
        <f t="shared" si="3"/>
        <v>504</v>
      </c>
      <c r="Z11" s="107">
        <f t="shared" si="4"/>
        <v>1.1980353634577603</v>
      </c>
      <c r="AA11" s="83">
        <f t="shared" si="4"/>
        <v>1</v>
      </c>
      <c r="AB11" s="83">
        <f t="shared" si="4"/>
        <v>1.1425742574257425</v>
      </c>
    </row>
    <row r="12" spans="1:28" s="57" customFormat="1" ht="18" customHeight="1" x14ac:dyDescent="0.25">
      <c r="A12" s="84">
        <v>7</v>
      </c>
      <c r="B12" s="85">
        <f t="shared" si="5"/>
        <v>2604</v>
      </c>
      <c r="C12" s="106">
        <f t="shared" si="6"/>
        <v>1045</v>
      </c>
      <c r="D12" s="111">
        <f t="shared" si="7"/>
        <v>3649</v>
      </c>
      <c r="E12" s="88">
        <f t="shared" si="8"/>
        <v>2780</v>
      </c>
      <c r="F12" s="89">
        <f t="shared" si="9"/>
        <v>1045</v>
      </c>
      <c r="G12" s="90">
        <f t="shared" si="10"/>
        <v>3825</v>
      </c>
      <c r="H12" s="91">
        <f t="shared" si="11"/>
        <v>176</v>
      </c>
      <c r="I12" s="92">
        <f t="shared" si="12"/>
        <v>0</v>
      </c>
      <c r="J12" s="93">
        <f t="shared" si="13"/>
        <v>176</v>
      </c>
      <c r="K12" s="94">
        <f t="shared" si="14"/>
        <v>2964</v>
      </c>
      <c r="L12" s="95">
        <f t="shared" si="15"/>
        <v>1045</v>
      </c>
      <c r="M12" s="96">
        <f t="shared" si="16"/>
        <v>4009</v>
      </c>
      <c r="N12" s="97">
        <f t="shared" si="17"/>
        <v>184</v>
      </c>
      <c r="O12" s="98">
        <f t="shared" si="18"/>
        <v>0</v>
      </c>
      <c r="P12" s="99">
        <f t="shared" si="19"/>
        <v>184</v>
      </c>
      <c r="Q12" s="100">
        <f t="shared" si="20"/>
        <v>3119</v>
      </c>
      <c r="R12" s="101">
        <f t="shared" si="21"/>
        <v>1045</v>
      </c>
      <c r="S12" s="102">
        <f t="shared" si="22"/>
        <v>4164</v>
      </c>
      <c r="T12" s="103">
        <f t="shared" si="2"/>
        <v>155</v>
      </c>
      <c r="U12" s="104">
        <f t="shared" si="2"/>
        <v>0</v>
      </c>
      <c r="V12" s="105">
        <f t="shared" si="2"/>
        <v>155</v>
      </c>
      <c r="W12" s="106">
        <f t="shared" si="3"/>
        <v>515</v>
      </c>
      <c r="X12" s="86">
        <f t="shared" si="3"/>
        <v>0</v>
      </c>
      <c r="Y12" s="87">
        <f t="shared" si="3"/>
        <v>515</v>
      </c>
      <c r="Z12" s="107">
        <f t="shared" si="4"/>
        <v>1.1977726574500769</v>
      </c>
      <c r="AA12" s="83">
        <f t="shared" si="4"/>
        <v>1</v>
      </c>
      <c r="AB12" s="83">
        <f t="shared" si="4"/>
        <v>1.1411345574129899</v>
      </c>
    </row>
    <row r="13" spans="1:28" s="57" customFormat="1" ht="18" customHeight="1" x14ac:dyDescent="0.25">
      <c r="A13" s="84">
        <v>8</v>
      </c>
      <c r="B13" s="85">
        <f t="shared" si="5"/>
        <v>2664</v>
      </c>
      <c r="C13" s="106">
        <f t="shared" si="6"/>
        <v>1100</v>
      </c>
      <c r="D13" s="111">
        <f t="shared" si="7"/>
        <v>3764</v>
      </c>
      <c r="E13" s="88">
        <f t="shared" si="8"/>
        <v>2843</v>
      </c>
      <c r="F13" s="89">
        <f t="shared" si="9"/>
        <v>1100</v>
      </c>
      <c r="G13" s="90">
        <f t="shared" si="10"/>
        <v>3943</v>
      </c>
      <c r="H13" s="91">
        <f t="shared" si="11"/>
        <v>179</v>
      </c>
      <c r="I13" s="92">
        <f t="shared" si="12"/>
        <v>0</v>
      </c>
      <c r="J13" s="93">
        <f t="shared" si="13"/>
        <v>179</v>
      </c>
      <c r="K13" s="94">
        <f t="shared" si="14"/>
        <v>3031</v>
      </c>
      <c r="L13" s="95">
        <f t="shared" si="15"/>
        <v>1100</v>
      </c>
      <c r="M13" s="96">
        <f t="shared" si="16"/>
        <v>4131</v>
      </c>
      <c r="N13" s="97">
        <f t="shared" si="17"/>
        <v>188</v>
      </c>
      <c r="O13" s="98">
        <f t="shared" si="18"/>
        <v>0</v>
      </c>
      <c r="P13" s="99">
        <f t="shared" si="19"/>
        <v>188</v>
      </c>
      <c r="Q13" s="100">
        <f t="shared" si="20"/>
        <v>3190</v>
      </c>
      <c r="R13" s="101">
        <f t="shared" si="21"/>
        <v>1100</v>
      </c>
      <c r="S13" s="102">
        <f t="shared" si="22"/>
        <v>4290</v>
      </c>
      <c r="T13" s="103">
        <f t="shared" si="2"/>
        <v>159</v>
      </c>
      <c r="U13" s="104">
        <f t="shared" si="2"/>
        <v>0</v>
      </c>
      <c r="V13" s="105">
        <f t="shared" si="2"/>
        <v>159</v>
      </c>
      <c r="W13" s="106">
        <f t="shared" si="3"/>
        <v>526</v>
      </c>
      <c r="X13" s="86">
        <f t="shared" si="3"/>
        <v>0</v>
      </c>
      <c r="Y13" s="87">
        <f t="shared" si="3"/>
        <v>526</v>
      </c>
      <c r="Z13" s="107">
        <f t="shared" si="4"/>
        <v>1.1974474474474475</v>
      </c>
      <c r="AA13" s="83">
        <f t="shared" si="4"/>
        <v>1</v>
      </c>
      <c r="AB13" s="83">
        <f t="shared" si="4"/>
        <v>1.1397449521785334</v>
      </c>
    </row>
    <row r="14" spans="1:28" s="57" customFormat="1" ht="18" customHeight="1" x14ac:dyDescent="0.25">
      <c r="A14" s="84">
        <v>9</v>
      </c>
      <c r="B14" s="85">
        <f t="shared" si="5"/>
        <v>2723</v>
      </c>
      <c r="C14" s="106">
        <f t="shared" si="6"/>
        <v>1155</v>
      </c>
      <c r="D14" s="111">
        <f t="shared" si="7"/>
        <v>3878</v>
      </c>
      <c r="E14" s="88">
        <f t="shared" si="8"/>
        <v>2906</v>
      </c>
      <c r="F14" s="89">
        <f t="shared" si="9"/>
        <v>1155</v>
      </c>
      <c r="G14" s="90">
        <f t="shared" si="10"/>
        <v>4061</v>
      </c>
      <c r="H14" s="91">
        <f t="shared" si="11"/>
        <v>183</v>
      </c>
      <c r="I14" s="92">
        <f t="shared" si="12"/>
        <v>0</v>
      </c>
      <c r="J14" s="93">
        <f t="shared" si="13"/>
        <v>183</v>
      </c>
      <c r="K14" s="94">
        <f t="shared" si="14"/>
        <v>3098</v>
      </c>
      <c r="L14" s="95">
        <f t="shared" si="15"/>
        <v>1155</v>
      </c>
      <c r="M14" s="96">
        <f t="shared" si="16"/>
        <v>4253</v>
      </c>
      <c r="N14" s="97">
        <f t="shared" si="17"/>
        <v>192</v>
      </c>
      <c r="O14" s="98">
        <f t="shared" si="18"/>
        <v>0</v>
      </c>
      <c r="P14" s="99">
        <f t="shared" si="19"/>
        <v>192</v>
      </c>
      <c r="Q14" s="100">
        <f t="shared" si="20"/>
        <v>3260</v>
      </c>
      <c r="R14" s="101">
        <f t="shared" si="21"/>
        <v>1155</v>
      </c>
      <c r="S14" s="102">
        <f t="shared" si="22"/>
        <v>4415</v>
      </c>
      <c r="T14" s="103">
        <f t="shared" si="2"/>
        <v>162</v>
      </c>
      <c r="U14" s="104">
        <f t="shared" si="2"/>
        <v>0</v>
      </c>
      <c r="V14" s="105">
        <f t="shared" si="2"/>
        <v>162</v>
      </c>
      <c r="W14" s="106">
        <f t="shared" si="3"/>
        <v>537</v>
      </c>
      <c r="X14" s="86">
        <f t="shared" si="3"/>
        <v>0</v>
      </c>
      <c r="Y14" s="87">
        <f t="shared" si="3"/>
        <v>537</v>
      </c>
      <c r="Z14" s="107">
        <f t="shared" si="4"/>
        <v>1.1972089607051046</v>
      </c>
      <c r="AA14" s="83">
        <f t="shared" si="4"/>
        <v>1</v>
      </c>
      <c r="AB14" s="83">
        <f t="shared" si="4"/>
        <v>1.1384734399174832</v>
      </c>
    </row>
    <row r="15" spans="1:28" s="57" customFormat="1" ht="18" customHeight="1" x14ac:dyDescent="0.25">
      <c r="A15" s="84">
        <v>10</v>
      </c>
      <c r="B15" s="85">
        <f t="shared" si="5"/>
        <v>2783</v>
      </c>
      <c r="C15" s="106">
        <f t="shared" si="6"/>
        <v>1210</v>
      </c>
      <c r="D15" s="111">
        <f t="shared" si="7"/>
        <v>3993</v>
      </c>
      <c r="E15" s="88">
        <f t="shared" si="8"/>
        <v>2968</v>
      </c>
      <c r="F15" s="89">
        <f t="shared" si="9"/>
        <v>1210</v>
      </c>
      <c r="G15" s="90">
        <f t="shared" si="10"/>
        <v>4178</v>
      </c>
      <c r="H15" s="91">
        <f t="shared" si="11"/>
        <v>185</v>
      </c>
      <c r="I15" s="92">
        <f t="shared" si="12"/>
        <v>0</v>
      </c>
      <c r="J15" s="93">
        <f t="shared" si="13"/>
        <v>185</v>
      </c>
      <c r="K15" s="94">
        <f t="shared" si="14"/>
        <v>3165</v>
      </c>
      <c r="L15" s="95">
        <f t="shared" si="15"/>
        <v>1210</v>
      </c>
      <c r="M15" s="96">
        <f t="shared" si="16"/>
        <v>4375</v>
      </c>
      <c r="N15" s="97">
        <f t="shared" si="17"/>
        <v>197</v>
      </c>
      <c r="O15" s="98">
        <f t="shared" si="18"/>
        <v>0</v>
      </c>
      <c r="P15" s="99">
        <f t="shared" si="19"/>
        <v>197</v>
      </c>
      <c r="Q15" s="100">
        <f t="shared" si="20"/>
        <v>3330</v>
      </c>
      <c r="R15" s="101">
        <f t="shared" si="21"/>
        <v>1210</v>
      </c>
      <c r="S15" s="102">
        <f t="shared" si="22"/>
        <v>4540</v>
      </c>
      <c r="T15" s="103">
        <f t="shared" si="2"/>
        <v>165</v>
      </c>
      <c r="U15" s="104">
        <f t="shared" si="2"/>
        <v>0</v>
      </c>
      <c r="V15" s="105">
        <f t="shared" si="2"/>
        <v>165</v>
      </c>
      <c r="W15" s="106">
        <f t="shared" si="3"/>
        <v>547</v>
      </c>
      <c r="X15" s="86">
        <f t="shared" si="3"/>
        <v>0</v>
      </c>
      <c r="Y15" s="87">
        <f t="shared" si="3"/>
        <v>547</v>
      </c>
      <c r="Z15" s="107">
        <f t="shared" si="4"/>
        <v>1.1965504850880344</v>
      </c>
      <c r="AA15" s="83">
        <f t="shared" si="4"/>
        <v>1</v>
      </c>
      <c r="AB15" s="83">
        <f t="shared" si="4"/>
        <v>1.1369897320310542</v>
      </c>
    </row>
    <row r="16" spans="1:28" s="57" customFormat="1" ht="18" customHeight="1" x14ac:dyDescent="0.25">
      <c r="A16" s="84">
        <v>11</v>
      </c>
      <c r="B16" s="85">
        <f t="shared" si="5"/>
        <v>3048</v>
      </c>
      <c r="C16" s="106">
        <f t="shared" si="6"/>
        <v>1446</v>
      </c>
      <c r="D16" s="111">
        <f t="shared" si="7"/>
        <v>4494</v>
      </c>
      <c r="E16" s="88">
        <f t="shared" si="8"/>
        <v>3249</v>
      </c>
      <c r="F16" s="89">
        <f t="shared" si="9"/>
        <v>1446</v>
      </c>
      <c r="G16" s="90">
        <f t="shared" si="10"/>
        <v>4695</v>
      </c>
      <c r="H16" s="91">
        <f t="shared" si="11"/>
        <v>201</v>
      </c>
      <c r="I16" s="92">
        <f t="shared" si="12"/>
        <v>0</v>
      </c>
      <c r="J16" s="93">
        <f t="shared" si="13"/>
        <v>201</v>
      </c>
      <c r="K16" s="94">
        <f t="shared" si="14"/>
        <v>3462</v>
      </c>
      <c r="L16" s="95">
        <f t="shared" si="15"/>
        <v>1446</v>
      </c>
      <c r="M16" s="96">
        <f t="shared" si="16"/>
        <v>4908</v>
      </c>
      <c r="N16" s="97">
        <f t="shared" si="17"/>
        <v>213</v>
      </c>
      <c r="O16" s="98">
        <f t="shared" si="18"/>
        <v>0</v>
      </c>
      <c r="P16" s="99">
        <f t="shared" si="19"/>
        <v>213</v>
      </c>
      <c r="Q16" s="100">
        <f t="shared" si="20"/>
        <v>3655</v>
      </c>
      <c r="R16" s="101">
        <f t="shared" si="21"/>
        <v>1446</v>
      </c>
      <c r="S16" s="102">
        <f t="shared" si="22"/>
        <v>5101</v>
      </c>
      <c r="T16" s="103">
        <f t="shared" si="2"/>
        <v>193</v>
      </c>
      <c r="U16" s="104">
        <f t="shared" si="2"/>
        <v>0</v>
      </c>
      <c r="V16" s="105">
        <f t="shared" si="2"/>
        <v>193</v>
      </c>
      <c r="W16" s="106">
        <f t="shared" si="3"/>
        <v>607</v>
      </c>
      <c r="X16" s="86">
        <f t="shared" si="3"/>
        <v>0</v>
      </c>
      <c r="Y16" s="87">
        <f t="shared" si="3"/>
        <v>607</v>
      </c>
      <c r="Z16" s="107">
        <f t="shared" si="4"/>
        <v>1.1991469816272966</v>
      </c>
      <c r="AA16" s="83">
        <f t="shared" si="4"/>
        <v>1</v>
      </c>
      <c r="AB16" s="83">
        <f t="shared" si="4"/>
        <v>1.1350689808633734</v>
      </c>
    </row>
    <row r="17" spans="1:28" s="57" customFormat="1" ht="18" customHeight="1" x14ac:dyDescent="0.25">
      <c r="A17" s="84">
        <v>12</v>
      </c>
      <c r="B17" s="85">
        <f t="shared" si="5"/>
        <v>3126</v>
      </c>
      <c r="C17" s="106">
        <f t="shared" si="6"/>
        <v>1518</v>
      </c>
      <c r="D17" s="111">
        <f t="shared" si="7"/>
        <v>4644</v>
      </c>
      <c r="E17" s="88">
        <f t="shared" si="8"/>
        <v>3331</v>
      </c>
      <c r="F17" s="89">
        <f t="shared" si="9"/>
        <v>1518</v>
      </c>
      <c r="G17" s="90">
        <f t="shared" si="10"/>
        <v>4849</v>
      </c>
      <c r="H17" s="91">
        <f t="shared" si="11"/>
        <v>205</v>
      </c>
      <c r="I17" s="92">
        <f t="shared" si="12"/>
        <v>0</v>
      </c>
      <c r="J17" s="93">
        <f t="shared" si="13"/>
        <v>205</v>
      </c>
      <c r="K17" s="94">
        <f t="shared" si="14"/>
        <v>3550</v>
      </c>
      <c r="L17" s="95">
        <f t="shared" si="15"/>
        <v>1518</v>
      </c>
      <c r="M17" s="96">
        <f t="shared" si="16"/>
        <v>5068</v>
      </c>
      <c r="N17" s="97">
        <f t="shared" si="17"/>
        <v>219</v>
      </c>
      <c r="O17" s="98">
        <f t="shared" si="18"/>
        <v>0</v>
      </c>
      <c r="P17" s="99">
        <f t="shared" si="19"/>
        <v>219</v>
      </c>
      <c r="Q17" s="100">
        <f t="shared" si="20"/>
        <v>3748</v>
      </c>
      <c r="R17" s="101">
        <f t="shared" si="21"/>
        <v>1518</v>
      </c>
      <c r="S17" s="102">
        <f t="shared" si="22"/>
        <v>5266</v>
      </c>
      <c r="T17" s="103">
        <f t="shared" si="2"/>
        <v>198</v>
      </c>
      <c r="U17" s="104">
        <f t="shared" si="2"/>
        <v>0</v>
      </c>
      <c r="V17" s="105">
        <f t="shared" si="2"/>
        <v>198</v>
      </c>
      <c r="W17" s="106">
        <f t="shared" si="3"/>
        <v>622</v>
      </c>
      <c r="X17" s="86">
        <f t="shared" si="3"/>
        <v>0</v>
      </c>
      <c r="Y17" s="87">
        <f t="shared" si="3"/>
        <v>622</v>
      </c>
      <c r="Z17" s="107">
        <f t="shared" si="4"/>
        <v>1.1989763275751759</v>
      </c>
      <c r="AA17" s="83">
        <f t="shared" si="4"/>
        <v>1</v>
      </c>
      <c r="AB17" s="83">
        <f t="shared" si="4"/>
        <v>1.1339362618432385</v>
      </c>
    </row>
    <row r="18" spans="1:28" s="57" customFormat="1" ht="18" customHeight="1" x14ac:dyDescent="0.25">
      <c r="A18" s="84">
        <v>13</v>
      </c>
      <c r="B18" s="85">
        <f t="shared" si="5"/>
        <v>3204</v>
      </c>
      <c r="C18" s="106">
        <f t="shared" si="6"/>
        <v>1589</v>
      </c>
      <c r="D18" s="111">
        <f t="shared" si="7"/>
        <v>4793</v>
      </c>
      <c r="E18" s="88">
        <f t="shared" si="8"/>
        <v>3414</v>
      </c>
      <c r="F18" s="89">
        <f t="shared" si="9"/>
        <v>1589</v>
      </c>
      <c r="G18" s="90">
        <f t="shared" si="10"/>
        <v>5003</v>
      </c>
      <c r="H18" s="91">
        <f t="shared" si="11"/>
        <v>210</v>
      </c>
      <c r="I18" s="92">
        <f t="shared" si="12"/>
        <v>0</v>
      </c>
      <c r="J18" s="93">
        <f t="shared" si="13"/>
        <v>210</v>
      </c>
      <c r="K18" s="94">
        <f t="shared" si="14"/>
        <v>3638</v>
      </c>
      <c r="L18" s="95">
        <f t="shared" si="15"/>
        <v>1589</v>
      </c>
      <c r="M18" s="96">
        <f t="shared" si="16"/>
        <v>5227</v>
      </c>
      <c r="N18" s="97">
        <f t="shared" si="17"/>
        <v>224</v>
      </c>
      <c r="O18" s="98">
        <f t="shared" si="18"/>
        <v>0</v>
      </c>
      <c r="P18" s="99">
        <f t="shared" si="19"/>
        <v>224</v>
      </c>
      <c r="Q18" s="100">
        <f t="shared" si="20"/>
        <v>3842</v>
      </c>
      <c r="R18" s="101">
        <f t="shared" si="21"/>
        <v>1589</v>
      </c>
      <c r="S18" s="102">
        <f t="shared" si="22"/>
        <v>5431</v>
      </c>
      <c r="T18" s="103">
        <f t="shared" si="2"/>
        <v>204</v>
      </c>
      <c r="U18" s="104">
        <f t="shared" si="2"/>
        <v>0</v>
      </c>
      <c r="V18" s="105">
        <f t="shared" si="2"/>
        <v>204</v>
      </c>
      <c r="W18" s="106">
        <f t="shared" si="3"/>
        <v>638</v>
      </c>
      <c r="X18" s="86">
        <f t="shared" si="3"/>
        <v>0</v>
      </c>
      <c r="Y18" s="87">
        <f t="shared" si="3"/>
        <v>638</v>
      </c>
      <c r="Z18" s="107">
        <f t="shared" si="4"/>
        <v>1.1991260923845193</v>
      </c>
      <c r="AA18" s="83">
        <f t="shared" si="4"/>
        <v>1</v>
      </c>
      <c r="AB18" s="83">
        <f t="shared" si="4"/>
        <v>1.1331107865637389</v>
      </c>
    </row>
    <row r="19" spans="1:28" s="57" customFormat="1" ht="18" customHeight="1" x14ac:dyDescent="0.25">
      <c r="A19" s="84">
        <v>14</v>
      </c>
      <c r="B19" s="85">
        <f t="shared" si="5"/>
        <v>3282</v>
      </c>
      <c r="C19" s="106">
        <f t="shared" si="6"/>
        <v>1661</v>
      </c>
      <c r="D19" s="111">
        <f t="shared" si="7"/>
        <v>4943</v>
      </c>
      <c r="E19" s="88">
        <f t="shared" si="8"/>
        <v>3496</v>
      </c>
      <c r="F19" s="89">
        <f t="shared" si="9"/>
        <v>1661</v>
      </c>
      <c r="G19" s="90">
        <f t="shared" si="10"/>
        <v>5157</v>
      </c>
      <c r="H19" s="91">
        <f t="shared" si="11"/>
        <v>214</v>
      </c>
      <c r="I19" s="92">
        <f t="shared" si="12"/>
        <v>0</v>
      </c>
      <c r="J19" s="93">
        <f t="shared" si="13"/>
        <v>214</v>
      </c>
      <c r="K19" s="94">
        <f t="shared" si="14"/>
        <v>3726</v>
      </c>
      <c r="L19" s="95">
        <f t="shared" si="15"/>
        <v>1661</v>
      </c>
      <c r="M19" s="96">
        <f t="shared" si="16"/>
        <v>5387</v>
      </c>
      <c r="N19" s="97">
        <f t="shared" si="17"/>
        <v>230</v>
      </c>
      <c r="O19" s="98">
        <f t="shared" si="18"/>
        <v>0</v>
      </c>
      <c r="P19" s="99">
        <f t="shared" si="19"/>
        <v>230</v>
      </c>
      <c r="Q19" s="100">
        <f t="shared" si="20"/>
        <v>3935</v>
      </c>
      <c r="R19" s="101">
        <f t="shared" si="21"/>
        <v>1661</v>
      </c>
      <c r="S19" s="102">
        <f t="shared" si="22"/>
        <v>5596</v>
      </c>
      <c r="T19" s="103">
        <f t="shared" si="2"/>
        <v>209</v>
      </c>
      <c r="U19" s="104">
        <f t="shared" si="2"/>
        <v>0</v>
      </c>
      <c r="V19" s="105">
        <f t="shared" si="2"/>
        <v>209</v>
      </c>
      <c r="W19" s="106">
        <f t="shared" si="3"/>
        <v>653</v>
      </c>
      <c r="X19" s="86">
        <f t="shared" si="3"/>
        <v>0</v>
      </c>
      <c r="Y19" s="87">
        <f t="shared" si="3"/>
        <v>653</v>
      </c>
      <c r="Z19" s="107">
        <f t="shared" si="4"/>
        <v>1.1989640463132236</v>
      </c>
      <c r="AA19" s="83">
        <f t="shared" si="4"/>
        <v>1</v>
      </c>
      <c r="AB19" s="83">
        <f t="shared" si="4"/>
        <v>1.1321060084968642</v>
      </c>
    </row>
    <row r="20" spans="1:28" s="57" customFormat="1" ht="18" customHeight="1" x14ac:dyDescent="0.25">
      <c r="A20" s="84">
        <v>15</v>
      </c>
      <c r="B20" s="85">
        <f t="shared" si="5"/>
        <v>3360</v>
      </c>
      <c r="C20" s="106">
        <f t="shared" si="6"/>
        <v>1732</v>
      </c>
      <c r="D20" s="111">
        <f t="shared" si="7"/>
        <v>5092</v>
      </c>
      <c r="E20" s="88">
        <f t="shared" si="8"/>
        <v>3579</v>
      </c>
      <c r="F20" s="89">
        <f t="shared" si="9"/>
        <v>1732</v>
      </c>
      <c r="G20" s="90">
        <f t="shared" si="10"/>
        <v>5311</v>
      </c>
      <c r="H20" s="91">
        <f t="shared" si="11"/>
        <v>219</v>
      </c>
      <c r="I20" s="92">
        <f t="shared" si="12"/>
        <v>0</v>
      </c>
      <c r="J20" s="93">
        <f t="shared" si="13"/>
        <v>219</v>
      </c>
      <c r="K20" s="94">
        <f t="shared" si="14"/>
        <v>3814</v>
      </c>
      <c r="L20" s="95">
        <f t="shared" si="15"/>
        <v>1732</v>
      </c>
      <c r="M20" s="96">
        <f t="shared" si="16"/>
        <v>5546</v>
      </c>
      <c r="N20" s="97">
        <f t="shared" si="17"/>
        <v>235</v>
      </c>
      <c r="O20" s="98">
        <f t="shared" si="18"/>
        <v>0</v>
      </c>
      <c r="P20" s="99">
        <f t="shared" si="19"/>
        <v>235</v>
      </c>
      <c r="Q20" s="100">
        <f t="shared" si="20"/>
        <v>4029</v>
      </c>
      <c r="R20" s="101">
        <f t="shared" si="21"/>
        <v>1732</v>
      </c>
      <c r="S20" s="102">
        <f t="shared" si="22"/>
        <v>5761</v>
      </c>
      <c r="T20" s="103">
        <f t="shared" ref="T20:V83" si="23">Q20-K20</f>
        <v>215</v>
      </c>
      <c r="U20" s="104">
        <f t="shared" si="23"/>
        <v>0</v>
      </c>
      <c r="V20" s="105">
        <f t="shared" si="23"/>
        <v>215</v>
      </c>
      <c r="W20" s="106">
        <f t="shared" ref="W20:Y69" si="24">Q20-B20</f>
        <v>669</v>
      </c>
      <c r="X20" s="86">
        <f t="shared" si="24"/>
        <v>0</v>
      </c>
      <c r="Y20" s="87">
        <f t="shared" si="24"/>
        <v>669</v>
      </c>
      <c r="Z20" s="107">
        <f t="shared" ref="Z20:AB69" si="25">Q20/B20</f>
        <v>1.1991071428571429</v>
      </c>
      <c r="AA20" s="83">
        <f t="shared" si="25"/>
        <v>1</v>
      </c>
      <c r="AB20" s="83">
        <f t="shared" si="25"/>
        <v>1.1313825608798114</v>
      </c>
    </row>
    <row r="21" spans="1:28" s="57" customFormat="1" ht="18" customHeight="1" x14ac:dyDescent="0.25">
      <c r="A21" s="84">
        <v>16</v>
      </c>
      <c r="B21" s="85">
        <f t="shared" si="5"/>
        <v>3438</v>
      </c>
      <c r="C21" s="106">
        <f t="shared" si="6"/>
        <v>1804</v>
      </c>
      <c r="D21" s="111">
        <f t="shared" si="7"/>
        <v>5242</v>
      </c>
      <c r="E21" s="88">
        <f t="shared" si="8"/>
        <v>3661</v>
      </c>
      <c r="F21" s="89">
        <f t="shared" si="9"/>
        <v>1804</v>
      </c>
      <c r="G21" s="90">
        <f t="shared" si="10"/>
        <v>5465</v>
      </c>
      <c r="H21" s="91">
        <f t="shared" si="11"/>
        <v>223</v>
      </c>
      <c r="I21" s="92">
        <f t="shared" si="12"/>
        <v>0</v>
      </c>
      <c r="J21" s="93">
        <f t="shared" si="13"/>
        <v>223</v>
      </c>
      <c r="K21" s="94">
        <f t="shared" si="14"/>
        <v>3902</v>
      </c>
      <c r="L21" s="95">
        <f t="shared" si="15"/>
        <v>1804</v>
      </c>
      <c r="M21" s="96">
        <f t="shared" si="16"/>
        <v>5706</v>
      </c>
      <c r="N21" s="97">
        <f t="shared" si="17"/>
        <v>241</v>
      </c>
      <c r="O21" s="98">
        <f t="shared" si="18"/>
        <v>0</v>
      </c>
      <c r="P21" s="99">
        <f t="shared" si="19"/>
        <v>241</v>
      </c>
      <c r="Q21" s="100">
        <f t="shared" si="20"/>
        <v>4122</v>
      </c>
      <c r="R21" s="101">
        <f t="shared" si="21"/>
        <v>1804</v>
      </c>
      <c r="S21" s="102">
        <f t="shared" si="22"/>
        <v>5926</v>
      </c>
      <c r="T21" s="103">
        <f t="shared" si="23"/>
        <v>220</v>
      </c>
      <c r="U21" s="104">
        <f t="shared" si="23"/>
        <v>0</v>
      </c>
      <c r="V21" s="105">
        <f t="shared" si="23"/>
        <v>220</v>
      </c>
      <c r="W21" s="106">
        <f t="shared" si="24"/>
        <v>684</v>
      </c>
      <c r="X21" s="86">
        <f t="shared" si="24"/>
        <v>0</v>
      </c>
      <c r="Y21" s="87">
        <f t="shared" si="24"/>
        <v>684</v>
      </c>
      <c r="Z21" s="107">
        <f t="shared" si="25"/>
        <v>1.1989528795811519</v>
      </c>
      <c r="AA21" s="83">
        <f t="shared" si="25"/>
        <v>1</v>
      </c>
      <c r="AB21" s="83">
        <f t="shared" si="25"/>
        <v>1.1304845478824876</v>
      </c>
    </row>
    <row r="22" spans="1:28" s="57" customFormat="1" ht="18" customHeight="1" x14ac:dyDescent="0.25">
      <c r="A22" s="84">
        <v>17</v>
      </c>
      <c r="B22" s="85">
        <f t="shared" si="5"/>
        <v>3516</v>
      </c>
      <c r="C22" s="106">
        <f t="shared" si="6"/>
        <v>1875</v>
      </c>
      <c r="D22" s="111">
        <f t="shared" si="7"/>
        <v>5391</v>
      </c>
      <c r="E22" s="88">
        <f t="shared" si="8"/>
        <v>3744</v>
      </c>
      <c r="F22" s="89">
        <f t="shared" si="9"/>
        <v>1875</v>
      </c>
      <c r="G22" s="90">
        <f t="shared" si="10"/>
        <v>5619</v>
      </c>
      <c r="H22" s="91">
        <f t="shared" si="11"/>
        <v>228</v>
      </c>
      <c r="I22" s="92">
        <f t="shared" si="12"/>
        <v>0</v>
      </c>
      <c r="J22" s="93">
        <f t="shared" si="13"/>
        <v>228</v>
      </c>
      <c r="K22" s="94">
        <f t="shared" si="14"/>
        <v>3990</v>
      </c>
      <c r="L22" s="95">
        <f t="shared" si="15"/>
        <v>1875</v>
      </c>
      <c r="M22" s="96">
        <f t="shared" si="16"/>
        <v>5865</v>
      </c>
      <c r="N22" s="97">
        <f t="shared" si="17"/>
        <v>246</v>
      </c>
      <c r="O22" s="98">
        <f t="shared" si="18"/>
        <v>0</v>
      </c>
      <c r="P22" s="99">
        <f t="shared" si="19"/>
        <v>246</v>
      </c>
      <c r="Q22" s="100">
        <f t="shared" si="20"/>
        <v>4216</v>
      </c>
      <c r="R22" s="101">
        <f t="shared" si="21"/>
        <v>1875</v>
      </c>
      <c r="S22" s="102">
        <f t="shared" si="22"/>
        <v>6091</v>
      </c>
      <c r="T22" s="103">
        <f t="shared" si="23"/>
        <v>226</v>
      </c>
      <c r="U22" s="104">
        <f t="shared" si="23"/>
        <v>0</v>
      </c>
      <c r="V22" s="105">
        <f t="shared" si="23"/>
        <v>226</v>
      </c>
      <c r="W22" s="106">
        <f t="shared" si="24"/>
        <v>700</v>
      </c>
      <c r="X22" s="86">
        <f t="shared" si="24"/>
        <v>0</v>
      </c>
      <c r="Y22" s="87">
        <f t="shared" si="24"/>
        <v>700</v>
      </c>
      <c r="Z22" s="107">
        <f t="shared" si="25"/>
        <v>1.1990898748577929</v>
      </c>
      <c r="AA22" s="83">
        <f t="shared" si="25"/>
        <v>1</v>
      </c>
      <c r="AB22" s="83">
        <f t="shared" si="25"/>
        <v>1.1298460396957892</v>
      </c>
    </row>
    <row r="23" spans="1:28" s="57" customFormat="1" ht="18" customHeight="1" x14ac:dyDescent="0.25">
      <c r="A23" s="84">
        <v>18</v>
      </c>
      <c r="B23" s="85">
        <f t="shared" si="5"/>
        <v>3594</v>
      </c>
      <c r="C23" s="106">
        <f t="shared" si="6"/>
        <v>1947</v>
      </c>
      <c r="D23" s="111">
        <f t="shared" si="7"/>
        <v>5541</v>
      </c>
      <c r="E23" s="88">
        <f t="shared" si="8"/>
        <v>3826</v>
      </c>
      <c r="F23" s="89">
        <f t="shared" si="9"/>
        <v>1947</v>
      </c>
      <c r="G23" s="90">
        <f t="shared" si="10"/>
        <v>5773</v>
      </c>
      <c r="H23" s="91">
        <f t="shared" si="11"/>
        <v>232</v>
      </c>
      <c r="I23" s="92">
        <f t="shared" si="12"/>
        <v>0</v>
      </c>
      <c r="J23" s="93">
        <f t="shared" si="13"/>
        <v>232</v>
      </c>
      <c r="K23" s="94">
        <f t="shared" si="14"/>
        <v>4078</v>
      </c>
      <c r="L23" s="95">
        <f t="shared" si="15"/>
        <v>1947</v>
      </c>
      <c r="M23" s="96">
        <f t="shared" si="16"/>
        <v>6025</v>
      </c>
      <c r="N23" s="97">
        <f t="shared" si="17"/>
        <v>252</v>
      </c>
      <c r="O23" s="98">
        <f t="shared" si="18"/>
        <v>0</v>
      </c>
      <c r="P23" s="99">
        <f t="shared" si="19"/>
        <v>252</v>
      </c>
      <c r="Q23" s="100">
        <f t="shared" si="20"/>
        <v>4309</v>
      </c>
      <c r="R23" s="101">
        <f t="shared" si="21"/>
        <v>1947</v>
      </c>
      <c r="S23" s="102">
        <f t="shared" si="22"/>
        <v>6256</v>
      </c>
      <c r="T23" s="103">
        <f t="shared" si="23"/>
        <v>231</v>
      </c>
      <c r="U23" s="104">
        <f t="shared" si="23"/>
        <v>0</v>
      </c>
      <c r="V23" s="105">
        <f t="shared" si="23"/>
        <v>231</v>
      </c>
      <c r="W23" s="106">
        <f t="shared" si="24"/>
        <v>715</v>
      </c>
      <c r="X23" s="86">
        <f t="shared" si="24"/>
        <v>0</v>
      </c>
      <c r="Y23" s="87">
        <f t="shared" si="24"/>
        <v>715</v>
      </c>
      <c r="Z23" s="107">
        <f t="shared" si="25"/>
        <v>1.1989426822481914</v>
      </c>
      <c r="AA23" s="83">
        <f t="shared" si="25"/>
        <v>1</v>
      </c>
      <c r="AB23" s="83">
        <f t="shared" si="25"/>
        <v>1.1290380797689947</v>
      </c>
    </row>
    <row r="24" spans="1:28" s="57" customFormat="1" ht="18" customHeight="1" x14ac:dyDescent="0.25">
      <c r="A24" s="112">
        <v>19</v>
      </c>
      <c r="B24" s="113">
        <f t="shared" si="5"/>
        <v>3672</v>
      </c>
      <c r="C24" s="114">
        <f t="shared" si="6"/>
        <v>2018</v>
      </c>
      <c r="D24" s="115">
        <f t="shared" si="7"/>
        <v>5690</v>
      </c>
      <c r="E24" s="116">
        <f t="shared" si="8"/>
        <v>3909</v>
      </c>
      <c r="F24" s="117">
        <f t="shared" si="9"/>
        <v>2018</v>
      </c>
      <c r="G24" s="118">
        <f t="shared" si="10"/>
        <v>5927</v>
      </c>
      <c r="H24" s="119">
        <f t="shared" si="11"/>
        <v>237</v>
      </c>
      <c r="I24" s="120">
        <f t="shared" si="12"/>
        <v>0</v>
      </c>
      <c r="J24" s="121">
        <f t="shared" si="13"/>
        <v>237</v>
      </c>
      <c r="K24" s="122">
        <f t="shared" si="14"/>
        <v>4166</v>
      </c>
      <c r="L24" s="123">
        <f t="shared" si="15"/>
        <v>2018</v>
      </c>
      <c r="M24" s="124">
        <f t="shared" si="16"/>
        <v>6184</v>
      </c>
      <c r="N24" s="125">
        <f t="shared" si="17"/>
        <v>257</v>
      </c>
      <c r="O24" s="126">
        <f t="shared" si="18"/>
        <v>0</v>
      </c>
      <c r="P24" s="127">
        <f t="shared" si="19"/>
        <v>257</v>
      </c>
      <c r="Q24" s="128">
        <f t="shared" si="20"/>
        <v>4403</v>
      </c>
      <c r="R24" s="129">
        <f t="shared" si="21"/>
        <v>2018</v>
      </c>
      <c r="S24" s="130">
        <f t="shared" si="22"/>
        <v>6421</v>
      </c>
      <c r="T24" s="131">
        <f t="shared" si="23"/>
        <v>237</v>
      </c>
      <c r="U24" s="132">
        <f t="shared" si="23"/>
        <v>0</v>
      </c>
      <c r="V24" s="133">
        <f t="shared" si="23"/>
        <v>237</v>
      </c>
      <c r="W24" s="114">
        <f t="shared" si="24"/>
        <v>731</v>
      </c>
      <c r="X24" s="134">
        <f t="shared" si="24"/>
        <v>0</v>
      </c>
      <c r="Y24" s="135">
        <f t="shared" si="24"/>
        <v>731</v>
      </c>
      <c r="Z24" s="136">
        <f t="shared" si="25"/>
        <v>1.1990740740740742</v>
      </c>
      <c r="AA24" s="137">
        <f t="shared" si="25"/>
        <v>1</v>
      </c>
      <c r="AB24" s="137">
        <f t="shared" si="25"/>
        <v>1.1284710017574693</v>
      </c>
    </row>
    <row r="25" spans="1:28" s="57" customFormat="1" ht="18" customHeight="1" x14ac:dyDescent="0.25">
      <c r="A25" s="84">
        <v>20</v>
      </c>
      <c r="B25" s="85">
        <f t="shared" si="5"/>
        <v>3751</v>
      </c>
      <c r="C25" s="106">
        <f t="shared" si="6"/>
        <v>2090</v>
      </c>
      <c r="D25" s="111">
        <f t="shared" si="7"/>
        <v>5841</v>
      </c>
      <c r="E25" s="88">
        <f t="shared" si="8"/>
        <v>3991</v>
      </c>
      <c r="F25" s="89">
        <f t="shared" si="9"/>
        <v>2090</v>
      </c>
      <c r="G25" s="90">
        <f t="shared" si="10"/>
        <v>6081</v>
      </c>
      <c r="H25" s="91">
        <f t="shared" si="11"/>
        <v>240</v>
      </c>
      <c r="I25" s="92">
        <f t="shared" si="12"/>
        <v>0</v>
      </c>
      <c r="J25" s="93">
        <f t="shared" si="13"/>
        <v>240</v>
      </c>
      <c r="K25" s="94">
        <f t="shared" si="14"/>
        <v>4254</v>
      </c>
      <c r="L25" s="95">
        <f t="shared" si="15"/>
        <v>2090</v>
      </c>
      <c r="M25" s="96">
        <f t="shared" si="16"/>
        <v>6344</v>
      </c>
      <c r="N25" s="97">
        <f t="shared" si="17"/>
        <v>263</v>
      </c>
      <c r="O25" s="98">
        <f t="shared" si="18"/>
        <v>0</v>
      </c>
      <c r="P25" s="99">
        <f t="shared" si="19"/>
        <v>263</v>
      </c>
      <c r="Q25" s="100">
        <f t="shared" si="20"/>
        <v>4496</v>
      </c>
      <c r="R25" s="101">
        <f t="shared" si="21"/>
        <v>2090</v>
      </c>
      <c r="S25" s="102">
        <f t="shared" si="22"/>
        <v>6586</v>
      </c>
      <c r="T25" s="103">
        <f t="shared" si="23"/>
        <v>242</v>
      </c>
      <c r="U25" s="104">
        <f t="shared" si="23"/>
        <v>0</v>
      </c>
      <c r="V25" s="105">
        <f t="shared" si="23"/>
        <v>242</v>
      </c>
      <c r="W25" s="106">
        <f t="shared" si="24"/>
        <v>745</v>
      </c>
      <c r="X25" s="86">
        <f t="shared" si="24"/>
        <v>0</v>
      </c>
      <c r="Y25" s="87">
        <f t="shared" si="24"/>
        <v>745</v>
      </c>
      <c r="Z25" s="107">
        <f t="shared" si="25"/>
        <v>1.1986137030125299</v>
      </c>
      <c r="AA25" s="83">
        <f t="shared" si="25"/>
        <v>1</v>
      </c>
      <c r="AB25" s="83">
        <f t="shared" si="25"/>
        <v>1.1275466529703817</v>
      </c>
    </row>
    <row r="26" spans="1:28" s="57" customFormat="1" ht="18" customHeight="1" x14ac:dyDescent="0.25">
      <c r="A26" s="108">
        <v>21</v>
      </c>
      <c r="B26" s="109">
        <f t="shared" si="5"/>
        <v>4406</v>
      </c>
      <c r="C26" s="80">
        <f t="shared" si="6"/>
        <v>2739</v>
      </c>
      <c r="D26" s="110">
        <f t="shared" si="7"/>
        <v>7145</v>
      </c>
      <c r="E26" s="62">
        <f t="shared" si="8"/>
        <v>4698</v>
      </c>
      <c r="F26" s="63">
        <f t="shared" si="9"/>
        <v>2739</v>
      </c>
      <c r="G26" s="64">
        <f t="shared" si="10"/>
        <v>7437</v>
      </c>
      <c r="H26" s="65">
        <f t="shared" si="11"/>
        <v>292</v>
      </c>
      <c r="I26" s="66">
        <f t="shared" si="12"/>
        <v>0</v>
      </c>
      <c r="J26" s="67">
        <f t="shared" si="13"/>
        <v>292</v>
      </c>
      <c r="K26" s="68">
        <f t="shared" si="14"/>
        <v>5012</v>
      </c>
      <c r="L26" s="69">
        <f t="shared" si="15"/>
        <v>2739</v>
      </c>
      <c r="M26" s="70">
        <f t="shared" si="16"/>
        <v>7751</v>
      </c>
      <c r="N26" s="71">
        <f t="shared" si="17"/>
        <v>314</v>
      </c>
      <c r="O26" s="72">
        <f t="shared" si="18"/>
        <v>0</v>
      </c>
      <c r="P26" s="73">
        <f t="shared" si="19"/>
        <v>314</v>
      </c>
      <c r="Q26" s="74">
        <f t="shared" si="20"/>
        <v>5283</v>
      </c>
      <c r="R26" s="75">
        <f t="shared" si="21"/>
        <v>2739</v>
      </c>
      <c r="S26" s="76">
        <f t="shared" si="22"/>
        <v>8022</v>
      </c>
      <c r="T26" s="77">
        <f t="shared" si="23"/>
        <v>271</v>
      </c>
      <c r="U26" s="78">
        <f t="shared" si="23"/>
        <v>0</v>
      </c>
      <c r="V26" s="79">
        <f t="shared" si="23"/>
        <v>271</v>
      </c>
      <c r="W26" s="80">
        <f t="shared" si="24"/>
        <v>877</v>
      </c>
      <c r="X26" s="81">
        <f t="shared" si="24"/>
        <v>0</v>
      </c>
      <c r="Y26" s="82">
        <f t="shared" si="24"/>
        <v>877</v>
      </c>
      <c r="Z26" s="83">
        <f t="shared" si="25"/>
        <v>1.199046754425783</v>
      </c>
      <c r="AA26" s="83">
        <f t="shared" si="25"/>
        <v>1</v>
      </c>
      <c r="AB26" s="83">
        <f t="shared" si="25"/>
        <v>1.1227431770468859</v>
      </c>
    </row>
    <row r="27" spans="1:28" s="57" customFormat="1" ht="18" customHeight="1" x14ac:dyDescent="0.25">
      <c r="A27" s="84">
        <v>22</v>
      </c>
      <c r="B27" s="85">
        <f t="shared" si="5"/>
        <v>4512</v>
      </c>
      <c r="C27" s="106">
        <f t="shared" si="6"/>
        <v>2838</v>
      </c>
      <c r="D27" s="111">
        <f t="shared" si="7"/>
        <v>7350</v>
      </c>
      <c r="E27" s="88">
        <f t="shared" si="8"/>
        <v>4810</v>
      </c>
      <c r="F27" s="89">
        <f t="shared" si="9"/>
        <v>2838</v>
      </c>
      <c r="G27" s="90">
        <f t="shared" si="10"/>
        <v>7648</v>
      </c>
      <c r="H27" s="91">
        <f t="shared" si="11"/>
        <v>298</v>
      </c>
      <c r="I27" s="92">
        <f t="shared" si="12"/>
        <v>0</v>
      </c>
      <c r="J27" s="93">
        <f t="shared" si="13"/>
        <v>298</v>
      </c>
      <c r="K27" s="94">
        <f t="shared" si="14"/>
        <v>5132</v>
      </c>
      <c r="L27" s="95">
        <f t="shared" si="15"/>
        <v>2838</v>
      </c>
      <c r="M27" s="96">
        <f t="shared" si="16"/>
        <v>7970</v>
      </c>
      <c r="N27" s="97">
        <f t="shared" si="17"/>
        <v>322</v>
      </c>
      <c r="O27" s="98">
        <f t="shared" si="18"/>
        <v>0</v>
      </c>
      <c r="P27" s="99">
        <f t="shared" si="19"/>
        <v>322</v>
      </c>
      <c r="Q27" s="100">
        <f t="shared" si="20"/>
        <v>5409</v>
      </c>
      <c r="R27" s="101">
        <f t="shared" si="21"/>
        <v>2838</v>
      </c>
      <c r="S27" s="102">
        <f t="shared" si="22"/>
        <v>8247</v>
      </c>
      <c r="T27" s="103">
        <f t="shared" si="23"/>
        <v>277</v>
      </c>
      <c r="U27" s="104">
        <f t="shared" si="23"/>
        <v>0</v>
      </c>
      <c r="V27" s="105">
        <f t="shared" si="23"/>
        <v>277</v>
      </c>
      <c r="W27" s="106">
        <f t="shared" si="24"/>
        <v>897</v>
      </c>
      <c r="X27" s="86">
        <f t="shared" si="24"/>
        <v>0</v>
      </c>
      <c r="Y27" s="87">
        <f t="shared" si="24"/>
        <v>897</v>
      </c>
      <c r="Z27" s="107">
        <f t="shared" si="25"/>
        <v>1.1988031914893618</v>
      </c>
      <c r="AA27" s="83">
        <f t="shared" si="25"/>
        <v>1</v>
      </c>
      <c r="AB27" s="83">
        <f t="shared" si="25"/>
        <v>1.1220408163265305</v>
      </c>
    </row>
    <row r="28" spans="1:28" s="57" customFormat="1" ht="18" customHeight="1" x14ac:dyDescent="0.25">
      <c r="A28" s="84">
        <v>23</v>
      </c>
      <c r="B28" s="85">
        <f t="shared" si="5"/>
        <v>4617</v>
      </c>
      <c r="C28" s="106">
        <f t="shared" si="6"/>
        <v>2937</v>
      </c>
      <c r="D28" s="111">
        <f t="shared" si="7"/>
        <v>7554</v>
      </c>
      <c r="E28" s="88">
        <f t="shared" si="8"/>
        <v>4922</v>
      </c>
      <c r="F28" s="89">
        <f t="shared" si="9"/>
        <v>2937</v>
      </c>
      <c r="G28" s="90">
        <f t="shared" si="10"/>
        <v>7859</v>
      </c>
      <c r="H28" s="91">
        <f t="shared" si="11"/>
        <v>305</v>
      </c>
      <c r="I28" s="92">
        <f t="shared" si="12"/>
        <v>0</v>
      </c>
      <c r="J28" s="93">
        <f t="shared" si="13"/>
        <v>305</v>
      </c>
      <c r="K28" s="94">
        <f t="shared" si="14"/>
        <v>5252</v>
      </c>
      <c r="L28" s="95">
        <f t="shared" si="15"/>
        <v>2937</v>
      </c>
      <c r="M28" s="96">
        <f t="shared" si="16"/>
        <v>8189</v>
      </c>
      <c r="N28" s="97">
        <f t="shared" si="17"/>
        <v>330</v>
      </c>
      <c r="O28" s="98">
        <f t="shared" si="18"/>
        <v>0</v>
      </c>
      <c r="P28" s="99">
        <f t="shared" si="19"/>
        <v>330</v>
      </c>
      <c r="Q28" s="100">
        <f t="shared" si="20"/>
        <v>5536</v>
      </c>
      <c r="R28" s="101">
        <f t="shared" si="21"/>
        <v>2937</v>
      </c>
      <c r="S28" s="102">
        <f t="shared" si="22"/>
        <v>8473</v>
      </c>
      <c r="T28" s="103">
        <f t="shared" si="23"/>
        <v>284</v>
      </c>
      <c r="U28" s="104">
        <f t="shared" si="23"/>
        <v>0</v>
      </c>
      <c r="V28" s="105">
        <f t="shared" si="23"/>
        <v>284</v>
      </c>
      <c r="W28" s="106">
        <f t="shared" si="24"/>
        <v>919</v>
      </c>
      <c r="X28" s="86">
        <f t="shared" si="24"/>
        <v>0</v>
      </c>
      <c r="Y28" s="87">
        <f t="shared" si="24"/>
        <v>919</v>
      </c>
      <c r="Z28" s="107">
        <f t="shared" si="25"/>
        <v>1.1990470002165909</v>
      </c>
      <c r="AA28" s="83">
        <f t="shared" si="25"/>
        <v>1</v>
      </c>
      <c r="AB28" s="83">
        <f t="shared" si="25"/>
        <v>1.121657400052952</v>
      </c>
    </row>
    <row r="29" spans="1:28" s="57" customFormat="1" ht="18" customHeight="1" x14ac:dyDescent="0.25">
      <c r="A29" s="84">
        <v>24</v>
      </c>
      <c r="B29" s="85">
        <f t="shared" si="5"/>
        <v>4723</v>
      </c>
      <c r="C29" s="106">
        <f t="shared" si="6"/>
        <v>3036</v>
      </c>
      <c r="D29" s="111">
        <f t="shared" si="7"/>
        <v>7759</v>
      </c>
      <c r="E29" s="88">
        <f t="shared" si="8"/>
        <v>5034</v>
      </c>
      <c r="F29" s="89">
        <f t="shared" si="9"/>
        <v>3036</v>
      </c>
      <c r="G29" s="90">
        <f t="shared" si="10"/>
        <v>8070</v>
      </c>
      <c r="H29" s="91">
        <f t="shared" si="11"/>
        <v>311</v>
      </c>
      <c r="I29" s="92">
        <f t="shared" si="12"/>
        <v>0</v>
      </c>
      <c r="J29" s="93">
        <f t="shared" si="13"/>
        <v>311</v>
      </c>
      <c r="K29" s="94">
        <f t="shared" si="14"/>
        <v>5372</v>
      </c>
      <c r="L29" s="95">
        <f t="shared" si="15"/>
        <v>3036</v>
      </c>
      <c r="M29" s="96">
        <f t="shared" si="16"/>
        <v>8408</v>
      </c>
      <c r="N29" s="97">
        <f t="shared" si="17"/>
        <v>338</v>
      </c>
      <c r="O29" s="98">
        <f t="shared" si="18"/>
        <v>0</v>
      </c>
      <c r="P29" s="99">
        <f t="shared" si="19"/>
        <v>338</v>
      </c>
      <c r="Q29" s="100">
        <f t="shared" si="20"/>
        <v>5662</v>
      </c>
      <c r="R29" s="101">
        <f t="shared" si="21"/>
        <v>3036</v>
      </c>
      <c r="S29" s="102">
        <f t="shared" si="22"/>
        <v>8698</v>
      </c>
      <c r="T29" s="103">
        <f t="shared" si="23"/>
        <v>290</v>
      </c>
      <c r="U29" s="104">
        <f t="shared" si="23"/>
        <v>0</v>
      </c>
      <c r="V29" s="105">
        <f t="shared" si="23"/>
        <v>290</v>
      </c>
      <c r="W29" s="106">
        <f t="shared" si="24"/>
        <v>939</v>
      </c>
      <c r="X29" s="86">
        <f t="shared" si="24"/>
        <v>0</v>
      </c>
      <c r="Y29" s="87">
        <f t="shared" si="24"/>
        <v>939</v>
      </c>
      <c r="Z29" s="107">
        <f t="shared" si="25"/>
        <v>1.1988143129366928</v>
      </c>
      <c r="AA29" s="83">
        <f t="shared" si="25"/>
        <v>1</v>
      </c>
      <c r="AB29" s="83">
        <f t="shared" si="25"/>
        <v>1.121020750096662</v>
      </c>
    </row>
    <row r="30" spans="1:28" s="57" customFormat="1" ht="18" customHeight="1" x14ac:dyDescent="0.25">
      <c r="A30" s="84">
        <v>25</v>
      </c>
      <c r="B30" s="85">
        <f t="shared" si="5"/>
        <v>4829</v>
      </c>
      <c r="C30" s="106">
        <f t="shared" si="6"/>
        <v>3135</v>
      </c>
      <c r="D30" s="111">
        <f t="shared" si="7"/>
        <v>7964</v>
      </c>
      <c r="E30" s="88">
        <f t="shared" si="8"/>
        <v>5146</v>
      </c>
      <c r="F30" s="89">
        <f t="shared" si="9"/>
        <v>3135</v>
      </c>
      <c r="G30" s="90">
        <f t="shared" si="10"/>
        <v>8281</v>
      </c>
      <c r="H30" s="91">
        <f t="shared" si="11"/>
        <v>317</v>
      </c>
      <c r="I30" s="92">
        <f t="shared" si="12"/>
        <v>0</v>
      </c>
      <c r="J30" s="93">
        <f t="shared" si="13"/>
        <v>317</v>
      </c>
      <c r="K30" s="94">
        <f t="shared" si="14"/>
        <v>5492</v>
      </c>
      <c r="L30" s="95">
        <f t="shared" si="15"/>
        <v>3135</v>
      </c>
      <c r="M30" s="96">
        <f t="shared" si="16"/>
        <v>8627</v>
      </c>
      <c r="N30" s="97">
        <f t="shared" si="17"/>
        <v>346</v>
      </c>
      <c r="O30" s="98">
        <f t="shared" si="18"/>
        <v>0</v>
      </c>
      <c r="P30" s="99">
        <f t="shared" si="19"/>
        <v>346</v>
      </c>
      <c r="Q30" s="100">
        <f t="shared" si="20"/>
        <v>5789</v>
      </c>
      <c r="R30" s="101">
        <f t="shared" si="21"/>
        <v>3135</v>
      </c>
      <c r="S30" s="102">
        <f t="shared" si="22"/>
        <v>8924</v>
      </c>
      <c r="T30" s="103">
        <f t="shared" si="23"/>
        <v>297</v>
      </c>
      <c r="U30" s="104">
        <f t="shared" si="23"/>
        <v>0</v>
      </c>
      <c r="V30" s="105">
        <f t="shared" si="23"/>
        <v>297</v>
      </c>
      <c r="W30" s="106">
        <f t="shared" si="24"/>
        <v>960</v>
      </c>
      <c r="X30" s="86">
        <f t="shared" si="24"/>
        <v>0</v>
      </c>
      <c r="Y30" s="87">
        <f t="shared" si="24"/>
        <v>960</v>
      </c>
      <c r="Z30" s="107">
        <f t="shared" si="25"/>
        <v>1.1987989231724996</v>
      </c>
      <c r="AA30" s="83">
        <f t="shared" si="25"/>
        <v>1</v>
      </c>
      <c r="AB30" s="83">
        <f t="shared" si="25"/>
        <v>1.12054244098443</v>
      </c>
    </row>
    <row r="31" spans="1:28" s="57" customFormat="1" ht="18" customHeight="1" x14ac:dyDescent="0.25">
      <c r="A31" s="84">
        <v>26</v>
      </c>
      <c r="B31" s="85">
        <f t="shared" si="5"/>
        <v>4934</v>
      </c>
      <c r="C31" s="106">
        <f t="shared" si="6"/>
        <v>3234</v>
      </c>
      <c r="D31" s="111">
        <f t="shared" si="7"/>
        <v>8168</v>
      </c>
      <c r="E31" s="88">
        <f t="shared" si="8"/>
        <v>5259</v>
      </c>
      <c r="F31" s="89">
        <f t="shared" si="9"/>
        <v>3234</v>
      </c>
      <c r="G31" s="90">
        <f t="shared" si="10"/>
        <v>8493</v>
      </c>
      <c r="H31" s="91">
        <f t="shared" si="11"/>
        <v>325</v>
      </c>
      <c r="I31" s="92">
        <f t="shared" si="12"/>
        <v>0</v>
      </c>
      <c r="J31" s="93">
        <f t="shared" si="13"/>
        <v>325</v>
      </c>
      <c r="K31" s="94">
        <f t="shared" si="14"/>
        <v>5612</v>
      </c>
      <c r="L31" s="95">
        <f t="shared" si="15"/>
        <v>3234</v>
      </c>
      <c r="M31" s="96">
        <f t="shared" si="16"/>
        <v>8846</v>
      </c>
      <c r="N31" s="97">
        <f t="shared" si="17"/>
        <v>353</v>
      </c>
      <c r="O31" s="98">
        <f t="shared" si="18"/>
        <v>0</v>
      </c>
      <c r="P31" s="99">
        <f t="shared" si="19"/>
        <v>353</v>
      </c>
      <c r="Q31" s="100">
        <f t="shared" si="20"/>
        <v>5915</v>
      </c>
      <c r="R31" s="101">
        <f t="shared" si="21"/>
        <v>3234</v>
      </c>
      <c r="S31" s="102">
        <f t="shared" si="22"/>
        <v>9149</v>
      </c>
      <c r="T31" s="103">
        <f t="shared" si="23"/>
        <v>303</v>
      </c>
      <c r="U31" s="104">
        <f t="shared" si="23"/>
        <v>0</v>
      </c>
      <c r="V31" s="105">
        <f t="shared" si="23"/>
        <v>303</v>
      </c>
      <c r="W31" s="106">
        <f t="shared" si="24"/>
        <v>981</v>
      </c>
      <c r="X31" s="86">
        <f t="shared" si="24"/>
        <v>0</v>
      </c>
      <c r="Y31" s="87">
        <f t="shared" si="24"/>
        <v>981</v>
      </c>
      <c r="Z31" s="107">
        <f t="shared" si="25"/>
        <v>1.1988244831779489</v>
      </c>
      <c r="AA31" s="83">
        <f t="shared" si="25"/>
        <v>1</v>
      </c>
      <c r="AB31" s="83">
        <f t="shared" si="25"/>
        <v>1.1201028403525954</v>
      </c>
    </row>
    <row r="32" spans="1:28" s="57" customFormat="1" ht="18" customHeight="1" x14ac:dyDescent="0.25">
      <c r="A32" s="84">
        <v>27</v>
      </c>
      <c r="B32" s="85">
        <f t="shared" si="5"/>
        <v>5040</v>
      </c>
      <c r="C32" s="106">
        <f t="shared" si="6"/>
        <v>3333</v>
      </c>
      <c r="D32" s="111">
        <f t="shared" si="7"/>
        <v>8373</v>
      </c>
      <c r="E32" s="88">
        <f t="shared" si="8"/>
        <v>5371</v>
      </c>
      <c r="F32" s="89">
        <f t="shared" si="9"/>
        <v>3333</v>
      </c>
      <c r="G32" s="90">
        <f t="shared" si="10"/>
        <v>8704</v>
      </c>
      <c r="H32" s="91">
        <f t="shared" si="11"/>
        <v>331</v>
      </c>
      <c r="I32" s="92">
        <f t="shared" si="12"/>
        <v>0</v>
      </c>
      <c r="J32" s="93">
        <f t="shared" si="13"/>
        <v>331</v>
      </c>
      <c r="K32" s="94">
        <f t="shared" si="14"/>
        <v>5732</v>
      </c>
      <c r="L32" s="95">
        <f t="shared" si="15"/>
        <v>3333</v>
      </c>
      <c r="M32" s="96">
        <f t="shared" si="16"/>
        <v>9065</v>
      </c>
      <c r="N32" s="97">
        <f t="shared" si="17"/>
        <v>361</v>
      </c>
      <c r="O32" s="98">
        <f t="shared" si="18"/>
        <v>0</v>
      </c>
      <c r="P32" s="99">
        <f t="shared" si="19"/>
        <v>361</v>
      </c>
      <c r="Q32" s="100">
        <f t="shared" si="20"/>
        <v>6042</v>
      </c>
      <c r="R32" s="101">
        <f t="shared" si="21"/>
        <v>3333</v>
      </c>
      <c r="S32" s="102">
        <f t="shared" si="22"/>
        <v>9375</v>
      </c>
      <c r="T32" s="103">
        <f t="shared" si="23"/>
        <v>310</v>
      </c>
      <c r="U32" s="104">
        <f t="shared" si="23"/>
        <v>0</v>
      </c>
      <c r="V32" s="105">
        <f t="shared" si="23"/>
        <v>310</v>
      </c>
      <c r="W32" s="106">
        <f t="shared" si="24"/>
        <v>1002</v>
      </c>
      <c r="X32" s="86">
        <f t="shared" si="24"/>
        <v>0</v>
      </c>
      <c r="Y32" s="87">
        <f t="shared" si="24"/>
        <v>1002</v>
      </c>
      <c r="Z32" s="107">
        <f t="shared" si="25"/>
        <v>1.1988095238095238</v>
      </c>
      <c r="AA32" s="83">
        <f t="shared" si="25"/>
        <v>1</v>
      </c>
      <c r="AB32" s="83">
        <f t="shared" si="25"/>
        <v>1.1196703690433536</v>
      </c>
    </row>
    <row r="33" spans="1:28" s="57" customFormat="1" ht="18" customHeight="1" x14ac:dyDescent="0.25">
      <c r="A33" s="84">
        <v>28</v>
      </c>
      <c r="B33" s="85">
        <f t="shared" si="5"/>
        <v>5145</v>
      </c>
      <c r="C33" s="106">
        <f t="shared" si="6"/>
        <v>3432</v>
      </c>
      <c r="D33" s="111">
        <f t="shared" si="7"/>
        <v>8577</v>
      </c>
      <c r="E33" s="88">
        <f t="shared" si="8"/>
        <v>5483</v>
      </c>
      <c r="F33" s="89">
        <f t="shared" si="9"/>
        <v>3432</v>
      </c>
      <c r="G33" s="90">
        <f t="shared" si="10"/>
        <v>8915</v>
      </c>
      <c r="H33" s="91">
        <f t="shared" si="11"/>
        <v>338</v>
      </c>
      <c r="I33" s="92">
        <f t="shared" si="12"/>
        <v>0</v>
      </c>
      <c r="J33" s="93">
        <f t="shared" si="13"/>
        <v>338</v>
      </c>
      <c r="K33" s="94">
        <f t="shared" si="14"/>
        <v>5852</v>
      </c>
      <c r="L33" s="95">
        <f t="shared" si="15"/>
        <v>3432</v>
      </c>
      <c r="M33" s="96">
        <f t="shared" si="16"/>
        <v>9284</v>
      </c>
      <c r="N33" s="97">
        <f t="shared" si="17"/>
        <v>369</v>
      </c>
      <c r="O33" s="98">
        <f t="shared" si="18"/>
        <v>0</v>
      </c>
      <c r="P33" s="99">
        <f t="shared" si="19"/>
        <v>369</v>
      </c>
      <c r="Q33" s="100">
        <f t="shared" si="20"/>
        <v>6168</v>
      </c>
      <c r="R33" s="101">
        <f t="shared" si="21"/>
        <v>3432</v>
      </c>
      <c r="S33" s="102">
        <f t="shared" si="22"/>
        <v>9600</v>
      </c>
      <c r="T33" s="103">
        <f t="shared" si="23"/>
        <v>316</v>
      </c>
      <c r="U33" s="104">
        <f t="shared" si="23"/>
        <v>0</v>
      </c>
      <c r="V33" s="105">
        <f t="shared" si="23"/>
        <v>316</v>
      </c>
      <c r="W33" s="106">
        <f t="shared" si="24"/>
        <v>1023</v>
      </c>
      <c r="X33" s="86">
        <f t="shared" si="24"/>
        <v>0</v>
      </c>
      <c r="Y33" s="87">
        <f t="shared" si="24"/>
        <v>1023</v>
      </c>
      <c r="Z33" s="107">
        <f t="shared" si="25"/>
        <v>1.1988338192419825</v>
      </c>
      <c r="AA33" s="83">
        <f t="shared" si="25"/>
        <v>1</v>
      </c>
      <c r="AB33" s="83">
        <f t="shared" si="25"/>
        <v>1.1192724728926198</v>
      </c>
    </row>
    <row r="34" spans="1:28" s="57" customFormat="1" ht="18" customHeight="1" x14ac:dyDescent="0.25">
      <c r="A34" s="84">
        <v>29</v>
      </c>
      <c r="B34" s="85">
        <f t="shared" si="5"/>
        <v>5251</v>
      </c>
      <c r="C34" s="106">
        <f t="shared" si="6"/>
        <v>3531</v>
      </c>
      <c r="D34" s="111">
        <f t="shared" si="7"/>
        <v>8782</v>
      </c>
      <c r="E34" s="88">
        <f t="shared" si="8"/>
        <v>5595</v>
      </c>
      <c r="F34" s="89">
        <f t="shared" si="9"/>
        <v>3531</v>
      </c>
      <c r="G34" s="90">
        <f t="shared" si="10"/>
        <v>9126</v>
      </c>
      <c r="H34" s="91">
        <f t="shared" si="11"/>
        <v>344</v>
      </c>
      <c r="I34" s="92">
        <f t="shared" si="12"/>
        <v>0</v>
      </c>
      <c r="J34" s="93">
        <f t="shared" si="13"/>
        <v>344</v>
      </c>
      <c r="K34" s="94">
        <f t="shared" si="14"/>
        <v>5971</v>
      </c>
      <c r="L34" s="95">
        <f t="shared" si="15"/>
        <v>3531</v>
      </c>
      <c r="M34" s="96">
        <f t="shared" si="16"/>
        <v>9502</v>
      </c>
      <c r="N34" s="97">
        <f t="shared" si="17"/>
        <v>376</v>
      </c>
      <c r="O34" s="98">
        <f t="shared" si="18"/>
        <v>0</v>
      </c>
      <c r="P34" s="99">
        <f t="shared" si="19"/>
        <v>376</v>
      </c>
      <c r="Q34" s="100">
        <f t="shared" si="20"/>
        <v>6295</v>
      </c>
      <c r="R34" s="101">
        <f t="shared" si="21"/>
        <v>3531</v>
      </c>
      <c r="S34" s="102">
        <f t="shared" si="22"/>
        <v>9826</v>
      </c>
      <c r="T34" s="103">
        <f t="shared" si="23"/>
        <v>324</v>
      </c>
      <c r="U34" s="104">
        <f t="shared" si="23"/>
        <v>0</v>
      </c>
      <c r="V34" s="105">
        <f t="shared" si="23"/>
        <v>324</v>
      </c>
      <c r="W34" s="106">
        <f t="shared" si="24"/>
        <v>1044</v>
      </c>
      <c r="X34" s="86">
        <f t="shared" si="24"/>
        <v>0</v>
      </c>
      <c r="Y34" s="87">
        <f t="shared" si="24"/>
        <v>1044</v>
      </c>
      <c r="Z34" s="107">
        <f t="shared" si="25"/>
        <v>1.1988192725195201</v>
      </c>
      <c r="AA34" s="83">
        <f t="shared" si="25"/>
        <v>1</v>
      </c>
      <c r="AB34" s="83">
        <f t="shared" si="25"/>
        <v>1.1188795263038032</v>
      </c>
    </row>
    <row r="35" spans="1:28" s="57" customFormat="1" ht="18" customHeight="1" x14ac:dyDescent="0.25">
      <c r="A35" s="84">
        <v>30</v>
      </c>
      <c r="B35" s="85">
        <f t="shared" si="5"/>
        <v>5357</v>
      </c>
      <c r="C35" s="106">
        <f t="shared" si="6"/>
        <v>3630</v>
      </c>
      <c r="D35" s="111">
        <f t="shared" si="7"/>
        <v>8987</v>
      </c>
      <c r="E35" s="88">
        <f t="shared" si="8"/>
        <v>5707</v>
      </c>
      <c r="F35" s="89">
        <f t="shared" si="9"/>
        <v>3630</v>
      </c>
      <c r="G35" s="90">
        <f t="shared" si="10"/>
        <v>9337</v>
      </c>
      <c r="H35" s="91">
        <f t="shared" si="11"/>
        <v>350</v>
      </c>
      <c r="I35" s="92">
        <f t="shared" si="12"/>
        <v>0</v>
      </c>
      <c r="J35" s="93">
        <f t="shared" si="13"/>
        <v>350</v>
      </c>
      <c r="K35" s="94">
        <f t="shared" si="14"/>
        <v>6091</v>
      </c>
      <c r="L35" s="95">
        <f t="shared" si="15"/>
        <v>3630</v>
      </c>
      <c r="M35" s="96">
        <f t="shared" si="16"/>
        <v>9721</v>
      </c>
      <c r="N35" s="97">
        <f t="shared" si="17"/>
        <v>384</v>
      </c>
      <c r="O35" s="98">
        <f t="shared" si="18"/>
        <v>0</v>
      </c>
      <c r="P35" s="99">
        <f t="shared" si="19"/>
        <v>384</v>
      </c>
      <c r="Q35" s="100">
        <f t="shared" si="20"/>
        <v>6421</v>
      </c>
      <c r="R35" s="101">
        <f t="shared" si="21"/>
        <v>3630</v>
      </c>
      <c r="S35" s="102">
        <f t="shared" si="22"/>
        <v>10051</v>
      </c>
      <c r="T35" s="103">
        <f t="shared" si="23"/>
        <v>330</v>
      </c>
      <c r="U35" s="104">
        <f t="shared" si="23"/>
        <v>0</v>
      </c>
      <c r="V35" s="105">
        <f t="shared" si="23"/>
        <v>330</v>
      </c>
      <c r="W35" s="106">
        <f t="shared" si="24"/>
        <v>1064</v>
      </c>
      <c r="X35" s="86">
        <f t="shared" si="24"/>
        <v>0</v>
      </c>
      <c r="Y35" s="87">
        <f t="shared" si="24"/>
        <v>1064</v>
      </c>
      <c r="Z35" s="107">
        <f t="shared" si="25"/>
        <v>1.1986186298301289</v>
      </c>
      <c r="AA35" s="83">
        <f t="shared" si="25"/>
        <v>1</v>
      </c>
      <c r="AB35" s="83">
        <f t="shared" si="25"/>
        <v>1.1183932346723044</v>
      </c>
    </row>
    <row r="36" spans="1:28" s="57" customFormat="1" ht="18" customHeight="1" x14ac:dyDescent="0.25">
      <c r="A36" s="84">
        <v>31</v>
      </c>
      <c r="B36" s="85">
        <f t="shared" si="5"/>
        <v>6110</v>
      </c>
      <c r="C36" s="106">
        <f t="shared" si="6"/>
        <v>4070</v>
      </c>
      <c r="D36" s="111">
        <f t="shared" si="7"/>
        <v>10180</v>
      </c>
      <c r="E36" s="88">
        <f t="shared" si="8"/>
        <v>6536</v>
      </c>
      <c r="F36" s="89">
        <f t="shared" si="9"/>
        <v>4070</v>
      </c>
      <c r="G36" s="90">
        <f t="shared" si="10"/>
        <v>10606</v>
      </c>
      <c r="H36" s="91">
        <f t="shared" si="11"/>
        <v>426</v>
      </c>
      <c r="I36" s="92">
        <f t="shared" si="12"/>
        <v>0</v>
      </c>
      <c r="J36" s="93">
        <f t="shared" si="13"/>
        <v>426</v>
      </c>
      <c r="K36" s="94">
        <f t="shared" si="14"/>
        <v>6961</v>
      </c>
      <c r="L36" s="95">
        <f t="shared" si="15"/>
        <v>4070</v>
      </c>
      <c r="M36" s="96">
        <f t="shared" si="16"/>
        <v>11031</v>
      </c>
      <c r="N36" s="97">
        <f t="shared" si="17"/>
        <v>425</v>
      </c>
      <c r="O36" s="98">
        <f t="shared" si="18"/>
        <v>0</v>
      </c>
      <c r="P36" s="99">
        <f t="shared" si="19"/>
        <v>425</v>
      </c>
      <c r="Q36" s="100">
        <f t="shared" si="20"/>
        <v>7332</v>
      </c>
      <c r="R36" s="101">
        <f t="shared" si="21"/>
        <v>4070</v>
      </c>
      <c r="S36" s="102">
        <f t="shared" si="22"/>
        <v>11402</v>
      </c>
      <c r="T36" s="103">
        <f t="shared" si="23"/>
        <v>371</v>
      </c>
      <c r="U36" s="104">
        <f t="shared" si="23"/>
        <v>0</v>
      </c>
      <c r="V36" s="105">
        <f t="shared" si="23"/>
        <v>371</v>
      </c>
      <c r="W36" s="106">
        <f t="shared" si="24"/>
        <v>1222</v>
      </c>
      <c r="X36" s="86">
        <f t="shared" si="24"/>
        <v>0</v>
      </c>
      <c r="Y36" s="87">
        <f t="shared" si="24"/>
        <v>1222</v>
      </c>
      <c r="Z36" s="107">
        <f t="shared" si="25"/>
        <v>1.2</v>
      </c>
      <c r="AA36" s="83">
        <f t="shared" si="25"/>
        <v>1</v>
      </c>
      <c r="AB36" s="83">
        <f t="shared" si="25"/>
        <v>1.1200392927308449</v>
      </c>
    </row>
    <row r="37" spans="1:28" s="57" customFormat="1" ht="18" customHeight="1" x14ac:dyDescent="0.25">
      <c r="A37" s="84">
        <v>32</v>
      </c>
      <c r="B37" s="85">
        <f t="shared" si="5"/>
        <v>6237</v>
      </c>
      <c r="C37" s="106">
        <f t="shared" si="6"/>
        <v>4180</v>
      </c>
      <c r="D37" s="111">
        <f t="shared" si="7"/>
        <v>10417</v>
      </c>
      <c r="E37" s="88">
        <f t="shared" si="8"/>
        <v>6671</v>
      </c>
      <c r="F37" s="89">
        <f t="shared" si="9"/>
        <v>4180</v>
      </c>
      <c r="G37" s="90">
        <f t="shared" si="10"/>
        <v>10851</v>
      </c>
      <c r="H37" s="91">
        <f t="shared" si="11"/>
        <v>434</v>
      </c>
      <c r="I37" s="92">
        <f t="shared" si="12"/>
        <v>0</v>
      </c>
      <c r="J37" s="93">
        <f t="shared" si="13"/>
        <v>434</v>
      </c>
      <c r="K37" s="94">
        <f t="shared" si="14"/>
        <v>7106</v>
      </c>
      <c r="L37" s="95">
        <f t="shared" si="15"/>
        <v>4180</v>
      </c>
      <c r="M37" s="96">
        <f t="shared" si="16"/>
        <v>11286</v>
      </c>
      <c r="N37" s="97">
        <f t="shared" si="17"/>
        <v>435</v>
      </c>
      <c r="O37" s="98">
        <f t="shared" si="18"/>
        <v>0</v>
      </c>
      <c r="P37" s="99">
        <f t="shared" si="19"/>
        <v>435</v>
      </c>
      <c r="Q37" s="100">
        <f t="shared" si="20"/>
        <v>7484</v>
      </c>
      <c r="R37" s="101">
        <f t="shared" si="21"/>
        <v>4180</v>
      </c>
      <c r="S37" s="102">
        <f t="shared" si="22"/>
        <v>11664</v>
      </c>
      <c r="T37" s="103">
        <f t="shared" si="23"/>
        <v>378</v>
      </c>
      <c r="U37" s="104">
        <f t="shared" si="23"/>
        <v>0</v>
      </c>
      <c r="V37" s="105">
        <f t="shared" si="23"/>
        <v>378</v>
      </c>
      <c r="W37" s="106">
        <f t="shared" si="24"/>
        <v>1247</v>
      </c>
      <c r="X37" s="86">
        <f t="shared" si="24"/>
        <v>0</v>
      </c>
      <c r="Y37" s="87">
        <f t="shared" si="24"/>
        <v>1247</v>
      </c>
      <c r="Z37" s="107">
        <f t="shared" si="25"/>
        <v>1.1999358666025333</v>
      </c>
      <c r="AA37" s="83">
        <f t="shared" si="25"/>
        <v>1</v>
      </c>
      <c r="AB37" s="83">
        <f t="shared" si="25"/>
        <v>1.1197081693385811</v>
      </c>
    </row>
    <row r="38" spans="1:28" s="57" customFormat="1" ht="18" customHeight="1" x14ac:dyDescent="0.25">
      <c r="A38" s="84">
        <v>33</v>
      </c>
      <c r="B38" s="85">
        <f t="shared" si="5"/>
        <v>6363</v>
      </c>
      <c r="C38" s="106">
        <f t="shared" si="6"/>
        <v>4290</v>
      </c>
      <c r="D38" s="111">
        <f t="shared" si="7"/>
        <v>10653</v>
      </c>
      <c r="E38" s="88">
        <f t="shared" si="8"/>
        <v>6806</v>
      </c>
      <c r="F38" s="89">
        <f t="shared" si="9"/>
        <v>4290</v>
      </c>
      <c r="G38" s="90">
        <f t="shared" si="10"/>
        <v>11096</v>
      </c>
      <c r="H38" s="91">
        <f t="shared" si="11"/>
        <v>443</v>
      </c>
      <c r="I38" s="92">
        <f t="shared" si="12"/>
        <v>0</v>
      </c>
      <c r="J38" s="93">
        <f t="shared" si="13"/>
        <v>443</v>
      </c>
      <c r="K38" s="94">
        <f t="shared" si="14"/>
        <v>7250</v>
      </c>
      <c r="L38" s="95">
        <f t="shared" si="15"/>
        <v>4290</v>
      </c>
      <c r="M38" s="96">
        <f t="shared" si="16"/>
        <v>11540</v>
      </c>
      <c r="N38" s="97">
        <f t="shared" si="17"/>
        <v>444</v>
      </c>
      <c r="O38" s="98">
        <f t="shared" si="18"/>
        <v>0</v>
      </c>
      <c r="P38" s="99">
        <f t="shared" si="19"/>
        <v>444</v>
      </c>
      <c r="Q38" s="100">
        <f t="shared" si="20"/>
        <v>7636</v>
      </c>
      <c r="R38" s="101">
        <f t="shared" si="21"/>
        <v>4290</v>
      </c>
      <c r="S38" s="102">
        <f t="shared" si="22"/>
        <v>11926</v>
      </c>
      <c r="T38" s="103">
        <f t="shared" si="23"/>
        <v>386</v>
      </c>
      <c r="U38" s="104">
        <f t="shared" si="23"/>
        <v>0</v>
      </c>
      <c r="V38" s="105">
        <f t="shared" si="23"/>
        <v>386</v>
      </c>
      <c r="W38" s="106">
        <f t="shared" si="24"/>
        <v>1273</v>
      </c>
      <c r="X38" s="86">
        <f t="shared" si="24"/>
        <v>0</v>
      </c>
      <c r="Y38" s="87">
        <f t="shared" si="24"/>
        <v>1273</v>
      </c>
      <c r="Z38" s="107">
        <f t="shared" si="25"/>
        <v>1.2000628634292001</v>
      </c>
      <c r="AA38" s="83">
        <f t="shared" si="25"/>
        <v>1</v>
      </c>
      <c r="AB38" s="83">
        <f t="shared" si="25"/>
        <v>1.1194968553459119</v>
      </c>
    </row>
    <row r="39" spans="1:28" s="57" customFormat="1" ht="18" customHeight="1" x14ac:dyDescent="0.25">
      <c r="A39" s="84">
        <v>34</v>
      </c>
      <c r="B39" s="85">
        <f t="shared" si="5"/>
        <v>6490</v>
      </c>
      <c r="C39" s="106">
        <f t="shared" si="6"/>
        <v>4400</v>
      </c>
      <c r="D39" s="111">
        <f t="shared" si="7"/>
        <v>10890</v>
      </c>
      <c r="E39" s="88">
        <f t="shared" si="8"/>
        <v>6942</v>
      </c>
      <c r="F39" s="89">
        <f t="shared" si="9"/>
        <v>4400</v>
      </c>
      <c r="G39" s="90">
        <f t="shared" si="10"/>
        <v>11342</v>
      </c>
      <c r="H39" s="91">
        <f t="shared" si="11"/>
        <v>452</v>
      </c>
      <c r="I39" s="92">
        <f t="shared" si="12"/>
        <v>0</v>
      </c>
      <c r="J39" s="93">
        <f t="shared" si="13"/>
        <v>452</v>
      </c>
      <c r="K39" s="94">
        <f t="shared" si="14"/>
        <v>7394</v>
      </c>
      <c r="L39" s="95">
        <f t="shared" si="15"/>
        <v>4400</v>
      </c>
      <c r="M39" s="96">
        <f t="shared" si="16"/>
        <v>11794</v>
      </c>
      <c r="N39" s="97">
        <f t="shared" si="17"/>
        <v>452</v>
      </c>
      <c r="O39" s="98">
        <f t="shared" si="18"/>
        <v>0</v>
      </c>
      <c r="P39" s="99">
        <f t="shared" si="19"/>
        <v>452</v>
      </c>
      <c r="Q39" s="100">
        <f t="shared" si="20"/>
        <v>7788</v>
      </c>
      <c r="R39" s="101">
        <f t="shared" si="21"/>
        <v>4400</v>
      </c>
      <c r="S39" s="102">
        <f t="shared" si="22"/>
        <v>12188</v>
      </c>
      <c r="T39" s="103">
        <f t="shared" si="23"/>
        <v>394</v>
      </c>
      <c r="U39" s="104">
        <f t="shared" si="23"/>
        <v>0</v>
      </c>
      <c r="V39" s="105">
        <f t="shared" si="23"/>
        <v>394</v>
      </c>
      <c r="W39" s="106">
        <f t="shared" si="24"/>
        <v>1298</v>
      </c>
      <c r="X39" s="86">
        <f t="shared" si="24"/>
        <v>0</v>
      </c>
      <c r="Y39" s="87">
        <f t="shared" si="24"/>
        <v>1298</v>
      </c>
      <c r="Z39" s="107">
        <f t="shared" si="25"/>
        <v>1.2</v>
      </c>
      <c r="AA39" s="83">
        <f t="shared" si="25"/>
        <v>1</v>
      </c>
      <c r="AB39" s="83">
        <f t="shared" si="25"/>
        <v>1.1191919191919193</v>
      </c>
    </row>
    <row r="40" spans="1:28" s="57" customFormat="1" ht="18" customHeight="1" x14ac:dyDescent="0.25">
      <c r="A40" s="84">
        <v>35</v>
      </c>
      <c r="B40" s="85">
        <f t="shared" si="5"/>
        <v>6616</v>
      </c>
      <c r="C40" s="106">
        <f t="shared" si="6"/>
        <v>4510</v>
      </c>
      <c r="D40" s="111">
        <f t="shared" si="7"/>
        <v>11126</v>
      </c>
      <c r="E40" s="88">
        <f t="shared" si="8"/>
        <v>7077</v>
      </c>
      <c r="F40" s="89">
        <f t="shared" si="9"/>
        <v>4510</v>
      </c>
      <c r="G40" s="90">
        <f t="shared" si="10"/>
        <v>11587</v>
      </c>
      <c r="H40" s="91">
        <f t="shared" si="11"/>
        <v>461</v>
      </c>
      <c r="I40" s="92">
        <f t="shared" si="12"/>
        <v>0</v>
      </c>
      <c r="J40" s="93">
        <f t="shared" si="13"/>
        <v>461</v>
      </c>
      <c r="K40" s="94">
        <f t="shared" si="14"/>
        <v>7538</v>
      </c>
      <c r="L40" s="95">
        <f t="shared" si="15"/>
        <v>4510</v>
      </c>
      <c r="M40" s="96">
        <f t="shared" si="16"/>
        <v>12048</v>
      </c>
      <c r="N40" s="97">
        <f t="shared" si="17"/>
        <v>461</v>
      </c>
      <c r="O40" s="98">
        <f t="shared" si="18"/>
        <v>0</v>
      </c>
      <c r="P40" s="99">
        <f t="shared" si="19"/>
        <v>461</v>
      </c>
      <c r="Q40" s="100">
        <f t="shared" si="20"/>
        <v>7939</v>
      </c>
      <c r="R40" s="101">
        <f t="shared" si="21"/>
        <v>4510</v>
      </c>
      <c r="S40" s="102">
        <f t="shared" si="22"/>
        <v>12449</v>
      </c>
      <c r="T40" s="103">
        <f t="shared" si="23"/>
        <v>401</v>
      </c>
      <c r="U40" s="104">
        <f t="shared" si="23"/>
        <v>0</v>
      </c>
      <c r="V40" s="105">
        <f t="shared" si="23"/>
        <v>401</v>
      </c>
      <c r="W40" s="106">
        <f t="shared" si="24"/>
        <v>1323</v>
      </c>
      <c r="X40" s="86">
        <f t="shared" si="24"/>
        <v>0</v>
      </c>
      <c r="Y40" s="87">
        <f t="shared" si="24"/>
        <v>1323</v>
      </c>
      <c r="Z40" s="107">
        <f t="shared" si="25"/>
        <v>1.1999697702539298</v>
      </c>
      <c r="AA40" s="83">
        <f t="shared" si="25"/>
        <v>1</v>
      </c>
      <c r="AB40" s="83">
        <f t="shared" si="25"/>
        <v>1.1189106597159806</v>
      </c>
    </row>
    <row r="41" spans="1:28" s="57" customFormat="1" ht="18" customHeight="1" x14ac:dyDescent="0.25">
      <c r="A41" s="84">
        <v>36</v>
      </c>
      <c r="B41" s="85">
        <f t="shared" si="5"/>
        <v>6743</v>
      </c>
      <c r="C41" s="106">
        <f t="shared" si="6"/>
        <v>4620</v>
      </c>
      <c r="D41" s="111">
        <f t="shared" si="7"/>
        <v>11363</v>
      </c>
      <c r="E41" s="88">
        <f t="shared" si="8"/>
        <v>7212</v>
      </c>
      <c r="F41" s="89">
        <f t="shared" si="9"/>
        <v>4620</v>
      </c>
      <c r="G41" s="90">
        <f t="shared" si="10"/>
        <v>11832</v>
      </c>
      <c r="H41" s="91">
        <f t="shared" si="11"/>
        <v>469</v>
      </c>
      <c r="I41" s="92">
        <f t="shared" si="12"/>
        <v>0</v>
      </c>
      <c r="J41" s="93">
        <f t="shared" si="13"/>
        <v>469</v>
      </c>
      <c r="K41" s="94">
        <f t="shared" si="14"/>
        <v>7682</v>
      </c>
      <c r="L41" s="95">
        <f t="shared" si="15"/>
        <v>4620</v>
      </c>
      <c r="M41" s="96">
        <f t="shared" si="16"/>
        <v>12302</v>
      </c>
      <c r="N41" s="97">
        <f t="shared" si="17"/>
        <v>470</v>
      </c>
      <c r="O41" s="98">
        <f t="shared" si="18"/>
        <v>0</v>
      </c>
      <c r="P41" s="99">
        <f t="shared" si="19"/>
        <v>470</v>
      </c>
      <c r="Q41" s="100">
        <f t="shared" si="20"/>
        <v>8091</v>
      </c>
      <c r="R41" s="101">
        <f t="shared" si="21"/>
        <v>4620</v>
      </c>
      <c r="S41" s="102">
        <f t="shared" si="22"/>
        <v>12711</v>
      </c>
      <c r="T41" s="103">
        <f t="shared" si="23"/>
        <v>409</v>
      </c>
      <c r="U41" s="104">
        <f t="shared" si="23"/>
        <v>0</v>
      </c>
      <c r="V41" s="105">
        <f t="shared" si="23"/>
        <v>409</v>
      </c>
      <c r="W41" s="106">
        <f t="shared" si="24"/>
        <v>1348</v>
      </c>
      <c r="X41" s="86">
        <f t="shared" si="24"/>
        <v>0</v>
      </c>
      <c r="Y41" s="87">
        <f t="shared" si="24"/>
        <v>1348</v>
      </c>
      <c r="Z41" s="107">
        <f t="shared" si="25"/>
        <v>1.1999110188343467</v>
      </c>
      <c r="AA41" s="83">
        <f t="shared" si="25"/>
        <v>1</v>
      </c>
      <c r="AB41" s="83">
        <f t="shared" si="25"/>
        <v>1.1186306433160258</v>
      </c>
    </row>
    <row r="42" spans="1:28" s="57" customFormat="1" ht="18" customHeight="1" x14ac:dyDescent="0.25">
      <c r="A42" s="84">
        <v>37</v>
      </c>
      <c r="B42" s="85">
        <f t="shared" si="5"/>
        <v>6869</v>
      </c>
      <c r="C42" s="106">
        <f t="shared" si="6"/>
        <v>4730</v>
      </c>
      <c r="D42" s="111">
        <f t="shared" si="7"/>
        <v>11599</v>
      </c>
      <c r="E42" s="88">
        <f t="shared" si="8"/>
        <v>7348</v>
      </c>
      <c r="F42" s="89">
        <f t="shared" si="9"/>
        <v>4730</v>
      </c>
      <c r="G42" s="90">
        <f t="shared" si="10"/>
        <v>12078</v>
      </c>
      <c r="H42" s="91">
        <f t="shared" si="11"/>
        <v>479</v>
      </c>
      <c r="I42" s="92">
        <f t="shared" si="12"/>
        <v>0</v>
      </c>
      <c r="J42" s="93">
        <f t="shared" si="13"/>
        <v>479</v>
      </c>
      <c r="K42" s="94">
        <f t="shared" si="14"/>
        <v>7826</v>
      </c>
      <c r="L42" s="95">
        <f t="shared" si="15"/>
        <v>4730</v>
      </c>
      <c r="M42" s="96">
        <f t="shared" si="16"/>
        <v>12556</v>
      </c>
      <c r="N42" s="97">
        <f t="shared" si="17"/>
        <v>478</v>
      </c>
      <c r="O42" s="98">
        <f t="shared" si="18"/>
        <v>0</v>
      </c>
      <c r="P42" s="99">
        <f t="shared" si="19"/>
        <v>478</v>
      </c>
      <c r="Q42" s="100">
        <f t="shared" si="20"/>
        <v>8243</v>
      </c>
      <c r="R42" s="101">
        <f t="shared" si="21"/>
        <v>4730</v>
      </c>
      <c r="S42" s="102">
        <f t="shared" si="22"/>
        <v>12973</v>
      </c>
      <c r="T42" s="103">
        <f t="shared" si="23"/>
        <v>417</v>
      </c>
      <c r="U42" s="104">
        <f t="shared" si="23"/>
        <v>0</v>
      </c>
      <c r="V42" s="105">
        <f t="shared" si="23"/>
        <v>417</v>
      </c>
      <c r="W42" s="106">
        <f t="shared" si="24"/>
        <v>1374</v>
      </c>
      <c r="X42" s="86">
        <f t="shared" si="24"/>
        <v>0</v>
      </c>
      <c r="Y42" s="87">
        <f t="shared" si="24"/>
        <v>1374</v>
      </c>
      <c r="Z42" s="107">
        <f t="shared" si="25"/>
        <v>1.2000291163196972</v>
      </c>
      <c r="AA42" s="83">
        <f t="shared" si="25"/>
        <v>1</v>
      </c>
      <c r="AB42" s="83">
        <f t="shared" si="25"/>
        <v>1.1184584878006725</v>
      </c>
    </row>
    <row r="43" spans="1:28" s="57" customFormat="1" ht="18" customHeight="1" x14ac:dyDescent="0.25">
      <c r="A43" s="84">
        <v>38</v>
      </c>
      <c r="B43" s="85">
        <f t="shared" si="5"/>
        <v>6996</v>
      </c>
      <c r="C43" s="106">
        <f t="shared" si="6"/>
        <v>4840</v>
      </c>
      <c r="D43" s="111">
        <f t="shared" si="7"/>
        <v>11836</v>
      </c>
      <c r="E43" s="88">
        <f t="shared" si="8"/>
        <v>7483</v>
      </c>
      <c r="F43" s="89">
        <f t="shared" si="9"/>
        <v>4840</v>
      </c>
      <c r="G43" s="90">
        <f t="shared" si="10"/>
        <v>12323</v>
      </c>
      <c r="H43" s="91">
        <f t="shared" si="11"/>
        <v>487</v>
      </c>
      <c r="I43" s="92">
        <f t="shared" si="12"/>
        <v>0</v>
      </c>
      <c r="J43" s="93">
        <f t="shared" si="13"/>
        <v>487</v>
      </c>
      <c r="K43" s="94">
        <f t="shared" si="14"/>
        <v>7970</v>
      </c>
      <c r="L43" s="95">
        <f t="shared" si="15"/>
        <v>4840</v>
      </c>
      <c r="M43" s="96">
        <f t="shared" si="16"/>
        <v>12810</v>
      </c>
      <c r="N43" s="97">
        <f t="shared" si="17"/>
        <v>487</v>
      </c>
      <c r="O43" s="98">
        <f t="shared" si="18"/>
        <v>0</v>
      </c>
      <c r="P43" s="99">
        <f t="shared" si="19"/>
        <v>487</v>
      </c>
      <c r="Q43" s="100">
        <f t="shared" si="20"/>
        <v>8395</v>
      </c>
      <c r="R43" s="101">
        <f t="shared" si="21"/>
        <v>4840</v>
      </c>
      <c r="S43" s="102">
        <f t="shared" si="22"/>
        <v>13235</v>
      </c>
      <c r="T43" s="103">
        <f t="shared" si="23"/>
        <v>425</v>
      </c>
      <c r="U43" s="104">
        <f t="shared" si="23"/>
        <v>0</v>
      </c>
      <c r="V43" s="105">
        <f t="shared" si="23"/>
        <v>425</v>
      </c>
      <c r="W43" s="106">
        <f t="shared" si="24"/>
        <v>1399</v>
      </c>
      <c r="X43" s="86">
        <f t="shared" si="24"/>
        <v>0</v>
      </c>
      <c r="Y43" s="87">
        <f t="shared" si="24"/>
        <v>1399</v>
      </c>
      <c r="Z43" s="107">
        <f t="shared" si="25"/>
        <v>1.1999714122355631</v>
      </c>
      <c r="AA43" s="83">
        <f t="shared" si="25"/>
        <v>1</v>
      </c>
      <c r="AB43" s="83">
        <f t="shared" si="25"/>
        <v>1.118198715782359</v>
      </c>
    </row>
    <row r="44" spans="1:28" s="57" customFormat="1" ht="18" customHeight="1" x14ac:dyDescent="0.25">
      <c r="A44" s="84">
        <v>39</v>
      </c>
      <c r="B44" s="85">
        <f t="shared" si="5"/>
        <v>7122</v>
      </c>
      <c r="C44" s="106">
        <f t="shared" si="6"/>
        <v>4950</v>
      </c>
      <c r="D44" s="111">
        <f t="shared" si="7"/>
        <v>12072</v>
      </c>
      <c r="E44" s="88">
        <f t="shared" si="8"/>
        <v>7618</v>
      </c>
      <c r="F44" s="89">
        <f t="shared" si="9"/>
        <v>4950</v>
      </c>
      <c r="G44" s="90">
        <f t="shared" si="10"/>
        <v>12568</v>
      </c>
      <c r="H44" s="91">
        <f t="shared" si="11"/>
        <v>496</v>
      </c>
      <c r="I44" s="92">
        <f t="shared" si="12"/>
        <v>0</v>
      </c>
      <c r="J44" s="93">
        <f t="shared" si="13"/>
        <v>496</v>
      </c>
      <c r="K44" s="94">
        <f t="shared" si="14"/>
        <v>8114</v>
      </c>
      <c r="L44" s="95">
        <f t="shared" si="15"/>
        <v>4950</v>
      </c>
      <c r="M44" s="96">
        <f t="shared" si="16"/>
        <v>13064</v>
      </c>
      <c r="N44" s="97">
        <f t="shared" si="17"/>
        <v>496</v>
      </c>
      <c r="O44" s="98">
        <f t="shared" si="18"/>
        <v>0</v>
      </c>
      <c r="P44" s="99">
        <f t="shared" si="19"/>
        <v>496</v>
      </c>
      <c r="Q44" s="100">
        <f t="shared" si="20"/>
        <v>8547</v>
      </c>
      <c r="R44" s="101">
        <f t="shared" si="21"/>
        <v>4950</v>
      </c>
      <c r="S44" s="102">
        <f t="shared" si="22"/>
        <v>13497</v>
      </c>
      <c r="T44" s="103">
        <f t="shared" si="23"/>
        <v>433</v>
      </c>
      <c r="U44" s="104">
        <f t="shared" si="23"/>
        <v>0</v>
      </c>
      <c r="V44" s="105">
        <f t="shared" si="23"/>
        <v>433</v>
      </c>
      <c r="W44" s="106">
        <f t="shared" si="24"/>
        <v>1425</v>
      </c>
      <c r="X44" s="86">
        <f t="shared" si="24"/>
        <v>0</v>
      </c>
      <c r="Y44" s="87">
        <f t="shared" si="24"/>
        <v>1425</v>
      </c>
      <c r="Z44" s="107">
        <f t="shared" si="25"/>
        <v>1.200084245998315</v>
      </c>
      <c r="AA44" s="83">
        <f t="shared" si="25"/>
        <v>1</v>
      </c>
      <c r="AB44" s="83">
        <f t="shared" si="25"/>
        <v>1.1180417495029822</v>
      </c>
    </row>
    <row r="45" spans="1:28" s="57" customFormat="1" ht="18" customHeight="1" x14ac:dyDescent="0.25">
      <c r="A45" s="84">
        <v>40</v>
      </c>
      <c r="B45" s="85">
        <f t="shared" si="5"/>
        <v>7249</v>
      </c>
      <c r="C45" s="106">
        <f t="shared" si="6"/>
        <v>5060</v>
      </c>
      <c r="D45" s="111">
        <f t="shared" si="7"/>
        <v>12309</v>
      </c>
      <c r="E45" s="88">
        <f t="shared" si="8"/>
        <v>7753</v>
      </c>
      <c r="F45" s="89">
        <f t="shared" si="9"/>
        <v>5060</v>
      </c>
      <c r="G45" s="90">
        <f t="shared" si="10"/>
        <v>12813</v>
      </c>
      <c r="H45" s="91">
        <f t="shared" si="11"/>
        <v>504</v>
      </c>
      <c r="I45" s="92">
        <f t="shared" si="12"/>
        <v>0</v>
      </c>
      <c r="J45" s="93">
        <f t="shared" si="13"/>
        <v>504</v>
      </c>
      <c r="K45" s="94">
        <f t="shared" si="14"/>
        <v>8258</v>
      </c>
      <c r="L45" s="95">
        <f t="shared" si="15"/>
        <v>5060</v>
      </c>
      <c r="M45" s="96">
        <f t="shared" si="16"/>
        <v>13318</v>
      </c>
      <c r="N45" s="97">
        <f t="shared" si="17"/>
        <v>505</v>
      </c>
      <c r="O45" s="98">
        <f t="shared" si="18"/>
        <v>0</v>
      </c>
      <c r="P45" s="99">
        <f t="shared" si="19"/>
        <v>505</v>
      </c>
      <c r="Q45" s="100">
        <f t="shared" si="20"/>
        <v>8698</v>
      </c>
      <c r="R45" s="101">
        <f t="shared" si="21"/>
        <v>5060</v>
      </c>
      <c r="S45" s="102">
        <f t="shared" si="22"/>
        <v>13758</v>
      </c>
      <c r="T45" s="103">
        <f t="shared" si="23"/>
        <v>440</v>
      </c>
      <c r="U45" s="104">
        <f t="shared" si="23"/>
        <v>0</v>
      </c>
      <c r="V45" s="105">
        <f t="shared" si="23"/>
        <v>440</v>
      </c>
      <c r="W45" s="106">
        <f t="shared" si="24"/>
        <v>1449</v>
      </c>
      <c r="X45" s="86">
        <f t="shared" si="24"/>
        <v>0</v>
      </c>
      <c r="Y45" s="87">
        <f t="shared" si="24"/>
        <v>1449</v>
      </c>
      <c r="Z45" s="107">
        <f t="shared" si="25"/>
        <v>1.199889639950338</v>
      </c>
      <c r="AA45" s="83">
        <f t="shared" si="25"/>
        <v>1</v>
      </c>
      <c r="AB45" s="83">
        <f t="shared" si="25"/>
        <v>1.1177187423836217</v>
      </c>
    </row>
    <row r="46" spans="1:28" s="57" customFormat="1" ht="18" customHeight="1" x14ac:dyDescent="0.25">
      <c r="A46" s="84">
        <v>41</v>
      </c>
      <c r="B46" s="85">
        <f t="shared" si="5"/>
        <v>7375</v>
      </c>
      <c r="C46" s="106">
        <f t="shared" si="6"/>
        <v>5170</v>
      </c>
      <c r="D46" s="111">
        <f t="shared" si="7"/>
        <v>12545</v>
      </c>
      <c r="E46" s="88">
        <f t="shared" si="8"/>
        <v>7889</v>
      </c>
      <c r="F46" s="89">
        <f t="shared" si="9"/>
        <v>5170</v>
      </c>
      <c r="G46" s="90">
        <f t="shared" si="10"/>
        <v>13059</v>
      </c>
      <c r="H46" s="91">
        <f t="shared" si="11"/>
        <v>514</v>
      </c>
      <c r="I46" s="92">
        <f t="shared" si="12"/>
        <v>0</v>
      </c>
      <c r="J46" s="93">
        <f t="shared" si="13"/>
        <v>514</v>
      </c>
      <c r="K46" s="94">
        <f t="shared" si="14"/>
        <v>8402</v>
      </c>
      <c r="L46" s="95">
        <f t="shared" si="15"/>
        <v>5170</v>
      </c>
      <c r="M46" s="96">
        <f t="shared" si="16"/>
        <v>13572</v>
      </c>
      <c r="N46" s="97">
        <f t="shared" si="17"/>
        <v>513</v>
      </c>
      <c r="O46" s="98">
        <f t="shared" si="18"/>
        <v>0</v>
      </c>
      <c r="P46" s="99">
        <f t="shared" si="19"/>
        <v>513</v>
      </c>
      <c r="Q46" s="100">
        <f t="shared" si="20"/>
        <v>8850</v>
      </c>
      <c r="R46" s="101">
        <f t="shared" si="21"/>
        <v>5170</v>
      </c>
      <c r="S46" s="102">
        <f t="shared" si="22"/>
        <v>14020</v>
      </c>
      <c r="T46" s="103">
        <f t="shared" si="23"/>
        <v>448</v>
      </c>
      <c r="U46" s="104">
        <f t="shared" si="23"/>
        <v>0</v>
      </c>
      <c r="V46" s="105">
        <f t="shared" si="23"/>
        <v>448</v>
      </c>
      <c r="W46" s="106">
        <f t="shared" si="24"/>
        <v>1475</v>
      </c>
      <c r="X46" s="86">
        <f t="shared" si="24"/>
        <v>0</v>
      </c>
      <c r="Y46" s="87">
        <f t="shared" si="24"/>
        <v>1475</v>
      </c>
      <c r="Z46" s="107">
        <f t="shared" si="25"/>
        <v>1.2</v>
      </c>
      <c r="AA46" s="83">
        <f t="shared" si="25"/>
        <v>1</v>
      </c>
      <c r="AB46" s="83">
        <f t="shared" si="25"/>
        <v>1.1175767237943404</v>
      </c>
    </row>
    <row r="47" spans="1:28" s="57" customFormat="1" ht="18" customHeight="1" x14ac:dyDescent="0.25">
      <c r="A47" s="84">
        <v>42</v>
      </c>
      <c r="B47" s="85">
        <f t="shared" si="5"/>
        <v>7502</v>
      </c>
      <c r="C47" s="106">
        <f t="shared" si="6"/>
        <v>5280</v>
      </c>
      <c r="D47" s="111">
        <f t="shared" si="7"/>
        <v>12782</v>
      </c>
      <c r="E47" s="88">
        <f t="shared" si="8"/>
        <v>8024</v>
      </c>
      <c r="F47" s="89">
        <f t="shared" si="9"/>
        <v>5280</v>
      </c>
      <c r="G47" s="90">
        <f t="shared" si="10"/>
        <v>13304</v>
      </c>
      <c r="H47" s="91">
        <f t="shared" si="11"/>
        <v>522</v>
      </c>
      <c r="I47" s="92">
        <f t="shared" si="12"/>
        <v>0</v>
      </c>
      <c r="J47" s="93">
        <f t="shared" si="13"/>
        <v>522</v>
      </c>
      <c r="K47" s="94">
        <f t="shared" si="14"/>
        <v>8547</v>
      </c>
      <c r="L47" s="95">
        <f t="shared" si="15"/>
        <v>5280</v>
      </c>
      <c r="M47" s="96">
        <f t="shared" si="16"/>
        <v>13827</v>
      </c>
      <c r="N47" s="97">
        <f t="shared" si="17"/>
        <v>523</v>
      </c>
      <c r="O47" s="98">
        <f t="shared" si="18"/>
        <v>0</v>
      </c>
      <c r="P47" s="99">
        <f t="shared" si="19"/>
        <v>523</v>
      </c>
      <c r="Q47" s="100">
        <f t="shared" si="20"/>
        <v>9002</v>
      </c>
      <c r="R47" s="101">
        <f t="shared" si="21"/>
        <v>5280</v>
      </c>
      <c r="S47" s="102">
        <f t="shared" si="22"/>
        <v>14282</v>
      </c>
      <c r="T47" s="103">
        <f t="shared" si="23"/>
        <v>455</v>
      </c>
      <c r="U47" s="104">
        <f t="shared" si="23"/>
        <v>0</v>
      </c>
      <c r="V47" s="105">
        <f t="shared" si="23"/>
        <v>455</v>
      </c>
      <c r="W47" s="106">
        <f t="shared" si="24"/>
        <v>1500</v>
      </c>
      <c r="X47" s="86">
        <f t="shared" si="24"/>
        <v>0</v>
      </c>
      <c r="Y47" s="87">
        <f t="shared" si="24"/>
        <v>1500</v>
      </c>
      <c r="Z47" s="107">
        <f t="shared" si="25"/>
        <v>1.1999466808850974</v>
      </c>
      <c r="AA47" s="83">
        <f t="shared" si="25"/>
        <v>1</v>
      </c>
      <c r="AB47" s="83">
        <f t="shared" si="25"/>
        <v>1.1173525269910811</v>
      </c>
    </row>
    <row r="48" spans="1:28" s="57" customFormat="1" ht="18" customHeight="1" x14ac:dyDescent="0.25">
      <c r="A48" s="84">
        <v>43</v>
      </c>
      <c r="B48" s="85">
        <f t="shared" si="5"/>
        <v>7628</v>
      </c>
      <c r="C48" s="106">
        <f t="shared" si="6"/>
        <v>5390</v>
      </c>
      <c r="D48" s="111">
        <f t="shared" si="7"/>
        <v>13018</v>
      </c>
      <c r="E48" s="88">
        <f t="shared" si="8"/>
        <v>8159</v>
      </c>
      <c r="F48" s="89">
        <f t="shared" si="9"/>
        <v>5390</v>
      </c>
      <c r="G48" s="90">
        <f t="shared" si="10"/>
        <v>13549</v>
      </c>
      <c r="H48" s="91">
        <f t="shared" si="11"/>
        <v>531</v>
      </c>
      <c r="I48" s="92">
        <f t="shared" si="12"/>
        <v>0</v>
      </c>
      <c r="J48" s="93">
        <f t="shared" si="13"/>
        <v>531</v>
      </c>
      <c r="K48" s="94">
        <f t="shared" si="14"/>
        <v>8691</v>
      </c>
      <c r="L48" s="95">
        <f t="shared" si="15"/>
        <v>5390</v>
      </c>
      <c r="M48" s="96">
        <f t="shared" si="16"/>
        <v>14081</v>
      </c>
      <c r="N48" s="97">
        <f t="shared" si="17"/>
        <v>532</v>
      </c>
      <c r="O48" s="98">
        <f t="shared" si="18"/>
        <v>0</v>
      </c>
      <c r="P48" s="99">
        <f t="shared" si="19"/>
        <v>532</v>
      </c>
      <c r="Q48" s="100">
        <f t="shared" si="20"/>
        <v>9154</v>
      </c>
      <c r="R48" s="101">
        <f t="shared" si="21"/>
        <v>5390</v>
      </c>
      <c r="S48" s="102">
        <f t="shared" si="22"/>
        <v>14544</v>
      </c>
      <c r="T48" s="103">
        <f t="shared" si="23"/>
        <v>463</v>
      </c>
      <c r="U48" s="104">
        <f t="shared" si="23"/>
        <v>0</v>
      </c>
      <c r="V48" s="105">
        <f t="shared" si="23"/>
        <v>463</v>
      </c>
      <c r="W48" s="106">
        <f t="shared" si="24"/>
        <v>1526</v>
      </c>
      <c r="X48" s="86">
        <f t="shared" si="24"/>
        <v>0</v>
      </c>
      <c r="Y48" s="87">
        <f t="shared" si="24"/>
        <v>1526</v>
      </c>
      <c r="Z48" s="107">
        <f t="shared" si="25"/>
        <v>1.2000524383848978</v>
      </c>
      <c r="AA48" s="83">
        <f t="shared" si="25"/>
        <v>1</v>
      </c>
      <c r="AB48" s="83">
        <f t="shared" si="25"/>
        <v>1.1172223075741281</v>
      </c>
    </row>
    <row r="49" spans="1:28" s="57" customFormat="1" ht="18" customHeight="1" x14ac:dyDescent="0.25">
      <c r="A49" s="84">
        <v>44</v>
      </c>
      <c r="B49" s="85">
        <f t="shared" si="5"/>
        <v>7755</v>
      </c>
      <c r="C49" s="106">
        <f t="shared" si="6"/>
        <v>5500</v>
      </c>
      <c r="D49" s="111">
        <f t="shared" si="7"/>
        <v>13255</v>
      </c>
      <c r="E49" s="88">
        <f t="shared" si="8"/>
        <v>8295</v>
      </c>
      <c r="F49" s="89">
        <f t="shared" si="9"/>
        <v>5500</v>
      </c>
      <c r="G49" s="90">
        <f t="shared" si="10"/>
        <v>13795</v>
      </c>
      <c r="H49" s="91">
        <f t="shared" si="11"/>
        <v>540</v>
      </c>
      <c r="I49" s="92">
        <f t="shared" si="12"/>
        <v>0</v>
      </c>
      <c r="J49" s="93">
        <f t="shared" si="13"/>
        <v>540</v>
      </c>
      <c r="K49" s="94">
        <f t="shared" si="14"/>
        <v>8835</v>
      </c>
      <c r="L49" s="95">
        <f t="shared" si="15"/>
        <v>5500</v>
      </c>
      <c r="M49" s="96">
        <f t="shared" si="16"/>
        <v>14335</v>
      </c>
      <c r="N49" s="97">
        <f t="shared" si="17"/>
        <v>540</v>
      </c>
      <c r="O49" s="98">
        <f t="shared" si="18"/>
        <v>0</v>
      </c>
      <c r="P49" s="99">
        <f t="shared" si="19"/>
        <v>540</v>
      </c>
      <c r="Q49" s="100">
        <f t="shared" si="20"/>
        <v>9306</v>
      </c>
      <c r="R49" s="101">
        <f t="shared" si="21"/>
        <v>5500</v>
      </c>
      <c r="S49" s="102">
        <f t="shared" si="22"/>
        <v>14806</v>
      </c>
      <c r="T49" s="103">
        <f t="shared" si="23"/>
        <v>471</v>
      </c>
      <c r="U49" s="104">
        <f t="shared" si="23"/>
        <v>0</v>
      </c>
      <c r="V49" s="105">
        <f t="shared" si="23"/>
        <v>471</v>
      </c>
      <c r="W49" s="106">
        <f t="shared" si="24"/>
        <v>1551</v>
      </c>
      <c r="X49" s="86">
        <f t="shared" si="24"/>
        <v>0</v>
      </c>
      <c r="Y49" s="87">
        <f t="shared" si="24"/>
        <v>1551</v>
      </c>
      <c r="Z49" s="107">
        <f t="shared" si="25"/>
        <v>1.2</v>
      </c>
      <c r="AA49" s="83">
        <f t="shared" si="25"/>
        <v>1</v>
      </c>
      <c r="AB49" s="83">
        <f t="shared" si="25"/>
        <v>1.1170124481327801</v>
      </c>
    </row>
    <row r="50" spans="1:28" s="57" customFormat="1" ht="18" customHeight="1" x14ac:dyDescent="0.25">
      <c r="A50" s="84">
        <v>45</v>
      </c>
      <c r="B50" s="85">
        <f t="shared" si="5"/>
        <v>7881</v>
      </c>
      <c r="C50" s="106">
        <f t="shared" si="6"/>
        <v>5610</v>
      </c>
      <c r="D50" s="111">
        <f t="shared" si="7"/>
        <v>13491</v>
      </c>
      <c r="E50" s="88">
        <f t="shared" si="8"/>
        <v>8430</v>
      </c>
      <c r="F50" s="89">
        <f t="shared" si="9"/>
        <v>5610</v>
      </c>
      <c r="G50" s="90">
        <f t="shared" si="10"/>
        <v>14040</v>
      </c>
      <c r="H50" s="91">
        <f t="shared" si="11"/>
        <v>549</v>
      </c>
      <c r="I50" s="92">
        <f t="shared" si="12"/>
        <v>0</v>
      </c>
      <c r="J50" s="93">
        <f t="shared" si="13"/>
        <v>549</v>
      </c>
      <c r="K50" s="94">
        <f t="shared" si="14"/>
        <v>8979</v>
      </c>
      <c r="L50" s="95">
        <f t="shared" si="15"/>
        <v>5610</v>
      </c>
      <c r="M50" s="96">
        <f t="shared" si="16"/>
        <v>14589</v>
      </c>
      <c r="N50" s="97">
        <f t="shared" si="17"/>
        <v>549</v>
      </c>
      <c r="O50" s="98">
        <f t="shared" si="18"/>
        <v>0</v>
      </c>
      <c r="P50" s="99">
        <f t="shared" si="19"/>
        <v>549</v>
      </c>
      <c r="Q50" s="100">
        <f t="shared" si="20"/>
        <v>9457</v>
      </c>
      <c r="R50" s="101">
        <f t="shared" si="21"/>
        <v>5610</v>
      </c>
      <c r="S50" s="102">
        <f t="shared" si="22"/>
        <v>15067</v>
      </c>
      <c r="T50" s="103">
        <f t="shared" si="23"/>
        <v>478</v>
      </c>
      <c r="U50" s="104">
        <f t="shared" si="23"/>
        <v>0</v>
      </c>
      <c r="V50" s="105">
        <f t="shared" si="23"/>
        <v>478</v>
      </c>
      <c r="W50" s="106">
        <f t="shared" si="24"/>
        <v>1576</v>
      </c>
      <c r="X50" s="86">
        <f t="shared" si="24"/>
        <v>0</v>
      </c>
      <c r="Y50" s="87">
        <f t="shared" si="24"/>
        <v>1576</v>
      </c>
      <c r="Z50" s="107">
        <f t="shared" si="25"/>
        <v>1.1999746225098338</v>
      </c>
      <c r="AA50" s="83">
        <f t="shared" si="25"/>
        <v>1</v>
      </c>
      <c r="AB50" s="83">
        <f t="shared" si="25"/>
        <v>1.1168186198206211</v>
      </c>
    </row>
    <row r="51" spans="1:28" s="57" customFormat="1" ht="18" customHeight="1" x14ac:dyDescent="0.25">
      <c r="A51" s="84">
        <v>46</v>
      </c>
      <c r="B51" s="85">
        <f t="shared" si="5"/>
        <v>8008</v>
      </c>
      <c r="C51" s="106">
        <f t="shared" si="6"/>
        <v>5720</v>
      </c>
      <c r="D51" s="111">
        <f t="shared" si="7"/>
        <v>13728</v>
      </c>
      <c r="E51" s="88">
        <f t="shared" si="8"/>
        <v>8565</v>
      </c>
      <c r="F51" s="89">
        <f t="shared" si="9"/>
        <v>5720</v>
      </c>
      <c r="G51" s="90">
        <f t="shared" si="10"/>
        <v>14285</v>
      </c>
      <c r="H51" s="91">
        <f t="shared" si="11"/>
        <v>557</v>
      </c>
      <c r="I51" s="92">
        <f t="shared" si="12"/>
        <v>0</v>
      </c>
      <c r="J51" s="93">
        <f t="shared" si="13"/>
        <v>557</v>
      </c>
      <c r="K51" s="94">
        <f t="shared" si="14"/>
        <v>9123</v>
      </c>
      <c r="L51" s="95">
        <f t="shared" si="15"/>
        <v>5720</v>
      </c>
      <c r="M51" s="96">
        <f t="shared" si="16"/>
        <v>14843</v>
      </c>
      <c r="N51" s="97">
        <f t="shared" si="17"/>
        <v>558</v>
      </c>
      <c r="O51" s="98">
        <f t="shared" si="18"/>
        <v>0</v>
      </c>
      <c r="P51" s="99">
        <f t="shared" si="19"/>
        <v>558</v>
      </c>
      <c r="Q51" s="100">
        <f t="shared" si="20"/>
        <v>9609</v>
      </c>
      <c r="R51" s="101">
        <f t="shared" si="21"/>
        <v>5720</v>
      </c>
      <c r="S51" s="102">
        <f t="shared" si="22"/>
        <v>15329</v>
      </c>
      <c r="T51" s="103">
        <f t="shared" si="23"/>
        <v>486</v>
      </c>
      <c r="U51" s="104">
        <f t="shared" si="23"/>
        <v>0</v>
      </c>
      <c r="V51" s="105">
        <f t="shared" si="23"/>
        <v>486</v>
      </c>
      <c r="W51" s="106">
        <f t="shared" si="24"/>
        <v>1601</v>
      </c>
      <c r="X51" s="86">
        <f t="shared" si="24"/>
        <v>0</v>
      </c>
      <c r="Y51" s="87">
        <f t="shared" si="24"/>
        <v>1601</v>
      </c>
      <c r="Z51" s="107">
        <f t="shared" si="25"/>
        <v>1.1999250749250749</v>
      </c>
      <c r="AA51" s="83">
        <f t="shared" si="25"/>
        <v>1</v>
      </c>
      <c r="AB51" s="83">
        <f t="shared" si="25"/>
        <v>1.1166229603729603</v>
      </c>
    </row>
    <row r="52" spans="1:28" s="57" customFormat="1" ht="18" customHeight="1" x14ac:dyDescent="0.25">
      <c r="A52" s="84">
        <v>47</v>
      </c>
      <c r="B52" s="85">
        <f t="shared" si="5"/>
        <v>8134</v>
      </c>
      <c r="C52" s="106">
        <f t="shared" si="6"/>
        <v>5830</v>
      </c>
      <c r="D52" s="111">
        <f t="shared" si="7"/>
        <v>13964</v>
      </c>
      <c r="E52" s="88">
        <f t="shared" si="8"/>
        <v>8701</v>
      </c>
      <c r="F52" s="89">
        <f t="shared" si="9"/>
        <v>5830</v>
      </c>
      <c r="G52" s="90">
        <f t="shared" si="10"/>
        <v>14531</v>
      </c>
      <c r="H52" s="91">
        <f t="shared" si="11"/>
        <v>567</v>
      </c>
      <c r="I52" s="92">
        <f t="shared" si="12"/>
        <v>0</v>
      </c>
      <c r="J52" s="93">
        <f t="shared" si="13"/>
        <v>567</v>
      </c>
      <c r="K52" s="94">
        <f t="shared" si="14"/>
        <v>9267</v>
      </c>
      <c r="L52" s="95">
        <f t="shared" si="15"/>
        <v>5830</v>
      </c>
      <c r="M52" s="96">
        <f t="shared" si="16"/>
        <v>15097</v>
      </c>
      <c r="N52" s="97">
        <f t="shared" si="17"/>
        <v>566</v>
      </c>
      <c r="O52" s="98">
        <f t="shared" si="18"/>
        <v>0</v>
      </c>
      <c r="P52" s="99">
        <f t="shared" si="19"/>
        <v>566</v>
      </c>
      <c r="Q52" s="100">
        <f t="shared" si="20"/>
        <v>9761</v>
      </c>
      <c r="R52" s="101">
        <f t="shared" si="21"/>
        <v>5830</v>
      </c>
      <c r="S52" s="102">
        <f t="shared" si="22"/>
        <v>15591</v>
      </c>
      <c r="T52" s="103">
        <f t="shared" si="23"/>
        <v>494</v>
      </c>
      <c r="U52" s="104">
        <f t="shared" si="23"/>
        <v>0</v>
      </c>
      <c r="V52" s="105">
        <f t="shared" si="23"/>
        <v>494</v>
      </c>
      <c r="W52" s="106">
        <f t="shared" si="24"/>
        <v>1627</v>
      </c>
      <c r="X52" s="86">
        <f t="shared" si="24"/>
        <v>0</v>
      </c>
      <c r="Y52" s="87">
        <f t="shared" si="24"/>
        <v>1627</v>
      </c>
      <c r="Z52" s="107">
        <f t="shared" si="25"/>
        <v>1.2000245881485123</v>
      </c>
      <c r="AA52" s="83">
        <f t="shared" si="25"/>
        <v>1</v>
      </c>
      <c r="AB52" s="83">
        <f t="shared" si="25"/>
        <v>1.1165138928673732</v>
      </c>
    </row>
    <row r="53" spans="1:28" s="57" customFormat="1" ht="18" customHeight="1" x14ac:dyDescent="0.25">
      <c r="A53" s="84">
        <v>48</v>
      </c>
      <c r="B53" s="85">
        <f t="shared" si="5"/>
        <v>8261</v>
      </c>
      <c r="C53" s="106">
        <f t="shared" si="6"/>
        <v>5940</v>
      </c>
      <c r="D53" s="111">
        <f t="shared" si="7"/>
        <v>14201</v>
      </c>
      <c r="E53" s="88">
        <f t="shared" si="8"/>
        <v>8836</v>
      </c>
      <c r="F53" s="89">
        <f t="shared" si="9"/>
        <v>5940</v>
      </c>
      <c r="G53" s="90">
        <f t="shared" si="10"/>
        <v>14776</v>
      </c>
      <c r="H53" s="91">
        <f t="shared" si="11"/>
        <v>575</v>
      </c>
      <c r="I53" s="92">
        <f t="shared" si="12"/>
        <v>0</v>
      </c>
      <c r="J53" s="93">
        <f t="shared" si="13"/>
        <v>575</v>
      </c>
      <c r="K53" s="94">
        <f t="shared" si="14"/>
        <v>9411</v>
      </c>
      <c r="L53" s="95">
        <f t="shared" si="15"/>
        <v>5940</v>
      </c>
      <c r="M53" s="96">
        <f t="shared" si="16"/>
        <v>15351</v>
      </c>
      <c r="N53" s="97">
        <f t="shared" si="17"/>
        <v>575</v>
      </c>
      <c r="O53" s="98">
        <f t="shared" si="18"/>
        <v>0</v>
      </c>
      <c r="P53" s="99">
        <f t="shared" si="19"/>
        <v>575</v>
      </c>
      <c r="Q53" s="100">
        <f t="shared" si="20"/>
        <v>9913</v>
      </c>
      <c r="R53" s="101">
        <f t="shared" si="21"/>
        <v>5940</v>
      </c>
      <c r="S53" s="102">
        <f t="shared" si="22"/>
        <v>15853</v>
      </c>
      <c r="T53" s="103">
        <f t="shared" si="23"/>
        <v>502</v>
      </c>
      <c r="U53" s="104">
        <f t="shared" si="23"/>
        <v>0</v>
      </c>
      <c r="V53" s="105">
        <f t="shared" si="23"/>
        <v>502</v>
      </c>
      <c r="W53" s="106">
        <f t="shared" si="24"/>
        <v>1652</v>
      </c>
      <c r="X53" s="86">
        <f t="shared" si="24"/>
        <v>0</v>
      </c>
      <c r="Y53" s="87">
        <f t="shared" si="24"/>
        <v>1652</v>
      </c>
      <c r="Z53" s="107">
        <f t="shared" si="25"/>
        <v>1.1999757898559495</v>
      </c>
      <c r="AA53" s="83">
        <f t="shared" si="25"/>
        <v>1</v>
      </c>
      <c r="AB53" s="83">
        <f t="shared" si="25"/>
        <v>1.1163298359270475</v>
      </c>
    </row>
    <row r="54" spans="1:28" s="57" customFormat="1" ht="18" customHeight="1" x14ac:dyDescent="0.25">
      <c r="A54" s="84">
        <v>49</v>
      </c>
      <c r="B54" s="85">
        <f t="shared" si="5"/>
        <v>8387</v>
      </c>
      <c r="C54" s="106">
        <f t="shared" si="6"/>
        <v>6050</v>
      </c>
      <c r="D54" s="111">
        <f t="shared" si="7"/>
        <v>14437</v>
      </c>
      <c r="E54" s="88">
        <f t="shared" si="8"/>
        <v>8971</v>
      </c>
      <c r="F54" s="89">
        <f t="shared" si="9"/>
        <v>6050</v>
      </c>
      <c r="G54" s="90">
        <f t="shared" si="10"/>
        <v>15021</v>
      </c>
      <c r="H54" s="91">
        <f t="shared" si="11"/>
        <v>584</v>
      </c>
      <c r="I54" s="92">
        <f t="shared" si="12"/>
        <v>0</v>
      </c>
      <c r="J54" s="93">
        <f t="shared" si="13"/>
        <v>584</v>
      </c>
      <c r="K54" s="94">
        <f t="shared" si="14"/>
        <v>9555</v>
      </c>
      <c r="L54" s="95">
        <f t="shared" si="15"/>
        <v>6050</v>
      </c>
      <c r="M54" s="96">
        <f t="shared" si="16"/>
        <v>15605</v>
      </c>
      <c r="N54" s="97">
        <f t="shared" si="17"/>
        <v>584</v>
      </c>
      <c r="O54" s="98">
        <f t="shared" si="18"/>
        <v>0</v>
      </c>
      <c r="P54" s="99">
        <f t="shared" si="19"/>
        <v>584</v>
      </c>
      <c r="Q54" s="100">
        <f t="shared" si="20"/>
        <v>10065</v>
      </c>
      <c r="R54" s="101">
        <f t="shared" si="21"/>
        <v>6050</v>
      </c>
      <c r="S54" s="102">
        <f t="shared" si="22"/>
        <v>16115</v>
      </c>
      <c r="T54" s="103">
        <f t="shared" si="23"/>
        <v>510</v>
      </c>
      <c r="U54" s="104">
        <f t="shared" si="23"/>
        <v>0</v>
      </c>
      <c r="V54" s="105">
        <f t="shared" si="23"/>
        <v>510</v>
      </c>
      <c r="W54" s="106">
        <f t="shared" si="24"/>
        <v>1678</v>
      </c>
      <c r="X54" s="86">
        <f t="shared" si="24"/>
        <v>0</v>
      </c>
      <c r="Y54" s="87">
        <f t="shared" si="24"/>
        <v>1678</v>
      </c>
      <c r="Z54" s="107">
        <f t="shared" si="25"/>
        <v>1.2000715392869918</v>
      </c>
      <c r="AA54" s="83">
        <f t="shared" si="25"/>
        <v>1</v>
      </c>
      <c r="AB54" s="83">
        <f t="shared" si="25"/>
        <v>1.116229133476484</v>
      </c>
    </row>
    <row r="55" spans="1:28" s="57" customFormat="1" ht="18" customHeight="1" x14ac:dyDescent="0.25">
      <c r="A55" s="84">
        <v>50</v>
      </c>
      <c r="B55" s="85">
        <f t="shared" si="5"/>
        <v>8514</v>
      </c>
      <c r="C55" s="106">
        <f t="shared" si="6"/>
        <v>6160</v>
      </c>
      <c r="D55" s="111">
        <f t="shared" si="7"/>
        <v>14674</v>
      </c>
      <c r="E55" s="88">
        <f t="shared" si="8"/>
        <v>9106</v>
      </c>
      <c r="F55" s="89">
        <f t="shared" si="9"/>
        <v>6160</v>
      </c>
      <c r="G55" s="90">
        <f t="shared" si="10"/>
        <v>15266</v>
      </c>
      <c r="H55" s="91">
        <f t="shared" si="11"/>
        <v>592</v>
      </c>
      <c r="I55" s="92">
        <f t="shared" si="12"/>
        <v>0</v>
      </c>
      <c r="J55" s="93">
        <f t="shared" si="13"/>
        <v>592</v>
      </c>
      <c r="K55" s="94">
        <f t="shared" si="14"/>
        <v>9699</v>
      </c>
      <c r="L55" s="95">
        <f t="shared" si="15"/>
        <v>6160</v>
      </c>
      <c r="M55" s="96">
        <f t="shared" si="16"/>
        <v>15859</v>
      </c>
      <c r="N55" s="97">
        <f t="shared" si="17"/>
        <v>593</v>
      </c>
      <c r="O55" s="98">
        <f t="shared" si="18"/>
        <v>0</v>
      </c>
      <c r="P55" s="99">
        <f t="shared" si="19"/>
        <v>593</v>
      </c>
      <c r="Q55" s="100">
        <f t="shared" si="20"/>
        <v>10216</v>
      </c>
      <c r="R55" s="101">
        <f t="shared" si="21"/>
        <v>6160</v>
      </c>
      <c r="S55" s="102">
        <f t="shared" si="22"/>
        <v>16376</v>
      </c>
      <c r="T55" s="103">
        <f t="shared" si="23"/>
        <v>517</v>
      </c>
      <c r="U55" s="104">
        <f t="shared" si="23"/>
        <v>0</v>
      </c>
      <c r="V55" s="105">
        <f t="shared" si="23"/>
        <v>517</v>
      </c>
      <c r="W55" s="106">
        <f t="shared" si="24"/>
        <v>1702</v>
      </c>
      <c r="X55" s="86">
        <f t="shared" si="24"/>
        <v>0</v>
      </c>
      <c r="Y55" s="87">
        <f t="shared" si="24"/>
        <v>1702</v>
      </c>
      <c r="Z55" s="107">
        <f t="shared" si="25"/>
        <v>1.1999060371153394</v>
      </c>
      <c r="AA55" s="83">
        <f t="shared" si="25"/>
        <v>1</v>
      </c>
      <c r="AB55" s="83">
        <f t="shared" si="25"/>
        <v>1.1159874608150471</v>
      </c>
    </row>
    <row r="56" spans="1:28" s="57" customFormat="1" ht="18" customHeight="1" x14ac:dyDescent="0.25">
      <c r="A56" s="84">
        <v>51</v>
      </c>
      <c r="B56" s="85">
        <f t="shared" si="5"/>
        <v>8640</v>
      </c>
      <c r="C56" s="106">
        <f t="shared" si="6"/>
        <v>7392</v>
      </c>
      <c r="D56" s="111">
        <f t="shared" si="7"/>
        <v>16032</v>
      </c>
      <c r="E56" s="88">
        <f t="shared" si="8"/>
        <v>9242</v>
      </c>
      <c r="F56" s="89">
        <f t="shared" si="9"/>
        <v>7392</v>
      </c>
      <c r="G56" s="90">
        <f t="shared" si="10"/>
        <v>16634</v>
      </c>
      <c r="H56" s="91">
        <f t="shared" si="11"/>
        <v>602</v>
      </c>
      <c r="I56" s="92">
        <f t="shared" si="12"/>
        <v>0</v>
      </c>
      <c r="J56" s="93">
        <f t="shared" si="13"/>
        <v>602</v>
      </c>
      <c r="K56" s="94">
        <f t="shared" si="14"/>
        <v>9843</v>
      </c>
      <c r="L56" s="95">
        <f t="shared" si="15"/>
        <v>7392</v>
      </c>
      <c r="M56" s="96">
        <f t="shared" si="16"/>
        <v>17235</v>
      </c>
      <c r="N56" s="97">
        <f t="shared" si="17"/>
        <v>601</v>
      </c>
      <c r="O56" s="98">
        <f t="shared" si="18"/>
        <v>0</v>
      </c>
      <c r="P56" s="99">
        <f t="shared" si="19"/>
        <v>601</v>
      </c>
      <c r="Q56" s="100">
        <f t="shared" si="20"/>
        <v>10368</v>
      </c>
      <c r="R56" s="101">
        <f t="shared" si="21"/>
        <v>7392</v>
      </c>
      <c r="S56" s="102">
        <f t="shared" si="22"/>
        <v>17760</v>
      </c>
      <c r="T56" s="103">
        <f t="shared" si="23"/>
        <v>525</v>
      </c>
      <c r="U56" s="104">
        <f t="shared" si="23"/>
        <v>0</v>
      </c>
      <c r="V56" s="105">
        <f t="shared" si="23"/>
        <v>525</v>
      </c>
      <c r="W56" s="106">
        <f t="shared" si="24"/>
        <v>1728</v>
      </c>
      <c r="X56" s="86">
        <f t="shared" si="24"/>
        <v>0</v>
      </c>
      <c r="Y56" s="87">
        <f t="shared" si="24"/>
        <v>1728</v>
      </c>
      <c r="Z56" s="107">
        <f t="shared" si="25"/>
        <v>1.2</v>
      </c>
      <c r="AA56" s="83">
        <f t="shared" si="25"/>
        <v>1</v>
      </c>
      <c r="AB56" s="83">
        <f t="shared" si="25"/>
        <v>1.1077844311377245</v>
      </c>
    </row>
    <row r="57" spans="1:28" s="57" customFormat="1" ht="18" customHeight="1" x14ac:dyDescent="0.25">
      <c r="A57" s="84">
        <v>52</v>
      </c>
      <c r="B57" s="85">
        <f t="shared" si="5"/>
        <v>8767</v>
      </c>
      <c r="C57" s="106">
        <f t="shared" si="6"/>
        <v>7524</v>
      </c>
      <c r="D57" s="111">
        <f t="shared" si="7"/>
        <v>16291</v>
      </c>
      <c r="E57" s="88">
        <f t="shared" si="8"/>
        <v>9377</v>
      </c>
      <c r="F57" s="89">
        <f t="shared" si="9"/>
        <v>7524</v>
      </c>
      <c r="G57" s="90">
        <f t="shared" si="10"/>
        <v>16901</v>
      </c>
      <c r="H57" s="91">
        <f t="shared" si="11"/>
        <v>610</v>
      </c>
      <c r="I57" s="92">
        <f t="shared" si="12"/>
        <v>0</v>
      </c>
      <c r="J57" s="93">
        <f t="shared" si="13"/>
        <v>610</v>
      </c>
      <c r="K57" s="94">
        <f t="shared" si="14"/>
        <v>9988</v>
      </c>
      <c r="L57" s="95">
        <f t="shared" si="15"/>
        <v>7524</v>
      </c>
      <c r="M57" s="96">
        <f t="shared" si="16"/>
        <v>17512</v>
      </c>
      <c r="N57" s="97">
        <f t="shared" si="17"/>
        <v>611</v>
      </c>
      <c r="O57" s="98">
        <f t="shared" si="18"/>
        <v>0</v>
      </c>
      <c r="P57" s="99">
        <f t="shared" si="19"/>
        <v>611</v>
      </c>
      <c r="Q57" s="100">
        <f t="shared" si="20"/>
        <v>10520</v>
      </c>
      <c r="R57" s="101">
        <f t="shared" si="21"/>
        <v>7524</v>
      </c>
      <c r="S57" s="102">
        <f t="shared" si="22"/>
        <v>18044</v>
      </c>
      <c r="T57" s="103">
        <f t="shared" si="23"/>
        <v>532</v>
      </c>
      <c r="U57" s="104">
        <f t="shared" si="23"/>
        <v>0</v>
      </c>
      <c r="V57" s="105">
        <f t="shared" si="23"/>
        <v>532</v>
      </c>
      <c r="W57" s="106">
        <f t="shared" si="24"/>
        <v>1753</v>
      </c>
      <c r="X57" s="86">
        <f t="shared" si="24"/>
        <v>0</v>
      </c>
      <c r="Y57" s="87">
        <f t="shared" si="24"/>
        <v>1753</v>
      </c>
      <c r="Z57" s="107">
        <f t="shared" si="25"/>
        <v>1.1999543743583894</v>
      </c>
      <c r="AA57" s="83">
        <f t="shared" si="25"/>
        <v>1</v>
      </c>
      <c r="AB57" s="83">
        <f t="shared" si="25"/>
        <v>1.1076054263090049</v>
      </c>
    </row>
    <row r="58" spans="1:28" s="57" customFormat="1" ht="18" customHeight="1" x14ac:dyDescent="0.25">
      <c r="A58" s="84">
        <v>53</v>
      </c>
      <c r="B58" s="85">
        <f t="shared" si="5"/>
        <v>8893</v>
      </c>
      <c r="C58" s="106">
        <f t="shared" si="6"/>
        <v>7656</v>
      </c>
      <c r="D58" s="111">
        <f t="shared" si="7"/>
        <v>16549</v>
      </c>
      <c r="E58" s="88">
        <f t="shared" si="8"/>
        <v>9512</v>
      </c>
      <c r="F58" s="89">
        <f t="shared" si="9"/>
        <v>7656</v>
      </c>
      <c r="G58" s="90">
        <f t="shared" si="10"/>
        <v>17168</v>
      </c>
      <c r="H58" s="91">
        <f t="shared" si="11"/>
        <v>619</v>
      </c>
      <c r="I58" s="92">
        <f t="shared" si="12"/>
        <v>0</v>
      </c>
      <c r="J58" s="93">
        <f t="shared" si="13"/>
        <v>619</v>
      </c>
      <c r="K58" s="94">
        <f t="shared" si="14"/>
        <v>10132</v>
      </c>
      <c r="L58" s="95">
        <f t="shared" si="15"/>
        <v>7656</v>
      </c>
      <c r="M58" s="96">
        <f t="shared" si="16"/>
        <v>17788</v>
      </c>
      <c r="N58" s="97">
        <f t="shared" si="17"/>
        <v>620</v>
      </c>
      <c r="O58" s="98">
        <f t="shared" si="18"/>
        <v>0</v>
      </c>
      <c r="P58" s="99">
        <f t="shared" si="19"/>
        <v>620</v>
      </c>
      <c r="Q58" s="100">
        <f t="shared" si="20"/>
        <v>10672</v>
      </c>
      <c r="R58" s="101">
        <f t="shared" si="21"/>
        <v>7656</v>
      </c>
      <c r="S58" s="102">
        <f t="shared" si="22"/>
        <v>18328</v>
      </c>
      <c r="T58" s="103">
        <f t="shared" si="23"/>
        <v>540</v>
      </c>
      <c r="U58" s="104">
        <f t="shared" si="23"/>
        <v>0</v>
      </c>
      <c r="V58" s="105">
        <f t="shared" si="23"/>
        <v>540</v>
      </c>
      <c r="W58" s="106">
        <f t="shared" si="24"/>
        <v>1779</v>
      </c>
      <c r="X58" s="86">
        <f t="shared" si="24"/>
        <v>0</v>
      </c>
      <c r="Y58" s="87">
        <f t="shared" si="24"/>
        <v>1779</v>
      </c>
      <c r="Z58" s="107">
        <f t="shared" si="25"/>
        <v>1.2000449791971213</v>
      </c>
      <c r="AA58" s="83">
        <f t="shared" si="25"/>
        <v>1</v>
      </c>
      <c r="AB58" s="83">
        <f t="shared" si="25"/>
        <v>1.107498942534292</v>
      </c>
    </row>
    <row r="59" spans="1:28" s="57" customFormat="1" ht="18" customHeight="1" x14ac:dyDescent="0.25">
      <c r="A59" s="84">
        <v>54</v>
      </c>
      <c r="B59" s="85">
        <f t="shared" si="5"/>
        <v>9020</v>
      </c>
      <c r="C59" s="106">
        <f t="shared" si="6"/>
        <v>7788</v>
      </c>
      <c r="D59" s="111">
        <f t="shared" si="7"/>
        <v>16808</v>
      </c>
      <c r="E59" s="88">
        <f t="shared" si="8"/>
        <v>9648</v>
      </c>
      <c r="F59" s="89">
        <f t="shared" si="9"/>
        <v>7788</v>
      </c>
      <c r="G59" s="90">
        <f t="shared" si="10"/>
        <v>17436</v>
      </c>
      <c r="H59" s="91">
        <f t="shared" si="11"/>
        <v>628</v>
      </c>
      <c r="I59" s="92">
        <f t="shared" si="12"/>
        <v>0</v>
      </c>
      <c r="J59" s="93">
        <f t="shared" si="13"/>
        <v>628</v>
      </c>
      <c r="K59" s="94">
        <f t="shared" si="14"/>
        <v>10276</v>
      </c>
      <c r="L59" s="95">
        <f t="shared" si="15"/>
        <v>7788</v>
      </c>
      <c r="M59" s="96">
        <f t="shared" si="16"/>
        <v>18064</v>
      </c>
      <c r="N59" s="97">
        <f t="shared" si="17"/>
        <v>628</v>
      </c>
      <c r="O59" s="98">
        <f t="shared" si="18"/>
        <v>0</v>
      </c>
      <c r="P59" s="99">
        <f t="shared" si="19"/>
        <v>628</v>
      </c>
      <c r="Q59" s="100">
        <f t="shared" si="20"/>
        <v>10824</v>
      </c>
      <c r="R59" s="101">
        <f t="shared" si="21"/>
        <v>7788</v>
      </c>
      <c r="S59" s="102">
        <f t="shared" si="22"/>
        <v>18612</v>
      </c>
      <c r="T59" s="103">
        <f t="shared" si="23"/>
        <v>548</v>
      </c>
      <c r="U59" s="104">
        <f t="shared" si="23"/>
        <v>0</v>
      </c>
      <c r="V59" s="105">
        <f t="shared" si="23"/>
        <v>548</v>
      </c>
      <c r="W59" s="106">
        <f t="shared" si="24"/>
        <v>1804</v>
      </c>
      <c r="X59" s="86">
        <f t="shared" si="24"/>
        <v>0</v>
      </c>
      <c r="Y59" s="87">
        <f t="shared" si="24"/>
        <v>1804</v>
      </c>
      <c r="Z59" s="107">
        <f t="shared" si="25"/>
        <v>1.2</v>
      </c>
      <c r="AA59" s="83">
        <f t="shared" si="25"/>
        <v>1</v>
      </c>
      <c r="AB59" s="83">
        <f t="shared" si="25"/>
        <v>1.1073298429319371</v>
      </c>
    </row>
    <row r="60" spans="1:28" s="57" customFormat="1" ht="18" customHeight="1" x14ac:dyDescent="0.25">
      <c r="A60" s="84">
        <v>55</v>
      </c>
      <c r="B60" s="85">
        <f t="shared" si="5"/>
        <v>9146</v>
      </c>
      <c r="C60" s="106">
        <f t="shared" si="6"/>
        <v>7920</v>
      </c>
      <c r="D60" s="111">
        <f t="shared" si="7"/>
        <v>17066</v>
      </c>
      <c r="E60" s="88">
        <f t="shared" si="8"/>
        <v>9783</v>
      </c>
      <c r="F60" s="89">
        <f t="shared" si="9"/>
        <v>7920</v>
      </c>
      <c r="G60" s="90">
        <f t="shared" si="10"/>
        <v>17703</v>
      </c>
      <c r="H60" s="91">
        <f t="shared" si="11"/>
        <v>637</v>
      </c>
      <c r="I60" s="92">
        <f t="shared" si="12"/>
        <v>0</v>
      </c>
      <c r="J60" s="93">
        <f t="shared" si="13"/>
        <v>637</v>
      </c>
      <c r="K60" s="94">
        <f t="shared" si="14"/>
        <v>10420</v>
      </c>
      <c r="L60" s="95">
        <f t="shared" si="15"/>
        <v>7920</v>
      </c>
      <c r="M60" s="96">
        <f t="shared" si="16"/>
        <v>18340</v>
      </c>
      <c r="N60" s="97">
        <f t="shared" si="17"/>
        <v>637</v>
      </c>
      <c r="O60" s="98">
        <f t="shared" si="18"/>
        <v>0</v>
      </c>
      <c r="P60" s="99">
        <f t="shared" si="19"/>
        <v>637</v>
      </c>
      <c r="Q60" s="100">
        <f t="shared" si="20"/>
        <v>10975</v>
      </c>
      <c r="R60" s="101">
        <f t="shared" si="21"/>
        <v>7920</v>
      </c>
      <c r="S60" s="102">
        <f t="shared" si="22"/>
        <v>18895</v>
      </c>
      <c r="T60" s="103">
        <f t="shared" si="23"/>
        <v>555</v>
      </c>
      <c r="U60" s="104">
        <f t="shared" si="23"/>
        <v>0</v>
      </c>
      <c r="V60" s="105">
        <f t="shared" si="23"/>
        <v>555</v>
      </c>
      <c r="W60" s="106">
        <f t="shared" si="24"/>
        <v>1829</v>
      </c>
      <c r="X60" s="86">
        <f t="shared" si="24"/>
        <v>0</v>
      </c>
      <c r="Y60" s="87">
        <f t="shared" si="24"/>
        <v>1829</v>
      </c>
      <c r="Z60" s="107">
        <f t="shared" si="25"/>
        <v>1.1999781325169474</v>
      </c>
      <c r="AA60" s="83">
        <f t="shared" si="25"/>
        <v>1</v>
      </c>
      <c r="AB60" s="83">
        <f t="shared" si="25"/>
        <v>1.107172155162311</v>
      </c>
    </row>
    <row r="61" spans="1:28" s="57" customFormat="1" ht="18" customHeight="1" x14ac:dyDescent="0.25">
      <c r="A61" s="84">
        <v>56</v>
      </c>
      <c r="B61" s="85">
        <f t="shared" si="5"/>
        <v>9273</v>
      </c>
      <c r="C61" s="106">
        <f t="shared" si="6"/>
        <v>8052</v>
      </c>
      <c r="D61" s="111">
        <f t="shared" si="7"/>
        <v>17325</v>
      </c>
      <c r="E61" s="88">
        <f t="shared" si="8"/>
        <v>9918</v>
      </c>
      <c r="F61" s="89">
        <f t="shared" si="9"/>
        <v>8052</v>
      </c>
      <c r="G61" s="90">
        <f t="shared" si="10"/>
        <v>17970</v>
      </c>
      <c r="H61" s="91">
        <f t="shared" si="11"/>
        <v>645</v>
      </c>
      <c r="I61" s="92">
        <f t="shared" si="12"/>
        <v>0</v>
      </c>
      <c r="J61" s="93">
        <f t="shared" si="13"/>
        <v>645</v>
      </c>
      <c r="K61" s="94">
        <f t="shared" si="14"/>
        <v>10564</v>
      </c>
      <c r="L61" s="95">
        <f t="shared" si="15"/>
        <v>8052</v>
      </c>
      <c r="M61" s="96">
        <f t="shared" si="16"/>
        <v>18616</v>
      </c>
      <c r="N61" s="97">
        <f t="shared" si="17"/>
        <v>646</v>
      </c>
      <c r="O61" s="98">
        <f t="shared" si="18"/>
        <v>0</v>
      </c>
      <c r="P61" s="99">
        <f t="shared" si="19"/>
        <v>646</v>
      </c>
      <c r="Q61" s="100">
        <f t="shared" si="20"/>
        <v>11127</v>
      </c>
      <c r="R61" s="101">
        <f t="shared" si="21"/>
        <v>8052</v>
      </c>
      <c r="S61" s="102">
        <f t="shared" si="22"/>
        <v>19179</v>
      </c>
      <c r="T61" s="103">
        <f t="shared" si="23"/>
        <v>563</v>
      </c>
      <c r="U61" s="104">
        <f t="shared" si="23"/>
        <v>0</v>
      </c>
      <c r="V61" s="105">
        <f t="shared" si="23"/>
        <v>563</v>
      </c>
      <c r="W61" s="106">
        <f t="shared" si="24"/>
        <v>1854</v>
      </c>
      <c r="X61" s="86">
        <f t="shared" si="24"/>
        <v>0</v>
      </c>
      <c r="Y61" s="87">
        <f t="shared" si="24"/>
        <v>1854</v>
      </c>
      <c r="Z61" s="107">
        <f t="shared" si="25"/>
        <v>1.1999352960207053</v>
      </c>
      <c r="AA61" s="83">
        <f t="shared" si="25"/>
        <v>1</v>
      </c>
      <c r="AB61" s="83">
        <f t="shared" si="25"/>
        <v>1.107012987012987</v>
      </c>
    </row>
    <row r="62" spans="1:28" s="57" customFormat="1" ht="18" customHeight="1" x14ac:dyDescent="0.25">
      <c r="A62" s="84">
        <v>57</v>
      </c>
      <c r="B62" s="85">
        <f t="shared" si="5"/>
        <v>9399</v>
      </c>
      <c r="C62" s="106">
        <f t="shared" si="6"/>
        <v>8184</v>
      </c>
      <c r="D62" s="111">
        <f t="shared" si="7"/>
        <v>17583</v>
      </c>
      <c r="E62" s="88">
        <f t="shared" si="8"/>
        <v>10054</v>
      </c>
      <c r="F62" s="89">
        <f t="shared" si="9"/>
        <v>8184</v>
      </c>
      <c r="G62" s="90">
        <f t="shared" si="10"/>
        <v>18238</v>
      </c>
      <c r="H62" s="91">
        <f t="shared" si="11"/>
        <v>655</v>
      </c>
      <c r="I62" s="92">
        <f t="shared" si="12"/>
        <v>0</v>
      </c>
      <c r="J62" s="93">
        <f t="shared" si="13"/>
        <v>655</v>
      </c>
      <c r="K62" s="94">
        <f t="shared" si="14"/>
        <v>10708</v>
      </c>
      <c r="L62" s="95">
        <f t="shared" si="15"/>
        <v>8184</v>
      </c>
      <c r="M62" s="96">
        <f t="shared" si="16"/>
        <v>18892</v>
      </c>
      <c r="N62" s="97">
        <f t="shared" si="17"/>
        <v>654</v>
      </c>
      <c r="O62" s="98">
        <f t="shared" si="18"/>
        <v>0</v>
      </c>
      <c r="P62" s="99">
        <f t="shared" si="19"/>
        <v>654</v>
      </c>
      <c r="Q62" s="100">
        <f t="shared" si="20"/>
        <v>11279</v>
      </c>
      <c r="R62" s="101">
        <f t="shared" si="21"/>
        <v>8184</v>
      </c>
      <c r="S62" s="102">
        <f t="shared" si="22"/>
        <v>19463</v>
      </c>
      <c r="T62" s="103">
        <f t="shared" si="23"/>
        <v>571</v>
      </c>
      <c r="U62" s="104">
        <f t="shared" si="23"/>
        <v>0</v>
      </c>
      <c r="V62" s="105">
        <f t="shared" si="23"/>
        <v>571</v>
      </c>
      <c r="W62" s="106">
        <f t="shared" si="24"/>
        <v>1880</v>
      </c>
      <c r="X62" s="86">
        <f t="shared" si="24"/>
        <v>0</v>
      </c>
      <c r="Y62" s="87">
        <f t="shared" si="24"/>
        <v>1880</v>
      </c>
      <c r="Z62" s="107">
        <f t="shared" si="25"/>
        <v>1.2000212788594531</v>
      </c>
      <c r="AA62" s="83">
        <f t="shared" si="25"/>
        <v>1</v>
      </c>
      <c r="AB62" s="83">
        <f t="shared" si="25"/>
        <v>1.1069214582266962</v>
      </c>
    </row>
    <row r="63" spans="1:28" s="57" customFormat="1" ht="18" customHeight="1" x14ac:dyDescent="0.25">
      <c r="A63" s="84">
        <v>58</v>
      </c>
      <c r="B63" s="85">
        <f t="shared" si="5"/>
        <v>9526</v>
      </c>
      <c r="C63" s="106">
        <f t="shared" si="6"/>
        <v>8316</v>
      </c>
      <c r="D63" s="111">
        <f t="shared" si="7"/>
        <v>17842</v>
      </c>
      <c r="E63" s="88">
        <f t="shared" si="8"/>
        <v>10189</v>
      </c>
      <c r="F63" s="89">
        <f t="shared" si="9"/>
        <v>8316</v>
      </c>
      <c r="G63" s="90">
        <f t="shared" si="10"/>
        <v>18505</v>
      </c>
      <c r="H63" s="91">
        <f t="shared" si="11"/>
        <v>663</v>
      </c>
      <c r="I63" s="92">
        <f t="shared" si="12"/>
        <v>0</v>
      </c>
      <c r="J63" s="93">
        <f t="shared" si="13"/>
        <v>663</v>
      </c>
      <c r="K63" s="94">
        <f t="shared" si="14"/>
        <v>10852</v>
      </c>
      <c r="L63" s="95">
        <f t="shared" si="15"/>
        <v>8316</v>
      </c>
      <c r="M63" s="96">
        <f t="shared" si="16"/>
        <v>19168</v>
      </c>
      <c r="N63" s="97">
        <f t="shared" si="17"/>
        <v>663</v>
      </c>
      <c r="O63" s="98">
        <f t="shared" si="18"/>
        <v>0</v>
      </c>
      <c r="P63" s="99">
        <f t="shared" si="19"/>
        <v>663</v>
      </c>
      <c r="Q63" s="100">
        <f t="shared" si="20"/>
        <v>11431</v>
      </c>
      <c r="R63" s="101">
        <f t="shared" si="21"/>
        <v>8316</v>
      </c>
      <c r="S63" s="102">
        <f t="shared" si="22"/>
        <v>19747</v>
      </c>
      <c r="T63" s="103">
        <f t="shared" si="23"/>
        <v>579</v>
      </c>
      <c r="U63" s="104">
        <f t="shared" si="23"/>
        <v>0</v>
      </c>
      <c r="V63" s="105">
        <f t="shared" si="23"/>
        <v>579</v>
      </c>
      <c r="W63" s="106">
        <f t="shared" si="24"/>
        <v>1905</v>
      </c>
      <c r="X63" s="86">
        <f t="shared" si="24"/>
        <v>0</v>
      </c>
      <c r="Y63" s="87">
        <f t="shared" si="24"/>
        <v>1905</v>
      </c>
      <c r="Z63" s="107">
        <f t="shared" si="25"/>
        <v>1.1999790048288894</v>
      </c>
      <c r="AA63" s="83">
        <f t="shared" si="25"/>
        <v>1</v>
      </c>
      <c r="AB63" s="83">
        <f t="shared" si="25"/>
        <v>1.1067705414191233</v>
      </c>
    </row>
    <row r="64" spans="1:28" s="57" customFormat="1" ht="18" customHeight="1" x14ac:dyDescent="0.25">
      <c r="A64" s="84">
        <v>59</v>
      </c>
      <c r="B64" s="85">
        <f t="shared" si="5"/>
        <v>9652</v>
      </c>
      <c r="C64" s="106">
        <f t="shared" si="6"/>
        <v>8448</v>
      </c>
      <c r="D64" s="111">
        <f t="shared" si="7"/>
        <v>18100</v>
      </c>
      <c r="E64" s="88">
        <f t="shared" si="8"/>
        <v>10324</v>
      </c>
      <c r="F64" s="89">
        <f t="shared" si="9"/>
        <v>8448</v>
      </c>
      <c r="G64" s="90">
        <f t="shared" si="10"/>
        <v>18772</v>
      </c>
      <c r="H64" s="91">
        <f t="shared" si="11"/>
        <v>672</v>
      </c>
      <c r="I64" s="92">
        <f t="shared" si="12"/>
        <v>0</v>
      </c>
      <c r="J64" s="93">
        <f t="shared" si="13"/>
        <v>672</v>
      </c>
      <c r="K64" s="94">
        <f t="shared" si="14"/>
        <v>10996</v>
      </c>
      <c r="L64" s="95">
        <f t="shared" si="15"/>
        <v>8448</v>
      </c>
      <c r="M64" s="96">
        <f t="shared" si="16"/>
        <v>19444</v>
      </c>
      <c r="N64" s="97">
        <f t="shared" si="17"/>
        <v>672</v>
      </c>
      <c r="O64" s="98">
        <f t="shared" si="18"/>
        <v>0</v>
      </c>
      <c r="P64" s="99">
        <f t="shared" si="19"/>
        <v>672</v>
      </c>
      <c r="Q64" s="100">
        <f t="shared" si="20"/>
        <v>11583</v>
      </c>
      <c r="R64" s="101">
        <f t="shared" si="21"/>
        <v>8448</v>
      </c>
      <c r="S64" s="102">
        <f t="shared" si="22"/>
        <v>20031</v>
      </c>
      <c r="T64" s="103">
        <f t="shared" si="23"/>
        <v>587</v>
      </c>
      <c r="U64" s="104">
        <f t="shared" si="23"/>
        <v>0</v>
      </c>
      <c r="V64" s="105">
        <f t="shared" si="23"/>
        <v>587</v>
      </c>
      <c r="W64" s="106">
        <f t="shared" si="24"/>
        <v>1931</v>
      </c>
      <c r="X64" s="86">
        <f t="shared" si="24"/>
        <v>0</v>
      </c>
      <c r="Y64" s="87">
        <f t="shared" si="24"/>
        <v>1931</v>
      </c>
      <c r="Z64" s="107">
        <f t="shared" si="25"/>
        <v>1.2000621632822213</v>
      </c>
      <c r="AA64" s="83">
        <f t="shared" si="25"/>
        <v>1</v>
      </c>
      <c r="AB64" s="83">
        <f t="shared" si="25"/>
        <v>1.1066850828729282</v>
      </c>
    </row>
    <row r="65" spans="1:28" s="57" customFormat="1" ht="18" customHeight="1" x14ac:dyDescent="0.25">
      <c r="A65" s="84">
        <v>60</v>
      </c>
      <c r="B65" s="85">
        <f t="shared" si="5"/>
        <v>9779</v>
      </c>
      <c r="C65" s="106">
        <f t="shared" si="6"/>
        <v>8580</v>
      </c>
      <c r="D65" s="111">
        <f t="shared" si="7"/>
        <v>18359</v>
      </c>
      <c r="E65" s="88">
        <f t="shared" si="8"/>
        <v>10459</v>
      </c>
      <c r="F65" s="89">
        <f t="shared" si="9"/>
        <v>8580</v>
      </c>
      <c r="G65" s="90">
        <f t="shared" si="10"/>
        <v>19039</v>
      </c>
      <c r="H65" s="91">
        <f t="shared" si="11"/>
        <v>680</v>
      </c>
      <c r="I65" s="92">
        <f t="shared" si="12"/>
        <v>0</v>
      </c>
      <c r="J65" s="93">
        <f t="shared" si="13"/>
        <v>680</v>
      </c>
      <c r="K65" s="94">
        <f t="shared" si="14"/>
        <v>11140</v>
      </c>
      <c r="L65" s="95">
        <f t="shared" si="15"/>
        <v>8580</v>
      </c>
      <c r="M65" s="96">
        <f t="shared" si="16"/>
        <v>19720</v>
      </c>
      <c r="N65" s="97">
        <f t="shared" si="17"/>
        <v>681</v>
      </c>
      <c r="O65" s="98">
        <f t="shared" si="18"/>
        <v>0</v>
      </c>
      <c r="P65" s="99">
        <f t="shared" si="19"/>
        <v>681</v>
      </c>
      <c r="Q65" s="100">
        <f t="shared" si="20"/>
        <v>11734</v>
      </c>
      <c r="R65" s="101">
        <f t="shared" si="21"/>
        <v>8580</v>
      </c>
      <c r="S65" s="102">
        <f t="shared" si="22"/>
        <v>20314</v>
      </c>
      <c r="T65" s="103">
        <f t="shared" si="23"/>
        <v>594</v>
      </c>
      <c r="U65" s="104">
        <f t="shared" si="23"/>
        <v>0</v>
      </c>
      <c r="V65" s="105">
        <f t="shared" si="23"/>
        <v>594</v>
      </c>
      <c r="W65" s="106">
        <f t="shared" si="24"/>
        <v>1955</v>
      </c>
      <c r="X65" s="86">
        <f t="shared" si="24"/>
        <v>0</v>
      </c>
      <c r="Y65" s="87">
        <f t="shared" si="24"/>
        <v>1955</v>
      </c>
      <c r="Z65" s="107">
        <f t="shared" si="25"/>
        <v>1.1999181920441764</v>
      </c>
      <c r="AA65" s="83">
        <f t="shared" si="25"/>
        <v>1</v>
      </c>
      <c r="AB65" s="83">
        <f t="shared" si="25"/>
        <v>1.1064872814423443</v>
      </c>
    </row>
    <row r="66" spans="1:28" s="57" customFormat="1" ht="18" customHeight="1" x14ac:dyDescent="0.25">
      <c r="A66" s="84">
        <v>61</v>
      </c>
      <c r="B66" s="85">
        <f t="shared" si="5"/>
        <v>9905</v>
      </c>
      <c r="C66" s="106">
        <f t="shared" si="6"/>
        <v>8712</v>
      </c>
      <c r="D66" s="111">
        <f t="shared" si="7"/>
        <v>18617</v>
      </c>
      <c r="E66" s="88">
        <f t="shared" si="8"/>
        <v>10595</v>
      </c>
      <c r="F66" s="89">
        <f t="shared" si="9"/>
        <v>8712</v>
      </c>
      <c r="G66" s="90">
        <f t="shared" si="10"/>
        <v>19307</v>
      </c>
      <c r="H66" s="91">
        <f t="shared" si="11"/>
        <v>690</v>
      </c>
      <c r="I66" s="92">
        <f t="shared" si="12"/>
        <v>0</v>
      </c>
      <c r="J66" s="93">
        <f t="shared" si="13"/>
        <v>690</v>
      </c>
      <c r="K66" s="94">
        <f t="shared" si="14"/>
        <v>11284</v>
      </c>
      <c r="L66" s="95">
        <f t="shared" si="15"/>
        <v>8712</v>
      </c>
      <c r="M66" s="96">
        <f t="shared" si="16"/>
        <v>19996</v>
      </c>
      <c r="N66" s="97">
        <f t="shared" si="17"/>
        <v>689</v>
      </c>
      <c r="O66" s="98">
        <f t="shared" si="18"/>
        <v>0</v>
      </c>
      <c r="P66" s="99">
        <f t="shared" si="19"/>
        <v>689</v>
      </c>
      <c r="Q66" s="100">
        <f t="shared" si="20"/>
        <v>11886</v>
      </c>
      <c r="R66" s="101">
        <f t="shared" si="21"/>
        <v>8712</v>
      </c>
      <c r="S66" s="102">
        <f t="shared" si="22"/>
        <v>20598</v>
      </c>
      <c r="T66" s="103">
        <f t="shared" si="23"/>
        <v>602</v>
      </c>
      <c r="U66" s="104">
        <f t="shared" si="23"/>
        <v>0</v>
      </c>
      <c r="V66" s="105">
        <f t="shared" si="23"/>
        <v>602</v>
      </c>
      <c r="W66" s="106">
        <f t="shared" si="24"/>
        <v>1981</v>
      </c>
      <c r="X66" s="86">
        <f t="shared" si="24"/>
        <v>0</v>
      </c>
      <c r="Y66" s="87">
        <f t="shared" si="24"/>
        <v>1981</v>
      </c>
      <c r="Z66" s="107">
        <f t="shared" si="25"/>
        <v>1.2</v>
      </c>
      <c r="AA66" s="83">
        <f t="shared" si="25"/>
        <v>1</v>
      </c>
      <c r="AB66" s="83">
        <f t="shared" si="25"/>
        <v>1.1064081216092818</v>
      </c>
    </row>
    <row r="67" spans="1:28" s="57" customFormat="1" ht="18" customHeight="1" x14ac:dyDescent="0.25">
      <c r="A67" s="84">
        <v>62</v>
      </c>
      <c r="B67" s="85">
        <f t="shared" si="5"/>
        <v>10032</v>
      </c>
      <c r="C67" s="106">
        <f t="shared" si="6"/>
        <v>8844</v>
      </c>
      <c r="D67" s="111">
        <f t="shared" si="7"/>
        <v>18876</v>
      </c>
      <c r="E67" s="88">
        <f t="shared" si="8"/>
        <v>10730</v>
      </c>
      <c r="F67" s="89">
        <f t="shared" si="9"/>
        <v>8844</v>
      </c>
      <c r="G67" s="90">
        <f t="shared" si="10"/>
        <v>19574</v>
      </c>
      <c r="H67" s="91">
        <f t="shared" si="11"/>
        <v>698</v>
      </c>
      <c r="I67" s="92">
        <f t="shared" si="12"/>
        <v>0</v>
      </c>
      <c r="J67" s="93">
        <f t="shared" si="13"/>
        <v>698</v>
      </c>
      <c r="K67" s="94">
        <f t="shared" si="14"/>
        <v>11429</v>
      </c>
      <c r="L67" s="95">
        <f t="shared" si="15"/>
        <v>8844</v>
      </c>
      <c r="M67" s="96">
        <f t="shared" si="16"/>
        <v>20273</v>
      </c>
      <c r="N67" s="97">
        <f t="shared" si="17"/>
        <v>699</v>
      </c>
      <c r="O67" s="98">
        <f t="shared" si="18"/>
        <v>0</v>
      </c>
      <c r="P67" s="99">
        <f t="shared" si="19"/>
        <v>699</v>
      </c>
      <c r="Q67" s="100">
        <f t="shared" si="20"/>
        <v>12038</v>
      </c>
      <c r="R67" s="101">
        <f t="shared" si="21"/>
        <v>8844</v>
      </c>
      <c r="S67" s="102">
        <f t="shared" si="22"/>
        <v>20882</v>
      </c>
      <c r="T67" s="103">
        <f t="shared" si="23"/>
        <v>609</v>
      </c>
      <c r="U67" s="104">
        <f t="shared" si="23"/>
        <v>0</v>
      </c>
      <c r="V67" s="105">
        <f t="shared" si="23"/>
        <v>609</v>
      </c>
      <c r="W67" s="106">
        <f t="shared" si="24"/>
        <v>2006</v>
      </c>
      <c r="X67" s="86">
        <f t="shared" si="24"/>
        <v>0</v>
      </c>
      <c r="Y67" s="87">
        <f t="shared" si="24"/>
        <v>2006</v>
      </c>
      <c r="Z67" s="107">
        <f t="shared" si="25"/>
        <v>1.1999601275917064</v>
      </c>
      <c r="AA67" s="83">
        <f t="shared" si="25"/>
        <v>1</v>
      </c>
      <c r="AB67" s="83">
        <f t="shared" si="25"/>
        <v>1.1062725153634245</v>
      </c>
    </row>
    <row r="68" spans="1:28" s="57" customFormat="1" ht="18" customHeight="1" x14ac:dyDescent="0.25">
      <c r="A68" s="84">
        <v>63</v>
      </c>
      <c r="B68" s="85">
        <f t="shared" si="5"/>
        <v>10158</v>
      </c>
      <c r="C68" s="106">
        <f t="shared" si="6"/>
        <v>8976</v>
      </c>
      <c r="D68" s="111">
        <f t="shared" si="7"/>
        <v>19134</v>
      </c>
      <c r="E68" s="88">
        <f t="shared" si="8"/>
        <v>10865</v>
      </c>
      <c r="F68" s="89">
        <f t="shared" si="9"/>
        <v>8976</v>
      </c>
      <c r="G68" s="90">
        <f t="shared" si="10"/>
        <v>19841</v>
      </c>
      <c r="H68" s="91">
        <f t="shared" si="11"/>
        <v>707</v>
      </c>
      <c r="I68" s="92">
        <f t="shared" si="12"/>
        <v>0</v>
      </c>
      <c r="J68" s="93">
        <f t="shared" si="13"/>
        <v>707</v>
      </c>
      <c r="K68" s="94">
        <f t="shared" si="14"/>
        <v>11573</v>
      </c>
      <c r="L68" s="95">
        <f t="shared" si="15"/>
        <v>8976</v>
      </c>
      <c r="M68" s="96">
        <f t="shared" si="16"/>
        <v>20549</v>
      </c>
      <c r="N68" s="97">
        <f t="shared" si="17"/>
        <v>708</v>
      </c>
      <c r="O68" s="98">
        <f t="shared" si="18"/>
        <v>0</v>
      </c>
      <c r="P68" s="99">
        <f t="shared" si="19"/>
        <v>708</v>
      </c>
      <c r="Q68" s="100">
        <f t="shared" si="20"/>
        <v>12190</v>
      </c>
      <c r="R68" s="101">
        <f t="shared" si="21"/>
        <v>8976</v>
      </c>
      <c r="S68" s="102">
        <f t="shared" si="22"/>
        <v>21166</v>
      </c>
      <c r="T68" s="103">
        <f t="shared" si="23"/>
        <v>617</v>
      </c>
      <c r="U68" s="104">
        <f t="shared" si="23"/>
        <v>0</v>
      </c>
      <c r="V68" s="105">
        <f t="shared" si="23"/>
        <v>617</v>
      </c>
      <c r="W68" s="106">
        <f t="shared" si="24"/>
        <v>2032</v>
      </c>
      <c r="X68" s="86">
        <f t="shared" si="24"/>
        <v>0</v>
      </c>
      <c r="Y68" s="87">
        <f t="shared" si="24"/>
        <v>2032</v>
      </c>
      <c r="Z68" s="107">
        <f t="shared" si="25"/>
        <v>1.2000393778302816</v>
      </c>
      <c r="AA68" s="83">
        <f t="shared" si="25"/>
        <v>1</v>
      </c>
      <c r="AB68" s="83">
        <f t="shared" si="25"/>
        <v>1.1061983902999895</v>
      </c>
    </row>
    <row r="69" spans="1:28" s="57" customFormat="1" ht="18" customHeight="1" x14ac:dyDescent="0.25">
      <c r="A69" s="84">
        <v>64</v>
      </c>
      <c r="B69" s="85">
        <f t="shared" ref="B69:B109" si="26">ROUNDDOWN(($C$114+ROUNDDOWN(($A69*IF(31&lt;=$A69,$C$125,IF(21&lt;=$A69,$C$124,IF(11&lt;=$A69,$C$123,IF(1&lt;=$A69,$C$122,0))))),0))*1.1,0)</f>
        <v>10285</v>
      </c>
      <c r="C69" s="106">
        <f t="shared" ref="C69:C109" si="27">INT(ROUNDDOWN(IF($A69&lt;=0,0,IF($A69&lt;=10,$C$130,IF($A69&lt;=20,$C$131,IF($A69&lt;=30,$C$132,IF($A69&lt;=50,$C$133,IF($A69&gt;=51,$C$134,""))))))*$A69+$C$129,0)*1.1)</f>
        <v>9108</v>
      </c>
      <c r="D69" s="111">
        <f t="shared" ref="D69:D109" si="28">B69+C69</f>
        <v>19393</v>
      </c>
      <c r="E69" s="88">
        <f t="shared" ref="E69:E109" si="29">ROUNDDOWN(($F$114+ROUNDDOWN(($A69*IF(31&lt;=$A69,$F$125,IF(21&lt;=$A69,$F$124,IF(11&lt;=$A69,$F$123,IF(1&lt;=$A69,$F$122,0))))),0))*1.1,0)</f>
        <v>11001</v>
      </c>
      <c r="F69" s="89">
        <f t="shared" ref="F69:F109" si="30">INT(ROUNDDOWN(IF($A69&lt;=0,0,IF($A69&lt;=10,$F$130,IF($A69&lt;=20,$F$131,IF($A69&lt;=30,$F$132,IF($A69&lt;=50,$F$133,IF($A69&gt;=51,$F$134,""))))))*$A69+$F$129,0)*1.1)</f>
        <v>9108</v>
      </c>
      <c r="G69" s="90">
        <f t="shared" ref="G69:G109" si="31">SUM(E69:F69)</f>
        <v>20109</v>
      </c>
      <c r="H69" s="91">
        <f t="shared" ref="H69:H109" si="32">E69-B69</f>
        <v>716</v>
      </c>
      <c r="I69" s="92">
        <f t="shared" ref="I69:I109" si="33">F69-C69</f>
        <v>0</v>
      </c>
      <c r="J69" s="93">
        <f t="shared" ref="J69:J109" si="34">G69-D69</f>
        <v>716</v>
      </c>
      <c r="K69" s="94">
        <f t="shared" ref="K69:K109" si="35">ROUNDDOWN(($L$114+ROUNDDOWN(($A69*IF(31&lt;=$A69,$L$125,IF(21&lt;=$A69,$L$124,IF(11&lt;=$A69,$L$123,IF(1&lt;=$A69,$L$122,0))))),0))*1.1,0)</f>
        <v>11717</v>
      </c>
      <c r="L69" s="95">
        <f t="shared" ref="L69:L109" si="36">INT(ROUNDDOWN(IF($A69&lt;=0,0,IF($A69&lt;=10,$L$130,IF($A69&lt;=20,$L$131,IF($A69&lt;=30,$L$132,IF($A69&lt;=50,$L$133,IF($A69&gt;=51,$L$134,""))))))*$A69+$L$129,0)*1.1)</f>
        <v>9108</v>
      </c>
      <c r="M69" s="96">
        <f t="shared" ref="M69:M109" si="37">SUM(K69:L69)</f>
        <v>20825</v>
      </c>
      <c r="N69" s="97">
        <f t="shared" ref="N69:N109" si="38">K69-E69</f>
        <v>716</v>
      </c>
      <c r="O69" s="98">
        <f t="shared" ref="O69:O109" si="39">L69-F69</f>
        <v>0</v>
      </c>
      <c r="P69" s="99">
        <f t="shared" ref="P69:P109" si="40">M69-G69</f>
        <v>716</v>
      </c>
      <c r="Q69" s="100">
        <f t="shared" ref="Q69:Q109" si="41">ROUNDDOWN(($R$114+ROUNDDOWN(($A69*IF(31&lt;=$A69,$R$125,IF(21&lt;=$A69,$R$124,IF(11&lt;=$A69,$R$123,IF(1&lt;=$A69,$R$122,0))))),0))*1.1,0)</f>
        <v>12342</v>
      </c>
      <c r="R69" s="101">
        <f t="shared" ref="R69:R109" si="42">INT(ROUNDDOWN(IF($A69&lt;=0,0,IF($A69&lt;=10,$R$130,IF($A69&lt;=20,$R$131,IF($A69&lt;=30,$R$132,IF($A69&lt;=50,$R$133,IF($A69&gt;=51,$R$134,""))))))*$A69+$R$129,0)*1.1)</f>
        <v>9108</v>
      </c>
      <c r="S69" s="102">
        <f t="shared" ref="S69:S109" si="43">SUM(Q69:R69)</f>
        <v>21450</v>
      </c>
      <c r="T69" s="103">
        <f t="shared" si="23"/>
        <v>625</v>
      </c>
      <c r="U69" s="104">
        <f t="shared" si="23"/>
        <v>0</v>
      </c>
      <c r="V69" s="105">
        <f t="shared" si="23"/>
        <v>625</v>
      </c>
      <c r="W69" s="106">
        <f t="shared" si="24"/>
        <v>2057</v>
      </c>
      <c r="X69" s="86">
        <f t="shared" si="24"/>
        <v>0</v>
      </c>
      <c r="Y69" s="87">
        <f t="shared" si="24"/>
        <v>2057</v>
      </c>
      <c r="Z69" s="107">
        <f t="shared" si="25"/>
        <v>1.2</v>
      </c>
      <c r="AA69" s="83">
        <f t="shared" si="25"/>
        <v>1</v>
      </c>
      <c r="AB69" s="83">
        <f t="shared" si="25"/>
        <v>1.1060692002268859</v>
      </c>
    </row>
    <row r="70" spans="1:28" s="57" customFormat="1" ht="18" customHeight="1" x14ac:dyDescent="0.25">
      <c r="A70" s="84">
        <v>65</v>
      </c>
      <c r="B70" s="85">
        <f t="shared" si="26"/>
        <v>10411</v>
      </c>
      <c r="C70" s="106">
        <f t="shared" si="27"/>
        <v>9240</v>
      </c>
      <c r="D70" s="111">
        <f t="shared" si="28"/>
        <v>19651</v>
      </c>
      <c r="E70" s="88">
        <f t="shared" si="29"/>
        <v>11136</v>
      </c>
      <c r="F70" s="89">
        <f t="shared" si="30"/>
        <v>9240</v>
      </c>
      <c r="G70" s="90">
        <f t="shared" si="31"/>
        <v>20376</v>
      </c>
      <c r="H70" s="91">
        <f t="shared" si="32"/>
        <v>725</v>
      </c>
      <c r="I70" s="92">
        <f t="shared" si="33"/>
        <v>0</v>
      </c>
      <c r="J70" s="93">
        <f t="shared" si="34"/>
        <v>725</v>
      </c>
      <c r="K70" s="94">
        <f t="shared" si="35"/>
        <v>11861</v>
      </c>
      <c r="L70" s="95">
        <f t="shared" si="36"/>
        <v>9240</v>
      </c>
      <c r="M70" s="96">
        <f t="shared" si="37"/>
        <v>21101</v>
      </c>
      <c r="N70" s="97">
        <f t="shared" si="38"/>
        <v>725</v>
      </c>
      <c r="O70" s="98">
        <f t="shared" si="39"/>
        <v>0</v>
      </c>
      <c r="P70" s="99">
        <f t="shared" si="40"/>
        <v>725</v>
      </c>
      <c r="Q70" s="100">
        <f t="shared" si="41"/>
        <v>12493</v>
      </c>
      <c r="R70" s="101">
        <f t="shared" si="42"/>
        <v>9240</v>
      </c>
      <c r="S70" s="102">
        <f t="shared" si="43"/>
        <v>21733</v>
      </c>
      <c r="T70" s="103">
        <f t="shared" si="23"/>
        <v>632</v>
      </c>
      <c r="U70" s="104">
        <f t="shared" si="23"/>
        <v>0</v>
      </c>
      <c r="V70" s="105">
        <f t="shared" si="23"/>
        <v>632</v>
      </c>
      <c r="W70" s="106">
        <f t="shared" ref="W70:Y109" si="44">Q70-B70</f>
        <v>2082</v>
      </c>
      <c r="X70" s="86">
        <f t="shared" si="44"/>
        <v>0</v>
      </c>
      <c r="Y70" s="87">
        <f t="shared" si="44"/>
        <v>2082</v>
      </c>
      <c r="Z70" s="107">
        <f t="shared" ref="Z70:AB109" si="45">Q70/B70</f>
        <v>1.1999807895495149</v>
      </c>
      <c r="AA70" s="83">
        <f t="shared" si="45"/>
        <v>1</v>
      </c>
      <c r="AB70" s="83">
        <f t="shared" si="45"/>
        <v>1.1059488066765051</v>
      </c>
    </row>
    <row r="71" spans="1:28" s="57" customFormat="1" ht="18" customHeight="1" x14ac:dyDescent="0.25">
      <c r="A71" s="84">
        <v>66</v>
      </c>
      <c r="B71" s="85">
        <f t="shared" si="26"/>
        <v>10538</v>
      </c>
      <c r="C71" s="106">
        <f t="shared" si="27"/>
        <v>9372</v>
      </c>
      <c r="D71" s="111">
        <f t="shared" si="28"/>
        <v>19910</v>
      </c>
      <c r="E71" s="88">
        <f t="shared" si="29"/>
        <v>11271</v>
      </c>
      <c r="F71" s="89">
        <f t="shared" si="30"/>
        <v>9372</v>
      </c>
      <c r="G71" s="90">
        <f t="shared" si="31"/>
        <v>20643</v>
      </c>
      <c r="H71" s="91">
        <f t="shared" si="32"/>
        <v>733</v>
      </c>
      <c r="I71" s="92">
        <f t="shared" si="33"/>
        <v>0</v>
      </c>
      <c r="J71" s="93">
        <f t="shared" si="34"/>
        <v>733</v>
      </c>
      <c r="K71" s="94">
        <f t="shared" si="35"/>
        <v>12005</v>
      </c>
      <c r="L71" s="95">
        <f t="shared" si="36"/>
        <v>9372</v>
      </c>
      <c r="M71" s="96">
        <f t="shared" si="37"/>
        <v>21377</v>
      </c>
      <c r="N71" s="97">
        <f t="shared" si="38"/>
        <v>734</v>
      </c>
      <c r="O71" s="98">
        <f t="shared" si="39"/>
        <v>0</v>
      </c>
      <c r="P71" s="99">
        <f t="shared" si="40"/>
        <v>734</v>
      </c>
      <c r="Q71" s="100">
        <f t="shared" si="41"/>
        <v>12645</v>
      </c>
      <c r="R71" s="101">
        <f t="shared" si="42"/>
        <v>9372</v>
      </c>
      <c r="S71" s="102">
        <f t="shared" si="43"/>
        <v>22017</v>
      </c>
      <c r="T71" s="103">
        <f t="shared" si="23"/>
        <v>640</v>
      </c>
      <c r="U71" s="104">
        <f t="shared" si="23"/>
        <v>0</v>
      </c>
      <c r="V71" s="105">
        <f t="shared" si="23"/>
        <v>640</v>
      </c>
      <c r="W71" s="106">
        <f t="shared" si="44"/>
        <v>2107</v>
      </c>
      <c r="X71" s="86">
        <f t="shared" si="44"/>
        <v>0</v>
      </c>
      <c r="Y71" s="87">
        <f t="shared" si="44"/>
        <v>2107</v>
      </c>
      <c r="Z71" s="107">
        <f t="shared" si="45"/>
        <v>1.1999430631998482</v>
      </c>
      <c r="AA71" s="83">
        <f t="shared" si="45"/>
        <v>1</v>
      </c>
      <c r="AB71" s="83">
        <f t="shared" si="45"/>
        <v>1.1058262179809142</v>
      </c>
    </row>
    <row r="72" spans="1:28" s="57" customFormat="1" ht="18" customHeight="1" x14ac:dyDescent="0.25">
      <c r="A72" s="84">
        <v>67</v>
      </c>
      <c r="B72" s="85">
        <f t="shared" si="26"/>
        <v>10664</v>
      </c>
      <c r="C72" s="106">
        <f t="shared" si="27"/>
        <v>9504</v>
      </c>
      <c r="D72" s="111">
        <f t="shared" si="28"/>
        <v>20168</v>
      </c>
      <c r="E72" s="88">
        <f t="shared" si="29"/>
        <v>11407</v>
      </c>
      <c r="F72" s="89">
        <f t="shared" si="30"/>
        <v>9504</v>
      </c>
      <c r="G72" s="90">
        <f t="shared" si="31"/>
        <v>20911</v>
      </c>
      <c r="H72" s="91">
        <f t="shared" si="32"/>
        <v>743</v>
      </c>
      <c r="I72" s="92">
        <f t="shared" si="33"/>
        <v>0</v>
      </c>
      <c r="J72" s="93">
        <f t="shared" si="34"/>
        <v>743</v>
      </c>
      <c r="K72" s="94">
        <f t="shared" si="35"/>
        <v>12149</v>
      </c>
      <c r="L72" s="95">
        <f t="shared" si="36"/>
        <v>9504</v>
      </c>
      <c r="M72" s="96">
        <f t="shared" si="37"/>
        <v>21653</v>
      </c>
      <c r="N72" s="97">
        <f t="shared" si="38"/>
        <v>742</v>
      </c>
      <c r="O72" s="98">
        <f t="shared" si="39"/>
        <v>0</v>
      </c>
      <c r="P72" s="99">
        <f t="shared" si="40"/>
        <v>742</v>
      </c>
      <c r="Q72" s="100">
        <f t="shared" si="41"/>
        <v>12797</v>
      </c>
      <c r="R72" s="101">
        <f t="shared" si="42"/>
        <v>9504</v>
      </c>
      <c r="S72" s="102">
        <f t="shared" si="43"/>
        <v>22301</v>
      </c>
      <c r="T72" s="103">
        <f t="shared" si="23"/>
        <v>648</v>
      </c>
      <c r="U72" s="104">
        <f t="shared" si="23"/>
        <v>0</v>
      </c>
      <c r="V72" s="105">
        <f t="shared" si="23"/>
        <v>648</v>
      </c>
      <c r="W72" s="106">
        <f t="shared" si="44"/>
        <v>2133</v>
      </c>
      <c r="X72" s="86">
        <f t="shared" si="44"/>
        <v>0</v>
      </c>
      <c r="Y72" s="87">
        <f t="shared" si="44"/>
        <v>2133</v>
      </c>
      <c r="Z72" s="107">
        <f t="shared" si="45"/>
        <v>1.2000187546886723</v>
      </c>
      <c r="AA72" s="83">
        <f t="shared" si="45"/>
        <v>1</v>
      </c>
      <c r="AB72" s="83">
        <f t="shared" si="45"/>
        <v>1.1057616025386752</v>
      </c>
    </row>
    <row r="73" spans="1:28" s="57" customFormat="1" ht="18" customHeight="1" x14ac:dyDescent="0.25">
      <c r="A73" s="84">
        <v>68</v>
      </c>
      <c r="B73" s="85">
        <f t="shared" si="26"/>
        <v>10791</v>
      </c>
      <c r="C73" s="106">
        <f t="shared" si="27"/>
        <v>9636</v>
      </c>
      <c r="D73" s="111">
        <f t="shared" si="28"/>
        <v>20427</v>
      </c>
      <c r="E73" s="88">
        <f t="shared" si="29"/>
        <v>11542</v>
      </c>
      <c r="F73" s="89">
        <f t="shared" si="30"/>
        <v>9636</v>
      </c>
      <c r="G73" s="90">
        <f t="shared" si="31"/>
        <v>21178</v>
      </c>
      <c r="H73" s="91">
        <f t="shared" si="32"/>
        <v>751</v>
      </c>
      <c r="I73" s="92">
        <f t="shared" si="33"/>
        <v>0</v>
      </c>
      <c r="J73" s="93">
        <f t="shared" si="34"/>
        <v>751</v>
      </c>
      <c r="K73" s="94">
        <f t="shared" si="35"/>
        <v>12293</v>
      </c>
      <c r="L73" s="95">
        <f t="shared" si="36"/>
        <v>9636</v>
      </c>
      <c r="M73" s="96">
        <f t="shared" si="37"/>
        <v>21929</v>
      </c>
      <c r="N73" s="97">
        <f t="shared" si="38"/>
        <v>751</v>
      </c>
      <c r="O73" s="98">
        <f t="shared" si="39"/>
        <v>0</v>
      </c>
      <c r="P73" s="99">
        <f t="shared" si="40"/>
        <v>751</v>
      </c>
      <c r="Q73" s="100">
        <f t="shared" si="41"/>
        <v>12949</v>
      </c>
      <c r="R73" s="101">
        <f t="shared" si="42"/>
        <v>9636</v>
      </c>
      <c r="S73" s="102">
        <f t="shared" si="43"/>
        <v>22585</v>
      </c>
      <c r="T73" s="103">
        <f t="shared" si="23"/>
        <v>656</v>
      </c>
      <c r="U73" s="104">
        <f t="shared" si="23"/>
        <v>0</v>
      </c>
      <c r="V73" s="105">
        <f t="shared" si="23"/>
        <v>656</v>
      </c>
      <c r="W73" s="106">
        <f t="shared" si="44"/>
        <v>2158</v>
      </c>
      <c r="X73" s="86">
        <f t="shared" si="44"/>
        <v>0</v>
      </c>
      <c r="Y73" s="87">
        <f t="shared" si="44"/>
        <v>2158</v>
      </c>
      <c r="Z73" s="107">
        <f t="shared" si="45"/>
        <v>1.199981466036512</v>
      </c>
      <c r="AA73" s="83">
        <f t="shared" si="45"/>
        <v>1</v>
      </c>
      <c r="AB73" s="83">
        <f t="shared" si="45"/>
        <v>1.1056444901356048</v>
      </c>
    </row>
    <row r="74" spans="1:28" s="57" customFormat="1" ht="18" customHeight="1" x14ac:dyDescent="0.25">
      <c r="A74" s="84">
        <v>69</v>
      </c>
      <c r="B74" s="85">
        <f t="shared" si="26"/>
        <v>10917</v>
      </c>
      <c r="C74" s="106">
        <f t="shared" si="27"/>
        <v>9768</v>
      </c>
      <c r="D74" s="111">
        <f t="shared" si="28"/>
        <v>20685</v>
      </c>
      <c r="E74" s="88">
        <f t="shared" si="29"/>
        <v>11677</v>
      </c>
      <c r="F74" s="89">
        <f t="shared" si="30"/>
        <v>9768</v>
      </c>
      <c r="G74" s="90">
        <f t="shared" si="31"/>
        <v>21445</v>
      </c>
      <c r="H74" s="91">
        <f t="shared" si="32"/>
        <v>760</v>
      </c>
      <c r="I74" s="92">
        <f t="shared" si="33"/>
        <v>0</v>
      </c>
      <c r="J74" s="93">
        <f t="shared" si="34"/>
        <v>760</v>
      </c>
      <c r="K74" s="94">
        <f t="shared" si="35"/>
        <v>12437</v>
      </c>
      <c r="L74" s="95">
        <f t="shared" si="36"/>
        <v>9768</v>
      </c>
      <c r="M74" s="96">
        <f t="shared" si="37"/>
        <v>22205</v>
      </c>
      <c r="N74" s="97">
        <f t="shared" si="38"/>
        <v>760</v>
      </c>
      <c r="O74" s="98">
        <f t="shared" si="39"/>
        <v>0</v>
      </c>
      <c r="P74" s="99">
        <f t="shared" si="40"/>
        <v>760</v>
      </c>
      <c r="Q74" s="100">
        <f t="shared" si="41"/>
        <v>13101</v>
      </c>
      <c r="R74" s="101">
        <f t="shared" si="42"/>
        <v>9768</v>
      </c>
      <c r="S74" s="102">
        <f t="shared" si="43"/>
        <v>22869</v>
      </c>
      <c r="T74" s="103">
        <f t="shared" si="23"/>
        <v>664</v>
      </c>
      <c r="U74" s="104">
        <f t="shared" si="23"/>
        <v>0</v>
      </c>
      <c r="V74" s="105">
        <f t="shared" si="23"/>
        <v>664</v>
      </c>
      <c r="W74" s="106">
        <f t="shared" si="44"/>
        <v>2184</v>
      </c>
      <c r="X74" s="86">
        <f t="shared" si="44"/>
        <v>0</v>
      </c>
      <c r="Y74" s="87">
        <f t="shared" si="44"/>
        <v>2184</v>
      </c>
      <c r="Z74" s="107">
        <f t="shared" si="45"/>
        <v>1.2000549601538884</v>
      </c>
      <c r="AA74" s="83">
        <f t="shared" si="45"/>
        <v>1</v>
      </c>
      <c r="AB74" s="83">
        <f t="shared" si="45"/>
        <v>1.1055837563451776</v>
      </c>
    </row>
    <row r="75" spans="1:28" s="57" customFormat="1" ht="18" customHeight="1" x14ac:dyDescent="0.25">
      <c r="A75" s="84">
        <v>70</v>
      </c>
      <c r="B75" s="85">
        <f t="shared" si="26"/>
        <v>11044</v>
      </c>
      <c r="C75" s="106">
        <f t="shared" si="27"/>
        <v>9900</v>
      </c>
      <c r="D75" s="111">
        <f t="shared" si="28"/>
        <v>20944</v>
      </c>
      <c r="E75" s="88">
        <f t="shared" si="29"/>
        <v>11812</v>
      </c>
      <c r="F75" s="89">
        <f t="shared" si="30"/>
        <v>9900</v>
      </c>
      <c r="G75" s="90">
        <f t="shared" si="31"/>
        <v>21712</v>
      </c>
      <c r="H75" s="91">
        <f t="shared" si="32"/>
        <v>768</v>
      </c>
      <c r="I75" s="92">
        <f t="shared" si="33"/>
        <v>0</v>
      </c>
      <c r="J75" s="93">
        <f t="shared" si="34"/>
        <v>768</v>
      </c>
      <c r="K75" s="94">
        <f t="shared" si="35"/>
        <v>12581</v>
      </c>
      <c r="L75" s="95">
        <f t="shared" si="36"/>
        <v>9900</v>
      </c>
      <c r="M75" s="96">
        <f t="shared" si="37"/>
        <v>22481</v>
      </c>
      <c r="N75" s="97">
        <f t="shared" si="38"/>
        <v>769</v>
      </c>
      <c r="O75" s="98">
        <f t="shared" si="39"/>
        <v>0</v>
      </c>
      <c r="P75" s="99">
        <f t="shared" si="40"/>
        <v>769</v>
      </c>
      <c r="Q75" s="100">
        <f t="shared" si="41"/>
        <v>13252</v>
      </c>
      <c r="R75" s="101">
        <f t="shared" si="42"/>
        <v>9900</v>
      </c>
      <c r="S75" s="102">
        <f t="shared" si="43"/>
        <v>23152</v>
      </c>
      <c r="T75" s="103">
        <f t="shared" si="23"/>
        <v>671</v>
      </c>
      <c r="U75" s="104">
        <f t="shared" si="23"/>
        <v>0</v>
      </c>
      <c r="V75" s="105">
        <f t="shared" si="23"/>
        <v>671</v>
      </c>
      <c r="W75" s="106">
        <f t="shared" si="44"/>
        <v>2208</v>
      </c>
      <c r="X75" s="86">
        <f t="shared" si="44"/>
        <v>0</v>
      </c>
      <c r="Y75" s="87">
        <f t="shared" si="44"/>
        <v>2208</v>
      </c>
      <c r="Z75" s="107">
        <f t="shared" si="45"/>
        <v>1.1999275624773633</v>
      </c>
      <c r="AA75" s="83">
        <f t="shared" si="45"/>
        <v>1</v>
      </c>
      <c r="AB75" s="83">
        <f t="shared" si="45"/>
        <v>1.105423987776929</v>
      </c>
    </row>
    <row r="76" spans="1:28" s="57" customFormat="1" ht="18" customHeight="1" x14ac:dyDescent="0.25">
      <c r="A76" s="84">
        <v>71</v>
      </c>
      <c r="B76" s="85">
        <f t="shared" si="26"/>
        <v>11170</v>
      </c>
      <c r="C76" s="106">
        <f t="shared" si="27"/>
        <v>10032</v>
      </c>
      <c r="D76" s="111">
        <f t="shared" si="28"/>
        <v>21202</v>
      </c>
      <c r="E76" s="88">
        <f t="shared" si="29"/>
        <v>11948</v>
      </c>
      <c r="F76" s="89">
        <f t="shared" si="30"/>
        <v>10032</v>
      </c>
      <c r="G76" s="90">
        <f t="shared" si="31"/>
        <v>21980</v>
      </c>
      <c r="H76" s="91">
        <f t="shared" si="32"/>
        <v>778</v>
      </c>
      <c r="I76" s="92">
        <f t="shared" si="33"/>
        <v>0</v>
      </c>
      <c r="J76" s="93">
        <f t="shared" si="34"/>
        <v>778</v>
      </c>
      <c r="K76" s="94">
        <f t="shared" si="35"/>
        <v>12725</v>
      </c>
      <c r="L76" s="95">
        <f t="shared" si="36"/>
        <v>10032</v>
      </c>
      <c r="M76" s="96">
        <f t="shared" si="37"/>
        <v>22757</v>
      </c>
      <c r="N76" s="97">
        <f t="shared" si="38"/>
        <v>777</v>
      </c>
      <c r="O76" s="98">
        <f t="shared" si="39"/>
        <v>0</v>
      </c>
      <c r="P76" s="99">
        <f t="shared" si="40"/>
        <v>777</v>
      </c>
      <c r="Q76" s="100">
        <f t="shared" si="41"/>
        <v>13404</v>
      </c>
      <c r="R76" s="101">
        <f t="shared" si="42"/>
        <v>10032</v>
      </c>
      <c r="S76" s="102">
        <f t="shared" si="43"/>
        <v>23436</v>
      </c>
      <c r="T76" s="103">
        <f t="shared" si="23"/>
        <v>679</v>
      </c>
      <c r="U76" s="104">
        <f t="shared" si="23"/>
        <v>0</v>
      </c>
      <c r="V76" s="105">
        <f t="shared" si="23"/>
        <v>679</v>
      </c>
      <c r="W76" s="106">
        <f t="shared" si="44"/>
        <v>2234</v>
      </c>
      <c r="X76" s="86">
        <f t="shared" si="44"/>
        <v>0</v>
      </c>
      <c r="Y76" s="87">
        <f t="shared" si="44"/>
        <v>2234</v>
      </c>
      <c r="Z76" s="107">
        <f t="shared" si="45"/>
        <v>1.2</v>
      </c>
      <c r="AA76" s="83">
        <f t="shared" si="45"/>
        <v>1</v>
      </c>
      <c r="AB76" s="83">
        <f t="shared" si="45"/>
        <v>1.1053674181680972</v>
      </c>
    </row>
    <row r="77" spans="1:28" s="57" customFormat="1" ht="18" customHeight="1" x14ac:dyDescent="0.25">
      <c r="A77" s="84">
        <v>72</v>
      </c>
      <c r="B77" s="85">
        <f t="shared" si="26"/>
        <v>11297</v>
      </c>
      <c r="C77" s="106">
        <f t="shared" si="27"/>
        <v>10164</v>
      </c>
      <c r="D77" s="111">
        <f t="shared" si="28"/>
        <v>21461</v>
      </c>
      <c r="E77" s="88">
        <f t="shared" si="29"/>
        <v>12083</v>
      </c>
      <c r="F77" s="89">
        <f t="shared" si="30"/>
        <v>10164</v>
      </c>
      <c r="G77" s="90">
        <f t="shared" si="31"/>
        <v>22247</v>
      </c>
      <c r="H77" s="91">
        <f t="shared" si="32"/>
        <v>786</v>
      </c>
      <c r="I77" s="92">
        <f t="shared" si="33"/>
        <v>0</v>
      </c>
      <c r="J77" s="93">
        <f t="shared" si="34"/>
        <v>786</v>
      </c>
      <c r="K77" s="94">
        <f t="shared" si="35"/>
        <v>12870</v>
      </c>
      <c r="L77" s="95">
        <f t="shared" si="36"/>
        <v>10164</v>
      </c>
      <c r="M77" s="96">
        <f t="shared" si="37"/>
        <v>23034</v>
      </c>
      <c r="N77" s="97">
        <f t="shared" si="38"/>
        <v>787</v>
      </c>
      <c r="O77" s="98">
        <f t="shared" si="39"/>
        <v>0</v>
      </c>
      <c r="P77" s="99">
        <f t="shared" si="40"/>
        <v>787</v>
      </c>
      <c r="Q77" s="100">
        <f t="shared" si="41"/>
        <v>13556</v>
      </c>
      <c r="R77" s="101">
        <f t="shared" si="42"/>
        <v>10164</v>
      </c>
      <c r="S77" s="102">
        <f t="shared" si="43"/>
        <v>23720</v>
      </c>
      <c r="T77" s="103">
        <f t="shared" si="23"/>
        <v>686</v>
      </c>
      <c r="U77" s="104">
        <f t="shared" si="23"/>
        <v>0</v>
      </c>
      <c r="V77" s="105">
        <f t="shared" si="23"/>
        <v>686</v>
      </c>
      <c r="W77" s="106">
        <f t="shared" si="44"/>
        <v>2259</v>
      </c>
      <c r="X77" s="86">
        <f t="shared" si="44"/>
        <v>0</v>
      </c>
      <c r="Y77" s="87">
        <f t="shared" si="44"/>
        <v>2259</v>
      </c>
      <c r="Z77" s="107">
        <f t="shared" si="45"/>
        <v>1.1999645923696556</v>
      </c>
      <c r="AA77" s="83">
        <f t="shared" si="45"/>
        <v>1</v>
      </c>
      <c r="AB77" s="83">
        <f t="shared" si="45"/>
        <v>1.1052607054657286</v>
      </c>
    </row>
    <row r="78" spans="1:28" s="57" customFormat="1" ht="18" customHeight="1" x14ac:dyDescent="0.25">
      <c r="A78" s="84">
        <v>73</v>
      </c>
      <c r="B78" s="85">
        <f t="shared" si="26"/>
        <v>11423</v>
      </c>
      <c r="C78" s="106">
        <f t="shared" si="27"/>
        <v>10296</v>
      </c>
      <c r="D78" s="111">
        <f t="shared" si="28"/>
        <v>21719</v>
      </c>
      <c r="E78" s="88">
        <f t="shared" si="29"/>
        <v>12218</v>
      </c>
      <c r="F78" s="89">
        <f t="shared" si="30"/>
        <v>10296</v>
      </c>
      <c r="G78" s="90">
        <f t="shared" si="31"/>
        <v>22514</v>
      </c>
      <c r="H78" s="91">
        <f t="shared" si="32"/>
        <v>795</v>
      </c>
      <c r="I78" s="92">
        <f t="shared" si="33"/>
        <v>0</v>
      </c>
      <c r="J78" s="93">
        <f t="shared" si="34"/>
        <v>795</v>
      </c>
      <c r="K78" s="94">
        <f t="shared" si="35"/>
        <v>13014</v>
      </c>
      <c r="L78" s="95">
        <f t="shared" si="36"/>
        <v>10296</v>
      </c>
      <c r="M78" s="96">
        <f t="shared" si="37"/>
        <v>23310</v>
      </c>
      <c r="N78" s="97">
        <f t="shared" si="38"/>
        <v>796</v>
      </c>
      <c r="O78" s="98">
        <f t="shared" si="39"/>
        <v>0</v>
      </c>
      <c r="P78" s="99">
        <f t="shared" si="40"/>
        <v>796</v>
      </c>
      <c r="Q78" s="100">
        <f t="shared" si="41"/>
        <v>13708</v>
      </c>
      <c r="R78" s="101">
        <f t="shared" si="42"/>
        <v>10296</v>
      </c>
      <c r="S78" s="102">
        <f t="shared" si="43"/>
        <v>24004</v>
      </c>
      <c r="T78" s="103">
        <f t="shared" si="23"/>
        <v>694</v>
      </c>
      <c r="U78" s="104">
        <f t="shared" si="23"/>
        <v>0</v>
      </c>
      <c r="V78" s="105">
        <f t="shared" si="23"/>
        <v>694</v>
      </c>
      <c r="W78" s="106">
        <f t="shared" si="44"/>
        <v>2285</v>
      </c>
      <c r="X78" s="86">
        <f t="shared" si="44"/>
        <v>0</v>
      </c>
      <c r="Y78" s="87">
        <f t="shared" si="44"/>
        <v>2285</v>
      </c>
      <c r="Z78" s="107">
        <f t="shared" si="45"/>
        <v>1.2000350170708221</v>
      </c>
      <c r="AA78" s="83">
        <f t="shared" si="45"/>
        <v>1</v>
      </c>
      <c r="AB78" s="83">
        <f t="shared" si="45"/>
        <v>1.1052074220728394</v>
      </c>
    </row>
    <row r="79" spans="1:28" s="57" customFormat="1" ht="18" customHeight="1" x14ac:dyDescent="0.25">
      <c r="A79" s="84">
        <v>74</v>
      </c>
      <c r="B79" s="85">
        <f t="shared" si="26"/>
        <v>11550</v>
      </c>
      <c r="C79" s="106">
        <f t="shared" si="27"/>
        <v>10428</v>
      </c>
      <c r="D79" s="111">
        <f t="shared" si="28"/>
        <v>21978</v>
      </c>
      <c r="E79" s="88">
        <f t="shared" si="29"/>
        <v>12354</v>
      </c>
      <c r="F79" s="89">
        <f t="shared" si="30"/>
        <v>10428</v>
      </c>
      <c r="G79" s="90">
        <f t="shared" si="31"/>
        <v>22782</v>
      </c>
      <c r="H79" s="91">
        <f t="shared" si="32"/>
        <v>804</v>
      </c>
      <c r="I79" s="92">
        <f t="shared" si="33"/>
        <v>0</v>
      </c>
      <c r="J79" s="93">
        <f t="shared" si="34"/>
        <v>804</v>
      </c>
      <c r="K79" s="94">
        <f t="shared" si="35"/>
        <v>13158</v>
      </c>
      <c r="L79" s="95">
        <f t="shared" si="36"/>
        <v>10428</v>
      </c>
      <c r="M79" s="96">
        <f t="shared" si="37"/>
        <v>23586</v>
      </c>
      <c r="N79" s="97">
        <f t="shared" si="38"/>
        <v>804</v>
      </c>
      <c r="O79" s="98">
        <f t="shared" si="39"/>
        <v>0</v>
      </c>
      <c r="P79" s="99">
        <f t="shared" si="40"/>
        <v>804</v>
      </c>
      <c r="Q79" s="100">
        <f t="shared" si="41"/>
        <v>13860</v>
      </c>
      <c r="R79" s="101">
        <f t="shared" si="42"/>
        <v>10428</v>
      </c>
      <c r="S79" s="102">
        <f t="shared" si="43"/>
        <v>24288</v>
      </c>
      <c r="T79" s="103">
        <f t="shared" si="23"/>
        <v>702</v>
      </c>
      <c r="U79" s="104">
        <f t="shared" si="23"/>
        <v>0</v>
      </c>
      <c r="V79" s="105">
        <f t="shared" si="23"/>
        <v>702</v>
      </c>
      <c r="W79" s="106">
        <f t="shared" si="44"/>
        <v>2310</v>
      </c>
      <c r="X79" s="86">
        <f t="shared" si="44"/>
        <v>0</v>
      </c>
      <c r="Y79" s="87">
        <f t="shared" si="44"/>
        <v>2310</v>
      </c>
      <c r="Z79" s="107">
        <f t="shared" si="45"/>
        <v>1.2</v>
      </c>
      <c r="AA79" s="83">
        <f t="shared" si="45"/>
        <v>1</v>
      </c>
      <c r="AB79" s="83">
        <f t="shared" si="45"/>
        <v>1.1051051051051051</v>
      </c>
    </row>
    <row r="80" spans="1:28" s="57" customFormat="1" ht="18" customHeight="1" x14ac:dyDescent="0.25">
      <c r="A80" s="84">
        <v>75</v>
      </c>
      <c r="B80" s="85">
        <f t="shared" si="26"/>
        <v>11676</v>
      </c>
      <c r="C80" s="106">
        <f t="shared" si="27"/>
        <v>10560</v>
      </c>
      <c r="D80" s="111">
        <f t="shared" si="28"/>
        <v>22236</v>
      </c>
      <c r="E80" s="88">
        <f t="shared" si="29"/>
        <v>12489</v>
      </c>
      <c r="F80" s="89">
        <f t="shared" si="30"/>
        <v>10560</v>
      </c>
      <c r="G80" s="90">
        <f t="shared" si="31"/>
        <v>23049</v>
      </c>
      <c r="H80" s="91">
        <f t="shared" si="32"/>
        <v>813</v>
      </c>
      <c r="I80" s="92">
        <f t="shared" si="33"/>
        <v>0</v>
      </c>
      <c r="J80" s="93">
        <f t="shared" si="34"/>
        <v>813</v>
      </c>
      <c r="K80" s="94">
        <f t="shared" si="35"/>
        <v>13302</v>
      </c>
      <c r="L80" s="95">
        <f t="shared" si="36"/>
        <v>10560</v>
      </c>
      <c r="M80" s="96">
        <f t="shared" si="37"/>
        <v>23862</v>
      </c>
      <c r="N80" s="97">
        <f t="shared" si="38"/>
        <v>813</v>
      </c>
      <c r="O80" s="98">
        <f t="shared" si="39"/>
        <v>0</v>
      </c>
      <c r="P80" s="99">
        <f t="shared" si="40"/>
        <v>813</v>
      </c>
      <c r="Q80" s="100">
        <f t="shared" si="41"/>
        <v>14011</v>
      </c>
      <c r="R80" s="101">
        <f t="shared" si="42"/>
        <v>10560</v>
      </c>
      <c r="S80" s="102">
        <f t="shared" si="43"/>
        <v>24571</v>
      </c>
      <c r="T80" s="103">
        <f t="shared" si="23"/>
        <v>709</v>
      </c>
      <c r="U80" s="104">
        <f t="shared" si="23"/>
        <v>0</v>
      </c>
      <c r="V80" s="105">
        <f t="shared" si="23"/>
        <v>709</v>
      </c>
      <c r="W80" s="106">
        <f t="shared" si="44"/>
        <v>2335</v>
      </c>
      <c r="X80" s="86">
        <f t="shared" si="44"/>
        <v>0</v>
      </c>
      <c r="Y80" s="87">
        <f t="shared" si="44"/>
        <v>2335</v>
      </c>
      <c r="Z80" s="107">
        <f t="shared" si="45"/>
        <v>1.1999828708461802</v>
      </c>
      <c r="AA80" s="83">
        <f t="shared" si="45"/>
        <v>1</v>
      </c>
      <c r="AB80" s="83">
        <f t="shared" si="45"/>
        <v>1.1050098938658033</v>
      </c>
    </row>
    <row r="81" spans="1:28" s="57" customFormat="1" ht="18" customHeight="1" x14ac:dyDescent="0.25">
      <c r="A81" s="84">
        <v>76</v>
      </c>
      <c r="B81" s="85">
        <f t="shared" si="26"/>
        <v>11803</v>
      </c>
      <c r="C81" s="106">
        <f t="shared" si="27"/>
        <v>10692</v>
      </c>
      <c r="D81" s="111">
        <f t="shared" si="28"/>
        <v>22495</v>
      </c>
      <c r="E81" s="88">
        <f t="shared" si="29"/>
        <v>12624</v>
      </c>
      <c r="F81" s="89">
        <f t="shared" si="30"/>
        <v>10692</v>
      </c>
      <c r="G81" s="90">
        <f t="shared" si="31"/>
        <v>23316</v>
      </c>
      <c r="H81" s="91">
        <f t="shared" si="32"/>
        <v>821</v>
      </c>
      <c r="I81" s="92">
        <f t="shared" si="33"/>
        <v>0</v>
      </c>
      <c r="J81" s="93">
        <f t="shared" si="34"/>
        <v>821</v>
      </c>
      <c r="K81" s="94">
        <f t="shared" si="35"/>
        <v>13446</v>
      </c>
      <c r="L81" s="95">
        <f t="shared" si="36"/>
        <v>10692</v>
      </c>
      <c r="M81" s="96">
        <f t="shared" si="37"/>
        <v>24138</v>
      </c>
      <c r="N81" s="97">
        <f t="shared" si="38"/>
        <v>822</v>
      </c>
      <c r="O81" s="98">
        <f t="shared" si="39"/>
        <v>0</v>
      </c>
      <c r="P81" s="99">
        <f t="shared" si="40"/>
        <v>822</v>
      </c>
      <c r="Q81" s="100">
        <f t="shared" si="41"/>
        <v>14163</v>
      </c>
      <c r="R81" s="101">
        <f t="shared" si="42"/>
        <v>10692</v>
      </c>
      <c r="S81" s="102">
        <f t="shared" si="43"/>
        <v>24855</v>
      </c>
      <c r="T81" s="103">
        <f t="shared" si="23"/>
        <v>717</v>
      </c>
      <c r="U81" s="104">
        <f t="shared" si="23"/>
        <v>0</v>
      </c>
      <c r="V81" s="105">
        <f t="shared" si="23"/>
        <v>717</v>
      </c>
      <c r="W81" s="106">
        <f t="shared" si="44"/>
        <v>2360</v>
      </c>
      <c r="X81" s="86">
        <f t="shared" si="44"/>
        <v>0</v>
      </c>
      <c r="Y81" s="87">
        <f t="shared" si="44"/>
        <v>2360</v>
      </c>
      <c r="Z81" s="107">
        <f t="shared" si="45"/>
        <v>1.199949165466407</v>
      </c>
      <c r="AA81" s="83">
        <f t="shared" si="45"/>
        <v>1</v>
      </c>
      <c r="AB81" s="83">
        <f t="shared" si="45"/>
        <v>1.1049122027117138</v>
      </c>
    </row>
    <row r="82" spans="1:28" s="57" customFormat="1" ht="18" customHeight="1" x14ac:dyDescent="0.25">
      <c r="A82" s="84">
        <v>77</v>
      </c>
      <c r="B82" s="85">
        <f t="shared" si="26"/>
        <v>11929</v>
      </c>
      <c r="C82" s="106">
        <f t="shared" si="27"/>
        <v>10824</v>
      </c>
      <c r="D82" s="111">
        <f t="shared" si="28"/>
        <v>22753</v>
      </c>
      <c r="E82" s="88">
        <f t="shared" si="29"/>
        <v>12760</v>
      </c>
      <c r="F82" s="89">
        <f t="shared" si="30"/>
        <v>10824</v>
      </c>
      <c r="G82" s="90">
        <f t="shared" si="31"/>
        <v>23584</v>
      </c>
      <c r="H82" s="91">
        <f t="shared" si="32"/>
        <v>831</v>
      </c>
      <c r="I82" s="92">
        <f t="shared" si="33"/>
        <v>0</v>
      </c>
      <c r="J82" s="93">
        <f t="shared" si="34"/>
        <v>831</v>
      </c>
      <c r="K82" s="94">
        <f t="shared" si="35"/>
        <v>13590</v>
      </c>
      <c r="L82" s="95">
        <f t="shared" si="36"/>
        <v>10824</v>
      </c>
      <c r="M82" s="96">
        <f t="shared" si="37"/>
        <v>24414</v>
      </c>
      <c r="N82" s="97">
        <f t="shared" si="38"/>
        <v>830</v>
      </c>
      <c r="O82" s="98">
        <f t="shared" si="39"/>
        <v>0</v>
      </c>
      <c r="P82" s="99">
        <f t="shared" si="40"/>
        <v>830</v>
      </c>
      <c r="Q82" s="100">
        <f t="shared" si="41"/>
        <v>14315</v>
      </c>
      <c r="R82" s="101">
        <f t="shared" si="42"/>
        <v>10824</v>
      </c>
      <c r="S82" s="102">
        <f t="shared" si="43"/>
        <v>25139</v>
      </c>
      <c r="T82" s="103">
        <f t="shared" si="23"/>
        <v>725</v>
      </c>
      <c r="U82" s="104">
        <f t="shared" si="23"/>
        <v>0</v>
      </c>
      <c r="V82" s="105">
        <f t="shared" si="23"/>
        <v>725</v>
      </c>
      <c r="W82" s="106">
        <f t="shared" si="44"/>
        <v>2386</v>
      </c>
      <c r="X82" s="86">
        <f t="shared" si="44"/>
        <v>0</v>
      </c>
      <c r="Y82" s="87">
        <f t="shared" si="44"/>
        <v>2386</v>
      </c>
      <c r="Z82" s="107">
        <f t="shared" si="45"/>
        <v>1.2000167658646994</v>
      </c>
      <c r="AA82" s="83">
        <f t="shared" si="45"/>
        <v>1</v>
      </c>
      <c r="AB82" s="83">
        <f t="shared" si="45"/>
        <v>1.1048652924889026</v>
      </c>
    </row>
    <row r="83" spans="1:28" s="57" customFormat="1" ht="18" customHeight="1" x14ac:dyDescent="0.25">
      <c r="A83" s="84">
        <v>78</v>
      </c>
      <c r="B83" s="85">
        <f t="shared" si="26"/>
        <v>12056</v>
      </c>
      <c r="C83" s="106">
        <f t="shared" si="27"/>
        <v>10956</v>
      </c>
      <c r="D83" s="111">
        <f t="shared" si="28"/>
        <v>23012</v>
      </c>
      <c r="E83" s="88">
        <f t="shared" si="29"/>
        <v>12895</v>
      </c>
      <c r="F83" s="89">
        <f t="shared" si="30"/>
        <v>10956</v>
      </c>
      <c r="G83" s="90">
        <f t="shared" si="31"/>
        <v>23851</v>
      </c>
      <c r="H83" s="91">
        <f t="shared" si="32"/>
        <v>839</v>
      </c>
      <c r="I83" s="92">
        <f t="shared" si="33"/>
        <v>0</v>
      </c>
      <c r="J83" s="93">
        <f t="shared" si="34"/>
        <v>839</v>
      </c>
      <c r="K83" s="94">
        <f t="shared" si="35"/>
        <v>13734</v>
      </c>
      <c r="L83" s="95">
        <f t="shared" si="36"/>
        <v>10956</v>
      </c>
      <c r="M83" s="96">
        <f t="shared" si="37"/>
        <v>24690</v>
      </c>
      <c r="N83" s="97">
        <f t="shared" si="38"/>
        <v>839</v>
      </c>
      <c r="O83" s="98">
        <f t="shared" si="39"/>
        <v>0</v>
      </c>
      <c r="P83" s="99">
        <f t="shared" si="40"/>
        <v>839</v>
      </c>
      <c r="Q83" s="100">
        <f t="shared" si="41"/>
        <v>14467</v>
      </c>
      <c r="R83" s="101">
        <f t="shared" si="42"/>
        <v>10956</v>
      </c>
      <c r="S83" s="102">
        <f t="shared" si="43"/>
        <v>25423</v>
      </c>
      <c r="T83" s="103">
        <f t="shared" si="23"/>
        <v>733</v>
      </c>
      <c r="U83" s="104">
        <f t="shared" si="23"/>
        <v>0</v>
      </c>
      <c r="V83" s="105">
        <f t="shared" si="23"/>
        <v>733</v>
      </c>
      <c r="W83" s="106">
        <f t="shared" si="44"/>
        <v>2411</v>
      </c>
      <c r="X83" s="86">
        <f t="shared" si="44"/>
        <v>0</v>
      </c>
      <c r="Y83" s="87">
        <f t="shared" si="44"/>
        <v>2411</v>
      </c>
      <c r="Z83" s="107">
        <f t="shared" si="45"/>
        <v>1.1999834107498342</v>
      </c>
      <c r="AA83" s="83">
        <f t="shared" si="45"/>
        <v>1</v>
      </c>
      <c r="AB83" s="83">
        <f t="shared" si="45"/>
        <v>1.1047714236050756</v>
      </c>
    </row>
    <row r="84" spans="1:28" s="57" customFormat="1" ht="18" customHeight="1" x14ac:dyDescent="0.25">
      <c r="A84" s="84">
        <v>79</v>
      </c>
      <c r="B84" s="85">
        <f t="shared" si="26"/>
        <v>12182</v>
      </c>
      <c r="C84" s="106">
        <f t="shared" si="27"/>
        <v>11088</v>
      </c>
      <c r="D84" s="111">
        <f t="shared" si="28"/>
        <v>23270</v>
      </c>
      <c r="E84" s="88">
        <f t="shared" si="29"/>
        <v>13030</v>
      </c>
      <c r="F84" s="89">
        <f t="shared" si="30"/>
        <v>11088</v>
      </c>
      <c r="G84" s="90">
        <f t="shared" si="31"/>
        <v>24118</v>
      </c>
      <c r="H84" s="91">
        <f t="shared" si="32"/>
        <v>848</v>
      </c>
      <c r="I84" s="92">
        <f t="shared" si="33"/>
        <v>0</v>
      </c>
      <c r="J84" s="93">
        <f t="shared" si="34"/>
        <v>848</v>
      </c>
      <c r="K84" s="94">
        <f t="shared" si="35"/>
        <v>13878</v>
      </c>
      <c r="L84" s="95">
        <f t="shared" si="36"/>
        <v>11088</v>
      </c>
      <c r="M84" s="96">
        <f t="shared" si="37"/>
        <v>24966</v>
      </c>
      <c r="N84" s="97">
        <f t="shared" si="38"/>
        <v>848</v>
      </c>
      <c r="O84" s="98">
        <f t="shared" si="39"/>
        <v>0</v>
      </c>
      <c r="P84" s="99">
        <f t="shared" si="40"/>
        <v>848</v>
      </c>
      <c r="Q84" s="100">
        <f t="shared" si="41"/>
        <v>14619</v>
      </c>
      <c r="R84" s="101">
        <f t="shared" si="42"/>
        <v>11088</v>
      </c>
      <c r="S84" s="102">
        <f t="shared" si="43"/>
        <v>25707</v>
      </c>
      <c r="T84" s="103">
        <f t="shared" ref="T84:V109" si="46">Q84-K84</f>
        <v>741</v>
      </c>
      <c r="U84" s="104">
        <f t="shared" si="46"/>
        <v>0</v>
      </c>
      <c r="V84" s="105">
        <f t="shared" si="46"/>
        <v>741</v>
      </c>
      <c r="W84" s="106">
        <f t="shared" si="44"/>
        <v>2437</v>
      </c>
      <c r="X84" s="86">
        <f t="shared" si="44"/>
        <v>0</v>
      </c>
      <c r="Y84" s="87">
        <f t="shared" si="44"/>
        <v>2437</v>
      </c>
      <c r="Z84" s="107">
        <f t="shared" si="45"/>
        <v>1.2000492529962239</v>
      </c>
      <c r="AA84" s="83">
        <f t="shared" si="45"/>
        <v>1</v>
      </c>
      <c r="AB84" s="83">
        <f t="shared" si="45"/>
        <v>1.10472711645896</v>
      </c>
    </row>
    <row r="85" spans="1:28" s="57" customFormat="1" ht="18" customHeight="1" x14ac:dyDescent="0.25">
      <c r="A85" s="84">
        <v>80</v>
      </c>
      <c r="B85" s="85">
        <f t="shared" si="26"/>
        <v>12309</v>
      </c>
      <c r="C85" s="106">
        <f t="shared" si="27"/>
        <v>11220</v>
      </c>
      <c r="D85" s="111">
        <f t="shared" si="28"/>
        <v>23529</v>
      </c>
      <c r="E85" s="88">
        <f t="shared" si="29"/>
        <v>13165</v>
      </c>
      <c r="F85" s="89">
        <f t="shared" si="30"/>
        <v>11220</v>
      </c>
      <c r="G85" s="90">
        <f t="shared" si="31"/>
        <v>24385</v>
      </c>
      <c r="H85" s="91">
        <f t="shared" si="32"/>
        <v>856</v>
      </c>
      <c r="I85" s="92">
        <f t="shared" si="33"/>
        <v>0</v>
      </c>
      <c r="J85" s="93">
        <f t="shared" si="34"/>
        <v>856</v>
      </c>
      <c r="K85" s="94">
        <f t="shared" si="35"/>
        <v>14022</v>
      </c>
      <c r="L85" s="95">
        <f t="shared" si="36"/>
        <v>11220</v>
      </c>
      <c r="M85" s="96">
        <f t="shared" si="37"/>
        <v>25242</v>
      </c>
      <c r="N85" s="97">
        <f t="shared" si="38"/>
        <v>857</v>
      </c>
      <c r="O85" s="98">
        <f t="shared" si="39"/>
        <v>0</v>
      </c>
      <c r="P85" s="99">
        <f t="shared" si="40"/>
        <v>857</v>
      </c>
      <c r="Q85" s="100">
        <f t="shared" si="41"/>
        <v>14770</v>
      </c>
      <c r="R85" s="101">
        <f t="shared" si="42"/>
        <v>11220</v>
      </c>
      <c r="S85" s="102">
        <f t="shared" si="43"/>
        <v>25990</v>
      </c>
      <c r="T85" s="103">
        <f t="shared" si="46"/>
        <v>748</v>
      </c>
      <c r="U85" s="104">
        <f t="shared" si="46"/>
        <v>0</v>
      </c>
      <c r="V85" s="105">
        <f t="shared" si="46"/>
        <v>748</v>
      </c>
      <c r="W85" s="106">
        <f t="shared" si="44"/>
        <v>2461</v>
      </c>
      <c r="X85" s="86">
        <f t="shared" si="44"/>
        <v>0</v>
      </c>
      <c r="Y85" s="87">
        <f t="shared" si="44"/>
        <v>2461</v>
      </c>
      <c r="Z85" s="107">
        <f t="shared" si="45"/>
        <v>1.1999350069055164</v>
      </c>
      <c r="AA85" s="83">
        <f t="shared" si="45"/>
        <v>1</v>
      </c>
      <c r="AB85" s="83">
        <f t="shared" si="45"/>
        <v>1.1045943304007819</v>
      </c>
    </row>
    <row r="86" spans="1:28" s="57" customFormat="1" ht="18" customHeight="1" x14ac:dyDescent="0.25">
      <c r="A86" s="84">
        <v>81</v>
      </c>
      <c r="B86" s="85">
        <f t="shared" si="26"/>
        <v>12435</v>
      </c>
      <c r="C86" s="106">
        <f t="shared" si="27"/>
        <v>11352</v>
      </c>
      <c r="D86" s="111">
        <f t="shared" si="28"/>
        <v>23787</v>
      </c>
      <c r="E86" s="88">
        <f t="shared" si="29"/>
        <v>13301</v>
      </c>
      <c r="F86" s="89">
        <f t="shared" si="30"/>
        <v>11352</v>
      </c>
      <c r="G86" s="90">
        <f t="shared" si="31"/>
        <v>24653</v>
      </c>
      <c r="H86" s="91">
        <f t="shared" si="32"/>
        <v>866</v>
      </c>
      <c r="I86" s="92">
        <f t="shared" si="33"/>
        <v>0</v>
      </c>
      <c r="J86" s="93">
        <f t="shared" si="34"/>
        <v>866</v>
      </c>
      <c r="K86" s="94">
        <f t="shared" si="35"/>
        <v>14166</v>
      </c>
      <c r="L86" s="95">
        <f t="shared" si="36"/>
        <v>11352</v>
      </c>
      <c r="M86" s="96">
        <f t="shared" si="37"/>
        <v>25518</v>
      </c>
      <c r="N86" s="97">
        <f t="shared" si="38"/>
        <v>865</v>
      </c>
      <c r="O86" s="98">
        <f t="shared" si="39"/>
        <v>0</v>
      </c>
      <c r="P86" s="99">
        <f t="shared" si="40"/>
        <v>865</v>
      </c>
      <c r="Q86" s="100">
        <f t="shared" si="41"/>
        <v>14922</v>
      </c>
      <c r="R86" s="101">
        <f t="shared" si="42"/>
        <v>11352</v>
      </c>
      <c r="S86" s="102">
        <f t="shared" si="43"/>
        <v>26274</v>
      </c>
      <c r="T86" s="103">
        <f t="shared" si="46"/>
        <v>756</v>
      </c>
      <c r="U86" s="104">
        <f t="shared" si="46"/>
        <v>0</v>
      </c>
      <c r="V86" s="105">
        <f t="shared" si="46"/>
        <v>756</v>
      </c>
      <c r="W86" s="106">
        <f t="shared" si="44"/>
        <v>2487</v>
      </c>
      <c r="X86" s="86">
        <f t="shared" si="44"/>
        <v>0</v>
      </c>
      <c r="Y86" s="87">
        <f t="shared" si="44"/>
        <v>2487</v>
      </c>
      <c r="Z86" s="107">
        <f t="shared" si="45"/>
        <v>1.2</v>
      </c>
      <c r="AA86" s="83">
        <f t="shared" si="45"/>
        <v>1</v>
      </c>
      <c r="AB86" s="83">
        <f t="shared" si="45"/>
        <v>1.1045529070500693</v>
      </c>
    </row>
    <row r="87" spans="1:28" s="57" customFormat="1" ht="18" customHeight="1" x14ac:dyDescent="0.25">
      <c r="A87" s="84">
        <v>82</v>
      </c>
      <c r="B87" s="85">
        <f t="shared" si="26"/>
        <v>12562</v>
      </c>
      <c r="C87" s="106">
        <f t="shared" si="27"/>
        <v>11484</v>
      </c>
      <c r="D87" s="111">
        <f t="shared" si="28"/>
        <v>24046</v>
      </c>
      <c r="E87" s="88">
        <f t="shared" si="29"/>
        <v>13436</v>
      </c>
      <c r="F87" s="89">
        <f t="shared" si="30"/>
        <v>11484</v>
      </c>
      <c r="G87" s="90">
        <f t="shared" si="31"/>
        <v>24920</v>
      </c>
      <c r="H87" s="91">
        <f t="shared" si="32"/>
        <v>874</v>
      </c>
      <c r="I87" s="92">
        <f t="shared" si="33"/>
        <v>0</v>
      </c>
      <c r="J87" s="93">
        <f t="shared" si="34"/>
        <v>874</v>
      </c>
      <c r="K87" s="94">
        <f t="shared" si="35"/>
        <v>14311</v>
      </c>
      <c r="L87" s="95">
        <f t="shared" si="36"/>
        <v>11484</v>
      </c>
      <c r="M87" s="96">
        <f t="shared" si="37"/>
        <v>25795</v>
      </c>
      <c r="N87" s="97">
        <f t="shared" si="38"/>
        <v>875</v>
      </c>
      <c r="O87" s="98">
        <f t="shared" si="39"/>
        <v>0</v>
      </c>
      <c r="P87" s="99">
        <f t="shared" si="40"/>
        <v>875</v>
      </c>
      <c r="Q87" s="100">
        <f t="shared" si="41"/>
        <v>15074</v>
      </c>
      <c r="R87" s="101">
        <f t="shared" si="42"/>
        <v>11484</v>
      </c>
      <c r="S87" s="102">
        <f t="shared" si="43"/>
        <v>26558</v>
      </c>
      <c r="T87" s="103">
        <f t="shared" si="46"/>
        <v>763</v>
      </c>
      <c r="U87" s="104">
        <f t="shared" si="46"/>
        <v>0</v>
      </c>
      <c r="V87" s="105">
        <f t="shared" si="46"/>
        <v>763</v>
      </c>
      <c r="W87" s="106">
        <f t="shared" si="44"/>
        <v>2512</v>
      </c>
      <c r="X87" s="86">
        <f t="shared" si="44"/>
        <v>0</v>
      </c>
      <c r="Y87" s="87">
        <f t="shared" si="44"/>
        <v>2512</v>
      </c>
      <c r="Z87" s="107">
        <f t="shared" si="45"/>
        <v>1.1999681579366344</v>
      </c>
      <c r="AA87" s="83">
        <f t="shared" si="45"/>
        <v>1</v>
      </c>
      <c r="AB87" s="83">
        <f t="shared" si="45"/>
        <v>1.1044664393246277</v>
      </c>
    </row>
    <row r="88" spans="1:28" s="57" customFormat="1" ht="18" customHeight="1" x14ac:dyDescent="0.25">
      <c r="A88" s="84">
        <v>83</v>
      </c>
      <c r="B88" s="85">
        <f t="shared" si="26"/>
        <v>12688</v>
      </c>
      <c r="C88" s="106">
        <f t="shared" si="27"/>
        <v>11616</v>
      </c>
      <c r="D88" s="111">
        <f t="shared" si="28"/>
        <v>24304</v>
      </c>
      <c r="E88" s="88">
        <f t="shared" si="29"/>
        <v>13571</v>
      </c>
      <c r="F88" s="89">
        <f t="shared" si="30"/>
        <v>11616</v>
      </c>
      <c r="G88" s="90">
        <f t="shared" si="31"/>
        <v>25187</v>
      </c>
      <c r="H88" s="91">
        <f t="shared" si="32"/>
        <v>883</v>
      </c>
      <c r="I88" s="92">
        <f t="shared" si="33"/>
        <v>0</v>
      </c>
      <c r="J88" s="93">
        <f t="shared" si="34"/>
        <v>883</v>
      </c>
      <c r="K88" s="94">
        <f t="shared" si="35"/>
        <v>14455</v>
      </c>
      <c r="L88" s="95">
        <f t="shared" si="36"/>
        <v>11616</v>
      </c>
      <c r="M88" s="96">
        <f t="shared" si="37"/>
        <v>26071</v>
      </c>
      <c r="N88" s="97">
        <f t="shared" si="38"/>
        <v>884</v>
      </c>
      <c r="O88" s="98">
        <f t="shared" si="39"/>
        <v>0</v>
      </c>
      <c r="P88" s="99">
        <f t="shared" si="40"/>
        <v>884</v>
      </c>
      <c r="Q88" s="100">
        <f t="shared" si="41"/>
        <v>15226</v>
      </c>
      <c r="R88" s="101">
        <f t="shared" si="42"/>
        <v>11616</v>
      </c>
      <c r="S88" s="102">
        <f t="shared" si="43"/>
        <v>26842</v>
      </c>
      <c r="T88" s="103">
        <f t="shared" si="46"/>
        <v>771</v>
      </c>
      <c r="U88" s="104">
        <f t="shared" si="46"/>
        <v>0</v>
      </c>
      <c r="V88" s="105">
        <f t="shared" si="46"/>
        <v>771</v>
      </c>
      <c r="W88" s="106">
        <f t="shared" si="44"/>
        <v>2538</v>
      </c>
      <c r="X88" s="86">
        <f t="shared" si="44"/>
        <v>0</v>
      </c>
      <c r="Y88" s="87">
        <f t="shared" si="44"/>
        <v>2538</v>
      </c>
      <c r="Z88" s="107">
        <f t="shared" si="45"/>
        <v>1.200031525851198</v>
      </c>
      <c r="AA88" s="83">
        <f t="shared" si="45"/>
        <v>1</v>
      </c>
      <c r="AB88" s="83">
        <f t="shared" si="45"/>
        <v>1.1044272547728768</v>
      </c>
    </row>
    <row r="89" spans="1:28" s="57" customFormat="1" ht="18" customHeight="1" x14ac:dyDescent="0.25">
      <c r="A89" s="84">
        <v>84</v>
      </c>
      <c r="B89" s="85">
        <f t="shared" si="26"/>
        <v>12815</v>
      </c>
      <c r="C89" s="106">
        <f t="shared" si="27"/>
        <v>11748</v>
      </c>
      <c r="D89" s="111">
        <f t="shared" si="28"/>
        <v>24563</v>
      </c>
      <c r="E89" s="88">
        <f t="shared" si="29"/>
        <v>13707</v>
      </c>
      <c r="F89" s="89">
        <f t="shared" si="30"/>
        <v>11748</v>
      </c>
      <c r="G89" s="90">
        <f t="shared" si="31"/>
        <v>25455</v>
      </c>
      <c r="H89" s="91">
        <f t="shared" si="32"/>
        <v>892</v>
      </c>
      <c r="I89" s="92">
        <f t="shared" si="33"/>
        <v>0</v>
      </c>
      <c r="J89" s="93">
        <f t="shared" si="34"/>
        <v>892</v>
      </c>
      <c r="K89" s="94">
        <f t="shared" si="35"/>
        <v>14599</v>
      </c>
      <c r="L89" s="95">
        <f t="shared" si="36"/>
        <v>11748</v>
      </c>
      <c r="M89" s="96">
        <f t="shared" si="37"/>
        <v>26347</v>
      </c>
      <c r="N89" s="97">
        <f t="shared" si="38"/>
        <v>892</v>
      </c>
      <c r="O89" s="98">
        <f t="shared" si="39"/>
        <v>0</v>
      </c>
      <c r="P89" s="99">
        <f t="shared" si="40"/>
        <v>892</v>
      </c>
      <c r="Q89" s="100">
        <f t="shared" si="41"/>
        <v>15378</v>
      </c>
      <c r="R89" s="101">
        <f t="shared" si="42"/>
        <v>11748</v>
      </c>
      <c r="S89" s="102">
        <f t="shared" si="43"/>
        <v>27126</v>
      </c>
      <c r="T89" s="103">
        <f t="shared" si="46"/>
        <v>779</v>
      </c>
      <c r="U89" s="104">
        <f t="shared" si="46"/>
        <v>0</v>
      </c>
      <c r="V89" s="105">
        <f t="shared" si="46"/>
        <v>779</v>
      </c>
      <c r="W89" s="106">
        <f t="shared" si="44"/>
        <v>2563</v>
      </c>
      <c r="X89" s="86">
        <f t="shared" si="44"/>
        <v>0</v>
      </c>
      <c r="Y89" s="87">
        <f t="shared" si="44"/>
        <v>2563</v>
      </c>
      <c r="Z89" s="107">
        <f t="shared" si="45"/>
        <v>1.2</v>
      </c>
      <c r="AA89" s="83">
        <f t="shared" si="45"/>
        <v>1</v>
      </c>
      <c r="AB89" s="83">
        <f t="shared" si="45"/>
        <v>1.1043439319301389</v>
      </c>
    </row>
    <row r="90" spans="1:28" s="57" customFormat="1" ht="18" customHeight="1" x14ac:dyDescent="0.25">
      <c r="A90" s="84">
        <v>85</v>
      </c>
      <c r="B90" s="85">
        <f t="shared" si="26"/>
        <v>12941</v>
      </c>
      <c r="C90" s="106">
        <f t="shared" si="27"/>
        <v>11880</v>
      </c>
      <c r="D90" s="111">
        <f t="shared" si="28"/>
        <v>24821</v>
      </c>
      <c r="E90" s="88">
        <f t="shared" si="29"/>
        <v>13842</v>
      </c>
      <c r="F90" s="89">
        <f t="shared" si="30"/>
        <v>11880</v>
      </c>
      <c r="G90" s="90">
        <f t="shared" si="31"/>
        <v>25722</v>
      </c>
      <c r="H90" s="91">
        <f t="shared" si="32"/>
        <v>901</v>
      </c>
      <c r="I90" s="92">
        <f t="shared" si="33"/>
        <v>0</v>
      </c>
      <c r="J90" s="93">
        <f t="shared" si="34"/>
        <v>901</v>
      </c>
      <c r="K90" s="94">
        <f t="shared" si="35"/>
        <v>14743</v>
      </c>
      <c r="L90" s="95">
        <f t="shared" si="36"/>
        <v>11880</v>
      </c>
      <c r="M90" s="96">
        <f t="shared" si="37"/>
        <v>26623</v>
      </c>
      <c r="N90" s="97">
        <f t="shared" si="38"/>
        <v>901</v>
      </c>
      <c r="O90" s="98">
        <f t="shared" si="39"/>
        <v>0</v>
      </c>
      <c r="P90" s="99">
        <f t="shared" si="40"/>
        <v>901</v>
      </c>
      <c r="Q90" s="100">
        <f t="shared" si="41"/>
        <v>15529</v>
      </c>
      <c r="R90" s="101">
        <f t="shared" si="42"/>
        <v>11880</v>
      </c>
      <c r="S90" s="102">
        <f t="shared" si="43"/>
        <v>27409</v>
      </c>
      <c r="T90" s="103">
        <f t="shared" si="46"/>
        <v>786</v>
      </c>
      <c r="U90" s="104">
        <f t="shared" si="46"/>
        <v>0</v>
      </c>
      <c r="V90" s="105">
        <f t="shared" si="46"/>
        <v>786</v>
      </c>
      <c r="W90" s="106">
        <f t="shared" si="44"/>
        <v>2588</v>
      </c>
      <c r="X90" s="86">
        <f t="shared" si="44"/>
        <v>0</v>
      </c>
      <c r="Y90" s="87">
        <f t="shared" si="44"/>
        <v>2588</v>
      </c>
      <c r="Z90" s="107">
        <f t="shared" si="45"/>
        <v>1.1999845452437987</v>
      </c>
      <c r="AA90" s="83">
        <f t="shared" si="45"/>
        <v>1</v>
      </c>
      <c r="AB90" s="83">
        <f t="shared" si="45"/>
        <v>1.1042665484871681</v>
      </c>
    </row>
    <row r="91" spans="1:28" s="57" customFormat="1" ht="18" customHeight="1" x14ac:dyDescent="0.25">
      <c r="A91" s="84">
        <v>86</v>
      </c>
      <c r="B91" s="85">
        <f t="shared" si="26"/>
        <v>13068</v>
      </c>
      <c r="C91" s="106">
        <f t="shared" si="27"/>
        <v>12012</v>
      </c>
      <c r="D91" s="111">
        <f t="shared" si="28"/>
        <v>25080</v>
      </c>
      <c r="E91" s="88">
        <f t="shared" si="29"/>
        <v>13977</v>
      </c>
      <c r="F91" s="89">
        <f t="shared" si="30"/>
        <v>12012</v>
      </c>
      <c r="G91" s="90">
        <f t="shared" si="31"/>
        <v>25989</v>
      </c>
      <c r="H91" s="91">
        <f t="shared" si="32"/>
        <v>909</v>
      </c>
      <c r="I91" s="92">
        <f t="shared" si="33"/>
        <v>0</v>
      </c>
      <c r="J91" s="93">
        <f t="shared" si="34"/>
        <v>909</v>
      </c>
      <c r="K91" s="94">
        <f t="shared" si="35"/>
        <v>14887</v>
      </c>
      <c r="L91" s="95">
        <f t="shared" si="36"/>
        <v>12012</v>
      </c>
      <c r="M91" s="96">
        <f t="shared" si="37"/>
        <v>26899</v>
      </c>
      <c r="N91" s="97">
        <f t="shared" si="38"/>
        <v>910</v>
      </c>
      <c r="O91" s="98">
        <f t="shared" si="39"/>
        <v>0</v>
      </c>
      <c r="P91" s="99">
        <f t="shared" si="40"/>
        <v>910</v>
      </c>
      <c r="Q91" s="100">
        <f t="shared" si="41"/>
        <v>15681</v>
      </c>
      <c r="R91" s="101">
        <f t="shared" si="42"/>
        <v>12012</v>
      </c>
      <c r="S91" s="102">
        <f t="shared" si="43"/>
        <v>27693</v>
      </c>
      <c r="T91" s="103">
        <f t="shared" si="46"/>
        <v>794</v>
      </c>
      <c r="U91" s="104">
        <f t="shared" si="46"/>
        <v>0</v>
      </c>
      <c r="V91" s="105">
        <f t="shared" si="46"/>
        <v>794</v>
      </c>
      <c r="W91" s="106">
        <f t="shared" si="44"/>
        <v>2613</v>
      </c>
      <c r="X91" s="86">
        <f t="shared" si="44"/>
        <v>0</v>
      </c>
      <c r="Y91" s="87">
        <f t="shared" si="44"/>
        <v>2613</v>
      </c>
      <c r="Z91" s="107">
        <f t="shared" si="45"/>
        <v>1.1999540863177227</v>
      </c>
      <c r="AA91" s="83">
        <f t="shared" si="45"/>
        <v>1</v>
      </c>
      <c r="AB91" s="83">
        <f t="shared" si="45"/>
        <v>1.1041866028708134</v>
      </c>
    </row>
    <row r="92" spans="1:28" s="57" customFormat="1" ht="18" customHeight="1" x14ac:dyDescent="0.25">
      <c r="A92" s="84">
        <v>87</v>
      </c>
      <c r="B92" s="85">
        <f t="shared" si="26"/>
        <v>13194</v>
      </c>
      <c r="C92" s="106">
        <f t="shared" si="27"/>
        <v>12144</v>
      </c>
      <c r="D92" s="111">
        <f t="shared" si="28"/>
        <v>25338</v>
      </c>
      <c r="E92" s="88">
        <f t="shared" si="29"/>
        <v>14113</v>
      </c>
      <c r="F92" s="89">
        <f t="shared" si="30"/>
        <v>12144</v>
      </c>
      <c r="G92" s="90">
        <f t="shared" si="31"/>
        <v>26257</v>
      </c>
      <c r="H92" s="91">
        <f t="shared" si="32"/>
        <v>919</v>
      </c>
      <c r="I92" s="92">
        <f t="shared" si="33"/>
        <v>0</v>
      </c>
      <c r="J92" s="93">
        <f t="shared" si="34"/>
        <v>919</v>
      </c>
      <c r="K92" s="94">
        <f t="shared" si="35"/>
        <v>15031</v>
      </c>
      <c r="L92" s="95">
        <f t="shared" si="36"/>
        <v>12144</v>
      </c>
      <c r="M92" s="96">
        <f t="shared" si="37"/>
        <v>27175</v>
      </c>
      <c r="N92" s="97">
        <f t="shared" si="38"/>
        <v>918</v>
      </c>
      <c r="O92" s="98">
        <f t="shared" si="39"/>
        <v>0</v>
      </c>
      <c r="P92" s="99">
        <f t="shared" si="40"/>
        <v>918</v>
      </c>
      <c r="Q92" s="100">
        <f t="shared" si="41"/>
        <v>15833</v>
      </c>
      <c r="R92" s="101">
        <f t="shared" si="42"/>
        <v>12144</v>
      </c>
      <c r="S92" s="102">
        <f t="shared" si="43"/>
        <v>27977</v>
      </c>
      <c r="T92" s="103">
        <f t="shared" si="46"/>
        <v>802</v>
      </c>
      <c r="U92" s="104">
        <f t="shared" si="46"/>
        <v>0</v>
      </c>
      <c r="V92" s="105">
        <f t="shared" si="46"/>
        <v>802</v>
      </c>
      <c r="W92" s="106">
        <f t="shared" si="44"/>
        <v>2639</v>
      </c>
      <c r="X92" s="86">
        <f t="shared" si="44"/>
        <v>0</v>
      </c>
      <c r="Y92" s="87">
        <f t="shared" si="44"/>
        <v>2639</v>
      </c>
      <c r="Z92" s="107">
        <f t="shared" si="45"/>
        <v>1.2000151584053358</v>
      </c>
      <c r="AA92" s="83">
        <f t="shared" si="45"/>
        <v>1</v>
      </c>
      <c r="AB92" s="83">
        <f t="shared" si="45"/>
        <v>1.1041518667613861</v>
      </c>
    </row>
    <row r="93" spans="1:28" s="57" customFormat="1" ht="18" customHeight="1" x14ac:dyDescent="0.25">
      <c r="A93" s="84">
        <v>88</v>
      </c>
      <c r="B93" s="85">
        <f t="shared" si="26"/>
        <v>13321</v>
      </c>
      <c r="C93" s="106">
        <f t="shared" si="27"/>
        <v>12276</v>
      </c>
      <c r="D93" s="111">
        <f t="shared" si="28"/>
        <v>25597</v>
      </c>
      <c r="E93" s="88">
        <f t="shared" si="29"/>
        <v>14248</v>
      </c>
      <c r="F93" s="89">
        <f t="shared" si="30"/>
        <v>12276</v>
      </c>
      <c r="G93" s="90">
        <f t="shared" si="31"/>
        <v>26524</v>
      </c>
      <c r="H93" s="91">
        <f t="shared" si="32"/>
        <v>927</v>
      </c>
      <c r="I93" s="92">
        <f t="shared" si="33"/>
        <v>0</v>
      </c>
      <c r="J93" s="93">
        <f t="shared" si="34"/>
        <v>927</v>
      </c>
      <c r="K93" s="94">
        <f t="shared" si="35"/>
        <v>15175</v>
      </c>
      <c r="L93" s="95">
        <f t="shared" si="36"/>
        <v>12276</v>
      </c>
      <c r="M93" s="96">
        <f t="shared" si="37"/>
        <v>27451</v>
      </c>
      <c r="N93" s="97">
        <f t="shared" si="38"/>
        <v>927</v>
      </c>
      <c r="O93" s="98">
        <f t="shared" si="39"/>
        <v>0</v>
      </c>
      <c r="P93" s="99">
        <f t="shared" si="40"/>
        <v>927</v>
      </c>
      <c r="Q93" s="100">
        <f t="shared" si="41"/>
        <v>15985</v>
      </c>
      <c r="R93" s="101">
        <f t="shared" si="42"/>
        <v>12276</v>
      </c>
      <c r="S93" s="102">
        <f t="shared" si="43"/>
        <v>28261</v>
      </c>
      <c r="T93" s="103">
        <f t="shared" si="46"/>
        <v>810</v>
      </c>
      <c r="U93" s="104">
        <f t="shared" si="46"/>
        <v>0</v>
      </c>
      <c r="V93" s="105">
        <f t="shared" si="46"/>
        <v>810</v>
      </c>
      <c r="W93" s="106">
        <f t="shared" si="44"/>
        <v>2664</v>
      </c>
      <c r="X93" s="86">
        <f t="shared" si="44"/>
        <v>0</v>
      </c>
      <c r="Y93" s="87">
        <f t="shared" si="44"/>
        <v>2664</v>
      </c>
      <c r="Z93" s="107">
        <f t="shared" si="45"/>
        <v>1.1999849861121537</v>
      </c>
      <c r="AA93" s="83">
        <f t="shared" si="45"/>
        <v>1</v>
      </c>
      <c r="AB93" s="83">
        <f t="shared" si="45"/>
        <v>1.1040746962534671</v>
      </c>
    </row>
    <row r="94" spans="1:28" s="57" customFormat="1" ht="18" customHeight="1" x14ac:dyDescent="0.25">
      <c r="A94" s="84">
        <v>89</v>
      </c>
      <c r="B94" s="85">
        <f t="shared" si="26"/>
        <v>13447</v>
      </c>
      <c r="C94" s="106">
        <f t="shared" si="27"/>
        <v>12408</v>
      </c>
      <c r="D94" s="111">
        <f t="shared" si="28"/>
        <v>25855</v>
      </c>
      <c r="E94" s="88">
        <f t="shared" si="29"/>
        <v>14383</v>
      </c>
      <c r="F94" s="89">
        <f t="shared" si="30"/>
        <v>12408</v>
      </c>
      <c r="G94" s="90">
        <f t="shared" si="31"/>
        <v>26791</v>
      </c>
      <c r="H94" s="91">
        <f t="shared" si="32"/>
        <v>936</v>
      </c>
      <c r="I94" s="92">
        <f t="shared" si="33"/>
        <v>0</v>
      </c>
      <c r="J94" s="93">
        <f t="shared" si="34"/>
        <v>936</v>
      </c>
      <c r="K94" s="94">
        <f t="shared" si="35"/>
        <v>15319</v>
      </c>
      <c r="L94" s="95">
        <f t="shared" si="36"/>
        <v>12408</v>
      </c>
      <c r="M94" s="96">
        <f t="shared" si="37"/>
        <v>27727</v>
      </c>
      <c r="N94" s="97">
        <f t="shared" si="38"/>
        <v>936</v>
      </c>
      <c r="O94" s="98">
        <f t="shared" si="39"/>
        <v>0</v>
      </c>
      <c r="P94" s="99">
        <f t="shared" si="40"/>
        <v>936</v>
      </c>
      <c r="Q94" s="100">
        <f t="shared" si="41"/>
        <v>16137</v>
      </c>
      <c r="R94" s="101">
        <f t="shared" si="42"/>
        <v>12408</v>
      </c>
      <c r="S94" s="102">
        <f t="shared" si="43"/>
        <v>28545</v>
      </c>
      <c r="T94" s="103">
        <f t="shared" si="46"/>
        <v>818</v>
      </c>
      <c r="U94" s="104">
        <f t="shared" si="46"/>
        <v>0</v>
      </c>
      <c r="V94" s="105">
        <f t="shared" si="46"/>
        <v>818</v>
      </c>
      <c r="W94" s="106">
        <f t="shared" si="44"/>
        <v>2690</v>
      </c>
      <c r="X94" s="86">
        <f t="shared" si="44"/>
        <v>0</v>
      </c>
      <c r="Y94" s="87">
        <f t="shared" si="44"/>
        <v>2690</v>
      </c>
      <c r="Z94" s="107">
        <f t="shared" si="45"/>
        <v>1.2000446196177585</v>
      </c>
      <c r="AA94" s="83">
        <f t="shared" si="45"/>
        <v>1</v>
      </c>
      <c r="AB94" s="83">
        <f t="shared" si="45"/>
        <v>1.1040417714175208</v>
      </c>
    </row>
    <row r="95" spans="1:28" s="57" customFormat="1" ht="18" customHeight="1" x14ac:dyDescent="0.25">
      <c r="A95" s="84">
        <v>90</v>
      </c>
      <c r="B95" s="85">
        <f t="shared" si="26"/>
        <v>13574</v>
      </c>
      <c r="C95" s="106">
        <f t="shared" si="27"/>
        <v>12540</v>
      </c>
      <c r="D95" s="111">
        <f t="shared" si="28"/>
        <v>26114</v>
      </c>
      <c r="E95" s="88">
        <f t="shared" si="29"/>
        <v>14518</v>
      </c>
      <c r="F95" s="89">
        <f t="shared" si="30"/>
        <v>12540</v>
      </c>
      <c r="G95" s="90">
        <f t="shared" si="31"/>
        <v>27058</v>
      </c>
      <c r="H95" s="91">
        <f t="shared" si="32"/>
        <v>944</v>
      </c>
      <c r="I95" s="92">
        <f t="shared" si="33"/>
        <v>0</v>
      </c>
      <c r="J95" s="93">
        <f t="shared" si="34"/>
        <v>944</v>
      </c>
      <c r="K95" s="94">
        <f t="shared" si="35"/>
        <v>15463</v>
      </c>
      <c r="L95" s="95">
        <f t="shared" si="36"/>
        <v>12540</v>
      </c>
      <c r="M95" s="96">
        <f t="shared" si="37"/>
        <v>28003</v>
      </c>
      <c r="N95" s="97">
        <f t="shared" si="38"/>
        <v>945</v>
      </c>
      <c r="O95" s="98">
        <f t="shared" si="39"/>
        <v>0</v>
      </c>
      <c r="P95" s="99">
        <f t="shared" si="40"/>
        <v>945</v>
      </c>
      <c r="Q95" s="100">
        <f t="shared" si="41"/>
        <v>16288</v>
      </c>
      <c r="R95" s="101">
        <f t="shared" si="42"/>
        <v>12540</v>
      </c>
      <c r="S95" s="102">
        <f t="shared" si="43"/>
        <v>28828</v>
      </c>
      <c r="T95" s="103">
        <f t="shared" si="46"/>
        <v>825</v>
      </c>
      <c r="U95" s="104">
        <f t="shared" si="46"/>
        <v>0</v>
      </c>
      <c r="V95" s="105">
        <f t="shared" si="46"/>
        <v>825</v>
      </c>
      <c r="W95" s="106">
        <f t="shared" si="44"/>
        <v>2714</v>
      </c>
      <c r="X95" s="86">
        <f t="shared" si="44"/>
        <v>0</v>
      </c>
      <c r="Y95" s="87">
        <f t="shared" si="44"/>
        <v>2714</v>
      </c>
      <c r="Z95" s="107">
        <f t="shared" si="45"/>
        <v>1.1999410637984382</v>
      </c>
      <c r="AA95" s="83">
        <f t="shared" si="45"/>
        <v>1</v>
      </c>
      <c r="AB95" s="83">
        <f t="shared" si="45"/>
        <v>1.1039289270123305</v>
      </c>
    </row>
    <row r="96" spans="1:28" s="57" customFormat="1" ht="18" customHeight="1" x14ac:dyDescent="0.25">
      <c r="A96" s="84">
        <v>91</v>
      </c>
      <c r="B96" s="85">
        <f t="shared" si="26"/>
        <v>13700</v>
      </c>
      <c r="C96" s="106">
        <f t="shared" si="27"/>
        <v>12672</v>
      </c>
      <c r="D96" s="111">
        <f t="shared" si="28"/>
        <v>26372</v>
      </c>
      <c r="E96" s="88">
        <f t="shared" si="29"/>
        <v>14654</v>
      </c>
      <c r="F96" s="89">
        <f t="shared" si="30"/>
        <v>12672</v>
      </c>
      <c r="G96" s="90">
        <f t="shared" si="31"/>
        <v>27326</v>
      </c>
      <c r="H96" s="91">
        <f t="shared" si="32"/>
        <v>954</v>
      </c>
      <c r="I96" s="92">
        <f t="shared" si="33"/>
        <v>0</v>
      </c>
      <c r="J96" s="93">
        <f t="shared" si="34"/>
        <v>954</v>
      </c>
      <c r="K96" s="94">
        <f t="shared" si="35"/>
        <v>15607</v>
      </c>
      <c r="L96" s="95">
        <f t="shared" si="36"/>
        <v>12672</v>
      </c>
      <c r="M96" s="96">
        <f t="shared" si="37"/>
        <v>28279</v>
      </c>
      <c r="N96" s="97">
        <f t="shared" si="38"/>
        <v>953</v>
      </c>
      <c r="O96" s="98">
        <f t="shared" si="39"/>
        <v>0</v>
      </c>
      <c r="P96" s="99">
        <f t="shared" si="40"/>
        <v>953</v>
      </c>
      <c r="Q96" s="100">
        <f t="shared" si="41"/>
        <v>16440</v>
      </c>
      <c r="R96" s="101">
        <f t="shared" si="42"/>
        <v>12672</v>
      </c>
      <c r="S96" s="102">
        <f t="shared" si="43"/>
        <v>29112</v>
      </c>
      <c r="T96" s="103">
        <f t="shared" si="46"/>
        <v>833</v>
      </c>
      <c r="U96" s="104">
        <f t="shared" si="46"/>
        <v>0</v>
      </c>
      <c r="V96" s="105">
        <f t="shared" si="46"/>
        <v>833</v>
      </c>
      <c r="W96" s="106">
        <f t="shared" si="44"/>
        <v>2740</v>
      </c>
      <c r="X96" s="86">
        <f t="shared" si="44"/>
        <v>0</v>
      </c>
      <c r="Y96" s="87">
        <f t="shared" si="44"/>
        <v>2740</v>
      </c>
      <c r="Z96" s="107">
        <f t="shared" si="45"/>
        <v>1.2</v>
      </c>
      <c r="AA96" s="83">
        <f t="shared" si="45"/>
        <v>1</v>
      </c>
      <c r="AB96" s="83">
        <f t="shared" si="45"/>
        <v>1.1038980737145456</v>
      </c>
    </row>
    <row r="97" spans="1:28" s="57" customFormat="1" ht="18" customHeight="1" x14ac:dyDescent="0.25">
      <c r="A97" s="84">
        <v>92</v>
      </c>
      <c r="B97" s="85">
        <f t="shared" si="26"/>
        <v>13827</v>
      </c>
      <c r="C97" s="106">
        <f t="shared" si="27"/>
        <v>12804</v>
      </c>
      <c r="D97" s="111">
        <f t="shared" si="28"/>
        <v>26631</v>
      </c>
      <c r="E97" s="88">
        <f t="shared" si="29"/>
        <v>14789</v>
      </c>
      <c r="F97" s="89">
        <f t="shared" si="30"/>
        <v>12804</v>
      </c>
      <c r="G97" s="90">
        <f t="shared" si="31"/>
        <v>27593</v>
      </c>
      <c r="H97" s="91">
        <f t="shared" si="32"/>
        <v>962</v>
      </c>
      <c r="I97" s="92">
        <f t="shared" si="33"/>
        <v>0</v>
      </c>
      <c r="J97" s="93">
        <f t="shared" si="34"/>
        <v>962</v>
      </c>
      <c r="K97" s="94">
        <f t="shared" si="35"/>
        <v>15752</v>
      </c>
      <c r="L97" s="95">
        <f t="shared" si="36"/>
        <v>12804</v>
      </c>
      <c r="M97" s="96">
        <f t="shared" si="37"/>
        <v>28556</v>
      </c>
      <c r="N97" s="97">
        <f t="shared" si="38"/>
        <v>963</v>
      </c>
      <c r="O97" s="98">
        <f t="shared" si="39"/>
        <v>0</v>
      </c>
      <c r="P97" s="99">
        <f t="shared" si="40"/>
        <v>963</v>
      </c>
      <c r="Q97" s="100">
        <f t="shared" si="41"/>
        <v>16592</v>
      </c>
      <c r="R97" s="101">
        <f t="shared" si="42"/>
        <v>12804</v>
      </c>
      <c r="S97" s="102">
        <f t="shared" si="43"/>
        <v>29396</v>
      </c>
      <c r="T97" s="103">
        <f t="shared" si="46"/>
        <v>840</v>
      </c>
      <c r="U97" s="104">
        <f t="shared" si="46"/>
        <v>0</v>
      </c>
      <c r="V97" s="105">
        <f t="shared" si="46"/>
        <v>840</v>
      </c>
      <c r="W97" s="106">
        <f t="shared" si="44"/>
        <v>2765</v>
      </c>
      <c r="X97" s="86">
        <f t="shared" si="44"/>
        <v>0</v>
      </c>
      <c r="Y97" s="87">
        <f t="shared" si="44"/>
        <v>2765</v>
      </c>
      <c r="Z97" s="107">
        <f t="shared" si="45"/>
        <v>1.1999710710927896</v>
      </c>
      <c r="AA97" s="83">
        <f t="shared" si="45"/>
        <v>1</v>
      </c>
      <c r="AB97" s="83">
        <f t="shared" si="45"/>
        <v>1.1038263677668883</v>
      </c>
    </row>
    <row r="98" spans="1:28" s="57" customFormat="1" ht="18" customHeight="1" x14ac:dyDescent="0.25">
      <c r="A98" s="84">
        <v>93</v>
      </c>
      <c r="B98" s="85">
        <f t="shared" si="26"/>
        <v>13953</v>
      </c>
      <c r="C98" s="106">
        <f t="shared" si="27"/>
        <v>12936</v>
      </c>
      <c r="D98" s="111">
        <f t="shared" si="28"/>
        <v>26889</v>
      </c>
      <c r="E98" s="88">
        <f t="shared" si="29"/>
        <v>14924</v>
      </c>
      <c r="F98" s="89">
        <f t="shared" si="30"/>
        <v>12936</v>
      </c>
      <c r="G98" s="90">
        <f t="shared" si="31"/>
        <v>27860</v>
      </c>
      <c r="H98" s="91">
        <f t="shared" si="32"/>
        <v>971</v>
      </c>
      <c r="I98" s="92">
        <f t="shared" si="33"/>
        <v>0</v>
      </c>
      <c r="J98" s="93">
        <f t="shared" si="34"/>
        <v>971</v>
      </c>
      <c r="K98" s="94">
        <f t="shared" si="35"/>
        <v>15896</v>
      </c>
      <c r="L98" s="95">
        <f t="shared" si="36"/>
        <v>12936</v>
      </c>
      <c r="M98" s="96">
        <f t="shared" si="37"/>
        <v>28832</v>
      </c>
      <c r="N98" s="97">
        <f t="shared" si="38"/>
        <v>972</v>
      </c>
      <c r="O98" s="98">
        <f t="shared" si="39"/>
        <v>0</v>
      </c>
      <c r="P98" s="99">
        <f t="shared" si="40"/>
        <v>972</v>
      </c>
      <c r="Q98" s="100">
        <f t="shared" si="41"/>
        <v>16744</v>
      </c>
      <c r="R98" s="101">
        <f t="shared" si="42"/>
        <v>12936</v>
      </c>
      <c r="S98" s="102">
        <f t="shared" si="43"/>
        <v>29680</v>
      </c>
      <c r="T98" s="103">
        <f t="shared" si="46"/>
        <v>848</v>
      </c>
      <c r="U98" s="104">
        <f t="shared" si="46"/>
        <v>0</v>
      </c>
      <c r="V98" s="105">
        <f t="shared" si="46"/>
        <v>848</v>
      </c>
      <c r="W98" s="106">
        <f t="shared" si="44"/>
        <v>2791</v>
      </c>
      <c r="X98" s="86">
        <f t="shared" si="44"/>
        <v>0</v>
      </c>
      <c r="Y98" s="87">
        <f t="shared" si="44"/>
        <v>2791</v>
      </c>
      <c r="Z98" s="107">
        <f t="shared" si="45"/>
        <v>1.2000286676700351</v>
      </c>
      <c r="AA98" s="83">
        <f t="shared" si="45"/>
        <v>1</v>
      </c>
      <c r="AB98" s="83">
        <f t="shared" si="45"/>
        <v>1.1037970917475548</v>
      </c>
    </row>
    <row r="99" spans="1:28" s="57" customFormat="1" ht="18" customHeight="1" x14ac:dyDescent="0.25">
      <c r="A99" s="84">
        <v>94</v>
      </c>
      <c r="B99" s="85">
        <f t="shared" si="26"/>
        <v>14080</v>
      </c>
      <c r="C99" s="106">
        <f t="shared" si="27"/>
        <v>13068</v>
      </c>
      <c r="D99" s="111">
        <f t="shared" si="28"/>
        <v>27148</v>
      </c>
      <c r="E99" s="88">
        <f t="shared" si="29"/>
        <v>15060</v>
      </c>
      <c r="F99" s="89">
        <f t="shared" si="30"/>
        <v>13068</v>
      </c>
      <c r="G99" s="90">
        <f t="shared" si="31"/>
        <v>28128</v>
      </c>
      <c r="H99" s="91">
        <f t="shared" si="32"/>
        <v>980</v>
      </c>
      <c r="I99" s="92">
        <f t="shared" si="33"/>
        <v>0</v>
      </c>
      <c r="J99" s="93">
        <f t="shared" si="34"/>
        <v>980</v>
      </c>
      <c r="K99" s="94">
        <f t="shared" si="35"/>
        <v>16040</v>
      </c>
      <c r="L99" s="95">
        <f t="shared" si="36"/>
        <v>13068</v>
      </c>
      <c r="M99" s="96">
        <f t="shared" si="37"/>
        <v>29108</v>
      </c>
      <c r="N99" s="97">
        <f t="shared" si="38"/>
        <v>980</v>
      </c>
      <c r="O99" s="98">
        <f t="shared" si="39"/>
        <v>0</v>
      </c>
      <c r="P99" s="99">
        <f t="shared" si="40"/>
        <v>980</v>
      </c>
      <c r="Q99" s="100">
        <f t="shared" si="41"/>
        <v>16896</v>
      </c>
      <c r="R99" s="101">
        <f t="shared" si="42"/>
        <v>13068</v>
      </c>
      <c r="S99" s="102">
        <f t="shared" si="43"/>
        <v>29964</v>
      </c>
      <c r="T99" s="103">
        <f t="shared" si="46"/>
        <v>856</v>
      </c>
      <c r="U99" s="104">
        <f t="shared" si="46"/>
        <v>0</v>
      </c>
      <c r="V99" s="105">
        <f t="shared" si="46"/>
        <v>856</v>
      </c>
      <c r="W99" s="106">
        <f t="shared" si="44"/>
        <v>2816</v>
      </c>
      <c r="X99" s="86">
        <f t="shared" si="44"/>
        <v>0</v>
      </c>
      <c r="Y99" s="87">
        <f t="shared" si="44"/>
        <v>2816</v>
      </c>
      <c r="Z99" s="107">
        <f t="shared" si="45"/>
        <v>1.2</v>
      </c>
      <c r="AA99" s="83">
        <f t="shared" si="45"/>
        <v>1</v>
      </c>
      <c r="AB99" s="83">
        <f t="shared" si="45"/>
        <v>1.1037277147487845</v>
      </c>
    </row>
    <row r="100" spans="1:28" s="57" customFormat="1" ht="18" customHeight="1" x14ac:dyDescent="0.25">
      <c r="A100" s="84">
        <v>95</v>
      </c>
      <c r="B100" s="85">
        <f t="shared" si="26"/>
        <v>14206</v>
      </c>
      <c r="C100" s="106">
        <f t="shared" si="27"/>
        <v>13200</v>
      </c>
      <c r="D100" s="111">
        <f t="shared" si="28"/>
        <v>27406</v>
      </c>
      <c r="E100" s="88">
        <f t="shared" si="29"/>
        <v>15195</v>
      </c>
      <c r="F100" s="89">
        <f t="shared" si="30"/>
        <v>13200</v>
      </c>
      <c r="G100" s="90">
        <f t="shared" si="31"/>
        <v>28395</v>
      </c>
      <c r="H100" s="91">
        <f t="shared" si="32"/>
        <v>989</v>
      </c>
      <c r="I100" s="92">
        <f t="shared" si="33"/>
        <v>0</v>
      </c>
      <c r="J100" s="93">
        <f t="shared" si="34"/>
        <v>989</v>
      </c>
      <c r="K100" s="94">
        <f t="shared" si="35"/>
        <v>16184</v>
      </c>
      <c r="L100" s="95">
        <f t="shared" si="36"/>
        <v>13200</v>
      </c>
      <c r="M100" s="96">
        <f t="shared" si="37"/>
        <v>29384</v>
      </c>
      <c r="N100" s="97">
        <f t="shared" si="38"/>
        <v>989</v>
      </c>
      <c r="O100" s="98">
        <f t="shared" si="39"/>
        <v>0</v>
      </c>
      <c r="P100" s="99">
        <f t="shared" si="40"/>
        <v>989</v>
      </c>
      <c r="Q100" s="100">
        <f t="shared" si="41"/>
        <v>17047</v>
      </c>
      <c r="R100" s="101">
        <f t="shared" si="42"/>
        <v>13200</v>
      </c>
      <c r="S100" s="102">
        <f t="shared" si="43"/>
        <v>30247</v>
      </c>
      <c r="T100" s="103">
        <f t="shared" si="46"/>
        <v>863</v>
      </c>
      <c r="U100" s="104">
        <f t="shared" si="46"/>
        <v>0</v>
      </c>
      <c r="V100" s="105">
        <f t="shared" si="46"/>
        <v>863</v>
      </c>
      <c r="W100" s="106">
        <f t="shared" si="44"/>
        <v>2841</v>
      </c>
      <c r="X100" s="86">
        <f t="shared" si="44"/>
        <v>0</v>
      </c>
      <c r="Y100" s="87">
        <f t="shared" si="44"/>
        <v>2841</v>
      </c>
      <c r="Z100" s="107">
        <f t="shared" si="45"/>
        <v>1.1999859214416444</v>
      </c>
      <c r="AA100" s="83">
        <f t="shared" si="45"/>
        <v>1</v>
      </c>
      <c r="AB100" s="83">
        <f t="shared" si="45"/>
        <v>1.1036634313653944</v>
      </c>
    </row>
    <row r="101" spans="1:28" s="57" customFormat="1" ht="18" customHeight="1" x14ac:dyDescent="0.25">
      <c r="A101" s="84">
        <v>96</v>
      </c>
      <c r="B101" s="85">
        <f t="shared" si="26"/>
        <v>14333</v>
      </c>
      <c r="C101" s="106">
        <f t="shared" si="27"/>
        <v>13332</v>
      </c>
      <c r="D101" s="111">
        <f t="shared" si="28"/>
        <v>27665</v>
      </c>
      <c r="E101" s="88">
        <f t="shared" si="29"/>
        <v>15330</v>
      </c>
      <c r="F101" s="89">
        <f t="shared" si="30"/>
        <v>13332</v>
      </c>
      <c r="G101" s="90">
        <f t="shared" si="31"/>
        <v>28662</v>
      </c>
      <c r="H101" s="91">
        <f t="shared" si="32"/>
        <v>997</v>
      </c>
      <c r="I101" s="92">
        <f t="shared" si="33"/>
        <v>0</v>
      </c>
      <c r="J101" s="93">
        <f t="shared" si="34"/>
        <v>997</v>
      </c>
      <c r="K101" s="94">
        <f t="shared" si="35"/>
        <v>16328</v>
      </c>
      <c r="L101" s="95">
        <f t="shared" si="36"/>
        <v>13332</v>
      </c>
      <c r="M101" s="96">
        <f t="shared" si="37"/>
        <v>29660</v>
      </c>
      <c r="N101" s="97">
        <f t="shared" si="38"/>
        <v>998</v>
      </c>
      <c r="O101" s="98">
        <f t="shared" si="39"/>
        <v>0</v>
      </c>
      <c r="P101" s="99">
        <f t="shared" si="40"/>
        <v>998</v>
      </c>
      <c r="Q101" s="100">
        <f t="shared" si="41"/>
        <v>17199</v>
      </c>
      <c r="R101" s="101">
        <f t="shared" si="42"/>
        <v>13332</v>
      </c>
      <c r="S101" s="102">
        <f t="shared" si="43"/>
        <v>30531</v>
      </c>
      <c r="T101" s="103">
        <f t="shared" si="46"/>
        <v>871</v>
      </c>
      <c r="U101" s="104">
        <f t="shared" si="46"/>
        <v>0</v>
      </c>
      <c r="V101" s="105">
        <f t="shared" si="46"/>
        <v>871</v>
      </c>
      <c r="W101" s="106">
        <f t="shared" si="44"/>
        <v>2866</v>
      </c>
      <c r="X101" s="86">
        <f t="shared" si="44"/>
        <v>0</v>
      </c>
      <c r="Y101" s="87">
        <f t="shared" si="44"/>
        <v>2866</v>
      </c>
      <c r="Z101" s="107">
        <f t="shared" si="45"/>
        <v>1.1999581385613618</v>
      </c>
      <c r="AA101" s="83">
        <f t="shared" si="45"/>
        <v>1</v>
      </c>
      <c r="AB101" s="83">
        <f t="shared" si="45"/>
        <v>1.1035966022049521</v>
      </c>
    </row>
    <row r="102" spans="1:28" s="57" customFormat="1" ht="18" customHeight="1" x14ac:dyDescent="0.25">
      <c r="A102" s="84">
        <v>97</v>
      </c>
      <c r="B102" s="85">
        <f t="shared" si="26"/>
        <v>14459</v>
      </c>
      <c r="C102" s="106">
        <f t="shared" si="27"/>
        <v>13464</v>
      </c>
      <c r="D102" s="111">
        <f t="shared" si="28"/>
        <v>27923</v>
      </c>
      <c r="E102" s="88">
        <f t="shared" si="29"/>
        <v>15466</v>
      </c>
      <c r="F102" s="89">
        <f t="shared" si="30"/>
        <v>13464</v>
      </c>
      <c r="G102" s="90">
        <f t="shared" si="31"/>
        <v>28930</v>
      </c>
      <c r="H102" s="91">
        <f t="shared" si="32"/>
        <v>1007</v>
      </c>
      <c r="I102" s="92">
        <f t="shared" si="33"/>
        <v>0</v>
      </c>
      <c r="J102" s="93">
        <f t="shared" si="34"/>
        <v>1007</v>
      </c>
      <c r="K102" s="94">
        <f t="shared" si="35"/>
        <v>16472</v>
      </c>
      <c r="L102" s="95">
        <f t="shared" si="36"/>
        <v>13464</v>
      </c>
      <c r="M102" s="96">
        <f t="shared" si="37"/>
        <v>29936</v>
      </c>
      <c r="N102" s="97">
        <f t="shared" si="38"/>
        <v>1006</v>
      </c>
      <c r="O102" s="98">
        <f t="shared" si="39"/>
        <v>0</v>
      </c>
      <c r="P102" s="99">
        <f t="shared" si="40"/>
        <v>1006</v>
      </c>
      <c r="Q102" s="100">
        <f t="shared" si="41"/>
        <v>17351</v>
      </c>
      <c r="R102" s="101">
        <f t="shared" si="42"/>
        <v>13464</v>
      </c>
      <c r="S102" s="102">
        <f t="shared" si="43"/>
        <v>30815</v>
      </c>
      <c r="T102" s="103">
        <f t="shared" si="46"/>
        <v>879</v>
      </c>
      <c r="U102" s="104">
        <f t="shared" si="46"/>
        <v>0</v>
      </c>
      <c r="V102" s="105">
        <f t="shared" si="46"/>
        <v>879</v>
      </c>
      <c r="W102" s="106">
        <f t="shared" si="44"/>
        <v>2892</v>
      </c>
      <c r="X102" s="86">
        <f t="shared" si="44"/>
        <v>0</v>
      </c>
      <c r="Y102" s="87">
        <f t="shared" si="44"/>
        <v>2892</v>
      </c>
      <c r="Z102" s="107">
        <f t="shared" si="45"/>
        <v>1.2000138322152292</v>
      </c>
      <c r="AA102" s="83">
        <f t="shared" si="45"/>
        <v>1</v>
      </c>
      <c r="AB102" s="83">
        <f t="shared" si="45"/>
        <v>1.1035705332521577</v>
      </c>
    </row>
    <row r="103" spans="1:28" s="57" customFormat="1" ht="18" customHeight="1" x14ac:dyDescent="0.25">
      <c r="A103" s="84">
        <v>98</v>
      </c>
      <c r="B103" s="85">
        <f t="shared" si="26"/>
        <v>14586</v>
      </c>
      <c r="C103" s="106">
        <f t="shared" si="27"/>
        <v>13596</v>
      </c>
      <c r="D103" s="111">
        <f t="shared" si="28"/>
        <v>28182</v>
      </c>
      <c r="E103" s="88">
        <f t="shared" si="29"/>
        <v>15601</v>
      </c>
      <c r="F103" s="89">
        <f t="shared" si="30"/>
        <v>13596</v>
      </c>
      <c r="G103" s="90">
        <f t="shared" si="31"/>
        <v>29197</v>
      </c>
      <c r="H103" s="91">
        <f t="shared" si="32"/>
        <v>1015</v>
      </c>
      <c r="I103" s="92">
        <f t="shared" si="33"/>
        <v>0</v>
      </c>
      <c r="J103" s="93">
        <f t="shared" si="34"/>
        <v>1015</v>
      </c>
      <c r="K103" s="94">
        <f t="shared" si="35"/>
        <v>16616</v>
      </c>
      <c r="L103" s="95">
        <f t="shared" si="36"/>
        <v>13596</v>
      </c>
      <c r="M103" s="96">
        <f t="shared" si="37"/>
        <v>30212</v>
      </c>
      <c r="N103" s="97">
        <f t="shared" si="38"/>
        <v>1015</v>
      </c>
      <c r="O103" s="98">
        <f t="shared" si="39"/>
        <v>0</v>
      </c>
      <c r="P103" s="99">
        <f t="shared" si="40"/>
        <v>1015</v>
      </c>
      <c r="Q103" s="100">
        <f t="shared" si="41"/>
        <v>17503</v>
      </c>
      <c r="R103" s="101">
        <f t="shared" si="42"/>
        <v>13596</v>
      </c>
      <c r="S103" s="102">
        <f t="shared" si="43"/>
        <v>31099</v>
      </c>
      <c r="T103" s="103">
        <f t="shared" si="46"/>
        <v>887</v>
      </c>
      <c r="U103" s="104">
        <f t="shared" si="46"/>
        <v>0</v>
      </c>
      <c r="V103" s="105">
        <f t="shared" si="46"/>
        <v>887</v>
      </c>
      <c r="W103" s="106">
        <f t="shared" si="44"/>
        <v>2917</v>
      </c>
      <c r="X103" s="86">
        <f t="shared" si="44"/>
        <v>0</v>
      </c>
      <c r="Y103" s="87">
        <f t="shared" si="44"/>
        <v>2917</v>
      </c>
      <c r="Z103" s="107">
        <f t="shared" si="45"/>
        <v>1.1999862882215824</v>
      </c>
      <c r="AA103" s="83">
        <f t="shared" si="45"/>
        <v>1</v>
      </c>
      <c r="AB103" s="83">
        <f t="shared" si="45"/>
        <v>1.1035057838336526</v>
      </c>
    </row>
    <row r="104" spans="1:28" s="57" customFormat="1" ht="18" customHeight="1" x14ac:dyDescent="0.25">
      <c r="A104" s="84">
        <v>99</v>
      </c>
      <c r="B104" s="85">
        <f t="shared" si="26"/>
        <v>14712</v>
      </c>
      <c r="C104" s="106">
        <f t="shared" si="27"/>
        <v>13728</v>
      </c>
      <c r="D104" s="111">
        <f t="shared" si="28"/>
        <v>28440</v>
      </c>
      <c r="E104" s="88">
        <f t="shared" si="29"/>
        <v>15736</v>
      </c>
      <c r="F104" s="89">
        <f t="shared" si="30"/>
        <v>13728</v>
      </c>
      <c r="G104" s="90">
        <f t="shared" si="31"/>
        <v>29464</v>
      </c>
      <c r="H104" s="91">
        <f t="shared" si="32"/>
        <v>1024</v>
      </c>
      <c r="I104" s="92">
        <f t="shared" si="33"/>
        <v>0</v>
      </c>
      <c r="J104" s="93">
        <f t="shared" si="34"/>
        <v>1024</v>
      </c>
      <c r="K104" s="94">
        <f t="shared" si="35"/>
        <v>16760</v>
      </c>
      <c r="L104" s="95">
        <f t="shared" si="36"/>
        <v>13728</v>
      </c>
      <c r="M104" s="96">
        <f t="shared" si="37"/>
        <v>30488</v>
      </c>
      <c r="N104" s="97">
        <f t="shared" si="38"/>
        <v>1024</v>
      </c>
      <c r="O104" s="98">
        <f t="shared" si="39"/>
        <v>0</v>
      </c>
      <c r="P104" s="99">
        <f t="shared" si="40"/>
        <v>1024</v>
      </c>
      <c r="Q104" s="100">
        <f t="shared" si="41"/>
        <v>17655</v>
      </c>
      <c r="R104" s="101">
        <f t="shared" si="42"/>
        <v>13728</v>
      </c>
      <c r="S104" s="102">
        <f t="shared" si="43"/>
        <v>31383</v>
      </c>
      <c r="T104" s="103">
        <f t="shared" si="46"/>
        <v>895</v>
      </c>
      <c r="U104" s="104">
        <f t="shared" si="46"/>
        <v>0</v>
      </c>
      <c r="V104" s="105">
        <f t="shared" si="46"/>
        <v>895</v>
      </c>
      <c r="W104" s="106">
        <f t="shared" si="44"/>
        <v>2943</v>
      </c>
      <c r="X104" s="86">
        <f t="shared" si="44"/>
        <v>0</v>
      </c>
      <c r="Y104" s="87">
        <f t="shared" si="44"/>
        <v>2943</v>
      </c>
      <c r="Z104" s="107">
        <f t="shared" si="45"/>
        <v>1.2000407830342577</v>
      </c>
      <c r="AA104" s="83">
        <f t="shared" si="45"/>
        <v>1</v>
      </c>
      <c r="AB104" s="83">
        <f t="shared" si="45"/>
        <v>1.103481012658228</v>
      </c>
    </row>
    <row r="105" spans="1:28" s="57" customFormat="1" ht="18" customHeight="1" x14ac:dyDescent="0.25">
      <c r="A105" s="84">
        <v>100</v>
      </c>
      <c r="B105" s="85">
        <f t="shared" si="26"/>
        <v>14839</v>
      </c>
      <c r="C105" s="106">
        <f t="shared" si="27"/>
        <v>13860</v>
      </c>
      <c r="D105" s="111">
        <f t="shared" si="28"/>
        <v>28699</v>
      </c>
      <c r="E105" s="88">
        <f t="shared" si="29"/>
        <v>15871</v>
      </c>
      <c r="F105" s="89">
        <f t="shared" si="30"/>
        <v>13860</v>
      </c>
      <c r="G105" s="90">
        <f t="shared" si="31"/>
        <v>29731</v>
      </c>
      <c r="H105" s="91">
        <f t="shared" si="32"/>
        <v>1032</v>
      </c>
      <c r="I105" s="92">
        <f t="shared" si="33"/>
        <v>0</v>
      </c>
      <c r="J105" s="93">
        <f t="shared" si="34"/>
        <v>1032</v>
      </c>
      <c r="K105" s="94">
        <f t="shared" si="35"/>
        <v>16904</v>
      </c>
      <c r="L105" s="95">
        <f t="shared" si="36"/>
        <v>13860</v>
      </c>
      <c r="M105" s="96">
        <f t="shared" si="37"/>
        <v>30764</v>
      </c>
      <c r="N105" s="97">
        <f t="shared" si="38"/>
        <v>1033</v>
      </c>
      <c r="O105" s="98">
        <f t="shared" si="39"/>
        <v>0</v>
      </c>
      <c r="P105" s="99">
        <f t="shared" si="40"/>
        <v>1033</v>
      </c>
      <c r="Q105" s="100">
        <f t="shared" si="41"/>
        <v>17806</v>
      </c>
      <c r="R105" s="101">
        <f t="shared" si="42"/>
        <v>13860</v>
      </c>
      <c r="S105" s="102">
        <f t="shared" si="43"/>
        <v>31666</v>
      </c>
      <c r="T105" s="103">
        <f t="shared" si="46"/>
        <v>902</v>
      </c>
      <c r="U105" s="104">
        <f t="shared" si="46"/>
        <v>0</v>
      </c>
      <c r="V105" s="105">
        <f t="shared" si="46"/>
        <v>902</v>
      </c>
      <c r="W105" s="106">
        <f t="shared" si="44"/>
        <v>2967</v>
      </c>
      <c r="X105" s="86">
        <f t="shared" si="44"/>
        <v>0</v>
      </c>
      <c r="Y105" s="87">
        <f t="shared" si="44"/>
        <v>2967</v>
      </c>
      <c r="Z105" s="107">
        <f t="shared" si="45"/>
        <v>1.1999460880113215</v>
      </c>
      <c r="AA105" s="83">
        <f t="shared" si="45"/>
        <v>1</v>
      </c>
      <c r="AB105" s="83">
        <f t="shared" si="45"/>
        <v>1.1033833931495871</v>
      </c>
    </row>
    <row r="106" spans="1:28" s="57" customFormat="1" ht="18" customHeight="1" x14ac:dyDescent="0.25">
      <c r="A106" s="84">
        <v>101</v>
      </c>
      <c r="B106" s="85">
        <f t="shared" si="26"/>
        <v>14965</v>
      </c>
      <c r="C106" s="106">
        <f t="shared" si="27"/>
        <v>13992</v>
      </c>
      <c r="D106" s="111">
        <f t="shared" si="28"/>
        <v>28957</v>
      </c>
      <c r="E106" s="88">
        <f t="shared" si="29"/>
        <v>16007</v>
      </c>
      <c r="F106" s="89">
        <f t="shared" si="30"/>
        <v>13992</v>
      </c>
      <c r="G106" s="90">
        <f t="shared" si="31"/>
        <v>29999</v>
      </c>
      <c r="H106" s="91">
        <f t="shared" si="32"/>
        <v>1042</v>
      </c>
      <c r="I106" s="92">
        <f t="shared" si="33"/>
        <v>0</v>
      </c>
      <c r="J106" s="93">
        <f t="shared" si="34"/>
        <v>1042</v>
      </c>
      <c r="K106" s="94">
        <f t="shared" si="35"/>
        <v>17048</v>
      </c>
      <c r="L106" s="95">
        <f t="shared" si="36"/>
        <v>13992</v>
      </c>
      <c r="M106" s="96">
        <f t="shared" si="37"/>
        <v>31040</v>
      </c>
      <c r="N106" s="97">
        <f t="shared" si="38"/>
        <v>1041</v>
      </c>
      <c r="O106" s="98">
        <f t="shared" si="39"/>
        <v>0</v>
      </c>
      <c r="P106" s="99">
        <f t="shared" si="40"/>
        <v>1041</v>
      </c>
      <c r="Q106" s="100">
        <f t="shared" si="41"/>
        <v>17958</v>
      </c>
      <c r="R106" s="101">
        <f t="shared" si="42"/>
        <v>13992</v>
      </c>
      <c r="S106" s="102">
        <f t="shared" si="43"/>
        <v>31950</v>
      </c>
      <c r="T106" s="103">
        <f t="shared" si="46"/>
        <v>910</v>
      </c>
      <c r="U106" s="104">
        <f t="shared" si="46"/>
        <v>0</v>
      </c>
      <c r="V106" s="105">
        <f t="shared" si="46"/>
        <v>910</v>
      </c>
      <c r="W106" s="106">
        <f t="shared" si="44"/>
        <v>2993</v>
      </c>
      <c r="X106" s="86">
        <f t="shared" si="44"/>
        <v>0</v>
      </c>
      <c r="Y106" s="87">
        <f t="shared" si="44"/>
        <v>2993</v>
      </c>
      <c r="Z106" s="107">
        <f t="shared" si="45"/>
        <v>1.2</v>
      </c>
      <c r="AA106" s="83">
        <f t="shared" si="45"/>
        <v>1</v>
      </c>
      <c r="AB106" s="83">
        <f t="shared" si="45"/>
        <v>1.1033601547121594</v>
      </c>
    </row>
    <row r="107" spans="1:28" s="57" customFormat="1" ht="18" customHeight="1" x14ac:dyDescent="0.25">
      <c r="A107" s="84">
        <v>500</v>
      </c>
      <c r="B107" s="85">
        <f t="shared" si="26"/>
        <v>65439</v>
      </c>
      <c r="C107" s="106">
        <f t="shared" si="27"/>
        <v>66660</v>
      </c>
      <c r="D107" s="111">
        <f t="shared" si="28"/>
        <v>132099</v>
      </c>
      <c r="E107" s="88">
        <f t="shared" si="29"/>
        <v>69991</v>
      </c>
      <c r="F107" s="89">
        <f t="shared" si="30"/>
        <v>66660</v>
      </c>
      <c r="G107" s="90">
        <f t="shared" si="31"/>
        <v>136651</v>
      </c>
      <c r="H107" s="91">
        <f t="shared" si="32"/>
        <v>4552</v>
      </c>
      <c r="I107" s="92">
        <f t="shared" si="33"/>
        <v>0</v>
      </c>
      <c r="J107" s="93">
        <f t="shared" si="34"/>
        <v>4552</v>
      </c>
      <c r="K107" s="94">
        <f t="shared" si="35"/>
        <v>74544</v>
      </c>
      <c r="L107" s="95">
        <f t="shared" si="36"/>
        <v>66660</v>
      </c>
      <c r="M107" s="96">
        <f t="shared" si="37"/>
        <v>141204</v>
      </c>
      <c r="N107" s="97">
        <f t="shared" si="38"/>
        <v>4553</v>
      </c>
      <c r="O107" s="98">
        <f t="shared" si="39"/>
        <v>0</v>
      </c>
      <c r="P107" s="99">
        <f t="shared" si="40"/>
        <v>4553</v>
      </c>
      <c r="Q107" s="100">
        <f t="shared" si="41"/>
        <v>78526</v>
      </c>
      <c r="R107" s="101">
        <f t="shared" si="42"/>
        <v>66660</v>
      </c>
      <c r="S107" s="102">
        <f t="shared" si="43"/>
        <v>145186</v>
      </c>
      <c r="T107" s="103">
        <f t="shared" si="46"/>
        <v>3982</v>
      </c>
      <c r="U107" s="104">
        <f t="shared" si="46"/>
        <v>0</v>
      </c>
      <c r="V107" s="105">
        <f t="shared" si="46"/>
        <v>3982</v>
      </c>
      <c r="W107" s="106">
        <f t="shared" si="44"/>
        <v>13087</v>
      </c>
      <c r="X107" s="86">
        <f t="shared" si="44"/>
        <v>0</v>
      </c>
      <c r="Y107" s="87">
        <f t="shared" si="44"/>
        <v>13087</v>
      </c>
      <c r="Z107" s="107">
        <f t="shared" si="45"/>
        <v>1.1999877748743104</v>
      </c>
      <c r="AA107" s="83">
        <f t="shared" si="45"/>
        <v>1</v>
      </c>
      <c r="AB107" s="83">
        <f t="shared" si="45"/>
        <v>1.0990696371660649</v>
      </c>
    </row>
    <row r="108" spans="1:28" s="57" customFormat="1" ht="18" customHeight="1" x14ac:dyDescent="0.25">
      <c r="A108" s="84">
        <v>1000</v>
      </c>
      <c r="B108" s="85">
        <f t="shared" si="26"/>
        <v>128689</v>
      </c>
      <c r="C108" s="106">
        <f t="shared" si="27"/>
        <v>132660</v>
      </c>
      <c r="D108" s="111">
        <f t="shared" si="28"/>
        <v>261349</v>
      </c>
      <c r="E108" s="88">
        <f t="shared" si="29"/>
        <v>137641</v>
      </c>
      <c r="F108" s="89">
        <f t="shared" si="30"/>
        <v>132660</v>
      </c>
      <c r="G108" s="90">
        <f t="shared" si="31"/>
        <v>270301</v>
      </c>
      <c r="H108" s="91">
        <f t="shared" si="32"/>
        <v>8952</v>
      </c>
      <c r="I108" s="92">
        <f t="shared" si="33"/>
        <v>0</v>
      </c>
      <c r="J108" s="93">
        <f t="shared" si="34"/>
        <v>8952</v>
      </c>
      <c r="K108" s="94">
        <f t="shared" si="35"/>
        <v>146594</v>
      </c>
      <c r="L108" s="95">
        <f t="shared" si="36"/>
        <v>132660</v>
      </c>
      <c r="M108" s="96">
        <f t="shared" si="37"/>
        <v>279254</v>
      </c>
      <c r="N108" s="97">
        <f t="shared" si="38"/>
        <v>8953</v>
      </c>
      <c r="O108" s="98">
        <f t="shared" si="39"/>
        <v>0</v>
      </c>
      <c r="P108" s="99">
        <f t="shared" si="40"/>
        <v>8953</v>
      </c>
      <c r="Q108" s="100">
        <f t="shared" si="41"/>
        <v>154426</v>
      </c>
      <c r="R108" s="101">
        <f t="shared" si="42"/>
        <v>132660</v>
      </c>
      <c r="S108" s="102">
        <f t="shared" si="43"/>
        <v>287086</v>
      </c>
      <c r="T108" s="103">
        <f t="shared" si="46"/>
        <v>7832</v>
      </c>
      <c r="U108" s="104">
        <f t="shared" si="46"/>
        <v>0</v>
      </c>
      <c r="V108" s="105">
        <f t="shared" si="46"/>
        <v>7832</v>
      </c>
      <c r="W108" s="106">
        <f t="shared" si="44"/>
        <v>25737</v>
      </c>
      <c r="X108" s="86">
        <f t="shared" si="44"/>
        <v>0</v>
      </c>
      <c r="Y108" s="87">
        <f t="shared" si="44"/>
        <v>25737</v>
      </c>
      <c r="Z108" s="107">
        <f t="shared" si="45"/>
        <v>1.1999937834624561</v>
      </c>
      <c r="AA108" s="83">
        <f t="shared" si="45"/>
        <v>1</v>
      </c>
      <c r="AB108" s="83">
        <f t="shared" si="45"/>
        <v>1.0984775147408254</v>
      </c>
    </row>
    <row r="109" spans="1:28" s="57" customFormat="1" ht="18" customHeight="1" x14ac:dyDescent="0.25">
      <c r="A109" s="149">
        <v>3000</v>
      </c>
      <c r="B109" s="150">
        <f t="shared" si="26"/>
        <v>381689</v>
      </c>
      <c r="C109" s="151">
        <f t="shared" si="27"/>
        <v>396660</v>
      </c>
      <c r="D109" s="152">
        <f t="shared" si="28"/>
        <v>778349</v>
      </c>
      <c r="E109" s="153">
        <f t="shared" si="29"/>
        <v>408241</v>
      </c>
      <c r="F109" s="154">
        <f t="shared" si="30"/>
        <v>396660</v>
      </c>
      <c r="G109" s="155">
        <f t="shared" si="31"/>
        <v>804901</v>
      </c>
      <c r="H109" s="156">
        <f t="shared" si="32"/>
        <v>26552</v>
      </c>
      <c r="I109" s="157">
        <f t="shared" si="33"/>
        <v>0</v>
      </c>
      <c r="J109" s="158">
        <f t="shared" si="34"/>
        <v>26552</v>
      </c>
      <c r="K109" s="159">
        <f t="shared" si="35"/>
        <v>434794</v>
      </c>
      <c r="L109" s="160">
        <f t="shared" si="36"/>
        <v>396660</v>
      </c>
      <c r="M109" s="161">
        <f t="shared" si="37"/>
        <v>831454</v>
      </c>
      <c r="N109" s="162">
        <f t="shared" si="38"/>
        <v>26553</v>
      </c>
      <c r="O109" s="163">
        <f t="shared" si="39"/>
        <v>0</v>
      </c>
      <c r="P109" s="164">
        <f t="shared" si="40"/>
        <v>26553</v>
      </c>
      <c r="Q109" s="165">
        <f t="shared" si="41"/>
        <v>458026</v>
      </c>
      <c r="R109" s="166">
        <f t="shared" si="42"/>
        <v>396660</v>
      </c>
      <c r="S109" s="167">
        <f t="shared" si="43"/>
        <v>854686</v>
      </c>
      <c r="T109" s="168">
        <f t="shared" si="46"/>
        <v>23232</v>
      </c>
      <c r="U109" s="169">
        <f t="shared" si="46"/>
        <v>0</v>
      </c>
      <c r="V109" s="170">
        <f t="shared" si="46"/>
        <v>23232</v>
      </c>
      <c r="W109" s="151">
        <f t="shared" si="44"/>
        <v>76337</v>
      </c>
      <c r="X109" s="171">
        <f t="shared" si="44"/>
        <v>0</v>
      </c>
      <c r="Y109" s="172">
        <f t="shared" si="44"/>
        <v>76337</v>
      </c>
      <c r="Z109" s="173">
        <f t="shared" si="45"/>
        <v>1.199997904052776</v>
      </c>
      <c r="AA109" s="173">
        <f t="shared" si="45"/>
        <v>1</v>
      </c>
      <c r="AB109" s="173">
        <f t="shared" si="45"/>
        <v>1.0980755419484063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54</v>
      </c>
      <c r="E122" s="142" t="s">
        <v>48</v>
      </c>
      <c r="F122" s="141">
        <v>57</v>
      </c>
      <c r="K122" s="142" t="s">
        <v>48</v>
      </c>
      <c r="L122" s="141">
        <v>61</v>
      </c>
      <c r="Q122" s="142" t="s">
        <v>48</v>
      </c>
      <c r="R122" s="141">
        <v>64</v>
      </c>
    </row>
    <row r="123" spans="2:18" ht="18" customHeight="1" x14ac:dyDescent="0.25">
      <c r="B123" s="142" t="s">
        <v>49</v>
      </c>
      <c r="C123" s="141">
        <v>71</v>
      </c>
      <c r="E123" s="142" t="s">
        <v>49</v>
      </c>
      <c r="F123" s="141">
        <v>75</v>
      </c>
      <c r="K123" s="142" t="s">
        <v>49</v>
      </c>
      <c r="L123" s="141">
        <v>80</v>
      </c>
      <c r="Q123" s="142" t="s">
        <v>49</v>
      </c>
      <c r="R123" s="141">
        <v>85</v>
      </c>
    </row>
    <row r="124" spans="2:18" ht="18" customHeight="1" x14ac:dyDescent="0.25">
      <c r="B124" s="142" t="s">
        <v>50</v>
      </c>
      <c r="C124" s="141">
        <v>96</v>
      </c>
      <c r="E124" s="142" t="s">
        <v>50</v>
      </c>
      <c r="F124" s="141">
        <v>102</v>
      </c>
      <c r="K124" s="142" t="s">
        <v>50</v>
      </c>
      <c r="L124" s="141">
        <v>109</v>
      </c>
      <c r="Q124" s="142" t="s">
        <v>50</v>
      </c>
      <c r="R124" s="141">
        <v>115</v>
      </c>
    </row>
    <row r="125" spans="2:18" ht="18" customHeight="1" x14ac:dyDescent="0.25">
      <c r="B125" s="142" t="s">
        <v>74</v>
      </c>
      <c r="C125" s="141">
        <v>115</v>
      </c>
      <c r="E125" s="142" t="s">
        <v>74</v>
      </c>
      <c r="F125" s="141">
        <v>123</v>
      </c>
      <c r="K125" s="142" t="s">
        <v>74</v>
      </c>
      <c r="L125" s="141">
        <v>131</v>
      </c>
      <c r="Q125" s="142" t="s">
        <v>74</v>
      </c>
      <c r="R125" s="141">
        <v>138</v>
      </c>
    </row>
    <row r="128" spans="2:18" ht="18" customHeight="1" x14ac:dyDescent="0.25">
      <c r="B128" s="143" t="s">
        <v>56</v>
      </c>
      <c r="C128" s="143"/>
      <c r="E128" s="143" t="s">
        <v>56</v>
      </c>
      <c r="F128" s="143"/>
      <c r="K128" s="143" t="s">
        <v>56</v>
      </c>
      <c r="L128" s="143"/>
      <c r="Q128" s="143" t="s">
        <v>56</v>
      </c>
      <c r="R128" s="143"/>
    </row>
    <row r="129" spans="2:18" ht="18" customHeight="1" x14ac:dyDescent="0.25">
      <c r="B129" s="144" t="s">
        <v>64</v>
      </c>
      <c r="C129" s="144">
        <v>600</v>
      </c>
      <c r="E129" s="144" t="s">
        <v>64</v>
      </c>
      <c r="F129" s="144">
        <v>600</v>
      </c>
      <c r="K129" s="144" t="s">
        <v>64</v>
      </c>
      <c r="L129" s="144">
        <v>600</v>
      </c>
      <c r="Q129" s="144" t="s">
        <v>64</v>
      </c>
      <c r="R129" s="144">
        <v>600</v>
      </c>
    </row>
    <row r="130" spans="2:18" ht="18" customHeight="1" x14ac:dyDescent="0.25">
      <c r="B130" s="144" t="s">
        <v>57</v>
      </c>
      <c r="C130" s="144">
        <v>50</v>
      </c>
      <c r="E130" s="144" t="s">
        <v>57</v>
      </c>
      <c r="F130" s="144">
        <v>50</v>
      </c>
      <c r="K130" s="144" t="s">
        <v>57</v>
      </c>
      <c r="L130" s="144">
        <v>50</v>
      </c>
      <c r="Q130" s="144" t="s">
        <v>57</v>
      </c>
      <c r="R130" s="144">
        <v>50</v>
      </c>
    </row>
    <row r="131" spans="2:18" ht="18" customHeight="1" x14ac:dyDescent="0.25">
      <c r="B131" s="144" t="s">
        <v>58</v>
      </c>
      <c r="C131" s="144">
        <v>65</v>
      </c>
      <c r="E131" s="144" t="s">
        <v>58</v>
      </c>
      <c r="F131" s="144">
        <v>65</v>
      </c>
      <c r="K131" s="144" t="s">
        <v>58</v>
      </c>
      <c r="L131" s="144">
        <v>65</v>
      </c>
      <c r="Q131" s="144" t="s">
        <v>58</v>
      </c>
      <c r="R131" s="144">
        <v>65</v>
      </c>
    </row>
    <row r="132" spans="2:18" ht="18" customHeight="1" x14ac:dyDescent="0.25">
      <c r="B132" s="144" t="s">
        <v>59</v>
      </c>
      <c r="C132" s="144">
        <v>90</v>
      </c>
      <c r="E132" s="144" t="s">
        <v>59</v>
      </c>
      <c r="F132" s="144">
        <v>90</v>
      </c>
      <c r="K132" s="144" t="s">
        <v>59</v>
      </c>
      <c r="L132" s="144">
        <v>90</v>
      </c>
      <c r="Q132" s="144" t="s">
        <v>59</v>
      </c>
      <c r="R132" s="144">
        <v>90</v>
      </c>
    </row>
    <row r="133" spans="2:18" ht="18" customHeight="1" x14ac:dyDescent="0.25">
      <c r="B133" s="144" t="s">
        <v>60</v>
      </c>
      <c r="C133" s="144">
        <v>100</v>
      </c>
      <c r="E133" s="144" t="s">
        <v>60</v>
      </c>
      <c r="F133" s="144">
        <v>100</v>
      </c>
      <c r="K133" s="144" t="s">
        <v>60</v>
      </c>
      <c r="L133" s="144">
        <v>100</v>
      </c>
      <c r="Q133" s="144" t="s">
        <v>60</v>
      </c>
      <c r="R133" s="144">
        <v>100</v>
      </c>
    </row>
    <row r="134" spans="2:18" ht="18" customHeight="1" x14ac:dyDescent="0.25">
      <c r="B134" s="144" t="s">
        <v>75</v>
      </c>
      <c r="C134" s="144">
        <v>120</v>
      </c>
      <c r="E134" s="144" t="s">
        <v>61</v>
      </c>
      <c r="F134" s="144">
        <v>120</v>
      </c>
      <c r="K134" s="144" t="s">
        <v>61</v>
      </c>
      <c r="L134" s="144">
        <v>120</v>
      </c>
      <c r="Q134" s="144" t="s">
        <v>61</v>
      </c>
      <c r="R134" s="144">
        <v>120</v>
      </c>
    </row>
  </sheetData>
  <sheetProtection algorithmName="SHA-512" hashValue="BL800SmgJuxEM/2AM0RMLiuZKtlwerY2d1dGCO4C/+LrmZ213wkuTeFBqdVQiIwKP8BXv/naDZKWqzg5a7D9yQ==" saltValue="XudGPBp7Or6LXHKcjMOT8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UI,標準"&amp;16岳　20mm</oddHeader>
  </headerFooter>
  <rowBreaks count="1" manualBreakCount="1">
    <brk id="60" max="27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75031-F3F3-4E31-AC25-5549C2F62F4E}">
  <sheetPr>
    <tabColor rgb="FFFF66CC"/>
    <pageSetUpPr fitToPage="1"/>
  </sheetPr>
  <dimension ref="A1:AB134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77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ROUNDDOWN(($C$115+ROUNDDOWN(($A4*IF(31&lt;=$A4,$C$125,IF(21&lt;=$A4,$C$124,IF(11&lt;=$A4,$C$123,IF(1&lt;=$A4,$C$122,0))))),0))*1.1,0)</f>
        <v>3531</v>
      </c>
      <c r="C4" s="34">
        <f>INT(ROUNDDOWN(IF($A4&lt;=0,0,IF($A4&lt;=10,$C$130,IF($A4&lt;=20,$C$131,IF($A4&lt;=30,$C$132,IF($A4&lt;=50,$C$133,IF($A4&gt;=51,$C$134,""))))))*$A4+$C$129,0)*1.1)</f>
        <v>660</v>
      </c>
      <c r="D4" s="35">
        <f>B4+C4</f>
        <v>4191</v>
      </c>
      <c r="E4" s="36">
        <f>ROUNDDOWN(($F$115+ROUNDDOWN(($A4*IF(31&lt;=$A4,$F$125,IF(21&lt;=$A4,$F$124,IF(11&lt;=$A4,$F$123,IF(1&lt;=$A4,$F$122,0))))),0))*1.1,0)</f>
        <v>3777</v>
      </c>
      <c r="F4" s="37">
        <f>INT(ROUNDDOWN(IF($A4&lt;=0,0,IF($A4&lt;=10,$F$130,IF($A4&lt;=20,$F$131,IF($A4&lt;=30,$F$132,IF($A4&lt;=50,$F$133,IF($A4&gt;=51,$F$134,""))))))*$A4+$F$129,0)*1.1)</f>
        <v>660</v>
      </c>
      <c r="G4" s="38">
        <f>SUM(E4:F4)</f>
        <v>4437</v>
      </c>
      <c r="H4" s="39">
        <f t="shared" ref="H4:J4" si="0">E4-B4</f>
        <v>246</v>
      </c>
      <c r="I4" s="40">
        <f t="shared" si="0"/>
        <v>0</v>
      </c>
      <c r="J4" s="41">
        <f t="shared" si="0"/>
        <v>246</v>
      </c>
      <c r="K4" s="42">
        <f>ROUNDDOWN(($L$115+ROUNDDOWN(($A4*IF(31&lt;=$A4,$L$125,IF(21&lt;=$A4,$L$124,IF(11&lt;=$A4,$L$123,IF(1&lt;=$A4,$L$122,0))))),0))*1.1,0)</f>
        <v>4024</v>
      </c>
      <c r="L4" s="43">
        <f>INT(ROUNDDOWN(IF($A4&lt;=0,0,IF($A4&lt;=10,$L$130,IF($A4&lt;=20,$L$131,IF($A4&lt;=30,$L$132,IF($A4&lt;=50,$L$133,IF($A4&gt;=51,$L$134,""))))))*$A4+$L$129,0)*1.1)</f>
        <v>660</v>
      </c>
      <c r="M4" s="44">
        <f>SUM(K4:L4)</f>
        <v>4684</v>
      </c>
      <c r="N4" s="45">
        <f t="shared" ref="N4:P4" si="1">K4-E4</f>
        <v>247</v>
      </c>
      <c r="O4" s="46">
        <f t="shared" si="1"/>
        <v>0</v>
      </c>
      <c r="P4" s="47">
        <f t="shared" si="1"/>
        <v>247</v>
      </c>
      <c r="Q4" s="48">
        <f>ROUNDDOWN(($R$115+ROUNDDOWN(($A4*IF(31&lt;=$A4,$R$125,IF(21&lt;=$A4,$R$124,IF(11&lt;=$A4,$R$123,IF(1&lt;=$A4,$R$122,0))))),0))*1.1,0)</f>
        <v>4237</v>
      </c>
      <c r="R4" s="49">
        <f>INT(ROUNDDOWN(IF($A4&lt;=0,0,IF($A4&lt;=10,$R$130,IF($A4&lt;=20,$R$131,IF($A4&lt;=30,$R$132,IF($A4&lt;=50,$R$133,IF($A4&gt;=51,$R$134,""))))))*$A4+$R$129,0)*1.1)</f>
        <v>660</v>
      </c>
      <c r="S4" s="50">
        <f>SUM(Q4:R4)</f>
        <v>4897</v>
      </c>
      <c r="T4" s="51">
        <f t="shared" ref="T4:V19" si="2">Q4-K4</f>
        <v>213</v>
      </c>
      <c r="U4" s="52">
        <f t="shared" si="2"/>
        <v>0</v>
      </c>
      <c r="V4" s="53">
        <f t="shared" si="2"/>
        <v>213</v>
      </c>
      <c r="W4" s="54">
        <f t="shared" ref="W4:Y19" si="3">Q4-B4</f>
        <v>706</v>
      </c>
      <c r="X4" s="34">
        <f t="shared" si="3"/>
        <v>0</v>
      </c>
      <c r="Y4" s="35">
        <f t="shared" si="3"/>
        <v>706</v>
      </c>
      <c r="Z4" s="55">
        <f t="shared" ref="Z4:AB19" si="4">Q4/B4</f>
        <v>1.1999433588218635</v>
      </c>
      <c r="AA4" s="55">
        <f t="shared" si="4"/>
        <v>1</v>
      </c>
      <c r="AB4" s="56">
        <f t="shared" si="4"/>
        <v>1.1684562157003102</v>
      </c>
    </row>
    <row r="5" spans="1:28" s="57" customFormat="1" ht="18" customHeight="1" x14ac:dyDescent="0.25">
      <c r="A5" s="58">
        <v>0</v>
      </c>
      <c r="B5" s="59">
        <f t="shared" ref="B5:B68" si="5">ROUNDDOWN(($C$115+ROUNDDOWN(($A5*IF(31&lt;=$A5,$C$125,IF(21&lt;=$A5,$C$124,IF(11&lt;=$A5,$C$123,IF(1&lt;=$A5,$C$122,0))))),0))*1.1,0)</f>
        <v>3531</v>
      </c>
      <c r="C5" s="60">
        <f t="shared" ref="C5:C68" si="6">INT(ROUNDDOWN(IF($A5&lt;=0,0,IF($A5&lt;=10,$C$130,IF($A5&lt;=20,$C$131,IF($A5&lt;=30,$C$132,IF($A5&lt;=50,$C$133,IF($A5&gt;=51,$C$134,""))))))*$A5+$C$129,0)*1.1)</f>
        <v>660</v>
      </c>
      <c r="D5" s="61">
        <f t="shared" ref="D5:D68" si="7">B5+C5</f>
        <v>4191</v>
      </c>
      <c r="E5" s="62">
        <f t="shared" ref="E5:E68" si="8">ROUNDDOWN(($F$115+ROUNDDOWN(($A5*IF(31&lt;=$A5,$F$125,IF(21&lt;=$A5,$F$124,IF(11&lt;=$A5,$F$123,IF(1&lt;=$A5,$F$122,0))))),0))*1.1,0)</f>
        <v>3777</v>
      </c>
      <c r="F5" s="63">
        <f t="shared" ref="F5:F68" si="9">INT(ROUNDDOWN(IF($A5&lt;=0,0,IF($A5&lt;=10,$F$130,IF($A5&lt;=20,$F$131,IF($A5&lt;=30,$F$132,IF($A5&lt;=50,$F$133,IF($A5&gt;=51,$F$134,""))))))*$A5+$F$129,0)*1.1)</f>
        <v>660</v>
      </c>
      <c r="G5" s="64">
        <f t="shared" ref="G5:G68" si="10">SUM(E5:F5)</f>
        <v>4437</v>
      </c>
      <c r="H5" s="65">
        <f t="shared" ref="H5:H68" si="11">E5-B5</f>
        <v>246</v>
      </c>
      <c r="I5" s="66">
        <f t="shared" ref="I5:I68" si="12">F5-C5</f>
        <v>0</v>
      </c>
      <c r="J5" s="67">
        <f t="shared" ref="J5:J68" si="13">G5-D5</f>
        <v>246</v>
      </c>
      <c r="K5" s="68">
        <f t="shared" ref="K5:K68" si="14">ROUNDDOWN(($L$115+ROUNDDOWN(($A5*IF(31&lt;=$A5,$L$125,IF(21&lt;=$A5,$L$124,IF(11&lt;=$A5,$L$123,IF(1&lt;=$A5,$L$122,0))))),0))*1.1,0)</f>
        <v>4024</v>
      </c>
      <c r="L5" s="69">
        <f t="shared" ref="L5:L68" si="15">INT(ROUNDDOWN(IF($A5&lt;=0,0,IF($A5&lt;=10,$L$130,IF($A5&lt;=20,$L$131,IF($A5&lt;=30,$L$132,IF($A5&lt;=50,$L$133,IF($A5&gt;=51,$L$134,""))))))*$A5+$L$129,0)*1.1)</f>
        <v>660</v>
      </c>
      <c r="M5" s="70">
        <f t="shared" ref="M5:M68" si="16">SUM(K5:L5)</f>
        <v>4684</v>
      </c>
      <c r="N5" s="71">
        <f t="shared" ref="N5:N68" si="17">K5-E5</f>
        <v>247</v>
      </c>
      <c r="O5" s="72">
        <f t="shared" ref="O5:O68" si="18">L5-F5</f>
        <v>0</v>
      </c>
      <c r="P5" s="73">
        <f t="shared" ref="P5:P68" si="19">M5-G5</f>
        <v>247</v>
      </c>
      <c r="Q5" s="74">
        <f t="shared" ref="Q5:Q68" si="20">ROUNDDOWN(($R$115+ROUNDDOWN(($A5*IF(31&lt;=$A5,$R$125,IF(21&lt;=$A5,$R$124,IF(11&lt;=$A5,$R$123,IF(1&lt;=$A5,$R$122,0))))),0))*1.1,0)</f>
        <v>4237</v>
      </c>
      <c r="R5" s="75">
        <f t="shared" ref="R5:R68" si="21">INT(ROUNDDOWN(IF($A5&lt;=0,0,IF($A5&lt;=10,$R$130,IF($A5&lt;=20,$R$131,IF($A5&lt;=30,$R$132,IF($A5&lt;=50,$R$133,IF($A5&gt;=51,$R$134,""))))))*$A5+$R$129,0)*1.1)</f>
        <v>660</v>
      </c>
      <c r="S5" s="76">
        <f t="shared" ref="S5:S68" si="22">SUM(Q5:R5)</f>
        <v>4897</v>
      </c>
      <c r="T5" s="77">
        <f t="shared" si="2"/>
        <v>213</v>
      </c>
      <c r="U5" s="78">
        <f t="shared" si="2"/>
        <v>0</v>
      </c>
      <c r="V5" s="79">
        <f t="shared" si="2"/>
        <v>213</v>
      </c>
      <c r="W5" s="80">
        <f t="shared" si="3"/>
        <v>706</v>
      </c>
      <c r="X5" s="81">
        <f t="shared" si="3"/>
        <v>0</v>
      </c>
      <c r="Y5" s="82">
        <f t="shared" si="3"/>
        <v>706</v>
      </c>
      <c r="Z5" s="83">
        <f t="shared" si="4"/>
        <v>1.1999433588218635</v>
      </c>
      <c r="AA5" s="83">
        <f t="shared" si="4"/>
        <v>1</v>
      </c>
      <c r="AB5" s="83">
        <f t="shared" si="4"/>
        <v>1.1684562157003102</v>
      </c>
    </row>
    <row r="6" spans="1:28" s="57" customFormat="1" ht="18" customHeight="1" x14ac:dyDescent="0.25">
      <c r="A6" s="84">
        <v>1</v>
      </c>
      <c r="B6" s="85">
        <f t="shared" si="5"/>
        <v>3590</v>
      </c>
      <c r="C6" s="86">
        <f t="shared" si="6"/>
        <v>715</v>
      </c>
      <c r="D6" s="87">
        <f t="shared" si="7"/>
        <v>4305</v>
      </c>
      <c r="E6" s="88">
        <f t="shared" si="8"/>
        <v>3840</v>
      </c>
      <c r="F6" s="89">
        <f t="shared" si="9"/>
        <v>715</v>
      </c>
      <c r="G6" s="90">
        <f t="shared" si="10"/>
        <v>4555</v>
      </c>
      <c r="H6" s="91">
        <f t="shared" si="11"/>
        <v>250</v>
      </c>
      <c r="I6" s="92">
        <f t="shared" si="12"/>
        <v>0</v>
      </c>
      <c r="J6" s="93">
        <f t="shared" si="13"/>
        <v>250</v>
      </c>
      <c r="K6" s="94">
        <f t="shared" si="14"/>
        <v>4092</v>
      </c>
      <c r="L6" s="95">
        <f t="shared" si="15"/>
        <v>715</v>
      </c>
      <c r="M6" s="96">
        <f t="shared" si="16"/>
        <v>4807</v>
      </c>
      <c r="N6" s="97">
        <f t="shared" si="17"/>
        <v>252</v>
      </c>
      <c r="O6" s="98">
        <f t="shared" si="18"/>
        <v>0</v>
      </c>
      <c r="P6" s="99">
        <f t="shared" si="19"/>
        <v>252</v>
      </c>
      <c r="Q6" s="100">
        <f t="shared" si="20"/>
        <v>4307</v>
      </c>
      <c r="R6" s="101">
        <f t="shared" si="21"/>
        <v>715</v>
      </c>
      <c r="S6" s="102">
        <f t="shared" si="22"/>
        <v>5022</v>
      </c>
      <c r="T6" s="103">
        <f t="shared" si="2"/>
        <v>215</v>
      </c>
      <c r="U6" s="104">
        <f t="shared" si="2"/>
        <v>0</v>
      </c>
      <c r="V6" s="105">
        <f t="shared" si="2"/>
        <v>215</v>
      </c>
      <c r="W6" s="106">
        <f t="shared" si="3"/>
        <v>717</v>
      </c>
      <c r="X6" s="86">
        <f t="shared" si="3"/>
        <v>0</v>
      </c>
      <c r="Y6" s="87">
        <f t="shared" si="3"/>
        <v>717</v>
      </c>
      <c r="Z6" s="107">
        <f t="shared" si="4"/>
        <v>1.1997214484679666</v>
      </c>
      <c r="AA6" s="83">
        <f t="shared" si="4"/>
        <v>1</v>
      </c>
      <c r="AB6" s="83">
        <f t="shared" si="4"/>
        <v>1.1665505226480837</v>
      </c>
    </row>
    <row r="7" spans="1:28" s="57" customFormat="1" ht="18" customHeight="1" x14ac:dyDescent="0.25">
      <c r="A7" s="84">
        <v>2</v>
      </c>
      <c r="B7" s="85">
        <f t="shared" si="5"/>
        <v>3649</v>
      </c>
      <c r="C7" s="86">
        <f t="shared" si="6"/>
        <v>770</v>
      </c>
      <c r="D7" s="87">
        <f t="shared" si="7"/>
        <v>4419</v>
      </c>
      <c r="E7" s="88">
        <f t="shared" si="8"/>
        <v>3902</v>
      </c>
      <c r="F7" s="89">
        <f t="shared" si="9"/>
        <v>770</v>
      </c>
      <c r="G7" s="90">
        <f t="shared" si="10"/>
        <v>4672</v>
      </c>
      <c r="H7" s="91">
        <f t="shared" si="11"/>
        <v>253</v>
      </c>
      <c r="I7" s="92">
        <f t="shared" si="12"/>
        <v>0</v>
      </c>
      <c r="J7" s="93">
        <f t="shared" si="13"/>
        <v>253</v>
      </c>
      <c r="K7" s="94">
        <f t="shared" si="14"/>
        <v>4159</v>
      </c>
      <c r="L7" s="95">
        <f t="shared" si="15"/>
        <v>770</v>
      </c>
      <c r="M7" s="96">
        <f t="shared" si="16"/>
        <v>4929</v>
      </c>
      <c r="N7" s="97">
        <f t="shared" si="17"/>
        <v>257</v>
      </c>
      <c r="O7" s="98">
        <f t="shared" si="18"/>
        <v>0</v>
      </c>
      <c r="P7" s="99">
        <f t="shared" si="19"/>
        <v>257</v>
      </c>
      <c r="Q7" s="100">
        <f t="shared" si="20"/>
        <v>4378</v>
      </c>
      <c r="R7" s="101">
        <f t="shared" si="21"/>
        <v>770</v>
      </c>
      <c r="S7" s="102">
        <f t="shared" si="22"/>
        <v>5148</v>
      </c>
      <c r="T7" s="103">
        <f t="shared" si="2"/>
        <v>219</v>
      </c>
      <c r="U7" s="104">
        <f t="shared" si="2"/>
        <v>0</v>
      </c>
      <c r="V7" s="105">
        <f t="shared" si="2"/>
        <v>219</v>
      </c>
      <c r="W7" s="106">
        <f t="shared" si="3"/>
        <v>729</v>
      </c>
      <c r="X7" s="86">
        <f t="shared" si="3"/>
        <v>0</v>
      </c>
      <c r="Y7" s="87">
        <f t="shared" si="3"/>
        <v>729</v>
      </c>
      <c r="Z7" s="107">
        <f t="shared" si="4"/>
        <v>1.1997807618525624</v>
      </c>
      <c r="AA7" s="83">
        <f t="shared" si="4"/>
        <v>1</v>
      </c>
      <c r="AB7" s="83">
        <f t="shared" si="4"/>
        <v>1.1649694501018331</v>
      </c>
    </row>
    <row r="8" spans="1:28" s="57" customFormat="1" ht="18" customHeight="1" x14ac:dyDescent="0.25">
      <c r="A8" s="84">
        <v>3</v>
      </c>
      <c r="B8" s="85">
        <f t="shared" si="5"/>
        <v>3709</v>
      </c>
      <c r="C8" s="86">
        <f t="shared" si="6"/>
        <v>825</v>
      </c>
      <c r="D8" s="87">
        <f t="shared" si="7"/>
        <v>4534</v>
      </c>
      <c r="E8" s="88">
        <f t="shared" si="8"/>
        <v>3965</v>
      </c>
      <c r="F8" s="89">
        <f t="shared" si="9"/>
        <v>825</v>
      </c>
      <c r="G8" s="90">
        <f t="shared" si="10"/>
        <v>4790</v>
      </c>
      <c r="H8" s="91">
        <f t="shared" si="11"/>
        <v>256</v>
      </c>
      <c r="I8" s="92">
        <f t="shared" si="12"/>
        <v>0</v>
      </c>
      <c r="J8" s="93">
        <f t="shared" si="13"/>
        <v>256</v>
      </c>
      <c r="K8" s="94">
        <f t="shared" si="14"/>
        <v>4226</v>
      </c>
      <c r="L8" s="95">
        <f t="shared" si="15"/>
        <v>825</v>
      </c>
      <c r="M8" s="96">
        <f t="shared" si="16"/>
        <v>5051</v>
      </c>
      <c r="N8" s="97">
        <f t="shared" si="17"/>
        <v>261</v>
      </c>
      <c r="O8" s="98">
        <f t="shared" si="18"/>
        <v>0</v>
      </c>
      <c r="P8" s="99">
        <f t="shared" si="19"/>
        <v>261</v>
      </c>
      <c r="Q8" s="100">
        <f t="shared" si="20"/>
        <v>4448</v>
      </c>
      <c r="R8" s="101">
        <f t="shared" si="21"/>
        <v>825</v>
      </c>
      <c r="S8" s="102">
        <f t="shared" si="22"/>
        <v>5273</v>
      </c>
      <c r="T8" s="103">
        <f t="shared" si="2"/>
        <v>222</v>
      </c>
      <c r="U8" s="104">
        <f t="shared" si="2"/>
        <v>0</v>
      </c>
      <c r="V8" s="105">
        <f t="shared" si="2"/>
        <v>222</v>
      </c>
      <c r="W8" s="106">
        <f t="shared" si="3"/>
        <v>739</v>
      </c>
      <c r="X8" s="86">
        <f t="shared" si="3"/>
        <v>0</v>
      </c>
      <c r="Y8" s="87">
        <f t="shared" si="3"/>
        <v>739</v>
      </c>
      <c r="Z8" s="107">
        <f t="shared" si="4"/>
        <v>1.1992450795362632</v>
      </c>
      <c r="AA8" s="83">
        <f t="shared" si="4"/>
        <v>1</v>
      </c>
      <c r="AB8" s="83">
        <f t="shared" si="4"/>
        <v>1.1629907366563741</v>
      </c>
    </row>
    <row r="9" spans="1:28" s="57" customFormat="1" ht="18" customHeight="1" x14ac:dyDescent="0.25">
      <c r="A9" s="84">
        <v>4</v>
      </c>
      <c r="B9" s="85">
        <f t="shared" si="5"/>
        <v>3768</v>
      </c>
      <c r="C9" s="86">
        <f t="shared" si="6"/>
        <v>880</v>
      </c>
      <c r="D9" s="87">
        <f t="shared" si="7"/>
        <v>4648</v>
      </c>
      <c r="E9" s="88">
        <f t="shared" si="8"/>
        <v>4028</v>
      </c>
      <c r="F9" s="89">
        <f t="shared" si="9"/>
        <v>880</v>
      </c>
      <c r="G9" s="90">
        <f t="shared" si="10"/>
        <v>4908</v>
      </c>
      <c r="H9" s="91">
        <f t="shared" si="11"/>
        <v>260</v>
      </c>
      <c r="I9" s="92">
        <f t="shared" si="12"/>
        <v>0</v>
      </c>
      <c r="J9" s="93">
        <f t="shared" si="13"/>
        <v>260</v>
      </c>
      <c r="K9" s="94">
        <f t="shared" si="14"/>
        <v>4293</v>
      </c>
      <c r="L9" s="95">
        <f t="shared" si="15"/>
        <v>880</v>
      </c>
      <c r="M9" s="96">
        <f t="shared" si="16"/>
        <v>5173</v>
      </c>
      <c r="N9" s="97">
        <f t="shared" si="17"/>
        <v>265</v>
      </c>
      <c r="O9" s="98">
        <f t="shared" si="18"/>
        <v>0</v>
      </c>
      <c r="P9" s="99">
        <f t="shared" si="19"/>
        <v>265</v>
      </c>
      <c r="Q9" s="100">
        <f t="shared" si="20"/>
        <v>4518</v>
      </c>
      <c r="R9" s="101">
        <f t="shared" si="21"/>
        <v>880</v>
      </c>
      <c r="S9" s="102">
        <f t="shared" si="22"/>
        <v>5398</v>
      </c>
      <c r="T9" s="103">
        <f t="shared" si="2"/>
        <v>225</v>
      </c>
      <c r="U9" s="104">
        <f t="shared" si="2"/>
        <v>0</v>
      </c>
      <c r="V9" s="105">
        <f t="shared" si="2"/>
        <v>225</v>
      </c>
      <c r="W9" s="106">
        <f t="shared" si="3"/>
        <v>750</v>
      </c>
      <c r="X9" s="86">
        <f t="shared" si="3"/>
        <v>0</v>
      </c>
      <c r="Y9" s="87">
        <f t="shared" si="3"/>
        <v>750</v>
      </c>
      <c r="Z9" s="107">
        <f t="shared" si="4"/>
        <v>1.1990445859872612</v>
      </c>
      <c r="AA9" s="83">
        <f t="shared" si="4"/>
        <v>1</v>
      </c>
      <c r="AB9" s="83">
        <f t="shared" si="4"/>
        <v>1.1613597246127367</v>
      </c>
    </row>
    <row r="10" spans="1:28" s="57" customFormat="1" ht="18" customHeight="1" x14ac:dyDescent="0.25">
      <c r="A10" s="84">
        <v>5</v>
      </c>
      <c r="B10" s="85">
        <f t="shared" si="5"/>
        <v>3828</v>
      </c>
      <c r="C10" s="86">
        <f t="shared" si="6"/>
        <v>935</v>
      </c>
      <c r="D10" s="87">
        <f t="shared" si="7"/>
        <v>4763</v>
      </c>
      <c r="E10" s="88">
        <f t="shared" si="8"/>
        <v>4090</v>
      </c>
      <c r="F10" s="89">
        <f t="shared" si="9"/>
        <v>935</v>
      </c>
      <c r="G10" s="90">
        <f t="shared" si="10"/>
        <v>5025</v>
      </c>
      <c r="H10" s="91">
        <f t="shared" si="11"/>
        <v>262</v>
      </c>
      <c r="I10" s="92">
        <f t="shared" si="12"/>
        <v>0</v>
      </c>
      <c r="J10" s="93">
        <f t="shared" si="13"/>
        <v>262</v>
      </c>
      <c r="K10" s="94">
        <f t="shared" si="14"/>
        <v>4360</v>
      </c>
      <c r="L10" s="95">
        <f t="shared" si="15"/>
        <v>935</v>
      </c>
      <c r="M10" s="96">
        <f t="shared" si="16"/>
        <v>5295</v>
      </c>
      <c r="N10" s="97">
        <f t="shared" si="17"/>
        <v>270</v>
      </c>
      <c r="O10" s="98">
        <f t="shared" si="18"/>
        <v>0</v>
      </c>
      <c r="P10" s="99">
        <f t="shared" si="19"/>
        <v>270</v>
      </c>
      <c r="Q10" s="100">
        <f t="shared" si="20"/>
        <v>4589</v>
      </c>
      <c r="R10" s="101">
        <f t="shared" si="21"/>
        <v>935</v>
      </c>
      <c r="S10" s="102">
        <f t="shared" si="22"/>
        <v>5524</v>
      </c>
      <c r="T10" s="103">
        <f t="shared" si="2"/>
        <v>229</v>
      </c>
      <c r="U10" s="104">
        <f t="shared" si="2"/>
        <v>0</v>
      </c>
      <c r="V10" s="105">
        <f t="shared" si="2"/>
        <v>229</v>
      </c>
      <c r="W10" s="106">
        <f t="shared" si="3"/>
        <v>761</v>
      </c>
      <c r="X10" s="86">
        <f t="shared" si="3"/>
        <v>0</v>
      </c>
      <c r="Y10" s="87">
        <f t="shared" si="3"/>
        <v>761</v>
      </c>
      <c r="Z10" s="107">
        <f>Q10/B10</f>
        <v>1.1987983281086729</v>
      </c>
      <c r="AA10" s="83">
        <f t="shared" si="4"/>
        <v>1</v>
      </c>
      <c r="AB10" s="83">
        <f t="shared" si="4"/>
        <v>1.159773252152005</v>
      </c>
    </row>
    <row r="11" spans="1:28" s="57" customFormat="1" ht="18" customHeight="1" x14ac:dyDescent="0.25">
      <c r="A11" s="108">
        <v>6</v>
      </c>
      <c r="B11" s="109">
        <f t="shared" si="5"/>
        <v>3887</v>
      </c>
      <c r="C11" s="80">
        <f t="shared" si="6"/>
        <v>990</v>
      </c>
      <c r="D11" s="110">
        <f t="shared" si="7"/>
        <v>4877</v>
      </c>
      <c r="E11" s="88">
        <f t="shared" si="8"/>
        <v>4153</v>
      </c>
      <c r="F11" s="89">
        <f t="shared" si="9"/>
        <v>990</v>
      </c>
      <c r="G11" s="90">
        <f t="shared" si="10"/>
        <v>5143</v>
      </c>
      <c r="H11" s="91">
        <f t="shared" si="11"/>
        <v>266</v>
      </c>
      <c r="I11" s="92">
        <f t="shared" si="12"/>
        <v>0</v>
      </c>
      <c r="J11" s="93">
        <f t="shared" si="13"/>
        <v>266</v>
      </c>
      <c r="K11" s="94">
        <f t="shared" si="14"/>
        <v>4427</v>
      </c>
      <c r="L11" s="95">
        <f t="shared" si="15"/>
        <v>990</v>
      </c>
      <c r="M11" s="96">
        <f t="shared" si="16"/>
        <v>5417</v>
      </c>
      <c r="N11" s="97">
        <f t="shared" si="17"/>
        <v>274</v>
      </c>
      <c r="O11" s="98">
        <f t="shared" si="18"/>
        <v>0</v>
      </c>
      <c r="P11" s="99">
        <f t="shared" si="19"/>
        <v>274</v>
      </c>
      <c r="Q11" s="100">
        <f t="shared" si="20"/>
        <v>4659</v>
      </c>
      <c r="R11" s="101">
        <f t="shared" si="21"/>
        <v>990</v>
      </c>
      <c r="S11" s="102">
        <f t="shared" si="22"/>
        <v>5649</v>
      </c>
      <c r="T11" s="103">
        <f t="shared" si="2"/>
        <v>232</v>
      </c>
      <c r="U11" s="104">
        <f t="shared" si="2"/>
        <v>0</v>
      </c>
      <c r="V11" s="105">
        <f t="shared" si="2"/>
        <v>232</v>
      </c>
      <c r="W11" s="106">
        <f t="shared" si="3"/>
        <v>772</v>
      </c>
      <c r="X11" s="86">
        <f t="shared" si="3"/>
        <v>0</v>
      </c>
      <c r="Y11" s="87">
        <f t="shared" si="3"/>
        <v>772</v>
      </c>
      <c r="Z11" s="107">
        <f t="shared" si="4"/>
        <v>1.1986107537947004</v>
      </c>
      <c r="AA11" s="83">
        <f t="shared" si="4"/>
        <v>1</v>
      </c>
      <c r="AB11" s="83">
        <f t="shared" si="4"/>
        <v>1.1582940332171416</v>
      </c>
    </row>
    <row r="12" spans="1:28" s="57" customFormat="1" ht="18" customHeight="1" x14ac:dyDescent="0.25">
      <c r="A12" s="84">
        <v>7</v>
      </c>
      <c r="B12" s="85">
        <f t="shared" si="5"/>
        <v>3946</v>
      </c>
      <c r="C12" s="106">
        <f t="shared" si="6"/>
        <v>1045</v>
      </c>
      <c r="D12" s="111">
        <f t="shared" si="7"/>
        <v>4991</v>
      </c>
      <c r="E12" s="88">
        <f t="shared" si="8"/>
        <v>4216</v>
      </c>
      <c r="F12" s="89">
        <f t="shared" si="9"/>
        <v>1045</v>
      </c>
      <c r="G12" s="90">
        <f t="shared" si="10"/>
        <v>5261</v>
      </c>
      <c r="H12" s="91">
        <f t="shared" si="11"/>
        <v>270</v>
      </c>
      <c r="I12" s="92">
        <f t="shared" si="12"/>
        <v>0</v>
      </c>
      <c r="J12" s="93">
        <f t="shared" si="13"/>
        <v>270</v>
      </c>
      <c r="K12" s="94">
        <f t="shared" si="14"/>
        <v>4494</v>
      </c>
      <c r="L12" s="95">
        <f t="shared" si="15"/>
        <v>1045</v>
      </c>
      <c r="M12" s="96">
        <f t="shared" si="16"/>
        <v>5539</v>
      </c>
      <c r="N12" s="97">
        <f t="shared" si="17"/>
        <v>278</v>
      </c>
      <c r="O12" s="98">
        <f t="shared" si="18"/>
        <v>0</v>
      </c>
      <c r="P12" s="99">
        <f t="shared" si="19"/>
        <v>278</v>
      </c>
      <c r="Q12" s="100">
        <f t="shared" si="20"/>
        <v>4730</v>
      </c>
      <c r="R12" s="101">
        <f t="shared" si="21"/>
        <v>1045</v>
      </c>
      <c r="S12" s="102">
        <f t="shared" si="22"/>
        <v>5775</v>
      </c>
      <c r="T12" s="103">
        <f t="shared" si="2"/>
        <v>236</v>
      </c>
      <c r="U12" s="104">
        <f t="shared" si="2"/>
        <v>0</v>
      </c>
      <c r="V12" s="105">
        <f t="shared" si="2"/>
        <v>236</v>
      </c>
      <c r="W12" s="106">
        <f t="shared" si="3"/>
        <v>784</v>
      </c>
      <c r="X12" s="86">
        <f t="shared" si="3"/>
        <v>0</v>
      </c>
      <c r="Y12" s="87">
        <f t="shared" si="3"/>
        <v>784</v>
      </c>
      <c r="Z12" s="107">
        <f t="shared" si="4"/>
        <v>1.1986822098327421</v>
      </c>
      <c r="AA12" s="83">
        <f t="shared" si="4"/>
        <v>1</v>
      </c>
      <c r="AB12" s="83">
        <f t="shared" si="4"/>
        <v>1.1570827489481066</v>
      </c>
    </row>
    <row r="13" spans="1:28" s="57" customFormat="1" ht="18" customHeight="1" x14ac:dyDescent="0.25">
      <c r="A13" s="84">
        <v>8</v>
      </c>
      <c r="B13" s="85">
        <f t="shared" si="5"/>
        <v>4006</v>
      </c>
      <c r="C13" s="106">
        <f t="shared" si="6"/>
        <v>1100</v>
      </c>
      <c r="D13" s="111">
        <f t="shared" si="7"/>
        <v>5106</v>
      </c>
      <c r="E13" s="88">
        <f t="shared" si="8"/>
        <v>4279</v>
      </c>
      <c r="F13" s="89">
        <f t="shared" si="9"/>
        <v>1100</v>
      </c>
      <c r="G13" s="90">
        <f t="shared" si="10"/>
        <v>5379</v>
      </c>
      <c r="H13" s="91">
        <f t="shared" si="11"/>
        <v>273</v>
      </c>
      <c r="I13" s="92">
        <f t="shared" si="12"/>
        <v>0</v>
      </c>
      <c r="J13" s="93">
        <f t="shared" si="13"/>
        <v>273</v>
      </c>
      <c r="K13" s="94">
        <f t="shared" si="14"/>
        <v>4561</v>
      </c>
      <c r="L13" s="95">
        <f t="shared" si="15"/>
        <v>1100</v>
      </c>
      <c r="M13" s="96">
        <f t="shared" si="16"/>
        <v>5661</v>
      </c>
      <c r="N13" s="97">
        <f t="shared" si="17"/>
        <v>282</v>
      </c>
      <c r="O13" s="98">
        <f t="shared" si="18"/>
        <v>0</v>
      </c>
      <c r="P13" s="99">
        <f t="shared" si="19"/>
        <v>282</v>
      </c>
      <c r="Q13" s="100">
        <f t="shared" si="20"/>
        <v>4800</v>
      </c>
      <c r="R13" s="101">
        <f t="shared" si="21"/>
        <v>1100</v>
      </c>
      <c r="S13" s="102">
        <f t="shared" si="22"/>
        <v>5900</v>
      </c>
      <c r="T13" s="103">
        <f t="shared" si="2"/>
        <v>239</v>
      </c>
      <c r="U13" s="104">
        <f t="shared" si="2"/>
        <v>0</v>
      </c>
      <c r="V13" s="105">
        <f t="shared" si="2"/>
        <v>239</v>
      </c>
      <c r="W13" s="106">
        <f t="shared" si="3"/>
        <v>794</v>
      </c>
      <c r="X13" s="86">
        <f t="shared" si="3"/>
        <v>0</v>
      </c>
      <c r="Y13" s="87">
        <f t="shared" si="3"/>
        <v>794</v>
      </c>
      <c r="Z13" s="107">
        <f t="shared" si="4"/>
        <v>1.1982026959560659</v>
      </c>
      <c r="AA13" s="83">
        <f t="shared" si="4"/>
        <v>1</v>
      </c>
      <c r="AB13" s="83">
        <f t="shared" si="4"/>
        <v>1.1555033294163728</v>
      </c>
    </row>
    <row r="14" spans="1:28" s="57" customFormat="1" ht="18" customHeight="1" x14ac:dyDescent="0.25">
      <c r="A14" s="84">
        <v>9</v>
      </c>
      <c r="B14" s="85">
        <f t="shared" si="5"/>
        <v>4065</v>
      </c>
      <c r="C14" s="106">
        <f t="shared" si="6"/>
        <v>1155</v>
      </c>
      <c r="D14" s="111">
        <f t="shared" si="7"/>
        <v>5220</v>
      </c>
      <c r="E14" s="88">
        <f t="shared" si="8"/>
        <v>4341</v>
      </c>
      <c r="F14" s="89">
        <f t="shared" si="9"/>
        <v>1155</v>
      </c>
      <c r="G14" s="90">
        <f t="shared" si="10"/>
        <v>5496</v>
      </c>
      <c r="H14" s="91">
        <f t="shared" si="11"/>
        <v>276</v>
      </c>
      <c r="I14" s="92">
        <f t="shared" si="12"/>
        <v>0</v>
      </c>
      <c r="J14" s="93">
        <f t="shared" si="13"/>
        <v>276</v>
      </c>
      <c r="K14" s="94">
        <f t="shared" si="14"/>
        <v>4628</v>
      </c>
      <c r="L14" s="95">
        <f t="shared" si="15"/>
        <v>1155</v>
      </c>
      <c r="M14" s="96">
        <f t="shared" si="16"/>
        <v>5783</v>
      </c>
      <c r="N14" s="97">
        <f t="shared" si="17"/>
        <v>287</v>
      </c>
      <c r="O14" s="98">
        <f t="shared" si="18"/>
        <v>0</v>
      </c>
      <c r="P14" s="99">
        <f t="shared" si="19"/>
        <v>287</v>
      </c>
      <c r="Q14" s="100">
        <f t="shared" si="20"/>
        <v>4870</v>
      </c>
      <c r="R14" s="101">
        <f t="shared" si="21"/>
        <v>1155</v>
      </c>
      <c r="S14" s="102">
        <f t="shared" si="22"/>
        <v>6025</v>
      </c>
      <c r="T14" s="103">
        <f t="shared" si="2"/>
        <v>242</v>
      </c>
      <c r="U14" s="104">
        <f t="shared" si="2"/>
        <v>0</v>
      </c>
      <c r="V14" s="105">
        <f t="shared" si="2"/>
        <v>242</v>
      </c>
      <c r="W14" s="106">
        <f t="shared" si="3"/>
        <v>805</v>
      </c>
      <c r="X14" s="86">
        <f t="shared" si="3"/>
        <v>0</v>
      </c>
      <c r="Y14" s="87">
        <f t="shared" si="3"/>
        <v>805</v>
      </c>
      <c r="Z14" s="107">
        <f t="shared" si="4"/>
        <v>1.1980319803198032</v>
      </c>
      <c r="AA14" s="83">
        <f t="shared" si="4"/>
        <v>1</v>
      </c>
      <c r="AB14" s="83">
        <f t="shared" si="4"/>
        <v>1.1542145593869733</v>
      </c>
    </row>
    <row r="15" spans="1:28" s="57" customFormat="1" ht="18" customHeight="1" x14ac:dyDescent="0.25">
      <c r="A15" s="84">
        <v>10</v>
      </c>
      <c r="B15" s="85">
        <f t="shared" si="5"/>
        <v>4125</v>
      </c>
      <c r="C15" s="106">
        <f t="shared" si="6"/>
        <v>1210</v>
      </c>
      <c r="D15" s="111">
        <f t="shared" si="7"/>
        <v>5335</v>
      </c>
      <c r="E15" s="88">
        <f t="shared" si="8"/>
        <v>4404</v>
      </c>
      <c r="F15" s="89">
        <f t="shared" si="9"/>
        <v>1210</v>
      </c>
      <c r="G15" s="90">
        <f t="shared" si="10"/>
        <v>5614</v>
      </c>
      <c r="H15" s="91">
        <f t="shared" si="11"/>
        <v>279</v>
      </c>
      <c r="I15" s="92">
        <f t="shared" si="12"/>
        <v>0</v>
      </c>
      <c r="J15" s="93">
        <f t="shared" si="13"/>
        <v>279</v>
      </c>
      <c r="K15" s="94">
        <f t="shared" si="14"/>
        <v>4695</v>
      </c>
      <c r="L15" s="95">
        <f t="shared" si="15"/>
        <v>1210</v>
      </c>
      <c r="M15" s="96">
        <f t="shared" si="16"/>
        <v>5905</v>
      </c>
      <c r="N15" s="97">
        <f t="shared" si="17"/>
        <v>291</v>
      </c>
      <c r="O15" s="98">
        <f t="shared" si="18"/>
        <v>0</v>
      </c>
      <c r="P15" s="99">
        <f t="shared" si="19"/>
        <v>291</v>
      </c>
      <c r="Q15" s="100">
        <f t="shared" si="20"/>
        <v>4941</v>
      </c>
      <c r="R15" s="101">
        <f t="shared" si="21"/>
        <v>1210</v>
      </c>
      <c r="S15" s="102">
        <f t="shared" si="22"/>
        <v>6151</v>
      </c>
      <c r="T15" s="103">
        <f t="shared" si="2"/>
        <v>246</v>
      </c>
      <c r="U15" s="104">
        <f t="shared" si="2"/>
        <v>0</v>
      </c>
      <c r="V15" s="105">
        <f t="shared" si="2"/>
        <v>246</v>
      </c>
      <c r="W15" s="106">
        <f t="shared" si="3"/>
        <v>816</v>
      </c>
      <c r="X15" s="86">
        <f t="shared" si="3"/>
        <v>0</v>
      </c>
      <c r="Y15" s="87">
        <f t="shared" si="3"/>
        <v>816</v>
      </c>
      <c r="Z15" s="107">
        <f t="shared" si="4"/>
        <v>1.1978181818181819</v>
      </c>
      <c r="AA15" s="83">
        <f t="shared" si="4"/>
        <v>1</v>
      </c>
      <c r="AB15" s="83">
        <f t="shared" si="4"/>
        <v>1.1529522024367385</v>
      </c>
    </row>
    <row r="16" spans="1:28" s="57" customFormat="1" ht="18" customHeight="1" x14ac:dyDescent="0.25">
      <c r="A16" s="84">
        <v>11</v>
      </c>
      <c r="B16" s="85">
        <f t="shared" si="5"/>
        <v>4390</v>
      </c>
      <c r="C16" s="106">
        <f t="shared" si="6"/>
        <v>1446</v>
      </c>
      <c r="D16" s="111">
        <f t="shared" si="7"/>
        <v>5836</v>
      </c>
      <c r="E16" s="88">
        <f t="shared" si="8"/>
        <v>4684</v>
      </c>
      <c r="F16" s="89">
        <f t="shared" si="9"/>
        <v>1446</v>
      </c>
      <c r="G16" s="90">
        <f t="shared" si="10"/>
        <v>6130</v>
      </c>
      <c r="H16" s="91">
        <f t="shared" si="11"/>
        <v>294</v>
      </c>
      <c r="I16" s="92">
        <f t="shared" si="12"/>
        <v>0</v>
      </c>
      <c r="J16" s="93">
        <f t="shared" si="13"/>
        <v>294</v>
      </c>
      <c r="K16" s="94">
        <f t="shared" si="14"/>
        <v>4992</v>
      </c>
      <c r="L16" s="95">
        <f t="shared" si="15"/>
        <v>1446</v>
      </c>
      <c r="M16" s="96">
        <f t="shared" si="16"/>
        <v>6438</v>
      </c>
      <c r="N16" s="97">
        <f t="shared" si="17"/>
        <v>308</v>
      </c>
      <c r="O16" s="98">
        <f t="shared" si="18"/>
        <v>0</v>
      </c>
      <c r="P16" s="99">
        <f t="shared" si="19"/>
        <v>308</v>
      </c>
      <c r="Q16" s="100">
        <f t="shared" si="20"/>
        <v>5265</v>
      </c>
      <c r="R16" s="101">
        <f t="shared" si="21"/>
        <v>1446</v>
      </c>
      <c r="S16" s="102">
        <f t="shared" si="22"/>
        <v>6711</v>
      </c>
      <c r="T16" s="103">
        <f t="shared" si="2"/>
        <v>273</v>
      </c>
      <c r="U16" s="104">
        <f t="shared" si="2"/>
        <v>0</v>
      </c>
      <c r="V16" s="105">
        <f t="shared" si="2"/>
        <v>273</v>
      </c>
      <c r="W16" s="106">
        <f t="shared" si="3"/>
        <v>875</v>
      </c>
      <c r="X16" s="86">
        <f t="shared" si="3"/>
        <v>0</v>
      </c>
      <c r="Y16" s="87">
        <f t="shared" si="3"/>
        <v>875</v>
      </c>
      <c r="Z16" s="107">
        <f t="shared" si="4"/>
        <v>1.1993166287015946</v>
      </c>
      <c r="AA16" s="83">
        <f t="shared" si="4"/>
        <v>1</v>
      </c>
      <c r="AB16" s="83">
        <f t="shared" si="4"/>
        <v>1.1499314599040438</v>
      </c>
    </row>
    <row r="17" spans="1:28" s="57" customFormat="1" ht="18" customHeight="1" x14ac:dyDescent="0.25">
      <c r="A17" s="84">
        <v>12</v>
      </c>
      <c r="B17" s="85">
        <f t="shared" si="5"/>
        <v>4468</v>
      </c>
      <c r="C17" s="106">
        <f t="shared" si="6"/>
        <v>1518</v>
      </c>
      <c r="D17" s="111">
        <f t="shared" si="7"/>
        <v>5986</v>
      </c>
      <c r="E17" s="88">
        <f t="shared" si="8"/>
        <v>4767</v>
      </c>
      <c r="F17" s="89">
        <f t="shared" si="9"/>
        <v>1518</v>
      </c>
      <c r="G17" s="90">
        <f t="shared" si="10"/>
        <v>6285</v>
      </c>
      <c r="H17" s="91">
        <f t="shared" si="11"/>
        <v>299</v>
      </c>
      <c r="I17" s="92">
        <f t="shared" si="12"/>
        <v>0</v>
      </c>
      <c r="J17" s="93">
        <f t="shared" si="13"/>
        <v>299</v>
      </c>
      <c r="K17" s="94">
        <f t="shared" si="14"/>
        <v>5080</v>
      </c>
      <c r="L17" s="95">
        <f t="shared" si="15"/>
        <v>1518</v>
      </c>
      <c r="M17" s="96">
        <f t="shared" si="16"/>
        <v>6598</v>
      </c>
      <c r="N17" s="97">
        <f t="shared" si="17"/>
        <v>313</v>
      </c>
      <c r="O17" s="98">
        <f t="shared" si="18"/>
        <v>0</v>
      </c>
      <c r="P17" s="99">
        <f t="shared" si="19"/>
        <v>313</v>
      </c>
      <c r="Q17" s="100">
        <f t="shared" si="20"/>
        <v>5359</v>
      </c>
      <c r="R17" s="101">
        <f t="shared" si="21"/>
        <v>1518</v>
      </c>
      <c r="S17" s="102">
        <f t="shared" si="22"/>
        <v>6877</v>
      </c>
      <c r="T17" s="103">
        <f t="shared" si="2"/>
        <v>279</v>
      </c>
      <c r="U17" s="104">
        <f t="shared" si="2"/>
        <v>0</v>
      </c>
      <c r="V17" s="105">
        <f t="shared" si="2"/>
        <v>279</v>
      </c>
      <c r="W17" s="106">
        <f t="shared" si="3"/>
        <v>891</v>
      </c>
      <c r="X17" s="86">
        <f t="shared" si="3"/>
        <v>0</v>
      </c>
      <c r="Y17" s="87">
        <f t="shared" si="3"/>
        <v>891</v>
      </c>
      <c r="Z17" s="107">
        <f t="shared" si="4"/>
        <v>1.1994180841539839</v>
      </c>
      <c r="AA17" s="83">
        <f t="shared" si="4"/>
        <v>1</v>
      </c>
      <c r="AB17" s="83">
        <f t="shared" si="4"/>
        <v>1.148847310390912</v>
      </c>
    </row>
    <row r="18" spans="1:28" s="57" customFormat="1" ht="18" customHeight="1" x14ac:dyDescent="0.25">
      <c r="A18" s="84">
        <v>13</v>
      </c>
      <c r="B18" s="85">
        <f t="shared" si="5"/>
        <v>4546</v>
      </c>
      <c r="C18" s="106">
        <f t="shared" si="6"/>
        <v>1589</v>
      </c>
      <c r="D18" s="111">
        <f t="shared" si="7"/>
        <v>6135</v>
      </c>
      <c r="E18" s="88">
        <f t="shared" si="8"/>
        <v>4849</v>
      </c>
      <c r="F18" s="89">
        <f t="shared" si="9"/>
        <v>1589</v>
      </c>
      <c r="G18" s="90">
        <f t="shared" si="10"/>
        <v>6438</v>
      </c>
      <c r="H18" s="91">
        <f t="shared" si="11"/>
        <v>303</v>
      </c>
      <c r="I18" s="92">
        <f t="shared" si="12"/>
        <v>0</v>
      </c>
      <c r="J18" s="93">
        <f t="shared" si="13"/>
        <v>303</v>
      </c>
      <c r="K18" s="94">
        <f t="shared" si="14"/>
        <v>5168</v>
      </c>
      <c r="L18" s="95">
        <f t="shared" si="15"/>
        <v>1589</v>
      </c>
      <c r="M18" s="96">
        <f t="shared" si="16"/>
        <v>6757</v>
      </c>
      <c r="N18" s="97">
        <f t="shared" si="17"/>
        <v>319</v>
      </c>
      <c r="O18" s="98">
        <f t="shared" si="18"/>
        <v>0</v>
      </c>
      <c r="P18" s="99">
        <f t="shared" si="19"/>
        <v>319</v>
      </c>
      <c r="Q18" s="100">
        <f t="shared" si="20"/>
        <v>5452</v>
      </c>
      <c r="R18" s="101">
        <f t="shared" si="21"/>
        <v>1589</v>
      </c>
      <c r="S18" s="102">
        <f t="shared" si="22"/>
        <v>7041</v>
      </c>
      <c r="T18" s="103">
        <f t="shared" si="2"/>
        <v>284</v>
      </c>
      <c r="U18" s="104">
        <f t="shared" si="2"/>
        <v>0</v>
      </c>
      <c r="V18" s="105">
        <f t="shared" si="2"/>
        <v>284</v>
      </c>
      <c r="W18" s="106">
        <f t="shared" si="3"/>
        <v>906</v>
      </c>
      <c r="X18" s="86">
        <f t="shared" si="3"/>
        <v>0</v>
      </c>
      <c r="Y18" s="87">
        <f t="shared" si="3"/>
        <v>906</v>
      </c>
      <c r="Z18" s="107">
        <f t="shared" si="4"/>
        <v>1.1992960844698637</v>
      </c>
      <c r="AA18" s="83">
        <f t="shared" si="4"/>
        <v>1</v>
      </c>
      <c r="AB18" s="83">
        <f t="shared" si="4"/>
        <v>1.1476772616136919</v>
      </c>
    </row>
    <row r="19" spans="1:28" s="57" customFormat="1" ht="18" customHeight="1" x14ac:dyDescent="0.25">
      <c r="A19" s="84">
        <v>14</v>
      </c>
      <c r="B19" s="85">
        <f t="shared" si="5"/>
        <v>4624</v>
      </c>
      <c r="C19" s="106">
        <f t="shared" si="6"/>
        <v>1661</v>
      </c>
      <c r="D19" s="111">
        <f t="shared" si="7"/>
        <v>6285</v>
      </c>
      <c r="E19" s="88">
        <f t="shared" si="8"/>
        <v>4932</v>
      </c>
      <c r="F19" s="89">
        <f t="shared" si="9"/>
        <v>1661</v>
      </c>
      <c r="G19" s="90">
        <f t="shared" si="10"/>
        <v>6593</v>
      </c>
      <c r="H19" s="91">
        <f t="shared" si="11"/>
        <v>308</v>
      </c>
      <c r="I19" s="92">
        <f t="shared" si="12"/>
        <v>0</v>
      </c>
      <c r="J19" s="93">
        <f t="shared" si="13"/>
        <v>308</v>
      </c>
      <c r="K19" s="94">
        <f t="shared" si="14"/>
        <v>5256</v>
      </c>
      <c r="L19" s="95">
        <f t="shared" si="15"/>
        <v>1661</v>
      </c>
      <c r="M19" s="96">
        <f t="shared" si="16"/>
        <v>6917</v>
      </c>
      <c r="N19" s="97">
        <f t="shared" si="17"/>
        <v>324</v>
      </c>
      <c r="O19" s="98">
        <f t="shared" si="18"/>
        <v>0</v>
      </c>
      <c r="P19" s="99">
        <f t="shared" si="19"/>
        <v>324</v>
      </c>
      <c r="Q19" s="100">
        <f t="shared" si="20"/>
        <v>5546</v>
      </c>
      <c r="R19" s="101">
        <f t="shared" si="21"/>
        <v>1661</v>
      </c>
      <c r="S19" s="102">
        <f t="shared" si="22"/>
        <v>7207</v>
      </c>
      <c r="T19" s="103">
        <f t="shared" si="2"/>
        <v>290</v>
      </c>
      <c r="U19" s="104">
        <f t="shared" si="2"/>
        <v>0</v>
      </c>
      <c r="V19" s="105">
        <f t="shared" si="2"/>
        <v>290</v>
      </c>
      <c r="W19" s="106">
        <f t="shared" si="3"/>
        <v>922</v>
      </c>
      <c r="X19" s="86">
        <f t="shared" si="3"/>
        <v>0</v>
      </c>
      <c r="Y19" s="87">
        <f t="shared" si="3"/>
        <v>922</v>
      </c>
      <c r="Z19" s="107">
        <f t="shared" si="4"/>
        <v>1.19939446366782</v>
      </c>
      <c r="AA19" s="83">
        <f t="shared" si="4"/>
        <v>1</v>
      </c>
      <c r="AB19" s="83">
        <f t="shared" si="4"/>
        <v>1.1466984884645983</v>
      </c>
    </row>
    <row r="20" spans="1:28" s="57" customFormat="1" ht="18" customHeight="1" x14ac:dyDescent="0.25">
      <c r="A20" s="84">
        <v>15</v>
      </c>
      <c r="B20" s="85">
        <f t="shared" si="5"/>
        <v>4702</v>
      </c>
      <c r="C20" s="106">
        <f t="shared" si="6"/>
        <v>1732</v>
      </c>
      <c r="D20" s="111">
        <f t="shared" si="7"/>
        <v>6434</v>
      </c>
      <c r="E20" s="88">
        <f t="shared" si="8"/>
        <v>5014</v>
      </c>
      <c r="F20" s="89">
        <f t="shared" si="9"/>
        <v>1732</v>
      </c>
      <c r="G20" s="90">
        <f t="shared" si="10"/>
        <v>6746</v>
      </c>
      <c r="H20" s="91">
        <f t="shared" si="11"/>
        <v>312</v>
      </c>
      <c r="I20" s="92">
        <f t="shared" si="12"/>
        <v>0</v>
      </c>
      <c r="J20" s="93">
        <f t="shared" si="13"/>
        <v>312</v>
      </c>
      <c r="K20" s="94">
        <f t="shared" si="14"/>
        <v>5344</v>
      </c>
      <c r="L20" s="95">
        <f t="shared" si="15"/>
        <v>1732</v>
      </c>
      <c r="M20" s="96">
        <f t="shared" si="16"/>
        <v>7076</v>
      </c>
      <c r="N20" s="97">
        <f t="shared" si="17"/>
        <v>330</v>
      </c>
      <c r="O20" s="98">
        <f t="shared" si="18"/>
        <v>0</v>
      </c>
      <c r="P20" s="99">
        <f t="shared" si="19"/>
        <v>330</v>
      </c>
      <c r="Q20" s="100">
        <f t="shared" si="20"/>
        <v>5639</v>
      </c>
      <c r="R20" s="101">
        <f t="shared" si="21"/>
        <v>1732</v>
      </c>
      <c r="S20" s="102">
        <f t="shared" si="22"/>
        <v>7371</v>
      </c>
      <c r="T20" s="103">
        <f t="shared" ref="T20:V83" si="23">Q20-K20</f>
        <v>295</v>
      </c>
      <c r="U20" s="104">
        <f t="shared" si="23"/>
        <v>0</v>
      </c>
      <c r="V20" s="105">
        <f t="shared" si="23"/>
        <v>295</v>
      </c>
      <c r="W20" s="106">
        <f t="shared" ref="W20:Y69" si="24">Q20-B20</f>
        <v>937</v>
      </c>
      <c r="X20" s="86">
        <f t="shared" si="24"/>
        <v>0</v>
      </c>
      <c r="Y20" s="87">
        <f t="shared" si="24"/>
        <v>937</v>
      </c>
      <c r="Z20" s="107">
        <f t="shared" ref="Z20:AB69" si="25">Q20/B20</f>
        <v>1.1992769034453423</v>
      </c>
      <c r="AA20" s="83">
        <f t="shared" si="25"/>
        <v>1</v>
      </c>
      <c r="AB20" s="83">
        <f t="shared" si="25"/>
        <v>1.1456325769350326</v>
      </c>
    </row>
    <row r="21" spans="1:28" s="57" customFormat="1" ht="18" customHeight="1" x14ac:dyDescent="0.25">
      <c r="A21" s="84">
        <v>16</v>
      </c>
      <c r="B21" s="85">
        <f t="shared" si="5"/>
        <v>4780</v>
      </c>
      <c r="C21" s="106">
        <f t="shared" si="6"/>
        <v>1804</v>
      </c>
      <c r="D21" s="111">
        <f t="shared" si="7"/>
        <v>6584</v>
      </c>
      <c r="E21" s="88">
        <f t="shared" si="8"/>
        <v>5097</v>
      </c>
      <c r="F21" s="89">
        <f t="shared" si="9"/>
        <v>1804</v>
      </c>
      <c r="G21" s="90">
        <f t="shared" si="10"/>
        <v>6901</v>
      </c>
      <c r="H21" s="91">
        <f t="shared" si="11"/>
        <v>317</v>
      </c>
      <c r="I21" s="92">
        <f t="shared" si="12"/>
        <v>0</v>
      </c>
      <c r="J21" s="93">
        <f t="shared" si="13"/>
        <v>317</v>
      </c>
      <c r="K21" s="94">
        <f t="shared" si="14"/>
        <v>5432</v>
      </c>
      <c r="L21" s="95">
        <f t="shared" si="15"/>
        <v>1804</v>
      </c>
      <c r="M21" s="96">
        <f t="shared" si="16"/>
        <v>7236</v>
      </c>
      <c r="N21" s="97">
        <f t="shared" si="17"/>
        <v>335</v>
      </c>
      <c r="O21" s="98">
        <f t="shared" si="18"/>
        <v>0</v>
      </c>
      <c r="P21" s="99">
        <f t="shared" si="19"/>
        <v>335</v>
      </c>
      <c r="Q21" s="100">
        <f t="shared" si="20"/>
        <v>5733</v>
      </c>
      <c r="R21" s="101">
        <f t="shared" si="21"/>
        <v>1804</v>
      </c>
      <c r="S21" s="102">
        <f t="shared" si="22"/>
        <v>7537</v>
      </c>
      <c r="T21" s="103">
        <f t="shared" si="23"/>
        <v>301</v>
      </c>
      <c r="U21" s="104">
        <f t="shared" si="23"/>
        <v>0</v>
      </c>
      <c r="V21" s="105">
        <f t="shared" si="23"/>
        <v>301</v>
      </c>
      <c r="W21" s="106">
        <f t="shared" si="24"/>
        <v>953</v>
      </c>
      <c r="X21" s="86">
        <f t="shared" si="24"/>
        <v>0</v>
      </c>
      <c r="Y21" s="87">
        <f t="shared" si="24"/>
        <v>953</v>
      </c>
      <c r="Z21" s="107">
        <f t="shared" si="25"/>
        <v>1.1993723849372384</v>
      </c>
      <c r="AA21" s="83">
        <f t="shared" si="25"/>
        <v>1</v>
      </c>
      <c r="AB21" s="83">
        <f t="shared" si="25"/>
        <v>1.1447448359659782</v>
      </c>
    </row>
    <row r="22" spans="1:28" s="57" customFormat="1" ht="18" customHeight="1" x14ac:dyDescent="0.25">
      <c r="A22" s="84">
        <v>17</v>
      </c>
      <c r="B22" s="85">
        <f t="shared" si="5"/>
        <v>4858</v>
      </c>
      <c r="C22" s="106">
        <f t="shared" si="6"/>
        <v>1875</v>
      </c>
      <c r="D22" s="111">
        <f t="shared" si="7"/>
        <v>6733</v>
      </c>
      <c r="E22" s="88">
        <f t="shared" si="8"/>
        <v>5179</v>
      </c>
      <c r="F22" s="89">
        <f t="shared" si="9"/>
        <v>1875</v>
      </c>
      <c r="G22" s="90">
        <f t="shared" si="10"/>
        <v>7054</v>
      </c>
      <c r="H22" s="91">
        <f t="shared" si="11"/>
        <v>321</v>
      </c>
      <c r="I22" s="92">
        <f t="shared" si="12"/>
        <v>0</v>
      </c>
      <c r="J22" s="93">
        <f t="shared" si="13"/>
        <v>321</v>
      </c>
      <c r="K22" s="94">
        <f t="shared" si="14"/>
        <v>5520</v>
      </c>
      <c r="L22" s="95">
        <f t="shared" si="15"/>
        <v>1875</v>
      </c>
      <c r="M22" s="96">
        <f t="shared" si="16"/>
        <v>7395</v>
      </c>
      <c r="N22" s="97">
        <f t="shared" si="17"/>
        <v>341</v>
      </c>
      <c r="O22" s="98">
        <f t="shared" si="18"/>
        <v>0</v>
      </c>
      <c r="P22" s="99">
        <f t="shared" si="19"/>
        <v>341</v>
      </c>
      <c r="Q22" s="100">
        <f t="shared" si="20"/>
        <v>5826</v>
      </c>
      <c r="R22" s="101">
        <f t="shared" si="21"/>
        <v>1875</v>
      </c>
      <c r="S22" s="102">
        <f t="shared" si="22"/>
        <v>7701</v>
      </c>
      <c r="T22" s="103">
        <f t="shared" si="23"/>
        <v>306</v>
      </c>
      <c r="U22" s="104">
        <f t="shared" si="23"/>
        <v>0</v>
      </c>
      <c r="V22" s="105">
        <f t="shared" si="23"/>
        <v>306</v>
      </c>
      <c r="W22" s="106">
        <f t="shared" si="24"/>
        <v>968</v>
      </c>
      <c r="X22" s="86">
        <f t="shared" si="24"/>
        <v>0</v>
      </c>
      <c r="Y22" s="87">
        <f t="shared" si="24"/>
        <v>968</v>
      </c>
      <c r="Z22" s="107">
        <f t="shared" si="25"/>
        <v>1.1992589543021819</v>
      </c>
      <c r="AA22" s="83">
        <f t="shared" si="25"/>
        <v>1</v>
      </c>
      <c r="AB22" s="83">
        <f t="shared" si="25"/>
        <v>1.1437694935392841</v>
      </c>
    </row>
    <row r="23" spans="1:28" s="57" customFormat="1" ht="18" customHeight="1" x14ac:dyDescent="0.25">
      <c r="A23" s="84">
        <v>18</v>
      </c>
      <c r="B23" s="85">
        <f t="shared" si="5"/>
        <v>4936</v>
      </c>
      <c r="C23" s="106">
        <f t="shared" si="6"/>
        <v>1947</v>
      </c>
      <c r="D23" s="111">
        <f t="shared" si="7"/>
        <v>6883</v>
      </c>
      <c r="E23" s="88">
        <f t="shared" si="8"/>
        <v>5262</v>
      </c>
      <c r="F23" s="89">
        <f t="shared" si="9"/>
        <v>1947</v>
      </c>
      <c r="G23" s="90">
        <f t="shared" si="10"/>
        <v>7209</v>
      </c>
      <c r="H23" s="91">
        <f t="shared" si="11"/>
        <v>326</v>
      </c>
      <c r="I23" s="92">
        <f t="shared" si="12"/>
        <v>0</v>
      </c>
      <c r="J23" s="93">
        <f t="shared" si="13"/>
        <v>326</v>
      </c>
      <c r="K23" s="94">
        <f t="shared" si="14"/>
        <v>5608</v>
      </c>
      <c r="L23" s="95">
        <f t="shared" si="15"/>
        <v>1947</v>
      </c>
      <c r="M23" s="96">
        <f t="shared" si="16"/>
        <v>7555</v>
      </c>
      <c r="N23" s="97">
        <f t="shared" si="17"/>
        <v>346</v>
      </c>
      <c r="O23" s="98">
        <f t="shared" si="18"/>
        <v>0</v>
      </c>
      <c r="P23" s="99">
        <f t="shared" si="19"/>
        <v>346</v>
      </c>
      <c r="Q23" s="100">
        <f t="shared" si="20"/>
        <v>5920</v>
      </c>
      <c r="R23" s="101">
        <f t="shared" si="21"/>
        <v>1947</v>
      </c>
      <c r="S23" s="102">
        <f t="shared" si="22"/>
        <v>7867</v>
      </c>
      <c r="T23" s="103">
        <f t="shared" si="23"/>
        <v>312</v>
      </c>
      <c r="U23" s="104">
        <f t="shared" si="23"/>
        <v>0</v>
      </c>
      <c r="V23" s="105">
        <f t="shared" si="23"/>
        <v>312</v>
      </c>
      <c r="W23" s="106">
        <f t="shared" si="24"/>
        <v>984</v>
      </c>
      <c r="X23" s="86">
        <f t="shared" si="24"/>
        <v>0</v>
      </c>
      <c r="Y23" s="87">
        <f t="shared" si="24"/>
        <v>984</v>
      </c>
      <c r="Z23" s="107">
        <f t="shared" si="25"/>
        <v>1.1993517017828201</v>
      </c>
      <c r="AA23" s="83">
        <f t="shared" si="25"/>
        <v>1</v>
      </c>
      <c r="AB23" s="83">
        <f t="shared" si="25"/>
        <v>1.1429609182042715</v>
      </c>
    </row>
    <row r="24" spans="1:28" s="57" customFormat="1" ht="18" customHeight="1" x14ac:dyDescent="0.25">
      <c r="A24" s="112">
        <v>19</v>
      </c>
      <c r="B24" s="113">
        <f t="shared" si="5"/>
        <v>5014</v>
      </c>
      <c r="C24" s="114">
        <f t="shared" si="6"/>
        <v>2018</v>
      </c>
      <c r="D24" s="115">
        <f t="shared" si="7"/>
        <v>7032</v>
      </c>
      <c r="E24" s="116">
        <f t="shared" si="8"/>
        <v>5344</v>
      </c>
      <c r="F24" s="117">
        <f t="shared" si="9"/>
        <v>2018</v>
      </c>
      <c r="G24" s="118">
        <f t="shared" si="10"/>
        <v>7362</v>
      </c>
      <c r="H24" s="119">
        <f t="shared" si="11"/>
        <v>330</v>
      </c>
      <c r="I24" s="120">
        <f t="shared" si="12"/>
        <v>0</v>
      </c>
      <c r="J24" s="121">
        <f t="shared" si="13"/>
        <v>330</v>
      </c>
      <c r="K24" s="122">
        <f t="shared" si="14"/>
        <v>5696</v>
      </c>
      <c r="L24" s="123">
        <f t="shared" si="15"/>
        <v>2018</v>
      </c>
      <c r="M24" s="124">
        <f t="shared" si="16"/>
        <v>7714</v>
      </c>
      <c r="N24" s="125">
        <f t="shared" si="17"/>
        <v>352</v>
      </c>
      <c r="O24" s="126">
        <f t="shared" si="18"/>
        <v>0</v>
      </c>
      <c r="P24" s="127">
        <f t="shared" si="19"/>
        <v>352</v>
      </c>
      <c r="Q24" s="128">
        <f t="shared" si="20"/>
        <v>6013</v>
      </c>
      <c r="R24" s="129">
        <f t="shared" si="21"/>
        <v>2018</v>
      </c>
      <c r="S24" s="130">
        <f t="shared" si="22"/>
        <v>8031</v>
      </c>
      <c r="T24" s="131">
        <f t="shared" si="23"/>
        <v>317</v>
      </c>
      <c r="U24" s="132">
        <f t="shared" si="23"/>
        <v>0</v>
      </c>
      <c r="V24" s="133">
        <f t="shared" si="23"/>
        <v>317</v>
      </c>
      <c r="W24" s="114">
        <f t="shared" si="24"/>
        <v>999</v>
      </c>
      <c r="X24" s="134">
        <f t="shared" si="24"/>
        <v>0</v>
      </c>
      <c r="Y24" s="135">
        <f t="shared" si="24"/>
        <v>999</v>
      </c>
      <c r="Z24" s="136">
        <f t="shared" si="25"/>
        <v>1.199242122058237</v>
      </c>
      <c r="AA24" s="137">
        <f t="shared" si="25"/>
        <v>1</v>
      </c>
      <c r="AB24" s="137">
        <f t="shared" si="25"/>
        <v>1.1420648464163823</v>
      </c>
    </row>
    <row r="25" spans="1:28" s="57" customFormat="1" ht="18" customHeight="1" x14ac:dyDescent="0.25">
      <c r="A25" s="84">
        <v>20</v>
      </c>
      <c r="B25" s="85">
        <f t="shared" si="5"/>
        <v>5093</v>
      </c>
      <c r="C25" s="106">
        <f t="shared" si="6"/>
        <v>2090</v>
      </c>
      <c r="D25" s="111">
        <f t="shared" si="7"/>
        <v>7183</v>
      </c>
      <c r="E25" s="88">
        <f t="shared" si="8"/>
        <v>5427</v>
      </c>
      <c r="F25" s="89">
        <f t="shared" si="9"/>
        <v>2090</v>
      </c>
      <c r="G25" s="90">
        <f t="shared" si="10"/>
        <v>7517</v>
      </c>
      <c r="H25" s="91">
        <f t="shared" si="11"/>
        <v>334</v>
      </c>
      <c r="I25" s="92">
        <f t="shared" si="12"/>
        <v>0</v>
      </c>
      <c r="J25" s="93">
        <f t="shared" si="13"/>
        <v>334</v>
      </c>
      <c r="K25" s="94">
        <f t="shared" si="14"/>
        <v>5784</v>
      </c>
      <c r="L25" s="95">
        <f t="shared" si="15"/>
        <v>2090</v>
      </c>
      <c r="M25" s="96">
        <f t="shared" si="16"/>
        <v>7874</v>
      </c>
      <c r="N25" s="97">
        <f t="shared" si="17"/>
        <v>357</v>
      </c>
      <c r="O25" s="98">
        <f t="shared" si="18"/>
        <v>0</v>
      </c>
      <c r="P25" s="99">
        <f t="shared" si="19"/>
        <v>357</v>
      </c>
      <c r="Q25" s="100">
        <f t="shared" si="20"/>
        <v>6107</v>
      </c>
      <c r="R25" s="101">
        <f t="shared" si="21"/>
        <v>2090</v>
      </c>
      <c r="S25" s="102">
        <f t="shared" si="22"/>
        <v>8197</v>
      </c>
      <c r="T25" s="103">
        <f t="shared" si="23"/>
        <v>323</v>
      </c>
      <c r="U25" s="104">
        <f t="shared" si="23"/>
        <v>0</v>
      </c>
      <c r="V25" s="105">
        <f t="shared" si="23"/>
        <v>323</v>
      </c>
      <c r="W25" s="106">
        <f t="shared" si="24"/>
        <v>1014</v>
      </c>
      <c r="X25" s="86">
        <f t="shared" si="24"/>
        <v>0</v>
      </c>
      <c r="Y25" s="87">
        <f t="shared" si="24"/>
        <v>1014</v>
      </c>
      <c r="Z25" s="107">
        <f t="shared" si="25"/>
        <v>1.1990967995287649</v>
      </c>
      <c r="AA25" s="83">
        <f t="shared" si="25"/>
        <v>1</v>
      </c>
      <c r="AB25" s="83">
        <f t="shared" si="25"/>
        <v>1.1411666434637338</v>
      </c>
    </row>
    <row r="26" spans="1:28" s="57" customFormat="1" ht="18" customHeight="1" x14ac:dyDescent="0.25">
      <c r="A26" s="108">
        <v>21</v>
      </c>
      <c r="B26" s="109">
        <f t="shared" si="5"/>
        <v>5748</v>
      </c>
      <c r="C26" s="80">
        <f t="shared" si="6"/>
        <v>2739</v>
      </c>
      <c r="D26" s="110">
        <f t="shared" si="7"/>
        <v>8487</v>
      </c>
      <c r="E26" s="62">
        <f t="shared" si="8"/>
        <v>6133</v>
      </c>
      <c r="F26" s="63">
        <f t="shared" si="9"/>
        <v>2739</v>
      </c>
      <c r="G26" s="64">
        <f t="shared" si="10"/>
        <v>8872</v>
      </c>
      <c r="H26" s="65">
        <f t="shared" si="11"/>
        <v>385</v>
      </c>
      <c r="I26" s="66">
        <f t="shared" si="12"/>
        <v>0</v>
      </c>
      <c r="J26" s="67">
        <f t="shared" si="13"/>
        <v>385</v>
      </c>
      <c r="K26" s="68">
        <f t="shared" si="14"/>
        <v>6542</v>
      </c>
      <c r="L26" s="69">
        <f t="shared" si="15"/>
        <v>2739</v>
      </c>
      <c r="M26" s="70">
        <f t="shared" si="16"/>
        <v>9281</v>
      </c>
      <c r="N26" s="71">
        <f t="shared" si="17"/>
        <v>409</v>
      </c>
      <c r="O26" s="72">
        <f t="shared" si="18"/>
        <v>0</v>
      </c>
      <c r="P26" s="73">
        <f t="shared" si="19"/>
        <v>409</v>
      </c>
      <c r="Q26" s="74">
        <f t="shared" si="20"/>
        <v>6893</v>
      </c>
      <c r="R26" s="75">
        <f t="shared" si="21"/>
        <v>2739</v>
      </c>
      <c r="S26" s="76">
        <f t="shared" si="22"/>
        <v>9632</v>
      </c>
      <c r="T26" s="77">
        <f t="shared" si="23"/>
        <v>351</v>
      </c>
      <c r="U26" s="78">
        <f t="shared" si="23"/>
        <v>0</v>
      </c>
      <c r="V26" s="79">
        <f t="shared" si="23"/>
        <v>351</v>
      </c>
      <c r="W26" s="80">
        <f t="shared" si="24"/>
        <v>1145</v>
      </c>
      <c r="X26" s="81">
        <f t="shared" si="24"/>
        <v>0</v>
      </c>
      <c r="Y26" s="82">
        <f t="shared" si="24"/>
        <v>1145</v>
      </c>
      <c r="Z26" s="83">
        <f t="shared" si="25"/>
        <v>1.1991997216423105</v>
      </c>
      <c r="AA26" s="83">
        <f t="shared" si="25"/>
        <v>1</v>
      </c>
      <c r="AB26" s="83">
        <f t="shared" si="25"/>
        <v>1.1349122186874043</v>
      </c>
    </row>
    <row r="27" spans="1:28" s="57" customFormat="1" ht="18" customHeight="1" x14ac:dyDescent="0.25">
      <c r="A27" s="84">
        <v>22</v>
      </c>
      <c r="B27" s="85">
        <f t="shared" si="5"/>
        <v>5854</v>
      </c>
      <c r="C27" s="106">
        <f t="shared" si="6"/>
        <v>2838</v>
      </c>
      <c r="D27" s="111">
        <f t="shared" si="7"/>
        <v>8692</v>
      </c>
      <c r="E27" s="88">
        <f t="shared" si="8"/>
        <v>6245</v>
      </c>
      <c r="F27" s="89">
        <f t="shared" si="9"/>
        <v>2838</v>
      </c>
      <c r="G27" s="90">
        <f t="shared" si="10"/>
        <v>9083</v>
      </c>
      <c r="H27" s="91">
        <f t="shared" si="11"/>
        <v>391</v>
      </c>
      <c r="I27" s="92">
        <f t="shared" si="12"/>
        <v>0</v>
      </c>
      <c r="J27" s="93">
        <f t="shared" si="13"/>
        <v>391</v>
      </c>
      <c r="K27" s="94">
        <f t="shared" si="14"/>
        <v>6662</v>
      </c>
      <c r="L27" s="95">
        <f t="shared" si="15"/>
        <v>2838</v>
      </c>
      <c r="M27" s="96">
        <f t="shared" si="16"/>
        <v>9500</v>
      </c>
      <c r="N27" s="97">
        <f t="shared" si="17"/>
        <v>417</v>
      </c>
      <c r="O27" s="98">
        <f t="shared" si="18"/>
        <v>0</v>
      </c>
      <c r="P27" s="99">
        <f t="shared" si="19"/>
        <v>417</v>
      </c>
      <c r="Q27" s="100">
        <f t="shared" si="20"/>
        <v>7020</v>
      </c>
      <c r="R27" s="101">
        <f t="shared" si="21"/>
        <v>2838</v>
      </c>
      <c r="S27" s="102">
        <f t="shared" si="22"/>
        <v>9858</v>
      </c>
      <c r="T27" s="103">
        <f t="shared" si="23"/>
        <v>358</v>
      </c>
      <c r="U27" s="104">
        <f t="shared" si="23"/>
        <v>0</v>
      </c>
      <c r="V27" s="105">
        <f t="shared" si="23"/>
        <v>358</v>
      </c>
      <c r="W27" s="106">
        <f t="shared" si="24"/>
        <v>1166</v>
      </c>
      <c r="X27" s="86">
        <f t="shared" si="24"/>
        <v>0</v>
      </c>
      <c r="Y27" s="87">
        <f t="shared" si="24"/>
        <v>1166</v>
      </c>
      <c r="Z27" s="107">
        <f t="shared" si="25"/>
        <v>1.1991800478305432</v>
      </c>
      <c r="AA27" s="83">
        <f t="shared" si="25"/>
        <v>1</v>
      </c>
      <c r="AB27" s="83">
        <f t="shared" si="25"/>
        <v>1.1341463414634145</v>
      </c>
    </row>
    <row r="28" spans="1:28" s="57" customFormat="1" ht="18" customHeight="1" x14ac:dyDescent="0.25">
      <c r="A28" s="84">
        <v>23</v>
      </c>
      <c r="B28" s="85">
        <f t="shared" si="5"/>
        <v>5959</v>
      </c>
      <c r="C28" s="106">
        <f t="shared" si="6"/>
        <v>2937</v>
      </c>
      <c r="D28" s="111">
        <f t="shared" si="7"/>
        <v>8896</v>
      </c>
      <c r="E28" s="88">
        <f t="shared" si="8"/>
        <v>6358</v>
      </c>
      <c r="F28" s="89">
        <f t="shared" si="9"/>
        <v>2937</v>
      </c>
      <c r="G28" s="90">
        <f t="shared" si="10"/>
        <v>9295</v>
      </c>
      <c r="H28" s="91">
        <f t="shared" si="11"/>
        <v>399</v>
      </c>
      <c r="I28" s="92">
        <f t="shared" si="12"/>
        <v>0</v>
      </c>
      <c r="J28" s="93">
        <f t="shared" si="13"/>
        <v>399</v>
      </c>
      <c r="K28" s="94">
        <f t="shared" si="14"/>
        <v>6782</v>
      </c>
      <c r="L28" s="95">
        <f t="shared" si="15"/>
        <v>2937</v>
      </c>
      <c r="M28" s="96">
        <f t="shared" si="16"/>
        <v>9719</v>
      </c>
      <c r="N28" s="97">
        <f t="shared" si="17"/>
        <v>424</v>
      </c>
      <c r="O28" s="98">
        <f t="shared" si="18"/>
        <v>0</v>
      </c>
      <c r="P28" s="99">
        <f t="shared" si="19"/>
        <v>424</v>
      </c>
      <c r="Q28" s="100">
        <f t="shared" si="20"/>
        <v>7146</v>
      </c>
      <c r="R28" s="101">
        <f t="shared" si="21"/>
        <v>2937</v>
      </c>
      <c r="S28" s="102">
        <f t="shared" si="22"/>
        <v>10083</v>
      </c>
      <c r="T28" s="103">
        <f t="shared" si="23"/>
        <v>364</v>
      </c>
      <c r="U28" s="104">
        <f t="shared" si="23"/>
        <v>0</v>
      </c>
      <c r="V28" s="105">
        <f t="shared" si="23"/>
        <v>364</v>
      </c>
      <c r="W28" s="106">
        <f t="shared" si="24"/>
        <v>1187</v>
      </c>
      <c r="X28" s="86">
        <f t="shared" si="24"/>
        <v>0</v>
      </c>
      <c r="Y28" s="87">
        <f t="shared" si="24"/>
        <v>1187</v>
      </c>
      <c r="Z28" s="107">
        <f t="shared" si="25"/>
        <v>1.1991944957207585</v>
      </c>
      <c r="AA28" s="83">
        <f t="shared" si="25"/>
        <v>1</v>
      </c>
      <c r="AB28" s="83">
        <f t="shared" si="25"/>
        <v>1.1334307553956835</v>
      </c>
    </row>
    <row r="29" spans="1:28" s="57" customFormat="1" ht="18" customHeight="1" x14ac:dyDescent="0.25">
      <c r="A29" s="84">
        <v>24</v>
      </c>
      <c r="B29" s="85">
        <f t="shared" si="5"/>
        <v>6065</v>
      </c>
      <c r="C29" s="106">
        <f t="shared" si="6"/>
        <v>3036</v>
      </c>
      <c r="D29" s="111">
        <f t="shared" si="7"/>
        <v>9101</v>
      </c>
      <c r="E29" s="88">
        <f t="shared" si="8"/>
        <v>6470</v>
      </c>
      <c r="F29" s="89">
        <f t="shared" si="9"/>
        <v>3036</v>
      </c>
      <c r="G29" s="90">
        <f t="shared" si="10"/>
        <v>9506</v>
      </c>
      <c r="H29" s="91">
        <f t="shared" si="11"/>
        <v>405</v>
      </c>
      <c r="I29" s="92">
        <f t="shared" si="12"/>
        <v>0</v>
      </c>
      <c r="J29" s="93">
        <f t="shared" si="13"/>
        <v>405</v>
      </c>
      <c r="K29" s="94">
        <f t="shared" si="14"/>
        <v>6902</v>
      </c>
      <c r="L29" s="95">
        <f t="shared" si="15"/>
        <v>3036</v>
      </c>
      <c r="M29" s="96">
        <f t="shared" si="16"/>
        <v>9938</v>
      </c>
      <c r="N29" s="97">
        <f t="shared" si="17"/>
        <v>432</v>
      </c>
      <c r="O29" s="98">
        <f t="shared" si="18"/>
        <v>0</v>
      </c>
      <c r="P29" s="99">
        <f t="shared" si="19"/>
        <v>432</v>
      </c>
      <c r="Q29" s="100">
        <f t="shared" si="20"/>
        <v>7273</v>
      </c>
      <c r="R29" s="101">
        <f t="shared" si="21"/>
        <v>3036</v>
      </c>
      <c r="S29" s="102">
        <f t="shared" si="22"/>
        <v>10309</v>
      </c>
      <c r="T29" s="103">
        <f t="shared" si="23"/>
        <v>371</v>
      </c>
      <c r="U29" s="104">
        <f t="shared" si="23"/>
        <v>0</v>
      </c>
      <c r="V29" s="105">
        <f t="shared" si="23"/>
        <v>371</v>
      </c>
      <c r="W29" s="106">
        <f t="shared" si="24"/>
        <v>1208</v>
      </c>
      <c r="X29" s="86">
        <f t="shared" si="24"/>
        <v>0</v>
      </c>
      <c r="Y29" s="87">
        <f t="shared" si="24"/>
        <v>1208</v>
      </c>
      <c r="Z29" s="107">
        <f t="shared" si="25"/>
        <v>1.1991755976916736</v>
      </c>
      <c r="AA29" s="83">
        <f t="shared" si="25"/>
        <v>1</v>
      </c>
      <c r="AB29" s="83">
        <f t="shared" si="25"/>
        <v>1.1327326667399187</v>
      </c>
    </row>
    <row r="30" spans="1:28" s="57" customFormat="1" ht="18" customHeight="1" x14ac:dyDescent="0.25">
      <c r="A30" s="84">
        <v>25</v>
      </c>
      <c r="B30" s="85">
        <f t="shared" si="5"/>
        <v>6171</v>
      </c>
      <c r="C30" s="106">
        <f t="shared" si="6"/>
        <v>3135</v>
      </c>
      <c r="D30" s="111">
        <f t="shared" si="7"/>
        <v>9306</v>
      </c>
      <c r="E30" s="88">
        <f t="shared" si="8"/>
        <v>6582</v>
      </c>
      <c r="F30" s="89">
        <f t="shared" si="9"/>
        <v>3135</v>
      </c>
      <c r="G30" s="90">
        <f t="shared" si="10"/>
        <v>9717</v>
      </c>
      <c r="H30" s="91">
        <f t="shared" si="11"/>
        <v>411</v>
      </c>
      <c r="I30" s="92">
        <f t="shared" si="12"/>
        <v>0</v>
      </c>
      <c r="J30" s="93">
        <f t="shared" si="13"/>
        <v>411</v>
      </c>
      <c r="K30" s="94">
        <f t="shared" si="14"/>
        <v>7022</v>
      </c>
      <c r="L30" s="95">
        <f t="shared" si="15"/>
        <v>3135</v>
      </c>
      <c r="M30" s="96">
        <f t="shared" si="16"/>
        <v>10157</v>
      </c>
      <c r="N30" s="97">
        <f t="shared" si="17"/>
        <v>440</v>
      </c>
      <c r="O30" s="98">
        <f t="shared" si="18"/>
        <v>0</v>
      </c>
      <c r="P30" s="99">
        <f t="shared" si="19"/>
        <v>440</v>
      </c>
      <c r="Q30" s="100">
        <f t="shared" si="20"/>
        <v>7399</v>
      </c>
      <c r="R30" s="101">
        <f t="shared" si="21"/>
        <v>3135</v>
      </c>
      <c r="S30" s="102">
        <f t="shared" si="22"/>
        <v>10534</v>
      </c>
      <c r="T30" s="103">
        <f t="shared" si="23"/>
        <v>377</v>
      </c>
      <c r="U30" s="104">
        <f t="shared" si="23"/>
        <v>0</v>
      </c>
      <c r="V30" s="105">
        <f t="shared" si="23"/>
        <v>377</v>
      </c>
      <c r="W30" s="106">
        <f t="shared" si="24"/>
        <v>1228</v>
      </c>
      <c r="X30" s="86">
        <f t="shared" si="24"/>
        <v>0</v>
      </c>
      <c r="Y30" s="87">
        <f t="shared" si="24"/>
        <v>1228</v>
      </c>
      <c r="Z30" s="107">
        <f t="shared" si="25"/>
        <v>1.1989953005995786</v>
      </c>
      <c r="AA30" s="83">
        <f t="shared" si="25"/>
        <v>1</v>
      </c>
      <c r="AB30" s="83">
        <f t="shared" si="25"/>
        <v>1.1319578766387277</v>
      </c>
    </row>
    <row r="31" spans="1:28" s="57" customFormat="1" ht="18" customHeight="1" x14ac:dyDescent="0.25">
      <c r="A31" s="84">
        <v>26</v>
      </c>
      <c r="B31" s="85">
        <f t="shared" si="5"/>
        <v>6276</v>
      </c>
      <c r="C31" s="106">
        <f t="shared" si="6"/>
        <v>3234</v>
      </c>
      <c r="D31" s="111">
        <f t="shared" si="7"/>
        <v>9510</v>
      </c>
      <c r="E31" s="88">
        <f t="shared" si="8"/>
        <v>6694</v>
      </c>
      <c r="F31" s="89">
        <f t="shared" si="9"/>
        <v>3234</v>
      </c>
      <c r="G31" s="90">
        <f t="shared" si="10"/>
        <v>9928</v>
      </c>
      <c r="H31" s="91">
        <f t="shared" si="11"/>
        <v>418</v>
      </c>
      <c r="I31" s="92">
        <f t="shared" si="12"/>
        <v>0</v>
      </c>
      <c r="J31" s="93">
        <f t="shared" si="13"/>
        <v>418</v>
      </c>
      <c r="K31" s="94">
        <f t="shared" si="14"/>
        <v>7142</v>
      </c>
      <c r="L31" s="95">
        <f t="shared" si="15"/>
        <v>3234</v>
      </c>
      <c r="M31" s="96">
        <f t="shared" si="16"/>
        <v>10376</v>
      </c>
      <c r="N31" s="97">
        <f t="shared" si="17"/>
        <v>448</v>
      </c>
      <c r="O31" s="98">
        <f t="shared" si="18"/>
        <v>0</v>
      </c>
      <c r="P31" s="99">
        <f t="shared" si="19"/>
        <v>448</v>
      </c>
      <c r="Q31" s="100">
        <f t="shared" si="20"/>
        <v>7526</v>
      </c>
      <c r="R31" s="101">
        <f t="shared" si="21"/>
        <v>3234</v>
      </c>
      <c r="S31" s="102">
        <f t="shared" si="22"/>
        <v>10760</v>
      </c>
      <c r="T31" s="103">
        <f t="shared" si="23"/>
        <v>384</v>
      </c>
      <c r="U31" s="104">
        <f t="shared" si="23"/>
        <v>0</v>
      </c>
      <c r="V31" s="105">
        <f t="shared" si="23"/>
        <v>384</v>
      </c>
      <c r="W31" s="106">
        <f t="shared" si="24"/>
        <v>1250</v>
      </c>
      <c r="X31" s="86">
        <f t="shared" si="24"/>
        <v>0</v>
      </c>
      <c r="Y31" s="87">
        <f t="shared" si="24"/>
        <v>1250</v>
      </c>
      <c r="Z31" s="107">
        <f t="shared" si="25"/>
        <v>1.1991714467813894</v>
      </c>
      <c r="AA31" s="83">
        <f t="shared" si="25"/>
        <v>1</v>
      </c>
      <c r="AB31" s="83">
        <f t="shared" si="25"/>
        <v>1.1314405888538381</v>
      </c>
    </row>
    <row r="32" spans="1:28" s="57" customFormat="1" ht="18" customHeight="1" x14ac:dyDescent="0.25">
      <c r="A32" s="84">
        <v>27</v>
      </c>
      <c r="B32" s="85">
        <f t="shared" si="5"/>
        <v>6382</v>
      </c>
      <c r="C32" s="106">
        <f t="shared" si="6"/>
        <v>3333</v>
      </c>
      <c r="D32" s="111">
        <f t="shared" si="7"/>
        <v>9715</v>
      </c>
      <c r="E32" s="88">
        <f t="shared" si="8"/>
        <v>6806</v>
      </c>
      <c r="F32" s="89">
        <f t="shared" si="9"/>
        <v>3333</v>
      </c>
      <c r="G32" s="90">
        <f t="shared" si="10"/>
        <v>10139</v>
      </c>
      <c r="H32" s="91">
        <f t="shared" si="11"/>
        <v>424</v>
      </c>
      <c r="I32" s="92">
        <f t="shared" si="12"/>
        <v>0</v>
      </c>
      <c r="J32" s="93">
        <f t="shared" si="13"/>
        <v>424</v>
      </c>
      <c r="K32" s="94">
        <f t="shared" si="14"/>
        <v>7262</v>
      </c>
      <c r="L32" s="95">
        <f t="shared" si="15"/>
        <v>3333</v>
      </c>
      <c r="M32" s="96">
        <f t="shared" si="16"/>
        <v>10595</v>
      </c>
      <c r="N32" s="97">
        <f t="shared" si="17"/>
        <v>456</v>
      </c>
      <c r="O32" s="98">
        <f t="shared" si="18"/>
        <v>0</v>
      </c>
      <c r="P32" s="99">
        <f t="shared" si="19"/>
        <v>456</v>
      </c>
      <c r="Q32" s="100">
        <f t="shared" si="20"/>
        <v>7652</v>
      </c>
      <c r="R32" s="101">
        <f t="shared" si="21"/>
        <v>3333</v>
      </c>
      <c r="S32" s="102">
        <f t="shared" si="22"/>
        <v>10985</v>
      </c>
      <c r="T32" s="103">
        <f t="shared" si="23"/>
        <v>390</v>
      </c>
      <c r="U32" s="104">
        <f t="shared" si="23"/>
        <v>0</v>
      </c>
      <c r="V32" s="105">
        <f t="shared" si="23"/>
        <v>390</v>
      </c>
      <c r="W32" s="106">
        <f t="shared" si="24"/>
        <v>1270</v>
      </c>
      <c r="X32" s="86">
        <f t="shared" si="24"/>
        <v>0</v>
      </c>
      <c r="Y32" s="87">
        <f t="shared" si="24"/>
        <v>1270</v>
      </c>
      <c r="Z32" s="107">
        <f t="shared" si="25"/>
        <v>1.1989971795675336</v>
      </c>
      <c r="AA32" s="83">
        <f t="shared" si="25"/>
        <v>1</v>
      </c>
      <c r="AB32" s="83">
        <f t="shared" si="25"/>
        <v>1.1307256819351519</v>
      </c>
    </row>
    <row r="33" spans="1:28" s="57" customFormat="1" ht="18" customHeight="1" x14ac:dyDescent="0.25">
      <c r="A33" s="84">
        <v>28</v>
      </c>
      <c r="B33" s="85">
        <f t="shared" si="5"/>
        <v>6487</v>
      </c>
      <c r="C33" s="106">
        <f t="shared" si="6"/>
        <v>3432</v>
      </c>
      <c r="D33" s="111">
        <f t="shared" si="7"/>
        <v>9919</v>
      </c>
      <c r="E33" s="88">
        <f t="shared" si="8"/>
        <v>6919</v>
      </c>
      <c r="F33" s="89">
        <f t="shared" si="9"/>
        <v>3432</v>
      </c>
      <c r="G33" s="90">
        <f t="shared" si="10"/>
        <v>10351</v>
      </c>
      <c r="H33" s="91">
        <f t="shared" si="11"/>
        <v>432</v>
      </c>
      <c r="I33" s="92">
        <f t="shared" si="12"/>
        <v>0</v>
      </c>
      <c r="J33" s="93">
        <f t="shared" si="13"/>
        <v>432</v>
      </c>
      <c r="K33" s="94">
        <f t="shared" si="14"/>
        <v>7382</v>
      </c>
      <c r="L33" s="95">
        <f t="shared" si="15"/>
        <v>3432</v>
      </c>
      <c r="M33" s="96">
        <f t="shared" si="16"/>
        <v>10814</v>
      </c>
      <c r="N33" s="97">
        <f t="shared" si="17"/>
        <v>463</v>
      </c>
      <c r="O33" s="98">
        <f t="shared" si="18"/>
        <v>0</v>
      </c>
      <c r="P33" s="99">
        <f t="shared" si="19"/>
        <v>463</v>
      </c>
      <c r="Q33" s="100">
        <f t="shared" si="20"/>
        <v>7779</v>
      </c>
      <c r="R33" s="101">
        <f t="shared" si="21"/>
        <v>3432</v>
      </c>
      <c r="S33" s="102">
        <f t="shared" si="22"/>
        <v>11211</v>
      </c>
      <c r="T33" s="103">
        <f t="shared" si="23"/>
        <v>397</v>
      </c>
      <c r="U33" s="104">
        <f t="shared" si="23"/>
        <v>0</v>
      </c>
      <c r="V33" s="105">
        <f t="shared" si="23"/>
        <v>397</v>
      </c>
      <c r="W33" s="106">
        <f t="shared" si="24"/>
        <v>1292</v>
      </c>
      <c r="X33" s="86">
        <f t="shared" si="24"/>
        <v>0</v>
      </c>
      <c r="Y33" s="87">
        <f t="shared" si="24"/>
        <v>1292</v>
      </c>
      <c r="Z33" s="107">
        <f t="shared" si="25"/>
        <v>1.1991675659010328</v>
      </c>
      <c r="AA33" s="83">
        <f t="shared" si="25"/>
        <v>1</v>
      </c>
      <c r="AB33" s="83">
        <f t="shared" si="25"/>
        <v>1.1302550660348825</v>
      </c>
    </row>
    <row r="34" spans="1:28" s="57" customFormat="1" ht="18" customHeight="1" x14ac:dyDescent="0.25">
      <c r="A34" s="84">
        <v>29</v>
      </c>
      <c r="B34" s="85">
        <f t="shared" si="5"/>
        <v>6593</v>
      </c>
      <c r="C34" s="106">
        <f t="shared" si="6"/>
        <v>3531</v>
      </c>
      <c r="D34" s="111">
        <f t="shared" si="7"/>
        <v>10124</v>
      </c>
      <c r="E34" s="88">
        <f t="shared" si="8"/>
        <v>7031</v>
      </c>
      <c r="F34" s="89">
        <f t="shared" si="9"/>
        <v>3531</v>
      </c>
      <c r="G34" s="90">
        <f t="shared" si="10"/>
        <v>10562</v>
      </c>
      <c r="H34" s="91">
        <f t="shared" si="11"/>
        <v>438</v>
      </c>
      <c r="I34" s="92">
        <f t="shared" si="12"/>
        <v>0</v>
      </c>
      <c r="J34" s="93">
        <f t="shared" si="13"/>
        <v>438</v>
      </c>
      <c r="K34" s="94">
        <f t="shared" si="14"/>
        <v>7502</v>
      </c>
      <c r="L34" s="95">
        <f t="shared" si="15"/>
        <v>3531</v>
      </c>
      <c r="M34" s="96">
        <f t="shared" si="16"/>
        <v>11033</v>
      </c>
      <c r="N34" s="97">
        <f t="shared" si="17"/>
        <v>471</v>
      </c>
      <c r="O34" s="98">
        <f t="shared" si="18"/>
        <v>0</v>
      </c>
      <c r="P34" s="99">
        <f t="shared" si="19"/>
        <v>471</v>
      </c>
      <c r="Q34" s="100">
        <f t="shared" si="20"/>
        <v>7905</v>
      </c>
      <c r="R34" s="101">
        <f t="shared" si="21"/>
        <v>3531</v>
      </c>
      <c r="S34" s="102">
        <f t="shared" si="22"/>
        <v>11436</v>
      </c>
      <c r="T34" s="103">
        <f t="shared" si="23"/>
        <v>403</v>
      </c>
      <c r="U34" s="104">
        <f t="shared" si="23"/>
        <v>0</v>
      </c>
      <c r="V34" s="105">
        <f t="shared" si="23"/>
        <v>403</v>
      </c>
      <c r="W34" s="106">
        <f t="shared" si="24"/>
        <v>1312</v>
      </c>
      <c r="X34" s="86">
        <f t="shared" si="24"/>
        <v>0</v>
      </c>
      <c r="Y34" s="87">
        <f t="shared" si="24"/>
        <v>1312</v>
      </c>
      <c r="Z34" s="107">
        <f t="shared" si="25"/>
        <v>1.1989989382678599</v>
      </c>
      <c r="AA34" s="83">
        <f t="shared" si="25"/>
        <v>1</v>
      </c>
      <c r="AB34" s="83">
        <f t="shared" si="25"/>
        <v>1.1295930462267878</v>
      </c>
    </row>
    <row r="35" spans="1:28" s="57" customFormat="1" ht="18" customHeight="1" x14ac:dyDescent="0.25">
      <c r="A35" s="84">
        <v>30</v>
      </c>
      <c r="B35" s="85">
        <f t="shared" si="5"/>
        <v>6699</v>
      </c>
      <c r="C35" s="106">
        <f t="shared" si="6"/>
        <v>3630</v>
      </c>
      <c r="D35" s="111">
        <f t="shared" si="7"/>
        <v>10329</v>
      </c>
      <c r="E35" s="88">
        <f t="shared" si="8"/>
        <v>7143</v>
      </c>
      <c r="F35" s="89">
        <f t="shared" si="9"/>
        <v>3630</v>
      </c>
      <c r="G35" s="90">
        <f t="shared" si="10"/>
        <v>10773</v>
      </c>
      <c r="H35" s="91">
        <f t="shared" si="11"/>
        <v>444</v>
      </c>
      <c r="I35" s="92">
        <f t="shared" si="12"/>
        <v>0</v>
      </c>
      <c r="J35" s="93">
        <f t="shared" si="13"/>
        <v>444</v>
      </c>
      <c r="K35" s="94">
        <f t="shared" si="14"/>
        <v>7621</v>
      </c>
      <c r="L35" s="95">
        <f t="shared" si="15"/>
        <v>3630</v>
      </c>
      <c r="M35" s="96">
        <f t="shared" si="16"/>
        <v>11251</v>
      </c>
      <c r="N35" s="97">
        <f t="shared" si="17"/>
        <v>478</v>
      </c>
      <c r="O35" s="98">
        <f t="shared" si="18"/>
        <v>0</v>
      </c>
      <c r="P35" s="99">
        <f t="shared" si="19"/>
        <v>478</v>
      </c>
      <c r="Q35" s="100">
        <f t="shared" si="20"/>
        <v>8032</v>
      </c>
      <c r="R35" s="101">
        <f t="shared" si="21"/>
        <v>3630</v>
      </c>
      <c r="S35" s="102">
        <f t="shared" si="22"/>
        <v>11662</v>
      </c>
      <c r="T35" s="103">
        <f t="shared" si="23"/>
        <v>411</v>
      </c>
      <c r="U35" s="104">
        <f t="shared" si="23"/>
        <v>0</v>
      </c>
      <c r="V35" s="105">
        <f t="shared" si="23"/>
        <v>411</v>
      </c>
      <c r="W35" s="106">
        <f t="shared" si="24"/>
        <v>1333</v>
      </c>
      <c r="X35" s="86">
        <f t="shared" si="24"/>
        <v>0</v>
      </c>
      <c r="Y35" s="87">
        <f t="shared" si="24"/>
        <v>1333</v>
      </c>
      <c r="Z35" s="107">
        <f t="shared" si="25"/>
        <v>1.1989849231228542</v>
      </c>
      <c r="AA35" s="83">
        <f t="shared" si="25"/>
        <v>1</v>
      </c>
      <c r="AB35" s="83">
        <f t="shared" si="25"/>
        <v>1.129054119469455</v>
      </c>
    </row>
    <row r="36" spans="1:28" s="57" customFormat="1" ht="18" customHeight="1" x14ac:dyDescent="0.25">
      <c r="A36" s="84">
        <v>31</v>
      </c>
      <c r="B36" s="85">
        <f t="shared" si="5"/>
        <v>7452</v>
      </c>
      <c r="C36" s="106">
        <f t="shared" si="6"/>
        <v>4070</v>
      </c>
      <c r="D36" s="111">
        <f t="shared" si="7"/>
        <v>11522</v>
      </c>
      <c r="E36" s="88">
        <f t="shared" si="8"/>
        <v>7971</v>
      </c>
      <c r="F36" s="89">
        <f t="shared" si="9"/>
        <v>4070</v>
      </c>
      <c r="G36" s="90">
        <f t="shared" si="10"/>
        <v>12041</v>
      </c>
      <c r="H36" s="91">
        <f t="shared" si="11"/>
        <v>519</v>
      </c>
      <c r="I36" s="92">
        <f t="shared" si="12"/>
        <v>0</v>
      </c>
      <c r="J36" s="93">
        <f t="shared" si="13"/>
        <v>519</v>
      </c>
      <c r="K36" s="94">
        <f t="shared" si="14"/>
        <v>8492</v>
      </c>
      <c r="L36" s="95">
        <f t="shared" si="15"/>
        <v>4070</v>
      </c>
      <c r="M36" s="96">
        <f t="shared" si="16"/>
        <v>12562</v>
      </c>
      <c r="N36" s="97">
        <f t="shared" si="17"/>
        <v>521</v>
      </c>
      <c r="O36" s="98">
        <f t="shared" si="18"/>
        <v>0</v>
      </c>
      <c r="P36" s="99">
        <f t="shared" si="19"/>
        <v>521</v>
      </c>
      <c r="Q36" s="100">
        <f t="shared" si="20"/>
        <v>8943</v>
      </c>
      <c r="R36" s="101">
        <f t="shared" si="21"/>
        <v>4070</v>
      </c>
      <c r="S36" s="102">
        <f t="shared" si="22"/>
        <v>13013</v>
      </c>
      <c r="T36" s="103">
        <f t="shared" si="23"/>
        <v>451</v>
      </c>
      <c r="U36" s="104">
        <f t="shared" si="23"/>
        <v>0</v>
      </c>
      <c r="V36" s="105">
        <f t="shared" si="23"/>
        <v>451</v>
      </c>
      <c r="W36" s="106">
        <f t="shared" si="24"/>
        <v>1491</v>
      </c>
      <c r="X36" s="86">
        <f t="shared" si="24"/>
        <v>0</v>
      </c>
      <c r="Y36" s="87">
        <f t="shared" si="24"/>
        <v>1491</v>
      </c>
      <c r="Z36" s="107">
        <f t="shared" si="25"/>
        <v>1.2000805152979066</v>
      </c>
      <c r="AA36" s="83">
        <f t="shared" si="25"/>
        <v>1</v>
      </c>
      <c r="AB36" s="83">
        <f t="shared" si="25"/>
        <v>1.1294046172539489</v>
      </c>
    </row>
    <row r="37" spans="1:28" s="57" customFormat="1" ht="18" customHeight="1" x14ac:dyDescent="0.25">
      <c r="A37" s="84">
        <v>32</v>
      </c>
      <c r="B37" s="85">
        <f t="shared" si="5"/>
        <v>7579</v>
      </c>
      <c r="C37" s="106">
        <f t="shared" si="6"/>
        <v>4180</v>
      </c>
      <c r="D37" s="111">
        <f t="shared" si="7"/>
        <v>11759</v>
      </c>
      <c r="E37" s="88">
        <f t="shared" si="8"/>
        <v>8107</v>
      </c>
      <c r="F37" s="89">
        <f t="shared" si="9"/>
        <v>4180</v>
      </c>
      <c r="G37" s="90">
        <f t="shared" si="10"/>
        <v>12287</v>
      </c>
      <c r="H37" s="91">
        <f t="shared" si="11"/>
        <v>528</v>
      </c>
      <c r="I37" s="92">
        <f t="shared" si="12"/>
        <v>0</v>
      </c>
      <c r="J37" s="93">
        <f t="shared" si="13"/>
        <v>528</v>
      </c>
      <c r="K37" s="94">
        <f t="shared" si="14"/>
        <v>8636</v>
      </c>
      <c r="L37" s="95">
        <f t="shared" si="15"/>
        <v>4180</v>
      </c>
      <c r="M37" s="96">
        <f t="shared" si="16"/>
        <v>12816</v>
      </c>
      <c r="N37" s="97">
        <f t="shared" si="17"/>
        <v>529</v>
      </c>
      <c r="O37" s="98">
        <f t="shared" si="18"/>
        <v>0</v>
      </c>
      <c r="P37" s="99">
        <f t="shared" si="19"/>
        <v>529</v>
      </c>
      <c r="Q37" s="100">
        <f t="shared" si="20"/>
        <v>9094</v>
      </c>
      <c r="R37" s="101">
        <f t="shared" si="21"/>
        <v>4180</v>
      </c>
      <c r="S37" s="102">
        <f t="shared" si="22"/>
        <v>13274</v>
      </c>
      <c r="T37" s="103">
        <f t="shared" si="23"/>
        <v>458</v>
      </c>
      <c r="U37" s="104">
        <f t="shared" si="23"/>
        <v>0</v>
      </c>
      <c r="V37" s="105">
        <f t="shared" si="23"/>
        <v>458</v>
      </c>
      <c r="W37" s="106">
        <f t="shared" si="24"/>
        <v>1515</v>
      </c>
      <c r="X37" s="86">
        <f t="shared" si="24"/>
        <v>0</v>
      </c>
      <c r="Y37" s="87">
        <f t="shared" si="24"/>
        <v>1515</v>
      </c>
      <c r="Z37" s="107">
        <f t="shared" si="25"/>
        <v>1.199894445177464</v>
      </c>
      <c r="AA37" s="83">
        <f t="shared" si="25"/>
        <v>1</v>
      </c>
      <c r="AB37" s="83">
        <f t="shared" si="25"/>
        <v>1.1288374861807977</v>
      </c>
    </row>
    <row r="38" spans="1:28" s="57" customFormat="1" ht="18" customHeight="1" x14ac:dyDescent="0.25">
      <c r="A38" s="84">
        <v>33</v>
      </c>
      <c r="B38" s="85">
        <f t="shared" si="5"/>
        <v>7705</v>
      </c>
      <c r="C38" s="106">
        <f t="shared" si="6"/>
        <v>4290</v>
      </c>
      <c r="D38" s="111">
        <f t="shared" si="7"/>
        <v>11995</v>
      </c>
      <c r="E38" s="88">
        <f t="shared" si="8"/>
        <v>8242</v>
      </c>
      <c r="F38" s="89">
        <f t="shared" si="9"/>
        <v>4290</v>
      </c>
      <c r="G38" s="90">
        <f t="shared" si="10"/>
        <v>12532</v>
      </c>
      <c r="H38" s="91">
        <f t="shared" si="11"/>
        <v>537</v>
      </c>
      <c r="I38" s="92">
        <f t="shared" si="12"/>
        <v>0</v>
      </c>
      <c r="J38" s="93">
        <f t="shared" si="13"/>
        <v>537</v>
      </c>
      <c r="K38" s="94">
        <f t="shared" si="14"/>
        <v>8780</v>
      </c>
      <c r="L38" s="95">
        <f t="shared" si="15"/>
        <v>4290</v>
      </c>
      <c r="M38" s="96">
        <f t="shared" si="16"/>
        <v>13070</v>
      </c>
      <c r="N38" s="97">
        <f t="shared" si="17"/>
        <v>538</v>
      </c>
      <c r="O38" s="98">
        <f t="shared" si="18"/>
        <v>0</v>
      </c>
      <c r="P38" s="99">
        <f t="shared" si="19"/>
        <v>538</v>
      </c>
      <c r="Q38" s="100">
        <f t="shared" si="20"/>
        <v>9246</v>
      </c>
      <c r="R38" s="101">
        <f t="shared" si="21"/>
        <v>4290</v>
      </c>
      <c r="S38" s="102">
        <f t="shared" si="22"/>
        <v>13536</v>
      </c>
      <c r="T38" s="103">
        <f t="shared" si="23"/>
        <v>466</v>
      </c>
      <c r="U38" s="104">
        <f t="shared" si="23"/>
        <v>0</v>
      </c>
      <c r="V38" s="105">
        <f t="shared" si="23"/>
        <v>466</v>
      </c>
      <c r="W38" s="106">
        <f t="shared" si="24"/>
        <v>1541</v>
      </c>
      <c r="X38" s="86">
        <f t="shared" si="24"/>
        <v>0</v>
      </c>
      <c r="Y38" s="87">
        <f t="shared" si="24"/>
        <v>1541</v>
      </c>
      <c r="Z38" s="107">
        <f t="shared" si="25"/>
        <v>1.2</v>
      </c>
      <c r="AA38" s="83">
        <f t="shared" si="25"/>
        <v>1</v>
      </c>
      <c r="AB38" s="83">
        <f t="shared" si="25"/>
        <v>1.1284701959149646</v>
      </c>
    </row>
    <row r="39" spans="1:28" s="57" customFormat="1" ht="18" customHeight="1" x14ac:dyDescent="0.25">
      <c r="A39" s="84">
        <v>34</v>
      </c>
      <c r="B39" s="85">
        <f t="shared" si="5"/>
        <v>7832</v>
      </c>
      <c r="C39" s="106">
        <f t="shared" si="6"/>
        <v>4400</v>
      </c>
      <c r="D39" s="111">
        <f t="shared" si="7"/>
        <v>12232</v>
      </c>
      <c r="E39" s="88">
        <f t="shared" si="8"/>
        <v>8377</v>
      </c>
      <c r="F39" s="89">
        <f t="shared" si="9"/>
        <v>4400</v>
      </c>
      <c r="G39" s="90">
        <f t="shared" si="10"/>
        <v>12777</v>
      </c>
      <c r="H39" s="91">
        <f t="shared" si="11"/>
        <v>545</v>
      </c>
      <c r="I39" s="92">
        <f t="shared" si="12"/>
        <v>0</v>
      </c>
      <c r="J39" s="93">
        <f t="shared" si="13"/>
        <v>545</v>
      </c>
      <c r="K39" s="94">
        <f t="shared" si="14"/>
        <v>8924</v>
      </c>
      <c r="L39" s="95">
        <f t="shared" si="15"/>
        <v>4400</v>
      </c>
      <c r="M39" s="96">
        <f t="shared" si="16"/>
        <v>13324</v>
      </c>
      <c r="N39" s="97">
        <f t="shared" si="17"/>
        <v>547</v>
      </c>
      <c r="O39" s="98">
        <f t="shared" si="18"/>
        <v>0</v>
      </c>
      <c r="P39" s="99">
        <f t="shared" si="19"/>
        <v>547</v>
      </c>
      <c r="Q39" s="100">
        <f t="shared" si="20"/>
        <v>9398</v>
      </c>
      <c r="R39" s="101">
        <f t="shared" si="21"/>
        <v>4400</v>
      </c>
      <c r="S39" s="102">
        <f t="shared" si="22"/>
        <v>13798</v>
      </c>
      <c r="T39" s="103">
        <f t="shared" si="23"/>
        <v>474</v>
      </c>
      <c r="U39" s="104">
        <f t="shared" si="23"/>
        <v>0</v>
      </c>
      <c r="V39" s="105">
        <f t="shared" si="23"/>
        <v>474</v>
      </c>
      <c r="W39" s="106">
        <f t="shared" si="24"/>
        <v>1566</v>
      </c>
      <c r="X39" s="86">
        <f t="shared" si="24"/>
        <v>0</v>
      </c>
      <c r="Y39" s="87">
        <f t="shared" si="24"/>
        <v>1566</v>
      </c>
      <c r="Z39" s="107">
        <f t="shared" si="25"/>
        <v>1.1999489274770174</v>
      </c>
      <c r="AA39" s="83">
        <f t="shared" si="25"/>
        <v>1</v>
      </c>
      <c r="AB39" s="83">
        <f t="shared" si="25"/>
        <v>1.1280248528449968</v>
      </c>
    </row>
    <row r="40" spans="1:28" s="57" customFormat="1" ht="18" customHeight="1" x14ac:dyDescent="0.25">
      <c r="A40" s="84">
        <v>35</v>
      </c>
      <c r="B40" s="85">
        <f t="shared" si="5"/>
        <v>7958</v>
      </c>
      <c r="C40" s="106">
        <f t="shared" si="6"/>
        <v>4510</v>
      </c>
      <c r="D40" s="111">
        <f t="shared" si="7"/>
        <v>12468</v>
      </c>
      <c r="E40" s="88">
        <f t="shared" si="8"/>
        <v>8512</v>
      </c>
      <c r="F40" s="89">
        <f t="shared" si="9"/>
        <v>4510</v>
      </c>
      <c r="G40" s="90">
        <f t="shared" si="10"/>
        <v>13022</v>
      </c>
      <c r="H40" s="91">
        <f t="shared" si="11"/>
        <v>554</v>
      </c>
      <c r="I40" s="92">
        <f t="shared" si="12"/>
        <v>0</v>
      </c>
      <c r="J40" s="93">
        <f t="shared" si="13"/>
        <v>554</v>
      </c>
      <c r="K40" s="94">
        <f t="shared" si="14"/>
        <v>9068</v>
      </c>
      <c r="L40" s="95">
        <f t="shared" si="15"/>
        <v>4510</v>
      </c>
      <c r="M40" s="96">
        <f t="shared" si="16"/>
        <v>13578</v>
      </c>
      <c r="N40" s="97">
        <f t="shared" si="17"/>
        <v>556</v>
      </c>
      <c r="O40" s="98">
        <f t="shared" si="18"/>
        <v>0</v>
      </c>
      <c r="P40" s="99">
        <f t="shared" si="19"/>
        <v>556</v>
      </c>
      <c r="Q40" s="100">
        <f t="shared" si="20"/>
        <v>9550</v>
      </c>
      <c r="R40" s="101">
        <f t="shared" si="21"/>
        <v>4510</v>
      </c>
      <c r="S40" s="102">
        <f t="shared" si="22"/>
        <v>14060</v>
      </c>
      <c r="T40" s="103">
        <f t="shared" si="23"/>
        <v>482</v>
      </c>
      <c r="U40" s="104">
        <f t="shared" si="23"/>
        <v>0</v>
      </c>
      <c r="V40" s="105">
        <f t="shared" si="23"/>
        <v>482</v>
      </c>
      <c r="W40" s="106">
        <f t="shared" si="24"/>
        <v>1592</v>
      </c>
      <c r="X40" s="86">
        <f t="shared" si="24"/>
        <v>0</v>
      </c>
      <c r="Y40" s="87">
        <f t="shared" si="24"/>
        <v>1592</v>
      </c>
      <c r="Z40" s="107">
        <f t="shared" si="25"/>
        <v>1.2000502638853983</v>
      </c>
      <c r="AA40" s="83">
        <f t="shared" si="25"/>
        <v>1</v>
      </c>
      <c r="AB40" s="83">
        <f t="shared" si="25"/>
        <v>1.1276868784087264</v>
      </c>
    </row>
    <row r="41" spans="1:28" s="57" customFormat="1" ht="18" customHeight="1" x14ac:dyDescent="0.25">
      <c r="A41" s="84">
        <v>36</v>
      </c>
      <c r="B41" s="85">
        <f t="shared" si="5"/>
        <v>8085</v>
      </c>
      <c r="C41" s="106">
        <f t="shared" si="6"/>
        <v>4620</v>
      </c>
      <c r="D41" s="111">
        <f t="shared" si="7"/>
        <v>12705</v>
      </c>
      <c r="E41" s="88">
        <f t="shared" si="8"/>
        <v>8648</v>
      </c>
      <c r="F41" s="89">
        <f t="shared" si="9"/>
        <v>4620</v>
      </c>
      <c r="G41" s="90">
        <f t="shared" si="10"/>
        <v>13268</v>
      </c>
      <c r="H41" s="91">
        <f t="shared" si="11"/>
        <v>563</v>
      </c>
      <c r="I41" s="92">
        <f t="shared" si="12"/>
        <v>0</v>
      </c>
      <c r="J41" s="93">
        <f t="shared" si="13"/>
        <v>563</v>
      </c>
      <c r="K41" s="94">
        <f t="shared" si="14"/>
        <v>9212</v>
      </c>
      <c r="L41" s="95">
        <f t="shared" si="15"/>
        <v>4620</v>
      </c>
      <c r="M41" s="96">
        <f t="shared" si="16"/>
        <v>13832</v>
      </c>
      <c r="N41" s="97">
        <f t="shared" si="17"/>
        <v>564</v>
      </c>
      <c r="O41" s="98">
        <f t="shared" si="18"/>
        <v>0</v>
      </c>
      <c r="P41" s="99">
        <f t="shared" si="19"/>
        <v>564</v>
      </c>
      <c r="Q41" s="100">
        <f t="shared" si="20"/>
        <v>9702</v>
      </c>
      <c r="R41" s="101">
        <f t="shared" si="21"/>
        <v>4620</v>
      </c>
      <c r="S41" s="102">
        <f t="shared" si="22"/>
        <v>14322</v>
      </c>
      <c r="T41" s="103">
        <f t="shared" si="23"/>
        <v>490</v>
      </c>
      <c r="U41" s="104">
        <f t="shared" si="23"/>
        <v>0</v>
      </c>
      <c r="V41" s="105">
        <f t="shared" si="23"/>
        <v>490</v>
      </c>
      <c r="W41" s="106">
        <f t="shared" si="24"/>
        <v>1617</v>
      </c>
      <c r="X41" s="86">
        <f t="shared" si="24"/>
        <v>0</v>
      </c>
      <c r="Y41" s="87">
        <f t="shared" si="24"/>
        <v>1617</v>
      </c>
      <c r="Z41" s="107">
        <f t="shared" si="25"/>
        <v>1.2</v>
      </c>
      <c r="AA41" s="83">
        <f t="shared" si="25"/>
        <v>1</v>
      </c>
      <c r="AB41" s="83">
        <f t="shared" si="25"/>
        <v>1.1272727272727272</v>
      </c>
    </row>
    <row r="42" spans="1:28" s="57" customFormat="1" ht="18" customHeight="1" x14ac:dyDescent="0.25">
      <c r="A42" s="84">
        <v>37</v>
      </c>
      <c r="B42" s="85">
        <f t="shared" si="5"/>
        <v>8211</v>
      </c>
      <c r="C42" s="106">
        <f t="shared" si="6"/>
        <v>4730</v>
      </c>
      <c r="D42" s="111">
        <f t="shared" si="7"/>
        <v>12941</v>
      </c>
      <c r="E42" s="88">
        <f t="shared" si="8"/>
        <v>8783</v>
      </c>
      <c r="F42" s="89">
        <f t="shared" si="9"/>
        <v>4730</v>
      </c>
      <c r="G42" s="90">
        <f t="shared" si="10"/>
        <v>13513</v>
      </c>
      <c r="H42" s="91">
        <f t="shared" si="11"/>
        <v>572</v>
      </c>
      <c r="I42" s="92">
        <f t="shared" si="12"/>
        <v>0</v>
      </c>
      <c r="J42" s="93">
        <f t="shared" si="13"/>
        <v>572</v>
      </c>
      <c r="K42" s="94">
        <f t="shared" si="14"/>
        <v>9356</v>
      </c>
      <c r="L42" s="95">
        <f t="shared" si="15"/>
        <v>4730</v>
      </c>
      <c r="M42" s="96">
        <f t="shared" si="16"/>
        <v>14086</v>
      </c>
      <c r="N42" s="97">
        <f t="shared" si="17"/>
        <v>573</v>
      </c>
      <c r="O42" s="98">
        <f t="shared" si="18"/>
        <v>0</v>
      </c>
      <c r="P42" s="99">
        <f t="shared" si="19"/>
        <v>573</v>
      </c>
      <c r="Q42" s="100">
        <f t="shared" si="20"/>
        <v>9853</v>
      </c>
      <c r="R42" s="101">
        <f t="shared" si="21"/>
        <v>4730</v>
      </c>
      <c r="S42" s="102">
        <f t="shared" si="22"/>
        <v>14583</v>
      </c>
      <c r="T42" s="103">
        <f t="shared" si="23"/>
        <v>497</v>
      </c>
      <c r="U42" s="104">
        <f t="shared" si="23"/>
        <v>0</v>
      </c>
      <c r="V42" s="105">
        <f t="shared" si="23"/>
        <v>497</v>
      </c>
      <c r="W42" s="106">
        <f t="shared" si="24"/>
        <v>1642</v>
      </c>
      <c r="X42" s="86">
        <f t="shared" si="24"/>
        <v>0</v>
      </c>
      <c r="Y42" s="87">
        <f t="shared" si="24"/>
        <v>1642</v>
      </c>
      <c r="Z42" s="107">
        <f t="shared" si="25"/>
        <v>1.1999756424308854</v>
      </c>
      <c r="AA42" s="83">
        <f t="shared" si="25"/>
        <v>1</v>
      </c>
      <c r="AB42" s="83">
        <f t="shared" si="25"/>
        <v>1.1268835484120239</v>
      </c>
    </row>
    <row r="43" spans="1:28" s="57" customFormat="1" ht="18" customHeight="1" x14ac:dyDescent="0.25">
      <c r="A43" s="84">
        <v>38</v>
      </c>
      <c r="B43" s="85">
        <f t="shared" si="5"/>
        <v>8338</v>
      </c>
      <c r="C43" s="106">
        <f t="shared" si="6"/>
        <v>4840</v>
      </c>
      <c r="D43" s="111">
        <f t="shared" si="7"/>
        <v>13178</v>
      </c>
      <c r="E43" s="88">
        <f t="shared" si="8"/>
        <v>8918</v>
      </c>
      <c r="F43" s="89">
        <f t="shared" si="9"/>
        <v>4840</v>
      </c>
      <c r="G43" s="90">
        <f t="shared" si="10"/>
        <v>13758</v>
      </c>
      <c r="H43" s="91">
        <f t="shared" si="11"/>
        <v>580</v>
      </c>
      <c r="I43" s="92">
        <f t="shared" si="12"/>
        <v>0</v>
      </c>
      <c r="J43" s="93">
        <f t="shared" si="13"/>
        <v>580</v>
      </c>
      <c r="K43" s="94">
        <f t="shared" si="14"/>
        <v>9500</v>
      </c>
      <c r="L43" s="95">
        <f t="shared" si="15"/>
        <v>4840</v>
      </c>
      <c r="M43" s="96">
        <f t="shared" si="16"/>
        <v>14340</v>
      </c>
      <c r="N43" s="97">
        <f t="shared" si="17"/>
        <v>582</v>
      </c>
      <c r="O43" s="98">
        <f t="shared" si="18"/>
        <v>0</v>
      </c>
      <c r="P43" s="99">
        <f t="shared" si="19"/>
        <v>582</v>
      </c>
      <c r="Q43" s="100">
        <f t="shared" si="20"/>
        <v>10005</v>
      </c>
      <c r="R43" s="101">
        <f t="shared" si="21"/>
        <v>4840</v>
      </c>
      <c r="S43" s="102">
        <f t="shared" si="22"/>
        <v>14845</v>
      </c>
      <c r="T43" s="103">
        <f t="shared" si="23"/>
        <v>505</v>
      </c>
      <c r="U43" s="104">
        <f t="shared" si="23"/>
        <v>0</v>
      </c>
      <c r="V43" s="105">
        <f t="shared" si="23"/>
        <v>505</v>
      </c>
      <c r="W43" s="106">
        <f t="shared" si="24"/>
        <v>1667</v>
      </c>
      <c r="X43" s="86">
        <f t="shared" si="24"/>
        <v>0</v>
      </c>
      <c r="Y43" s="87">
        <f t="shared" si="24"/>
        <v>1667</v>
      </c>
      <c r="Z43" s="107">
        <f t="shared" si="25"/>
        <v>1.1999280402974335</v>
      </c>
      <c r="AA43" s="83">
        <f t="shared" si="25"/>
        <v>1</v>
      </c>
      <c r="AB43" s="83">
        <f t="shared" si="25"/>
        <v>1.1264987099711641</v>
      </c>
    </row>
    <row r="44" spans="1:28" s="57" customFormat="1" ht="18" customHeight="1" x14ac:dyDescent="0.25">
      <c r="A44" s="84">
        <v>39</v>
      </c>
      <c r="B44" s="85">
        <f t="shared" si="5"/>
        <v>8464</v>
      </c>
      <c r="C44" s="106">
        <f t="shared" si="6"/>
        <v>4950</v>
      </c>
      <c r="D44" s="111">
        <f t="shared" si="7"/>
        <v>13414</v>
      </c>
      <c r="E44" s="88">
        <f t="shared" si="8"/>
        <v>9054</v>
      </c>
      <c r="F44" s="89">
        <f t="shared" si="9"/>
        <v>4950</v>
      </c>
      <c r="G44" s="90">
        <f t="shared" si="10"/>
        <v>14004</v>
      </c>
      <c r="H44" s="91">
        <f t="shared" si="11"/>
        <v>590</v>
      </c>
      <c r="I44" s="92">
        <f t="shared" si="12"/>
        <v>0</v>
      </c>
      <c r="J44" s="93">
        <f t="shared" si="13"/>
        <v>590</v>
      </c>
      <c r="K44" s="94">
        <f t="shared" si="14"/>
        <v>9644</v>
      </c>
      <c r="L44" s="95">
        <f t="shared" si="15"/>
        <v>4950</v>
      </c>
      <c r="M44" s="96">
        <f t="shared" si="16"/>
        <v>14594</v>
      </c>
      <c r="N44" s="97">
        <f t="shared" si="17"/>
        <v>590</v>
      </c>
      <c r="O44" s="98">
        <f t="shared" si="18"/>
        <v>0</v>
      </c>
      <c r="P44" s="99">
        <f t="shared" si="19"/>
        <v>590</v>
      </c>
      <c r="Q44" s="100">
        <f t="shared" si="20"/>
        <v>10157</v>
      </c>
      <c r="R44" s="101">
        <f t="shared" si="21"/>
        <v>4950</v>
      </c>
      <c r="S44" s="102">
        <f t="shared" si="22"/>
        <v>15107</v>
      </c>
      <c r="T44" s="103">
        <f t="shared" si="23"/>
        <v>513</v>
      </c>
      <c r="U44" s="104">
        <f t="shared" si="23"/>
        <v>0</v>
      </c>
      <c r="V44" s="105">
        <f t="shared" si="23"/>
        <v>513</v>
      </c>
      <c r="W44" s="106">
        <f t="shared" si="24"/>
        <v>1693</v>
      </c>
      <c r="X44" s="86">
        <f t="shared" si="24"/>
        <v>0</v>
      </c>
      <c r="Y44" s="87">
        <f t="shared" si="24"/>
        <v>1693</v>
      </c>
      <c r="Z44" s="107">
        <f t="shared" si="25"/>
        <v>1.2000236294896029</v>
      </c>
      <c r="AA44" s="83">
        <f t="shared" si="25"/>
        <v>1</v>
      </c>
      <c r="AB44" s="83">
        <f t="shared" si="25"/>
        <v>1.1262114209035337</v>
      </c>
    </row>
    <row r="45" spans="1:28" s="57" customFormat="1" ht="18" customHeight="1" x14ac:dyDescent="0.25">
      <c r="A45" s="84">
        <v>40</v>
      </c>
      <c r="B45" s="85">
        <f t="shared" si="5"/>
        <v>8591</v>
      </c>
      <c r="C45" s="106">
        <f t="shared" si="6"/>
        <v>5060</v>
      </c>
      <c r="D45" s="111">
        <f t="shared" si="7"/>
        <v>13651</v>
      </c>
      <c r="E45" s="88">
        <f t="shared" si="8"/>
        <v>9189</v>
      </c>
      <c r="F45" s="89">
        <f t="shared" si="9"/>
        <v>5060</v>
      </c>
      <c r="G45" s="90">
        <f t="shared" si="10"/>
        <v>14249</v>
      </c>
      <c r="H45" s="91">
        <f t="shared" si="11"/>
        <v>598</v>
      </c>
      <c r="I45" s="92">
        <f t="shared" si="12"/>
        <v>0</v>
      </c>
      <c r="J45" s="93">
        <f t="shared" si="13"/>
        <v>598</v>
      </c>
      <c r="K45" s="94">
        <f t="shared" si="14"/>
        <v>9788</v>
      </c>
      <c r="L45" s="95">
        <f t="shared" si="15"/>
        <v>5060</v>
      </c>
      <c r="M45" s="96">
        <f t="shared" si="16"/>
        <v>14848</v>
      </c>
      <c r="N45" s="97">
        <f t="shared" si="17"/>
        <v>599</v>
      </c>
      <c r="O45" s="98">
        <f t="shared" si="18"/>
        <v>0</v>
      </c>
      <c r="P45" s="99">
        <f t="shared" si="19"/>
        <v>599</v>
      </c>
      <c r="Q45" s="100">
        <f t="shared" si="20"/>
        <v>10309</v>
      </c>
      <c r="R45" s="101">
        <f t="shared" si="21"/>
        <v>5060</v>
      </c>
      <c r="S45" s="102">
        <f t="shared" si="22"/>
        <v>15369</v>
      </c>
      <c r="T45" s="103">
        <f t="shared" si="23"/>
        <v>521</v>
      </c>
      <c r="U45" s="104">
        <f t="shared" si="23"/>
        <v>0</v>
      </c>
      <c r="V45" s="105">
        <f t="shared" si="23"/>
        <v>521</v>
      </c>
      <c r="W45" s="106">
        <f t="shared" si="24"/>
        <v>1718</v>
      </c>
      <c r="X45" s="86">
        <f t="shared" si="24"/>
        <v>0</v>
      </c>
      <c r="Y45" s="87">
        <f t="shared" si="24"/>
        <v>1718</v>
      </c>
      <c r="Z45" s="107">
        <f t="shared" si="25"/>
        <v>1.1999767198230706</v>
      </c>
      <c r="AA45" s="83">
        <f t="shared" si="25"/>
        <v>1</v>
      </c>
      <c r="AB45" s="83">
        <f t="shared" si="25"/>
        <v>1.1258515859643983</v>
      </c>
    </row>
    <row r="46" spans="1:28" s="57" customFormat="1" ht="18" customHeight="1" x14ac:dyDescent="0.25">
      <c r="A46" s="84">
        <v>41</v>
      </c>
      <c r="B46" s="85">
        <f t="shared" si="5"/>
        <v>8717</v>
      </c>
      <c r="C46" s="106">
        <f t="shared" si="6"/>
        <v>5170</v>
      </c>
      <c r="D46" s="111">
        <f t="shared" si="7"/>
        <v>13887</v>
      </c>
      <c r="E46" s="88">
        <f t="shared" si="8"/>
        <v>9324</v>
      </c>
      <c r="F46" s="89">
        <f t="shared" si="9"/>
        <v>5170</v>
      </c>
      <c r="G46" s="90">
        <f t="shared" si="10"/>
        <v>14494</v>
      </c>
      <c r="H46" s="91">
        <f t="shared" si="11"/>
        <v>607</v>
      </c>
      <c r="I46" s="92">
        <f t="shared" si="12"/>
        <v>0</v>
      </c>
      <c r="J46" s="93">
        <f t="shared" si="13"/>
        <v>607</v>
      </c>
      <c r="K46" s="94">
        <f t="shared" si="14"/>
        <v>9933</v>
      </c>
      <c r="L46" s="95">
        <f t="shared" si="15"/>
        <v>5170</v>
      </c>
      <c r="M46" s="96">
        <f t="shared" si="16"/>
        <v>15103</v>
      </c>
      <c r="N46" s="97">
        <f t="shared" si="17"/>
        <v>609</v>
      </c>
      <c r="O46" s="98">
        <f t="shared" si="18"/>
        <v>0</v>
      </c>
      <c r="P46" s="99">
        <f t="shared" si="19"/>
        <v>609</v>
      </c>
      <c r="Q46" s="100">
        <f t="shared" si="20"/>
        <v>10461</v>
      </c>
      <c r="R46" s="101">
        <f t="shared" si="21"/>
        <v>5170</v>
      </c>
      <c r="S46" s="102">
        <f t="shared" si="22"/>
        <v>15631</v>
      </c>
      <c r="T46" s="103">
        <f t="shared" si="23"/>
        <v>528</v>
      </c>
      <c r="U46" s="104">
        <f t="shared" si="23"/>
        <v>0</v>
      </c>
      <c r="V46" s="105">
        <f t="shared" si="23"/>
        <v>528</v>
      </c>
      <c r="W46" s="106">
        <f t="shared" si="24"/>
        <v>1744</v>
      </c>
      <c r="X46" s="86">
        <f t="shared" si="24"/>
        <v>0</v>
      </c>
      <c r="Y46" s="87">
        <f t="shared" si="24"/>
        <v>1744</v>
      </c>
      <c r="Z46" s="107">
        <f t="shared" si="25"/>
        <v>1.2000688310198462</v>
      </c>
      <c r="AA46" s="83">
        <f t="shared" si="25"/>
        <v>1</v>
      </c>
      <c r="AB46" s="83">
        <f t="shared" si="25"/>
        <v>1.1255850795708215</v>
      </c>
    </row>
    <row r="47" spans="1:28" s="57" customFormat="1" ht="18" customHeight="1" x14ac:dyDescent="0.25">
      <c r="A47" s="84">
        <v>42</v>
      </c>
      <c r="B47" s="85">
        <f t="shared" si="5"/>
        <v>8844</v>
      </c>
      <c r="C47" s="106">
        <f t="shared" si="6"/>
        <v>5280</v>
      </c>
      <c r="D47" s="111">
        <f t="shared" si="7"/>
        <v>14124</v>
      </c>
      <c r="E47" s="88">
        <f t="shared" si="8"/>
        <v>9460</v>
      </c>
      <c r="F47" s="89">
        <f t="shared" si="9"/>
        <v>5280</v>
      </c>
      <c r="G47" s="90">
        <f t="shared" si="10"/>
        <v>14740</v>
      </c>
      <c r="H47" s="91">
        <f t="shared" si="11"/>
        <v>616</v>
      </c>
      <c r="I47" s="92">
        <f t="shared" si="12"/>
        <v>0</v>
      </c>
      <c r="J47" s="93">
        <f t="shared" si="13"/>
        <v>616</v>
      </c>
      <c r="K47" s="94">
        <f t="shared" si="14"/>
        <v>10077</v>
      </c>
      <c r="L47" s="95">
        <f t="shared" si="15"/>
        <v>5280</v>
      </c>
      <c r="M47" s="96">
        <f t="shared" si="16"/>
        <v>15357</v>
      </c>
      <c r="N47" s="97">
        <f t="shared" si="17"/>
        <v>617</v>
      </c>
      <c r="O47" s="98">
        <f t="shared" si="18"/>
        <v>0</v>
      </c>
      <c r="P47" s="99">
        <f t="shared" si="19"/>
        <v>617</v>
      </c>
      <c r="Q47" s="100">
        <f t="shared" si="20"/>
        <v>10612</v>
      </c>
      <c r="R47" s="101">
        <f t="shared" si="21"/>
        <v>5280</v>
      </c>
      <c r="S47" s="102">
        <f t="shared" si="22"/>
        <v>15892</v>
      </c>
      <c r="T47" s="103">
        <f t="shared" si="23"/>
        <v>535</v>
      </c>
      <c r="U47" s="104">
        <f t="shared" si="23"/>
        <v>0</v>
      </c>
      <c r="V47" s="105">
        <f t="shared" si="23"/>
        <v>535</v>
      </c>
      <c r="W47" s="106">
        <f t="shared" si="24"/>
        <v>1768</v>
      </c>
      <c r="X47" s="86">
        <f t="shared" si="24"/>
        <v>0</v>
      </c>
      <c r="Y47" s="87">
        <f t="shared" si="24"/>
        <v>1768</v>
      </c>
      <c r="Z47" s="107">
        <f t="shared" si="25"/>
        <v>1.1999095431931253</v>
      </c>
      <c r="AA47" s="83">
        <f t="shared" si="25"/>
        <v>1</v>
      </c>
      <c r="AB47" s="83">
        <f t="shared" si="25"/>
        <v>1.1251770036816766</v>
      </c>
    </row>
    <row r="48" spans="1:28" s="57" customFormat="1" ht="18" customHeight="1" x14ac:dyDescent="0.25">
      <c r="A48" s="84">
        <v>43</v>
      </c>
      <c r="B48" s="85">
        <f t="shared" si="5"/>
        <v>8970</v>
      </c>
      <c r="C48" s="106">
        <f t="shared" si="6"/>
        <v>5390</v>
      </c>
      <c r="D48" s="111">
        <f t="shared" si="7"/>
        <v>14360</v>
      </c>
      <c r="E48" s="88">
        <f t="shared" si="8"/>
        <v>9595</v>
      </c>
      <c r="F48" s="89">
        <f t="shared" si="9"/>
        <v>5390</v>
      </c>
      <c r="G48" s="90">
        <f t="shared" si="10"/>
        <v>14985</v>
      </c>
      <c r="H48" s="91">
        <f t="shared" si="11"/>
        <v>625</v>
      </c>
      <c r="I48" s="92">
        <f t="shared" si="12"/>
        <v>0</v>
      </c>
      <c r="J48" s="93">
        <f t="shared" si="13"/>
        <v>625</v>
      </c>
      <c r="K48" s="94">
        <f t="shared" si="14"/>
        <v>10221</v>
      </c>
      <c r="L48" s="95">
        <f t="shared" si="15"/>
        <v>5390</v>
      </c>
      <c r="M48" s="96">
        <f t="shared" si="16"/>
        <v>15611</v>
      </c>
      <c r="N48" s="97">
        <f t="shared" si="17"/>
        <v>626</v>
      </c>
      <c r="O48" s="98">
        <f t="shared" si="18"/>
        <v>0</v>
      </c>
      <c r="P48" s="99">
        <f t="shared" si="19"/>
        <v>626</v>
      </c>
      <c r="Q48" s="100">
        <f t="shared" si="20"/>
        <v>10764</v>
      </c>
      <c r="R48" s="101">
        <f t="shared" si="21"/>
        <v>5390</v>
      </c>
      <c r="S48" s="102">
        <f t="shared" si="22"/>
        <v>16154</v>
      </c>
      <c r="T48" s="103">
        <f t="shared" si="23"/>
        <v>543</v>
      </c>
      <c r="U48" s="104">
        <f t="shared" si="23"/>
        <v>0</v>
      </c>
      <c r="V48" s="105">
        <f t="shared" si="23"/>
        <v>543</v>
      </c>
      <c r="W48" s="106">
        <f t="shared" si="24"/>
        <v>1794</v>
      </c>
      <c r="X48" s="86">
        <f t="shared" si="24"/>
        <v>0</v>
      </c>
      <c r="Y48" s="87">
        <f t="shared" si="24"/>
        <v>1794</v>
      </c>
      <c r="Z48" s="107">
        <f t="shared" si="25"/>
        <v>1.2</v>
      </c>
      <c r="AA48" s="83">
        <f t="shared" si="25"/>
        <v>1</v>
      </c>
      <c r="AB48" s="83">
        <f t="shared" si="25"/>
        <v>1.1249303621169917</v>
      </c>
    </row>
    <row r="49" spans="1:28" s="57" customFormat="1" ht="18" customHeight="1" x14ac:dyDescent="0.25">
      <c r="A49" s="84">
        <v>44</v>
      </c>
      <c r="B49" s="85">
        <f t="shared" si="5"/>
        <v>9097</v>
      </c>
      <c r="C49" s="106">
        <f t="shared" si="6"/>
        <v>5500</v>
      </c>
      <c r="D49" s="111">
        <f t="shared" si="7"/>
        <v>14597</v>
      </c>
      <c r="E49" s="88">
        <f t="shared" si="8"/>
        <v>9730</v>
      </c>
      <c r="F49" s="89">
        <f t="shared" si="9"/>
        <v>5500</v>
      </c>
      <c r="G49" s="90">
        <f t="shared" si="10"/>
        <v>15230</v>
      </c>
      <c r="H49" s="91">
        <f t="shared" si="11"/>
        <v>633</v>
      </c>
      <c r="I49" s="92">
        <f t="shared" si="12"/>
        <v>0</v>
      </c>
      <c r="J49" s="93">
        <f t="shared" si="13"/>
        <v>633</v>
      </c>
      <c r="K49" s="94">
        <f t="shared" si="14"/>
        <v>10365</v>
      </c>
      <c r="L49" s="95">
        <f t="shared" si="15"/>
        <v>5500</v>
      </c>
      <c r="M49" s="96">
        <f t="shared" si="16"/>
        <v>15865</v>
      </c>
      <c r="N49" s="97">
        <f t="shared" si="17"/>
        <v>635</v>
      </c>
      <c r="O49" s="98">
        <f t="shared" si="18"/>
        <v>0</v>
      </c>
      <c r="P49" s="99">
        <f t="shared" si="19"/>
        <v>635</v>
      </c>
      <c r="Q49" s="100">
        <f t="shared" si="20"/>
        <v>10916</v>
      </c>
      <c r="R49" s="101">
        <f t="shared" si="21"/>
        <v>5500</v>
      </c>
      <c r="S49" s="102">
        <f t="shared" si="22"/>
        <v>16416</v>
      </c>
      <c r="T49" s="103">
        <f t="shared" si="23"/>
        <v>551</v>
      </c>
      <c r="U49" s="104">
        <f t="shared" si="23"/>
        <v>0</v>
      </c>
      <c r="V49" s="105">
        <f t="shared" si="23"/>
        <v>551</v>
      </c>
      <c r="W49" s="106">
        <f t="shared" si="24"/>
        <v>1819</v>
      </c>
      <c r="X49" s="86">
        <f t="shared" si="24"/>
        <v>0</v>
      </c>
      <c r="Y49" s="87">
        <f t="shared" si="24"/>
        <v>1819</v>
      </c>
      <c r="Z49" s="107">
        <f t="shared" si="25"/>
        <v>1.1999560294602616</v>
      </c>
      <c r="AA49" s="83">
        <f t="shared" si="25"/>
        <v>1</v>
      </c>
      <c r="AB49" s="83">
        <f t="shared" si="25"/>
        <v>1.1246146468452423</v>
      </c>
    </row>
    <row r="50" spans="1:28" s="57" customFormat="1" ht="18" customHeight="1" x14ac:dyDescent="0.25">
      <c r="A50" s="84">
        <v>45</v>
      </c>
      <c r="B50" s="85">
        <f t="shared" si="5"/>
        <v>9223</v>
      </c>
      <c r="C50" s="106">
        <f t="shared" si="6"/>
        <v>5610</v>
      </c>
      <c r="D50" s="111">
        <f t="shared" si="7"/>
        <v>14833</v>
      </c>
      <c r="E50" s="88">
        <f t="shared" si="8"/>
        <v>9865</v>
      </c>
      <c r="F50" s="89">
        <f t="shared" si="9"/>
        <v>5610</v>
      </c>
      <c r="G50" s="90">
        <f t="shared" si="10"/>
        <v>15475</v>
      </c>
      <c r="H50" s="91">
        <f t="shared" si="11"/>
        <v>642</v>
      </c>
      <c r="I50" s="92">
        <f t="shared" si="12"/>
        <v>0</v>
      </c>
      <c r="J50" s="93">
        <f t="shared" si="13"/>
        <v>642</v>
      </c>
      <c r="K50" s="94">
        <f t="shared" si="14"/>
        <v>10509</v>
      </c>
      <c r="L50" s="95">
        <f t="shared" si="15"/>
        <v>5610</v>
      </c>
      <c r="M50" s="96">
        <f t="shared" si="16"/>
        <v>16119</v>
      </c>
      <c r="N50" s="97">
        <f t="shared" si="17"/>
        <v>644</v>
      </c>
      <c r="O50" s="98">
        <f t="shared" si="18"/>
        <v>0</v>
      </c>
      <c r="P50" s="99">
        <f t="shared" si="19"/>
        <v>644</v>
      </c>
      <c r="Q50" s="100">
        <f t="shared" si="20"/>
        <v>11068</v>
      </c>
      <c r="R50" s="101">
        <f t="shared" si="21"/>
        <v>5610</v>
      </c>
      <c r="S50" s="102">
        <f t="shared" si="22"/>
        <v>16678</v>
      </c>
      <c r="T50" s="103">
        <f t="shared" si="23"/>
        <v>559</v>
      </c>
      <c r="U50" s="104">
        <f t="shared" si="23"/>
        <v>0</v>
      </c>
      <c r="V50" s="105">
        <f t="shared" si="23"/>
        <v>559</v>
      </c>
      <c r="W50" s="106">
        <f t="shared" si="24"/>
        <v>1845</v>
      </c>
      <c r="X50" s="86">
        <f t="shared" si="24"/>
        <v>0</v>
      </c>
      <c r="Y50" s="87">
        <f t="shared" si="24"/>
        <v>1845</v>
      </c>
      <c r="Z50" s="107">
        <f t="shared" si="25"/>
        <v>1.2000433698362789</v>
      </c>
      <c r="AA50" s="83">
        <f t="shared" si="25"/>
        <v>1</v>
      </c>
      <c r="AB50" s="83">
        <f t="shared" si="25"/>
        <v>1.1243848176363513</v>
      </c>
    </row>
    <row r="51" spans="1:28" s="57" customFormat="1" ht="18" customHeight="1" x14ac:dyDescent="0.25">
      <c r="A51" s="84">
        <v>46</v>
      </c>
      <c r="B51" s="85">
        <f t="shared" si="5"/>
        <v>9350</v>
      </c>
      <c r="C51" s="106">
        <f t="shared" si="6"/>
        <v>5720</v>
      </c>
      <c r="D51" s="111">
        <f t="shared" si="7"/>
        <v>15070</v>
      </c>
      <c r="E51" s="88">
        <f t="shared" si="8"/>
        <v>10001</v>
      </c>
      <c r="F51" s="89">
        <f t="shared" si="9"/>
        <v>5720</v>
      </c>
      <c r="G51" s="90">
        <f t="shared" si="10"/>
        <v>15721</v>
      </c>
      <c r="H51" s="91">
        <f t="shared" si="11"/>
        <v>651</v>
      </c>
      <c r="I51" s="92">
        <f t="shared" si="12"/>
        <v>0</v>
      </c>
      <c r="J51" s="93">
        <f t="shared" si="13"/>
        <v>651</v>
      </c>
      <c r="K51" s="94">
        <f t="shared" si="14"/>
        <v>10653</v>
      </c>
      <c r="L51" s="95">
        <f t="shared" si="15"/>
        <v>5720</v>
      </c>
      <c r="M51" s="96">
        <f t="shared" si="16"/>
        <v>16373</v>
      </c>
      <c r="N51" s="97">
        <f t="shared" si="17"/>
        <v>652</v>
      </c>
      <c r="O51" s="98">
        <f t="shared" si="18"/>
        <v>0</v>
      </c>
      <c r="P51" s="99">
        <f t="shared" si="19"/>
        <v>652</v>
      </c>
      <c r="Q51" s="100">
        <f t="shared" si="20"/>
        <v>11220</v>
      </c>
      <c r="R51" s="101">
        <f t="shared" si="21"/>
        <v>5720</v>
      </c>
      <c r="S51" s="102">
        <f t="shared" si="22"/>
        <v>16940</v>
      </c>
      <c r="T51" s="103">
        <f t="shared" si="23"/>
        <v>567</v>
      </c>
      <c r="U51" s="104">
        <f t="shared" si="23"/>
        <v>0</v>
      </c>
      <c r="V51" s="105">
        <f t="shared" si="23"/>
        <v>567</v>
      </c>
      <c r="W51" s="106">
        <f t="shared" si="24"/>
        <v>1870</v>
      </c>
      <c r="X51" s="86">
        <f t="shared" si="24"/>
        <v>0</v>
      </c>
      <c r="Y51" s="87">
        <f t="shared" si="24"/>
        <v>1870</v>
      </c>
      <c r="Z51" s="107">
        <f t="shared" si="25"/>
        <v>1.2</v>
      </c>
      <c r="AA51" s="83">
        <f t="shared" si="25"/>
        <v>1</v>
      </c>
      <c r="AB51" s="83">
        <f t="shared" si="25"/>
        <v>1.1240875912408759</v>
      </c>
    </row>
    <row r="52" spans="1:28" s="57" customFormat="1" ht="18" customHeight="1" x14ac:dyDescent="0.25">
      <c r="A52" s="84">
        <v>47</v>
      </c>
      <c r="B52" s="85">
        <f t="shared" si="5"/>
        <v>9476</v>
      </c>
      <c r="C52" s="106">
        <f t="shared" si="6"/>
        <v>5830</v>
      </c>
      <c r="D52" s="111">
        <f t="shared" si="7"/>
        <v>15306</v>
      </c>
      <c r="E52" s="88">
        <f t="shared" si="8"/>
        <v>10136</v>
      </c>
      <c r="F52" s="89">
        <f t="shared" si="9"/>
        <v>5830</v>
      </c>
      <c r="G52" s="90">
        <f t="shared" si="10"/>
        <v>15966</v>
      </c>
      <c r="H52" s="91">
        <f t="shared" si="11"/>
        <v>660</v>
      </c>
      <c r="I52" s="92">
        <f t="shared" si="12"/>
        <v>0</v>
      </c>
      <c r="J52" s="93">
        <f t="shared" si="13"/>
        <v>660</v>
      </c>
      <c r="K52" s="94">
        <f t="shared" si="14"/>
        <v>10797</v>
      </c>
      <c r="L52" s="95">
        <f t="shared" si="15"/>
        <v>5830</v>
      </c>
      <c r="M52" s="96">
        <f t="shared" si="16"/>
        <v>16627</v>
      </c>
      <c r="N52" s="97">
        <f t="shared" si="17"/>
        <v>661</v>
      </c>
      <c r="O52" s="98">
        <f t="shared" si="18"/>
        <v>0</v>
      </c>
      <c r="P52" s="99">
        <f t="shared" si="19"/>
        <v>661</v>
      </c>
      <c r="Q52" s="100">
        <f t="shared" si="20"/>
        <v>11371</v>
      </c>
      <c r="R52" s="101">
        <f t="shared" si="21"/>
        <v>5830</v>
      </c>
      <c r="S52" s="102">
        <f t="shared" si="22"/>
        <v>17201</v>
      </c>
      <c r="T52" s="103">
        <f t="shared" si="23"/>
        <v>574</v>
      </c>
      <c r="U52" s="104">
        <f t="shared" si="23"/>
        <v>0</v>
      </c>
      <c r="V52" s="105">
        <f t="shared" si="23"/>
        <v>574</v>
      </c>
      <c r="W52" s="106">
        <f t="shared" si="24"/>
        <v>1895</v>
      </c>
      <c r="X52" s="86">
        <f t="shared" si="24"/>
        <v>0</v>
      </c>
      <c r="Y52" s="87">
        <f t="shared" si="24"/>
        <v>1895</v>
      </c>
      <c r="Z52" s="107">
        <f t="shared" si="25"/>
        <v>1.1999788940481215</v>
      </c>
      <c r="AA52" s="83">
        <f t="shared" si="25"/>
        <v>1</v>
      </c>
      <c r="AB52" s="83">
        <f t="shared" si="25"/>
        <v>1.1238076571279236</v>
      </c>
    </row>
    <row r="53" spans="1:28" s="57" customFormat="1" ht="18" customHeight="1" x14ac:dyDescent="0.25">
      <c r="A53" s="84">
        <v>48</v>
      </c>
      <c r="B53" s="85">
        <f t="shared" si="5"/>
        <v>9603</v>
      </c>
      <c r="C53" s="106">
        <f t="shared" si="6"/>
        <v>5940</v>
      </c>
      <c r="D53" s="111">
        <f t="shared" si="7"/>
        <v>15543</v>
      </c>
      <c r="E53" s="88">
        <f t="shared" si="8"/>
        <v>10271</v>
      </c>
      <c r="F53" s="89">
        <f t="shared" si="9"/>
        <v>5940</v>
      </c>
      <c r="G53" s="90">
        <f t="shared" si="10"/>
        <v>16211</v>
      </c>
      <c r="H53" s="91">
        <f t="shared" si="11"/>
        <v>668</v>
      </c>
      <c r="I53" s="92">
        <f t="shared" si="12"/>
        <v>0</v>
      </c>
      <c r="J53" s="93">
        <f t="shared" si="13"/>
        <v>668</v>
      </c>
      <c r="K53" s="94">
        <f t="shared" si="14"/>
        <v>10941</v>
      </c>
      <c r="L53" s="95">
        <f t="shared" si="15"/>
        <v>5940</v>
      </c>
      <c r="M53" s="96">
        <f t="shared" si="16"/>
        <v>16881</v>
      </c>
      <c r="N53" s="97">
        <f t="shared" si="17"/>
        <v>670</v>
      </c>
      <c r="O53" s="98">
        <f t="shared" si="18"/>
        <v>0</v>
      </c>
      <c r="P53" s="99">
        <f t="shared" si="19"/>
        <v>670</v>
      </c>
      <c r="Q53" s="100">
        <f t="shared" si="20"/>
        <v>11523</v>
      </c>
      <c r="R53" s="101">
        <f t="shared" si="21"/>
        <v>5940</v>
      </c>
      <c r="S53" s="102">
        <f t="shared" si="22"/>
        <v>17463</v>
      </c>
      <c r="T53" s="103">
        <f t="shared" si="23"/>
        <v>582</v>
      </c>
      <c r="U53" s="104">
        <f t="shared" si="23"/>
        <v>0</v>
      </c>
      <c r="V53" s="105">
        <f t="shared" si="23"/>
        <v>582</v>
      </c>
      <c r="W53" s="106">
        <f t="shared" si="24"/>
        <v>1920</v>
      </c>
      <c r="X53" s="86">
        <f t="shared" si="24"/>
        <v>0</v>
      </c>
      <c r="Y53" s="87">
        <f t="shared" si="24"/>
        <v>1920</v>
      </c>
      <c r="Z53" s="107">
        <f t="shared" si="25"/>
        <v>1.1999375195251485</v>
      </c>
      <c r="AA53" s="83">
        <f t="shared" si="25"/>
        <v>1</v>
      </c>
      <c r="AB53" s="83">
        <f t="shared" si="25"/>
        <v>1.1235282763945185</v>
      </c>
    </row>
    <row r="54" spans="1:28" s="57" customFormat="1" ht="18" customHeight="1" x14ac:dyDescent="0.25">
      <c r="A54" s="84">
        <v>49</v>
      </c>
      <c r="B54" s="85">
        <f t="shared" si="5"/>
        <v>9729</v>
      </c>
      <c r="C54" s="106">
        <f t="shared" si="6"/>
        <v>6050</v>
      </c>
      <c r="D54" s="111">
        <f t="shared" si="7"/>
        <v>15779</v>
      </c>
      <c r="E54" s="88">
        <f t="shared" si="8"/>
        <v>10407</v>
      </c>
      <c r="F54" s="89">
        <f t="shared" si="9"/>
        <v>6050</v>
      </c>
      <c r="G54" s="90">
        <f t="shared" si="10"/>
        <v>16457</v>
      </c>
      <c r="H54" s="91">
        <f t="shared" si="11"/>
        <v>678</v>
      </c>
      <c r="I54" s="92">
        <f t="shared" si="12"/>
        <v>0</v>
      </c>
      <c r="J54" s="93">
        <f t="shared" si="13"/>
        <v>678</v>
      </c>
      <c r="K54" s="94">
        <f t="shared" si="14"/>
        <v>11085</v>
      </c>
      <c r="L54" s="95">
        <f t="shared" si="15"/>
        <v>6050</v>
      </c>
      <c r="M54" s="96">
        <f t="shared" si="16"/>
        <v>17135</v>
      </c>
      <c r="N54" s="97">
        <f t="shared" si="17"/>
        <v>678</v>
      </c>
      <c r="O54" s="98">
        <f t="shared" si="18"/>
        <v>0</v>
      </c>
      <c r="P54" s="99">
        <f t="shared" si="19"/>
        <v>678</v>
      </c>
      <c r="Q54" s="100">
        <f t="shared" si="20"/>
        <v>11675</v>
      </c>
      <c r="R54" s="101">
        <f t="shared" si="21"/>
        <v>6050</v>
      </c>
      <c r="S54" s="102">
        <f t="shared" si="22"/>
        <v>17725</v>
      </c>
      <c r="T54" s="103">
        <f t="shared" si="23"/>
        <v>590</v>
      </c>
      <c r="U54" s="104">
        <f t="shared" si="23"/>
        <v>0</v>
      </c>
      <c r="V54" s="105">
        <f t="shared" si="23"/>
        <v>590</v>
      </c>
      <c r="W54" s="106">
        <f t="shared" si="24"/>
        <v>1946</v>
      </c>
      <c r="X54" s="86">
        <f t="shared" si="24"/>
        <v>0</v>
      </c>
      <c r="Y54" s="87">
        <f t="shared" si="24"/>
        <v>1946</v>
      </c>
      <c r="Z54" s="107">
        <f t="shared" si="25"/>
        <v>1.2000205570973379</v>
      </c>
      <c r="AA54" s="83">
        <f t="shared" si="25"/>
        <v>1</v>
      </c>
      <c r="AB54" s="83">
        <f t="shared" si="25"/>
        <v>1.123328474554788</v>
      </c>
    </row>
    <row r="55" spans="1:28" s="57" customFormat="1" ht="18" customHeight="1" x14ac:dyDescent="0.25">
      <c r="A55" s="84">
        <v>50</v>
      </c>
      <c r="B55" s="85">
        <f t="shared" si="5"/>
        <v>9856</v>
      </c>
      <c r="C55" s="106">
        <f t="shared" si="6"/>
        <v>6160</v>
      </c>
      <c r="D55" s="111">
        <f t="shared" si="7"/>
        <v>16016</v>
      </c>
      <c r="E55" s="88">
        <f t="shared" si="8"/>
        <v>10542</v>
      </c>
      <c r="F55" s="89">
        <f t="shared" si="9"/>
        <v>6160</v>
      </c>
      <c r="G55" s="90">
        <f t="shared" si="10"/>
        <v>16702</v>
      </c>
      <c r="H55" s="91">
        <f t="shared" si="11"/>
        <v>686</v>
      </c>
      <c r="I55" s="92">
        <f t="shared" si="12"/>
        <v>0</v>
      </c>
      <c r="J55" s="93">
        <f t="shared" si="13"/>
        <v>686</v>
      </c>
      <c r="K55" s="94">
        <f t="shared" si="14"/>
        <v>11229</v>
      </c>
      <c r="L55" s="95">
        <f t="shared" si="15"/>
        <v>6160</v>
      </c>
      <c r="M55" s="96">
        <f t="shared" si="16"/>
        <v>17389</v>
      </c>
      <c r="N55" s="97">
        <f t="shared" si="17"/>
        <v>687</v>
      </c>
      <c r="O55" s="98">
        <f t="shared" si="18"/>
        <v>0</v>
      </c>
      <c r="P55" s="99">
        <f t="shared" si="19"/>
        <v>687</v>
      </c>
      <c r="Q55" s="100">
        <f t="shared" si="20"/>
        <v>11827</v>
      </c>
      <c r="R55" s="101">
        <f t="shared" si="21"/>
        <v>6160</v>
      </c>
      <c r="S55" s="102">
        <f t="shared" si="22"/>
        <v>17987</v>
      </c>
      <c r="T55" s="103">
        <f t="shared" si="23"/>
        <v>598</v>
      </c>
      <c r="U55" s="104">
        <f t="shared" si="23"/>
        <v>0</v>
      </c>
      <c r="V55" s="105">
        <f t="shared" si="23"/>
        <v>598</v>
      </c>
      <c r="W55" s="106">
        <f t="shared" si="24"/>
        <v>1971</v>
      </c>
      <c r="X55" s="86">
        <f t="shared" si="24"/>
        <v>0</v>
      </c>
      <c r="Y55" s="87">
        <f t="shared" si="24"/>
        <v>1971</v>
      </c>
      <c r="Z55" s="107">
        <f t="shared" si="25"/>
        <v>1.1999797077922079</v>
      </c>
      <c r="AA55" s="83">
        <f t="shared" si="25"/>
        <v>1</v>
      </c>
      <c r="AB55" s="83">
        <f t="shared" si="25"/>
        <v>1.1230644355644355</v>
      </c>
    </row>
    <row r="56" spans="1:28" s="57" customFormat="1" ht="18" customHeight="1" x14ac:dyDescent="0.25">
      <c r="A56" s="84">
        <v>51</v>
      </c>
      <c r="B56" s="85">
        <f t="shared" si="5"/>
        <v>9982</v>
      </c>
      <c r="C56" s="106">
        <f t="shared" si="6"/>
        <v>7392</v>
      </c>
      <c r="D56" s="111">
        <f t="shared" si="7"/>
        <v>17374</v>
      </c>
      <c r="E56" s="88">
        <f t="shared" si="8"/>
        <v>10677</v>
      </c>
      <c r="F56" s="89">
        <f t="shared" si="9"/>
        <v>7392</v>
      </c>
      <c r="G56" s="90">
        <f t="shared" si="10"/>
        <v>18069</v>
      </c>
      <c r="H56" s="91">
        <f t="shared" si="11"/>
        <v>695</v>
      </c>
      <c r="I56" s="92">
        <f t="shared" si="12"/>
        <v>0</v>
      </c>
      <c r="J56" s="93">
        <f t="shared" si="13"/>
        <v>695</v>
      </c>
      <c r="K56" s="94">
        <f t="shared" si="14"/>
        <v>11374</v>
      </c>
      <c r="L56" s="95">
        <f t="shared" si="15"/>
        <v>7392</v>
      </c>
      <c r="M56" s="96">
        <f t="shared" si="16"/>
        <v>18766</v>
      </c>
      <c r="N56" s="97">
        <f t="shared" si="17"/>
        <v>697</v>
      </c>
      <c r="O56" s="98">
        <f t="shared" si="18"/>
        <v>0</v>
      </c>
      <c r="P56" s="99">
        <f t="shared" si="19"/>
        <v>697</v>
      </c>
      <c r="Q56" s="100">
        <f t="shared" si="20"/>
        <v>11979</v>
      </c>
      <c r="R56" s="101">
        <f t="shared" si="21"/>
        <v>7392</v>
      </c>
      <c r="S56" s="102">
        <f t="shared" si="22"/>
        <v>19371</v>
      </c>
      <c r="T56" s="103">
        <f t="shared" si="23"/>
        <v>605</v>
      </c>
      <c r="U56" s="104">
        <f t="shared" si="23"/>
        <v>0</v>
      </c>
      <c r="V56" s="105">
        <f t="shared" si="23"/>
        <v>605</v>
      </c>
      <c r="W56" s="106">
        <f t="shared" si="24"/>
        <v>1997</v>
      </c>
      <c r="X56" s="86">
        <f t="shared" si="24"/>
        <v>0</v>
      </c>
      <c r="Y56" s="87">
        <f t="shared" si="24"/>
        <v>1997</v>
      </c>
      <c r="Z56" s="107">
        <f t="shared" si="25"/>
        <v>1.2000601081947506</v>
      </c>
      <c r="AA56" s="83">
        <f t="shared" si="25"/>
        <v>1</v>
      </c>
      <c r="AB56" s="83">
        <f t="shared" si="25"/>
        <v>1.114941867157822</v>
      </c>
    </row>
    <row r="57" spans="1:28" s="57" customFormat="1" ht="18" customHeight="1" x14ac:dyDescent="0.25">
      <c r="A57" s="84">
        <v>52</v>
      </c>
      <c r="B57" s="85">
        <f t="shared" si="5"/>
        <v>10109</v>
      </c>
      <c r="C57" s="106">
        <f t="shared" si="6"/>
        <v>7524</v>
      </c>
      <c r="D57" s="111">
        <f t="shared" si="7"/>
        <v>17633</v>
      </c>
      <c r="E57" s="88">
        <f t="shared" si="8"/>
        <v>10813</v>
      </c>
      <c r="F57" s="89">
        <f t="shared" si="9"/>
        <v>7524</v>
      </c>
      <c r="G57" s="90">
        <f t="shared" si="10"/>
        <v>18337</v>
      </c>
      <c r="H57" s="91">
        <f t="shared" si="11"/>
        <v>704</v>
      </c>
      <c r="I57" s="92">
        <f t="shared" si="12"/>
        <v>0</v>
      </c>
      <c r="J57" s="93">
        <f t="shared" si="13"/>
        <v>704</v>
      </c>
      <c r="K57" s="94">
        <f t="shared" si="14"/>
        <v>11518</v>
      </c>
      <c r="L57" s="95">
        <f t="shared" si="15"/>
        <v>7524</v>
      </c>
      <c r="M57" s="96">
        <f t="shared" si="16"/>
        <v>19042</v>
      </c>
      <c r="N57" s="97">
        <f t="shared" si="17"/>
        <v>705</v>
      </c>
      <c r="O57" s="98">
        <f t="shared" si="18"/>
        <v>0</v>
      </c>
      <c r="P57" s="99">
        <f t="shared" si="19"/>
        <v>705</v>
      </c>
      <c r="Q57" s="100">
        <f t="shared" si="20"/>
        <v>12130</v>
      </c>
      <c r="R57" s="101">
        <f t="shared" si="21"/>
        <v>7524</v>
      </c>
      <c r="S57" s="102">
        <f t="shared" si="22"/>
        <v>19654</v>
      </c>
      <c r="T57" s="103">
        <f t="shared" si="23"/>
        <v>612</v>
      </c>
      <c r="U57" s="104">
        <f t="shared" si="23"/>
        <v>0</v>
      </c>
      <c r="V57" s="105">
        <f t="shared" si="23"/>
        <v>612</v>
      </c>
      <c r="W57" s="106">
        <f t="shared" si="24"/>
        <v>2021</v>
      </c>
      <c r="X57" s="86">
        <f t="shared" si="24"/>
        <v>0</v>
      </c>
      <c r="Y57" s="87">
        <f t="shared" si="24"/>
        <v>2021</v>
      </c>
      <c r="Z57" s="107">
        <f t="shared" si="25"/>
        <v>1.1999208625976852</v>
      </c>
      <c r="AA57" s="83">
        <f t="shared" si="25"/>
        <v>1</v>
      </c>
      <c r="AB57" s="83">
        <f t="shared" si="25"/>
        <v>1.1146146429989225</v>
      </c>
    </row>
    <row r="58" spans="1:28" s="57" customFormat="1" ht="18" customHeight="1" x14ac:dyDescent="0.25">
      <c r="A58" s="84">
        <v>53</v>
      </c>
      <c r="B58" s="85">
        <f t="shared" si="5"/>
        <v>10235</v>
      </c>
      <c r="C58" s="106">
        <f t="shared" si="6"/>
        <v>7656</v>
      </c>
      <c r="D58" s="111">
        <f t="shared" si="7"/>
        <v>17891</v>
      </c>
      <c r="E58" s="88">
        <f t="shared" si="8"/>
        <v>10948</v>
      </c>
      <c r="F58" s="89">
        <f t="shared" si="9"/>
        <v>7656</v>
      </c>
      <c r="G58" s="90">
        <f t="shared" si="10"/>
        <v>18604</v>
      </c>
      <c r="H58" s="91">
        <f t="shared" si="11"/>
        <v>713</v>
      </c>
      <c r="I58" s="92">
        <f t="shared" si="12"/>
        <v>0</v>
      </c>
      <c r="J58" s="93">
        <f t="shared" si="13"/>
        <v>713</v>
      </c>
      <c r="K58" s="94">
        <f t="shared" si="14"/>
        <v>11662</v>
      </c>
      <c r="L58" s="95">
        <f t="shared" si="15"/>
        <v>7656</v>
      </c>
      <c r="M58" s="96">
        <f t="shared" si="16"/>
        <v>19318</v>
      </c>
      <c r="N58" s="97">
        <f t="shared" si="17"/>
        <v>714</v>
      </c>
      <c r="O58" s="98">
        <f t="shared" si="18"/>
        <v>0</v>
      </c>
      <c r="P58" s="99">
        <f t="shared" si="19"/>
        <v>714</v>
      </c>
      <c r="Q58" s="100">
        <f t="shared" si="20"/>
        <v>12282</v>
      </c>
      <c r="R58" s="101">
        <f t="shared" si="21"/>
        <v>7656</v>
      </c>
      <c r="S58" s="102">
        <f t="shared" si="22"/>
        <v>19938</v>
      </c>
      <c r="T58" s="103">
        <f t="shared" si="23"/>
        <v>620</v>
      </c>
      <c r="U58" s="104">
        <f t="shared" si="23"/>
        <v>0</v>
      </c>
      <c r="V58" s="105">
        <f t="shared" si="23"/>
        <v>620</v>
      </c>
      <c r="W58" s="106">
        <f t="shared" si="24"/>
        <v>2047</v>
      </c>
      <c r="X58" s="86">
        <f t="shared" si="24"/>
        <v>0</v>
      </c>
      <c r="Y58" s="87">
        <f t="shared" si="24"/>
        <v>2047</v>
      </c>
      <c r="Z58" s="107">
        <f t="shared" si="25"/>
        <v>1.2</v>
      </c>
      <c r="AA58" s="83">
        <f t="shared" si="25"/>
        <v>1</v>
      </c>
      <c r="AB58" s="83">
        <f t="shared" si="25"/>
        <v>1.1144150690291208</v>
      </c>
    </row>
    <row r="59" spans="1:28" s="57" customFormat="1" ht="18" customHeight="1" x14ac:dyDescent="0.25">
      <c r="A59" s="84">
        <v>54</v>
      </c>
      <c r="B59" s="85">
        <f t="shared" si="5"/>
        <v>10362</v>
      </c>
      <c r="C59" s="106">
        <f t="shared" si="6"/>
        <v>7788</v>
      </c>
      <c r="D59" s="111">
        <f t="shared" si="7"/>
        <v>18150</v>
      </c>
      <c r="E59" s="88">
        <f t="shared" si="8"/>
        <v>11083</v>
      </c>
      <c r="F59" s="89">
        <f t="shared" si="9"/>
        <v>7788</v>
      </c>
      <c r="G59" s="90">
        <f t="shared" si="10"/>
        <v>18871</v>
      </c>
      <c r="H59" s="91">
        <f t="shared" si="11"/>
        <v>721</v>
      </c>
      <c r="I59" s="92">
        <f t="shared" si="12"/>
        <v>0</v>
      </c>
      <c r="J59" s="93">
        <f t="shared" si="13"/>
        <v>721</v>
      </c>
      <c r="K59" s="94">
        <f t="shared" si="14"/>
        <v>11806</v>
      </c>
      <c r="L59" s="95">
        <f t="shared" si="15"/>
        <v>7788</v>
      </c>
      <c r="M59" s="96">
        <f t="shared" si="16"/>
        <v>19594</v>
      </c>
      <c r="N59" s="97">
        <f t="shared" si="17"/>
        <v>723</v>
      </c>
      <c r="O59" s="98">
        <f t="shared" si="18"/>
        <v>0</v>
      </c>
      <c r="P59" s="99">
        <f t="shared" si="19"/>
        <v>723</v>
      </c>
      <c r="Q59" s="100">
        <f t="shared" si="20"/>
        <v>12434</v>
      </c>
      <c r="R59" s="101">
        <f t="shared" si="21"/>
        <v>7788</v>
      </c>
      <c r="S59" s="102">
        <f t="shared" si="22"/>
        <v>20222</v>
      </c>
      <c r="T59" s="103">
        <f t="shared" si="23"/>
        <v>628</v>
      </c>
      <c r="U59" s="104">
        <f t="shared" si="23"/>
        <v>0</v>
      </c>
      <c r="V59" s="105">
        <f t="shared" si="23"/>
        <v>628</v>
      </c>
      <c r="W59" s="106">
        <f t="shared" si="24"/>
        <v>2072</v>
      </c>
      <c r="X59" s="86">
        <f t="shared" si="24"/>
        <v>0</v>
      </c>
      <c r="Y59" s="87">
        <f t="shared" si="24"/>
        <v>2072</v>
      </c>
      <c r="Z59" s="107">
        <f t="shared" si="25"/>
        <v>1.1999613974136267</v>
      </c>
      <c r="AA59" s="83">
        <f t="shared" si="25"/>
        <v>1</v>
      </c>
      <c r="AB59" s="83">
        <f t="shared" si="25"/>
        <v>1.114159779614325</v>
      </c>
    </row>
    <row r="60" spans="1:28" s="57" customFormat="1" ht="18" customHeight="1" x14ac:dyDescent="0.25">
      <c r="A60" s="84">
        <v>55</v>
      </c>
      <c r="B60" s="85">
        <f t="shared" si="5"/>
        <v>10488</v>
      </c>
      <c r="C60" s="106">
        <f t="shared" si="6"/>
        <v>7920</v>
      </c>
      <c r="D60" s="111">
        <f t="shared" si="7"/>
        <v>18408</v>
      </c>
      <c r="E60" s="88">
        <f t="shared" si="8"/>
        <v>11218</v>
      </c>
      <c r="F60" s="89">
        <f t="shared" si="9"/>
        <v>7920</v>
      </c>
      <c r="G60" s="90">
        <f t="shared" si="10"/>
        <v>19138</v>
      </c>
      <c r="H60" s="91">
        <f t="shared" si="11"/>
        <v>730</v>
      </c>
      <c r="I60" s="92">
        <f t="shared" si="12"/>
        <v>0</v>
      </c>
      <c r="J60" s="93">
        <f t="shared" si="13"/>
        <v>730</v>
      </c>
      <c r="K60" s="94">
        <f t="shared" si="14"/>
        <v>11950</v>
      </c>
      <c r="L60" s="95">
        <f t="shared" si="15"/>
        <v>7920</v>
      </c>
      <c r="M60" s="96">
        <f t="shared" si="16"/>
        <v>19870</v>
      </c>
      <c r="N60" s="97">
        <f t="shared" si="17"/>
        <v>732</v>
      </c>
      <c r="O60" s="98">
        <f t="shared" si="18"/>
        <v>0</v>
      </c>
      <c r="P60" s="99">
        <f t="shared" si="19"/>
        <v>732</v>
      </c>
      <c r="Q60" s="100">
        <f t="shared" si="20"/>
        <v>12586</v>
      </c>
      <c r="R60" s="101">
        <f t="shared" si="21"/>
        <v>7920</v>
      </c>
      <c r="S60" s="102">
        <f t="shared" si="22"/>
        <v>20506</v>
      </c>
      <c r="T60" s="103">
        <f t="shared" si="23"/>
        <v>636</v>
      </c>
      <c r="U60" s="104">
        <f t="shared" si="23"/>
        <v>0</v>
      </c>
      <c r="V60" s="105">
        <f t="shared" si="23"/>
        <v>636</v>
      </c>
      <c r="W60" s="106">
        <f t="shared" si="24"/>
        <v>2098</v>
      </c>
      <c r="X60" s="86">
        <f t="shared" si="24"/>
        <v>0</v>
      </c>
      <c r="Y60" s="87">
        <f t="shared" si="24"/>
        <v>2098</v>
      </c>
      <c r="Z60" s="107">
        <f t="shared" si="25"/>
        <v>1.2000381388253243</v>
      </c>
      <c r="AA60" s="83">
        <f t="shared" si="25"/>
        <v>1</v>
      </c>
      <c r="AB60" s="83">
        <f t="shared" si="25"/>
        <v>1.1139721860060843</v>
      </c>
    </row>
    <row r="61" spans="1:28" s="57" customFormat="1" ht="18" customHeight="1" x14ac:dyDescent="0.25">
      <c r="A61" s="84">
        <v>56</v>
      </c>
      <c r="B61" s="85">
        <f t="shared" si="5"/>
        <v>10615</v>
      </c>
      <c r="C61" s="106">
        <f t="shared" si="6"/>
        <v>8052</v>
      </c>
      <c r="D61" s="111">
        <f t="shared" si="7"/>
        <v>18667</v>
      </c>
      <c r="E61" s="88">
        <f t="shared" si="8"/>
        <v>11354</v>
      </c>
      <c r="F61" s="89">
        <f t="shared" si="9"/>
        <v>8052</v>
      </c>
      <c r="G61" s="90">
        <f t="shared" si="10"/>
        <v>19406</v>
      </c>
      <c r="H61" s="91">
        <f t="shared" si="11"/>
        <v>739</v>
      </c>
      <c r="I61" s="92">
        <f t="shared" si="12"/>
        <v>0</v>
      </c>
      <c r="J61" s="93">
        <f t="shared" si="13"/>
        <v>739</v>
      </c>
      <c r="K61" s="94">
        <f t="shared" si="14"/>
        <v>12094</v>
      </c>
      <c r="L61" s="95">
        <f t="shared" si="15"/>
        <v>8052</v>
      </c>
      <c r="M61" s="96">
        <f t="shared" si="16"/>
        <v>20146</v>
      </c>
      <c r="N61" s="97">
        <f t="shared" si="17"/>
        <v>740</v>
      </c>
      <c r="O61" s="98">
        <f t="shared" si="18"/>
        <v>0</v>
      </c>
      <c r="P61" s="99">
        <f t="shared" si="19"/>
        <v>740</v>
      </c>
      <c r="Q61" s="100">
        <f t="shared" si="20"/>
        <v>12738</v>
      </c>
      <c r="R61" s="101">
        <f t="shared" si="21"/>
        <v>8052</v>
      </c>
      <c r="S61" s="102">
        <f t="shared" si="22"/>
        <v>20790</v>
      </c>
      <c r="T61" s="103">
        <f t="shared" si="23"/>
        <v>644</v>
      </c>
      <c r="U61" s="104">
        <f t="shared" si="23"/>
        <v>0</v>
      </c>
      <c r="V61" s="105">
        <f t="shared" si="23"/>
        <v>644</v>
      </c>
      <c r="W61" s="106">
        <f t="shared" si="24"/>
        <v>2123</v>
      </c>
      <c r="X61" s="86">
        <f t="shared" si="24"/>
        <v>0</v>
      </c>
      <c r="Y61" s="87">
        <f t="shared" si="24"/>
        <v>2123</v>
      </c>
      <c r="Z61" s="107">
        <f t="shared" si="25"/>
        <v>1.2</v>
      </c>
      <c r="AA61" s="83">
        <f t="shared" si="25"/>
        <v>1</v>
      </c>
      <c r="AB61" s="83">
        <f t="shared" si="25"/>
        <v>1.1137301119622864</v>
      </c>
    </row>
    <row r="62" spans="1:28" s="57" customFormat="1" ht="18" customHeight="1" x14ac:dyDescent="0.25">
      <c r="A62" s="84">
        <v>57</v>
      </c>
      <c r="B62" s="85">
        <f t="shared" si="5"/>
        <v>10741</v>
      </c>
      <c r="C62" s="106">
        <f t="shared" si="6"/>
        <v>8184</v>
      </c>
      <c r="D62" s="111">
        <f t="shared" si="7"/>
        <v>18925</v>
      </c>
      <c r="E62" s="88">
        <f t="shared" si="8"/>
        <v>11489</v>
      </c>
      <c r="F62" s="89">
        <f t="shared" si="9"/>
        <v>8184</v>
      </c>
      <c r="G62" s="90">
        <f t="shared" si="10"/>
        <v>19673</v>
      </c>
      <c r="H62" s="91">
        <f t="shared" si="11"/>
        <v>748</v>
      </c>
      <c r="I62" s="92">
        <f t="shared" si="12"/>
        <v>0</v>
      </c>
      <c r="J62" s="93">
        <f t="shared" si="13"/>
        <v>748</v>
      </c>
      <c r="K62" s="94">
        <f t="shared" si="14"/>
        <v>12238</v>
      </c>
      <c r="L62" s="95">
        <f t="shared" si="15"/>
        <v>8184</v>
      </c>
      <c r="M62" s="96">
        <f t="shared" si="16"/>
        <v>20422</v>
      </c>
      <c r="N62" s="97">
        <f t="shared" si="17"/>
        <v>749</v>
      </c>
      <c r="O62" s="98">
        <f t="shared" si="18"/>
        <v>0</v>
      </c>
      <c r="P62" s="99">
        <f t="shared" si="19"/>
        <v>749</v>
      </c>
      <c r="Q62" s="100">
        <f t="shared" si="20"/>
        <v>12889</v>
      </c>
      <c r="R62" s="101">
        <f t="shared" si="21"/>
        <v>8184</v>
      </c>
      <c r="S62" s="102">
        <f t="shared" si="22"/>
        <v>21073</v>
      </c>
      <c r="T62" s="103">
        <f t="shared" si="23"/>
        <v>651</v>
      </c>
      <c r="U62" s="104">
        <f t="shared" si="23"/>
        <v>0</v>
      </c>
      <c r="V62" s="105">
        <f t="shared" si="23"/>
        <v>651</v>
      </c>
      <c r="W62" s="106">
        <f t="shared" si="24"/>
        <v>2148</v>
      </c>
      <c r="X62" s="86">
        <f t="shared" si="24"/>
        <v>0</v>
      </c>
      <c r="Y62" s="87">
        <f t="shared" si="24"/>
        <v>2148</v>
      </c>
      <c r="Z62" s="107">
        <f t="shared" si="25"/>
        <v>1.1999813797597989</v>
      </c>
      <c r="AA62" s="83">
        <f t="shared" si="25"/>
        <v>1</v>
      </c>
      <c r="AB62" s="83">
        <f t="shared" si="25"/>
        <v>1.1135006605019815</v>
      </c>
    </row>
    <row r="63" spans="1:28" s="57" customFormat="1" ht="18" customHeight="1" x14ac:dyDescent="0.25">
      <c r="A63" s="84">
        <v>58</v>
      </c>
      <c r="B63" s="85">
        <f t="shared" si="5"/>
        <v>10868</v>
      </c>
      <c r="C63" s="106">
        <f t="shared" si="6"/>
        <v>8316</v>
      </c>
      <c r="D63" s="111">
        <f t="shared" si="7"/>
        <v>19184</v>
      </c>
      <c r="E63" s="88">
        <f t="shared" si="8"/>
        <v>11624</v>
      </c>
      <c r="F63" s="89">
        <f t="shared" si="9"/>
        <v>8316</v>
      </c>
      <c r="G63" s="90">
        <f t="shared" si="10"/>
        <v>19940</v>
      </c>
      <c r="H63" s="91">
        <f t="shared" si="11"/>
        <v>756</v>
      </c>
      <c r="I63" s="92">
        <f t="shared" si="12"/>
        <v>0</v>
      </c>
      <c r="J63" s="93">
        <f t="shared" si="13"/>
        <v>756</v>
      </c>
      <c r="K63" s="94">
        <f t="shared" si="14"/>
        <v>12382</v>
      </c>
      <c r="L63" s="95">
        <f t="shared" si="15"/>
        <v>8316</v>
      </c>
      <c r="M63" s="96">
        <f t="shared" si="16"/>
        <v>20698</v>
      </c>
      <c r="N63" s="97">
        <f t="shared" si="17"/>
        <v>758</v>
      </c>
      <c r="O63" s="98">
        <f t="shared" si="18"/>
        <v>0</v>
      </c>
      <c r="P63" s="99">
        <f t="shared" si="19"/>
        <v>758</v>
      </c>
      <c r="Q63" s="100">
        <f t="shared" si="20"/>
        <v>13041</v>
      </c>
      <c r="R63" s="101">
        <f t="shared" si="21"/>
        <v>8316</v>
      </c>
      <c r="S63" s="102">
        <f t="shared" si="22"/>
        <v>21357</v>
      </c>
      <c r="T63" s="103">
        <f t="shared" si="23"/>
        <v>659</v>
      </c>
      <c r="U63" s="104">
        <f t="shared" si="23"/>
        <v>0</v>
      </c>
      <c r="V63" s="105">
        <f t="shared" si="23"/>
        <v>659</v>
      </c>
      <c r="W63" s="106">
        <f t="shared" si="24"/>
        <v>2173</v>
      </c>
      <c r="X63" s="86">
        <f t="shared" si="24"/>
        <v>0</v>
      </c>
      <c r="Y63" s="87">
        <f t="shared" si="24"/>
        <v>2173</v>
      </c>
      <c r="Z63" s="107">
        <f t="shared" si="25"/>
        <v>1.1999447920500552</v>
      </c>
      <c r="AA63" s="83">
        <f t="shared" si="25"/>
        <v>1</v>
      </c>
      <c r="AB63" s="83">
        <f t="shared" si="25"/>
        <v>1.1132714762301918</v>
      </c>
    </row>
    <row r="64" spans="1:28" s="57" customFormat="1" ht="18" customHeight="1" x14ac:dyDescent="0.25">
      <c r="A64" s="84">
        <v>59</v>
      </c>
      <c r="B64" s="85">
        <f t="shared" si="5"/>
        <v>10994</v>
      </c>
      <c r="C64" s="106">
        <f t="shared" si="6"/>
        <v>8448</v>
      </c>
      <c r="D64" s="111">
        <f t="shared" si="7"/>
        <v>19442</v>
      </c>
      <c r="E64" s="88">
        <f t="shared" si="8"/>
        <v>11760</v>
      </c>
      <c r="F64" s="89">
        <f t="shared" si="9"/>
        <v>8448</v>
      </c>
      <c r="G64" s="90">
        <f t="shared" si="10"/>
        <v>20208</v>
      </c>
      <c r="H64" s="91">
        <f t="shared" si="11"/>
        <v>766</v>
      </c>
      <c r="I64" s="92">
        <f t="shared" si="12"/>
        <v>0</v>
      </c>
      <c r="J64" s="93">
        <f t="shared" si="13"/>
        <v>766</v>
      </c>
      <c r="K64" s="94">
        <f t="shared" si="14"/>
        <v>12526</v>
      </c>
      <c r="L64" s="95">
        <f t="shared" si="15"/>
        <v>8448</v>
      </c>
      <c r="M64" s="96">
        <f t="shared" si="16"/>
        <v>20974</v>
      </c>
      <c r="N64" s="97">
        <f t="shared" si="17"/>
        <v>766</v>
      </c>
      <c r="O64" s="98">
        <f t="shared" si="18"/>
        <v>0</v>
      </c>
      <c r="P64" s="99">
        <f t="shared" si="19"/>
        <v>766</v>
      </c>
      <c r="Q64" s="100">
        <f t="shared" si="20"/>
        <v>13193</v>
      </c>
      <c r="R64" s="101">
        <f t="shared" si="21"/>
        <v>8448</v>
      </c>
      <c r="S64" s="102">
        <f t="shared" si="22"/>
        <v>21641</v>
      </c>
      <c r="T64" s="103">
        <f t="shared" si="23"/>
        <v>667</v>
      </c>
      <c r="U64" s="104">
        <f t="shared" si="23"/>
        <v>0</v>
      </c>
      <c r="V64" s="105">
        <f t="shared" si="23"/>
        <v>667</v>
      </c>
      <c r="W64" s="106">
        <f t="shared" si="24"/>
        <v>2199</v>
      </c>
      <c r="X64" s="86">
        <f t="shared" si="24"/>
        <v>0</v>
      </c>
      <c r="Y64" s="87">
        <f t="shared" si="24"/>
        <v>2199</v>
      </c>
      <c r="Z64" s="107">
        <f t="shared" si="25"/>
        <v>1.2000181917409496</v>
      </c>
      <c r="AA64" s="83">
        <f t="shared" si="25"/>
        <v>1</v>
      </c>
      <c r="AB64" s="83">
        <f t="shared" si="25"/>
        <v>1.1131056475671228</v>
      </c>
    </row>
    <row r="65" spans="1:28" s="57" customFormat="1" ht="18" customHeight="1" x14ac:dyDescent="0.25">
      <c r="A65" s="84">
        <v>60</v>
      </c>
      <c r="B65" s="85">
        <f t="shared" si="5"/>
        <v>11121</v>
      </c>
      <c r="C65" s="106">
        <f t="shared" si="6"/>
        <v>8580</v>
      </c>
      <c r="D65" s="111">
        <f t="shared" si="7"/>
        <v>19701</v>
      </c>
      <c r="E65" s="88">
        <f t="shared" si="8"/>
        <v>11895</v>
      </c>
      <c r="F65" s="89">
        <f t="shared" si="9"/>
        <v>8580</v>
      </c>
      <c r="G65" s="90">
        <f t="shared" si="10"/>
        <v>20475</v>
      </c>
      <c r="H65" s="91">
        <f t="shared" si="11"/>
        <v>774</v>
      </c>
      <c r="I65" s="92">
        <f t="shared" si="12"/>
        <v>0</v>
      </c>
      <c r="J65" s="93">
        <f t="shared" si="13"/>
        <v>774</v>
      </c>
      <c r="K65" s="94">
        <f t="shared" si="14"/>
        <v>12670</v>
      </c>
      <c r="L65" s="95">
        <f t="shared" si="15"/>
        <v>8580</v>
      </c>
      <c r="M65" s="96">
        <f t="shared" si="16"/>
        <v>21250</v>
      </c>
      <c r="N65" s="97">
        <f t="shared" si="17"/>
        <v>775</v>
      </c>
      <c r="O65" s="98">
        <f t="shared" si="18"/>
        <v>0</v>
      </c>
      <c r="P65" s="99">
        <f t="shared" si="19"/>
        <v>775</v>
      </c>
      <c r="Q65" s="100">
        <f t="shared" si="20"/>
        <v>13345</v>
      </c>
      <c r="R65" s="101">
        <f t="shared" si="21"/>
        <v>8580</v>
      </c>
      <c r="S65" s="102">
        <f t="shared" si="22"/>
        <v>21925</v>
      </c>
      <c r="T65" s="103">
        <f t="shared" si="23"/>
        <v>675</v>
      </c>
      <c r="U65" s="104">
        <f t="shared" si="23"/>
        <v>0</v>
      </c>
      <c r="V65" s="105">
        <f t="shared" si="23"/>
        <v>675</v>
      </c>
      <c r="W65" s="106">
        <f t="shared" si="24"/>
        <v>2224</v>
      </c>
      <c r="X65" s="86">
        <f t="shared" si="24"/>
        <v>0</v>
      </c>
      <c r="Y65" s="87">
        <f t="shared" si="24"/>
        <v>2224</v>
      </c>
      <c r="Z65" s="107">
        <f t="shared" si="25"/>
        <v>1.1999820160057548</v>
      </c>
      <c r="AA65" s="83">
        <f t="shared" si="25"/>
        <v>1</v>
      </c>
      <c r="AB65" s="83">
        <f t="shared" si="25"/>
        <v>1.1128876706766153</v>
      </c>
    </row>
    <row r="66" spans="1:28" s="57" customFormat="1" ht="18" customHeight="1" x14ac:dyDescent="0.25">
      <c r="A66" s="84">
        <v>61</v>
      </c>
      <c r="B66" s="85">
        <f t="shared" si="5"/>
        <v>11247</v>
      </c>
      <c r="C66" s="106">
        <f t="shared" si="6"/>
        <v>8712</v>
      </c>
      <c r="D66" s="111">
        <f t="shared" si="7"/>
        <v>19959</v>
      </c>
      <c r="E66" s="88">
        <f t="shared" si="8"/>
        <v>12030</v>
      </c>
      <c r="F66" s="89">
        <f t="shared" si="9"/>
        <v>8712</v>
      </c>
      <c r="G66" s="90">
        <f t="shared" si="10"/>
        <v>20742</v>
      </c>
      <c r="H66" s="91">
        <f t="shared" si="11"/>
        <v>783</v>
      </c>
      <c r="I66" s="92">
        <f t="shared" si="12"/>
        <v>0</v>
      </c>
      <c r="J66" s="93">
        <f t="shared" si="13"/>
        <v>783</v>
      </c>
      <c r="K66" s="94">
        <f t="shared" si="14"/>
        <v>12815</v>
      </c>
      <c r="L66" s="95">
        <f t="shared" si="15"/>
        <v>8712</v>
      </c>
      <c r="M66" s="96">
        <f t="shared" si="16"/>
        <v>21527</v>
      </c>
      <c r="N66" s="97">
        <f t="shared" si="17"/>
        <v>785</v>
      </c>
      <c r="O66" s="98">
        <f t="shared" si="18"/>
        <v>0</v>
      </c>
      <c r="P66" s="99">
        <f t="shared" si="19"/>
        <v>785</v>
      </c>
      <c r="Q66" s="100">
        <f t="shared" si="20"/>
        <v>13497</v>
      </c>
      <c r="R66" s="101">
        <f t="shared" si="21"/>
        <v>8712</v>
      </c>
      <c r="S66" s="102">
        <f t="shared" si="22"/>
        <v>22209</v>
      </c>
      <c r="T66" s="103">
        <f t="shared" si="23"/>
        <v>682</v>
      </c>
      <c r="U66" s="104">
        <f t="shared" si="23"/>
        <v>0</v>
      </c>
      <c r="V66" s="105">
        <f t="shared" si="23"/>
        <v>682</v>
      </c>
      <c r="W66" s="106">
        <f t="shared" si="24"/>
        <v>2250</v>
      </c>
      <c r="X66" s="86">
        <f t="shared" si="24"/>
        <v>0</v>
      </c>
      <c r="Y66" s="87">
        <f t="shared" si="24"/>
        <v>2250</v>
      </c>
      <c r="Z66" s="107">
        <f t="shared" si="25"/>
        <v>1.2000533475593491</v>
      </c>
      <c r="AA66" s="83">
        <f t="shared" si="25"/>
        <v>1</v>
      </c>
      <c r="AB66" s="83">
        <f t="shared" si="25"/>
        <v>1.1127310987524426</v>
      </c>
    </row>
    <row r="67" spans="1:28" s="57" customFormat="1" ht="18" customHeight="1" x14ac:dyDescent="0.25">
      <c r="A67" s="84">
        <v>62</v>
      </c>
      <c r="B67" s="85">
        <f t="shared" si="5"/>
        <v>11374</v>
      </c>
      <c r="C67" s="106">
        <f t="shared" si="6"/>
        <v>8844</v>
      </c>
      <c r="D67" s="111">
        <f t="shared" si="7"/>
        <v>20218</v>
      </c>
      <c r="E67" s="88">
        <f t="shared" si="8"/>
        <v>12166</v>
      </c>
      <c r="F67" s="89">
        <f t="shared" si="9"/>
        <v>8844</v>
      </c>
      <c r="G67" s="90">
        <f t="shared" si="10"/>
        <v>21010</v>
      </c>
      <c r="H67" s="91">
        <f t="shared" si="11"/>
        <v>792</v>
      </c>
      <c r="I67" s="92">
        <f t="shared" si="12"/>
        <v>0</v>
      </c>
      <c r="J67" s="93">
        <f t="shared" si="13"/>
        <v>792</v>
      </c>
      <c r="K67" s="94">
        <f t="shared" si="14"/>
        <v>12959</v>
      </c>
      <c r="L67" s="95">
        <f t="shared" si="15"/>
        <v>8844</v>
      </c>
      <c r="M67" s="96">
        <f t="shared" si="16"/>
        <v>21803</v>
      </c>
      <c r="N67" s="97">
        <f t="shared" si="17"/>
        <v>793</v>
      </c>
      <c r="O67" s="98">
        <f t="shared" si="18"/>
        <v>0</v>
      </c>
      <c r="P67" s="99">
        <f t="shared" si="19"/>
        <v>793</v>
      </c>
      <c r="Q67" s="100">
        <f t="shared" si="20"/>
        <v>13648</v>
      </c>
      <c r="R67" s="101">
        <f t="shared" si="21"/>
        <v>8844</v>
      </c>
      <c r="S67" s="102">
        <f t="shared" si="22"/>
        <v>22492</v>
      </c>
      <c r="T67" s="103">
        <f t="shared" si="23"/>
        <v>689</v>
      </c>
      <c r="U67" s="104">
        <f t="shared" si="23"/>
        <v>0</v>
      </c>
      <c r="V67" s="105">
        <f t="shared" si="23"/>
        <v>689</v>
      </c>
      <c r="W67" s="106">
        <f t="shared" si="24"/>
        <v>2274</v>
      </c>
      <c r="X67" s="86">
        <f t="shared" si="24"/>
        <v>0</v>
      </c>
      <c r="Y67" s="87">
        <f t="shared" si="24"/>
        <v>2274</v>
      </c>
      <c r="Z67" s="107">
        <f t="shared" si="25"/>
        <v>1.1999296641462986</v>
      </c>
      <c r="AA67" s="83">
        <f t="shared" si="25"/>
        <v>1</v>
      </c>
      <c r="AB67" s="83">
        <f t="shared" si="25"/>
        <v>1.1124740330398655</v>
      </c>
    </row>
    <row r="68" spans="1:28" s="57" customFormat="1" ht="18" customHeight="1" x14ac:dyDescent="0.25">
      <c r="A68" s="84">
        <v>63</v>
      </c>
      <c r="B68" s="85">
        <f t="shared" si="5"/>
        <v>11500</v>
      </c>
      <c r="C68" s="106">
        <f t="shared" si="6"/>
        <v>8976</v>
      </c>
      <c r="D68" s="111">
        <f t="shared" si="7"/>
        <v>20476</v>
      </c>
      <c r="E68" s="88">
        <f t="shared" si="8"/>
        <v>12301</v>
      </c>
      <c r="F68" s="89">
        <f t="shared" si="9"/>
        <v>8976</v>
      </c>
      <c r="G68" s="90">
        <f t="shared" si="10"/>
        <v>21277</v>
      </c>
      <c r="H68" s="91">
        <f t="shared" si="11"/>
        <v>801</v>
      </c>
      <c r="I68" s="92">
        <f t="shared" si="12"/>
        <v>0</v>
      </c>
      <c r="J68" s="93">
        <f t="shared" si="13"/>
        <v>801</v>
      </c>
      <c r="K68" s="94">
        <f t="shared" si="14"/>
        <v>13103</v>
      </c>
      <c r="L68" s="95">
        <f t="shared" si="15"/>
        <v>8976</v>
      </c>
      <c r="M68" s="96">
        <f t="shared" si="16"/>
        <v>22079</v>
      </c>
      <c r="N68" s="97">
        <f t="shared" si="17"/>
        <v>802</v>
      </c>
      <c r="O68" s="98">
        <f t="shared" si="18"/>
        <v>0</v>
      </c>
      <c r="P68" s="99">
        <f t="shared" si="19"/>
        <v>802</v>
      </c>
      <c r="Q68" s="100">
        <f t="shared" si="20"/>
        <v>13800</v>
      </c>
      <c r="R68" s="101">
        <f t="shared" si="21"/>
        <v>8976</v>
      </c>
      <c r="S68" s="102">
        <f t="shared" si="22"/>
        <v>22776</v>
      </c>
      <c r="T68" s="103">
        <f t="shared" si="23"/>
        <v>697</v>
      </c>
      <c r="U68" s="104">
        <f t="shared" si="23"/>
        <v>0</v>
      </c>
      <c r="V68" s="105">
        <f t="shared" si="23"/>
        <v>697</v>
      </c>
      <c r="W68" s="106">
        <f t="shared" si="24"/>
        <v>2300</v>
      </c>
      <c r="X68" s="86">
        <f t="shared" si="24"/>
        <v>0</v>
      </c>
      <c r="Y68" s="87">
        <f t="shared" si="24"/>
        <v>2300</v>
      </c>
      <c r="Z68" s="107">
        <f t="shared" si="25"/>
        <v>1.2</v>
      </c>
      <c r="AA68" s="83">
        <f t="shared" si="25"/>
        <v>1</v>
      </c>
      <c r="AB68" s="83">
        <f t="shared" si="25"/>
        <v>1.112326626294198</v>
      </c>
    </row>
    <row r="69" spans="1:28" s="57" customFormat="1" ht="18" customHeight="1" x14ac:dyDescent="0.25">
      <c r="A69" s="84">
        <v>64</v>
      </c>
      <c r="B69" s="85">
        <f t="shared" ref="B69:B109" si="26">ROUNDDOWN(($C$115+ROUNDDOWN(($A69*IF(31&lt;=$A69,$C$125,IF(21&lt;=$A69,$C$124,IF(11&lt;=$A69,$C$123,IF(1&lt;=$A69,$C$122,0))))),0))*1.1,0)</f>
        <v>11627</v>
      </c>
      <c r="C69" s="106">
        <f t="shared" ref="C69:C109" si="27">INT(ROUNDDOWN(IF($A69&lt;=0,0,IF($A69&lt;=10,$C$130,IF($A69&lt;=20,$C$131,IF($A69&lt;=30,$C$132,IF($A69&lt;=50,$C$133,IF($A69&gt;=51,$C$134,""))))))*$A69+$C$129,0)*1.1)</f>
        <v>9108</v>
      </c>
      <c r="D69" s="111">
        <f t="shared" ref="D69:D109" si="28">B69+C69</f>
        <v>20735</v>
      </c>
      <c r="E69" s="88">
        <f t="shared" ref="E69:E109" si="29">ROUNDDOWN(($F$115+ROUNDDOWN(($A69*IF(31&lt;=$A69,$F$125,IF(21&lt;=$A69,$F$124,IF(11&lt;=$A69,$F$123,IF(1&lt;=$A69,$F$122,0))))),0))*1.1,0)</f>
        <v>12436</v>
      </c>
      <c r="F69" s="89">
        <f t="shared" ref="F69:F109" si="30">INT(ROUNDDOWN(IF($A69&lt;=0,0,IF($A69&lt;=10,$F$130,IF($A69&lt;=20,$F$131,IF($A69&lt;=30,$F$132,IF($A69&lt;=50,$F$133,IF($A69&gt;=51,$F$134,""))))))*$A69+$F$129,0)*1.1)</f>
        <v>9108</v>
      </c>
      <c r="G69" s="90">
        <f t="shared" ref="G69:G109" si="31">SUM(E69:F69)</f>
        <v>21544</v>
      </c>
      <c r="H69" s="91">
        <f t="shared" ref="H69:H109" si="32">E69-B69</f>
        <v>809</v>
      </c>
      <c r="I69" s="92">
        <f t="shared" ref="I69:I109" si="33">F69-C69</f>
        <v>0</v>
      </c>
      <c r="J69" s="93">
        <f t="shared" ref="J69:J109" si="34">G69-D69</f>
        <v>809</v>
      </c>
      <c r="K69" s="94">
        <f t="shared" ref="K69:K109" si="35">ROUNDDOWN(($L$115+ROUNDDOWN(($A69*IF(31&lt;=$A69,$L$125,IF(21&lt;=$A69,$L$124,IF(11&lt;=$A69,$L$123,IF(1&lt;=$A69,$L$122,0))))),0))*1.1,0)</f>
        <v>13247</v>
      </c>
      <c r="L69" s="95">
        <f t="shared" ref="L69:L109" si="36">INT(ROUNDDOWN(IF($A69&lt;=0,0,IF($A69&lt;=10,$L$130,IF($A69&lt;=20,$L$131,IF($A69&lt;=30,$L$132,IF($A69&lt;=50,$L$133,IF($A69&gt;=51,$L$134,""))))))*$A69+$L$129,0)*1.1)</f>
        <v>9108</v>
      </c>
      <c r="M69" s="96">
        <f t="shared" ref="M69:M109" si="37">SUM(K69:L69)</f>
        <v>22355</v>
      </c>
      <c r="N69" s="97">
        <f t="shared" ref="N69:N109" si="38">K69-E69</f>
        <v>811</v>
      </c>
      <c r="O69" s="98">
        <f t="shared" ref="O69:O109" si="39">L69-F69</f>
        <v>0</v>
      </c>
      <c r="P69" s="99">
        <f t="shared" ref="P69:P109" si="40">M69-G69</f>
        <v>811</v>
      </c>
      <c r="Q69" s="100">
        <f t="shared" ref="Q69:Q109" si="41">ROUNDDOWN(($R$115+ROUNDDOWN(($A69*IF(31&lt;=$A69,$R$125,IF(21&lt;=$A69,$R$124,IF(11&lt;=$A69,$R$123,IF(1&lt;=$A69,$R$122,0))))),0))*1.1,0)</f>
        <v>13952</v>
      </c>
      <c r="R69" s="101">
        <f t="shared" ref="R69:R109" si="42">INT(ROUNDDOWN(IF($A69&lt;=0,0,IF($A69&lt;=10,$R$130,IF($A69&lt;=20,$R$131,IF($A69&lt;=30,$R$132,IF($A69&lt;=50,$R$133,IF($A69&gt;=51,$R$134,""))))))*$A69+$R$129,0)*1.1)</f>
        <v>9108</v>
      </c>
      <c r="S69" s="102">
        <f t="shared" ref="S69:S109" si="43">SUM(Q69:R69)</f>
        <v>23060</v>
      </c>
      <c r="T69" s="103">
        <f t="shared" si="23"/>
        <v>705</v>
      </c>
      <c r="U69" s="104">
        <f t="shared" si="23"/>
        <v>0</v>
      </c>
      <c r="V69" s="105">
        <f t="shared" si="23"/>
        <v>705</v>
      </c>
      <c r="W69" s="106">
        <f t="shared" si="24"/>
        <v>2325</v>
      </c>
      <c r="X69" s="86">
        <f t="shared" si="24"/>
        <v>0</v>
      </c>
      <c r="Y69" s="87">
        <f t="shared" si="24"/>
        <v>2325</v>
      </c>
      <c r="Z69" s="107">
        <f t="shared" si="25"/>
        <v>1.1999655973165908</v>
      </c>
      <c r="AA69" s="83">
        <f t="shared" si="25"/>
        <v>1</v>
      </c>
      <c r="AB69" s="83">
        <f t="shared" si="25"/>
        <v>1.1121292500602846</v>
      </c>
    </row>
    <row r="70" spans="1:28" s="57" customFormat="1" ht="18" customHeight="1" x14ac:dyDescent="0.25">
      <c r="A70" s="84">
        <v>65</v>
      </c>
      <c r="B70" s="85">
        <f t="shared" si="26"/>
        <v>11753</v>
      </c>
      <c r="C70" s="106">
        <f t="shared" si="27"/>
        <v>9240</v>
      </c>
      <c r="D70" s="111">
        <f t="shared" si="28"/>
        <v>20993</v>
      </c>
      <c r="E70" s="88">
        <f t="shared" si="29"/>
        <v>12571</v>
      </c>
      <c r="F70" s="89">
        <f t="shared" si="30"/>
        <v>9240</v>
      </c>
      <c r="G70" s="90">
        <f t="shared" si="31"/>
        <v>21811</v>
      </c>
      <c r="H70" s="91">
        <f t="shared" si="32"/>
        <v>818</v>
      </c>
      <c r="I70" s="92">
        <f t="shared" si="33"/>
        <v>0</v>
      </c>
      <c r="J70" s="93">
        <f t="shared" si="34"/>
        <v>818</v>
      </c>
      <c r="K70" s="94">
        <f t="shared" si="35"/>
        <v>13391</v>
      </c>
      <c r="L70" s="95">
        <f t="shared" si="36"/>
        <v>9240</v>
      </c>
      <c r="M70" s="96">
        <f t="shared" si="37"/>
        <v>22631</v>
      </c>
      <c r="N70" s="97">
        <f t="shared" si="38"/>
        <v>820</v>
      </c>
      <c r="O70" s="98">
        <f t="shared" si="39"/>
        <v>0</v>
      </c>
      <c r="P70" s="99">
        <f t="shared" si="40"/>
        <v>820</v>
      </c>
      <c r="Q70" s="100">
        <f t="shared" si="41"/>
        <v>14104</v>
      </c>
      <c r="R70" s="101">
        <f t="shared" si="42"/>
        <v>9240</v>
      </c>
      <c r="S70" s="102">
        <f t="shared" si="43"/>
        <v>23344</v>
      </c>
      <c r="T70" s="103">
        <f t="shared" si="23"/>
        <v>713</v>
      </c>
      <c r="U70" s="104">
        <f t="shared" si="23"/>
        <v>0</v>
      </c>
      <c r="V70" s="105">
        <f t="shared" si="23"/>
        <v>713</v>
      </c>
      <c r="W70" s="106">
        <f t="shared" ref="W70:Y109" si="44">Q70-B70</f>
        <v>2351</v>
      </c>
      <c r="X70" s="86">
        <f t="shared" si="44"/>
        <v>0</v>
      </c>
      <c r="Y70" s="87">
        <f t="shared" si="44"/>
        <v>2351</v>
      </c>
      <c r="Z70" s="107">
        <f t="shared" ref="Z70:AB109" si="45">Q70/B70</f>
        <v>1.2000340338636943</v>
      </c>
      <c r="AA70" s="83">
        <f t="shared" si="45"/>
        <v>1</v>
      </c>
      <c r="AB70" s="83">
        <f t="shared" si="45"/>
        <v>1.1119897108559995</v>
      </c>
    </row>
    <row r="71" spans="1:28" s="57" customFormat="1" ht="18" customHeight="1" x14ac:dyDescent="0.25">
      <c r="A71" s="84">
        <v>66</v>
      </c>
      <c r="B71" s="85">
        <f t="shared" si="26"/>
        <v>11880</v>
      </c>
      <c r="C71" s="106">
        <f t="shared" si="27"/>
        <v>9372</v>
      </c>
      <c r="D71" s="111">
        <f t="shared" si="28"/>
        <v>21252</v>
      </c>
      <c r="E71" s="88">
        <f t="shared" si="29"/>
        <v>12707</v>
      </c>
      <c r="F71" s="89">
        <f t="shared" si="30"/>
        <v>9372</v>
      </c>
      <c r="G71" s="90">
        <f t="shared" si="31"/>
        <v>22079</v>
      </c>
      <c r="H71" s="91">
        <f t="shared" si="32"/>
        <v>827</v>
      </c>
      <c r="I71" s="92">
        <f t="shared" si="33"/>
        <v>0</v>
      </c>
      <c r="J71" s="93">
        <f t="shared" si="34"/>
        <v>827</v>
      </c>
      <c r="K71" s="94">
        <f t="shared" si="35"/>
        <v>13535</v>
      </c>
      <c r="L71" s="95">
        <f t="shared" si="36"/>
        <v>9372</v>
      </c>
      <c r="M71" s="96">
        <f t="shared" si="37"/>
        <v>22907</v>
      </c>
      <c r="N71" s="97">
        <f t="shared" si="38"/>
        <v>828</v>
      </c>
      <c r="O71" s="98">
        <f t="shared" si="39"/>
        <v>0</v>
      </c>
      <c r="P71" s="99">
        <f t="shared" si="40"/>
        <v>828</v>
      </c>
      <c r="Q71" s="100">
        <f t="shared" si="41"/>
        <v>14256</v>
      </c>
      <c r="R71" s="101">
        <f t="shared" si="42"/>
        <v>9372</v>
      </c>
      <c r="S71" s="102">
        <f t="shared" si="43"/>
        <v>23628</v>
      </c>
      <c r="T71" s="103">
        <f t="shared" si="23"/>
        <v>721</v>
      </c>
      <c r="U71" s="104">
        <f t="shared" si="23"/>
        <v>0</v>
      </c>
      <c r="V71" s="105">
        <f t="shared" si="23"/>
        <v>721</v>
      </c>
      <c r="W71" s="106">
        <f t="shared" si="44"/>
        <v>2376</v>
      </c>
      <c r="X71" s="86">
        <f t="shared" si="44"/>
        <v>0</v>
      </c>
      <c r="Y71" s="87">
        <f t="shared" si="44"/>
        <v>2376</v>
      </c>
      <c r="Z71" s="107">
        <f t="shared" si="45"/>
        <v>1.2</v>
      </c>
      <c r="AA71" s="83">
        <f t="shared" si="45"/>
        <v>1</v>
      </c>
      <c r="AB71" s="83">
        <f t="shared" si="45"/>
        <v>1.1118012422360248</v>
      </c>
    </row>
    <row r="72" spans="1:28" s="57" customFormat="1" ht="18" customHeight="1" x14ac:dyDescent="0.25">
      <c r="A72" s="84">
        <v>67</v>
      </c>
      <c r="B72" s="85">
        <f t="shared" si="26"/>
        <v>12006</v>
      </c>
      <c r="C72" s="106">
        <f t="shared" si="27"/>
        <v>9504</v>
      </c>
      <c r="D72" s="111">
        <f t="shared" si="28"/>
        <v>21510</v>
      </c>
      <c r="E72" s="88">
        <f t="shared" si="29"/>
        <v>12842</v>
      </c>
      <c r="F72" s="89">
        <f t="shared" si="30"/>
        <v>9504</v>
      </c>
      <c r="G72" s="90">
        <f t="shared" si="31"/>
        <v>22346</v>
      </c>
      <c r="H72" s="91">
        <f t="shared" si="32"/>
        <v>836</v>
      </c>
      <c r="I72" s="92">
        <f t="shared" si="33"/>
        <v>0</v>
      </c>
      <c r="J72" s="93">
        <f t="shared" si="34"/>
        <v>836</v>
      </c>
      <c r="K72" s="94">
        <f t="shared" si="35"/>
        <v>13679</v>
      </c>
      <c r="L72" s="95">
        <f t="shared" si="36"/>
        <v>9504</v>
      </c>
      <c r="M72" s="96">
        <f t="shared" si="37"/>
        <v>23183</v>
      </c>
      <c r="N72" s="97">
        <f t="shared" si="38"/>
        <v>837</v>
      </c>
      <c r="O72" s="98">
        <f t="shared" si="39"/>
        <v>0</v>
      </c>
      <c r="P72" s="99">
        <f t="shared" si="40"/>
        <v>837</v>
      </c>
      <c r="Q72" s="100">
        <f t="shared" si="41"/>
        <v>14407</v>
      </c>
      <c r="R72" s="101">
        <f t="shared" si="42"/>
        <v>9504</v>
      </c>
      <c r="S72" s="102">
        <f t="shared" si="43"/>
        <v>23911</v>
      </c>
      <c r="T72" s="103">
        <f t="shared" si="23"/>
        <v>728</v>
      </c>
      <c r="U72" s="104">
        <f t="shared" si="23"/>
        <v>0</v>
      </c>
      <c r="V72" s="105">
        <f t="shared" si="23"/>
        <v>728</v>
      </c>
      <c r="W72" s="106">
        <f t="shared" si="44"/>
        <v>2401</v>
      </c>
      <c r="X72" s="86">
        <f t="shared" si="44"/>
        <v>0</v>
      </c>
      <c r="Y72" s="87">
        <f t="shared" si="44"/>
        <v>2401</v>
      </c>
      <c r="Z72" s="107">
        <f t="shared" si="45"/>
        <v>1.1999833416625021</v>
      </c>
      <c r="AA72" s="83">
        <f t="shared" si="45"/>
        <v>1</v>
      </c>
      <c r="AB72" s="83">
        <f t="shared" si="45"/>
        <v>1.11162250116225</v>
      </c>
    </row>
    <row r="73" spans="1:28" s="57" customFormat="1" ht="18" customHeight="1" x14ac:dyDescent="0.25">
      <c r="A73" s="84">
        <v>68</v>
      </c>
      <c r="B73" s="85">
        <f t="shared" si="26"/>
        <v>12133</v>
      </c>
      <c r="C73" s="106">
        <f t="shared" si="27"/>
        <v>9636</v>
      </c>
      <c r="D73" s="111">
        <f t="shared" si="28"/>
        <v>21769</v>
      </c>
      <c r="E73" s="88">
        <f t="shared" si="29"/>
        <v>12977</v>
      </c>
      <c r="F73" s="89">
        <f t="shared" si="30"/>
        <v>9636</v>
      </c>
      <c r="G73" s="90">
        <f t="shared" si="31"/>
        <v>22613</v>
      </c>
      <c r="H73" s="91">
        <f t="shared" si="32"/>
        <v>844</v>
      </c>
      <c r="I73" s="92">
        <f t="shared" si="33"/>
        <v>0</v>
      </c>
      <c r="J73" s="93">
        <f t="shared" si="34"/>
        <v>844</v>
      </c>
      <c r="K73" s="94">
        <f t="shared" si="35"/>
        <v>13823</v>
      </c>
      <c r="L73" s="95">
        <f t="shared" si="36"/>
        <v>9636</v>
      </c>
      <c r="M73" s="96">
        <f t="shared" si="37"/>
        <v>23459</v>
      </c>
      <c r="N73" s="97">
        <f t="shared" si="38"/>
        <v>846</v>
      </c>
      <c r="O73" s="98">
        <f t="shared" si="39"/>
        <v>0</v>
      </c>
      <c r="P73" s="99">
        <f t="shared" si="40"/>
        <v>846</v>
      </c>
      <c r="Q73" s="100">
        <f t="shared" si="41"/>
        <v>14559</v>
      </c>
      <c r="R73" s="101">
        <f t="shared" si="42"/>
        <v>9636</v>
      </c>
      <c r="S73" s="102">
        <f t="shared" si="43"/>
        <v>24195</v>
      </c>
      <c r="T73" s="103">
        <f t="shared" si="23"/>
        <v>736</v>
      </c>
      <c r="U73" s="104">
        <f t="shared" si="23"/>
        <v>0</v>
      </c>
      <c r="V73" s="105">
        <f t="shared" si="23"/>
        <v>736</v>
      </c>
      <c r="W73" s="106">
        <f t="shared" si="44"/>
        <v>2426</v>
      </c>
      <c r="X73" s="86">
        <f t="shared" si="44"/>
        <v>0</v>
      </c>
      <c r="Y73" s="87">
        <f t="shared" si="44"/>
        <v>2426</v>
      </c>
      <c r="Z73" s="107">
        <f t="shared" si="45"/>
        <v>1.1999505480919805</v>
      </c>
      <c r="AA73" s="83">
        <f t="shared" si="45"/>
        <v>1</v>
      </c>
      <c r="AB73" s="83">
        <f t="shared" si="45"/>
        <v>1.1114428774863339</v>
      </c>
    </row>
    <row r="74" spans="1:28" s="57" customFormat="1" ht="18" customHeight="1" x14ac:dyDescent="0.25">
      <c r="A74" s="84">
        <v>69</v>
      </c>
      <c r="B74" s="85">
        <f t="shared" si="26"/>
        <v>12259</v>
      </c>
      <c r="C74" s="106">
        <f t="shared" si="27"/>
        <v>9768</v>
      </c>
      <c r="D74" s="111">
        <f t="shared" si="28"/>
        <v>22027</v>
      </c>
      <c r="E74" s="88">
        <f t="shared" si="29"/>
        <v>13113</v>
      </c>
      <c r="F74" s="89">
        <f t="shared" si="30"/>
        <v>9768</v>
      </c>
      <c r="G74" s="90">
        <f t="shared" si="31"/>
        <v>22881</v>
      </c>
      <c r="H74" s="91">
        <f t="shared" si="32"/>
        <v>854</v>
      </c>
      <c r="I74" s="92">
        <f t="shared" si="33"/>
        <v>0</v>
      </c>
      <c r="J74" s="93">
        <f t="shared" si="34"/>
        <v>854</v>
      </c>
      <c r="K74" s="94">
        <f t="shared" si="35"/>
        <v>13967</v>
      </c>
      <c r="L74" s="95">
        <f t="shared" si="36"/>
        <v>9768</v>
      </c>
      <c r="M74" s="96">
        <f t="shared" si="37"/>
        <v>23735</v>
      </c>
      <c r="N74" s="97">
        <f t="shared" si="38"/>
        <v>854</v>
      </c>
      <c r="O74" s="98">
        <f t="shared" si="39"/>
        <v>0</v>
      </c>
      <c r="P74" s="99">
        <f t="shared" si="40"/>
        <v>854</v>
      </c>
      <c r="Q74" s="100">
        <f t="shared" si="41"/>
        <v>14711</v>
      </c>
      <c r="R74" s="101">
        <f t="shared" si="42"/>
        <v>9768</v>
      </c>
      <c r="S74" s="102">
        <f t="shared" si="43"/>
        <v>24479</v>
      </c>
      <c r="T74" s="103">
        <f t="shared" si="23"/>
        <v>744</v>
      </c>
      <c r="U74" s="104">
        <f t="shared" si="23"/>
        <v>0</v>
      </c>
      <c r="V74" s="105">
        <f t="shared" si="23"/>
        <v>744</v>
      </c>
      <c r="W74" s="106">
        <f t="shared" si="44"/>
        <v>2452</v>
      </c>
      <c r="X74" s="86">
        <f t="shared" si="44"/>
        <v>0</v>
      </c>
      <c r="Y74" s="87">
        <f t="shared" si="44"/>
        <v>2452</v>
      </c>
      <c r="Z74" s="107">
        <f t="shared" si="45"/>
        <v>1.2000163145444163</v>
      </c>
      <c r="AA74" s="83">
        <f t="shared" si="45"/>
        <v>1</v>
      </c>
      <c r="AB74" s="83">
        <f t="shared" si="45"/>
        <v>1.1113179279974577</v>
      </c>
    </row>
    <row r="75" spans="1:28" s="57" customFormat="1" ht="18" customHeight="1" x14ac:dyDescent="0.25">
      <c r="A75" s="84">
        <v>70</v>
      </c>
      <c r="B75" s="85">
        <f t="shared" si="26"/>
        <v>12386</v>
      </c>
      <c r="C75" s="106">
        <f t="shared" si="27"/>
        <v>9900</v>
      </c>
      <c r="D75" s="111">
        <f t="shared" si="28"/>
        <v>22286</v>
      </c>
      <c r="E75" s="88">
        <f t="shared" si="29"/>
        <v>13248</v>
      </c>
      <c r="F75" s="89">
        <f t="shared" si="30"/>
        <v>9900</v>
      </c>
      <c r="G75" s="90">
        <f t="shared" si="31"/>
        <v>23148</v>
      </c>
      <c r="H75" s="91">
        <f t="shared" si="32"/>
        <v>862</v>
      </c>
      <c r="I75" s="92">
        <f t="shared" si="33"/>
        <v>0</v>
      </c>
      <c r="J75" s="93">
        <f t="shared" si="34"/>
        <v>862</v>
      </c>
      <c r="K75" s="94">
        <f t="shared" si="35"/>
        <v>14111</v>
      </c>
      <c r="L75" s="95">
        <f t="shared" si="36"/>
        <v>9900</v>
      </c>
      <c r="M75" s="96">
        <f t="shared" si="37"/>
        <v>24011</v>
      </c>
      <c r="N75" s="97">
        <f t="shared" si="38"/>
        <v>863</v>
      </c>
      <c r="O75" s="98">
        <f t="shared" si="39"/>
        <v>0</v>
      </c>
      <c r="P75" s="99">
        <f t="shared" si="40"/>
        <v>863</v>
      </c>
      <c r="Q75" s="100">
        <f t="shared" si="41"/>
        <v>14863</v>
      </c>
      <c r="R75" s="101">
        <f t="shared" si="42"/>
        <v>9900</v>
      </c>
      <c r="S75" s="102">
        <f t="shared" si="43"/>
        <v>24763</v>
      </c>
      <c r="T75" s="103">
        <f t="shared" si="23"/>
        <v>752</v>
      </c>
      <c r="U75" s="104">
        <f t="shared" si="23"/>
        <v>0</v>
      </c>
      <c r="V75" s="105">
        <f t="shared" si="23"/>
        <v>752</v>
      </c>
      <c r="W75" s="106">
        <f t="shared" si="44"/>
        <v>2477</v>
      </c>
      <c r="X75" s="86">
        <f t="shared" si="44"/>
        <v>0</v>
      </c>
      <c r="Y75" s="87">
        <f t="shared" si="44"/>
        <v>2477</v>
      </c>
      <c r="Z75" s="107">
        <f t="shared" si="45"/>
        <v>1.1999838527369611</v>
      </c>
      <c r="AA75" s="83">
        <f t="shared" si="45"/>
        <v>1</v>
      </c>
      <c r="AB75" s="83">
        <f t="shared" si="45"/>
        <v>1.1111460109485776</v>
      </c>
    </row>
    <row r="76" spans="1:28" s="57" customFormat="1" ht="18" customHeight="1" x14ac:dyDescent="0.25">
      <c r="A76" s="84">
        <v>71</v>
      </c>
      <c r="B76" s="85">
        <f t="shared" si="26"/>
        <v>12512</v>
      </c>
      <c r="C76" s="106">
        <f t="shared" si="27"/>
        <v>10032</v>
      </c>
      <c r="D76" s="111">
        <f t="shared" si="28"/>
        <v>22544</v>
      </c>
      <c r="E76" s="88">
        <f t="shared" si="29"/>
        <v>13383</v>
      </c>
      <c r="F76" s="89">
        <f t="shared" si="30"/>
        <v>10032</v>
      </c>
      <c r="G76" s="90">
        <f t="shared" si="31"/>
        <v>23415</v>
      </c>
      <c r="H76" s="91">
        <f t="shared" si="32"/>
        <v>871</v>
      </c>
      <c r="I76" s="92">
        <f t="shared" si="33"/>
        <v>0</v>
      </c>
      <c r="J76" s="93">
        <f t="shared" si="34"/>
        <v>871</v>
      </c>
      <c r="K76" s="94">
        <f t="shared" si="35"/>
        <v>14256</v>
      </c>
      <c r="L76" s="95">
        <f t="shared" si="36"/>
        <v>10032</v>
      </c>
      <c r="M76" s="96">
        <f t="shared" si="37"/>
        <v>24288</v>
      </c>
      <c r="N76" s="97">
        <f t="shared" si="38"/>
        <v>873</v>
      </c>
      <c r="O76" s="98">
        <f t="shared" si="39"/>
        <v>0</v>
      </c>
      <c r="P76" s="99">
        <f t="shared" si="40"/>
        <v>873</v>
      </c>
      <c r="Q76" s="100">
        <f t="shared" si="41"/>
        <v>15015</v>
      </c>
      <c r="R76" s="101">
        <f t="shared" si="42"/>
        <v>10032</v>
      </c>
      <c r="S76" s="102">
        <f t="shared" si="43"/>
        <v>25047</v>
      </c>
      <c r="T76" s="103">
        <f t="shared" si="23"/>
        <v>759</v>
      </c>
      <c r="U76" s="104">
        <f t="shared" si="23"/>
        <v>0</v>
      </c>
      <c r="V76" s="105">
        <f t="shared" si="23"/>
        <v>759</v>
      </c>
      <c r="W76" s="106">
        <f t="shared" si="44"/>
        <v>2503</v>
      </c>
      <c r="X76" s="86">
        <f t="shared" si="44"/>
        <v>0</v>
      </c>
      <c r="Y76" s="87">
        <f t="shared" si="44"/>
        <v>2503</v>
      </c>
      <c r="Z76" s="107">
        <f t="shared" si="45"/>
        <v>1.2000479539641944</v>
      </c>
      <c r="AA76" s="83">
        <f t="shared" si="45"/>
        <v>1</v>
      </c>
      <c r="AB76" s="83">
        <f t="shared" si="45"/>
        <v>1.111027324343506</v>
      </c>
    </row>
    <row r="77" spans="1:28" s="57" customFormat="1" ht="18" customHeight="1" x14ac:dyDescent="0.25">
      <c r="A77" s="84">
        <v>72</v>
      </c>
      <c r="B77" s="85">
        <f t="shared" si="26"/>
        <v>12639</v>
      </c>
      <c r="C77" s="106">
        <f t="shared" si="27"/>
        <v>10164</v>
      </c>
      <c r="D77" s="111">
        <f t="shared" si="28"/>
        <v>22803</v>
      </c>
      <c r="E77" s="88">
        <f t="shared" si="29"/>
        <v>13519</v>
      </c>
      <c r="F77" s="89">
        <f t="shared" si="30"/>
        <v>10164</v>
      </c>
      <c r="G77" s="90">
        <f t="shared" si="31"/>
        <v>23683</v>
      </c>
      <c r="H77" s="91">
        <f t="shared" si="32"/>
        <v>880</v>
      </c>
      <c r="I77" s="92">
        <f t="shared" si="33"/>
        <v>0</v>
      </c>
      <c r="J77" s="93">
        <f t="shared" si="34"/>
        <v>880</v>
      </c>
      <c r="K77" s="94">
        <f t="shared" si="35"/>
        <v>14400</v>
      </c>
      <c r="L77" s="95">
        <f t="shared" si="36"/>
        <v>10164</v>
      </c>
      <c r="M77" s="96">
        <f t="shared" si="37"/>
        <v>24564</v>
      </c>
      <c r="N77" s="97">
        <f t="shared" si="38"/>
        <v>881</v>
      </c>
      <c r="O77" s="98">
        <f t="shared" si="39"/>
        <v>0</v>
      </c>
      <c r="P77" s="99">
        <f t="shared" si="40"/>
        <v>881</v>
      </c>
      <c r="Q77" s="100">
        <f t="shared" si="41"/>
        <v>15166</v>
      </c>
      <c r="R77" s="101">
        <f t="shared" si="42"/>
        <v>10164</v>
      </c>
      <c r="S77" s="102">
        <f t="shared" si="43"/>
        <v>25330</v>
      </c>
      <c r="T77" s="103">
        <f t="shared" si="23"/>
        <v>766</v>
      </c>
      <c r="U77" s="104">
        <f t="shared" si="23"/>
        <v>0</v>
      </c>
      <c r="V77" s="105">
        <f t="shared" si="23"/>
        <v>766</v>
      </c>
      <c r="W77" s="106">
        <f t="shared" si="44"/>
        <v>2527</v>
      </c>
      <c r="X77" s="86">
        <f t="shared" si="44"/>
        <v>0</v>
      </c>
      <c r="Y77" s="87">
        <f t="shared" si="44"/>
        <v>2527</v>
      </c>
      <c r="Z77" s="107">
        <f t="shared" si="45"/>
        <v>1.199936703853153</v>
      </c>
      <c r="AA77" s="83">
        <f t="shared" si="45"/>
        <v>1</v>
      </c>
      <c r="AB77" s="83">
        <f t="shared" si="45"/>
        <v>1.1108187519186072</v>
      </c>
    </row>
    <row r="78" spans="1:28" s="57" customFormat="1" ht="18" customHeight="1" x14ac:dyDescent="0.25">
      <c r="A78" s="84">
        <v>73</v>
      </c>
      <c r="B78" s="85">
        <f t="shared" si="26"/>
        <v>12765</v>
      </c>
      <c r="C78" s="106">
        <f t="shared" si="27"/>
        <v>10296</v>
      </c>
      <c r="D78" s="111">
        <f t="shared" si="28"/>
        <v>23061</v>
      </c>
      <c r="E78" s="88">
        <f t="shared" si="29"/>
        <v>13654</v>
      </c>
      <c r="F78" s="89">
        <f t="shared" si="30"/>
        <v>10296</v>
      </c>
      <c r="G78" s="90">
        <f t="shared" si="31"/>
        <v>23950</v>
      </c>
      <c r="H78" s="91">
        <f t="shared" si="32"/>
        <v>889</v>
      </c>
      <c r="I78" s="92">
        <f t="shared" si="33"/>
        <v>0</v>
      </c>
      <c r="J78" s="93">
        <f t="shared" si="34"/>
        <v>889</v>
      </c>
      <c r="K78" s="94">
        <f t="shared" si="35"/>
        <v>14544</v>
      </c>
      <c r="L78" s="95">
        <f t="shared" si="36"/>
        <v>10296</v>
      </c>
      <c r="M78" s="96">
        <f t="shared" si="37"/>
        <v>24840</v>
      </c>
      <c r="N78" s="97">
        <f t="shared" si="38"/>
        <v>890</v>
      </c>
      <c r="O78" s="98">
        <f t="shared" si="39"/>
        <v>0</v>
      </c>
      <c r="P78" s="99">
        <f t="shared" si="40"/>
        <v>890</v>
      </c>
      <c r="Q78" s="100">
        <f t="shared" si="41"/>
        <v>15318</v>
      </c>
      <c r="R78" s="101">
        <f t="shared" si="42"/>
        <v>10296</v>
      </c>
      <c r="S78" s="102">
        <f t="shared" si="43"/>
        <v>25614</v>
      </c>
      <c r="T78" s="103">
        <f t="shared" si="23"/>
        <v>774</v>
      </c>
      <c r="U78" s="104">
        <f t="shared" si="23"/>
        <v>0</v>
      </c>
      <c r="V78" s="105">
        <f t="shared" si="23"/>
        <v>774</v>
      </c>
      <c r="W78" s="106">
        <f t="shared" si="44"/>
        <v>2553</v>
      </c>
      <c r="X78" s="86">
        <f t="shared" si="44"/>
        <v>0</v>
      </c>
      <c r="Y78" s="87">
        <f t="shared" si="44"/>
        <v>2553</v>
      </c>
      <c r="Z78" s="107">
        <f t="shared" si="45"/>
        <v>1.2</v>
      </c>
      <c r="AA78" s="83">
        <f t="shared" si="45"/>
        <v>1</v>
      </c>
      <c r="AB78" s="83">
        <f t="shared" si="45"/>
        <v>1.1107063874073111</v>
      </c>
    </row>
    <row r="79" spans="1:28" s="57" customFormat="1" ht="18" customHeight="1" x14ac:dyDescent="0.25">
      <c r="A79" s="84">
        <v>74</v>
      </c>
      <c r="B79" s="85">
        <f t="shared" si="26"/>
        <v>12892</v>
      </c>
      <c r="C79" s="106">
        <f t="shared" si="27"/>
        <v>10428</v>
      </c>
      <c r="D79" s="111">
        <f t="shared" si="28"/>
        <v>23320</v>
      </c>
      <c r="E79" s="88">
        <f t="shared" si="29"/>
        <v>13789</v>
      </c>
      <c r="F79" s="89">
        <f t="shared" si="30"/>
        <v>10428</v>
      </c>
      <c r="G79" s="90">
        <f t="shared" si="31"/>
        <v>24217</v>
      </c>
      <c r="H79" s="91">
        <f t="shared" si="32"/>
        <v>897</v>
      </c>
      <c r="I79" s="92">
        <f t="shared" si="33"/>
        <v>0</v>
      </c>
      <c r="J79" s="93">
        <f t="shared" si="34"/>
        <v>897</v>
      </c>
      <c r="K79" s="94">
        <f t="shared" si="35"/>
        <v>14688</v>
      </c>
      <c r="L79" s="95">
        <f t="shared" si="36"/>
        <v>10428</v>
      </c>
      <c r="M79" s="96">
        <f t="shared" si="37"/>
        <v>25116</v>
      </c>
      <c r="N79" s="97">
        <f t="shared" si="38"/>
        <v>899</v>
      </c>
      <c r="O79" s="98">
        <f t="shared" si="39"/>
        <v>0</v>
      </c>
      <c r="P79" s="99">
        <f t="shared" si="40"/>
        <v>899</v>
      </c>
      <c r="Q79" s="100">
        <f t="shared" si="41"/>
        <v>15470</v>
      </c>
      <c r="R79" s="101">
        <f t="shared" si="42"/>
        <v>10428</v>
      </c>
      <c r="S79" s="102">
        <f t="shared" si="43"/>
        <v>25898</v>
      </c>
      <c r="T79" s="103">
        <f t="shared" si="23"/>
        <v>782</v>
      </c>
      <c r="U79" s="104">
        <f t="shared" si="23"/>
        <v>0</v>
      </c>
      <c r="V79" s="105">
        <f t="shared" si="23"/>
        <v>782</v>
      </c>
      <c r="W79" s="106">
        <f t="shared" si="44"/>
        <v>2578</v>
      </c>
      <c r="X79" s="86">
        <f t="shared" si="44"/>
        <v>0</v>
      </c>
      <c r="Y79" s="87">
        <f t="shared" si="44"/>
        <v>2578</v>
      </c>
      <c r="Z79" s="107">
        <f t="shared" si="45"/>
        <v>1.1999689730065157</v>
      </c>
      <c r="AA79" s="83">
        <f t="shared" si="45"/>
        <v>1</v>
      </c>
      <c r="AB79" s="83">
        <f t="shared" si="45"/>
        <v>1.110548885077187</v>
      </c>
    </row>
    <row r="80" spans="1:28" s="57" customFormat="1" ht="18" customHeight="1" x14ac:dyDescent="0.25">
      <c r="A80" s="84">
        <v>75</v>
      </c>
      <c r="B80" s="85">
        <f t="shared" si="26"/>
        <v>13018</v>
      </c>
      <c r="C80" s="106">
        <f t="shared" si="27"/>
        <v>10560</v>
      </c>
      <c r="D80" s="111">
        <f t="shared" si="28"/>
        <v>23578</v>
      </c>
      <c r="E80" s="88">
        <f t="shared" si="29"/>
        <v>13924</v>
      </c>
      <c r="F80" s="89">
        <f t="shared" si="30"/>
        <v>10560</v>
      </c>
      <c r="G80" s="90">
        <f t="shared" si="31"/>
        <v>24484</v>
      </c>
      <c r="H80" s="91">
        <f t="shared" si="32"/>
        <v>906</v>
      </c>
      <c r="I80" s="92">
        <f t="shared" si="33"/>
        <v>0</v>
      </c>
      <c r="J80" s="93">
        <f t="shared" si="34"/>
        <v>906</v>
      </c>
      <c r="K80" s="94">
        <f t="shared" si="35"/>
        <v>14832</v>
      </c>
      <c r="L80" s="95">
        <f t="shared" si="36"/>
        <v>10560</v>
      </c>
      <c r="M80" s="96">
        <f t="shared" si="37"/>
        <v>25392</v>
      </c>
      <c r="N80" s="97">
        <f t="shared" si="38"/>
        <v>908</v>
      </c>
      <c r="O80" s="98">
        <f t="shared" si="39"/>
        <v>0</v>
      </c>
      <c r="P80" s="99">
        <f t="shared" si="40"/>
        <v>908</v>
      </c>
      <c r="Q80" s="100">
        <f t="shared" si="41"/>
        <v>15622</v>
      </c>
      <c r="R80" s="101">
        <f t="shared" si="42"/>
        <v>10560</v>
      </c>
      <c r="S80" s="102">
        <f t="shared" si="43"/>
        <v>26182</v>
      </c>
      <c r="T80" s="103">
        <f t="shared" si="23"/>
        <v>790</v>
      </c>
      <c r="U80" s="104">
        <f t="shared" si="23"/>
        <v>0</v>
      </c>
      <c r="V80" s="105">
        <f t="shared" si="23"/>
        <v>790</v>
      </c>
      <c r="W80" s="106">
        <f t="shared" si="44"/>
        <v>2604</v>
      </c>
      <c r="X80" s="86">
        <f t="shared" si="44"/>
        <v>0</v>
      </c>
      <c r="Y80" s="87">
        <f t="shared" si="44"/>
        <v>2604</v>
      </c>
      <c r="Z80" s="107">
        <f t="shared" si="45"/>
        <v>1.200030726686127</v>
      </c>
      <c r="AA80" s="83">
        <f t="shared" si="45"/>
        <v>1</v>
      </c>
      <c r="AB80" s="83">
        <f t="shared" si="45"/>
        <v>1.1104419373992704</v>
      </c>
    </row>
    <row r="81" spans="1:28" s="57" customFormat="1" ht="18" customHeight="1" x14ac:dyDescent="0.25">
      <c r="A81" s="84">
        <v>76</v>
      </c>
      <c r="B81" s="85">
        <f t="shared" si="26"/>
        <v>13145</v>
      </c>
      <c r="C81" s="106">
        <f t="shared" si="27"/>
        <v>10692</v>
      </c>
      <c r="D81" s="111">
        <f t="shared" si="28"/>
        <v>23837</v>
      </c>
      <c r="E81" s="88">
        <f t="shared" si="29"/>
        <v>14060</v>
      </c>
      <c r="F81" s="89">
        <f t="shared" si="30"/>
        <v>10692</v>
      </c>
      <c r="G81" s="90">
        <f t="shared" si="31"/>
        <v>24752</v>
      </c>
      <c r="H81" s="91">
        <f t="shared" si="32"/>
        <v>915</v>
      </c>
      <c r="I81" s="92">
        <f t="shared" si="33"/>
        <v>0</v>
      </c>
      <c r="J81" s="93">
        <f t="shared" si="34"/>
        <v>915</v>
      </c>
      <c r="K81" s="94">
        <f t="shared" si="35"/>
        <v>14976</v>
      </c>
      <c r="L81" s="95">
        <f t="shared" si="36"/>
        <v>10692</v>
      </c>
      <c r="M81" s="96">
        <f t="shared" si="37"/>
        <v>25668</v>
      </c>
      <c r="N81" s="97">
        <f t="shared" si="38"/>
        <v>916</v>
      </c>
      <c r="O81" s="98">
        <f t="shared" si="39"/>
        <v>0</v>
      </c>
      <c r="P81" s="99">
        <f t="shared" si="40"/>
        <v>916</v>
      </c>
      <c r="Q81" s="100">
        <f t="shared" si="41"/>
        <v>15774</v>
      </c>
      <c r="R81" s="101">
        <f t="shared" si="42"/>
        <v>10692</v>
      </c>
      <c r="S81" s="102">
        <f t="shared" si="43"/>
        <v>26466</v>
      </c>
      <c r="T81" s="103">
        <f t="shared" si="23"/>
        <v>798</v>
      </c>
      <c r="U81" s="104">
        <f t="shared" si="23"/>
        <v>0</v>
      </c>
      <c r="V81" s="105">
        <f t="shared" si="23"/>
        <v>798</v>
      </c>
      <c r="W81" s="106">
        <f t="shared" si="44"/>
        <v>2629</v>
      </c>
      <c r="X81" s="86">
        <f t="shared" si="44"/>
        <v>0</v>
      </c>
      <c r="Y81" s="87">
        <f t="shared" si="44"/>
        <v>2629</v>
      </c>
      <c r="Z81" s="107">
        <f t="shared" si="45"/>
        <v>1.2</v>
      </c>
      <c r="AA81" s="83">
        <f t="shared" si="45"/>
        <v>1</v>
      </c>
      <c r="AB81" s="83">
        <f t="shared" si="45"/>
        <v>1.1102907245039224</v>
      </c>
    </row>
    <row r="82" spans="1:28" s="57" customFormat="1" ht="18" customHeight="1" x14ac:dyDescent="0.25">
      <c r="A82" s="84">
        <v>77</v>
      </c>
      <c r="B82" s="85">
        <f t="shared" si="26"/>
        <v>13271</v>
      </c>
      <c r="C82" s="106">
        <f t="shared" si="27"/>
        <v>10824</v>
      </c>
      <c r="D82" s="111">
        <f t="shared" si="28"/>
        <v>24095</v>
      </c>
      <c r="E82" s="88">
        <f t="shared" si="29"/>
        <v>14195</v>
      </c>
      <c r="F82" s="89">
        <f t="shared" si="30"/>
        <v>10824</v>
      </c>
      <c r="G82" s="90">
        <f t="shared" si="31"/>
        <v>25019</v>
      </c>
      <c r="H82" s="91">
        <f t="shared" si="32"/>
        <v>924</v>
      </c>
      <c r="I82" s="92">
        <f t="shared" si="33"/>
        <v>0</v>
      </c>
      <c r="J82" s="93">
        <f t="shared" si="34"/>
        <v>924</v>
      </c>
      <c r="K82" s="94">
        <f t="shared" si="35"/>
        <v>15120</v>
      </c>
      <c r="L82" s="95">
        <f t="shared" si="36"/>
        <v>10824</v>
      </c>
      <c r="M82" s="96">
        <f t="shared" si="37"/>
        <v>25944</v>
      </c>
      <c r="N82" s="97">
        <f t="shared" si="38"/>
        <v>925</v>
      </c>
      <c r="O82" s="98">
        <f t="shared" si="39"/>
        <v>0</v>
      </c>
      <c r="P82" s="99">
        <f t="shared" si="40"/>
        <v>925</v>
      </c>
      <c r="Q82" s="100">
        <f t="shared" si="41"/>
        <v>15925</v>
      </c>
      <c r="R82" s="101">
        <f t="shared" si="42"/>
        <v>10824</v>
      </c>
      <c r="S82" s="102">
        <f t="shared" si="43"/>
        <v>26749</v>
      </c>
      <c r="T82" s="103">
        <f t="shared" si="23"/>
        <v>805</v>
      </c>
      <c r="U82" s="104">
        <f t="shared" si="23"/>
        <v>0</v>
      </c>
      <c r="V82" s="105">
        <f t="shared" si="23"/>
        <v>805</v>
      </c>
      <c r="W82" s="106">
        <f t="shared" si="44"/>
        <v>2654</v>
      </c>
      <c r="X82" s="86">
        <f t="shared" si="44"/>
        <v>0</v>
      </c>
      <c r="Y82" s="87">
        <f t="shared" si="44"/>
        <v>2654</v>
      </c>
      <c r="Z82" s="107">
        <f t="shared" si="45"/>
        <v>1.1999849295456257</v>
      </c>
      <c r="AA82" s="83">
        <f t="shared" si="45"/>
        <v>1</v>
      </c>
      <c r="AB82" s="83">
        <f t="shared" si="45"/>
        <v>1.1101473334716747</v>
      </c>
    </row>
    <row r="83" spans="1:28" s="57" customFormat="1" ht="18" customHeight="1" x14ac:dyDescent="0.25">
      <c r="A83" s="84">
        <v>78</v>
      </c>
      <c r="B83" s="85">
        <f t="shared" si="26"/>
        <v>13398</v>
      </c>
      <c r="C83" s="106">
        <f t="shared" si="27"/>
        <v>10956</v>
      </c>
      <c r="D83" s="111">
        <f t="shared" si="28"/>
        <v>24354</v>
      </c>
      <c r="E83" s="88">
        <f t="shared" si="29"/>
        <v>14330</v>
      </c>
      <c r="F83" s="89">
        <f t="shared" si="30"/>
        <v>10956</v>
      </c>
      <c r="G83" s="90">
        <f t="shared" si="31"/>
        <v>25286</v>
      </c>
      <c r="H83" s="91">
        <f t="shared" si="32"/>
        <v>932</v>
      </c>
      <c r="I83" s="92">
        <f t="shared" si="33"/>
        <v>0</v>
      </c>
      <c r="J83" s="93">
        <f t="shared" si="34"/>
        <v>932</v>
      </c>
      <c r="K83" s="94">
        <f t="shared" si="35"/>
        <v>15264</v>
      </c>
      <c r="L83" s="95">
        <f t="shared" si="36"/>
        <v>10956</v>
      </c>
      <c r="M83" s="96">
        <f t="shared" si="37"/>
        <v>26220</v>
      </c>
      <c r="N83" s="97">
        <f t="shared" si="38"/>
        <v>934</v>
      </c>
      <c r="O83" s="98">
        <f t="shared" si="39"/>
        <v>0</v>
      </c>
      <c r="P83" s="99">
        <f t="shared" si="40"/>
        <v>934</v>
      </c>
      <c r="Q83" s="100">
        <f t="shared" si="41"/>
        <v>16077</v>
      </c>
      <c r="R83" s="101">
        <f t="shared" si="42"/>
        <v>10956</v>
      </c>
      <c r="S83" s="102">
        <f t="shared" si="43"/>
        <v>27033</v>
      </c>
      <c r="T83" s="103">
        <f t="shared" si="23"/>
        <v>813</v>
      </c>
      <c r="U83" s="104">
        <f t="shared" si="23"/>
        <v>0</v>
      </c>
      <c r="V83" s="105">
        <f t="shared" si="23"/>
        <v>813</v>
      </c>
      <c r="W83" s="106">
        <f t="shared" si="44"/>
        <v>2679</v>
      </c>
      <c r="X83" s="86">
        <f t="shared" si="44"/>
        <v>0</v>
      </c>
      <c r="Y83" s="87">
        <f t="shared" si="44"/>
        <v>2679</v>
      </c>
      <c r="Z83" s="107">
        <f t="shared" si="45"/>
        <v>1.1999552171965966</v>
      </c>
      <c r="AA83" s="83">
        <f t="shared" si="45"/>
        <v>1</v>
      </c>
      <c r="AB83" s="83">
        <f t="shared" si="45"/>
        <v>1.1100024636610002</v>
      </c>
    </row>
    <row r="84" spans="1:28" s="57" customFormat="1" ht="18" customHeight="1" x14ac:dyDescent="0.25">
      <c r="A84" s="84">
        <v>79</v>
      </c>
      <c r="B84" s="85">
        <f t="shared" si="26"/>
        <v>13524</v>
      </c>
      <c r="C84" s="106">
        <f t="shared" si="27"/>
        <v>11088</v>
      </c>
      <c r="D84" s="111">
        <f t="shared" si="28"/>
        <v>24612</v>
      </c>
      <c r="E84" s="88">
        <f t="shared" si="29"/>
        <v>14466</v>
      </c>
      <c r="F84" s="89">
        <f t="shared" si="30"/>
        <v>11088</v>
      </c>
      <c r="G84" s="90">
        <f t="shared" si="31"/>
        <v>25554</v>
      </c>
      <c r="H84" s="91">
        <f t="shared" si="32"/>
        <v>942</v>
      </c>
      <c r="I84" s="92">
        <f t="shared" si="33"/>
        <v>0</v>
      </c>
      <c r="J84" s="93">
        <f t="shared" si="34"/>
        <v>942</v>
      </c>
      <c r="K84" s="94">
        <f t="shared" si="35"/>
        <v>15408</v>
      </c>
      <c r="L84" s="95">
        <f t="shared" si="36"/>
        <v>11088</v>
      </c>
      <c r="M84" s="96">
        <f t="shared" si="37"/>
        <v>26496</v>
      </c>
      <c r="N84" s="97">
        <f t="shared" si="38"/>
        <v>942</v>
      </c>
      <c r="O84" s="98">
        <f t="shared" si="39"/>
        <v>0</v>
      </c>
      <c r="P84" s="99">
        <f t="shared" si="40"/>
        <v>942</v>
      </c>
      <c r="Q84" s="100">
        <f t="shared" si="41"/>
        <v>16229</v>
      </c>
      <c r="R84" s="101">
        <f t="shared" si="42"/>
        <v>11088</v>
      </c>
      <c r="S84" s="102">
        <f t="shared" si="43"/>
        <v>27317</v>
      </c>
      <c r="T84" s="103">
        <f t="shared" ref="T84:V109" si="46">Q84-K84</f>
        <v>821</v>
      </c>
      <c r="U84" s="104">
        <f t="shared" si="46"/>
        <v>0</v>
      </c>
      <c r="V84" s="105">
        <f t="shared" si="46"/>
        <v>821</v>
      </c>
      <c r="W84" s="106">
        <f t="shared" si="44"/>
        <v>2705</v>
      </c>
      <c r="X84" s="86">
        <f t="shared" si="44"/>
        <v>0</v>
      </c>
      <c r="Y84" s="87">
        <f t="shared" si="44"/>
        <v>2705</v>
      </c>
      <c r="Z84" s="107">
        <f t="shared" si="45"/>
        <v>1.2000147885241053</v>
      </c>
      <c r="AA84" s="83">
        <f t="shared" si="45"/>
        <v>1</v>
      </c>
      <c r="AB84" s="83">
        <f t="shared" si="45"/>
        <v>1.1099057370388428</v>
      </c>
    </row>
    <row r="85" spans="1:28" s="57" customFormat="1" ht="18" customHeight="1" x14ac:dyDescent="0.25">
      <c r="A85" s="84">
        <v>80</v>
      </c>
      <c r="B85" s="85">
        <f t="shared" si="26"/>
        <v>13651</v>
      </c>
      <c r="C85" s="106">
        <f t="shared" si="27"/>
        <v>11220</v>
      </c>
      <c r="D85" s="111">
        <f t="shared" si="28"/>
        <v>24871</v>
      </c>
      <c r="E85" s="88">
        <f t="shared" si="29"/>
        <v>14601</v>
      </c>
      <c r="F85" s="89">
        <f t="shared" si="30"/>
        <v>11220</v>
      </c>
      <c r="G85" s="90">
        <f t="shared" si="31"/>
        <v>25821</v>
      </c>
      <c r="H85" s="91">
        <f t="shared" si="32"/>
        <v>950</v>
      </c>
      <c r="I85" s="92">
        <f t="shared" si="33"/>
        <v>0</v>
      </c>
      <c r="J85" s="93">
        <f t="shared" si="34"/>
        <v>950</v>
      </c>
      <c r="K85" s="94">
        <f t="shared" si="35"/>
        <v>15552</v>
      </c>
      <c r="L85" s="95">
        <f t="shared" si="36"/>
        <v>11220</v>
      </c>
      <c r="M85" s="96">
        <f t="shared" si="37"/>
        <v>26772</v>
      </c>
      <c r="N85" s="97">
        <f t="shared" si="38"/>
        <v>951</v>
      </c>
      <c r="O85" s="98">
        <f t="shared" si="39"/>
        <v>0</v>
      </c>
      <c r="P85" s="99">
        <f t="shared" si="40"/>
        <v>951</v>
      </c>
      <c r="Q85" s="100">
        <f t="shared" si="41"/>
        <v>16381</v>
      </c>
      <c r="R85" s="101">
        <f t="shared" si="42"/>
        <v>11220</v>
      </c>
      <c r="S85" s="102">
        <f t="shared" si="43"/>
        <v>27601</v>
      </c>
      <c r="T85" s="103">
        <f t="shared" si="46"/>
        <v>829</v>
      </c>
      <c r="U85" s="104">
        <f t="shared" si="46"/>
        <v>0</v>
      </c>
      <c r="V85" s="105">
        <f t="shared" si="46"/>
        <v>829</v>
      </c>
      <c r="W85" s="106">
        <f t="shared" si="44"/>
        <v>2730</v>
      </c>
      <c r="X85" s="86">
        <f t="shared" si="44"/>
        <v>0</v>
      </c>
      <c r="Y85" s="87">
        <f t="shared" si="44"/>
        <v>2730</v>
      </c>
      <c r="Z85" s="107">
        <f t="shared" si="45"/>
        <v>1.1999853490586769</v>
      </c>
      <c r="AA85" s="83">
        <f t="shared" si="45"/>
        <v>1</v>
      </c>
      <c r="AB85" s="83">
        <f t="shared" si="45"/>
        <v>1.109766394596116</v>
      </c>
    </row>
    <row r="86" spans="1:28" s="57" customFormat="1" ht="18" customHeight="1" x14ac:dyDescent="0.25">
      <c r="A86" s="84">
        <v>81</v>
      </c>
      <c r="B86" s="85">
        <f t="shared" si="26"/>
        <v>13777</v>
      </c>
      <c r="C86" s="106">
        <f t="shared" si="27"/>
        <v>11352</v>
      </c>
      <c r="D86" s="111">
        <f t="shared" si="28"/>
        <v>25129</v>
      </c>
      <c r="E86" s="88">
        <f t="shared" si="29"/>
        <v>14736</v>
      </c>
      <c r="F86" s="89">
        <f t="shared" si="30"/>
        <v>11352</v>
      </c>
      <c r="G86" s="90">
        <f t="shared" si="31"/>
        <v>26088</v>
      </c>
      <c r="H86" s="91">
        <f t="shared" si="32"/>
        <v>959</v>
      </c>
      <c r="I86" s="92">
        <f t="shared" si="33"/>
        <v>0</v>
      </c>
      <c r="J86" s="93">
        <f t="shared" si="34"/>
        <v>959</v>
      </c>
      <c r="K86" s="94">
        <f t="shared" si="35"/>
        <v>15697</v>
      </c>
      <c r="L86" s="95">
        <f t="shared" si="36"/>
        <v>11352</v>
      </c>
      <c r="M86" s="96">
        <f t="shared" si="37"/>
        <v>27049</v>
      </c>
      <c r="N86" s="97">
        <f t="shared" si="38"/>
        <v>961</v>
      </c>
      <c r="O86" s="98">
        <f t="shared" si="39"/>
        <v>0</v>
      </c>
      <c r="P86" s="99">
        <f t="shared" si="40"/>
        <v>961</v>
      </c>
      <c r="Q86" s="100">
        <f t="shared" si="41"/>
        <v>16533</v>
      </c>
      <c r="R86" s="101">
        <f t="shared" si="42"/>
        <v>11352</v>
      </c>
      <c r="S86" s="102">
        <f t="shared" si="43"/>
        <v>27885</v>
      </c>
      <c r="T86" s="103">
        <f t="shared" si="46"/>
        <v>836</v>
      </c>
      <c r="U86" s="104">
        <f t="shared" si="46"/>
        <v>0</v>
      </c>
      <c r="V86" s="105">
        <f t="shared" si="46"/>
        <v>836</v>
      </c>
      <c r="W86" s="106">
        <f t="shared" si="44"/>
        <v>2756</v>
      </c>
      <c r="X86" s="86">
        <f t="shared" si="44"/>
        <v>0</v>
      </c>
      <c r="Y86" s="87">
        <f t="shared" si="44"/>
        <v>2756</v>
      </c>
      <c r="Z86" s="107">
        <f t="shared" si="45"/>
        <v>1.2000435508456122</v>
      </c>
      <c r="AA86" s="83">
        <f t="shared" si="45"/>
        <v>1</v>
      </c>
      <c r="AB86" s="83">
        <f t="shared" si="45"/>
        <v>1.1096740817382307</v>
      </c>
    </row>
    <row r="87" spans="1:28" s="57" customFormat="1" ht="18" customHeight="1" x14ac:dyDescent="0.25">
      <c r="A87" s="84">
        <v>82</v>
      </c>
      <c r="B87" s="85">
        <f t="shared" si="26"/>
        <v>13904</v>
      </c>
      <c r="C87" s="106">
        <f t="shared" si="27"/>
        <v>11484</v>
      </c>
      <c r="D87" s="111">
        <f t="shared" si="28"/>
        <v>25388</v>
      </c>
      <c r="E87" s="88">
        <f t="shared" si="29"/>
        <v>14872</v>
      </c>
      <c r="F87" s="89">
        <f t="shared" si="30"/>
        <v>11484</v>
      </c>
      <c r="G87" s="90">
        <f t="shared" si="31"/>
        <v>26356</v>
      </c>
      <c r="H87" s="91">
        <f t="shared" si="32"/>
        <v>968</v>
      </c>
      <c r="I87" s="92">
        <f t="shared" si="33"/>
        <v>0</v>
      </c>
      <c r="J87" s="93">
        <f t="shared" si="34"/>
        <v>968</v>
      </c>
      <c r="K87" s="94">
        <f t="shared" si="35"/>
        <v>15841</v>
      </c>
      <c r="L87" s="95">
        <f t="shared" si="36"/>
        <v>11484</v>
      </c>
      <c r="M87" s="96">
        <f t="shared" si="37"/>
        <v>27325</v>
      </c>
      <c r="N87" s="97">
        <f t="shared" si="38"/>
        <v>969</v>
      </c>
      <c r="O87" s="98">
        <f t="shared" si="39"/>
        <v>0</v>
      </c>
      <c r="P87" s="99">
        <f t="shared" si="40"/>
        <v>969</v>
      </c>
      <c r="Q87" s="100">
        <f t="shared" si="41"/>
        <v>16684</v>
      </c>
      <c r="R87" s="101">
        <f t="shared" si="42"/>
        <v>11484</v>
      </c>
      <c r="S87" s="102">
        <f t="shared" si="43"/>
        <v>28168</v>
      </c>
      <c r="T87" s="103">
        <f t="shared" si="46"/>
        <v>843</v>
      </c>
      <c r="U87" s="104">
        <f t="shared" si="46"/>
        <v>0</v>
      </c>
      <c r="V87" s="105">
        <f t="shared" si="46"/>
        <v>843</v>
      </c>
      <c r="W87" s="106">
        <f t="shared" si="44"/>
        <v>2780</v>
      </c>
      <c r="X87" s="86">
        <f t="shared" si="44"/>
        <v>0</v>
      </c>
      <c r="Y87" s="87">
        <f t="shared" si="44"/>
        <v>2780</v>
      </c>
      <c r="Z87" s="107">
        <f t="shared" si="45"/>
        <v>1.1999424626006905</v>
      </c>
      <c r="AA87" s="83">
        <f t="shared" si="45"/>
        <v>1</v>
      </c>
      <c r="AB87" s="83">
        <f t="shared" si="45"/>
        <v>1.1095005514416261</v>
      </c>
    </row>
    <row r="88" spans="1:28" s="57" customFormat="1" ht="18" customHeight="1" x14ac:dyDescent="0.25">
      <c r="A88" s="84">
        <v>83</v>
      </c>
      <c r="B88" s="85">
        <f t="shared" si="26"/>
        <v>14030</v>
      </c>
      <c r="C88" s="106">
        <f t="shared" si="27"/>
        <v>11616</v>
      </c>
      <c r="D88" s="111">
        <f t="shared" si="28"/>
        <v>25646</v>
      </c>
      <c r="E88" s="88">
        <f t="shared" si="29"/>
        <v>15007</v>
      </c>
      <c r="F88" s="89">
        <f t="shared" si="30"/>
        <v>11616</v>
      </c>
      <c r="G88" s="90">
        <f t="shared" si="31"/>
        <v>26623</v>
      </c>
      <c r="H88" s="91">
        <f t="shared" si="32"/>
        <v>977</v>
      </c>
      <c r="I88" s="92">
        <f t="shared" si="33"/>
        <v>0</v>
      </c>
      <c r="J88" s="93">
        <f t="shared" si="34"/>
        <v>977</v>
      </c>
      <c r="K88" s="94">
        <f t="shared" si="35"/>
        <v>15985</v>
      </c>
      <c r="L88" s="95">
        <f t="shared" si="36"/>
        <v>11616</v>
      </c>
      <c r="M88" s="96">
        <f t="shared" si="37"/>
        <v>27601</v>
      </c>
      <c r="N88" s="97">
        <f t="shared" si="38"/>
        <v>978</v>
      </c>
      <c r="O88" s="98">
        <f t="shared" si="39"/>
        <v>0</v>
      </c>
      <c r="P88" s="99">
        <f t="shared" si="40"/>
        <v>978</v>
      </c>
      <c r="Q88" s="100">
        <f t="shared" si="41"/>
        <v>16836</v>
      </c>
      <c r="R88" s="101">
        <f t="shared" si="42"/>
        <v>11616</v>
      </c>
      <c r="S88" s="102">
        <f t="shared" si="43"/>
        <v>28452</v>
      </c>
      <c r="T88" s="103">
        <f t="shared" si="46"/>
        <v>851</v>
      </c>
      <c r="U88" s="104">
        <f t="shared" si="46"/>
        <v>0</v>
      </c>
      <c r="V88" s="105">
        <f t="shared" si="46"/>
        <v>851</v>
      </c>
      <c r="W88" s="106">
        <f t="shared" si="44"/>
        <v>2806</v>
      </c>
      <c r="X88" s="86">
        <f t="shared" si="44"/>
        <v>0</v>
      </c>
      <c r="Y88" s="87">
        <f t="shared" si="44"/>
        <v>2806</v>
      </c>
      <c r="Z88" s="107">
        <f t="shared" si="45"/>
        <v>1.2</v>
      </c>
      <c r="AA88" s="83">
        <f t="shared" si="45"/>
        <v>1</v>
      </c>
      <c r="AB88" s="83">
        <f t="shared" si="45"/>
        <v>1.1094127739218591</v>
      </c>
    </row>
    <row r="89" spans="1:28" s="57" customFormat="1" ht="18" customHeight="1" x14ac:dyDescent="0.25">
      <c r="A89" s="84">
        <v>84</v>
      </c>
      <c r="B89" s="85">
        <f t="shared" si="26"/>
        <v>14157</v>
      </c>
      <c r="C89" s="106">
        <f t="shared" si="27"/>
        <v>11748</v>
      </c>
      <c r="D89" s="111">
        <f t="shared" si="28"/>
        <v>25905</v>
      </c>
      <c r="E89" s="88">
        <f t="shared" si="29"/>
        <v>15142</v>
      </c>
      <c r="F89" s="89">
        <f t="shared" si="30"/>
        <v>11748</v>
      </c>
      <c r="G89" s="90">
        <f t="shared" si="31"/>
        <v>26890</v>
      </c>
      <c r="H89" s="91">
        <f t="shared" si="32"/>
        <v>985</v>
      </c>
      <c r="I89" s="92">
        <f t="shared" si="33"/>
        <v>0</v>
      </c>
      <c r="J89" s="93">
        <f t="shared" si="34"/>
        <v>985</v>
      </c>
      <c r="K89" s="94">
        <f t="shared" si="35"/>
        <v>16129</v>
      </c>
      <c r="L89" s="95">
        <f t="shared" si="36"/>
        <v>11748</v>
      </c>
      <c r="M89" s="96">
        <f t="shared" si="37"/>
        <v>27877</v>
      </c>
      <c r="N89" s="97">
        <f t="shared" si="38"/>
        <v>987</v>
      </c>
      <c r="O89" s="98">
        <f t="shared" si="39"/>
        <v>0</v>
      </c>
      <c r="P89" s="99">
        <f t="shared" si="40"/>
        <v>987</v>
      </c>
      <c r="Q89" s="100">
        <f t="shared" si="41"/>
        <v>16988</v>
      </c>
      <c r="R89" s="101">
        <f t="shared" si="42"/>
        <v>11748</v>
      </c>
      <c r="S89" s="102">
        <f t="shared" si="43"/>
        <v>28736</v>
      </c>
      <c r="T89" s="103">
        <f t="shared" si="46"/>
        <v>859</v>
      </c>
      <c r="U89" s="104">
        <f t="shared" si="46"/>
        <v>0</v>
      </c>
      <c r="V89" s="105">
        <f t="shared" si="46"/>
        <v>859</v>
      </c>
      <c r="W89" s="106">
        <f t="shared" si="44"/>
        <v>2831</v>
      </c>
      <c r="X89" s="86">
        <f t="shared" si="44"/>
        <v>0</v>
      </c>
      <c r="Y89" s="87">
        <f t="shared" si="44"/>
        <v>2831</v>
      </c>
      <c r="Z89" s="107">
        <f t="shared" si="45"/>
        <v>1.1999717454262908</v>
      </c>
      <c r="AA89" s="83">
        <f t="shared" si="45"/>
        <v>1</v>
      </c>
      <c r="AB89" s="83">
        <f t="shared" si="45"/>
        <v>1.1092839220227755</v>
      </c>
    </row>
    <row r="90" spans="1:28" s="57" customFormat="1" ht="18" customHeight="1" x14ac:dyDescent="0.25">
      <c r="A90" s="84">
        <v>85</v>
      </c>
      <c r="B90" s="85">
        <f t="shared" si="26"/>
        <v>14283</v>
      </c>
      <c r="C90" s="106">
        <f t="shared" si="27"/>
        <v>11880</v>
      </c>
      <c r="D90" s="111">
        <f t="shared" si="28"/>
        <v>26163</v>
      </c>
      <c r="E90" s="88">
        <f t="shared" si="29"/>
        <v>15277</v>
      </c>
      <c r="F90" s="89">
        <f t="shared" si="30"/>
        <v>11880</v>
      </c>
      <c r="G90" s="90">
        <f t="shared" si="31"/>
        <v>27157</v>
      </c>
      <c r="H90" s="91">
        <f t="shared" si="32"/>
        <v>994</v>
      </c>
      <c r="I90" s="92">
        <f t="shared" si="33"/>
        <v>0</v>
      </c>
      <c r="J90" s="93">
        <f t="shared" si="34"/>
        <v>994</v>
      </c>
      <c r="K90" s="94">
        <f t="shared" si="35"/>
        <v>16273</v>
      </c>
      <c r="L90" s="95">
        <f t="shared" si="36"/>
        <v>11880</v>
      </c>
      <c r="M90" s="96">
        <f t="shared" si="37"/>
        <v>28153</v>
      </c>
      <c r="N90" s="97">
        <f t="shared" si="38"/>
        <v>996</v>
      </c>
      <c r="O90" s="98">
        <f t="shared" si="39"/>
        <v>0</v>
      </c>
      <c r="P90" s="99">
        <f t="shared" si="40"/>
        <v>996</v>
      </c>
      <c r="Q90" s="100">
        <f t="shared" si="41"/>
        <v>17140</v>
      </c>
      <c r="R90" s="101">
        <f t="shared" si="42"/>
        <v>11880</v>
      </c>
      <c r="S90" s="102">
        <f t="shared" si="43"/>
        <v>29020</v>
      </c>
      <c r="T90" s="103">
        <f t="shared" si="46"/>
        <v>867</v>
      </c>
      <c r="U90" s="104">
        <f t="shared" si="46"/>
        <v>0</v>
      </c>
      <c r="V90" s="105">
        <f t="shared" si="46"/>
        <v>867</v>
      </c>
      <c r="W90" s="106">
        <f t="shared" si="44"/>
        <v>2857</v>
      </c>
      <c r="X90" s="86">
        <f t="shared" si="44"/>
        <v>0</v>
      </c>
      <c r="Y90" s="87">
        <f t="shared" si="44"/>
        <v>2857</v>
      </c>
      <c r="Z90" s="107">
        <f t="shared" si="45"/>
        <v>1.2000280053210111</v>
      </c>
      <c r="AA90" s="83">
        <f t="shared" si="45"/>
        <v>1</v>
      </c>
      <c r="AB90" s="83">
        <f t="shared" si="45"/>
        <v>1.1092000152887667</v>
      </c>
    </row>
    <row r="91" spans="1:28" s="57" customFormat="1" ht="18" customHeight="1" x14ac:dyDescent="0.25">
      <c r="A91" s="84">
        <v>86</v>
      </c>
      <c r="B91" s="85">
        <f t="shared" si="26"/>
        <v>14410</v>
      </c>
      <c r="C91" s="106">
        <f t="shared" si="27"/>
        <v>12012</v>
      </c>
      <c r="D91" s="111">
        <f t="shared" si="28"/>
        <v>26422</v>
      </c>
      <c r="E91" s="88">
        <f t="shared" si="29"/>
        <v>15413</v>
      </c>
      <c r="F91" s="89">
        <f t="shared" si="30"/>
        <v>12012</v>
      </c>
      <c r="G91" s="90">
        <f t="shared" si="31"/>
        <v>27425</v>
      </c>
      <c r="H91" s="91">
        <f t="shared" si="32"/>
        <v>1003</v>
      </c>
      <c r="I91" s="92">
        <f t="shared" si="33"/>
        <v>0</v>
      </c>
      <c r="J91" s="93">
        <f t="shared" si="34"/>
        <v>1003</v>
      </c>
      <c r="K91" s="94">
        <f t="shared" si="35"/>
        <v>16417</v>
      </c>
      <c r="L91" s="95">
        <f t="shared" si="36"/>
        <v>12012</v>
      </c>
      <c r="M91" s="96">
        <f t="shared" si="37"/>
        <v>28429</v>
      </c>
      <c r="N91" s="97">
        <f t="shared" si="38"/>
        <v>1004</v>
      </c>
      <c r="O91" s="98">
        <f t="shared" si="39"/>
        <v>0</v>
      </c>
      <c r="P91" s="99">
        <f t="shared" si="40"/>
        <v>1004</v>
      </c>
      <c r="Q91" s="100">
        <f t="shared" si="41"/>
        <v>17292</v>
      </c>
      <c r="R91" s="101">
        <f t="shared" si="42"/>
        <v>12012</v>
      </c>
      <c r="S91" s="102">
        <f t="shared" si="43"/>
        <v>29304</v>
      </c>
      <c r="T91" s="103">
        <f t="shared" si="46"/>
        <v>875</v>
      </c>
      <c r="U91" s="104">
        <f t="shared" si="46"/>
        <v>0</v>
      </c>
      <c r="V91" s="105">
        <f t="shared" si="46"/>
        <v>875</v>
      </c>
      <c r="W91" s="106">
        <f t="shared" si="44"/>
        <v>2882</v>
      </c>
      <c r="X91" s="86">
        <f t="shared" si="44"/>
        <v>0</v>
      </c>
      <c r="Y91" s="87">
        <f t="shared" si="44"/>
        <v>2882</v>
      </c>
      <c r="Z91" s="107">
        <f t="shared" si="45"/>
        <v>1.2</v>
      </c>
      <c r="AA91" s="83">
        <f t="shared" si="45"/>
        <v>1</v>
      </c>
      <c r="AB91" s="83">
        <f t="shared" si="45"/>
        <v>1.109075770191507</v>
      </c>
    </row>
    <row r="92" spans="1:28" s="57" customFormat="1" ht="18" customHeight="1" x14ac:dyDescent="0.25">
      <c r="A92" s="84">
        <v>87</v>
      </c>
      <c r="B92" s="85">
        <f t="shared" si="26"/>
        <v>14536</v>
      </c>
      <c r="C92" s="106">
        <f t="shared" si="27"/>
        <v>12144</v>
      </c>
      <c r="D92" s="111">
        <f t="shared" si="28"/>
        <v>26680</v>
      </c>
      <c r="E92" s="88">
        <f t="shared" si="29"/>
        <v>15548</v>
      </c>
      <c r="F92" s="89">
        <f t="shared" si="30"/>
        <v>12144</v>
      </c>
      <c r="G92" s="90">
        <f t="shared" si="31"/>
        <v>27692</v>
      </c>
      <c r="H92" s="91">
        <f t="shared" si="32"/>
        <v>1012</v>
      </c>
      <c r="I92" s="92">
        <f t="shared" si="33"/>
        <v>0</v>
      </c>
      <c r="J92" s="93">
        <f t="shared" si="34"/>
        <v>1012</v>
      </c>
      <c r="K92" s="94">
        <f t="shared" si="35"/>
        <v>16561</v>
      </c>
      <c r="L92" s="95">
        <f t="shared" si="36"/>
        <v>12144</v>
      </c>
      <c r="M92" s="96">
        <f t="shared" si="37"/>
        <v>28705</v>
      </c>
      <c r="N92" s="97">
        <f t="shared" si="38"/>
        <v>1013</v>
      </c>
      <c r="O92" s="98">
        <f t="shared" si="39"/>
        <v>0</v>
      </c>
      <c r="P92" s="99">
        <f t="shared" si="40"/>
        <v>1013</v>
      </c>
      <c r="Q92" s="100">
        <f t="shared" si="41"/>
        <v>17443</v>
      </c>
      <c r="R92" s="101">
        <f t="shared" si="42"/>
        <v>12144</v>
      </c>
      <c r="S92" s="102">
        <f t="shared" si="43"/>
        <v>29587</v>
      </c>
      <c r="T92" s="103">
        <f t="shared" si="46"/>
        <v>882</v>
      </c>
      <c r="U92" s="104">
        <f t="shared" si="46"/>
        <v>0</v>
      </c>
      <c r="V92" s="105">
        <f t="shared" si="46"/>
        <v>882</v>
      </c>
      <c r="W92" s="106">
        <f t="shared" si="44"/>
        <v>2907</v>
      </c>
      <c r="X92" s="86">
        <f t="shared" si="44"/>
        <v>0</v>
      </c>
      <c r="Y92" s="87">
        <f t="shared" si="44"/>
        <v>2907</v>
      </c>
      <c r="Z92" s="107">
        <f t="shared" si="45"/>
        <v>1.1999862410566868</v>
      </c>
      <c r="AA92" s="83">
        <f t="shared" si="45"/>
        <v>1</v>
      </c>
      <c r="AB92" s="83">
        <f t="shared" si="45"/>
        <v>1.1089580209895054</v>
      </c>
    </row>
    <row r="93" spans="1:28" s="57" customFormat="1" ht="18" customHeight="1" x14ac:dyDescent="0.25">
      <c r="A93" s="84">
        <v>88</v>
      </c>
      <c r="B93" s="85">
        <f t="shared" si="26"/>
        <v>14663</v>
      </c>
      <c r="C93" s="106">
        <f t="shared" si="27"/>
        <v>12276</v>
      </c>
      <c r="D93" s="111">
        <f t="shared" si="28"/>
        <v>26939</v>
      </c>
      <c r="E93" s="88">
        <f t="shared" si="29"/>
        <v>15683</v>
      </c>
      <c r="F93" s="89">
        <f t="shared" si="30"/>
        <v>12276</v>
      </c>
      <c r="G93" s="90">
        <f t="shared" si="31"/>
        <v>27959</v>
      </c>
      <c r="H93" s="91">
        <f t="shared" si="32"/>
        <v>1020</v>
      </c>
      <c r="I93" s="92">
        <f t="shared" si="33"/>
        <v>0</v>
      </c>
      <c r="J93" s="93">
        <f t="shared" si="34"/>
        <v>1020</v>
      </c>
      <c r="K93" s="94">
        <f t="shared" si="35"/>
        <v>16705</v>
      </c>
      <c r="L93" s="95">
        <f t="shared" si="36"/>
        <v>12276</v>
      </c>
      <c r="M93" s="96">
        <f t="shared" si="37"/>
        <v>28981</v>
      </c>
      <c r="N93" s="97">
        <f t="shared" si="38"/>
        <v>1022</v>
      </c>
      <c r="O93" s="98">
        <f t="shared" si="39"/>
        <v>0</v>
      </c>
      <c r="P93" s="99">
        <f t="shared" si="40"/>
        <v>1022</v>
      </c>
      <c r="Q93" s="100">
        <f t="shared" si="41"/>
        <v>17595</v>
      </c>
      <c r="R93" s="101">
        <f t="shared" si="42"/>
        <v>12276</v>
      </c>
      <c r="S93" s="102">
        <f t="shared" si="43"/>
        <v>29871</v>
      </c>
      <c r="T93" s="103">
        <f t="shared" si="46"/>
        <v>890</v>
      </c>
      <c r="U93" s="104">
        <f t="shared" si="46"/>
        <v>0</v>
      </c>
      <c r="V93" s="105">
        <f t="shared" si="46"/>
        <v>890</v>
      </c>
      <c r="W93" s="106">
        <f t="shared" si="44"/>
        <v>2932</v>
      </c>
      <c r="X93" s="86">
        <f t="shared" si="44"/>
        <v>0</v>
      </c>
      <c r="Y93" s="87">
        <f t="shared" si="44"/>
        <v>2932</v>
      </c>
      <c r="Z93" s="107">
        <f t="shared" si="45"/>
        <v>1.1999590806792608</v>
      </c>
      <c r="AA93" s="83">
        <f t="shared" si="45"/>
        <v>1</v>
      </c>
      <c r="AB93" s="83">
        <f t="shared" si="45"/>
        <v>1.1088384869520027</v>
      </c>
    </row>
    <row r="94" spans="1:28" s="57" customFormat="1" ht="18" customHeight="1" x14ac:dyDescent="0.25">
      <c r="A94" s="84">
        <v>89</v>
      </c>
      <c r="B94" s="85">
        <f t="shared" si="26"/>
        <v>14789</v>
      </c>
      <c r="C94" s="106">
        <f t="shared" si="27"/>
        <v>12408</v>
      </c>
      <c r="D94" s="111">
        <f t="shared" si="28"/>
        <v>27197</v>
      </c>
      <c r="E94" s="88">
        <f t="shared" si="29"/>
        <v>15819</v>
      </c>
      <c r="F94" s="89">
        <f t="shared" si="30"/>
        <v>12408</v>
      </c>
      <c r="G94" s="90">
        <f t="shared" si="31"/>
        <v>28227</v>
      </c>
      <c r="H94" s="91">
        <f t="shared" si="32"/>
        <v>1030</v>
      </c>
      <c r="I94" s="92">
        <f t="shared" si="33"/>
        <v>0</v>
      </c>
      <c r="J94" s="93">
        <f t="shared" si="34"/>
        <v>1030</v>
      </c>
      <c r="K94" s="94">
        <f t="shared" si="35"/>
        <v>16849</v>
      </c>
      <c r="L94" s="95">
        <f t="shared" si="36"/>
        <v>12408</v>
      </c>
      <c r="M94" s="96">
        <f t="shared" si="37"/>
        <v>29257</v>
      </c>
      <c r="N94" s="97">
        <f t="shared" si="38"/>
        <v>1030</v>
      </c>
      <c r="O94" s="98">
        <f t="shared" si="39"/>
        <v>0</v>
      </c>
      <c r="P94" s="99">
        <f t="shared" si="40"/>
        <v>1030</v>
      </c>
      <c r="Q94" s="100">
        <f t="shared" si="41"/>
        <v>17747</v>
      </c>
      <c r="R94" s="101">
        <f t="shared" si="42"/>
        <v>12408</v>
      </c>
      <c r="S94" s="102">
        <f t="shared" si="43"/>
        <v>30155</v>
      </c>
      <c r="T94" s="103">
        <f t="shared" si="46"/>
        <v>898</v>
      </c>
      <c r="U94" s="104">
        <f t="shared" si="46"/>
        <v>0</v>
      </c>
      <c r="V94" s="105">
        <f t="shared" si="46"/>
        <v>898</v>
      </c>
      <c r="W94" s="106">
        <f t="shared" si="44"/>
        <v>2958</v>
      </c>
      <c r="X94" s="86">
        <f t="shared" si="44"/>
        <v>0</v>
      </c>
      <c r="Y94" s="87">
        <f t="shared" si="44"/>
        <v>2958</v>
      </c>
      <c r="Z94" s="107">
        <f t="shared" si="45"/>
        <v>1.2000135235648117</v>
      </c>
      <c r="AA94" s="83">
        <f t="shared" si="45"/>
        <v>1</v>
      </c>
      <c r="AB94" s="83">
        <f t="shared" si="45"/>
        <v>1.1087619958083612</v>
      </c>
    </row>
    <row r="95" spans="1:28" s="57" customFormat="1" ht="18" customHeight="1" x14ac:dyDescent="0.25">
      <c r="A95" s="84">
        <v>90</v>
      </c>
      <c r="B95" s="85">
        <f t="shared" si="26"/>
        <v>14916</v>
      </c>
      <c r="C95" s="106">
        <f t="shared" si="27"/>
        <v>12540</v>
      </c>
      <c r="D95" s="111">
        <f t="shared" si="28"/>
        <v>27456</v>
      </c>
      <c r="E95" s="88">
        <f t="shared" si="29"/>
        <v>15954</v>
      </c>
      <c r="F95" s="89">
        <f t="shared" si="30"/>
        <v>12540</v>
      </c>
      <c r="G95" s="90">
        <f t="shared" si="31"/>
        <v>28494</v>
      </c>
      <c r="H95" s="91">
        <f t="shared" si="32"/>
        <v>1038</v>
      </c>
      <c r="I95" s="92">
        <f t="shared" si="33"/>
        <v>0</v>
      </c>
      <c r="J95" s="93">
        <f t="shared" si="34"/>
        <v>1038</v>
      </c>
      <c r="K95" s="94">
        <f t="shared" si="35"/>
        <v>16993</v>
      </c>
      <c r="L95" s="95">
        <f t="shared" si="36"/>
        <v>12540</v>
      </c>
      <c r="M95" s="96">
        <f t="shared" si="37"/>
        <v>29533</v>
      </c>
      <c r="N95" s="97">
        <f t="shared" si="38"/>
        <v>1039</v>
      </c>
      <c r="O95" s="98">
        <f t="shared" si="39"/>
        <v>0</v>
      </c>
      <c r="P95" s="99">
        <f t="shared" si="40"/>
        <v>1039</v>
      </c>
      <c r="Q95" s="100">
        <f t="shared" si="41"/>
        <v>17899</v>
      </c>
      <c r="R95" s="101">
        <f t="shared" si="42"/>
        <v>12540</v>
      </c>
      <c r="S95" s="102">
        <f t="shared" si="43"/>
        <v>30439</v>
      </c>
      <c r="T95" s="103">
        <f t="shared" si="46"/>
        <v>906</v>
      </c>
      <c r="U95" s="104">
        <f t="shared" si="46"/>
        <v>0</v>
      </c>
      <c r="V95" s="105">
        <f t="shared" si="46"/>
        <v>906</v>
      </c>
      <c r="W95" s="106">
        <f t="shared" si="44"/>
        <v>2983</v>
      </c>
      <c r="X95" s="86">
        <f t="shared" si="44"/>
        <v>0</v>
      </c>
      <c r="Y95" s="87">
        <f t="shared" si="44"/>
        <v>2983</v>
      </c>
      <c r="Z95" s="107">
        <f t="shared" si="45"/>
        <v>1.199986591579512</v>
      </c>
      <c r="AA95" s="83">
        <f t="shared" si="45"/>
        <v>1</v>
      </c>
      <c r="AB95" s="83">
        <f t="shared" si="45"/>
        <v>1.1086465617715617</v>
      </c>
    </row>
    <row r="96" spans="1:28" s="57" customFormat="1" ht="18" customHeight="1" x14ac:dyDescent="0.25">
      <c r="A96" s="84">
        <v>91</v>
      </c>
      <c r="B96" s="85">
        <f t="shared" si="26"/>
        <v>15042</v>
      </c>
      <c r="C96" s="106">
        <f t="shared" si="27"/>
        <v>12672</v>
      </c>
      <c r="D96" s="111">
        <f t="shared" si="28"/>
        <v>27714</v>
      </c>
      <c r="E96" s="88">
        <f t="shared" si="29"/>
        <v>16089</v>
      </c>
      <c r="F96" s="89">
        <f t="shared" si="30"/>
        <v>12672</v>
      </c>
      <c r="G96" s="90">
        <f t="shared" si="31"/>
        <v>28761</v>
      </c>
      <c r="H96" s="91">
        <f t="shared" si="32"/>
        <v>1047</v>
      </c>
      <c r="I96" s="92">
        <f t="shared" si="33"/>
        <v>0</v>
      </c>
      <c r="J96" s="93">
        <f t="shared" si="34"/>
        <v>1047</v>
      </c>
      <c r="K96" s="94">
        <f t="shared" si="35"/>
        <v>17138</v>
      </c>
      <c r="L96" s="95">
        <f t="shared" si="36"/>
        <v>12672</v>
      </c>
      <c r="M96" s="96">
        <f t="shared" si="37"/>
        <v>29810</v>
      </c>
      <c r="N96" s="97">
        <f t="shared" si="38"/>
        <v>1049</v>
      </c>
      <c r="O96" s="98">
        <f t="shared" si="39"/>
        <v>0</v>
      </c>
      <c r="P96" s="99">
        <f t="shared" si="40"/>
        <v>1049</v>
      </c>
      <c r="Q96" s="100">
        <f t="shared" si="41"/>
        <v>18051</v>
      </c>
      <c r="R96" s="101">
        <f t="shared" si="42"/>
        <v>12672</v>
      </c>
      <c r="S96" s="102">
        <f t="shared" si="43"/>
        <v>30723</v>
      </c>
      <c r="T96" s="103">
        <f t="shared" si="46"/>
        <v>913</v>
      </c>
      <c r="U96" s="104">
        <f t="shared" si="46"/>
        <v>0</v>
      </c>
      <c r="V96" s="105">
        <f t="shared" si="46"/>
        <v>913</v>
      </c>
      <c r="W96" s="106">
        <f t="shared" si="44"/>
        <v>3009</v>
      </c>
      <c r="X96" s="86">
        <f t="shared" si="44"/>
        <v>0</v>
      </c>
      <c r="Y96" s="87">
        <f t="shared" si="44"/>
        <v>3009</v>
      </c>
      <c r="Z96" s="107">
        <f t="shared" si="45"/>
        <v>1.2000398883127243</v>
      </c>
      <c r="AA96" s="83">
        <f t="shared" si="45"/>
        <v>1</v>
      </c>
      <c r="AB96" s="83">
        <f t="shared" si="45"/>
        <v>1.1085732842606624</v>
      </c>
    </row>
    <row r="97" spans="1:28" s="57" customFormat="1" ht="18" customHeight="1" x14ac:dyDescent="0.25">
      <c r="A97" s="84">
        <v>92</v>
      </c>
      <c r="B97" s="85">
        <f t="shared" si="26"/>
        <v>15169</v>
      </c>
      <c r="C97" s="106">
        <f t="shared" si="27"/>
        <v>12804</v>
      </c>
      <c r="D97" s="111">
        <f t="shared" si="28"/>
        <v>27973</v>
      </c>
      <c r="E97" s="88">
        <f t="shared" si="29"/>
        <v>16225</v>
      </c>
      <c r="F97" s="89">
        <f t="shared" si="30"/>
        <v>12804</v>
      </c>
      <c r="G97" s="90">
        <f t="shared" si="31"/>
        <v>29029</v>
      </c>
      <c r="H97" s="91">
        <f t="shared" si="32"/>
        <v>1056</v>
      </c>
      <c r="I97" s="92">
        <f t="shared" si="33"/>
        <v>0</v>
      </c>
      <c r="J97" s="93">
        <f t="shared" si="34"/>
        <v>1056</v>
      </c>
      <c r="K97" s="94">
        <f t="shared" si="35"/>
        <v>17282</v>
      </c>
      <c r="L97" s="95">
        <f t="shared" si="36"/>
        <v>12804</v>
      </c>
      <c r="M97" s="96">
        <f t="shared" si="37"/>
        <v>30086</v>
      </c>
      <c r="N97" s="97">
        <f t="shared" si="38"/>
        <v>1057</v>
      </c>
      <c r="O97" s="98">
        <f t="shared" si="39"/>
        <v>0</v>
      </c>
      <c r="P97" s="99">
        <f t="shared" si="40"/>
        <v>1057</v>
      </c>
      <c r="Q97" s="100">
        <f t="shared" si="41"/>
        <v>18202</v>
      </c>
      <c r="R97" s="101">
        <f t="shared" si="42"/>
        <v>12804</v>
      </c>
      <c r="S97" s="102">
        <f t="shared" si="43"/>
        <v>31006</v>
      </c>
      <c r="T97" s="103">
        <f t="shared" si="46"/>
        <v>920</v>
      </c>
      <c r="U97" s="104">
        <f t="shared" si="46"/>
        <v>0</v>
      </c>
      <c r="V97" s="105">
        <f t="shared" si="46"/>
        <v>920</v>
      </c>
      <c r="W97" s="106">
        <f t="shared" si="44"/>
        <v>3033</v>
      </c>
      <c r="X97" s="86">
        <f t="shared" si="44"/>
        <v>0</v>
      </c>
      <c r="Y97" s="87">
        <f t="shared" si="44"/>
        <v>3033</v>
      </c>
      <c r="Z97" s="107">
        <f t="shared" si="45"/>
        <v>1.1999472608609665</v>
      </c>
      <c r="AA97" s="83">
        <f t="shared" si="45"/>
        <v>1</v>
      </c>
      <c r="AB97" s="83">
        <f t="shared" si="45"/>
        <v>1.1084259821971187</v>
      </c>
    </row>
    <row r="98" spans="1:28" s="57" customFormat="1" ht="18" customHeight="1" x14ac:dyDescent="0.25">
      <c r="A98" s="84">
        <v>93</v>
      </c>
      <c r="B98" s="85">
        <f t="shared" si="26"/>
        <v>15295</v>
      </c>
      <c r="C98" s="106">
        <f t="shared" si="27"/>
        <v>12936</v>
      </c>
      <c r="D98" s="111">
        <f t="shared" si="28"/>
        <v>28231</v>
      </c>
      <c r="E98" s="88">
        <f t="shared" si="29"/>
        <v>16360</v>
      </c>
      <c r="F98" s="89">
        <f t="shared" si="30"/>
        <v>12936</v>
      </c>
      <c r="G98" s="90">
        <f t="shared" si="31"/>
        <v>29296</v>
      </c>
      <c r="H98" s="91">
        <f t="shared" si="32"/>
        <v>1065</v>
      </c>
      <c r="I98" s="92">
        <f t="shared" si="33"/>
        <v>0</v>
      </c>
      <c r="J98" s="93">
        <f t="shared" si="34"/>
        <v>1065</v>
      </c>
      <c r="K98" s="94">
        <f t="shared" si="35"/>
        <v>17426</v>
      </c>
      <c r="L98" s="95">
        <f t="shared" si="36"/>
        <v>12936</v>
      </c>
      <c r="M98" s="96">
        <f t="shared" si="37"/>
        <v>30362</v>
      </c>
      <c r="N98" s="97">
        <f t="shared" si="38"/>
        <v>1066</v>
      </c>
      <c r="O98" s="98">
        <f t="shared" si="39"/>
        <v>0</v>
      </c>
      <c r="P98" s="99">
        <f t="shared" si="40"/>
        <v>1066</v>
      </c>
      <c r="Q98" s="100">
        <f t="shared" si="41"/>
        <v>18354</v>
      </c>
      <c r="R98" s="101">
        <f t="shared" si="42"/>
        <v>12936</v>
      </c>
      <c r="S98" s="102">
        <f t="shared" si="43"/>
        <v>31290</v>
      </c>
      <c r="T98" s="103">
        <f t="shared" si="46"/>
        <v>928</v>
      </c>
      <c r="U98" s="104">
        <f t="shared" si="46"/>
        <v>0</v>
      </c>
      <c r="V98" s="105">
        <f t="shared" si="46"/>
        <v>928</v>
      </c>
      <c r="W98" s="106">
        <f t="shared" si="44"/>
        <v>3059</v>
      </c>
      <c r="X98" s="86">
        <f t="shared" si="44"/>
        <v>0</v>
      </c>
      <c r="Y98" s="87">
        <f t="shared" si="44"/>
        <v>3059</v>
      </c>
      <c r="Z98" s="107">
        <f t="shared" si="45"/>
        <v>1.2</v>
      </c>
      <c r="AA98" s="83">
        <f t="shared" si="45"/>
        <v>1</v>
      </c>
      <c r="AB98" s="83">
        <f t="shared" si="45"/>
        <v>1.1083560624845028</v>
      </c>
    </row>
    <row r="99" spans="1:28" s="57" customFormat="1" ht="18" customHeight="1" x14ac:dyDescent="0.25">
      <c r="A99" s="84">
        <v>94</v>
      </c>
      <c r="B99" s="85">
        <f t="shared" si="26"/>
        <v>15422</v>
      </c>
      <c r="C99" s="106">
        <f t="shared" si="27"/>
        <v>13068</v>
      </c>
      <c r="D99" s="111">
        <f t="shared" si="28"/>
        <v>28490</v>
      </c>
      <c r="E99" s="88">
        <f t="shared" si="29"/>
        <v>16495</v>
      </c>
      <c r="F99" s="89">
        <f t="shared" si="30"/>
        <v>13068</v>
      </c>
      <c r="G99" s="90">
        <f t="shared" si="31"/>
        <v>29563</v>
      </c>
      <c r="H99" s="91">
        <f t="shared" si="32"/>
        <v>1073</v>
      </c>
      <c r="I99" s="92">
        <f t="shared" si="33"/>
        <v>0</v>
      </c>
      <c r="J99" s="93">
        <f t="shared" si="34"/>
        <v>1073</v>
      </c>
      <c r="K99" s="94">
        <f t="shared" si="35"/>
        <v>17570</v>
      </c>
      <c r="L99" s="95">
        <f t="shared" si="36"/>
        <v>13068</v>
      </c>
      <c r="M99" s="96">
        <f t="shared" si="37"/>
        <v>30638</v>
      </c>
      <c r="N99" s="97">
        <f t="shared" si="38"/>
        <v>1075</v>
      </c>
      <c r="O99" s="98">
        <f t="shared" si="39"/>
        <v>0</v>
      </c>
      <c r="P99" s="99">
        <f t="shared" si="40"/>
        <v>1075</v>
      </c>
      <c r="Q99" s="100">
        <f t="shared" si="41"/>
        <v>18506</v>
      </c>
      <c r="R99" s="101">
        <f t="shared" si="42"/>
        <v>13068</v>
      </c>
      <c r="S99" s="102">
        <f t="shared" si="43"/>
        <v>31574</v>
      </c>
      <c r="T99" s="103">
        <f t="shared" si="46"/>
        <v>936</v>
      </c>
      <c r="U99" s="104">
        <f t="shared" si="46"/>
        <v>0</v>
      </c>
      <c r="V99" s="105">
        <f t="shared" si="46"/>
        <v>936</v>
      </c>
      <c r="W99" s="106">
        <f t="shared" si="44"/>
        <v>3084</v>
      </c>
      <c r="X99" s="86">
        <f t="shared" si="44"/>
        <v>0</v>
      </c>
      <c r="Y99" s="87">
        <f t="shared" si="44"/>
        <v>3084</v>
      </c>
      <c r="Z99" s="107">
        <f t="shared" si="45"/>
        <v>1.1999740630268447</v>
      </c>
      <c r="AA99" s="83">
        <f t="shared" si="45"/>
        <v>1</v>
      </c>
      <c r="AB99" s="83">
        <f t="shared" si="45"/>
        <v>1.1082485082485083</v>
      </c>
    </row>
    <row r="100" spans="1:28" s="57" customFormat="1" ht="18" customHeight="1" x14ac:dyDescent="0.25">
      <c r="A100" s="84">
        <v>95</v>
      </c>
      <c r="B100" s="85">
        <f t="shared" si="26"/>
        <v>15548</v>
      </c>
      <c r="C100" s="106">
        <f t="shared" si="27"/>
        <v>13200</v>
      </c>
      <c r="D100" s="111">
        <f t="shared" si="28"/>
        <v>28748</v>
      </c>
      <c r="E100" s="88">
        <f t="shared" si="29"/>
        <v>16630</v>
      </c>
      <c r="F100" s="89">
        <f t="shared" si="30"/>
        <v>13200</v>
      </c>
      <c r="G100" s="90">
        <f t="shared" si="31"/>
        <v>29830</v>
      </c>
      <c r="H100" s="91">
        <f t="shared" si="32"/>
        <v>1082</v>
      </c>
      <c r="I100" s="92">
        <f t="shared" si="33"/>
        <v>0</v>
      </c>
      <c r="J100" s="93">
        <f t="shared" si="34"/>
        <v>1082</v>
      </c>
      <c r="K100" s="94">
        <f t="shared" si="35"/>
        <v>17714</v>
      </c>
      <c r="L100" s="95">
        <f t="shared" si="36"/>
        <v>13200</v>
      </c>
      <c r="M100" s="96">
        <f t="shared" si="37"/>
        <v>30914</v>
      </c>
      <c r="N100" s="97">
        <f t="shared" si="38"/>
        <v>1084</v>
      </c>
      <c r="O100" s="98">
        <f t="shared" si="39"/>
        <v>0</v>
      </c>
      <c r="P100" s="99">
        <f t="shared" si="40"/>
        <v>1084</v>
      </c>
      <c r="Q100" s="100">
        <f t="shared" si="41"/>
        <v>18658</v>
      </c>
      <c r="R100" s="101">
        <f t="shared" si="42"/>
        <v>13200</v>
      </c>
      <c r="S100" s="102">
        <f t="shared" si="43"/>
        <v>31858</v>
      </c>
      <c r="T100" s="103">
        <f t="shared" si="46"/>
        <v>944</v>
      </c>
      <c r="U100" s="104">
        <f t="shared" si="46"/>
        <v>0</v>
      </c>
      <c r="V100" s="105">
        <f t="shared" si="46"/>
        <v>944</v>
      </c>
      <c r="W100" s="106">
        <f t="shared" si="44"/>
        <v>3110</v>
      </c>
      <c r="X100" s="86">
        <f t="shared" si="44"/>
        <v>0</v>
      </c>
      <c r="Y100" s="87">
        <f t="shared" si="44"/>
        <v>3110</v>
      </c>
      <c r="Z100" s="107">
        <f t="shared" si="45"/>
        <v>1.2000257267815797</v>
      </c>
      <c r="AA100" s="83">
        <f t="shared" si="45"/>
        <v>1</v>
      </c>
      <c r="AB100" s="83">
        <f t="shared" si="45"/>
        <v>1.1081814387087798</v>
      </c>
    </row>
    <row r="101" spans="1:28" s="57" customFormat="1" ht="18" customHeight="1" x14ac:dyDescent="0.25">
      <c r="A101" s="84">
        <v>96</v>
      </c>
      <c r="B101" s="85">
        <f t="shared" si="26"/>
        <v>15675</v>
      </c>
      <c r="C101" s="106">
        <f t="shared" si="27"/>
        <v>13332</v>
      </c>
      <c r="D101" s="111">
        <f t="shared" si="28"/>
        <v>29007</v>
      </c>
      <c r="E101" s="88">
        <f t="shared" si="29"/>
        <v>16766</v>
      </c>
      <c r="F101" s="89">
        <f t="shared" si="30"/>
        <v>13332</v>
      </c>
      <c r="G101" s="90">
        <f t="shared" si="31"/>
        <v>30098</v>
      </c>
      <c r="H101" s="91">
        <f t="shared" si="32"/>
        <v>1091</v>
      </c>
      <c r="I101" s="92">
        <f t="shared" si="33"/>
        <v>0</v>
      </c>
      <c r="J101" s="93">
        <f t="shared" si="34"/>
        <v>1091</v>
      </c>
      <c r="K101" s="94">
        <f t="shared" si="35"/>
        <v>17858</v>
      </c>
      <c r="L101" s="95">
        <f t="shared" si="36"/>
        <v>13332</v>
      </c>
      <c r="M101" s="96">
        <f t="shared" si="37"/>
        <v>31190</v>
      </c>
      <c r="N101" s="97">
        <f t="shared" si="38"/>
        <v>1092</v>
      </c>
      <c r="O101" s="98">
        <f t="shared" si="39"/>
        <v>0</v>
      </c>
      <c r="P101" s="99">
        <f t="shared" si="40"/>
        <v>1092</v>
      </c>
      <c r="Q101" s="100">
        <f t="shared" si="41"/>
        <v>18810</v>
      </c>
      <c r="R101" s="101">
        <f t="shared" si="42"/>
        <v>13332</v>
      </c>
      <c r="S101" s="102">
        <f t="shared" si="43"/>
        <v>32142</v>
      </c>
      <c r="T101" s="103">
        <f t="shared" si="46"/>
        <v>952</v>
      </c>
      <c r="U101" s="104">
        <f t="shared" si="46"/>
        <v>0</v>
      </c>
      <c r="V101" s="105">
        <f t="shared" si="46"/>
        <v>952</v>
      </c>
      <c r="W101" s="106">
        <f t="shared" si="44"/>
        <v>3135</v>
      </c>
      <c r="X101" s="86">
        <f t="shared" si="44"/>
        <v>0</v>
      </c>
      <c r="Y101" s="87">
        <f t="shared" si="44"/>
        <v>3135</v>
      </c>
      <c r="Z101" s="107">
        <f t="shared" si="45"/>
        <v>1.2</v>
      </c>
      <c r="AA101" s="83">
        <f t="shared" si="45"/>
        <v>1</v>
      </c>
      <c r="AB101" s="83">
        <f t="shared" si="45"/>
        <v>1.1080773606370875</v>
      </c>
    </row>
    <row r="102" spans="1:28" s="57" customFormat="1" ht="18" customHeight="1" x14ac:dyDescent="0.25">
      <c r="A102" s="84">
        <v>97</v>
      </c>
      <c r="B102" s="85">
        <f t="shared" si="26"/>
        <v>15801</v>
      </c>
      <c r="C102" s="106">
        <f t="shared" si="27"/>
        <v>13464</v>
      </c>
      <c r="D102" s="111">
        <f t="shared" si="28"/>
        <v>29265</v>
      </c>
      <c r="E102" s="88">
        <f t="shared" si="29"/>
        <v>16901</v>
      </c>
      <c r="F102" s="89">
        <f t="shared" si="30"/>
        <v>13464</v>
      </c>
      <c r="G102" s="90">
        <f t="shared" si="31"/>
        <v>30365</v>
      </c>
      <c r="H102" s="91">
        <f t="shared" si="32"/>
        <v>1100</v>
      </c>
      <c r="I102" s="92">
        <f t="shared" si="33"/>
        <v>0</v>
      </c>
      <c r="J102" s="93">
        <f t="shared" si="34"/>
        <v>1100</v>
      </c>
      <c r="K102" s="94">
        <f t="shared" si="35"/>
        <v>18002</v>
      </c>
      <c r="L102" s="95">
        <f t="shared" si="36"/>
        <v>13464</v>
      </c>
      <c r="M102" s="96">
        <f t="shared" si="37"/>
        <v>31466</v>
      </c>
      <c r="N102" s="97">
        <f t="shared" si="38"/>
        <v>1101</v>
      </c>
      <c r="O102" s="98">
        <f t="shared" si="39"/>
        <v>0</v>
      </c>
      <c r="P102" s="99">
        <f t="shared" si="40"/>
        <v>1101</v>
      </c>
      <c r="Q102" s="100">
        <f t="shared" si="41"/>
        <v>18961</v>
      </c>
      <c r="R102" s="101">
        <f t="shared" si="42"/>
        <v>13464</v>
      </c>
      <c r="S102" s="102">
        <f t="shared" si="43"/>
        <v>32425</v>
      </c>
      <c r="T102" s="103">
        <f t="shared" si="46"/>
        <v>959</v>
      </c>
      <c r="U102" s="104">
        <f t="shared" si="46"/>
        <v>0</v>
      </c>
      <c r="V102" s="105">
        <f t="shared" si="46"/>
        <v>959</v>
      </c>
      <c r="W102" s="106">
        <f t="shared" si="44"/>
        <v>3160</v>
      </c>
      <c r="X102" s="86">
        <f t="shared" si="44"/>
        <v>0</v>
      </c>
      <c r="Y102" s="87">
        <f t="shared" si="44"/>
        <v>3160</v>
      </c>
      <c r="Z102" s="107">
        <f t="shared" si="45"/>
        <v>1.1999873425732548</v>
      </c>
      <c r="AA102" s="83">
        <f t="shared" si="45"/>
        <v>1</v>
      </c>
      <c r="AB102" s="83">
        <f t="shared" si="45"/>
        <v>1.1079788142832736</v>
      </c>
    </row>
    <row r="103" spans="1:28" s="57" customFormat="1" ht="18" customHeight="1" x14ac:dyDescent="0.25">
      <c r="A103" s="84">
        <v>98</v>
      </c>
      <c r="B103" s="85">
        <f t="shared" si="26"/>
        <v>15928</v>
      </c>
      <c r="C103" s="106">
        <f t="shared" si="27"/>
        <v>13596</v>
      </c>
      <c r="D103" s="111">
        <f t="shared" si="28"/>
        <v>29524</v>
      </c>
      <c r="E103" s="88">
        <f t="shared" si="29"/>
        <v>17036</v>
      </c>
      <c r="F103" s="89">
        <f t="shared" si="30"/>
        <v>13596</v>
      </c>
      <c r="G103" s="90">
        <f t="shared" si="31"/>
        <v>30632</v>
      </c>
      <c r="H103" s="91">
        <f t="shared" si="32"/>
        <v>1108</v>
      </c>
      <c r="I103" s="92">
        <f t="shared" si="33"/>
        <v>0</v>
      </c>
      <c r="J103" s="93">
        <f t="shared" si="34"/>
        <v>1108</v>
      </c>
      <c r="K103" s="94">
        <f t="shared" si="35"/>
        <v>18146</v>
      </c>
      <c r="L103" s="95">
        <f t="shared" si="36"/>
        <v>13596</v>
      </c>
      <c r="M103" s="96">
        <f t="shared" si="37"/>
        <v>31742</v>
      </c>
      <c r="N103" s="97">
        <f t="shared" si="38"/>
        <v>1110</v>
      </c>
      <c r="O103" s="98">
        <f t="shared" si="39"/>
        <v>0</v>
      </c>
      <c r="P103" s="99">
        <f t="shared" si="40"/>
        <v>1110</v>
      </c>
      <c r="Q103" s="100">
        <f t="shared" si="41"/>
        <v>19113</v>
      </c>
      <c r="R103" s="101">
        <f t="shared" si="42"/>
        <v>13596</v>
      </c>
      <c r="S103" s="102">
        <f t="shared" si="43"/>
        <v>32709</v>
      </c>
      <c r="T103" s="103">
        <f t="shared" si="46"/>
        <v>967</v>
      </c>
      <c r="U103" s="104">
        <f t="shared" si="46"/>
        <v>0</v>
      </c>
      <c r="V103" s="105">
        <f t="shared" si="46"/>
        <v>967</v>
      </c>
      <c r="W103" s="106">
        <f t="shared" si="44"/>
        <v>3185</v>
      </c>
      <c r="X103" s="86">
        <f t="shared" si="44"/>
        <v>0</v>
      </c>
      <c r="Y103" s="87">
        <f t="shared" si="44"/>
        <v>3185</v>
      </c>
      <c r="Z103" s="107">
        <f t="shared" si="45"/>
        <v>1.1999623304871925</v>
      </c>
      <c r="AA103" s="83">
        <f t="shared" si="45"/>
        <v>1</v>
      </c>
      <c r="AB103" s="83">
        <f t="shared" si="45"/>
        <v>1.1078783362687983</v>
      </c>
    </row>
    <row r="104" spans="1:28" s="57" customFormat="1" ht="18" customHeight="1" x14ac:dyDescent="0.25">
      <c r="A104" s="84">
        <v>99</v>
      </c>
      <c r="B104" s="85">
        <f t="shared" si="26"/>
        <v>16054</v>
      </c>
      <c r="C104" s="106">
        <f t="shared" si="27"/>
        <v>13728</v>
      </c>
      <c r="D104" s="111">
        <f t="shared" si="28"/>
        <v>29782</v>
      </c>
      <c r="E104" s="88">
        <f t="shared" si="29"/>
        <v>17172</v>
      </c>
      <c r="F104" s="89">
        <f t="shared" si="30"/>
        <v>13728</v>
      </c>
      <c r="G104" s="90">
        <f t="shared" si="31"/>
        <v>30900</v>
      </c>
      <c r="H104" s="91">
        <f t="shared" si="32"/>
        <v>1118</v>
      </c>
      <c r="I104" s="92">
        <f t="shared" si="33"/>
        <v>0</v>
      </c>
      <c r="J104" s="93">
        <f t="shared" si="34"/>
        <v>1118</v>
      </c>
      <c r="K104" s="94">
        <f t="shared" si="35"/>
        <v>18290</v>
      </c>
      <c r="L104" s="95">
        <f t="shared" si="36"/>
        <v>13728</v>
      </c>
      <c r="M104" s="96">
        <f t="shared" si="37"/>
        <v>32018</v>
      </c>
      <c r="N104" s="97">
        <f t="shared" si="38"/>
        <v>1118</v>
      </c>
      <c r="O104" s="98">
        <f t="shared" si="39"/>
        <v>0</v>
      </c>
      <c r="P104" s="99">
        <f t="shared" si="40"/>
        <v>1118</v>
      </c>
      <c r="Q104" s="100">
        <f t="shared" si="41"/>
        <v>19265</v>
      </c>
      <c r="R104" s="101">
        <f t="shared" si="42"/>
        <v>13728</v>
      </c>
      <c r="S104" s="102">
        <f t="shared" si="43"/>
        <v>32993</v>
      </c>
      <c r="T104" s="103">
        <f t="shared" si="46"/>
        <v>975</v>
      </c>
      <c r="U104" s="104">
        <f t="shared" si="46"/>
        <v>0</v>
      </c>
      <c r="V104" s="105">
        <f t="shared" si="46"/>
        <v>975</v>
      </c>
      <c r="W104" s="106">
        <f t="shared" si="44"/>
        <v>3211</v>
      </c>
      <c r="X104" s="86">
        <f t="shared" si="44"/>
        <v>0</v>
      </c>
      <c r="Y104" s="87">
        <f t="shared" si="44"/>
        <v>3211</v>
      </c>
      <c r="Z104" s="107">
        <f t="shared" si="45"/>
        <v>1.2000124579544038</v>
      </c>
      <c r="AA104" s="83">
        <f t="shared" si="45"/>
        <v>1</v>
      </c>
      <c r="AB104" s="83">
        <f t="shared" si="45"/>
        <v>1.1078168020952253</v>
      </c>
    </row>
    <row r="105" spans="1:28" s="57" customFormat="1" ht="18" customHeight="1" x14ac:dyDescent="0.25">
      <c r="A105" s="84">
        <v>100</v>
      </c>
      <c r="B105" s="85">
        <f t="shared" si="26"/>
        <v>16181</v>
      </c>
      <c r="C105" s="106">
        <f t="shared" si="27"/>
        <v>13860</v>
      </c>
      <c r="D105" s="111">
        <f t="shared" si="28"/>
        <v>30041</v>
      </c>
      <c r="E105" s="88">
        <f t="shared" si="29"/>
        <v>17307</v>
      </c>
      <c r="F105" s="89">
        <f t="shared" si="30"/>
        <v>13860</v>
      </c>
      <c r="G105" s="90">
        <f t="shared" si="31"/>
        <v>31167</v>
      </c>
      <c r="H105" s="91">
        <f t="shared" si="32"/>
        <v>1126</v>
      </c>
      <c r="I105" s="92">
        <f t="shared" si="33"/>
        <v>0</v>
      </c>
      <c r="J105" s="93">
        <f t="shared" si="34"/>
        <v>1126</v>
      </c>
      <c r="K105" s="94">
        <f t="shared" si="35"/>
        <v>18434</v>
      </c>
      <c r="L105" s="95">
        <f t="shared" si="36"/>
        <v>13860</v>
      </c>
      <c r="M105" s="96">
        <f t="shared" si="37"/>
        <v>32294</v>
      </c>
      <c r="N105" s="97">
        <f t="shared" si="38"/>
        <v>1127</v>
      </c>
      <c r="O105" s="98">
        <f t="shared" si="39"/>
        <v>0</v>
      </c>
      <c r="P105" s="99">
        <f t="shared" si="40"/>
        <v>1127</v>
      </c>
      <c r="Q105" s="100">
        <f t="shared" si="41"/>
        <v>19417</v>
      </c>
      <c r="R105" s="101">
        <f t="shared" si="42"/>
        <v>13860</v>
      </c>
      <c r="S105" s="102">
        <f t="shared" si="43"/>
        <v>33277</v>
      </c>
      <c r="T105" s="103">
        <f t="shared" si="46"/>
        <v>983</v>
      </c>
      <c r="U105" s="104">
        <f t="shared" si="46"/>
        <v>0</v>
      </c>
      <c r="V105" s="105">
        <f t="shared" si="46"/>
        <v>983</v>
      </c>
      <c r="W105" s="106">
        <f t="shared" si="44"/>
        <v>3236</v>
      </c>
      <c r="X105" s="86">
        <f t="shared" si="44"/>
        <v>0</v>
      </c>
      <c r="Y105" s="87">
        <f t="shared" si="44"/>
        <v>3236</v>
      </c>
      <c r="Z105" s="107">
        <f t="shared" si="45"/>
        <v>1.1999876398244855</v>
      </c>
      <c r="AA105" s="83">
        <f t="shared" si="45"/>
        <v>1</v>
      </c>
      <c r="AB105" s="83">
        <f t="shared" si="45"/>
        <v>1.1077194500848839</v>
      </c>
    </row>
    <row r="106" spans="1:28" s="57" customFormat="1" ht="18" customHeight="1" x14ac:dyDescent="0.25">
      <c r="A106" s="84">
        <v>101</v>
      </c>
      <c r="B106" s="85">
        <f t="shared" si="26"/>
        <v>16307</v>
      </c>
      <c r="C106" s="106">
        <f t="shared" si="27"/>
        <v>13992</v>
      </c>
      <c r="D106" s="111">
        <f t="shared" si="28"/>
        <v>30299</v>
      </c>
      <c r="E106" s="88">
        <f t="shared" si="29"/>
        <v>17442</v>
      </c>
      <c r="F106" s="89">
        <f t="shared" si="30"/>
        <v>13992</v>
      </c>
      <c r="G106" s="90">
        <f t="shared" si="31"/>
        <v>31434</v>
      </c>
      <c r="H106" s="91">
        <f t="shared" si="32"/>
        <v>1135</v>
      </c>
      <c r="I106" s="92">
        <f t="shared" si="33"/>
        <v>0</v>
      </c>
      <c r="J106" s="93">
        <f t="shared" si="34"/>
        <v>1135</v>
      </c>
      <c r="K106" s="94">
        <f t="shared" si="35"/>
        <v>18579</v>
      </c>
      <c r="L106" s="95">
        <f t="shared" si="36"/>
        <v>13992</v>
      </c>
      <c r="M106" s="96">
        <f t="shared" si="37"/>
        <v>32571</v>
      </c>
      <c r="N106" s="97">
        <f t="shared" si="38"/>
        <v>1137</v>
      </c>
      <c r="O106" s="98">
        <f t="shared" si="39"/>
        <v>0</v>
      </c>
      <c r="P106" s="99">
        <f t="shared" si="40"/>
        <v>1137</v>
      </c>
      <c r="Q106" s="100">
        <f t="shared" si="41"/>
        <v>19569</v>
      </c>
      <c r="R106" s="101">
        <f t="shared" si="42"/>
        <v>13992</v>
      </c>
      <c r="S106" s="102">
        <f t="shared" si="43"/>
        <v>33561</v>
      </c>
      <c r="T106" s="103">
        <f t="shared" si="46"/>
        <v>990</v>
      </c>
      <c r="U106" s="104">
        <f t="shared" si="46"/>
        <v>0</v>
      </c>
      <c r="V106" s="105">
        <f t="shared" si="46"/>
        <v>990</v>
      </c>
      <c r="W106" s="106">
        <f t="shared" si="44"/>
        <v>3262</v>
      </c>
      <c r="X106" s="86">
        <f t="shared" si="44"/>
        <v>0</v>
      </c>
      <c r="Y106" s="87">
        <f t="shared" si="44"/>
        <v>3262</v>
      </c>
      <c r="Z106" s="107">
        <f t="shared" si="45"/>
        <v>1.2000367940148402</v>
      </c>
      <c r="AA106" s="83">
        <f t="shared" si="45"/>
        <v>1</v>
      </c>
      <c r="AB106" s="83">
        <f t="shared" si="45"/>
        <v>1.1076603188224035</v>
      </c>
    </row>
    <row r="107" spans="1:28" s="57" customFormat="1" ht="18" customHeight="1" x14ac:dyDescent="0.25">
      <c r="A107" s="84">
        <v>500</v>
      </c>
      <c r="B107" s="85">
        <f t="shared" si="26"/>
        <v>66781</v>
      </c>
      <c r="C107" s="106">
        <f t="shared" si="27"/>
        <v>66660</v>
      </c>
      <c r="D107" s="111">
        <f t="shared" si="28"/>
        <v>133441</v>
      </c>
      <c r="E107" s="88">
        <f t="shared" si="29"/>
        <v>71427</v>
      </c>
      <c r="F107" s="89">
        <f t="shared" si="30"/>
        <v>66660</v>
      </c>
      <c r="G107" s="90">
        <f t="shared" si="31"/>
        <v>138087</v>
      </c>
      <c r="H107" s="91">
        <f t="shared" si="32"/>
        <v>4646</v>
      </c>
      <c r="I107" s="92">
        <f t="shared" si="33"/>
        <v>0</v>
      </c>
      <c r="J107" s="93">
        <f t="shared" si="34"/>
        <v>4646</v>
      </c>
      <c r="K107" s="94">
        <f t="shared" si="35"/>
        <v>76074</v>
      </c>
      <c r="L107" s="95">
        <f t="shared" si="36"/>
        <v>66660</v>
      </c>
      <c r="M107" s="96">
        <f t="shared" si="37"/>
        <v>142734</v>
      </c>
      <c r="N107" s="97">
        <f t="shared" si="38"/>
        <v>4647</v>
      </c>
      <c r="O107" s="98">
        <f t="shared" si="39"/>
        <v>0</v>
      </c>
      <c r="P107" s="99">
        <f t="shared" si="40"/>
        <v>4647</v>
      </c>
      <c r="Q107" s="100">
        <f t="shared" si="41"/>
        <v>80137</v>
      </c>
      <c r="R107" s="101">
        <f t="shared" si="42"/>
        <v>66660</v>
      </c>
      <c r="S107" s="102">
        <f t="shared" si="43"/>
        <v>146797</v>
      </c>
      <c r="T107" s="103">
        <f t="shared" si="46"/>
        <v>4063</v>
      </c>
      <c r="U107" s="104">
        <f t="shared" si="46"/>
        <v>0</v>
      </c>
      <c r="V107" s="105">
        <f t="shared" si="46"/>
        <v>4063</v>
      </c>
      <c r="W107" s="106">
        <f t="shared" si="44"/>
        <v>13356</v>
      </c>
      <c r="X107" s="86">
        <f t="shared" si="44"/>
        <v>0</v>
      </c>
      <c r="Y107" s="87">
        <f t="shared" si="44"/>
        <v>13356</v>
      </c>
      <c r="Z107" s="107">
        <f t="shared" si="45"/>
        <v>1.1999970051361915</v>
      </c>
      <c r="AA107" s="83">
        <f t="shared" si="45"/>
        <v>1</v>
      </c>
      <c r="AB107" s="83">
        <f t="shared" si="45"/>
        <v>1.100089177988774</v>
      </c>
    </row>
    <row r="108" spans="1:28" s="57" customFormat="1" ht="18" customHeight="1" x14ac:dyDescent="0.25">
      <c r="A108" s="84">
        <v>1000</v>
      </c>
      <c r="B108" s="85">
        <f t="shared" si="26"/>
        <v>130031</v>
      </c>
      <c r="C108" s="106">
        <f t="shared" si="27"/>
        <v>132660</v>
      </c>
      <c r="D108" s="111">
        <f t="shared" si="28"/>
        <v>262691</v>
      </c>
      <c r="E108" s="88">
        <f t="shared" si="29"/>
        <v>139077</v>
      </c>
      <c r="F108" s="89">
        <f t="shared" si="30"/>
        <v>132660</v>
      </c>
      <c r="G108" s="90">
        <f t="shared" si="31"/>
        <v>271737</v>
      </c>
      <c r="H108" s="91">
        <f t="shared" si="32"/>
        <v>9046</v>
      </c>
      <c r="I108" s="92">
        <f t="shared" si="33"/>
        <v>0</v>
      </c>
      <c r="J108" s="93">
        <f t="shared" si="34"/>
        <v>9046</v>
      </c>
      <c r="K108" s="94">
        <f t="shared" si="35"/>
        <v>148124</v>
      </c>
      <c r="L108" s="95">
        <f t="shared" si="36"/>
        <v>132660</v>
      </c>
      <c r="M108" s="96">
        <f t="shared" si="37"/>
        <v>280784</v>
      </c>
      <c r="N108" s="97">
        <f t="shared" si="38"/>
        <v>9047</v>
      </c>
      <c r="O108" s="98">
        <f t="shared" si="39"/>
        <v>0</v>
      </c>
      <c r="P108" s="99">
        <f t="shared" si="40"/>
        <v>9047</v>
      </c>
      <c r="Q108" s="100">
        <f t="shared" si="41"/>
        <v>156037</v>
      </c>
      <c r="R108" s="101">
        <f t="shared" si="42"/>
        <v>132660</v>
      </c>
      <c r="S108" s="102">
        <f t="shared" si="43"/>
        <v>288697</v>
      </c>
      <c r="T108" s="103">
        <f t="shared" si="46"/>
        <v>7913</v>
      </c>
      <c r="U108" s="104">
        <f t="shared" si="46"/>
        <v>0</v>
      </c>
      <c r="V108" s="105">
        <f t="shared" si="46"/>
        <v>7913</v>
      </c>
      <c r="W108" s="106">
        <f t="shared" si="44"/>
        <v>26006</v>
      </c>
      <c r="X108" s="86">
        <f t="shared" si="44"/>
        <v>0</v>
      </c>
      <c r="Y108" s="87">
        <f t="shared" si="44"/>
        <v>26006</v>
      </c>
      <c r="Z108" s="107">
        <f t="shared" si="45"/>
        <v>1.199998461905238</v>
      </c>
      <c r="AA108" s="83">
        <f t="shared" si="45"/>
        <v>1</v>
      </c>
      <c r="AB108" s="83">
        <f t="shared" si="45"/>
        <v>1.0989984430376374</v>
      </c>
    </row>
    <row r="109" spans="1:28" s="57" customFormat="1" ht="18" customHeight="1" x14ac:dyDescent="0.25">
      <c r="A109" s="149">
        <v>3000</v>
      </c>
      <c r="B109" s="150">
        <f t="shared" si="26"/>
        <v>383031</v>
      </c>
      <c r="C109" s="151">
        <f t="shared" si="27"/>
        <v>396660</v>
      </c>
      <c r="D109" s="152">
        <f t="shared" si="28"/>
        <v>779691</v>
      </c>
      <c r="E109" s="153">
        <f t="shared" si="29"/>
        <v>409677</v>
      </c>
      <c r="F109" s="154">
        <f t="shared" si="30"/>
        <v>396660</v>
      </c>
      <c r="G109" s="155">
        <f t="shared" si="31"/>
        <v>806337</v>
      </c>
      <c r="H109" s="156">
        <f t="shared" si="32"/>
        <v>26646</v>
      </c>
      <c r="I109" s="157">
        <f t="shared" si="33"/>
        <v>0</v>
      </c>
      <c r="J109" s="158">
        <f t="shared" si="34"/>
        <v>26646</v>
      </c>
      <c r="K109" s="159">
        <f t="shared" si="35"/>
        <v>436324</v>
      </c>
      <c r="L109" s="160">
        <f t="shared" si="36"/>
        <v>396660</v>
      </c>
      <c r="M109" s="161">
        <f t="shared" si="37"/>
        <v>832984</v>
      </c>
      <c r="N109" s="162">
        <f t="shared" si="38"/>
        <v>26647</v>
      </c>
      <c r="O109" s="163">
        <f t="shared" si="39"/>
        <v>0</v>
      </c>
      <c r="P109" s="164">
        <f t="shared" si="40"/>
        <v>26647</v>
      </c>
      <c r="Q109" s="165">
        <f t="shared" si="41"/>
        <v>459637</v>
      </c>
      <c r="R109" s="166">
        <f t="shared" si="42"/>
        <v>396660</v>
      </c>
      <c r="S109" s="167">
        <f t="shared" si="43"/>
        <v>856297</v>
      </c>
      <c r="T109" s="168">
        <f t="shared" si="46"/>
        <v>23313</v>
      </c>
      <c r="U109" s="169">
        <f t="shared" si="46"/>
        <v>0</v>
      </c>
      <c r="V109" s="170">
        <f t="shared" si="46"/>
        <v>23313</v>
      </c>
      <c r="W109" s="151">
        <f t="shared" si="44"/>
        <v>76606</v>
      </c>
      <c r="X109" s="171">
        <f t="shared" si="44"/>
        <v>0</v>
      </c>
      <c r="Y109" s="172">
        <f t="shared" si="44"/>
        <v>76606</v>
      </c>
      <c r="Z109" s="173">
        <f t="shared" si="45"/>
        <v>1.1999994778490515</v>
      </c>
      <c r="AA109" s="173">
        <f t="shared" si="45"/>
        <v>1</v>
      </c>
      <c r="AB109" s="173">
        <f t="shared" si="45"/>
        <v>1.0982517433188277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54</v>
      </c>
      <c r="E122" s="142" t="s">
        <v>48</v>
      </c>
      <c r="F122" s="141">
        <v>57</v>
      </c>
      <c r="K122" s="142" t="s">
        <v>48</v>
      </c>
      <c r="L122" s="141">
        <v>61</v>
      </c>
      <c r="Q122" s="142" t="s">
        <v>48</v>
      </c>
      <c r="R122" s="141">
        <v>64</v>
      </c>
    </row>
    <row r="123" spans="2:18" ht="18" customHeight="1" x14ac:dyDescent="0.25">
      <c r="B123" s="142" t="s">
        <v>49</v>
      </c>
      <c r="C123" s="141">
        <v>71</v>
      </c>
      <c r="E123" s="142" t="s">
        <v>49</v>
      </c>
      <c r="F123" s="141">
        <v>75</v>
      </c>
      <c r="K123" s="142" t="s">
        <v>49</v>
      </c>
      <c r="L123" s="141">
        <v>80</v>
      </c>
      <c r="Q123" s="142" t="s">
        <v>49</v>
      </c>
      <c r="R123" s="141">
        <v>85</v>
      </c>
    </row>
    <row r="124" spans="2:18" ht="18" customHeight="1" x14ac:dyDescent="0.25">
      <c r="B124" s="142" t="s">
        <v>50</v>
      </c>
      <c r="C124" s="141">
        <v>96</v>
      </c>
      <c r="E124" s="142" t="s">
        <v>50</v>
      </c>
      <c r="F124" s="141">
        <v>102</v>
      </c>
      <c r="K124" s="142" t="s">
        <v>50</v>
      </c>
      <c r="L124" s="141">
        <v>109</v>
      </c>
      <c r="Q124" s="142" t="s">
        <v>50</v>
      </c>
      <c r="R124" s="141">
        <v>115</v>
      </c>
    </row>
    <row r="125" spans="2:18" ht="18" customHeight="1" x14ac:dyDescent="0.25">
      <c r="B125" s="142" t="s">
        <v>74</v>
      </c>
      <c r="C125" s="141">
        <v>115</v>
      </c>
      <c r="E125" s="142" t="s">
        <v>74</v>
      </c>
      <c r="F125" s="141">
        <v>123</v>
      </c>
      <c r="K125" s="142" t="s">
        <v>74</v>
      </c>
      <c r="L125" s="141">
        <v>131</v>
      </c>
      <c r="Q125" s="142" t="s">
        <v>74</v>
      </c>
      <c r="R125" s="141">
        <v>138</v>
      </c>
    </row>
    <row r="128" spans="2:18" ht="18" customHeight="1" x14ac:dyDescent="0.25">
      <c r="B128" s="143" t="s">
        <v>56</v>
      </c>
      <c r="C128" s="143"/>
      <c r="E128" s="143" t="s">
        <v>56</v>
      </c>
      <c r="F128" s="143"/>
      <c r="K128" s="143" t="s">
        <v>56</v>
      </c>
      <c r="L128" s="143"/>
      <c r="Q128" s="143" t="s">
        <v>56</v>
      </c>
      <c r="R128" s="143"/>
    </row>
    <row r="129" spans="2:18" ht="18" customHeight="1" x14ac:dyDescent="0.25">
      <c r="B129" s="144" t="s">
        <v>64</v>
      </c>
      <c r="C129" s="144">
        <v>600</v>
      </c>
      <c r="E129" s="144" t="s">
        <v>64</v>
      </c>
      <c r="F129" s="144">
        <v>600</v>
      </c>
      <c r="K129" s="144" t="s">
        <v>64</v>
      </c>
      <c r="L129" s="144">
        <v>600</v>
      </c>
      <c r="Q129" s="144" t="s">
        <v>64</v>
      </c>
      <c r="R129" s="144">
        <v>600</v>
      </c>
    </row>
    <row r="130" spans="2:18" ht="18" customHeight="1" x14ac:dyDescent="0.25">
      <c r="B130" s="144" t="s">
        <v>57</v>
      </c>
      <c r="C130" s="144">
        <v>50</v>
      </c>
      <c r="E130" s="144" t="s">
        <v>57</v>
      </c>
      <c r="F130" s="144">
        <v>50</v>
      </c>
      <c r="K130" s="144" t="s">
        <v>57</v>
      </c>
      <c r="L130" s="144">
        <v>50</v>
      </c>
      <c r="Q130" s="144" t="s">
        <v>57</v>
      </c>
      <c r="R130" s="144">
        <v>50</v>
      </c>
    </row>
    <row r="131" spans="2:18" ht="18" customHeight="1" x14ac:dyDescent="0.25">
      <c r="B131" s="144" t="s">
        <v>58</v>
      </c>
      <c r="C131" s="144">
        <v>65</v>
      </c>
      <c r="E131" s="144" t="s">
        <v>58</v>
      </c>
      <c r="F131" s="144">
        <v>65</v>
      </c>
      <c r="K131" s="144" t="s">
        <v>58</v>
      </c>
      <c r="L131" s="144">
        <v>65</v>
      </c>
      <c r="Q131" s="144" t="s">
        <v>58</v>
      </c>
      <c r="R131" s="144">
        <v>65</v>
      </c>
    </row>
    <row r="132" spans="2:18" ht="18" customHeight="1" x14ac:dyDescent="0.25">
      <c r="B132" s="144" t="s">
        <v>59</v>
      </c>
      <c r="C132" s="144">
        <v>90</v>
      </c>
      <c r="E132" s="144" t="s">
        <v>59</v>
      </c>
      <c r="F132" s="144">
        <v>90</v>
      </c>
      <c r="K132" s="144" t="s">
        <v>59</v>
      </c>
      <c r="L132" s="144">
        <v>90</v>
      </c>
      <c r="Q132" s="144" t="s">
        <v>59</v>
      </c>
      <c r="R132" s="144">
        <v>90</v>
      </c>
    </row>
    <row r="133" spans="2:18" ht="18" customHeight="1" x14ac:dyDescent="0.25">
      <c r="B133" s="144" t="s">
        <v>60</v>
      </c>
      <c r="C133" s="144">
        <v>100</v>
      </c>
      <c r="E133" s="144" t="s">
        <v>60</v>
      </c>
      <c r="F133" s="144">
        <v>100</v>
      </c>
      <c r="K133" s="144" t="s">
        <v>60</v>
      </c>
      <c r="L133" s="144">
        <v>100</v>
      </c>
      <c r="Q133" s="144" t="s">
        <v>60</v>
      </c>
      <c r="R133" s="144">
        <v>100</v>
      </c>
    </row>
    <row r="134" spans="2:18" ht="18" customHeight="1" x14ac:dyDescent="0.25">
      <c r="B134" s="144" t="s">
        <v>75</v>
      </c>
      <c r="C134" s="144">
        <v>120</v>
      </c>
      <c r="E134" s="144" t="s">
        <v>61</v>
      </c>
      <c r="F134" s="144">
        <v>120</v>
      </c>
      <c r="K134" s="144" t="s">
        <v>61</v>
      </c>
      <c r="L134" s="144">
        <v>120</v>
      </c>
      <c r="Q134" s="144" t="s">
        <v>61</v>
      </c>
      <c r="R134" s="144">
        <v>120</v>
      </c>
    </row>
  </sheetData>
  <sheetProtection algorithmName="SHA-512" hashValue="z6ADB57PT904NXH2ugw5L6v6rhDGrI6K7/v3eWsHuzGDrg94fPfMOxqId2Gf7iEtPn8V1oI4degHV4PpkLfEoQ==" saltValue="3BbYO/25GWj3jo2n8nn+6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UI,標準"&amp;16岳　25mm</oddHeader>
  </headerFooter>
  <rowBreaks count="1" manualBreakCount="1">
    <brk id="60" max="27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FECD7-0BC7-471C-9A96-865F3E9FC480}">
  <sheetPr>
    <tabColor rgb="FFFF66CC"/>
    <pageSetUpPr fitToPage="1"/>
  </sheetPr>
  <dimension ref="A1:AB134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78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ROUNDDOWN(($C$116+ROUNDDOWN(($A4*IF(31&lt;=$A4,$C$125,IF(21&lt;=$A4,$C$124,IF(11&lt;=$A4,$C$123,IF(1&lt;=$A4,$C$122,0))))),0))*1.1,0)</f>
        <v>5126</v>
      </c>
      <c r="C4" s="34">
        <f>INT(ROUNDDOWN(IF($A4&lt;=0,0,IF($A4&lt;=10,$C$130,IF($A4&lt;=20,$C$131,IF($A4&lt;=30,$C$132,IF($A4&lt;=50,$C$133,IF($A4&gt;=51,$C$134,""))))))*$A4+$C$129,0)*1.1)</f>
        <v>660</v>
      </c>
      <c r="D4" s="35">
        <f>B4+C4</f>
        <v>5786</v>
      </c>
      <c r="E4" s="36">
        <f>ROUNDDOWN(($F$116+ROUNDDOWN(($A4*IF(31&lt;=$A4,$F$125,IF(21&lt;=$A4,$F$124,IF(11&lt;=$A4,$F$123,IF(1&lt;=$A4,$F$122,0))))),0))*1.1,0)</f>
        <v>5484</v>
      </c>
      <c r="F4" s="37">
        <f>INT(ROUNDDOWN(IF($A4&lt;=0,0,IF($A4&lt;=10,$F$130,IF($A4&lt;=20,$F$131,IF($A4&lt;=30,$F$132,IF($A4&lt;=50,$F$133,IF($A4&gt;=51,$F$134,""))))))*$A4+$F$129,0)*1.1)</f>
        <v>660</v>
      </c>
      <c r="G4" s="38">
        <f>SUM(E4:F4)</f>
        <v>6144</v>
      </c>
      <c r="H4" s="39">
        <f t="shared" ref="H4:J4" si="0">E4-B4</f>
        <v>358</v>
      </c>
      <c r="I4" s="40">
        <f t="shared" si="0"/>
        <v>0</v>
      </c>
      <c r="J4" s="41">
        <f t="shared" si="0"/>
        <v>358</v>
      </c>
      <c r="K4" s="42">
        <f>ROUNDDOWN(($L$116+ROUNDDOWN(($A4*IF(31&lt;=$A4,$L$125,IF(21&lt;=$A4,$L$124,IF(11&lt;=$A4,$L$123,IF(1&lt;=$A4,$L$122,0))))),0))*1.1,0)</f>
        <v>5843</v>
      </c>
      <c r="L4" s="43">
        <f>INT(ROUNDDOWN(IF($A4&lt;=0,0,IF($A4&lt;=10,$L$130,IF($A4&lt;=20,$L$131,IF($A4&lt;=30,$L$132,IF($A4&lt;=50,$L$133,IF($A4&gt;=51,$L$134,""))))))*$A4+$L$129,0)*1.1)</f>
        <v>660</v>
      </c>
      <c r="M4" s="44">
        <f>SUM(K4:L4)</f>
        <v>6503</v>
      </c>
      <c r="N4" s="45">
        <f t="shared" ref="N4:P4" si="1">K4-E4</f>
        <v>359</v>
      </c>
      <c r="O4" s="46">
        <f t="shared" si="1"/>
        <v>0</v>
      </c>
      <c r="P4" s="47">
        <f t="shared" si="1"/>
        <v>359</v>
      </c>
      <c r="Q4" s="48">
        <f>ROUNDDOWN(($R$116+ROUNDDOWN(($A4*IF(31&lt;=$A4,$R$125,IF(21&lt;=$A4,$R$124,IF(11&lt;=$A4,$R$123,IF(1&lt;=$A4,$R$122,0))))),0))*1.1,0)</f>
        <v>6151</v>
      </c>
      <c r="R4" s="49">
        <f>INT(ROUNDDOWN(IF($A4&lt;=0,0,IF($A4&lt;=10,$R$130,IF($A4&lt;=20,$R$131,IF($A4&lt;=30,$R$132,IF($A4&lt;=50,$R$133,IF($A4&gt;=51,$R$134,""))))))*$A4+$R$129,0)*1.1)</f>
        <v>660</v>
      </c>
      <c r="S4" s="50">
        <f>SUM(Q4:R4)</f>
        <v>6811</v>
      </c>
      <c r="T4" s="51">
        <f t="shared" ref="T4:V19" si="2">Q4-K4</f>
        <v>308</v>
      </c>
      <c r="U4" s="52">
        <f t="shared" si="2"/>
        <v>0</v>
      </c>
      <c r="V4" s="53">
        <f t="shared" si="2"/>
        <v>308</v>
      </c>
      <c r="W4" s="54">
        <f t="shared" ref="W4:Y19" si="3">Q4-B4</f>
        <v>1025</v>
      </c>
      <c r="X4" s="34">
        <f t="shared" si="3"/>
        <v>0</v>
      </c>
      <c r="Y4" s="35">
        <f t="shared" si="3"/>
        <v>1025</v>
      </c>
      <c r="Z4" s="55">
        <f t="shared" ref="Z4:AB19" si="4">Q4/B4</f>
        <v>1.1999609832227858</v>
      </c>
      <c r="AA4" s="55">
        <f t="shared" si="4"/>
        <v>1</v>
      </c>
      <c r="AB4" s="56">
        <f t="shared" si="4"/>
        <v>1.1771517455928102</v>
      </c>
    </row>
    <row r="5" spans="1:28" s="57" customFormat="1" ht="18" customHeight="1" x14ac:dyDescent="0.25">
      <c r="A5" s="58">
        <v>0</v>
      </c>
      <c r="B5" s="59">
        <f t="shared" ref="B5:B68" si="5">ROUNDDOWN(($C$116+ROUNDDOWN(($A5*IF(31&lt;=$A5,$C$125,IF(21&lt;=$A5,$C$124,IF(11&lt;=$A5,$C$123,IF(1&lt;=$A5,$C$122,0))))),0))*1.1,0)</f>
        <v>5126</v>
      </c>
      <c r="C5" s="60">
        <f t="shared" ref="C5:C68" si="6">INT(ROUNDDOWN(IF($A5&lt;=0,0,IF($A5&lt;=10,$C$130,IF($A5&lt;=20,$C$131,IF($A5&lt;=30,$C$132,IF($A5&lt;=50,$C$133,IF($A5&gt;=51,$C$134,""))))))*$A5+$C$129,0)*1.1)</f>
        <v>660</v>
      </c>
      <c r="D5" s="61">
        <f t="shared" ref="D5:D68" si="7">B5+C5</f>
        <v>5786</v>
      </c>
      <c r="E5" s="62">
        <f t="shared" ref="E5:E68" si="8">ROUNDDOWN(($F$116+ROUNDDOWN(($A5*IF(31&lt;=$A5,$F$125,IF(21&lt;=$A5,$F$124,IF(11&lt;=$A5,$F$123,IF(1&lt;=$A5,$F$122,0))))),0))*1.1,0)</f>
        <v>5484</v>
      </c>
      <c r="F5" s="63">
        <f t="shared" ref="F5:F68" si="9">INT(ROUNDDOWN(IF($A5&lt;=0,0,IF($A5&lt;=10,$F$130,IF($A5&lt;=20,$F$131,IF($A5&lt;=30,$F$132,IF($A5&lt;=50,$F$133,IF($A5&gt;=51,$F$134,""))))))*$A5+$F$129,0)*1.1)</f>
        <v>660</v>
      </c>
      <c r="G5" s="64">
        <f t="shared" ref="G5:G68" si="10">SUM(E5:F5)</f>
        <v>6144</v>
      </c>
      <c r="H5" s="65">
        <f t="shared" ref="H5:H68" si="11">E5-B5</f>
        <v>358</v>
      </c>
      <c r="I5" s="66">
        <f t="shared" ref="I5:I68" si="12">F5-C5</f>
        <v>0</v>
      </c>
      <c r="J5" s="67">
        <f t="shared" ref="J5:J68" si="13">G5-D5</f>
        <v>358</v>
      </c>
      <c r="K5" s="68">
        <f t="shared" ref="K5:K68" si="14">ROUNDDOWN(($L$116+ROUNDDOWN(($A5*IF(31&lt;=$A5,$L$125,IF(21&lt;=$A5,$L$124,IF(11&lt;=$A5,$L$123,IF(1&lt;=$A5,$L$122,0))))),0))*1.1,0)</f>
        <v>5843</v>
      </c>
      <c r="L5" s="69">
        <f t="shared" ref="L5:L68" si="15">INT(ROUNDDOWN(IF($A5&lt;=0,0,IF($A5&lt;=10,$L$130,IF($A5&lt;=20,$L$131,IF($A5&lt;=30,$L$132,IF($A5&lt;=50,$L$133,IF($A5&gt;=51,$L$134,""))))))*$A5+$L$129,0)*1.1)</f>
        <v>660</v>
      </c>
      <c r="M5" s="70">
        <f t="shared" ref="M5:M68" si="16">SUM(K5:L5)</f>
        <v>6503</v>
      </c>
      <c r="N5" s="71">
        <f t="shared" ref="N5:N68" si="17">K5-E5</f>
        <v>359</v>
      </c>
      <c r="O5" s="72">
        <f t="shared" ref="O5:O68" si="18">L5-F5</f>
        <v>0</v>
      </c>
      <c r="P5" s="73">
        <f t="shared" ref="P5:P68" si="19">M5-G5</f>
        <v>359</v>
      </c>
      <c r="Q5" s="74">
        <f t="shared" ref="Q5:Q68" si="20">ROUNDDOWN(($R$116+ROUNDDOWN(($A5*IF(31&lt;=$A5,$R$125,IF(21&lt;=$A5,$R$124,IF(11&lt;=$A5,$R$123,IF(1&lt;=$A5,$R$122,0))))),0))*1.1,0)</f>
        <v>6151</v>
      </c>
      <c r="R5" s="75">
        <f t="shared" ref="R5:R68" si="21">INT(ROUNDDOWN(IF($A5&lt;=0,0,IF($A5&lt;=10,$R$130,IF($A5&lt;=20,$R$131,IF($A5&lt;=30,$R$132,IF($A5&lt;=50,$R$133,IF($A5&gt;=51,$R$134,""))))))*$A5+$R$129,0)*1.1)</f>
        <v>660</v>
      </c>
      <c r="S5" s="76">
        <f t="shared" ref="S5:S68" si="22">SUM(Q5:R5)</f>
        <v>6811</v>
      </c>
      <c r="T5" s="77">
        <f t="shared" si="2"/>
        <v>308</v>
      </c>
      <c r="U5" s="78">
        <f t="shared" si="2"/>
        <v>0</v>
      </c>
      <c r="V5" s="79">
        <f t="shared" si="2"/>
        <v>308</v>
      </c>
      <c r="W5" s="80">
        <f t="shared" si="3"/>
        <v>1025</v>
      </c>
      <c r="X5" s="81">
        <f t="shared" si="3"/>
        <v>0</v>
      </c>
      <c r="Y5" s="82">
        <f t="shared" si="3"/>
        <v>1025</v>
      </c>
      <c r="Z5" s="83">
        <f t="shared" si="4"/>
        <v>1.1999609832227858</v>
      </c>
      <c r="AA5" s="83">
        <f t="shared" si="4"/>
        <v>1</v>
      </c>
      <c r="AB5" s="83">
        <f t="shared" si="4"/>
        <v>1.1771517455928102</v>
      </c>
    </row>
    <row r="6" spans="1:28" s="57" customFormat="1" ht="18" customHeight="1" x14ac:dyDescent="0.25">
      <c r="A6" s="84">
        <v>1</v>
      </c>
      <c r="B6" s="85">
        <f t="shared" si="5"/>
        <v>5185</v>
      </c>
      <c r="C6" s="86">
        <f t="shared" si="6"/>
        <v>715</v>
      </c>
      <c r="D6" s="87">
        <f t="shared" si="7"/>
        <v>5900</v>
      </c>
      <c r="E6" s="88">
        <f t="shared" si="8"/>
        <v>5547</v>
      </c>
      <c r="F6" s="89">
        <f t="shared" si="9"/>
        <v>715</v>
      </c>
      <c r="G6" s="90">
        <f t="shared" si="10"/>
        <v>6262</v>
      </c>
      <c r="H6" s="91">
        <f t="shared" si="11"/>
        <v>362</v>
      </c>
      <c r="I6" s="92">
        <f t="shared" si="12"/>
        <v>0</v>
      </c>
      <c r="J6" s="93">
        <f t="shared" si="13"/>
        <v>362</v>
      </c>
      <c r="K6" s="94">
        <f t="shared" si="14"/>
        <v>5910</v>
      </c>
      <c r="L6" s="95">
        <f t="shared" si="15"/>
        <v>715</v>
      </c>
      <c r="M6" s="96">
        <f t="shared" si="16"/>
        <v>6625</v>
      </c>
      <c r="N6" s="97">
        <f t="shared" si="17"/>
        <v>363</v>
      </c>
      <c r="O6" s="98">
        <f t="shared" si="18"/>
        <v>0</v>
      </c>
      <c r="P6" s="99">
        <f t="shared" si="19"/>
        <v>363</v>
      </c>
      <c r="Q6" s="100">
        <f t="shared" si="20"/>
        <v>6221</v>
      </c>
      <c r="R6" s="101">
        <f t="shared" si="21"/>
        <v>715</v>
      </c>
      <c r="S6" s="102">
        <f t="shared" si="22"/>
        <v>6936</v>
      </c>
      <c r="T6" s="103">
        <f t="shared" si="2"/>
        <v>311</v>
      </c>
      <c r="U6" s="104">
        <f t="shared" si="2"/>
        <v>0</v>
      </c>
      <c r="V6" s="105">
        <f t="shared" si="2"/>
        <v>311</v>
      </c>
      <c r="W6" s="106">
        <f t="shared" si="3"/>
        <v>1036</v>
      </c>
      <c r="X6" s="86">
        <f t="shared" si="3"/>
        <v>0</v>
      </c>
      <c r="Y6" s="87">
        <f t="shared" si="3"/>
        <v>1036</v>
      </c>
      <c r="Z6" s="107">
        <f t="shared" si="4"/>
        <v>1.1998071359691418</v>
      </c>
      <c r="AA6" s="83">
        <f t="shared" si="4"/>
        <v>1</v>
      </c>
      <c r="AB6" s="83">
        <f t="shared" si="4"/>
        <v>1.1755932203389829</v>
      </c>
    </row>
    <row r="7" spans="1:28" s="57" customFormat="1" ht="18" customHeight="1" x14ac:dyDescent="0.25">
      <c r="A7" s="84">
        <v>2</v>
      </c>
      <c r="B7" s="85">
        <f t="shared" si="5"/>
        <v>5244</v>
      </c>
      <c r="C7" s="86">
        <f t="shared" si="6"/>
        <v>770</v>
      </c>
      <c r="D7" s="87">
        <f t="shared" si="7"/>
        <v>6014</v>
      </c>
      <c r="E7" s="88">
        <f t="shared" si="8"/>
        <v>5610</v>
      </c>
      <c r="F7" s="89">
        <f t="shared" si="9"/>
        <v>770</v>
      </c>
      <c r="G7" s="90">
        <f t="shared" si="10"/>
        <v>6380</v>
      </c>
      <c r="H7" s="91">
        <f t="shared" si="11"/>
        <v>366</v>
      </c>
      <c r="I7" s="92">
        <f t="shared" si="12"/>
        <v>0</v>
      </c>
      <c r="J7" s="93">
        <f t="shared" si="13"/>
        <v>366</v>
      </c>
      <c r="K7" s="94">
        <f t="shared" si="14"/>
        <v>5977</v>
      </c>
      <c r="L7" s="95">
        <f t="shared" si="15"/>
        <v>770</v>
      </c>
      <c r="M7" s="96">
        <f t="shared" si="16"/>
        <v>6747</v>
      </c>
      <c r="N7" s="97">
        <f t="shared" si="17"/>
        <v>367</v>
      </c>
      <c r="O7" s="98">
        <f t="shared" si="18"/>
        <v>0</v>
      </c>
      <c r="P7" s="99">
        <f t="shared" si="19"/>
        <v>367</v>
      </c>
      <c r="Q7" s="100">
        <f t="shared" si="20"/>
        <v>6292</v>
      </c>
      <c r="R7" s="101">
        <f t="shared" si="21"/>
        <v>770</v>
      </c>
      <c r="S7" s="102">
        <f t="shared" si="22"/>
        <v>7062</v>
      </c>
      <c r="T7" s="103">
        <f t="shared" si="2"/>
        <v>315</v>
      </c>
      <c r="U7" s="104">
        <f t="shared" si="2"/>
        <v>0</v>
      </c>
      <c r="V7" s="105">
        <f t="shared" si="2"/>
        <v>315</v>
      </c>
      <c r="W7" s="106">
        <f t="shared" si="3"/>
        <v>1048</v>
      </c>
      <c r="X7" s="86">
        <f t="shared" si="3"/>
        <v>0</v>
      </c>
      <c r="Y7" s="87">
        <f t="shared" si="3"/>
        <v>1048</v>
      </c>
      <c r="Z7" s="107">
        <f t="shared" si="4"/>
        <v>1.1998474446987033</v>
      </c>
      <c r="AA7" s="83">
        <f t="shared" si="4"/>
        <v>1</v>
      </c>
      <c r="AB7" s="83">
        <f t="shared" si="4"/>
        <v>1.1742600598603259</v>
      </c>
    </row>
    <row r="8" spans="1:28" s="57" customFormat="1" ht="18" customHeight="1" x14ac:dyDescent="0.25">
      <c r="A8" s="84">
        <v>3</v>
      </c>
      <c r="B8" s="85">
        <f t="shared" si="5"/>
        <v>5304</v>
      </c>
      <c r="C8" s="86">
        <f t="shared" si="6"/>
        <v>825</v>
      </c>
      <c r="D8" s="87">
        <f t="shared" si="7"/>
        <v>6129</v>
      </c>
      <c r="E8" s="88">
        <f t="shared" si="8"/>
        <v>5672</v>
      </c>
      <c r="F8" s="89">
        <f t="shared" si="9"/>
        <v>825</v>
      </c>
      <c r="G8" s="90">
        <f t="shared" si="10"/>
        <v>6497</v>
      </c>
      <c r="H8" s="91">
        <f t="shared" si="11"/>
        <v>368</v>
      </c>
      <c r="I8" s="92">
        <f t="shared" si="12"/>
        <v>0</v>
      </c>
      <c r="J8" s="93">
        <f t="shared" si="13"/>
        <v>368</v>
      </c>
      <c r="K8" s="94">
        <f t="shared" si="14"/>
        <v>6044</v>
      </c>
      <c r="L8" s="95">
        <f t="shared" si="15"/>
        <v>825</v>
      </c>
      <c r="M8" s="96">
        <f t="shared" si="16"/>
        <v>6869</v>
      </c>
      <c r="N8" s="97">
        <f t="shared" si="17"/>
        <v>372</v>
      </c>
      <c r="O8" s="98">
        <f t="shared" si="18"/>
        <v>0</v>
      </c>
      <c r="P8" s="99">
        <f t="shared" si="19"/>
        <v>372</v>
      </c>
      <c r="Q8" s="100">
        <f t="shared" si="20"/>
        <v>6362</v>
      </c>
      <c r="R8" s="101">
        <f t="shared" si="21"/>
        <v>825</v>
      </c>
      <c r="S8" s="102">
        <f t="shared" si="22"/>
        <v>7187</v>
      </c>
      <c r="T8" s="103">
        <f t="shared" si="2"/>
        <v>318</v>
      </c>
      <c r="U8" s="104">
        <f t="shared" si="2"/>
        <v>0</v>
      </c>
      <c r="V8" s="105">
        <f t="shared" si="2"/>
        <v>318</v>
      </c>
      <c r="W8" s="106">
        <f t="shared" si="3"/>
        <v>1058</v>
      </c>
      <c r="X8" s="86">
        <f t="shared" si="3"/>
        <v>0</v>
      </c>
      <c r="Y8" s="87">
        <f t="shared" si="3"/>
        <v>1058</v>
      </c>
      <c r="Z8" s="107">
        <f t="shared" si="4"/>
        <v>1.19947209653092</v>
      </c>
      <c r="AA8" s="83">
        <f t="shared" si="4"/>
        <v>1</v>
      </c>
      <c r="AB8" s="83">
        <f t="shared" si="4"/>
        <v>1.1726219611682167</v>
      </c>
    </row>
    <row r="9" spans="1:28" s="57" customFormat="1" ht="18" customHeight="1" x14ac:dyDescent="0.25">
      <c r="A9" s="84">
        <v>4</v>
      </c>
      <c r="B9" s="85">
        <f t="shared" si="5"/>
        <v>5363</v>
      </c>
      <c r="C9" s="86">
        <f t="shared" si="6"/>
        <v>880</v>
      </c>
      <c r="D9" s="87">
        <f t="shared" si="7"/>
        <v>6243</v>
      </c>
      <c r="E9" s="88">
        <f t="shared" si="8"/>
        <v>5735</v>
      </c>
      <c r="F9" s="89">
        <f t="shared" si="9"/>
        <v>880</v>
      </c>
      <c r="G9" s="90">
        <f t="shared" si="10"/>
        <v>6615</v>
      </c>
      <c r="H9" s="91">
        <f t="shared" si="11"/>
        <v>372</v>
      </c>
      <c r="I9" s="92">
        <f t="shared" si="12"/>
        <v>0</v>
      </c>
      <c r="J9" s="93">
        <f t="shared" si="13"/>
        <v>372</v>
      </c>
      <c r="K9" s="94">
        <f t="shared" si="14"/>
        <v>6111</v>
      </c>
      <c r="L9" s="95">
        <f t="shared" si="15"/>
        <v>880</v>
      </c>
      <c r="M9" s="96">
        <f t="shared" si="16"/>
        <v>6991</v>
      </c>
      <c r="N9" s="97">
        <f t="shared" si="17"/>
        <v>376</v>
      </c>
      <c r="O9" s="98">
        <f t="shared" si="18"/>
        <v>0</v>
      </c>
      <c r="P9" s="99">
        <f t="shared" si="19"/>
        <v>376</v>
      </c>
      <c r="Q9" s="100">
        <f t="shared" si="20"/>
        <v>6432</v>
      </c>
      <c r="R9" s="101">
        <f t="shared" si="21"/>
        <v>880</v>
      </c>
      <c r="S9" s="102">
        <f t="shared" si="22"/>
        <v>7312</v>
      </c>
      <c r="T9" s="103">
        <f t="shared" si="2"/>
        <v>321</v>
      </c>
      <c r="U9" s="104">
        <f t="shared" si="2"/>
        <v>0</v>
      </c>
      <c r="V9" s="105">
        <f t="shared" si="2"/>
        <v>321</v>
      </c>
      <c r="W9" s="106">
        <f t="shared" si="3"/>
        <v>1069</v>
      </c>
      <c r="X9" s="86">
        <f t="shared" si="3"/>
        <v>0</v>
      </c>
      <c r="Y9" s="87">
        <f t="shared" si="3"/>
        <v>1069</v>
      </c>
      <c r="Z9" s="107">
        <f t="shared" si="4"/>
        <v>1.1993287339175835</v>
      </c>
      <c r="AA9" s="83">
        <f t="shared" si="4"/>
        <v>1</v>
      </c>
      <c r="AB9" s="83">
        <f t="shared" si="4"/>
        <v>1.1712317795931444</v>
      </c>
    </row>
    <row r="10" spans="1:28" s="57" customFormat="1" ht="18" customHeight="1" x14ac:dyDescent="0.25">
      <c r="A10" s="84">
        <v>5</v>
      </c>
      <c r="B10" s="85">
        <f t="shared" si="5"/>
        <v>5423</v>
      </c>
      <c r="C10" s="86">
        <f t="shared" si="6"/>
        <v>935</v>
      </c>
      <c r="D10" s="87">
        <f t="shared" si="7"/>
        <v>6358</v>
      </c>
      <c r="E10" s="88">
        <f t="shared" si="8"/>
        <v>5798</v>
      </c>
      <c r="F10" s="89">
        <f t="shared" si="9"/>
        <v>935</v>
      </c>
      <c r="G10" s="90">
        <f t="shared" si="10"/>
        <v>6733</v>
      </c>
      <c r="H10" s="91">
        <f t="shared" si="11"/>
        <v>375</v>
      </c>
      <c r="I10" s="92">
        <f t="shared" si="12"/>
        <v>0</v>
      </c>
      <c r="J10" s="93">
        <f t="shared" si="13"/>
        <v>375</v>
      </c>
      <c r="K10" s="94">
        <f t="shared" si="14"/>
        <v>6178</v>
      </c>
      <c r="L10" s="95">
        <f t="shared" si="15"/>
        <v>935</v>
      </c>
      <c r="M10" s="96">
        <f t="shared" si="16"/>
        <v>7113</v>
      </c>
      <c r="N10" s="97">
        <f t="shared" si="17"/>
        <v>380</v>
      </c>
      <c r="O10" s="98">
        <f t="shared" si="18"/>
        <v>0</v>
      </c>
      <c r="P10" s="99">
        <f t="shared" si="19"/>
        <v>380</v>
      </c>
      <c r="Q10" s="100">
        <f t="shared" si="20"/>
        <v>6503</v>
      </c>
      <c r="R10" s="101">
        <f t="shared" si="21"/>
        <v>935</v>
      </c>
      <c r="S10" s="102">
        <f t="shared" si="22"/>
        <v>7438</v>
      </c>
      <c r="T10" s="103">
        <f t="shared" si="2"/>
        <v>325</v>
      </c>
      <c r="U10" s="104">
        <f t="shared" si="2"/>
        <v>0</v>
      </c>
      <c r="V10" s="105">
        <f t="shared" si="2"/>
        <v>325</v>
      </c>
      <c r="W10" s="106">
        <f t="shared" si="3"/>
        <v>1080</v>
      </c>
      <c r="X10" s="86">
        <f t="shared" si="3"/>
        <v>0</v>
      </c>
      <c r="Y10" s="87">
        <f t="shared" si="3"/>
        <v>1080</v>
      </c>
      <c r="Z10" s="107">
        <f>Q10/B10</f>
        <v>1.1991517610178868</v>
      </c>
      <c r="AA10" s="83">
        <f t="shared" si="4"/>
        <v>1</v>
      </c>
      <c r="AB10" s="83">
        <f t="shared" si="4"/>
        <v>1.1698647373387858</v>
      </c>
    </row>
    <row r="11" spans="1:28" s="57" customFormat="1" ht="18" customHeight="1" x14ac:dyDescent="0.25">
      <c r="A11" s="108">
        <v>6</v>
      </c>
      <c r="B11" s="109">
        <f t="shared" si="5"/>
        <v>5482</v>
      </c>
      <c r="C11" s="80">
        <f t="shared" si="6"/>
        <v>990</v>
      </c>
      <c r="D11" s="110">
        <f t="shared" si="7"/>
        <v>6472</v>
      </c>
      <c r="E11" s="88">
        <f t="shared" si="8"/>
        <v>5860</v>
      </c>
      <c r="F11" s="89">
        <f t="shared" si="9"/>
        <v>990</v>
      </c>
      <c r="G11" s="90">
        <f t="shared" si="10"/>
        <v>6850</v>
      </c>
      <c r="H11" s="91">
        <f t="shared" si="11"/>
        <v>378</v>
      </c>
      <c r="I11" s="92">
        <f t="shared" si="12"/>
        <v>0</v>
      </c>
      <c r="J11" s="93">
        <f t="shared" si="13"/>
        <v>378</v>
      </c>
      <c r="K11" s="94">
        <f t="shared" si="14"/>
        <v>6245</v>
      </c>
      <c r="L11" s="95">
        <f t="shared" si="15"/>
        <v>990</v>
      </c>
      <c r="M11" s="96">
        <f t="shared" si="16"/>
        <v>7235</v>
      </c>
      <c r="N11" s="97">
        <f t="shared" si="17"/>
        <v>385</v>
      </c>
      <c r="O11" s="98">
        <f t="shared" si="18"/>
        <v>0</v>
      </c>
      <c r="P11" s="99">
        <f t="shared" si="19"/>
        <v>385</v>
      </c>
      <c r="Q11" s="100">
        <f t="shared" si="20"/>
        <v>6573</v>
      </c>
      <c r="R11" s="101">
        <f t="shared" si="21"/>
        <v>990</v>
      </c>
      <c r="S11" s="102">
        <f t="shared" si="22"/>
        <v>7563</v>
      </c>
      <c r="T11" s="103">
        <f t="shared" si="2"/>
        <v>328</v>
      </c>
      <c r="U11" s="104">
        <f t="shared" si="2"/>
        <v>0</v>
      </c>
      <c r="V11" s="105">
        <f t="shared" si="2"/>
        <v>328</v>
      </c>
      <c r="W11" s="106">
        <f t="shared" si="3"/>
        <v>1091</v>
      </c>
      <c r="X11" s="86">
        <f t="shared" si="3"/>
        <v>0</v>
      </c>
      <c r="Y11" s="87">
        <f t="shared" si="3"/>
        <v>1091</v>
      </c>
      <c r="Z11" s="107">
        <f t="shared" si="4"/>
        <v>1.1990149580445093</v>
      </c>
      <c r="AA11" s="83">
        <f t="shared" si="4"/>
        <v>1</v>
      </c>
      <c r="AB11" s="83">
        <f t="shared" si="4"/>
        <v>1.1685723114956736</v>
      </c>
    </row>
    <row r="12" spans="1:28" s="57" customFormat="1" ht="18" customHeight="1" x14ac:dyDescent="0.25">
      <c r="A12" s="84">
        <v>7</v>
      </c>
      <c r="B12" s="85">
        <f t="shared" si="5"/>
        <v>5541</v>
      </c>
      <c r="C12" s="106">
        <f t="shared" si="6"/>
        <v>1045</v>
      </c>
      <c r="D12" s="111">
        <f t="shared" si="7"/>
        <v>6586</v>
      </c>
      <c r="E12" s="88">
        <f t="shared" si="8"/>
        <v>5923</v>
      </c>
      <c r="F12" s="89">
        <f t="shared" si="9"/>
        <v>1045</v>
      </c>
      <c r="G12" s="90">
        <f t="shared" si="10"/>
        <v>6968</v>
      </c>
      <c r="H12" s="91">
        <f t="shared" si="11"/>
        <v>382</v>
      </c>
      <c r="I12" s="92">
        <f t="shared" si="12"/>
        <v>0</v>
      </c>
      <c r="J12" s="93">
        <f t="shared" si="13"/>
        <v>382</v>
      </c>
      <c r="K12" s="94">
        <f t="shared" si="14"/>
        <v>6312</v>
      </c>
      <c r="L12" s="95">
        <f t="shared" si="15"/>
        <v>1045</v>
      </c>
      <c r="M12" s="96">
        <f t="shared" si="16"/>
        <v>7357</v>
      </c>
      <c r="N12" s="97">
        <f t="shared" si="17"/>
        <v>389</v>
      </c>
      <c r="O12" s="98">
        <f t="shared" si="18"/>
        <v>0</v>
      </c>
      <c r="P12" s="99">
        <f t="shared" si="19"/>
        <v>389</v>
      </c>
      <c r="Q12" s="100">
        <f t="shared" si="20"/>
        <v>6644</v>
      </c>
      <c r="R12" s="101">
        <f t="shared" si="21"/>
        <v>1045</v>
      </c>
      <c r="S12" s="102">
        <f t="shared" si="22"/>
        <v>7689</v>
      </c>
      <c r="T12" s="103">
        <f t="shared" si="2"/>
        <v>332</v>
      </c>
      <c r="U12" s="104">
        <f t="shared" si="2"/>
        <v>0</v>
      </c>
      <c r="V12" s="105">
        <f t="shared" si="2"/>
        <v>332</v>
      </c>
      <c r="W12" s="106">
        <f t="shared" si="3"/>
        <v>1103</v>
      </c>
      <c r="X12" s="86">
        <f t="shared" si="3"/>
        <v>0</v>
      </c>
      <c r="Y12" s="87">
        <f t="shared" si="3"/>
        <v>1103</v>
      </c>
      <c r="Z12" s="107">
        <f t="shared" si="4"/>
        <v>1.1990615412380436</v>
      </c>
      <c r="AA12" s="83">
        <f t="shared" si="4"/>
        <v>1</v>
      </c>
      <c r="AB12" s="83">
        <f t="shared" si="4"/>
        <v>1.1674764652292742</v>
      </c>
    </row>
    <row r="13" spans="1:28" s="57" customFormat="1" ht="18" customHeight="1" x14ac:dyDescent="0.25">
      <c r="A13" s="84">
        <v>8</v>
      </c>
      <c r="B13" s="85">
        <f t="shared" si="5"/>
        <v>5601</v>
      </c>
      <c r="C13" s="106">
        <f t="shared" si="6"/>
        <v>1100</v>
      </c>
      <c r="D13" s="111">
        <f t="shared" si="7"/>
        <v>6701</v>
      </c>
      <c r="E13" s="88">
        <f t="shared" si="8"/>
        <v>5986</v>
      </c>
      <c r="F13" s="89">
        <f t="shared" si="9"/>
        <v>1100</v>
      </c>
      <c r="G13" s="90">
        <f t="shared" si="10"/>
        <v>7086</v>
      </c>
      <c r="H13" s="91">
        <f t="shared" si="11"/>
        <v>385</v>
      </c>
      <c r="I13" s="92">
        <f t="shared" si="12"/>
        <v>0</v>
      </c>
      <c r="J13" s="93">
        <f t="shared" si="13"/>
        <v>385</v>
      </c>
      <c r="K13" s="94">
        <f t="shared" si="14"/>
        <v>6380</v>
      </c>
      <c r="L13" s="95">
        <f t="shared" si="15"/>
        <v>1100</v>
      </c>
      <c r="M13" s="96">
        <f t="shared" si="16"/>
        <v>7480</v>
      </c>
      <c r="N13" s="97">
        <f t="shared" si="17"/>
        <v>394</v>
      </c>
      <c r="O13" s="98">
        <f t="shared" si="18"/>
        <v>0</v>
      </c>
      <c r="P13" s="99">
        <f t="shared" si="19"/>
        <v>394</v>
      </c>
      <c r="Q13" s="100">
        <f t="shared" si="20"/>
        <v>6714</v>
      </c>
      <c r="R13" s="101">
        <f t="shared" si="21"/>
        <v>1100</v>
      </c>
      <c r="S13" s="102">
        <f t="shared" si="22"/>
        <v>7814</v>
      </c>
      <c r="T13" s="103">
        <f t="shared" si="2"/>
        <v>334</v>
      </c>
      <c r="U13" s="104">
        <f t="shared" si="2"/>
        <v>0</v>
      </c>
      <c r="V13" s="105">
        <f t="shared" si="2"/>
        <v>334</v>
      </c>
      <c r="W13" s="106">
        <f t="shared" si="3"/>
        <v>1113</v>
      </c>
      <c r="X13" s="86">
        <f t="shared" si="3"/>
        <v>0</v>
      </c>
      <c r="Y13" s="87">
        <f t="shared" si="3"/>
        <v>1113</v>
      </c>
      <c r="Z13" s="107">
        <f t="shared" si="4"/>
        <v>1.1987145152651313</v>
      </c>
      <c r="AA13" s="83">
        <f t="shared" si="4"/>
        <v>1</v>
      </c>
      <c r="AB13" s="83">
        <f t="shared" si="4"/>
        <v>1.1660946127443665</v>
      </c>
    </row>
    <row r="14" spans="1:28" s="57" customFormat="1" ht="18" customHeight="1" x14ac:dyDescent="0.25">
      <c r="A14" s="84">
        <v>9</v>
      </c>
      <c r="B14" s="85">
        <f t="shared" si="5"/>
        <v>5660</v>
      </c>
      <c r="C14" s="106">
        <f t="shared" si="6"/>
        <v>1155</v>
      </c>
      <c r="D14" s="111">
        <f t="shared" si="7"/>
        <v>6815</v>
      </c>
      <c r="E14" s="88">
        <f t="shared" si="8"/>
        <v>6048</v>
      </c>
      <c r="F14" s="89">
        <f t="shared" si="9"/>
        <v>1155</v>
      </c>
      <c r="G14" s="90">
        <f t="shared" si="10"/>
        <v>7203</v>
      </c>
      <c r="H14" s="91">
        <f t="shared" si="11"/>
        <v>388</v>
      </c>
      <c r="I14" s="92">
        <f t="shared" si="12"/>
        <v>0</v>
      </c>
      <c r="J14" s="93">
        <f t="shared" si="13"/>
        <v>388</v>
      </c>
      <c r="K14" s="94">
        <f t="shared" si="14"/>
        <v>6447</v>
      </c>
      <c r="L14" s="95">
        <f t="shared" si="15"/>
        <v>1155</v>
      </c>
      <c r="M14" s="96">
        <f t="shared" si="16"/>
        <v>7602</v>
      </c>
      <c r="N14" s="97">
        <f t="shared" si="17"/>
        <v>399</v>
      </c>
      <c r="O14" s="98">
        <f t="shared" si="18"/>
        <v>0</v>
      </c>
      <c r="P14" s="99">
        <f t="shared" si="19"/>
        <v>399</v>
      </c>
      <c r="Q14" s="100">
        <f t="shared" si="20"/>
        <v>6784</v>
      </c>
      <c r="R14" s="101">
        <f t="shared" si="21"/>
        <v>1155</v>
      </c>
      <c r="S14" s="102">
        <f t="shared" si="22"/>
        <v>7939</v>
      </c>
      <c r="T14" s="103">
        <f t="shared" si="2"/>
        <v>337</v>
      </c>
      <c r="U14" s="104">
        <f t="shared" si="2"/>
        <v>0</v>
      </c>
      <c r="V14" s="105">
        <f t="shared" si="2"/>
        <v>337</v>
      </c>
      <c r="W14" s="106">
        <f t="shared" si="3"/>
        <v>1124</v>
      </c>
      <c r="X14" s="86">
        <f t="shared" si="3"/>
        <v>0</v>
      </c>
      <c r="Y14" s="87">
        <f t="shared" si="3"/>
        <v>1124</v>
      </c>
      <c r="Z14" s="107">
        <f t="shared" si="4"/>
        <v>1.1985865724381626</v>
      </c>
      <c r="AA14" s="83">
        <f t="shared" si="4"/>
        <v>1</v>
      </c>
      <c r="AB14" s="83">
        <f t="shared" si="4"/>
        <v>1.1649303008070433</v>
      </c>
    </row>
    <row r="15" spans="1:28" s="57" customFormat="1" ht="18" customHeight="1" x14ac:dyDescent="0.25">
      <c r="A15" s="84">
        <v>10</v>
      </c>
      <c r="B15" s="85">
        <f t="shared" si="5"/>
        <v>5720</v>
      </c>
      <c r="C15" s="106">
        <f t="shared" si="6"/>
        <v>1210</v>
      </c>
      <c r="D15" s="111">
        <f t="shared" si="7"/>
        <v>6930</v>
      </c>
      <c r="E15" s="88">
        <f t="shared" si="8"/>
        <v>6111</v>
      </c>
      <c r="F15" s="89">
        <f t="shared" si="9"/>
        <v>1210</v>
      </c>
      <c r="G15" s="90">
        <f t="shared" si="10"/>
        <v>7321</v>
      </c>
      <c r="H15" s="91">
        <f t="shared" si="11"/>
        <v>391</v>
      </c>
      <c r="I15" s="92">
        <f t="shared" si="12"/>
        <v>0</v>
      </c>
      <c r="J15" s="93">
        <f t="shared" si="13"/>
        <v>391</v>
      </c>
      <c r="K15" s="94">
        <f t="shared" si="14"/>
        <v>6514</v>
      </c>
      <c r="L15" s="95">
        <f t="shared" si="15"/>
        <v>1210</v>
      </c>
      <c r="M15" s="96">
        <f t="shared" si="16"/>
        <v>7724</v>
      </c>
      <c r="N15" s="97">
        <f t="shared" si="17"/>
        <v>403</v>
      </c>
      <c r="O15" s="98">
        <f t="shared" si="18"/>
        <v>0</v>
      </c>
      <c r="P15" s="99">
        <f t="shared" si="19"/>
        <v>403</v>
      </c>
      <c r="Q15" s="100">
        <f t="shared" si="20"/>
        <v>6855</v>
      </c>
      <c r="R15" s="101">
        <f t="shared" si="21"/>
        <v>1210</v>
      </c>
      <c r="S15" s="102">
        <f t="shared" si="22"/>
        <v>8065</v>
      </c>
      <c r="T15" s="103">
        <f t="shared" si="2"/>
        <v>341</v>
      </c>
      <c r="U15" s="104">
        <f t="shared" si="2"/>
        <v>0</v>
      </c>
      <c r="V15" s="105">
        <f t="shared" si="2"/>
        <v>341</v>
      </c>
      <c r="W15" s="106">
        <f t="shared" si="3"/>
        <v>1135</v>
      </c>
      <c r="X15" s="86">
        <f t="shared" si="3"/>
        <v>0</v>
      </c>
      <c r="Y15" s="87">
        <f t="shared" si="3"/>
        <v>1135</v>
      </c>
      <c r="Z15" s="107">
        <f t="shared" si="4"/>
        <v>1.1984265734265733</v>
      </c>
      <c r="AA15" s="83">
        <f t="shared" si="4"/>
        <v>1</v>
      </c>
      <c r="AB15" s="83">
        <f t="shared" si="4"/>
        <v>1.1637806637806638</v>
      </c>
    </row>
    <row r="16" spans="1:28" s="57" customFormat="1" ht="18" customHeight="1" x14ac:dyDescent="0.25">
      <c r="A16" s="84">
        <v>11</v>
      </c>
      <c r="B16" s="85">
        <f t="shared" si="5"/>
        <v>5985</v>
      </c>
      <c r="C16" s="106">
        <f t="shared" si="6"/>
        <v>1446</v>
      </c>
      <c r="D16" s="111">
        <f t="shared" si="7"/>
        <v>7431</v>
      </c>
      <c r="E16" s="88">
        <f t="shared" si="8"/>
        <v>6392</v>
      </c>
      <c r="F16" s="89">
        <f t="shared" si="9"/>
        <v>1446</v>
      </c>
      <c r="G16" s="90">
        <f t="shared" si="10"/>
        <v>7838</v>
      </c>
      <c r="H16" s="91">
        <f t="shared" si="11"/>
        <v>407</v>
      </c>
      <c r="I16" s="92">
        <f t="shared" si="12"/>
        <v>0</v>
      </c>
      <c r="J16" s="93">
        <f t="shared" si="13"/>
        <v>407</v>
      </c>
      <c r="K16" s="94">
        <f t="shared" si="14"/>
        <v>6811</v>
      </c>
      <c r="L16" s="95">
        <f t="shared" si="15"/>
        <v>1446</v>
      </c>
      <c r="M16" s="96">
        <f t="shared" si="16"/>
        <v>8257</v>
      </c>
      <c r="N16" s="97">
        <f t="shared" si="17"/>
        <v>419</v>
      </c>
      <c r="O16" s="98">
        <f t="shared" si="18"/>
        <v>0</v>
      </c>
      <c r="P16" s="99">
        <f t="shared" si="19"/>
        <v>419</v>
      </c>
      <c r="Q16" s="100">
        <f t="shared" si="20"/>
        <v>7179</v>
      </c>
      <c r="R16" s="101">
        <f t="shared" si="21"/>
        <v>1446</v>
      </c>
      <c r="S16" s="102">
        <f t="shared" si="22"/>
        <v>8625</v>
      </c>
      <c r="T16" s="103">
        <f t="shared" si="2"/>
        <v>368</v>
      </c>
      <c r="U16" s="104">
        <f t="shared" si="2"/>
        <v>0</v>
      </c>
      <c r="V16" s="105">
        <f t="shared" si="2"/>
        <v>368</v>
      </c>
      <c r="W16" s="106">
        <f t="shared" si="3"/>
        <v>1194</v>
      </c>
      <c r="X16" s="86">
        <f t="shared" si="3"/>
        <v>0</v>
      </c>
      <c r="Y16" s="87">
        <f t="shared" si="3"/>
        <v>1194</v>
      </c>
      <c r="Z16" s="107">
        <f t="shared" si="4"/>
        <v>1.1994987468671678</v>
      </c>
      <c r="AA16" s="83">
        <f t="shared" si="4"/>
        <v>1</v>
      </c>
      <c r="AB16" s="83">
        <f t="shared" si="4"/>
        <v>1.1606782398062172</v>
      </c>
    </row>
    <row r="17" spans="1:28" s="57" customFormat="1" ht="18" customHeight="1" x14ac:dyDescent="0.25">
      <c r="A17" s="84">
        <v>12</v>
      </c>
      <c r="B17" s="85">
        <f t="shared" si="5"/>
        <v>6063</v>
      </c>
      <c r="C17" s="106">
        <f t="shared" si="6"/>
        <v>1518</v>
      </c>
      <c r="D17" s="111">
        <f t="shared" si="7"/>
        <v>7581</v>
      </c>
      <c r="E17" s="88">
        <f t="shared" si="8"/>
        <v>6474</v>
      </c>
      <c r="F17" s="89">
        <f t="shared" si="9"/>
        <v>1518</v>
      </c>
      <c r="G17" s="90">
        <f t="shared" si="10"/>
        <v>7992</v>
      </c>
      <c r="H17" s="91">
        <f t="shared" si="11"/>
        <v>411</v>
      </c>
      <c r="I17" s="92">
        <f t="shared" si="12"/>
        <v>0</v>
      </c>
      <c r="J17" s="93">
        <f t="shared" si="13"/>
        <v>411</v>
      </c>
      <c r="K17" s="94">
        <f t="shared" si="14"/>
        <v>6899</v>
      </c>
      <c r="L17" s="95">
        <f t="shared" si="15"/>
        <v>1518</v>
      </c>
      <c r="M17" s="96">
        <f t="shared" si="16"/>
        <v>8417</v>
      </c>
      <c r="N17" s="97">
        <f t="shared" si="17"/>
        <v>425</v>
      </c>
      <c r="O17" s="98">
        <f t="shared" si="18"/>
        <v>0</v>
      </c>
      <c r="P17" s="99">
        <f t="shared" si="19"/>
        <v>425</v>
      </c>
      <c r="Q17" s="100">
        <f t="shared" si="20"/>
        <v>7273</v>
      </c>
      <c r="R17" s="101">
        <f t="shared" si="21"/>
        <v>1518</v>
      </c>
      <c r="S17" s="102">
        <f t="shared" si="22"/>
        <v>8791</v>
      </c>
      <c r="T17" s="103">
        <f t="shared" si="2"/>
        <v>374</v>
      </c>
      <c r="U17" s="104">
        <f t="shared" si="2"/>
        <v>0</v>
      </c>
      <c r="V17" s="105">
        <f t="shared" si="2"/>
        <v>374</v>
      </c>
      <c r="W17" s="106">
        <f t="shared" si="3"/>
        <v>1210</v>
      </c>
      <c r="X17" s="86">
        <f t="shared" si="3"/>
        <v>0</v>
      </c>
      <c r="Y17" s="87">
        <f t="shared" si="3"/>
        <v>1210</v>
      </c>
      <c r="Z17" s="107">
        <f t="shared" si="4"/>
        <v>1.1995711693880917</v>
      </c>
      <c r="AA17" s="83">
        <f t="shared" si="4"/>
        <v>1</v>
      </c>
      <c r="AB17" s="83">
        <f t="shared" si="4"/>
        <v>1.1596095501912675</v>
      </c>
    </row>
    <row r="18" spans="1:28" s="57" customFormat="1" ht="18" customHeight="1" x14ac:dyDescent="0.25">
      <c r="A18" s="84">
        <v>13</v>
      </c>
      <c r="B18" s="85">
        <f t="shared" si="5"/>
        <v>6141</v>
      </c>
      <c r="C18" s="106">
        <f t="shared" si="6"/>
        <v>1589</v>
      </c>
      <c r="D18" s="111">
        <f t="shared" si="7"/>
        <v>7730</v>
      </c>
      <c r="E18" s="88">
        <f t="shared" si="8"/>
        <v>6557</v>
      </c>
      <c r="F18" s="89">
        <f t="shared" si="9"/>
        <v>1589</v>
      </c>
      <c r="G18" s="90">
        <f t="shared" si="10"/>
        <v>8146</v>
      </c>
      <c r="H18" s="91">
        <f t="shared" si="11"/>
        <v>416</v>
      </c>
      <c r="I18" s="92">
        <f t="shared" si="12"/>
        <v>0</v>
      </c>
      <c r="J18" s="93">
        <f t="shared" si="13"/>
        <v>416</v>
      </c>
      <c r="K18" s="94">
        <f t="shared" si="14"/>
        <v>6987</v>
      </c>
      <c r="L18" s="95">
        <f t="shared" si="15"/>
        <v>1589</v>
      </c>
      <c r="M18" s="96">
        <f t="shared" si="16"/>
        <v>8576</v>
      </c>
      <c r="N18" s="97">
        <f t="shared" si="17"/>
        <v>430</v>
      </c>
      <c r="O18" s="98">
        <f t="shared" si="18"/>
        <v>0</v>
      </c>
      <c r="P18" s="99">
        <f t="shared" si="19"/>
        <v>430</v>
      </c>
      <c r="Q18" s="100">
        <f t="shared" si="20"/>
        <v>7366</v>
      </c>
      <c r="R18" s="101">
        <f t="shared" si="21"/>
        <v>1589</v>
      </c>
      <c r="S18" s="102">
        <f t="shared" si="22"/>
        <v>8955</v>
      </c>
      <c r="T18" s="103">
        <f t="shared" si="2"/>
        <v>379</v>
      </c>
      <c r="U18" s="104">
        <f t="shared" si="2"/>
        <v>0</v>
      </c>
      <c r="V18" s="105">
        <f t="shared" si="2"/>
        <v>379</v>
      </c>
      <c r="W18" s="106">
        <f t="shared" si="3"/>
        <v>1225</v>
      </c>
      <c r="X18" s="86">
        <f t="shared" si="3"/>
        <v>0</v>
      </c>
      <c r="Y18" s="87">
        <f t="shared" si="3"/>
        <v>1225</v>
      </c>
      <c r="Z18" s="107">
        <f t="shared" si="4"/>
        <v>1.1994789122292786</v>
      </c>
      <c r="AA18" s="83">
        <f t="shared" si="4"/>
        <v>1</v>
      </c>
      <c r="AB18" s="83">
        <f t="shared" si="4"/>
        <v>1.1584734799482534</v>
      </c>
    </row>
    <row r="19" spans="1:28" s="57" customFormat="1" ht="18" customHeight="1" x14ac:dyDescent="0.25">
      <c r="A19" s="84">
        <v>14</v>
      </c>
      <c r="B19" s="85">
        <f t="shared" si="5"/>
        <v>6219</v>
      </c>
      <c r="C19" s="106">
        <f t="shared" si="6"/>
        <v>1661</v>
      </c>
      <c r="D19" s="111">
        <f t="shared" si="7"/>
        <v>7880</v>
      </c>
      <c r="E19" s="88">
        <f t="shared" si="8"/>
        <v>6639</v>
      </c>
      <c r="F19" s="89">
        <f t="shared" si="9"/>
        <v>1661</v>
      </c>
      <c r="G19" s="90">
        <f t="shared" si="10"/>
        <v>8300</v>
      </c>
      <c r="H19" s="91">
        <f t="shared" si="11"/>
        <v>420</v>
      </c>
      <c r="I19" s="92">
        <f t="shared" si="12"/>
        <v>0</v>
      </c>
      <c r="J19" s="93">
        <f t="shared" si="13"/>
        <v>420</v>
      </c>
      <c r="K19" s="94">
        <f t="shared" si="14"/>
        <v>7075</v>
      </c>
      <c r="L19" s="95">
        <f t="shared" si="15"/>
        <v>1661</v>
      </c>
      <c r="M19" s="96">
        <f t="shared" si="16"/>
        <v>8736</v>
      </c>
      <c r="N19" s="97">
        <f t="shared" si="17"/>
        <v>436</v>
      </c>
      <c r="O19" s="98">
        <f t="shared" si="18"/>
        <v>0</v>
      </c>
      <c r="P19" s="99">
        <f t="shared" si="19"/>
        <v>436</v>
      </c>
      <c r="Q19" s="100">
        <f t="shared" si="20"/>
        <v>7460</v>
      </c>
      <c r="R19" s="101">
        <f t="shared" si="21"/>
        <v>1661</v>
      </c>
      <c r="S19" s="102">
        <f t="shared" si="22"/>
        <v>9121</v>
      </c>
      <c r="T19" s="103">
        <f t="shared" si="2"/>
        <v>385</v>
      </c>
      <c r="U19" s="104">
        <f t="shared" si="2"/>
        <v>0</v>
      </c>
      <c r="V19" s="105">
        <f t="shared" si="2"/>
        <v>385</v>
      </c>
      <c r="W19" s="106">
        <f t="shared" si="3"/>
        <v>1241</v>
      </c>
      <c r="X19" s="86">
        <f t="shared" si="3"/>
        <v>0</v>
      </c>
      <c r="Y19" s="87">
        <f t="shared" si="3"/>
        <v>1241</v>
      </c>
      <c r="Z19" s="107">
        <f t="shared" si="4"/>
        <v>1.199549766843544</v>
      </c>
      <c r="AA19" s="83">
        <f t="shared" si="4"/>
        <v>1</v>
      </c>
      <c r="AB19" s="83">
        <f t="shared" si="4"/>
        <v>1.1574873096446701</v>
      </c>
    </row>
    <row r="20" spans="1:28" s="57" customFormat="1" ht="18" customHeight="1" x14ac:dyDescent="0.25">
      <c r="A20" s="84">
        <v>15</v>
      </c>
      <c r="B20" s="85">
        <f t="shared" si="5"/>
        <v>6297</v>
      </c>
      <c r="C20" s="106">
        <f t="shared" si="6"/>
        <v>1732</v>
      </c>
      <c r="D20" s="111">
        <f t="shared" si="7"/>
        <v>8029</v>
      </c>
      <c r="E20" s="88">
        <f t="shared" si="8"/>
        <v>6722</v>
      </c>
      <c r="F20" s="89">
        <f t="shared" si="9"/>
        <v>1732</v>
      </c>
      <c r="G20" s="90">
        <f t="shared" si="10"/>
        <v>8454</v>
      </c>
      <c r="H20" s="91">
        <f t="shared" si="11"/>
        <v>425</v>
      </c>
      <c r="I20" s="92">
        <f t="shared" si="12"/>
        <v>0</v>
      </c>
      <c r="J20" s="93">
        <f t="shared" si="13"/>
        <v>425</v>
      </c>
      <c r="K20" s="94">
        <f t="shared" si="14"/>
        <v>7163</v>
      </c>
      <c r="L20" s="95">
        <f t="shared" si="15"/>
        <v>1732</v>
      </c>
      <c r="M20" s="96">
        <f t="shared" si="16"/>
        <v>8895</v>
      </c>
      <c r="N20" s="97">
        <f t="shared" si="17"/>
        <v>441</v>
      </c>
      <c r="O20" s="98">
        <f t="shared" si="18"/>
        <v>0</v>
      </c>
      <c r="P20" s="99">
        <f t="shared" si="19"/>
        <v>441</v>
      </c>
      <c r="Q20" s="100">
        <f t="shared" si="20"/>
        <v>7553</v>
      </c>
      <c r="R20" s="101">
        <f t="shared" si="21"/>
        <v>1732</v>
      </c>
      <c r="S20" s="102">
        <f t="shared" si="22"/>
        <v>9285</v>
      </c>
      <c r="T20" s="103">
        <f t="shared" ref="T20:V83" si="23">Q20-K20</f>
        <v>390</v>
      </c>
      <c r="U20" s="104">
        <f t="shared" si="23"/>
        <v>0</v>
      </c>
      <c r="V20" s="105">
        <f t="shared" si="23"/>
        <v>390</v>
      </c>
      <c r="W20" s="106">
        <f t="shared" ref="W20:Y69" si="24">Q20-B20</f>
        <v>1256</v>
      </c>
      <c r="X20" s="86">
        <f t="shared" si="24"/>
        <v>0</v>
      </c>
      <c r="Y20" s="87">
        <f t="shared" si="24"/>
        <v>1256</v>
      </c>
      <c r="Z20" s="107">
        <f t="shared" ref="Z20:AB69" si="25">Q20/B20</f>
        <v>1.1994600603461967</v>
      </c>
      <c r="AA20" s="83">
        <f t="shared" si="25"/>
        <v>1</v>
      </c>
      <c r="AB20" s="83">
        <f t="shared" si="25"/>
        <v>1.1564329306264791</v>
      </c>
    </row>
    <row r="21" spans="1:28" s="57" customFormat="1" ht="18" customHeight="1" x14ac:dyDescent="0.25">
      <c r="A21" s="84">
        <v>16</v>
      </c>
      <c r="B21" s="85">
        <f t="shared" si="5"/>
        <v>6375</v>
      </c>
      <c r="C21" s="106">
        <f t="shared" si="6"/>
        <v>1804</v>
      </c>
      <c r="D21" s="111">
        <f t="shared" si="7"/>
        <v>8179</v>
      </c>
      <c r="E21" s="88">
        <f t="shared" si="8"/>
        <v>6804</v>
      </c>
      <c r="F21" s="89">
        <f t="shared" si="9"/>
        <v>1804</v>
      </c>
      <c r="G21" s="90">
        <f t="shared" si="10"/>
        <v>8608</v>
      </c>
      <c r="H21" s="91">
        <f t="shared" si="11"/>
        <v>429</v>
      </c>
      <c r="I21" s="92">
        <f t="shared" si="12"/>
        <v>0</v>
      </c>
      <c r="J21" s="93">
        <f t="shared" si="13"/>
        <v>429</v>
      </c>
      <c r="K21" s="94">
        <f t="shared" si="14"/>
        <v>7251</v>
      </c>
      <c r="L21" s="95">
        <f t="shared" si="15"/>
        <v>1804</v>
      </c>
      <c r="M21" s="96">
        <f t="shared" si="16"/>
        <v>9055</v>
      </c>
      <c r="N21" s="97">
        <f t="shared" si="17"/>
        <v>447</v>
      </c>
      <c r="O21" s="98">
        <f t="shared" si="18"/>
        <v>0</v>
      </c>
      <c r="P21" s="99">
        <f t="shared" si="19"/>
        <v>447</v>
      </c>
      <c r="Q21" s="100">
        <f t="shared" si="20"/>
        <v>7647</v>
      </c>
      <c r="R21" s="101">
        <f t="shared" si="21"/>
        <v>1804</v>
      </c>
      <c r="S21" s="102">
        <f t="shared" si="22"/>
        <v>9451</v>
      </c>
      <c r="T21" s="103">
        <f t="shared" si="23"/>
        <v>396</v>
      </c>
      <c r="U21" s="104">
        <f t="shared" si="23"/>
        <v>0</v>
      </c>
      <c r="V21" s="105">
        <f t="shared" si="23"/>
        <v>396</v>
      </c>
      <c r="W21" s="106">
        <f t="shared" si="24"/>
        <v>1272</v>
      </c>
      <c r="X21" s="86">
        <f t="shared" si="24"/>
        <v>0</v>
      </c>
      <c r="Y21" s="87">
        <f t="shared" si="24"/>
        <v>1272</v>
      </c>
      <c r="Z21" s="107">
        <f t="shared" si="25"/>
        <v>1.199529411764706</v>
      </c>
      <c r="AA21" s="83">
        <f t="shared" si="25"/>
        <v>1</v>
      </c>
      <c r="AB21" s="83">
        <f t="shared" si="25"/>
        <v>1.1555202347475242</v>
      </c>
    </row>
    <row r="22" spans="1:28" s="57" customFormat="1" ht="18" customHeight="1" x14ac:dyDescent="0.25">
      <c r="A22" s="84">
        <v>17</v>
      </c>
      <c r="B22" s="85">
        <f t="shared" si="5"/>
        <v>6453</v>
      </c>
      <c r="C22" s="106">
        <f t="shared" si="6"/>
        <v>1875</v>
      </c>
      <c r="D22" s="111">
        <f t="shared" si="7"/>
        <v>8328</v>
      </c>
      <c r="E22" s="88">
        <f t="shared" si="8"/>
        <v>6887</v>
      </c>
      <c r="F22" s="89">
        <f t="shared" si="9"/>
        <v>1875</v>
      </c>
      <c r="G22" s="90">
        <f t="shared" si="10"/>
        <v>8762</v>
      </c>
      <c r="H22" s="91">
        <f t="shared" si="11"/>
        <v>434</v>
      </c>
      <c r="I22" s="92">
        <f t="shared" si="12"/>
        <v>0</v>
      </c>
      <c r="J22" s="93">
        <f t="shared" si="13"/>
        <v>434</v>
      </c>
      <c r="K22" s="94">
        <f t="shared" si="14"/>
        <v>7339</v>
      </c>
      <c r="L22" s="95">
        <f t="shared" si="15"/>
        <v>1875</v>
      </c>
      <c r="M22" s="96">
        <f t="shared" si="16"/>
        <v>9214</v>
      </c>
      <c r="N22" s="97">
        <f t="shared" si="17"/>
        <v>452</v>
      </c>
      <c r="O22" s="98">
        <f t="shared" si="18"/>
        <v>0</v>
      </c>
      <c r="P22" s="99">
        <f t="shared" si="19"/>
        <v>452</v>
      </c>
      <c r="Q22" s="100">
        <f t="shared" si="20"/>
        <v>7740</v>
      </c>
      <c r="R22" s="101">
        <f t="shared" si="21"/>
        <v>1875</v>
      </c>
      <c r="S22" s="102">
        <f t="shared" si="22"/>
        <v>9615</v>
      </c>
      <c r="T22" s="103">
        <f t="shared" si="23"/>
        <v>401</v>
      </c>
      <c r="U22" s="104">
        <f t="shared" si="23"/>
        <v>0</v>
      </c>
      <c r="V22" s="105">
        <f t="shared" si="23"/>
        <v>401</v>
      </c>
      <c r="W22" s="106">
        <f t="shared" si="24"/>
        <v>1287</v>
      </c>
      <c r="X22" s="86">
        <f t="shared" si="24"/>
        <v>0</v>
      </c>
      <c r="Y22" s="87">
        <f t="shared" si="24"/>
        <v>1287</v>
      </c>
      <c r="Z22" s="107">
        <f t="shared" si="25"/>
        <v>1.199442119944212</v>
      </c>
      <c r="AA22" s="83">
        <f t="shared" si="25"/>
        <v>1</v>
      </c>
      <c r="AB22" s="83">
        <f t="shared" si="25"/>
        <v>1.1545389048991355</v>
      </c>
    </row>
    <row r="23" spans="1:28" s="57" customFormat="1" ht="18" customHeight="1" x14ac:dyDescent="0.25">
      <c r="A23" s="84">
        <v>18</v>
      </c>
      <c r="B23" s="85">
        <f t="shared" si="5"/>
        <v>6531</v>
      </c>
      <c r="C23" s="106">
        <f t="shared" si="6"/>
        <v>1947</v>
      </c>
      <c r="D23" s="111">
        <f t="shared" si="7"/>
        <v>8478</v>
      </c>
      <c r="E23" s="88">
        <f t="shared" si="8"/>
        <v>6969</v>
      </c>
      <c r="F23" s="89">
        <f t="shared" si="9"/>
        <v>1947</v>
      </c>
      <c r="G23" s="90">
        <f t="shared" si="10"/>
        <v>8916</v>
      </c>
      <c r="H23" s="91">
        <f t="shared" si="11"/>
        <v>438</v>
      </c>
      <c r="I23" s="92">
        <f t="shared" si="12"/>
        <v>0</v>
      </c>
      <c r="J23" s="93">
        <f t="shared" si="13"/>
        <v>438</v>
      </c>
      <c r="K23" s="94">
        <f t="shared" si="14"/>
        <v>7427</v>
      </c>
      <c r="L23" s="95">
        <f t="shared" si="15"/>
        <v>1947</v>
      </c>
      <c r="M23" s="96">
        <f t="shared" si="16"/>
        <v>9374</v>
      </c>
      <c r="N23" s="97">
        <f t="shared" si="17"/>
        <v>458</v>
      </c>
      <c r="O23" s="98">
        <f t="shared" si="18"/>
        <v>0</v>
      </c>
      <c r="P23" s="99">
        <f t="shared" si="19"/>
        <v>458</v>
      </c>
      <c r="Q23" s="100">
        <f t="shared" si="20"/>
        <v>7834</v>
      </c>
      <c r="R23" s="101">
        <f t="shared" si="21"/>
        <v>1947</v>
      </c>
      <c r="S23" s="102">
        <f t="shared" si="22"/>
        <v>9781</v>
      </c>
      <c r="T23" s="103">
        <f t="shared" si="23"/>
        <v>407</v>
      </c>
      <c r="U23" s="104">
        <f t="shared" si="23"/>
        <v>0</v>
      </c>
      <c r="V23" s="105">
        <f t="shared" si="23"/>
        <v>407</v>
      </c>
      <c r="W23" s="106">
        <f t="shared" si="24"/>
        <v>1303</v>
      </c>
      <c r="X23" s="86">
        <f t="shared" si="24"/>
        <v>0</v>
      </c>
      <c r="Y23" s="87">
        <f t="shared" si="24"/>
        <v>1303</v>
      </c>
      <c r="Z23" s="107">
        <f t="shared" si="25"/>
        <v>1.1995100290920226</v>
      </c>
      <c r="AA23" s="83">
        <f t="shared" si="25"/>
        <v>1</v>
      </c>
      <c r="AB23" s="83">
        <f t="shared" si="25"/>
        <v>1.1536919084689785</v>
      </c>
    </row>
    <row r="24" spans="1:28" s="57" customFormat="1" ht="18" customHeight="1" x14ac:dyDescent="0.25">
      <c r="A24" s="112">
        <v>19</v>
      </c>
      <c r="B24" s="113">
        <f t="shared" si="5"/>
        <v>6609</v>
      </c>
      <c r="C24" s="114">
        <f t="shared" si="6"/>
        <v>2018</v>
      </c>
      <c r="D24" s="115">
        <f t="shared" si="7"/>
        <v>8627</v>
      </c>
      <c r="E24" s="116">
        <f t="shared" si="8"/>
        <v>7052</v>
      </c>
      <c r="F24" s="117">
        <f t="shared" si="9"/>
        <v>2018</v>
      </c>
      <c r="G24" s="118">
        <f t="shared" si="10"/>
        <v>9070</v>
      </c>
      <c r="H24" s="119">
        <f t="shared" si="11"/>
        <v>443</v>
      </c>
      <c r="I24" s="120">
        <f t="shared" si="12"/>
        <v>0</v>
      </c>
      <c r="J24" s="121">
        <f t="shared" si="13"/>
        <v>443</v>
      </c>
      <c r="K24" s="122">
        <f t="shared" si="14"/>
        <v>7515</v>
      </c>
      <c r="L24" s="123">
        <f t="shared" si="15"/>
        <v>2018</v>
      </c>
      <c r="M24" s="124">
        <f t="shared" si="16"/>
        <v>9533</v>
      </c>
      <c r="N24" s="125">
        <f t="shared" si="17"/>
        <v>463</v>
      </c>
      <c r="O24" s="126">
        <f t="shared" si="18"/>
        <v>0</v>
      </c>
      <c r="P24" s="127">
        <f t="shared" si="19"/>
        <v>463</v>
      </c>
      <c r="Q24" s="128">
        <f t="shared" si="20"/>
        <v>7927</v>
      </c>
      <c r="R24" s="129">
        <f t="shared" si="21"/>
        <v>2018</v>
      </c>
      <c r="S24" s="130">
        <f t="shared" si="22"/>
        <v>9945</v>
      </c>
      <c r="T24" s="131">
        <f t="shared" si="23"/>
        <v>412</v>
      </c>
      <c r="U24" s="132">
        <f t="shared" si="23"/>
        <v>0</v>
      </c>
      <c r="V24" s="133">
        <f t="shared" si="23"/>
        <v>412</v>
      </c>
      <c r="W24" s="114">
        <f t="shared" si="24"/>
        <v>1318</v>
      </c>
      <c r="X24" s="134">
        <f t="shared" si="24"/>
        <v>0</v>
      </c>
      <c r="Y24" s="135">
        <f t="shared" si="24"/>
        <v>1318</v>
      </c>
      <c r="Z24" s="136">
        <f t="shared" si="25"/>
        <v>1.1994250264790438</v>
      </c>
      <c r="AA24" s="137">
        <f t="shared" si="25"/>
        <v>1</v>
      </c>
      <c r="AB24" s="137">
        <f t="shared" si="25"/>
        <v>1.1527761678451374</v>
      </c>
    </row>
    <row r="25" spans="1:28" s="57" customFormat="1" ht="18" customHeight="1" x14ac:dyDescent="0.25">
      <c r="A25" s="84">
        <v>20</v>
      </c>
      <c r="B25" s="85">
        <f t="shared" si="5"/>
        <v>6688</v>
      </c>
      <c r="C25" s="106">
        <f t="shared" si="6"/>
        <v>2090</v>
      </c>
      <c r="D25" s="111">
        <f t="shared" si="7"/>
        <v>8778</v>
      </c>
      <c r="E25" s="88">
        <f t="shared" si="8"/>
        <v>7134</v>
      </c>
      <c r="F25" s="89">
        <f t="shared" si="9"/>
        <v>2090</v>
      </c>
      <c r="G25" s="90">
        <f t="shared" si="10"/>
        <v>9224</v>
      </c>
      <c r="H25" s="91">
        <f t="shared" si="11"/>
        <v>446</v>
      </c>
      <c r="I25" s="92">
        <f t="shared" si="12"/>
        <v>0</v>
      </c>
      <c r="J25" s="93">
        <f t="shared" si="13"/>
        <v>446</v>
      </c>
      <c r="K25" s="94">
        <f t="shared" si="14"/>
        <v>7603</v>
      </c>
      <c r="L25" s="95">
        <f t="shared" si="15"/>
        <v>2090</v>
      </c>
      <c r="M25" s="96">
        <f t="shared" si="16"/>
        <v>9693</v>
      </c>
      <c r="N25" s="97">
        <f t="shared" si="17"/>
        <v>469</v>
      </c>
      <c r="O25" s="98">
        <f t="shared" si="18"/>
        <v>0</v>
      </c>
      <c r="P25" s="99">
        <f t="shared" si="19"/>
        <v>469</v>
      </c>
      <c r="Q25" s="100">
        <f t="shared" si="20"/>
        <v>8021</v>
      </c>
      <c r="R25" s="101">
        <f t="shared" si="21"/>
        <v>2090</v>
      </c>
      <c r="S25" s="102">
        <f t="shared" si="22"/>
        <v>10111</v>
      </c>
      <c r="T25" s="103">
        <f t="shared" si="23"/>
        <v>418</v>
      </c>
      <c r="U25" s="104">
        <f t="shared" si="23"/>
        <v>0</v>
      </c>
      <c r="V25" s="105">
        <f t="shared" si="23"/>
        <v>418</v>
      </c>
      <c r="W25" s="106">
        <f t="shared" si="24"/>
        <v>1333</v>
      </c>
      <c r="X25" s="86">
        <f t="shared" si="24"/>
        <v>0</v>
      </c>
      <c r="Y25" s="87">
        <f t="shared" si="24"/>
        <v>1333</v>
      </c>
      <c r="Z25" s="107">
        <f t="shared" si="25"/>
        <v>1.1993122009569377</v>
      </c>
      <c r="AA25" s="83">
        <f t="shared" si="25"/>
        <v>1</v>
      </c>
      <c r="AB25" s="83">
        <f t="shared" si="25"/>
        <v>1.1518569150148097</v>
      </c>
    </row>
    <row r="26" spans="1:28" s="57" customFormat="1" ht="18" customHeight="1" x14ac:dyDescent="0.25">
      <c r="A26" s="108">
        <v>21</v>
      </c>
      <c r="B26" s="109">
        <f t="shared" si="5"/>
        <v>7343</v>
      </c>
      <c r="C26" s="80">
        <f t="shared" si="6"/>
        <v>2739</v>
      </c>
      <c r="D26" s="110">
        <f t="shared" si="7"/>
        <v>10082</v>
      </c>
      <c r="E26" s="62">
        <f t="shared" si="8"/>
        <v>7840</v>
      </c>
      <c r="F26" s="63">
        <f t="shared" si="9"/>
        <v>2739</v>
      </c>
      <c r="G26" s="64">
        <f t="shared" si="10"/>
        <v>10579</v>
      </c>
      <c r="H26" s="65">
        <f t="shared" si="11"/>
        <v>497</v>
      </c>
      <c r="I26" s="66">
        <f t="shared" si="12"/>
        <v>0</v>
      </c>
      <c r="J26" s="67">
        <f t="shared" si="13"/>
        <v>497</v>
      </c>
      <c r="K26" s="68">
        <f t="shared" si="14"/>
        <v>8361</v>
      </c>
      <c r="L26" s="69">
        <f t="shared" si="15"/>
        <v>2739</v>
      </c>
      <c r="M26" s="70">
        <f t="shared" si="16"/>
        <v>11100</v>
      </c>
      <c r="N26" s="71">
        <f t="shared" si="17"/>
        <v>521</v>
      </c>
      <c r="O26" s="72">
        <f t="shared" si="18"/>
        <v>0</v>
      </c>
      <c r="P26" s="73">
        <f t="shared" si="19"/>
        <v>521</v>
      </c>
      <c r="Q26" s="74">
        <f t="shared" si="20"/>
        <v>8807</v>
      </c>
      <c r="R26" s="75">
        <f t="shared" si="21"/>
        <v>2739</v>
      </c>
      <c r="S26" s="76">
        <f t="shared" si="22"/>
        <v>11546</v>
      </c>
      <c r="T26" s="77">
        <f t="shared" si="23"/>
        <v>446</v>
      </c>
      <c r="U26" s="78">
        <f t="shared" si="23"/>
        <v>0</v>
      </c>
      <c r="V26" s="79">
        <f t="shared" si="23"/>
        <v>446</v>
      </c>
      <c r="W26" s="80">
        <f t="shared" si="24"/>
        <v>1464</v>
      </c>
      <c r="X26" s="81">
        <f t="shared" si="24"/>
        <v>0</v>
      </c>
      <c r="Y26" s="82">
        <f t="shared" si="24"/>
        <v>1464</v>
      </c>
      <c r="Z26" s="83">
        <f t="shared" si="25"/>
        <v>1.1993735530437151</v>
      </c>
      <c r="AA26" s="83">
        <f t="shared" si="25"/>
        <v>1</v>
      </c>
      <c r="AB26" s="83">
        <f t="shared" si="25"/>
        <v>1.1452092838722476</v>
      </c>
    </row>
    <row r="27" spans="1:28" s="57" customFormat="1" ht="18" customHeight="1" x14ac:dyDescent="0.25">
      <c r="A27" s="84">
        <v>22</v>
      </c>
      <c r="B27" s="85">
        <f t="shared" si="5"/>
        <v>7449</v>
      </c>
      <c r="C27" s="106">
        <f t="shared" si="6"/>
        <v>2838</v>
      </c>
      <c r="D27" s="111">
        <f t="shared" si="7"/>
        <v>10287</v>
      </c>
      <c r="E27" s="88">
        <f t="shared" si="8"/>
        <v>7953</v>
      </c>
      <c r="F27" s="89">
        <f t="shared" si="9"/>
        <v>2838</v>
      </c>
      <c r="G27" s="90">
        <f t="shared" si="10"/>
        <v>10791</v>
      </c>
      <c r="H27" s="91">
        <f t="shared" si="11"/>
        <v>504</v>
      </c>
      <c r="I27" s="92">
        <f t="shared" si="12"/>
        <v>0</v>
      </c>
      <c r="J27" s="93">
        <f t="shared" si="13"/>
        <v>504</v>
      </c>
      <c r="K27" s="94">
        <f t="shared" si="14"/>
        <v>8481</v>
      </c>
      <c r="L27" s="95">
        <f t="shared" si="15"/>
        <v>2838</v>
      </c>
      <c r="M27" s="96">
        <f t="shared" si="16"/>
        <v>11319</v>
      </c>
      <c r="N27" s="97">
        <f t="shared" si="17"/>
        <v>528</v>
      </c>
      <c r="O27" s="98">
        <f t="shared" si="18"/>
        <v>0</v>
      </c>
      <c r="P27" s="99">
        <f t="shared" si="19"/>
        <v>528</v>
      </c>
      <c r="Q27" s="100">
        <f t="shared" si="20"/>
        <v>8934</v>
      </c>
      <c r="R27" s="101">
        <f t="shared" si="21"/>
        <v>2838</v>
      </c>
      <c r="S27" s="102">
        <f t="shared" si="22"/>
        <v>11772</v>
      </c>
      <c r="T27" s="103">
        <f t="shared" si="23"/>
        <v>453</v>
      </c>
      <c r="U27" s="104">
        <f t="shared" si="23"/>
        <v>0</v>
      </c>
      <c r="V27" s="105">
        <f t="shared" si="23"/>
        <v>453</v>
      </c>
      <c r="W27" s="106">
        <f t="shared" si="24"/>
        <v>1485</v>
      </c>
      <c r="X27" s="86">
        <f t="shared" si="24"/>
        <v>0</v>
      </c>
      <c r="Y27" s="87">
        <f t="shared" si="24"/>
        <v>1485</v>
      </c>
      <c r="Z27" s="107">
        <f t="shared" si="25"/>
        <v>1.1993556182037857</v>
      </c>
      <c r="AA27" s="83">
        <f t="shared" si="25"/>
        <v>1</v>
      </c>
      <c r="AB27" s="83">
        <f t="shared" si="25"/>
        <v>1.1443569553805775</v>
      </c>
    </row>
    <row r="28" spans="1:28" s="57" customFormat="1" ht="18" customHeight="1" x14ac:dyDescent="0.25">
      <c r="A28" s="84">
        <v>23</v>
      </c>
      <c r="B28" s="85">
        <f t="shared" si="5"/>
        <v>7554</v>
      </c>
      <c r="C28" s="106">
        <f t="shared" si="6"/>
        <v>2937</v>
      </c>
      <c r="D28" s="111">
        <f t="shared" si="7"/>
        <v>10491</v>
      </c>
      <c r="E28" s="88">
        <f t="shared" si="8"/>
        <v>8065</v>
      </c>
      <c r="F28" s="89">
        <f t="shared" si="9"/>
        <v>2937</v>
      </c>
      <c r="G28" s="90">
        <f t="shared" si="10"/>
        <v>11002</v>
      </c>
      <c r="H28" s="91">
        <f t="shared" si="11"/>
        <v>511</v>
      </c>
      <c r="I28" s="92">
        <f t="shared" si="12"/>
        <v>0</v>
      </c>
      <c r="J28" s="93">
        <f t="shared" si="13"/>
        <v>511</v>
      </c>
      <c r="K28" s="94">
        <f t="shared" si="14"/>
        <v>8600</v>
      </c>
      <c r="L28" s="95">
        <f t="shared" si="15"/>
        <v>2937</v>
      </c>
      <c r="M28" s="96">
        <f t="shared" si="16"/>
        <v>11537</v>
      </c>
      <c r="N28" s="97">
        <f t="shared" si="17"/>
        <v>535</v>
      </c>
      <c r="O28" s="98">
        <f t="shared" si="18"/>
        <v>0</v>
      </c>
      <c r="P28" s="99">
        <f t="shared" si="19"/>
        <v>535</v>
      </c>
      <c r="Q28" s="100">
        <f t="shared" si="20"/>
        <v>9060</v>
      </c>
      <c r="R28" s="101">
        <f t="shared" si="21"/>
        <v>2937</v>
      </c>
      <c r="S28" s="102">
        <f t="shared" si="22"/>
        <v>11997</v>
      </c>
      <c r="T28" s="103">
        <f t="shared" si="23"/>
        <v>460</v>
      </c>
      <c r="U28" s="104">
        <f t="shared" si="23"/>
        <v>0</v>
      </c>
      <c r="V28" s="105">
        <f t="shared" si="23"/>
        <v>460</v>
      </c>
      <c r="W28" s="106">
        <f t="shared" si="24"/>
        <v>1506</v>
      </c>
      <c r="X28" s="86">
        <f t="shared" si="24"/>
        <v>0</v>
      </c>
      <c r="Y28" s="87">
        <f t="shared" si="24"/>
        <v>1506</v>
      </c>
      <c r="Z28" s="107">
        <f t="shared" si="25"/>
        <v>1.1993645750595712</v>
      </c>
      <c r="AA28" s="83">
        <f t="shared" si="25"/>
        <v>1</v>
      </c>
      <c r="AB28" s="83">
        <f t="shared" si="25"/>
        <v>1.1435516156705747</v>
      </c>
    </row>
    <row r="29" spans="1:28" s="57" customFormat="1" ht="18" customHeight="1" x14ac:dyDescent="0.25">
      <c r="A29" s="84">
        <v>24</v>
      </c>
      <c r="B29" s="85">
        <f t="shared" si="5"/>
        <v>7660</v>
      </c>
      <c r="C29" s="106">
        <f t="shared" si="6"/>
        <v>3036</v>
      </c>
      <c r="D29" s="111">
        <f t="shared" si="7"/>
        <v>10696</v>
      </c>
      <c r="E29" s="88">
        <f t="shared" si="8"/>
        <v>8177</v>
      </c>
      <c r="F29" s="89">
        <f t="shared" si="9"/>
        <v>3036</v>
      </c>
      <c r="G29" s="90">
        <f t="shared" si="10"/>
        <v>11213</v>
      </c>
      <c r="H29" s="91">
        <f t="shared" si="11"/>
        <v>517</v>
      </c>
      <c r="I29" s="92">
        <f t="shared" si="12"/>
        <v>0</v>
      </c>
      <c r="J29" s="93">
        <f t="shared" si="13"/>
        <v>517</v>
      </c>
      <c r="K29" s="94">
        <f t="shared" si="14"/>
        <v>8720</v>
      </c>
      <c r="L29" s="95">
        <f t="shared" si="15"/>
        <v>3036</v>
      </c>
      <c r="M29" s="96">
        <f t="shared" si="16"/>
        <v>11756</v>
      </c>
      <c r="N29" s="97">
        <f t="shared" si="17"/>
        <v>543</v>
      </c>
      <c r="O29" s="98">
        <f t="shared" si="18"/>
        <v>0</v>
      </c>
      <c r="P29" s="99">
        <f t="shared" si="19"/>
        <v>543</v>
      </c>
      <c r="Q29" s="100">
        <f t="shared" si="20"/>
        <v>9187</v>
      </c>
      <c r="R29" s="101">
        <f t="shared" si="21"/>
        <v>3036</v>
      </c>
      <c r="S29" s="102">
        <f t="shared" si="22"/>
        <v>12223</v>
      </c>
      <c r="T29" s="103">
        <f t="shared" si="23"/>
        <v>467</v>
      </c>
      <c r="U29" s="104">
        <f t="shared" si="23"/>
        <v>0</v>
      </c>
      <c r="V29" s="105">
        <f t="shared" si="23"/>
        <v>467</v>
      </c>
      <c r="W29" s="106">
        <f t="shared" si="24"/>
        <v>1527</v>
      </c>
      <c r="X29" s="86">
        <f t="shared" si="24"/>
        <v>0</v>
      </c>
      <c r="Y29" s="87">
        <f t="shared" si="24"/>
        <v>1527</v>
      </c>
      <c r="Z29" s="107">
        <f t="shared" si="25"/>
        <v>1.1993472584856397</v>
      </c>
      <c r="AA29" s="83">
        <f t="shared" si="25"/>
        <v>1</v>
      </c>
      <c r="AB29" s="83">
        <f t="shared" si="25"/>
        <v>1.1427636499626028</v>
      </c>
    </row>
    <row r="30" spans="1:28" s="57" customFormat="1" ht="18" customHeight="1" x14ac:dyDescent="0.25">
      <c r="A30" s="84">
        <v>25</v>
      </c>
      <c r="B30" s="85">
        <f t="shared" si="5"/>
        <v>7766</v>
      </c>
      <c r="C30" s="106">
        <f t="shared" si="6"/>
        <v>3135</v>
      </c>
      <c r="D30" s="111">
        <f t="shared" si="7"/>
        <v>10901</v>
      </c>
      <c r="E30" s="88">
        <f t="shared" si="8"/>
        <v>8289</v>
      </c>
      <c r="F30" s="89">
        <f t="shared" si="9"/>
        <v>3135</v>
      </c>
      <c r="G30" s="90">
        <f t="shared" si="10"/>
        <v>11424</v>
      </c>
      <c r="H30" s="91">
        <f t="shared" si="11"/>
        <v>523</v>
      </c>
      <c r="I30" s="92">
        <f t="shared" si="12"/>
        <v>0</v>
      </c>
      <c r="J30" s="93">
        <f t="shared" si="13"/>
        <v>523</v>
      </c>
      <c r="K30" s="94">
        <f t="shared" si="14"/>
        <v>8840</v>
      </c>
      <c r="L30" s="95">
        <f t="shared" si="15"/>
        <v>3135</v>
      </c>
      <c r="M30" s="96">
        <f t="shared" si="16"/>
        <v>11975</v>
      </c>
      <c r="N30" s="97">
        <f t="shared" si="17"/>
        <v>551</v>
      </c>
      <c r="O30" s="98">
        <f t="shared" si="18"/>
        <v>0</v>
      </c>
      <c r="P30" s="99">
        <f t="shared" si="19"/>
        <v>551</v>
      </c>
      <c r="Q30" s="100">
        <f t="shared" si="20"/>
        <v>9313</v>
      </c>
      <c r="R30" s="101">
        <f t="shared" si="21"/>
        <v>3135</v>
      </c>
      <c r="S30" s="102">
        <f t="shared" si="22"/>
        <v>12448</v>
      </c>
      <c r="T30" s="103">
        <f t="shared" si="23"/>
        <v>473</v>
      </c>
      <c r="U30" s="104">
        <f t="shared" si="23"/>
        <v>0</v>
      </c>
      <c r="V30" s="105">
        <f t="shared" si="23"/>
        <v>473</v>
      </c>
      <c r="W30" s="106">
        <f t="shared" si="24"/>
        <v>1547</v>
      </c>
      <c r="X30" s="86">
        <f t="shared" si="24"/>
        <v>0</v>
      </c>
      <c r="Y30" s="87">
        <f t="shared" si="24"/>
        <v>1547</v>
      </c>
      <c r="Z30" s="107">
        <f t="shared" si="25"/>
        <v>1.1992016482101469</v>
      </c>
      <c r="AA30" s="83">
        <f t="shared" si="25"/>
        <v>1</v>
      </c>
      <c r="AB30" s="83">
        <f t="shared" si="25"/>
        <v>1.1419135859095495</v>
      </c>
    </row>
    <row r="31" spans="1:28" s="57" customFormat="1" ht="18" customHeight="1" x14ac:dyDescent="0.25">
      <c r="A31" s="84">
        <v>26</v>
      </c>
      <c r="B31" s="85">
        <f t="shared" si="5"/>
        <v>7871</v>
      </c>
      <c r="C31" s="106">
        <f t="shared" si="6"/>
        <v>3234</v>
      </c>
      <c r="D31" s="111">
        <f t="shared" si="7"/>
        <v>11105</v>
      </c>
      <c r="E31" s="88">
        <f t="shared" si="8"/>
        <v>8401</v>
      </c>
      <c r="F31" s="89">
        <f t="shared" si="9"/>
        <v>3234</v>
      </c>
      <c r="G31" s="90">
        <f t="shared" si="10"/>
        <v>11635</v>
      </c>
      <c r="H31" s="91">
        <f t="shared" si="11"/>
        <v>530</v>
      </c>
      <c r="I31" s="92">
        <f t="shared" si="12"/>
        <v>0</v>
      </c>
      <c r="J31" s="93">
        <f t="shared" si="13"/>
        <v>530</v>
      </c>
      <c r="K31" s="94">
        <f t="shared" si="14"/>
        <v>8960</v>
      </c>
      <c r="L31" s="95">
        <f t="shared" si="15"/>
        <v>3234</v>
      </c>
      <c r="M31" s="96">
        <f t="shared" si="16"/>
        <v>12194</v>
      </c>
      <c r="N31" s="97">
        <f t="shared" si="17"/>
        <v>559</v>
      </c>
      <c r="O31" s="98">
        <f t="shared" si="18"/>
        <v>0</v>
      </c>
      <c r="P31" s="99">
        <f t="shared" si="19"/>
        <v>559</v>
      </c>
      <c r="Q31" s="100">
        <f t="shared" si="20"/>
        <v>9440</v>
      </c>
      <c r="R31" s="101">
        <f t="shared" si="21"/>
        <v>3234</v>
      </c>
      <c r="S31" s="102">
        <f t="shared" si="22"/>
        <v>12674</v>
      </c>
      <c r="T31" s="103">
        <f t="shared" si="23"/>
        <v>480</v>
      </c>
      <c r="U31" s="104">
        <f t="shared" si="23"/>
        <v>0</v>
      </c>
      <c r="V31" s="105">
        <f t="shared" si="23"/>
        <v>480</v>
      </c>
      <c r="W31" s="106">
        <f t="shared" si="24"/>
        <v>1569</v>
      </c>
      <c r="X31" s="86">
        <f t="shared" si="24"/>
        <v>0</v>
      </c>
      <c r="Y31" s="87">
        <f t="shared" si="24"/>
        <v>1569</v>
      </c>
      <c r="Z31" s="107">
        <f t="shared" si="25"/>
        <v>1.1993393469698894</v>
      </c>
      <c r="AA31" s="83">
        <f t="shared" si="25"/>
        <v>1</v>
      </c>
      <c r="AB31" s="83">
        <f t="shared" si="25"/>
        <v>1.1412877082395319</v>
      </c>
    </row>
    <row r="32" spans="1:28" s="57" customFormat="1" ht="18" customHeight="1" x14ac:dyDescent="0.25">
      <c r="A32" s="84">
        <v>27</v>
      </c>
      <c r="B32" s="85">
        <f t="shared" si="5"/>
        <v>7977</v>
      </c>
      <c r="C32" s="106">
        <f t="shared" si="6"/>
        <v>3333</v>
      </c>
      <c r="D32" s="111">
        <f t="shared" si="7"/>
        <v>11310</v>
      </c>
      <c r="E32" s="88">
        <f t="shared" si="8"/>
        <v>8514</v>
      </c>
      <c r="F32" s="89">
        <f t="shared" si="9"/>
        <v>3333</v>
      </c>
      <c r="G32" s="90">
        <f t="shared" si="10"/>
        <v>11847</v>
      </c>
      <c r="H32" s="91">
        <f t="shared" si="11"/>
        <v>537</v>
      </c>
      <c r="I32" s="92">
        <f t="shared" si="12"/>
        <v>0</v>
      </c>
      <c r="J32" s="93">
        <f t="shared" si="13"/>
        <v>537</v>
      </c>
      <c r="K32" s="94">
        <f t="shared" si="14"/>
        <v>9080</v>
      </c>
      <c r="L32" s="95">
        <f t="shared" si="15"/>
        <v>3333</v>
      </c>
      <c r="M32" s="96">
        <f t="shared" si="16"/>
        <v>12413</v>
      </c>
      <c r="N32" s="97">
        <f t="shared" si="17"/>
        <v>566</v>
      </c>
      <c r="O32" s="98">
        <f t="shared" si="18"/>
        <v>0</v>
      </c>
      <c r="P32" s="99">
        <f t="shared" si="19"/>
        <v>566</v>
      </c>
      <c r="Q32" s="100">
        <f t="shared" si="20"/>
        <v>9566</v>
      </c>
      <c r="R32" s="101">
        <f t="shared" si="21"/>
        <v>3333</v>
      </c>
      <c r="S32" s="102">
        <f t="shared" si="22"/>
        <v>12899</v>
      </c>
      <c r="T32" s="103">
        <f t="shared" si="23"/>
        <v>486</v>
      </c>
      <c r="U32" s="104">
        <f t="shared" si="23"/>
        <v>0</v>
      </c>
      <c r="V32" s="105">
        <f t="shared" si="23"/>
        <v>486</v>
      </c>
      <c r="W32" s="106">
        <f t="shared" si="24"/>
        <v>1589</v>
      </c>
      <c r="X32" s="86">
        <f t="shared" si="24"/>
        <v>0</v>
      </c>
      <c r="Y32" s="87">
        <f t="shared" si="24"/>
        <v>1589</v>
      </c>
      <c r="Z32" s="107">
        <f t="shared" si="25"/>
        <v>1.1991976933684343</v>
      </c>
      <c r="AA32" s="83">
        <f t="shared" si="25"/>
        <v>1</v>
      </c>
      <c r="AB32" s="83">
        <f t="shared" si="25"/>
        <v>1.1404951370468612</v>
      </c>
    </row>
    <row r="33" spans="1:28" s="57" customFormat="1" ht="18" customHeight="1" x14ac:dyDescent="0.25">
      <c r="A33" s="84">
        <v>28</v>
      </c>
      <c r="B33" s="85">
        <f t="shared" si="5"/>
        <v>8082</v>
      </c>
      <c r="C33" s="106">
        <f t="shared" si="6"/>
        <v>3432</v>
      </c>
      <c r="D33" s="111">
        <f t="shared" si="7"/>
        <v>11514</v>
      </c>
      <c r="E33" s="88">
        <f t="shared" si="8"/>
        <v>8626</v>
      </c>
      <c r="F33" s="89">
        <f t="shared" si="9"/>
        <v>3432</v>
      </c>
      <c r="G33" s="90">
        <f t="shared" si="10"/>
        <v>12058</v>
      </c>
      <c r="H33" s="91">
        <f t="shared" si="11"/>
        <v>544</v>
      </c>
      <c r="I33" s="92">
        <f t="shared" si="12"/>
        <v>0</v>
      </c>
      <c r="J33" s="93">
        <f t="shared" si="13"/>
        <v>544</v>
      </c>
      <c r="K33" s="94">
        <f t="shared" si="14"/>
        <v>9200</v>
      </c>
      <c r="L33" s="95">
        <f t="shared" si="15"/>
        <v>3432</v>
      </c>
      <c r="M33" s="96">
        <f t="shared" si="16"/>
        <v>12632</v>
      </c>
      <c r="N33" s="97">
        <f t="shared" si="17"/>
        <v>574</v>
      </c>
      <c r="O33" s="98">
        <f t="shared" si="18"/>
        <v>0</v>
      </c>
      <c r="P33" s="99">
        <f t="shared" si="19"/>
        <v>574</v>
      </c>
      <c r="Q33" s="100">
        <f t="shared" si="20"/>
        <v>9693</v>
      </c>
      <c r="R33" s="101">
        <f t="shared" si="21"/>
        <v>3432</v>
      </c>
      <c r="S33" s="102">
        <f t="shared" si="22"/>
        <v>13125</v>
      </c>
      <c r="T33" s="103">
        <f t="shared" si="23"/>
        <v>493</v>
      </c>
      <c r="U33" s="104">
        <f t="shared" si="23"/>
        <v>0</v>
      </c>
      <c r="V33" s="105">
        <f t="shared" si="23"/>
        <v>493</v>
      </c>
      <c r="W33" s="106">
        <f t="shared" si="24"/>
        <v>1611</v>
      </c>
      <c r="X33" s="86">
        <f t="shared" si="24"/>
        <v>0</v>
      </c>
      <c r="Y33" s="87">
        <f t="shared" si="24"/>
        <v>1611</v>
      </c>
      <c r="Z33" s="107">
        <f t="shared" si="25"/>
        <v>1.1993318485523385</v>
      </c>
      <c r="AA33" s="83">
        <f t="shared" si="25"/>
        <v>1</v>
      </c>
      <c r="AB33" s="83">
        <f t="shared" si="25"/>
        <v>1.1399166232412714</v>
      </c>
    </row>
    <row r="34" spans="1:28" s="57" customFormat="1" ht="18" customHeight="1" x14ac:dyDescent="0.25">
      <c r="A34" s="84">
        <v>29</v>
      </c>
      <c r="B34" s="85">
        <f t="shared" si="5"/>
        <v>8188</v>
      </c>
      <c r="C34" s="106">
        <f t="shared" si="6"/>
        <v>3531</v>
      </c>
      <c r="D34" s="111">
        <f t="shared" si="7"/>
        <v>11719</v>
      </c>
      <c r="E34" s="88">
        <f t="shared" si="8"/>
        <v>8738</v>
      </c>
      <c r="F34" s="89">
        <f t="shared" si="9"/>
        <v>3531</v>
      </c>
      <c r="G34" s="90">
        <f t="shared" si="10"/>
        <v>12269</v>
      </c>
      <c r="H34" s="91">
        <f t="shared" si="11"/>
        <v>550</v>
      </c>
      <c r="I34" s="92">
        <f t="shared" si="12"/>
        <v>0</v>
      </c>
      <c r="J34" s="93">
        <f t="shared" si="13"/>
        <v>550</v>
      </c>
      <c r="K34" s="94">
        <f t="shared" si="14"/>
        <v>9320</v>
      </c>
      <c r="L34" s="95">
        <f t="shared" si="15"/>
        <v>3531</v>
      </c>
      <c r="M34" s="96">
        <f t="shared" si="16"/>
        <v>12851</v>
      </c>
      <c r="N34" s="97">
        <f t="shared" si="17"/>
        <v>582</v>
      </c>
      <c r="O34" s="98">
        <f t="shared" si="18"/>
        <v>0</v>
      </c>
      <c r="P34" s="99">
        <f t="shared" si="19"/>
        <v>582</v>
      </c>
      <c r="Q34" s="100">
        <f t="shared" si="20"/>
        <v>9819</v>
      </c>
      <c r="R34" s="101">
        <f t="shared" si="21"/>
        <v>3531</v>
      </c>
      <c r="S34" s="102">
        <f t="shared" si="22"/>
        <v>13350</v>
      </c>
      <c r="T34" s="103">
        <f t="shared" si="23"/>
        <v>499</v>
      </c>
      <c r="U34" s="104">
        <f t="shared" si="23"/>
        <v>0</v>
      </c>
      <c r="V34" s="105">
        <f t="shared" si="23"/>
        <v>499</v>
      </c>
      <c r="W34" s="106">
        <f t="shared" si="24"/>
        <v>1631</v>
      </c>
      <c r="X34" s="86">
        <f t="shared" si="24"/>
        <v>0</v>
      </c>
      <c r="Y34" s="87">
        <f t="shared" si="24"/>
        <v>1631</v>
      </c>
      <c r="Z34" s="107">
        <f t="shared" si="25"/>
        <v>1.1991939423546654</v>
      </c>
      <c r="AA34" s="83">
        <f t="shared" si="25"/>
        <v>1</v>
      </c>
      <c r="AB34" s="83">
        <f t="shared" si="25"/>
        <v>1.1391756975851182</v>
      </c>
    </row>
    <row r="35" spans="1:28" s="57" customFormat="1" ht="18" customHeight="1" x14ac:dyDescent="0.25">
      <c r="A35" s="84">
        <v>30</v>
      </c>
      <c r="B35" s="85">
        <f t="shared" si="5"/>
        <v>8294</v>
      </c>
      <c r="C35" s="106">
        <f t="shared" si="6"/>
        <v>3630</v>
      </c>
      <c r="D35" s="111">
        <f t="shared" si="7"/>
        <v>11924</v>
      </c>
      <c r="E35" s="88">
        <f t="shared" si="8"/>
        <v>8850</v>
      </c>
      <c r="F35" s="89">
        <f t="shared" si="9"/>
        <v>3630</v>
      </c>
      <c r="G35" s="90">
        <f t="shared" si="10"/>
        <v>12480</v>
      </c>
      <c r="H35" s="91">
        <f t="shared" si="11"/>
        <v>556</v>
      </c>
      <c r="I35" s="92">
        <f t="shared" si="12"/>
        <v>0</v>
      </c>
      <c r="J35" s="93">
        <f t="shared" si="13"/>
        <v>556</v>
      </c>
      <c r="K35" s="94">
        <f t="shared" si="14"/>
        <v>9440</v>
      </c>
      <c r="L35" s="95">
        <f t="shared" si="15"/>
        <v>3630</v>
      </c>
      <c r="M35" s="96">
        <f t="shared" si="16"/>
        <v>13070</v>
      </c>
      <c r="N35" s="97">
        <f t="shared" si="17"/>
        <v>590</v>
      </c>
      <c r="O35" s="98">
        <f t="shared" si="18"/>
        <v>0</v>
      </c>
      <c r="P35" s="99">
        <f t="shared" si="19"/>
        <v>590</v>
      </c>
      <c r="Q35" s="100">
        <f t="shared" si="20"/>
        <v>9946</v>
      </c>
      <c r="R35" s="101">
        <f t="shared" si="21"/>
        <v>3630</v>
      </c>
      <c r="S35" s="102">
        <f t="shared" si="22"/>
        <v>13576</v>
      </c>
      <c r="T35" s="103">
        <f t="shared" si="23"/>
        <v>506</v>
      </c>
      <c r="U35" s="104">
        <f t="shared" si="23"/>
        <v>0</v>
      </c>
      <c r="V35" s="105">
        <f t="shared" si="23"/>
        <v>506</v>
      </c>
      <c r="W35" s="106">
        <f t="shared" si="24"/>
        <v>1652</v>
      </c>
      <c r="X35" s="86">
        <f t="shared" si="24"/>
        <v>0</v>
      </c>
      <c r="Y35" s="87">
        <f t="shared" si="24"/>
        <v>1652</v>
      </c>
      <c r="Z35" s="107">
        <f t="shared" si="25"/>
        <v>1.199180130214613</v>
      </c>
      <c r="AA35" s="83">
        <f t="shared" si="25"/>
        <v>1</v>
      </c>
      <c r="AB35" s="83">
        <f t="shared" si="25"/>
        <v>1.1385441127138545</v>
      </c>
    </row>
    <row r="36" spans="1:28" s="57" customFormat="1" ht="18" customHeight="1" x14ac:dyDescent="0.25">
      <c r="A36" s="84">
        <v>31</v>
      </c>
      <c r="B36" s="85">
        <f t="shared" si="5"/>
        <v>9047</v>
      </c>
      <c r="C36" s="106">
        <f t="shared" si="6"/>
        <v>4070</v>
      </c>
      <c r="D36" s="111">
        <f t="shared" si="7"/>
        <v>13117</v>
      </c>
      <c r="E36" s="88">
        <f t="shared" si="8"/>
        <v>9678</v>
      </c>
      <c r="F36" s="89">
        <f t="shared" si="9"/>
        <v>4070</v>
      </c>
      <c r="G36" s="90">
        <f t="shared" si="10"/>
        <v>13748</v>
      </c>
      <c r="H36" s="91">
        <f t="shared" si="11"/>
        <v>631</v>
      </c>
      <c r="I36" s="92">
        <f t="shared" si="12"/>
        <v>0</v>
      </c>
      <c r="J36" s="93">
        <f t="shared" si="13"/>
        <v>631</v>
      </c>
      <c r="K36" s="94">
        <f t="shared" si="14"/>
        <v>10310</v>
      </c>
      <c r="L36" s="95">
        <f t="shared" si="15"/>
        <v>4070</v>
      </c>
      <c r="M36" s="96">
        <f t="shared" si="16"/>
        <v>14380</v>
      </c>
      <c r="N36" s="97">
        <f t="shared" si="17"/>
        <v>632</v>
      </c>
      <c r="O36" s="98">
        <f t="shared" si="18"/>
        <v>0</v>
      </c>
      <c r="P36" s="99">
        <f t="shared" si="19"/>
        <v>632</v>
      </c>
      <c r="Q36" s="100">
        <f t="shared" si="20"/>
        <v>10857</v>
      </c>
      <c r="R36" s="101">
        <f t="shared" si="21"/>
        <v>4070</v>
      </c>
      <c r="S36" s="102">
        <f t="shared" si="22"/>
        <v>14927</v>
      </c>
      <c r="T36" s="103">
        <f t="shared" si="23"/>
        <v>547</v>
      </c>
      <c r="U36" s="104">
        <f t="shared" si="23"/>
        <v>0</v>
      </c>
      <c r="V36" s="105">
        <f t="shared" si="23"/>
        <v>547</v>
      </c>
      <c r="W36" s="106">
        <f t="shared" si="24"/>
        <v>1810</v>
      </c>
      <c r="X36" s="86">
        <f t="shared" si="24"/>
        <v>0</v>
      </c>
      <c r="Y36" s="87">
        <f t="shared" si="24"/>
        <v>1810</v>
      </c>
      <c r="Z36" s="107">
        <f t="shared" si="25"/>
        <v>1.2000663203271802</v>
      </c>
      <c r="AA36" s="83">
        <f t="shared" si="25"/>
        <v>1</v>
      </c>
      <c r="AB36" s="83">
        <f t="shared" si="25"/>
        <v>1.1379888694061142</v>
      </c>
    </row>
    <row r="37" spans="1:28" s="57" customFormat="1" ht="18" customHeight="1" x14ac:dyDescent="0.25">
      <c r="A37" s="84">
        <v>32</v>
      </c>
      <c r="B37" s="85">
        <f t="shared" si="5"/>
        <v>9174</v>
      </c>
      <c r="C37" s="106">
        <f t="shared" si="6"/>
        <v>4180</v>
      </c>
      <c r="D37" s="111">
        <f t="shared" si="7"/>
        <v>13354</v>
      </c>
      <c r="E37" s="88">
        <f t="shared" si="8"/>
        <v>9814</v>
      </c>
      <c r="F37" s="89">
        <f t="shared" si="9"/>
        <v>4180</v>
      </c>
      <c r="G37" s="90">
        <f t="shared" si="10"/>
        <v>13994</v>
      </c>
      <c r="H37" s="91">
        <f t="shared" si="11"/>
        <v>640</v>
      </c>
      <c r="I37" s="92">
        <f t="shared" si="12"/>
        <v>0</v>
      </c>
      <c r="J37" s="93">
        <f t="shared" si="13"/>
        <v>640</v>
      </c>
      <c r="K37" s="94">
        <f t="shared" si="14"/>
        <v>10454</v>
      </c>
      <c r="L37" s="95">
        <f t="shared" si="15"/>
        <v>4180</v>
      </c>
      <c r="M37" s="96">
        <f t="shared" si="16"/>
        <v>14634</v>
      </c>
      <c r="N37" s="97">
        <f t="shared" si="17"/>
        <v>640</v>
      </c>
      <c r="O37" s="98">
        <f t="shared" si="18"/>
        <v>0</v>
      </c>
      <c r="P37" s="99">
        <f t="shared" si="19"/>
        <v>640</v>
      </c>
      <c r="Q37" s="100">
        <f t="shared" si="20"/>
        <v>11008</v>
      </c>
      <c r="R37" s="101">
        <f t="shared" si="21"/>
        <v>4180</v>
      </c>
      <c r="S37" s="102">
        <f t="shared" si="22"/>
        <v>15188</v>
      </c>
      <c r="T37" s="103">
        <f t="shared" si="23"/>
        <v>554</v>
      </c>
      <c r="U37" s="104">
        <f t="shared" si="23"/>
        <v>0</v>
      </c>
      <c r="V37" s="105">
        <f t="shared" si="23"/>
        <v>554</v>
      </c>
      <c r="W37" s="106">
        <f t="shared" si="24"/>
        <v>1834</v>
      </c>
      <c r="X37" s="86">
        <f t="shared" si="24"/>
        <v>0</v>
      </c>
      <c r="Y37" s="87">
        <f t="shared" si="24"/>
        <v>1834</v>
      </c>
      <c r="Z37" s="107">
        <f t="shared" si="25"/>
        <v>1.1999127970350991</v>
      </c>
      <c r="AA37" s="83">
        <f t="shared" si="25"/>
        <v>1</v>
      </c>
      <c r="AB37" s="83">
        <f t="shared" si="25"/>
        <v>1.1373371274524486</v>
      </c>
    </row>
    <row r="38" spans="1:28" s="57" customFormat="1" ht="18" customHeight="1" x14ac:dyDescent="0.25">
      <c r="A38" s="84">
        <v>33</v>
      </c>
      <c r="B38" s="85">
        <f t="shared" si="5"/>
        <v>9300</v>
      </c>
      <c r="C38" s="106">
        <f t="shared" si="6"/>
        <v>4290</v>
      </c>
      <c r="D38" s="111">
        <f t="shared" si="7"/>
        <v>13590</v>
      </c>
      <c r="E38" s="88">
        <f t="shared" si="8"/>
        <v>9949</v>
      </c>
      <c r="F38" s="89">
        <f t="shared" si="9"/>
        <v>4290</v>
      </c>
      <c r="G38" s="90">
        <f t="shared" si="10"/>
        <v>14239</v>
      </c>
      <c r="H38" s="91">
        <f t="shared" si="11"/>
        <v>649</v>
      </c>
      <c r="I38" s="92">
        <f t="shared" si="12"/>
        <v>0</v>
      </c>
      <c r="J38" s="93">
        <f t="shared" si="13"/>
        <v>649</v>
      </c>
      <c r="K38" s="94">
        <f t="shared" si="14"/>
        <v>10598</v>
      </c>
      <c r="L38" s="95">
        <f t="shared" si="15"/>
        <v>4290</v>
      </c>
      <c r="M38" s="96">
        <f t="shared" si="16"/>
        <v>14888</v>
      </c>
      <c r="N38" s="97">
        <f t="shared" si="17"/>
        <v>649</v>
      </c>
      <c r="O38" s="98">
        <f t="shared" si="18"/>
        <v>0</v>
      </c>
      <c r="P38" s="99">
        <f t="shared" si="19"/>
        <v>649</v>
      </c>
      <c r="Q38" s="100">
        <f t="shared" si="20"/>
        <v>11160</v>
      </c>
      <c r="R38" s="101">
        <f t="shared" si="21"/>
        <v>4290</v>
      </c>
      <c r="S38" s="102">
        <f t="shared" si="22"/>
        <v>15450</v>
      </c>
      <c r="T38" s="103">
        <f t="shared" si="23"/>
        <v>562</v>
      </c>
      <c r="U38" s="104">
        <f t="shared" si="23"/>
        <v>0</v>
      </c>
      <c r="V38" s="105">
        <f t="shared" si="23"/>
        <v>562</v>
      </c>
      <c r="W38" s="106">
        <f t="shared" si="24"/>
        <v>1860</v>
      </c>
      <c r="X38" s="86">
        <f t="shared" si="24"/>
        <v>0</v>
      </c>
      <c r="Y38" s="87">
        <f t="shared" si="24"/>
        <v>1860</v>
      </c>
      <c r="Z38" s="107">
        <f t="shared" si="25"/>
        <v>1.2</v>
      </c>
      <c r="AA38" s="83">
        <f t="shared" si="25"/>
        <v>1</v>
      </c>
      <c r="AB38" s="83">
        <f t="shared" si="25"/>
        <v>1.1368653421633554</v>
      </c>
    </row>
    <row r="39" spans="1:28" s="57" customFormat="1" ht="18" customHeight="1" x14ac:dyDescent="0.25">
      <c r="A39" s="84">
        <v>34</v>
      </c>
      <c r="B39" s="85">
        <f t="shared" si="5"/>
        <v>9427</v>
      </c>
      <c r="C39" s="106">
        <f t="shared" si="6"/>
        <v>4400</v>
      </c>
      <c r="D39" s="111">
        <f t="shared" si="7"/>
        <v>13827</v>
      </c>
      <c r="E39" s="88">
        <f t="shared" si="8"/>
        <v>10084</v>
      </c>
      <c r="F39" s="89">
        <f t="shared" si="9"/>
        <v>4400</v>
      </c>
      <c r="G39" s="90">
        <f t="shared" si="10"/>
        <v>14484</v>
      </c>
      <c r="H39" s="91">
        <f t="shared" si="11"/>
        <v>657</v>
      </c>
      <c r="I39" s="92">
        <f t="shared" si="12"/>
        <v>0</v>
      </c>
      <c r="J39" s="93">
        <f t="shared" si="13"/>
        <v>657</v>
      </c>
      <c r="K39" s="94">
        <f t="shared" si="14"/>
        <v>10742</v>
      </c>
      <c r="L39" s="95">
        <f t="shared" si="15"/>
        <v>4400</v>
      </c>
      <c r="M39" s="96">
        <f t="shared" si="16"/>
        <v>15142</v>
      </c>
      <c r="N39" s="97">
        <f t="shared" si="17"/>
        <v>658</v>
      </c>
      <c r="O39" s="98">
        <f t="shared" si="18"/>
        <v>0</v>
      </c>
      <c r="P39" s="99">
        <f t="shared" si="19"/>
        <v>658</v>
      </c>
      <c r="Q39" s="100">
        <f t="shared" si="20"/>
        <v>11312</v>
      </c>
      <c r="R39" s="101">
        <f t="shared" si="21"/>
        <v>4400</v>
      </c>
      <c r="S39" s="102">
        <f t="shared" si="22"/>
        <v>15712</v>
      </c>
      <c r="T39" s="103">
        <f t="shared" si="23"/>
        <v>570</v>
      </c>
      <c r="U39" s="104">
        <f t="shared" si="23"/>
        <v>0</v>
      </c>
      <c r="V39" s="105">
        <f t="shared" si="23"/>
        <v>570</v>
      </c>
      <c r="W39" s="106">
        <f t="shared" si="24"/>
        <v>1885</v>
      </c>
      <c r="X39" s="86">
        <f t="shared" si="24"/>
        <v>0</v>
      </c>
      <c r="Y39" s="87">
        <f t="shared" si="24"/>
        <v>1885</v>
      </c>
      <c r="Z39" s="107">
        <f t="shared" si="25"/>
        <v>1.19995756868569</v>
      </c>
      <c r="AA39" s="83">
        <f t="shared" si="25"/>
        <v>1</v>
      </c>
      <c r="AB39" s="83">
        <f t="shared" si="25"/>
        <v>1.1363274752296233</v>
      </c>
    </row>
    <row r="40" spans="1:28" s="57" customFormat="1" ht="18" customHeight="1" x14ac:dyDescent="0.25">
      <c r="A40" s="84">
        <v>35</v>
      </c>
      <c r="B40" s="85">
        <f t="shared" si="5"/>
        <v>9553</v>
      </c>
      <c r="C40" s="106">
        <f t="shared" si="6"/>
        <v>4510</v>
      </c>
      <c r="D40" s="111">
        <f t="shared" si="7"/>
        <v>14063</v>
      </c>
      <c r="E40" s="88">
        <f t="shared" si="8"/>
        <v>10220</v>
      </c>
      <c r="F40" s="89">
        <f t="shared" si="9"/>
        <v>4510</v>
      </c>
      <c r="G40" s="90">
        <f t="shared" si="10"/>
        <v>14730</v>
      </c>
      <c r="H40" s="91">
        <f t="shared" si="11"/>
        <v>667</v>
      </c>
      <c r="I40" s="92">
        <f t="shared" si="12"/>
        <v>0</v>
      </c>
      <c r="J40" s="93">
        <f t="shared" si="13"/>
        <v>667</v>
      </c>
      <c r="K40" s="94">
        <f t="shared" si="14"/>
        <v>10886</v>
      </c>
      <c r="L40" s="95">
        <f t="shared" si="15"/>
        <v>4510</v>
      </c>
      <c r="M40" s="96">
        <f t="shared" si="16"/>
        <v>15396</v>
      </c>
      <c r="N40" s="97">
        <f t="shared" si="17"/>
        <v>666</v>
      </c>
      <c r="O40" s="98">
        <f t="shared" si="18"/>
        <v>0</v>
      </c>
      <c r="P40" s="99">
        <f t="shared" si="19"/>
        <v>666</v>
      </c>
      <c r="Q40" s="100">
        <f t="shared" si="20"/>
        <v>11464</v>
      </c>
      <c r="R40" s="101">
        <f t="shared" si="21"/>
        <v>4510</v>
      </c>
      <c r="S40" s="102">
        <f t="shared" si="22"/>
        <v>15974</v>
      </c>
      <c r="T40" s="103">
        <f t="shared" si="23"/>
        <v>578</v>
      </c>
      <c r="U40" s="104">
        <f t="shared" si="23"/>
        <v>0</v>
      </c>
      <c r="V40" s="105">
        <f t="shared" si="23"/>
        <v>578</v>
      </c>
      <c r="W40" s="106">
        <f t="shared" si="24"/>
        <v>1911</v>
      </c>
      <c r="X40" s="86">
        <f t="shared" si="24"/>
        <v>0</v>
      </c>
      <c r="Y40" s="87">
        <f t="shared" si="24"/>
        <v>1911</v>
      </c>
      <c r="Z40" s="107">
        <f t="shared" si="25"/>
        <v>1.2000418716633519</v>
      </c>
      <c r="AA40" s="83">
        <f t="shared" si="25"/>
        <v>1</v>
      </c>
      <c r="AB40" s="83">
        <f t="shared" si="25"/>
        <v>1.1358885017421603</v>
      </c>
    </row>
    <row r="41" spans="1:28" s="57" customFormat="1" ht="18" customHeight="1" x14ac:dyDescent="0.25">
      <c r="A41" s="84">
        <v>36</v>
      </c>
      <c r="B41" s="85">
        <f t="shared" si="5"/>
        <v>9680</v>
      </c>
      <c r="C41" s="106">
        <f t="shared" si="6"/>
        <v>4620</v>
      </c>
      <c r="D41" s="111">
        <f t="shared" si="7"/>
        <v>14300</v>
      </c>
      <c r="E41" s="88">
        <f t="shared" si="8"/>
        <v>10355</v>
      </c>
      <c r="F41" s="89">
        <f t="shared" si="9"/>
        <v>4620</v>
      </c>
      <c r="G41" s="90">
        <f t="shared" si="10"/>
        <v>14975</v>
      </c>
      <c r="H41" s="91">
        <f t="shared" si="11"/>
        <v>675</v>
      </c>
      <c r="I41" s="92">
        <f t="shared" si="12"/>
        <v>0</v>
      </c>
      <c r="J41" s="93">
        <f t="shared" si="13"/>
        <v>675</v>
      </c>
      <c r="K41" s="94">
        <f t="shared" si="14"/>
        <v>11030</v>
      </c>
      <c r="L41" s="95">
        <f t="shared" si="15"/>
        <v>4620</v>
      </c>
      <c r="M41" s="96">
        <f t="shared" si="16"/>
        <v>15650</v>
      </c>
      <c r="N41" s="97">
        <f t="shared" si="17"/>
        <v>675</v>
      </c>
      <c r="O41" s="98">
        <f t="shared" si="18"/>
        <v>0</v>
      </c>
      <c r="P41" s="99">
        <f t="shared" si="19"/>
        <v>675</v>
      </c>
      <c r="Q41" s="100">
        <f t="shared" si="20"/>
        <v>11616</v>
      </c>
      <c r="R41" s="101">
        <f t="shared" si="21"/>
        <v>4620</v>
      </c>
      <c r="S41" s="102">
        <f t="shared" si="22"/>
        <v>16236</v>
      </c>
      <c r="T41" s="103">
        <f t="shared" si="23"/>
        <v>586</v>
      </c>
      <c r="U41" s="104">
        <f t="shared" si="23"/>
        <v>0</v>
      </c>
      <c r="V41" s="105">
        <f t="shared" si="23"/>
        <v>586</v>
      </c>
      <c r="W41" s="106">
        <f t="shared" si="24"/>
        <v>1936</v>
      </c>
      <c r="X41" s="86">
        <f t="shared" si="24"/>
        <v>0</v>
      </c>
      <c r="Y41" s="87">
        <f t="shared" si="24"/>
        <v>1936</v>
      </c>
      <c r="Z41" s="107">
        <f t="shared" si="25"/>
        <v>1.2</v>
      </c>
      <c r="AA41" s="83">
        <f t="shared" si="25"/>
        <v>1</v>
      </c>
      <c r="AB41" s="83">
        <f t="shared" si="25"/>
        <v>1.1353846153846154</v>
      </c>
    </row>
    <row r="42" spans="1:28" s="57" customFormat="1" ht="18" customHeight="1" x14ac:dyDescent="0.25">
      <c r="A42" s="84">
        <v>37</v>
      </c>
      <c r="B42" s="85">
        <f t="shared" si="5"/>
        <v>9806</v>
      </c>
      <c r="C42" s="106">
        <f t="shared" si="6"/>
        <v>4730</v>
      </c>
      <c r="D42" s="111">
        <f t="shared" si="7"/>
        <v>14536</v>
      </c>
      <c r="E42" s="88">
        <f t="shared" si="8"/>
        <v>10490</v>
      </c>
      <c r="F42" s="89">
        <f t="shared" si="9"/>
        <v>4730</v>
      </c>
      <c r="G42" s="90">
        <f t="shared" si="10"/>
        <v>15220</v>
      </c>
      <c r="H42" s="91">
        <f t="shared" si="11"/>
        <v>684</v>
      </c>
      <c r="I42" s="92">
        <f t="shared" si="12"/>
        <v>0</v>
      </c>
      <c r="J42" s="93">
        <f t="shared" si="13"/>
        <v>684</v>
      </c>
      <c r="K42" s="94">
        <f t="shared" si="14"/>
        <v>11174</v>
      </c>
      <c r="L42" s="95">
        <f t="shared" si="15"/>
        <v>4730</v>
      </c>
      <c r="M42" s="96">
        <f t="shared" si="16"/>
        <v>15904</v>
      </c>
      <c r="N42" s="97">
        <f t="shared" si="17"/>
        <v>684</v>
      </c>
      <c r="O42" s="98">
        <f t="shared" si="18"/>
        <v>0</v>
      </c>
      <c r="P42" s="99">
        <f t="shared" si="19"/>
        <v>684</v>
      </c>
      <c r="Q42" s="100">
        <f t="shared" si="20"/>
        <v>11767</v>
      </c>
      <c r="R42" s="101">
        <f t="shared" si="21"/>
        <v>4730</v>
      </c>
      <c r="S42" s="102">
        <f t="shared" si="22"/>
        <v>16497</v>
      </c>
      <c r="T42" s="103">
        <f t="shared" si="23"/>
        <v>593</v>
      </c>
      <c r="U42" s="104">
        <f t="shared" si="23"/>
        <v>0</v>
      </c>
      <c r="V42" s="105">
        <f t="shared" si="23"/>
        <v>593</v>
      </c>
      <c r="W42" s="106">
        <f t="shared" si="24"/>
        <v>1961</v>
      </c>
      <c r="X42" s="86">
        <f t="shared" si="24"/>
        <v>0</v>
      </c>
      <c r="Y42" s="87">
        <f t="shared" si="24"/>
        <v>1961</v>
      </c>
      <c r="Z42" s="107">
        <f t="shared" si="25"/>
        <v>1.1999796043238833</v>
      </c>
      <c r="AA42" s="83">
        <f t="shared" si="25"/>
        <v>1</v>
      </c>
      <c r="AB42" s="83">
        <f t="shared" si="25"/>
        <v>1.1349064391854706</v>
      </c>
    </row>
    <row r="43" spans="1:28" s="57" customFormat="1" ht="18" customHeight="1" x14ac:dyDescent="0.25">
      <c r="A43" s="84">
        <v>38</v>
      </c>
      <c r="B43" s="85">
        <f t="shared" si="5"/>
        <v>9933</v>
      </c>
      <c r="C43" s="106">
        <f t="shared" si="6"/>
        <v>4840</v>
      </c>
      <c r="D43" s="111">
        <f t="shared" si="7"/>
        <v>14773</v>
      </c>
      <c r="E43" s="88">
        <f t="shared" si="8"/>
        <v>10626</v>
      </c>
      <c r="F43" s="89">
        <f t="shared" si="9"/>
        <v>4840</v>
      </c>
      <c r="G43" s="90">
        <f t="shared" si="10"/>
        <v>15466</v>
      </c>
      <c r="H43" s="91">
        <f t="shared" si="11"/>
        <v>693</v>
      </c>
      <c r="I43" s="92">
        <f t="shared" si="12"/>
        <v>0</v>
      </c>
      <c r="J43" s="93">
        <f t="shared" si="13"/>
        <v>693</v>
      </c>
      <c r="K43" s="94">
        <f t="shared" si="14"/>
        <v>11319</v>
      </c>
      <c r="L43" s="95">
        <f t="shared" si="15"/>
        <v>4840</v>
      </c>
      <c r="M43" s="96">
        <f t="shared" si="16"/>
        <v>16159</v>
      </c>
      <c r="N43" s="97">
        <f t="shared" si="17"/>
        <v>693</v>
      </c>
      <c r="O43" s="98">
        <f t="shared" si="18"/>
        <v>0</v>
      </c>
      <c r="P43" s="99">
        <f t="shared" si="19"/>
        <v>693</v>
      </c>
      <c r="Q43" s="100">
        <f t="shared" si="20"/>
        <v>11919</v>
      </c>
      <c r="R43" s="101">
        <f t="shared" si="21"/>
        <v>4840</v>
      </c>
      <c r="S43" s="102">
        <f t="shared" si="22"/>
        <v>16759</v>
      </c>
      <c r="T43" s="103">
        <f t="shared" si="23"/>
        <v>600</v>
      </c>
      <c r="U43" s="104">
        <f t="shared" si="23"/>
        <v>0</v>
      </c>
      <c r="V43" s="105">
        <f t="shared" si="23"/>
        <v>600</v>
      </c>
      <c r="W43" s="106">
        <f t="shared" si="24"/>
        <v>1986</v>
      </c>
      <c r="X43" s="86">
        <f t="shared" si="24"/>
        <v>0</v>
      </c>
      <c r="Y43" s="87">
        <f t="shared" si="24"/>
        <v>1986</v>
      </c>
      <c r="Z43" s="107">
        <f t="shared" si="25"/>
        <v>1.1999395952884324</v>
      </c>
      <c r="AA43" s="83">
        <f t="shared" si="25"/>
        <v>1</v>
      </c>
      <c r="AB43" s="83">
        <f t="shared" si="25"/>
        <v>1.1344344412103162</v>
      </c>
    </row>
    <row r="44" spans="1:28" s="57" customFormat="1" ht="18" customHeight="1" x14ac:dyDescent="0.25">
      <c r="A44" s="84">
        <v>39</v>
      </c>
      <c r="B44" s="85">
        <f t="shared" si="5"/>
        <v>10059</v>
      </c>
      <c r="C44" s="106">
        <f t="shared" si="6"/>
        <v>4950</v>
      </c>
      <c r="D44" s="111">
        <f t="shared" si="7"/>
        <v>15009</v>
      </c>
      <c r="E44" s="88">
        <f t="shared" si="8"/>
        <v>10761</v>
      </c>
      <c r="F44" s="89">
        <f t="shared" si="9"/>
        <v>4950</v>
      </c>
      <c r="G44" s="90">
        <f t="shared" si="10"/>
        <v>15711</v>
      </c>
      <c r="H44" s="91">
        <f t="shared" si="11"/>
        <v>702</v>
      </c>
      <c r="I44" s="92">
        <f t="shared" si="12"/>
        <v>0</v>
      </c>
      <c r="J44" s="93">
        <f t="shared" si="13"/>
        <v>702</v>
      </c>
      <c r="K44" s="94">
        <f t="shared" si="14"/>
        <v>11463</v>
      </c>
      <c r="L44" s="95">
        <f t="shared" si="15"/>
        <v>4950</v>
      </c>
      <c r="M44" s="96">
        <f t="shared" si="16"/>
        <v>16413</v>
      </c>
      <c r="N44" s="97">
        <f t="shared" si="17"/>
        <v>702</v>
      </c>
      <c r="O44" s="98">
        <f t="shared" si="18"/>
        <v>0</v>
      </c>
      <c r="P44" s="99">
        <f t="shared" si="19"/>
        <v>702</v>
      </c>
      <c r="Q44" s="100">
        <f t="shared" si="20"/>
        <v>12071</v>
      </c>
      <c r="R44" s="101">
        <f t="shared" si="21"/>
        <v>4950</v>
      </c>
      <c r="S44" s="102">
        <f t="shared" si="22"/>
        <v>17021</v>
      </c>
      <c r="T44" s="103">
        <f t="shared" si="23"/>
        <v>608</v>
      </c>
      <c r="U44" s="104">
        <f t="shared" si="23"/>
        <v>0</v>
      </c>
      <c r="V44" s="105">
        <f t="shared" si="23"/>
        <v>608</v>
      </c>
      <c r="W44" s="106">
        <f t="shared" si="24"/>
        <v>2012</v>
      </c>
      <c r="X44" s="86">
        <f t="shared" si="24"/>
        <v>0</v>
      </c>
      <c r="Y44" s="87">
        <f t="shared" si="24"/>
        <v>2012</v>
      </c>
      <c r="Z44" s="107">
        <f t="shared" si="25"/>
        <v>1.2000198826921165</v>
      </c>
      <c r="AA44" s="83">
        <f t="shared" si="25"/>
        <v>1</v>
      </c>
      <c r="AB44" s="83">
        <f t="shared" si="25"/>
        <v>1.1340529015923779</v>
      </c>
    </row>
    <row r="45" spans="1:28" s="57" customFormat="1" ht="18" customHeight="1" x14ac:dyDescent="0.25">
      <c r="A45" s="84">
        <v>40</v>
      </c>
      <c r="B45" s="85">
        <f t="shared" si="5"/>
        <v>10186</v>
      </c>
      <c r="C45" s="106">
        <f t="shared" si="6"/>
        <v>5060</v>
      </c>
      <c r="D45" s="111">
        <f t="shared" si="7"/>
        <v>15246</v>
      </c>
      <c r="E45" s="88">
        <f t="shared" si="8"/>
        <v>10896</v>
      </c>
      <c r="F45" s="89">
        <f t="shared" si="9"/>
        <v>5060</v>
      </c>
      <c r="G45" s="90">
        <f t="shared" si="10"/>
        <v>15956</v>
      </c>
      <c r="H45" s="91">
        <f t="shared" si="11"/>
        <v>710</v>
      </c>
      <c r="I45" s="92">
        <f t="shared" si="12"/>
        <v>0</v>
      </c>
      <c r="J45" s="93">
        <f t="shared" si="13"/>
        <v>710</v>
      </c>
      <c r="K45" s="94">
        <f t="shared" si="14"/>
        <v>11607</v>
      </c>
      <c r="L45" s="95">
        <f t="shared" si="15"/>
        <v>5060</v>
      </c>
      <c r="M45" s="96">
        <f t="shared" si="16"/>
        <v>16667</v>
      </c>
      <c r="N45" s="97">
        <f t="shared" si="17"/>
        <v>711</v>
      </c>
      <c r="O45" s="98">
        <f t="shared" si="18"/>
        <v>0</v>
      </c>
      <c r="P45" s="99">
        <f t="shared" si="19"/>
        <v>711</v>
      </c>
      <c r="Q45" s="100">
        <f t="shared" si="20"/>
        <v>12223</v>
      </c>
      <c r="R45" s="101">
        <f t="shared" si="21"/>
        <v>5060</v>
      </c>
      <c r="S45" s="102">
        <f t="shared" si="22"/>
        <v>17283</v>
      </c>
      <c r="T45" s="103">
        <f t="shared" si="23"/>
        <v>616</v>
      </c>
      <c r="U45" s="104">
        <f t="shared" si="23"/>
        <v>0</v>
      </c>
      <c r="V45" s="105">
        <f t="shared" si="23"/>
        <v>616</v>
      </c>
      <c r="W45" s="106">
        <f t="shared" si="24"/>
        <v>2037</v>
      </c>
      <c r="X45" s="86">
        <f t="shared" si="24"/>
        <v>0</v>
      </c>
      <c r="Y45" s="87">
        <f t="shared" si="24"/>
        <v>2037</v>
      </c>
      <c r="Z45" s="107">
        <f t="shared" si="25"/>
        <v>1.199980365207147</v>
      </c>
      <c r="AA45" s="83">
        <f t="shared" si="25"/>
        <v>1</v>
      </c>
      <c r="AB45" s="83">
        <f t="shared" si="25"/>
        <v>1.1336088154269972</v>
      </c>
    </row>
    <row r="46" spans="1:28" s="57" customFormat="1" ht="18" customHeight="1" x14ac:dyDescent="0.25">
      <c r="A46" s="84">
        <v>41</v>
      </c>
      <c r="B46" s="85">
        <f t="shared" si="5"/>
        <v>10312</v>
      </c>
      <c r="C46" s="106">
        <f t="shared" si="6"/>
        <v>5170</v>
      </c>
      <c r="D46" s="111">
        <f t="shared" si="7"/>
        <v>15482</v>
      </c>
      <c r="E46" s="88">
        <f t="shared" si="8"/>
        <v>11031</v>
      </c>
      <c r="F46" s="89">
        <f t="shared" si="9"/>
        <v>5170</v>
      </c>
      <c r="G46" s="90">
        <f t="shared" si="10"/>
        <v>16201</v>
      </c>
      <c r="H46" s="91">
        <f t="shared" si="11"/>
        <v>719</v>
      </c>
      <c r="I46" s="92">
        <f t="shared" si="12"/>
        <v>0</v>
      </c>
      <c r="J46" s="93">
        <f t="shared" si="13"/>
        <v>719</v>
      </c>
      <c r="K46" s="94">
        <f t="shared" si="14"/>
        <v>11751</v>
      </c>
      <c r="L46" s="95">
        <f t="shared" si="15"/>
        <v>5170</v>
      </c>
      <c r="M46" s="96">
        <f t="shared" si="16"/>
        <v>16921</v>
      </c>
      <c r="N46" s="97">
        <f t="shared" si="17"/>
        <v>720</v>
      </c>
      <c r="O46" s="98">
        <f t="shared" si="18"/>
        <v>0</v>
      </c>
      <c r="P46" s="99">
        <f t="shared" si="19"/>
        <v>720</v>
      </c>
      <c r="Q46" s="100">
        <f t="shared" si="20"/>
        <v>12375</v>
      </c>
      <c r="R46" s="101">
        <f t="shared" si="21"/>
        <v>5170</v>
      </c>
      <c r="S46" s="102">
        <f t="shared" si="22"/>
        <v>17545</v>
      </c>
      <c r="T46" s="103">
        <f t="shared" si="23"/>
        <v>624</v>
      </c>
      <c r="U46" s="104">
        <f t="shared" si="23"/>
        <v>0</v>
      </c>
      <c r="V46" s="105">
        <f t="shared" si="23"/>
        <v>624</v>
      </c>
      <c r="W46" s="106">
        <f t="shared" si="24"/>
        <v>2063</v>
      </c>
      <c r="X46" s="86">
        <f t="shared" si="24"/>
        <v>0</v>
      </c>
      <c r="Y46" s="87">
        <f t="shared" si="24"/>
        <v>2063</v>
      </c>
      <c r="Z46" s="107">
        <f t="shared" si="25"/>
        <v>1.2000581846392553</v>
      </c>
      <c r="AA46" s="83">
        <f t="shared" si="25"/>
        <v>1</v>
      </c>
      <c r="AB46" s="83">
        <f t="shared" si="25"/>
        <v>1.1332515178917453</v>
      </c>
    </row>
    <row r="47" spans="1:28" s="57" customFormat="1" ht="18" customHeight="1" x14ac:dyDescent="0.25">
      <c r="A47" s="84">
        <v>42</v>
      </c>
      <c r="B47" s="85">
        <f t="shared" si="5"/>
        <v>10439</v>
      </c>
      <c r="C47" s="106">
        <f t="shared" si="6"/>
        <v>5280</v>
      </c>
      <c r="D47" s="111">
        <f t="shared" si="7"/>
        <v>15719</v>
      </c>
      <c r="E47" s="88">
        <f t="shared" si="8"/>
        <v>11167</v>
      </c>
      <c r="F47" s="89">
        <f t="shared" si="9"/>
        <v>5280</v>
      </c>
      <c r="G47" s="90">
        <f t="shared" si="10"/>
        <v>16447</v>
      </c>
      <c r="H47" s="91">
        <f t="shared" si="11"/>
        <v>728</v>
      </c>
      <c r="I47" s="92">
        <f t="shared" si="12"/>
        <v>0</v>
      </c>
      <c r="J47" s="93">
        <f t="shared" si="13"/>
        <v>728</v>
      </c>
      <c r="K47" s="94">
        <f t="shared" si="14"/>
        <v>11895</v>
      </c>
      <c r="L47" s="95">
        <f t="shared" si="15"/>
        <v>5280</v>
      </c>
      <c r="M47" s="96">
        <f t="shared" si="16"/>
        <v>17175</v>
      </c>
      <c r="N47" s="97">
        <f t="shared" si="17"/>
        <v>728</v>
      </c>
      <c r="O47" s="98">
        <f t="shared" si="18"/>
        <v>0</v>
      </c>
      <c r="P47" s="99">
        <f t="shared" si="19"/>
        <v>728</v>
      </c>
      <c r="Q47" s="100">
        <f t="shared" si="20"/>
        <v>12526</v>
      </c>
      <c r="R47" s="101">
        <f t="shared" si="21"/>
        <v>5280</v>
      </c>
      <c r="S47" s="102">
        <f t="shared" si="22"/>
        <v>17806</v>
      </c>
      <c r="T47" s="103">
        <f t="shared" si="23"/>
        <v>631</v>
      </c>
      <c r="U47" s="104">
        <f t="shared" si="23"/>
        <v>0</v>
      </c>
      <c r="V47" s="105">
        <f t="shared" si="23"/>
        <v>631</v>
      </c>
      <c r="W47" s="106">
        <f t="shared" si="24"/>
        <v>2087</v>
      </c>
      <c r="X47" s="86">
        <f t="shared" si="24"/>
        <v>0</v>
      </c>
      <c r="Y47" s="87">
        <f t="shared" si="24"/>
        <v>2087</v>
      </c>
      <c r="Z47" s="107">
        <f t="shared" si="25"/>
        <v>1.199923364306926</v>
      </c>
      <c r="AA47" s="83">
        <f t="shared" si="25"/>
        <v>1</v>
      </c>
      <c r="AB47" s="83">
        <f t="shared" si="25"/>
        <v>1.1327692601310515</v>
      </c>
    </row>
    <row r="48" spans="1:28" s="57" customFormat="1" ht="18" customHeight="1" x14ac:dyDescent="0.25">
      <c r="A48" s="84">
        <v>43</v>
      </c>
      <c r="B48" s="85">
        <f t="shared" si="5"/>
        <v>10565</v>
      </c>
      <c r="C48" s="106">
        <f t="shared" si="6"/>
        <v>5390</v>
      </c>
      <c r="D48" s="111">
        <f t="shared" si="7"/>
        <v>15955</v>
      </c>
      <c r="E48" s="88">
        <f t="shared" si="8"/>
        <v>11302</v>
      </c>
      <c r="F48" s="89">
        <f t="shared" si="9"/>
        <v>5390</v>
      </c>
      <c r="G48" s="90">
        <f t="shared" si="10"/>
        <v>16692</v>
      </c>
      <c r="H48" s="91">
        <f t="shared" si="11"/>
        <v>737</v>
      </c>
      <c r="I48" s="92">
        <f t="shared" si="12"/>
        <v>0</v>
      </c>
      <c r="J48" s="93">
        <f t="shared" si="13"/>
        <v>737</v>
      </c>
      <c r="K48" s="94">
        <f t="shared" si="14"/>
        <v>12039</v>
      </c>
      <c r="L48" s="95">
        <f t="shared" si="15"/>
        <v>5390</v>
      </c>
      <c r="M48" s="96">
        <f t="shared" si="16"/>
        <v>17429</v>
      </c>
      <c r="N48" s="97">
        <f t="shared" si="17"/>
        <v>737</v>
      </c>
      <c r="O48" s="98">
        <f t="shared" si="18"/>
        <v>0</v>
      </c>
      <c r="P48" s="99">
        <f t="shared" si="19"/>
        <v>737</v>
      </c>
      <c r="Q48" s="100">
        <f t="shared" si="20"/>
        <v>12678</v>
      </c>
      <c r="R48" s="101">
        <f t="shared" si="21"/>
        <v>5390</v>
      </c>
      <c r="S48" s="102">
        <f t="shared" si="22"/>
        <v>18068</v>
      </c>
      <c r="T48" s="103">
        <f t="shared" si="23"/>
        <v>639</v>
      </c>
      <c r="U48" s="104">
        <f t="shared" si="23"/>
        <v>0</v>
      </c>
      <c r="V48" s="105">
        <f t="shared" si="23"/>
        <v>639</v>
      </c>
      <c r="W48" s="106">
        <f t="shared" si="24"/>
        <v>2113</v>
      </c>
      <c r="X48" s="86">
        <f t="shared" si="24"/>
        <v>0</v>
      </c>
      <c r="Y48" s="87">
        <f t="shared" si="24"/>
        <v>2113</v>
      </c>
      <c r="Z48" s="107">
        <f t="shared" si="25"/>
        <v>1.2</v>
      </c>
      <c r="AA48" s="83">
        <f t="shared" si="25"/>
        <v>1</v>
      </c>
      <c r="AB48" s="83">
        <f t="shared" si="25"/>
        <v>1.1324349733625823</v>
      </c>
    </row>
    <row r="49" spans="1:28" s="57" customFormat="1" ht="18" customHeight="1" x14ac:dyDescent="0.25">
      <c r="A49" s="84">
        <v>44</v>
      </c>
      <c r="B49" s="85">
        <f t="shared" si="5"/>
        <v>10692</v>
      </c>
      <c r="C49" s="106">
        <f t="shared" si="6"/>
        <v>5500</v>
      </c>
      <c r="D49" s="111">
        <f t="shared" si="7"/>
        <v>16192</v>
      </c>
      <c r="E49" s="88">
        <f t="shared" si="8"/>
        <v>11437</v>
      </c>
      <c r="F49" s="89">
        <f t="shared" si="9"/>
        <v>5500</v>
      </c>
      <c r="G49" s="90">
        <f t="shared" si="10"/>
        <v>16937</v>
      </c>
      <c r="H49" s="91">
        <f t="shared" si="11"/>
        <v>745</v>
      </c>
      <c r="I49" s="92">
        <f t="shared" si="12"/>
        <v>0</v>
      </c>
      <c r="J49" s="93">
        <f t="shared" si="13"/>
        <v>745</v>
      </c>
      <c r="K49" s="94">
        <f t="shared" si="14"/>
        <v>12183</v>
      </c>
      <c r="L49" s="95">
        <f t="shared" si="15"/>
        <v>5500</v>
      </c>
      <c r="M49" s="96">
        <f t="shared" si="16"/>
        <v>17683</v>
      </c>
      <c r="N49" s="97">
        <f t="shared" si="17"/>
        <v>746</v>
      </c>
      <c r="O49" s="98">
        <f t="shared" si="18"/>
        <v>0</v>
      </c>
      <c r="P49" s="99">
        <f t="shared" si="19"/>
        <v>746</v>
      </c>
      <c r="Q49" s="100">
        <f t="shared" si="20"/>
        <v>12830</v>
      </c>
      <c r="R49" s="101">
        <f t="shared" si="21"/>
        <v>5500</v>
      </c>
      <c r="S49" s="102">
        <f t="shared" si="22"/>
        <v>18330</v>
      </c>
      <c r="T49" s="103">
        <f t="shared" si="23"/>
        <v>647</v>
      </c>
      <c r="U49" s="104">
        <f t="shared" si="23"/>
        <v>0</v>
      </c>
      <c r="V49" s="105">
        <f t="shared" si="23"/>
        <v>647</v>
      </c>
      <c r="W49" s="106">
        <f t="shared" si="24"/>
        <v>2138</v>
      </c>
      <c r="X49" s="86">
        <f t="shared" si="24"/>
        <v>0</v>
      </c>
      <c r="Y49" s="87">
        <f t="shared" si="24"/>
        <v>2138</v>
      </c>
      <c r="Z49" s="107">
        <f t="shared" si="25"/>
        <v>1.1999625888514778</v>
      </c>
      <c r="AA49" s="83">
        <f t="shared" si="25"/>
        <v>1</v>
      </c>
      <c r="AB49" s="83">
        <f t="shared" si="25"/>
        <v>1.1320405138339922</v>
      </c>
    </row>
    <row r="50" spans="1:28" s="57" customFormat="1" ht="18" customHeight="1" x14ac:dyDescent="0.25">
      <c r="A50" s="84">
        <v>45</v>
      </c>
      <c r="B50" s="85">
        <f t="shared" si="5"/>
        <v>10818</v>
      </c>
      <c r="C50" s="106">
        <f t="shared" si="6"/>
        <v>5610</v>
      </c>
      <c r="D50" s="111">
        <f t="shared" si="7"/>
        <v>16428</v>
      </c>
      <c r="E50" s="88">
        <f t="shared" si="8"/>
        <v>11573</v>
      </c>
      <c r="F50" s="89">
        <f t="shared" si="9"/>
        <v>5610</v>
      </c>
      <c r="G50" s="90">
        <f t="shared" si="10"/>
        <v>17183</v>
      </c>
      <c r="H50" s="91">
        <f t="shared" si="11"/>
        <v>755</v>
      </c>
      <c r="I50" s="92">
        <f t="shared" si="12"/>
        <v>0</v>
      </c>
      <c r="J50" s="93">
        <f t="shared" si="13"/>
        <v>755</v>
      </c>
      <c r="K50" s="94">
        <f t="shared" si="14"/>
        <v>12327</v>
      </c>
      <c r="L50" s="95">
        <f t="shared" si="15"/>
        <v>5610</v>
      </c>
      <c r="M50" s="96">
        <f t="shared" si="16"/>
        <v>17937</v>
      </c>
      <c r="N50" s="97">
        <f t="shared" si="17"/>
        <v>754</v>
      </c>
      <c r="O50" s="98">
        <f t="shared" si="18"/>
        <v>0</v>
      </c>
      <c r="P50" s="99">
        <f t="shared" si="19"/>
        <v>754</v>
      </c>
      <c r="Q50" s="100">
        <f t="shared" si="20"/>
        <v>12982</v>
      </c>
      <c r="R50" s="101">
        <f t="shared" si="21"/>
        <v>5610</v>
      </c>
      <c r="S50" s="102">
        <f t="shared" si="22"/>
        <v>18592</v>
      </c>
      <c r="T50" s="103">
        <f t="shared" si="23"/>
        <v>655</v>
      </c>
      <c r="U50" s="104">
        <f t="shared" si="23"/>
        <v>0</v>
      </c>
      <c r="V50" s="105">
        <f t="shared" si="23"/>
        <v>655</v>
      </c>
      <c r="W50" s="106">
        <f t="shared" si="24"/>
        <v>2164</v>
      </c>
      <c r="X50" s="86">
        <f t="shared" si="24"/>
        <v>0</v>
      </c>
      <c r="Y50" s="87">
        <f t="shared" si="24"/>
        <v>2164</v>
      </c>
      <c r="Z50" s="107">
        <f t="shared" si="25"/>
        <v>1.2000369754113513</v>
      </c>
      <c r="AA50" s="83">
        <f t="shared" si="25"/>
        <v>1</v>
      </c>
      <c r="AB50" s="83">
        <f t="shared" si="25"/>
        <v>1.1317263209155102</v>
      </c>
    </row>
    <row r="51" spans="1:28" s="57" customFormat="1" ht="18" customHeight="1" x14ac:dyDescent="0.25">
      <c r="A51" s="84">
        <v>46</v>
      </c>
      <c r="B51" s="85">
        <f t="shared" si="5"/>
        <v>10945</v>
      </c>
      <c r="C51" s="106">
        <f t="shared" si="6"/>
        <v>5720</v>
      </c>
      <c r="D51" s="111">
        <f t="shared" si="7"/>
        <v>16665</v>
      </c>
      <c r="E51" s="88">
        <f t="shared" si="8"/>
        <v>11708</v>
      </c>
      <c r="F51" s="89">
        <f t="shared" si="9"/>
        <v>5720</v>
      </c>
      <c r="G51" s="90">
        <f t="shared" si="10"/>
        <v>17428</v>
      </c>
      <c r="H51" s="91">
        <f t="shared" si="11"/>
        <v>763</v>
      </c>
      <c r="I51" s="92">
        <f t="shared" si="12"/>
        <v>0</v>
      </c>
      <c r="J51" s="93">
        <f t="shared" si="13"/>
        <v>763</v>
      </c>
      <c r="K51" s="94">
        <f t="shared" si="14"/>
        <v>12471</v>
      </c>
      <c r="L51" s="95">
        <f t="shared" si="15"/>
        <v>5720</v>
      </c>
      <c r="M51" s="96">
        <f t="shared" si="16"/>
        <v>18191</v>
      </c>
      <c r="N51" s="97">
        <f t="shared" si="17"/>
        <v>763</v>
      </c>
      <c r="O51" s="98">
        <f t="shared" si="18"/>
        <v>0</v>
      </c>
      <c r="P51" s="99">
        <f t="shared" si="19"/>
        <v>763</v>
      </c>
      <c r="Q51" s="100">
        <f t="shared" si="20"/>
        <v>13134</v>
      </c>
      <c r="R51" s="101">
        <f t="shared" si="21"/>
        <v>5720</v>
      </c>
      <c r="S51" s="102">
        <f t="shared" si="22"/>
        <v>18854</v>
      </c>
      <c r="T51" s="103">
        <f t="shared" si="23"/>
        <v>663</v>
      </c>
      <c r="U51" s="104">
        <f t="shared" si="23"/>
        <v>0</v>
      </c>
      <c r="V51" s="105">
        <f t="shared" si="23"/>
        <v>663</v>
      </c>
      <c r="W51" s="106">
        <f t="shared" si="24"/>
        <v>2189</v>
      </c>
      <c r="X51" s="86">
        <f t="shared" si="24"/>
        <v>0</v>
      </c>
      <c r="Y51" s="87">
        <f t="shared" si="24"/>
        <v>2189</v>
      </c>
      <c r="Z51" s="107">
        <f t="shared" si="25"/>
        <v>1.2</v>
      </c>
      <c r="AA51" s="83">
        <f t="shared" si="25"/>
        <v>1</v>
      </c>
      <c r="AB51" s="83">
        <f t="shared" si="25"/>
        <v>1.1313531353135313</v>
      </c>
    </row>
    <row r="52" spans="1:28" s="57" customFormat="1" ht="18" customHeight="1" x14ac:dyDescent="0.25">
      <c r="A52" s="84">
        <v>47</v>
      </c>
      <c r="B52" s="85">
        <f t="shared" si="5"/>
        <v>11071</v>
      </c>
      <c r="C52" s="106">
        <f t="shared" si="6"/>
        <v>5830</v>
      </c>
      <c r="D52" s="111">
        <f t="shared" si="7"/>
        <v>16901</v>
      </c>
      <c r="E52" s="88">
        <f t="shared" si="8"/>
        <v>11843</v>
      </c>
      <c r="F52" s="89">
        <f t="shared" si="9"/>
        <v>5830</v>
      </c>
      <c r="G52" s="90">
        <f t="shared" si="10"/>
        <v>17673</v>
      </c>
      <c r="H52" s="91">
        <f t="shared" si="11"/>
        <v>772</v>
      </c>
      <c r="I52" s="92">
        <f t="shared" si="12"/>
        <v>0</v>
      </c>
      <c r="J52" s="93">
        <f t="shared" si="13"/>
        <v>772</v>
      </c>
      <c r="K52" s="94">
        <f t="shared" si="14"/>
        <v>12615</v>
      </c>
      <c r="L52" s="95">
        <f t="shared" si="15"/>
        <v>5830</v>
      </c>
      <c r="M52" s="96">
        <f t="shared" si="16"/>
        <v>18445</v>
      </c>
      <c r="N52" s="97">
        <f t="shared" si="17"/>
        <v>772</v>
      </c>
      <c r="O52" s="98">
        <f t="shared" si="18"/>
        <v>0</v>
      </c>
      <c r="P52" s="99">
        <f t="shared" si="19"/>
        <v>772</v>
      </c>
      <c r="Q52" s="100">
        <f t="shared" si="20"/>
        <v>13285</v>
      </c>
      <c r="R52" s="101">
        <f t="shared" si="21"/>
        <v>5830</v>
      </c>
      <c r="S52" s="102">
        <f t="shared" si="22"/>
        <v>19115</v>
      </c>
      <c r="T52" s="103">
        <f t="shared" si="23"/>
        <v>670</v>
      </c>
      <c r="U52" s="104">
        <f t="shared" si="23"/>
        <v>0</v>
      </c>
      <c r="V52" s="105">
        <f t="shared" si="23"/>
        <v>670</v>
      </c>
      <c r="W52" s="106">
        <f t="shared" si="24"/>
        <v>2214</v>
      </c>
      <c r="X52" s="86">
        <f t="shared" si="24"/>
        <v>0</v>
      </c>
      <c r="Y52" s="87">
        <f t="shared" si="24"/>
        <v>2214</v>
      </c>
      <c r="Z52" s="107">
        <f t="shared" si="25"/>
        <v>1.1999819347845724</v>
      </c>
      <c r="AA52" s="83">
        <f t="shared" si="25"/>
        <v>1</v>
      </c>
      <c r="AB52" s="83">
        <f t="shared" si="25"/>
        <v>1.1309981657890065</v>
      </c>
    </row>
    <row r="53" spans="1:28" s="57" customFormat="1" ht="18" customHeight="1" x14ac:dyDescent="0.25">
      <c r="A53" s="84">
        <v>48</v>
      </c>
      <c r="B53" s="85">
        <f t="shared" si="5"/>
        <v>11198</v>
      </c>
      <c r="C53" s="106">
        <f t="shared" si="6"/>
        <v>5940</v>
      </c>
      <c r="D53" s="111">
        <f t="shared" si="7"/>
        <v>17138</v>
      </c>
      <c r="E53" s="88">
        <f t="shared" si="8"/>
        <v>11979</v>
      </c>
      <c r="F53" s="89">
        <f t="shared" si="9"/>
        <v>5940</v>
      </c>
      <c r="G53" s="90">
        <f t="shared" si="10"/>
        <v>17919</v>
      </c>
      <c r="H53" s="91">
        <f t="shared" si="11"/>
        <v>781</v>
      </c>
      <c r="I53" s="92">
        <f t="shared" si="12"/>
        <v>0</v>
      </c>
      <c r="J53" s="93">
        <f t="shared" si="13"/>
        <v>781</v>
      </c>
      <c r="K53" s="94">
        <f t="shared" si="14"/>
        <v>12760</v>
      </c>
      <c r="L53" s="95">
        <f t="shared" si="15"/>
        <v>5940</v>
      </c>
      <c r="M53" s="96">
        <f t="shared" si="16"/>
        <v>18700</v>
      </c>
      <c r="N53" s="97">
        <f t="shared" si="17"/>
        <v>781</v>
      </c>
      <c r="O53" s="98">
        <f t="shared" si="18"/>
        <v>0</v>
      </c>
      <c r="P53" s="99">
        <f t="shared" si="19"/>
        <v>781</v>
      </c>
      <c r="Q53" s="100">
        <f t="shared" si="20"/>
        <v>13437</v>
      </c>
      <c r="R53" s="101">
        <f t="shared" si="21"/>
        <v>5940</v>
      </c>
      <c r="S53" s="102">
        <f t="shared" si="22"/>
        <v>19377</v>
      </c>
      <c r="T53" s="103">
        <f t="shared" si="23"/>
        <v>677</v>
      </c>
      <c r="U53" s="104">
        <f t="shared" si="23"/>
        <v>0</v>
      </c>
      <c r="V53" s="105">
        <f t="shared" si="23"/>
        <v>677</v>
      </c>
      <c r="W53" s="106">
        <f t="shared" si="24"/>
        <v>2239</v>
      </c>
      <c r="X53" s="86">
        <f t="shared" si="24"/>
        <v>0</v>
      </c>
      <c r="Y53" s="87">
        <f t="shared" si="24"/>
        <v>2239</v>
      </c>
      <c r="Z53" s="107">
        <f t="shared" si="25"/>
        <v>1.1999464190033935</v>
      </c>
      <c r="AA53" s="83">
        <f t="shared" si="25"/>
        <v>1</v>
      </c>
      <c r="AB53" s="83">
        <f t="shared" si="25"/>
        <v>1.1306453495156961</v>
      </c>
    </row>
    <row r="54" spans="1:28" s="57" customFormat="1" ht="18" customHeight="1" x14ac:dyDescent="0.25">
      <c r="A54" s="84">
        <v>49</v>
      </c>
      <c r="B54" s="85">
        <f t="shared" si="5"/>
        <v>11324</v>
      </c>
      <c r="C54" s="106">
        <f t="shared" si="6"/>
        <v>6050</v>
      </c>
      <c r="D54" s="111">
        <f t="shared" si="7"/>
        <v>17374</v>
      </c>
      <c r="E54" s="88">
        <f t="shared" si="8"/>
        <v>12114</v>
      </c>
      <c r="F54" s="89">
        <f t="shared" si="9"/>
        <v>6050</v>
      </c>
      <c r="G54" s="90">
        <f t="shared" si="10"/>
        <v>18164</v>
      </c>
      <c r="H54" s="91">
        <f t="shared" si="11"/>
        <v>790</v>
      </c>
      <c r="I54" s="92">
        <f t="shared" si="12"/>
        <v>0</v>
      </c>
      <c r="J54" s="93">
        <f t="shared" si="13"/>
        <v>790</v>
      </c>
      <c r="K54" s="94">
        <f t="shared" si="14"/>
        <v>12904</v>
      </c>
      <c r="L54" s="95">
        <f t="shared" si="15"/>
        <v>6050</v>
      </c>
      <c r="M54" s="96">
        <f t="shared" si="16"/>
        <v>18954</v>
      </c>
      <c r="N54" s="97">
        <f t="shared" si="17"/>
        <v>790</v>
      </c>
      <c r="O54" s="98">
        <f t="shared" si="18"/>
        <v>0</v>
      </c>
      <c r="P54" s="99">
        <f t="shared" si="19"/>
        <v>790</v>
      </c>
      <c r="Q54" s="100">
        <f t="shared" si="20"/>
        <v>13589</v>
      </c>
      <c r="R54" s="101">
        <f t="shared" si="21"/>
        <v>6050</v>
      </c>
      <c r="S54" s="102">
        <f t="shared" si="22"/>
        <v>19639</v>
      </c>
      <c r="T54" s="103">
        <f t="shared" si="23"/>
        <v>685</v>
      </c>
      <c r="U54" s="104">
        <f t="shared" si="23"/>
        <v>0</v>
      </c>
      <c r="V54" s="105">
        <f t="shared" si="23"/>
        <v>685</v>
      </c>
      <c r="W54" s="106">
        <f t="shared" si="24"/>
        <v>2265</v>
      </c>
      <c r="X54" s="86">
        <f t="shared" si="24"/>
        <v>0</v>
      </c>
      <c r="Y54" s="87">
        <f t="shared" si="24"/>
        <v>2265</v>
      </c>
      <c r="Z54" s="107">
        <f t="shared" si="25"/>
        <v>1.2000176616036735</v>
      </c>
      <c r="AA54" s="83">
        <f t="shared" si="25"/>
        <v>1</v>
      </c>
      <c r="AB54" s="83">
        <f t="shared" si="25"/>
        <v>1.1303672153793025</v>
      </c>
    </row>
    <row r="55" spans="1:28" s="57" customFormat="1" ht="18" customHeight="1" x14ac:dyDescent="0.25">
      <c r="A55" s="84">
        <v>50</v>
      </c>
      <c r="B55" s="85">
        <f t="shared" si="5"/>
        <v>11451</v>
      </c>
      <c r="C55" s="106">
        <f t="shared" si="6"/>
        <v>6160</v>
      </c>
      <c r="D55" s="111">
        <f t="shared" si="7"/>
        <v>17611</v>
      </c>
      <c r="E55" s="88">
        <f t="shared" si="8"/>
        <v>12249</v>
      </c>
      <c r="F55" s="89">
        <f t="shared" si="9"/>
        <v>6160</v>
      </c>
      <c r="G55" s="90">
        <f t="shared" si="10"/>
        <v>18409</v>
      </c>
      <c r="H55" s="91">
        <f t="shared" si="11"/>
        <v>798</v>
      </c>
      <c r="I55" s="92">
        <f t="shared" si="12"/>
        <v>0</v>
      </c>
      <c r="J55" s="93">
        <f t="shared" si="13"/>
        <v>798</v>
      </c>
      <c r="K55" s="94">
        <f t="shared" si="14"/>
        <v>13048</v>
      </c>
      <c r="L55" s="95">
        <f t="shared" si="15"/>
        <v>6160</v>
      </c>
      <c r="M55" s="96">
        <f t="shared" si="16"/>
        <v>19208</v>
      </c>
      <c r="N55" s="97">
        <f t="shared" si="17"/>
        <v>799</v>
      </c>
      <c r="O55" s="98">
        <f t="shared" si="18"/>
        <v>0</v>
      </c>
      <c r="P55" s="99">
        <f t="shared" si="19"/>
        <v>799</v>
      </c>
      <c r="Q55" s="100">
        <f t="shared" si="20"/>
        <v>13741</v>
      </c>
      <c r="R55" s="101">
        <f t="shared" si="21"/>
        <v>6160</v>
      </c>
      <c r="S55" s="102">
        <f t="shared" si="22"/>
        <v>19901</v>
      </c>
      <c r="T55" s="103">
        <f t="shared" si="23"/>
        <v>693</v>
      </c>
      <c r="U55" s="104">
        <f t="shared" si="23"/>
        <v>0</v>
      </c>
      <c r="V55" s="105">
        <f t="shared" si="23"/>
        <v>693</v>
      </c>
      <c r="W55" s="106">
        <f t="shared" si="24"/>
        <v>2290</v>
      </c>
      <c r="X55" s="86">
        <f t="shared" si="24"/>
        <v>0</v>
      </c>
      <c r="Y55" s="87">
        <f t="shared" si="24"/>
        <v>2290</v>
      </c>
      <c r="Z55" s="107">
        <f t="shared" si="25"/>
        <v>1.1999825342764825</v>
      </c>
      <c r="AA55" s="83">
        <f t="shared" si="25"/>
        <v>1</v>
      </c>
      <c r="AB55" s="83">
        <f t="shared" si="25"/>
        <v>1.1300323661348022</v>
      </c>
    </row>
    <row r="56" spans="1:28" s="57" customFormat="1" ht="18" customHeight="1" x14ac:dyDescent="0.25">
      <c r="A56" s="84">
        <v>51</v>
      </c>
      <c r="B56" s="85">
        <f t="shared" si="5"/>
        <v>11577</v>
      </c>
      <c r="C56" s="106">
        <f t="shared" si="6"/>
        <v>7392</v>
      </c>
      <c r="D56" s="111">
        <f t="shared" si="7"/>
        <v>18969</v>
      </c>
      <c r="E56" s="88">
        <f t="shared" si="8"/>
        <v>12384</v>
      </c>
      <c r="F56" s="89">
        <f t="shared" si="9"/>
        <v>7392</v>
      </c>
      <c r="G56" s="90">
        <f t="shared" si="10"/>
        <v>19776</v>
      </c>
      <c r="H56" s="91">
        <f t="shared" si="11"/>
        <v>807</v>
      </c>
      <c r="I56" s="92">
        <f t="shared" si="12"/>
        <v>0</v>
      </c>
      <c r="J56" s="93">
        <f t="shared" si="13"/>
        <v>807</v>
      </c>
      <c r="K56" s="94">
        <f t="shared" si="14"/>
        <v>13192</v>
      </c>
      <c r="L56" s="95">
        <f t="shared" si="15"/>
        <v>7392</v>
      </c>
      <c r="M56" s="96">
        <f t="shared" si="16"/>
        <v>20584</v>
      </c>
      <c r="N56" s="97">
        <f t="shared" si="17"/>
        <v>808</v>
      </c>
      <c r="O56" s="98">
        <f t="shared" si="18"/>
        <v>0</v>
      </c>
      <c r="P56" s="99">
        <f t="shared" si="19"/>
        <v>808</v>
      </c>
      <c r="Q56" s="100">
        <f t="shared" si="20"/>
        <v>13893</v>
      </c>
      <c r="R56" s="101">
        <f t="shared" si="21"/>
        <v>7392</v>
      </c>
      <c r="S56" s="102">
        <f t="shared" si="22"/>
        <v>21285</v>
      </c>
      <c r="T56" s="103">
        <f t="shared" si="23"/>
        <v>701</v>
      </c>
      <c r="U56" s="104">
        <f t="shared" si="23"/>
        <v>0</v>
      </c>
      <c r="V56" s="105">
        <f t="shared" si="23"/>
        <v>701</v>
      </c>
      <c r="W56" s="106">
        <f t="shared" si="24"/>
        <v>2316</v>
      </c>
      <c r="X56" s="86">
        <f t="shared" si="24"/>
        <v>0</v>
      </c>
      <c r="Y56" s="87">
        <f t="shared" si="24"/>
        <v>2316</v>
      </c>
      <c r="Z56" s="107">
        <f t="shared" si="25"/>
        <v>1.2000518268981601</v>
      </c>
      <c r="AA56" s="83">
        <f t="shared" si="25"/>
        <v>1</v>
      </c>
      <c r="AB56" s="83">
        <f t="shared" si="25"/>
        <v>1.1220939427486953</v>
      </c>
    </row>
    <row r="57" spans="1:28" s="57" customFormat="1" ht="18" customHeight="1" x14ac:dyDescent="0.25">
      <c r="A57" s="84">
        <v>52</v>
      </c>
      <c r="B57" s="85">
        <f t="shared" si="5"/>
        <v>11704</v>
      </c>
      <c r="C57" s="106">
        <f t="shared" si="6"/>
        <v>7524</v>
      </c>
      <c r="D57" s="111">
        <f t="shared" si="7"/>
        <v>19228</v>
      </c>
      <c r="E57" s="88">
        <f t="shared" si="8"/>
        <v>12520</v>
      </c>
      <c r="F57" s="89">
        <f t="shared" si="9"/>
        <v>7524</v>
      </c>
      <c r="G57" s="90">
        <f t="shared" si="10"/>
        <v>20044</v>
      </c>
      <c r="H57" s="91">
        <f t="shared" si="11"/>
        <v>816</v>
      </c>
      <c r="I57" s="92">
        <f t="shared" si="12"/>
        <v>0</v>
      </c>
      <c r="J57" s="93">
        <f t="shared" si="13"/>
        <v>816</v>
      </c>
      <c r="K57" s="94">
        <f t="shared" si="14"/>
        <v>13336</v>
      </c>
      <c r="L57" s="95">
        <f t="shared" si="15"/>
        <v>7524</v>
      </c>
      <c r="M57" s="96">
        <f t="shared" si="16"/>
        <v>20860</v>
      </c>
      <c r="N57" s="97">
        <f t="shared" si="17"/>
        <v>816</v>
      </c>
      <c r="O57" s="98">
        <f t="shared" si="18"/>
        <v>0</v>
      </c>
      <c r="P57" s="99">
        <f t="shared" si="19"/>
        <v>816</v>
      </c>
      <c r="Q57" s="100">
        <f t="shared" si="20"/>
        <v>14044</v>
      </c>
      <c r="R57" s="101">
        <f t="shared" si="21"/>
        <v>7524</v>
      </c>
      <c r="S57" s="102">
        <f t="shared" si="22"/>
        <v>21568</v>
      </c>
      <c r="T57" s="103">
        <f t="shared" si="23"/>
        <v>708</v>
      </c>
      <c r="U57" s="104">
        <f t="shared" si="23"/>
        <v>0</v>
      </c>
      <c r="V57" s="105">
        <f t="shared" si="23"/>
        <v>708</v>
      </c>
      <c r="W57" s="106">
        <f t="shared" si="24"/>
        <v>2340</v>
      </c>
      <c r="X57" s="86">
        <f t="shared" si="24"/>
        <v>0</v>
      </c>
      <c r="Y57" s="87">
        <f t="shared" si="24"/>
        <v>2340</v>
      </c>
      <c r="Z57" s="107">
        <f t="shared" si="25"/>
        <v>1.1999316473000683</v>
      </c>
      <c r="AA57" s="83">
        <f t="shared" si="25"/>
        <v>1</v>
      </c>
      <c r="AB57" s="83">
        <f t="shared" si="25"/>
        <v>1.1216975244435199</v>
      </c>
    </row>
    <row r="58" spans="1:28" s="57" customFormat="1" ht="18" customHeight="1" x14ac:dyDescent="0.25">
      <c r="A58" s="84">
        <v>53</v>
      </c>
      <c r="B58" s="85">
        <f t="shared" si="5"/>
        <v>11830</v>
      </c>
      <c r="C58" s="106">
        <f t="shared" si="6"/>
        <v>7656</v>
      </c>
      <c r="D58" s="111">
        <f t="shared" si="7"/>
        <v>19486</v>
      </c>
      <c r="E58" s="88">
        <f t="shared" si="8"/>
        <v>12655</v>
      </c>
      <c r="F58" s="89">
        <f t="shared" si="9"/>
        <v>7656</v>
      </c>
      <c r="G58" s="90">
        <f t="shared" si="10"/>
        <v>20311</v>
      </c>
      <c r="H58" s="91">
        <f t="shared" si="11"/>
        <v>825</v>
      </c>
      <c r="I58" s="92">
        <f t="shared" si="12"/>
        <v>0</v>
      </c>
      <c r="J58" s="93">
        <f t="shared" si="13"/>
        <v>825</v>
      </c>
      <c r="K58" s="94">
        <f t="shared" si="14"/>
        <v>13480</v>
      </c>
      <c r="L58" s="95">
        <f t="shared" si="15"/>
        <v>7656</v>
      </c>
      <c r="M58" s="96">
        <f t="shared" si="16"/>
        <v>21136</v>
      </c>
      <c r="N58" s="97">
        <f t="shared" si="17"/>
        <v>825</v>
      </c>
      <c r="O58" s="98">
        <f t="shared" si="18"/>
        <v>0</v>
      </c>
      <c r="P58" s="99">
        <f t="shared" si="19"/>
        <v>825</v>
      </c>
      <c r="Q58" s="100">
        <f t="shared" si="20"/>
        <v>14196</v>
      </c>
      <c r="R58" s="101">
        <f t="shared" si="21"/>
        <v>7656</v>
      </c>
      <c r="S58" s="102">
        <f t="shared" si="22"/>
        <v>21852</v>
      </c>
      <c r="T58" s="103">
        <f t="shared" si="23"/>
        <v>716</v>
      </c>
      <c r="U58" s="104">
        <f t="shared" si="23"/>
        <v>0</v>
      </c>
      <c r="V58" s="105">
        <f t="shared" si="23"/>
        <v>716</v>
      </c>
      <c r="W58" s="106">
        <f t="shared" si="24"/>
        <v>2366</v>
      </c>
      <c r="X58" s="86">
        <f t="shared" si="24"/>
        <v>0</v>
      </c>
      <c r="Y58" s="87">
        <f t="shared" si="24"/>
        <v>2366</v>
      </c>
      <c r="Z58" s="107">
        <f t="shared" si="25"/>
        <v>1.2</v>
      </c>
      <c r="AA58" s="83">
        <f t="shared" si="25"/>
        <v>1</v>
      </c>
      <c r="AB58" s="83">
        <f t="shared" si="25"/>
        <v>1.1214205070306886</v>
      </c>
    </row>
    <row r="59" spans="1:28" s="57" customFormat="1" ht="18" customHeight="1" x14ac:dyDescent="0.25">
      <c r="A59" s="84">
        <v>54</v>
      </c>
      <c r="B59" s="85">
        <f t="shared" si="5"/>
        <v>11957</v>
      </c>
      <c r="C59" s="106">
        <f t="shared" si="6"/>
        <v>7788</v>
      </c>
      <c r="D59" s="111">
        <f t="shared" si="7"/>
        <v>19745</v>
      </c>
      <c r="E59" s="88">
        <f t="shared" si="8"/>
        <v>12790</v>
      </c>
      <c r="F59" s="89">
        <f t="shared" si="9"/>
        <v>7788</v>
      </c>
      <c r="G59" s="90">
        <f t="shared" si="10"/>
        <v>20578</v>
      </c>
      <c r="H59" s="91">
        <f t="shared" si="11"/>
        <v>833</v>
      </c>
      <c r="I59" s="92">
        <f t="shared" si="12"/>
        <v>0</v>
      </c>
      <c r="J59" s="93">
        <f t="shared" si="13"/>
        <v>833</v>
      </c>
      <c r="K59" s="94">
        <f t="shared" si="14"/>
        <v>13624</v>
      </c>
      <c r="L59" s="95">
        <f t="shared" si="15"/>
        <v>7788</v>
      </c>
      <c r="M59" s="96">
        <f t="shared" si="16"/>
        <v>21412</v>
      </c>
      <c r="N59" s="97">
        <f t="shared" si="17"/>
        <v>834</v>
      </c>
      <c r="O59" s="98">
        <f t="shared" si="18"/>
        <v>0</v>
      </c>
      <c r="P59" s="99">
        <f t="shared" si="19"/>
        <v>834</v>
      </c>
      <c r="Q59" s="100">
        <f t="shared" si="20"/>
        <v>14348</v>
      </c>
      <c r="R59" s="101">
        <f t="shared" si="21"/>
        <v>7788</v>
      </c>
      <c r="S59" s="102">
        <f t="shared" si="22"/>
        <v>22136</v>
      </c>
      <c r="T59" s="103">
        <f t="shared" si="23"/>
        <v>724</v>
      </c>
      <c r="U59" s="104">
        <f t="shared" si="23"/>
        <v>0</v>
      </c>
      <c r="V59" s="105">
        <f t="shared" si="23"/>
        <v>724</v>
      </c>
      <c r="W59" s="106">
        <f t="shared" si="24"/>
        <v>2391</v>
      </c>
      <c r="X59" s="86">
        <f t="shared" si="24"/>
        <v>0</v>
      </c>
      <c r="Y59" s="87">
        <f t="shared" si="24"/>
        <v>2391</v>
      </c>
      <c r="Z59" s="107">
        <f t="shared" si="25"/>
        <v>1.1999665467926737</v>
      </c>
      <c r="AA59" s="83">
        <f t="shared" si="25"/>
        <v>1</v>
      </c>
      <c r="AB59" s="83">
        <f t="shared" si="25"/>
        <v>1.1210939478348949</v>
      </c>
    </row>
    <row r="60" spans="1:28" s="57" customFormat="1" ht="18" customHeight="1" x14ac:dyDescent="0.25">
      <c r="A60" s="84">
        <v>55</v>
      </c>
      <c r="B60" s="85">
        <f t="shared" si="5"/>
        <v>12083</v>
      </c>
      <c r="C60" s="106">
        <f t="shared" si="6"/>
        <v>7920</v>
      </c>
      <c r="D60" s="111">
        <f t="shared" si="7"/>
        <v>20003</v>
      </c>
      <c r="E60" s="88">
        <f t="shared" si="8"/>
        <v>12926</v>
      </c>
      <c r="F60" s="89">
        <f t="shared" si="9"/>
        <v>7920</v>
      </c>
      <c r="G60" s="90">
        <f t="shared" si="10"/>
        <v>20846</v>
      </c>
      <c r="H60" s="91">
        <f t="shared" si="11"/>
        <v>843</v>
      </c>
      <c r="I60" s="92">
        <f t="shared" si="12"/>
        <v>0</v>
      </c>
      <c r="J60" s="93">
        <f t="shared" si="13"/>
        <v>843</v>
      </c>
      <c r="K60" s="94">
        <f t="shared" si="14"/>
        <v>13768</v>
      </c>
      <c r="L60" s="95">
        <f t="shared" si="15"/>
        <v>7920</v>
      </c>
      <c r="M60" s="96">
        <f t="shared" si="16"/>
        <v>21688</v>
      </c>
      <c r="N60" s="97">
        <f t="shared" si="17"/>
        <v>842</v>
      </c>
      <c r="O60" s="98">
        <f t="shared" si="18"/>
        <v>0</v>
      </c>
      <c r="P60" s="99">
        <f t="shared" si="19"/>
        <v>842</v>
      </c>
      <c r="Q60" s="100">
        <f t="shared" si="20"/>
        <v>14500</v>
      </c>
      <c r="R60" s="101">
        <f t="shared" si="21"/>
        <v>7920</v>
      </c>
      <c r="S60" s="102">
        <f t="shared" si="22"/>
        <v>22420</v>
      </c>
      <c r="T60" s="103">
        <f t="shared" si="23"/>
        <v>732</v>
      </c>
      <c r="U60" s="104">
        <f t="shared" si="23"/>
        <v>0</v>
      </c>
      <c r="V60" s="105">
        <f t="shared" si="23"/>
        <v>732</v>
      </c>
      <c r="W60" s="106">
        <f t="shared" si="24"/>
        <v>2417</v>
      </c>
      <c r="X60" s="86">
        <f t="shared" si="24"/>
        <v>0</v>
      </c>
      <c r="Y60" s="87">
        <f t="shared" si="24"/>
        <v>2417</v>
      </c>
      <c r="Z60" s="107">
        <f t="shared" si="25"/>
        <v>1.2000331043614996</v>
      </c>
      <c r="AA60" s="83">
        <f t="shared" si="25"/>
        <v>1</v>
      </c>
      <c r="AB60" s="83">
        <f t="shared" si="25"/>
        <v>1.1208318752187172</v>
      </c>
    </row>
    <row r="61" spans="1:28" s="57" customFormat="1" ht="18" customHeight="1" x14ac:dyDescent="0.25">
      <c r="A61" s="84">
        <v>56</v>
      </c>
      <c r="B61" s="85">
        <f t="shared" si="5"/>
        <v>12210</v>
      </c>
      <c r="C61" s="106">
        <f t="shared" si="6"/>
        <v>8052</v>
      </c>
      <c r="D61" s="111">
        <f t="shared" si="7"/>
        <v>20262</v>
      </c>
      <c r="E61" s="88">
        <f t="shared" si="8"/>
        <v>13061</v>
      </c>
      <c r="F61" s="89">
        <f t="shared" si="9"/>
        <v>8052</v>
      </c>
      <c r="G61" s="90">
        <f t="shared" si="10"/>
        <v>21113</v>
      </c>
      <c r="H61" s="91">
        <f t="shared" si="11"/>
        <v>851</v>
      </c>
      <c r="I61" s="92">
        <f t="shared" si="12"/>
        <v>0</v>
      </c>
      <c r="J61" s="93">
        <f t="shared" si="13"/>
        <v>851</v>
      </c>
      <c r="K61" s="94">
        <f t="shared" si="14"/>
        <v>13912</v>
      </c>
      <c r="L61" s="95">
        <f t="shared" si="15"/>
        <v>8052</v>
      </c>
      <c r="M61" s="96">
        <f t="shared" si="16"/>
        <v>21964</v>
      </c>
      <c r="N61" s="97">
        <f t="shared" si="17"/>
        <v>851</v>
      </c>
      <c r="O61" s="98">
        <f t="shared" si="18"/>
        <v>0</v>
      </c>
      <c r="P61" s="99">
        <f t="shared" si="19"/>
        <v>851</v>
      </c>
      <c r="Q61" s="100">
        <f t="shared" si="20"/>
        <v>14652</v>
      </c>
      <c r="R61" s="101">
        <f t="shared" si="21"/>
        <v>8052</v>
      </c>
      <c r="S61" s="102">
        <f t="shared" si="22"/>
        <v>22704</v>
      </c>
      <c r="T61" s="103">
        <f t="shared" si="23"/>
        <v>740</v>
      </c>
      <c r="U61" s="104">
        <f t="shared" si="23"/>
        <v>0</v>
      </c>
      <c r="V61" s="105">
        <f t="shared" si="23"/>
        <v>740</v>
      </c>
      <c r="W61" s="106">
        <f t="shared" si="24"/>
        <v>2442</v>
      </c>
      <c r="X61" s="86">
        <f t="shared" si="24"/>
        <v>0</v>
      </c>
      <c r="Y61" s="87">
        <f t="shared" si="24"/>
        <v>2442</v>
      </c>
      <c r="Z61" s="107">
        <f t="shared" si="25"/>
        <v>1.2</v>
      </c>
      <c r="AA61" s="83">
        <f t="shared" si="25"/>
        <v>1</v>
      </c>
      <c r="AB61" s="83">
        <f t="shared" si="25"/>
        <v>1.1205211726384365</v>
      </c>
    </row>
    <row r="62" spans="1:28" s="57" customFormat="1" ht="18" customHeight="1" x14ac:dyDescent="0.25">
      <c r="A62" s="84">
        <v>57</v>
      </c>
      <c r="B62" s="85">
        <f t="shared" si="5"/>
        <v>12336</v>
      </c>
      <c r="C62" s="106">
        <f t="shared" si="6"/>
        <v>8184</v>
      </c>
      <c r="D62" s="111">
        <f t="shared" si="7"/>
        <v>20520</v>
      </c>
      <c r="E62" s="88">
        <f t="shared" si="8"/>
        <v>13196</v>
      </c>
      <c r="F62" s="89">
        <f t="shared" si="9"/>
        <v>8184</v>
      </c>
      <c r="G62" s="90">
        <f t="shared" si="10"/>
        <v>21380</v>
      </c>
      <c r="H62" s="91">
        <f t="shared" si="11"/>
        <v>860</v>
      </c>
      <c r="I62" s="92">
        <f t="shared" si="12"/>
        <v>0</v>
      </c>
      <c r="J62" s="93">
        <f t="shared" si="13"/>
        <v>860</v>
      </c>
      <c r="K62" s="94">
        <f t="shared" si="14"/>
        <v>14056</v>
      </c>
      <c r="L62" s="95">
        <f t="shared" si="15"/>
        <v>8184</v>
      </c>
      <c r="M62" s="96">
        <f t="shared" si="16"/>
        <v>22240</v>
      </c>
      <c r="N62" s="97">
        <f t="shared" si="17"/>
        <v>860</v>
      </c>
      <c r="O62" s="98">
        <f t="shared" si="18"/>
        <v>0</v>
      </c>
      <c r="P62" s="99">
        <f t="shared" si="19"/>
        <v>860</v>
      </c>
      <c r="Q62" s="100">
        <f t="shared" si="20"/>
        <v>14803</v>
      </c>
      <c r="R62" s="101">
        <f t="shared" si="21"/>
        <v>8184</v>
      </c>
      <c r="S62" s="102">
        <f t="shared" si="22"/>
        <v>22987</v>
      </c>
      <c r="T62" s="103">
        <f t="shared" si="23"/>
        <v>747</v>
      </c>
      <c r="U62" s="104">
        <f t="shared" si="23"/>
        <v>0</v>
      </c>
      <c r="V62" s="105">
        <f t="shared" si="23"/>
        <v>747</v>
      </c>
      <c r="W62" s="106">
        <f t="shared" si="24"/>
        <v>2467</v>
      </c>
      <c r="X62" s="86">
        <f t="shared" si="24"/>
        <v>0</v>
      </c>
      <c r="Y62" s="87">
        <f t="shared" si="24"/>
        <v>2467</v>
      </c>
      <c r="Z62" s="107">
        <f t="shared" si="25"/>
        <v>1.1999837872892347</v>
      </c>
      <c r="AA62" s="83">
        <f t="shared" si="25"/>
        <v>1</v>
      </c>
      <c r="AB62" s="83">
        <f t="shared" si="25"/>
        <v>1.120224171539961</v>
      </c>
    </row>
    <row r="63" spans="1:28" s="57" customFormat="1" ht="18" customHeight="1" x14ac:dyDescent="0.25">
      <c r="A63" s="84">
        <v>58</v>
      </c>
      <c r="B63" s="85">
        <f t="shared" si="5"/>
        <v>12463</v>
      </c>
      <c r="C63" s="106">
        <f t="shared" si="6"/>
        <v>8316</v>
      </c>
      <c r="D63" s="111">
        <f t="shared" si="7"/>
        <v>20779</v>
      </c>
      <c r="E63" s="88">
        <f t="shared" si="8"/>
        <v>13332</v>
      </c>
      <c r="F63" s="89">
        <f t="shared" si="9"/>
        <v>8316</v>
      </c>
      <c r="G63" s="90">
        <f t="shared" si="10"/>
        <v>21648</v>
      </c>
      <c r="H63" s="91">
        <f t="shared" si="11"/>
        <v>869</v>
      </c>
      <c r="I63" s="92">
        <f t="shared" si="12"/>
        <v>0</v>
      </c>
      <c r="J63" s="93">
        <f t="shared" si="13"/>
        <v>869</v>
      </c>
      <c r="K63" s="94">
        <f t="shared" si="14"/>
        <v>14201</v>
      </c>
      <c r="L63" s="95">
        <f t="shared" si="15"/>
        <v>8316</v>
      </c>
      <c r="M63" s="96">
        <f t="shared" si="16"/>
        <v>22517</v>
      </c>
      <c r="N63" s="97">
        <f t="shared" si="17"/>
        <v>869</v>
      </c>
      <c r="O63" s="98">
        <f t="shared" si="18"/>
        <v>0</v>
      </c>
      <c r="P63" s="99">
        <f t="shared" si="19"/>
        <v>869</v>
      </c>
      <c r="Q63" s="100">
        <f t="shared" si="20"/>
        <v>14955</v>
      </c>
      <c r="R63" s="101">
        <f t="shared" si="21"/>
        <v>8316</v>
      </c>
      <c r="S63" s="102">
        <f t="shared" si="22"/>
        <v>23271</v>
      </c>
      <c r="T63" s="103">
        <f t="shared" si="23"/>
        <v>754</v>
      </c>
      <c r="U63" s="104">
        <f t="shared" si="23"/>
        <v>0</v>
      </c>
      <c r="V63" s="105">
        <f t="shared" si="23"/>
        <v>754</v>
      </c>
      <c r="W63" s="106">
        <f t="shared" si="24"/>
        <v>2492</v>
      </c>
      <c r="X63" s="86">
        <f t="shared" si="24"/>
        <v>0</v>
      </c>
      <c r="Y63" s="87">
        <f t="shared" si="24"/>
        <v>2492</v>
      </c>
      <c r="Z63" s="107">
        <f t="shared" si="25"/>
        <v>1.1999518574981947</v>
      </c>
      <c r="AA63" s="83">
        <f t="shared" si="25"/>
        <v>1</v>
      </c>
      <c r="AB63" s="83">
        <f t="shared" si="25"/>
        <v>1.1199287742432262</v>
      </c>
    </row>
    <row r="64" spans="1:28" s="57" customFormat="1" ht="18" customHeight="1" x14ac:dyDescent="0.25">
      <c r="A64" s="84">
        <v>59</v>
      </c>
      <c r="B64" s="85">
        <f t="shared" si="5"/>
        <v>12589</v>
      </c>
      <c r="C64" s="106">
        <f t="shared" si="6"/>
        <v>8448</v>
      </c>
      <c r="D64" s="111">
        <f t="shared" si="7"/>
        <v>21037</v>
      </c>
      <c r="E64" s="88">
        <f t="shared" si="8"/>
        <v>13467</v>
      </c>
      <c r="F64" s="89">
        <f t="shared" si="9"/>
        <v>8448</v>
      </c>
      <c r="G64" s="90">
        <f t="shared" si="10"/>
        <v>21915</v>
      </c>
      <c r="H64" s="91">
        <f t="shared" si="11"/>
        <v>878</v>
      </c>
      <c r="I64" s="92">
        <f t="shared" si="12"/>
        <v>0</v>
      </c>
      <c r="J64" s="93">
        <f t="shared" si="13"/>
        <v>878</v>
      </c>
      <c r="K64" s="94">
        <f t="shared" si="14"/>
        <v>14345</v>
      </c>
      <c r="L64" s="95">
        <f t="shared" si="15"/>
        <v>8448</v>
      </c>
      <c r="M64" s="96">
        <f t="shared" si="16"/>
        <v>22793</v>
      </c>
      <c r="N64" s="97">
        <f t="shared" si="17"/>
        <v>878</v>
      </c>
      <c r="O64" s="98">
        <f t="shared" si="18"/>
        <v>0</v>
      </c>
      <c r="P64" s="99">
        <f t="shared" si="19"/>
        <v>878</v>
      </c>
      <c r="Q64" s="100">
        <f t="shared" si="20"/>
        <v>15107</v>
      </c>
      <c r="R64" s="101">
        <f t="shared" si="21"/>
        <v>8448</v>
      </c>
      <c r="S64" s="102">
        <f t="shared" si="22"/>
        <v>23555</v>
      </c>
      <c r="T64" s="103">
        <f t="shared" si="23"/>
        <v>762</v>
      </c>
      <c r="U64" s="104">
        <f t="shared" si="23"/>
        <v>0</v>
      </c>
      <c r="V64" s="105">
        <f t="shared" si="23"/>
        <v>762</v>
      </c>
      <c r="W64" s="106">
        <f t="shared" si="24"/>
        <v>2518</v>
      </c>
      <c r="X64" s="86">
        <f t="shared" si="24"/>
        <v>0</v>
      </c>
      <c r="Y64" s="87">
        <f t="shared" si="24"/>
        <v>2518</v>
      </c>
      <c r="Z64" s="107">
        <f t="shared" si="25"/>
        <v>1.2000158868853761</v>
      </c>
      <c r="AA64" s="83">
        <f t="shared" si="25"/>
        <v>1</v>
      </c>
      <c r="AB64" s="83">
        <f t="shared" si="25"/>
        <v>1.1196938727004802</v>
      </c>
    </row>
    <row r="65" spans="1:28" s="57" customFormat="1" ht="18" customHeight="1" x14ac:dyDescent="0.25">
      <c r="A65" s="84">
        <v>60</v>
      </c>
      <c r="B65" s="85">
        <f t="shared" si="5"/>
        <v>12716</v>
      </c>
      <c r="C65" s="106">
        <f t="shared" si="6"/>
        <v>8580</v>
      </c>
      <c r="D65" s="111">
        <f t="shared" si="7"/>
        <v>21296</v>
      </c>
      <c r="E65" s="88">
        <f t="shared" si="8"/>
        <v>13602</v>
      </c>
      <c r="F65" s="89">
        <f t="shared" si="9"/>
        <v>8580</v>
      </c>
      <c r="G65" s="90">
        <f t="shared" si="10"/>
        <v>22182</v>
      </c>
      <c r="H65" s="91">
        <f t="shared" si="11"/>
        <v>886</v>
      </c>
      <c r="I65" s="92">
        <f t="shared" si="12"/>
        <v>0</v>
      </c>
      <c r="J65" s="93">
        <f t="shared" si="13"/>
        <v>886</v>
      </c>
      <c r="K65" s="94">
        <f t="shared" si="14"/>
        <v>14489</v>
      </c>
      <c r="L65" s="95">
        <f t="shared" si="15"/>
        <v>8580</v>
      </c>
      <c r="M65" s="96">
        <f t="shared" si="16"/>
        <v>23069</v>
      </c>
      <c r="N65" s="97">
        <f t="shared" si="17"/>
        <v>887</v>
      </c>
      <c r="O65" s="98">
        <f t="shared" si="18"/>
        <v>0</v>
      </c>
      <c r="P65" s="99">
        <f t="shared" si="19"/>
        <v>887</v>
      </c>
      <c r="Q65" s="100">
        <f t="shared" si="20"/>
        <v>15259</v>
      </c>
      <c r="R65" s="101">
        <f t="shared" si="21"/>
        <v>8580</v>
      </c>
      <c r="S65" s="102">
        <f t="shared" si="22"/>
        <v>23839</v>
      </c>
      <c r="T65" s="103">
        <f t="shared" si="23"/>
        <v>770</v>
      </c>
      <c r="U65" s="104">
        <f t="shared" si="23"/>
        <v>0</v>
      </c>
      <c r="V65" s="105">
        <f t="shared" si="23"/>
        <v>770</v>
      </c>
      <c r="W65" s="106">
        <f t="shared" si="24"/>
        <v>2543</v>
      </c>
      <c r="X65" s="86">
        <f t="shared" si="24"/>
        <v>0</v>
      </c>
      <c r="Y65" s="87">
        <f t="shared" si="24"/>
        <v>2543</v>
      </c>
      <c r="Z65" s="107">
        <f t="shared" si="25"/>
        <v>1.1999842717835798</v>
      </c>
      <c r="AA65" s="83">
        <f t="shared" si="25"/>
        <v>1</v>
      </c>
      <c r="AB65" s="83">
        <f t="shared" si="25"/>
        <v>1.1194120961682945</v>
      </c>
    </row>
    <row r="66" spans="1:28" s="57" customFormat="1" ht="18" customHeight="1" x14ac:dyDescent="0.25">
      <c r="A66" s="84">
        <v>61</v>
      </c>
      <c r="B66" s="85">
        <f t="shared" si="5"/>
        <v>12842</v>
      </c>
      <c r="C66" s="106">
        <f t="shared" si="6"/>
        <v>8712</v>
      </c>
      <c r="D66" s="111">
        <f t="shared" si="7"/>
        <v>21554</v>
      </c>
      <c r="E66" s="88">
        <f t="shared" si="8"/>
        <v>13737</v>
      </c>
      <c r="F66" s="89">
        <f t="shared" si="9"/>
        <v>8712</v>
      </c>
      <c r="G66" s="90">
        <f t="shared" si="10"/>
        <v>22449</v>
      </c>
      <c r="H66" s="91">
        <f t="shared" si="11"/>
        <v>895</v>
      </c>
      <c r="I66" s="92">
        <f t="shared" si="12"/>
        <v>0</v>
      </c>
      <c r="J66" s="93">
        <f t="shared" si="13"/>
        <v>895</v>
      </c>
      <c r="K66" s="94">
        <f t="shared" si="14"/>
        <v>14633</v>
      </c>
      <c r="L66" s="95">
        <f t="shared" si="15"/>
        <v>8712</v>
      </c>
      <c r="M66" s="96">
        <f t="shared" si="16"/>
        <v>23345</v>
      </c>
      <c r="N66" s="97">
        <f t="shared" si="17"/>
        <v>896</v>
      </c>
      <c r="O66" s="98">
        <f t="shared" si="18"/>
        <v>0</v>
      </c>
      <c r="P66" s="99">
        <f t="shared" si="19"/>
        <v>896</v>
      </c>
      <c r="Q66" s="100">
        <f t="shared" si="20"/>
        <v>15411</v>
      </c>
      <c r="R66" s="101">
        <f t="shared" si="21"/>
        <v>8712</v>
      </c>
      <c r="S66" s="102">
        <f t="shared" si="22"/>
        <v>24123</v>
      </c>
      <c r="T66" s="103">
        <f t="shared" si="23"/>
        <v>778</v>
      </c>
      <c r="U66" s="104">
        <f t="shared" si="23"/>
        <v>0</v>
      </c>
      <c r="V66" s="105">
        <f t="shared" si="23"/>
        <v>778</v>
      </c>
      <c r="W66" s="106">
        <f t="shared" si="24"/>
        <v>2569</v>
      </c>
      <c r="X66" s="86">
        <f t="shared" si="24"/>
        <v>0</v>
      </c>
      <c r="Y66" s="87">
        <f t="shared" si="24"/>
        <v>2569</v>
      </c>
      <c r="Z66" s="107">
        <f t="shared" si="25"/>
        <v>1.2000467216944402</v>
      </c>
      <c r="AA66" s="83">
        <f t="shared" si="25"/>
        <v>1</v>
      </c>
      <c r="AB66" s="83">
        <f t="shared" si="25"/>
        <v>1.1191890136401597</v>
      </c>
    </row>
    <row r="67" spans="1:28" s="57" customFormat="1" ht="18" customHeight="1" x14ac:dyDescent="0.25">
      <c r="A67" s="84">
        <v>62</v>
      </c>
      <c r="B67" s="85">
        <f t="shared" si="5"/>
        <v>12969</v>
      </c>
      <c r="C67" s="106">
        <f t="shared" si="6"/>
        <v>8844</v>
      </c>
      <c r="D67" s="111">
        <f t="shared" si="7"/>
        <v>21813</v>
      </c>
      <c r="E67" s="88">
        <f t="shared" si="8"/>
        <v>13873</v>
      </c>
      <c r="F67" s="89">
        <f t="shared" si="9"/>
        <v>8844</v>
      </c>
      <c r="G67" s="90">
        <f t="shared" si="10"/>
        <v>22717</v>
      </c>
      <c r="H67" s="91">
        <f t="shared" si="11"/>
        <v>904</v>
      </c>
      <c r="I67" s="92">
        <f t="shared" si="12"/>
        <v>0</v>
      </c>
      <c r="J67" s="93">
        <f t="shared" si="13"/>
        <v>904</v>
      </c>
      <c r="K67" s="94">
        <f t="shared" si="14"/>
        <v>14777</v>
      </c>
      <c r="L67" s="95">
        <f t="shared" si="15"/>
        <v>8844</v>
      </c>
      <c r="M67" s="96">
        <f t="shared" si="16"/>
        <v>23621</v>
      </c>
      <c r="N67" s="97">
        <f t="shared" si="17"/>
        <v>904</v>
      </c>
      <c r="O67" s="98">
        <f t="shared" si="18"/>
        <v>0</v>
      </c>
      <c r="P67" s="99">
        <f t="shared" si="19"/>
        <v>904</v>
      </c>
      <c r="Q67" s="100">
        <f t="shared" si="20"/>
        <v>15562</v>
      </c>
      <c r="R67" s="101">
        <f t="shared" si="21"/>
        <v>8844</v>
      </c>
      <c r="S67" s="102">
        <f t="shared" si="22"/>
        <v>24406</v>
      </c>
      <c r="T67" s="103">
        <f t="shared" si="23"/>
        <v>785</v>
      </c>
      <c r="U67" s="104">
        <f t="shared" si="23"/>
        <v>0</v>
      </c>
      <c r="V67" s="105">
        <f t="shared" si="23"/>
        <v>785</v>
      </c>
      <c r="W67" s="106">
        <f t="shared" si="24"/>
        <v>2593</v>
      </c>
      <c r="X67" s="86">
        <f t="shared" si="24"/>
        <v>0</v>
      </c>
      <c r="Y67" s="87">
        <f t="shared" si="24"/>
        <v>2593</v>
      </c>
      <c r="Z67" s="107">
        <f t="shared" si="25"/>
        <v>1.1999383144421312</v>
      </c>
      <c r="AA67" s="83">
        <f t="shared" si="25"/>
        <v>1</v>
      </c>
      <c r="AB67" s="83">
        <f t="shared" si="25"/>
        <v>1.1188740659239902</v>
      </c>
    </row>
    <row r="68" spans="1:28" s="57" customFormat="1" ht="18" customHeight="1" x14ac:dyDescent="0.25">
      <c r="A68" s="84">
        <v>63</v>
      </c>
      <c r="B68" s="85">
        <f t="shared" si="5"/>
        <v>13095</v>
      </c>
      <c r="C68" s="106">
        <f t="shared" si="6"/>
        <v>8976</v>
      </c>
      <c r="D68" s="111">
        <f t="shared" si="7"/>
        <v>22071</v>
      </c>
      <c r="E68" s="88">
        <f t="shared" si="8"/>
        <v>14008</v>
      </c>
      <c r="F68" s="89">
        <f t="shared" si="9"/>
        <v>8976</v>
      </c>
      <c r="G68" s="90">
        <f t="shared" si="10"/>
        <v>22984</v>
      </c>
      <c r="H68" s="91">
        <f t="shared" si="11"/>
        <v>913</v>
      </c>
      <c r="I68" s="92">
        <f t="shared" si="12"/>
        <v>0</v>
      </c>
      <c r="J68" s="93">
        <f t="shared" si="13"/>
        <v>913</v>
      </c>
      <c r="K68" s="94">
        <f t="shared" si="14"/>
        <v>14921</v>
      </c>
      <c r="L68" s="95">
        <f t="shared" si="15"/>
        <v>8976</v>
      </c>
      <c r="M68" s="96">
        <f t="shared" si="16"/>
        <v>23897</v>
      </c>
      <c r="N68" s="97">
        <f t="shared" si="17"/>
        <v>913</v>
      </c>
      <c r="O68" s="98">
        <f t="shared" si="18"/>
        <v>0</v>
      </c>
      <c r="P68" s="99">
        <f t="shared" si="19"/>
        <v>913</v>
      </c>
      <c r="Q68" s="100">
        <f t="shared" si="20"/>
        <v>15714</v>
      </c>
      <c r="R68" s="101">
        <f t="shared" si="21"/>
        <v>8976</v>
      </c>
      <c r="S68" s="102">
        <f t="shared" si="22"/>
        <v>24690</v>
      </c>
      <c r="T68" s="103">
        <f t="shared" si="23"/>
        <v>793</v>
      </c>
      <c r="U68" s="104">
        <f t="shared" si="23"/>
        <v>0</v>
      </c>
      <c r="V68" s="105">
        <f t="shared" si="23"/>
        <v>793</v>
      </c>
      <c r="W68" s="106">
        <f t="shared" si="24"/>
        <v>2619</v>
      </c>
      <c r="X68" s="86">
        <f t="shared" si="24"/>
        <v>0</v>
      </c>
      <c r="Y68" s="87">
        <f t="shared" si="24"/>
        <v>2619</v>
      </c>
      <c r="Z68" s="107">
        <f t="shared" si="25"/>
        <v>1.2</v>
      </c>
      <c r="AA68" s="83">
        <f t="shared" si="25"/>
        <v>1</v>
      </c>
      <c r="AB68" s="83">
        <f t="shared" si="25"/>
        <v>1.1186624983009379</v>
      </c>
    </row>
    <row r="69" spans="1:28" s="57" customFormat="1" ht="18" customHeight="1" x14ac:dyDescent="0.25">
      <c r="A69" s="84">
        <v>64</v>
      </c>
      <c r="B69" s="85">
        <f t="shared" ref="B69:B109" si="26">ROUNDDOWN(($C$116+ROUNDDOWN(($A69*IF(31&lt;=$A69,$C$125,IF(21&lt;=$A69,$C$124,IF(11&lt;=$A69,$C$123,IF(1&lt;=$A69,$C$122,0))))),0))*1.1,0)</f>
        <v>13222</v>
      </c>
      <c r="C69" s="106">
        <f t="shared" ref="C69:C109" si="27">INT(ROUNDDOWN(IF($A69&lt;=0,0,IF($A69&lt;=10,$C$130,IF($A69&lt;=20,$C$131,IF($A69&lt;=30,$C$132,IF($A69&lt;=50,$C$133,IF($A69&gt;=51,$C$134,""))))))*$A69+$C$129,0)*1.1)</f>
        <v>9108</v>
      </c>
      <c r="D69" s="111">
        <f t="shared" ref="D69:D109" si="28">B69+C69</f>
        <v>22330</v>
      </c>
      <c r="E69" s="88">
        <f t="shared" ref="E69:E109" si="29">ROUNDDOWN(($F$116+ROUNDDOWN(($A69*IF(31&lt;=$A69,$F$125,IF(21&lt;=$A69,$F$124,IF(11&lt;=$A69,$F$123,IF(1&lt;=$A69,$F$122,0))))),0))*1.1,0)</f>
        <v>14143</v>
      </c>
      <c r="F69" s="89">
        <f t="shared" ref="F69:F109" si="30">INT(ROUNDDOWN(IF($A69&lt;=0,0,IF($A69&lt;=10,$F$130,IF($A69&lt;=20,$F$131,IF($A69&lt;=30,$F$132,IF($A69&lt;=50,$F$133,IF($A69&gt;=51,$F$134,""))))))*$A69+$F$129,0)*1.1)</f>
        <v>9108</v>
      </c>
      <c r="G69" s="90">
        <f t="shared" ref="G69:G109" si="31">SUM(E69:F69)</f>
        <v>23251</v>
      </c>
      <c r="H69" s="91">
        <f t="shared" ref="H69:H109" si="32">E69-B69</f>
        <v>921</v>
      </c>
      <c r="I69" s="92">
        <f t="shared" ref="I69:I109" si="33">F69-C69</f>
        <v>0</v>
      </c>
      <c r="J69" s="93">
        <f t="shared" ref="J69:J109" si="34">G69-D69</f>
        <v>921</v>
      </c>
      <c r="K69" s="94">
        <f t="shared" ref="K69:K109" si="35">ROUNDDOWN(($L$116+ROUNDDOWN(($A69*IF(31&lt;=$A69,$L$125,IF(21&lt;=$A69,$L$124,IF(11&lt;=$A69,$L$123,IF(1&lt;=$A69,$L$122,0))))),0))*1.1,0)</f>
        <v>15065</v>
      </c>
      <c r="L69" s="95">
        <f t="shared" ref="L69:L109" si="36">INT(ROUNDDOWN(IF($A69&lt;=0,0,IF($A69&lt;=10,$L$130,IF($A69&lt;=20,$L$131,IF($A69&lt;=30,$L$132,IF($A69&lt;=50,$L$133,IF($A69&gt;=51,$L$134,""))))))*$A69+$L$129,0)*1.1)</f>
        <v>9108</v>
      </c>
      <c r="M69" s="96">
        <f t="shared" ref="M69:M109" si="37">SUM(K69:L69)</f>
        <v>24173</v>
      </c>
      <c r="N69" s="97">
        <f t="shared" ref="N69:N109" si="38">K69-E69</f>
        <v>922</v>
      </c>
      <c r="O69" s="98">
        <f t="shared" ref="O69:O109" si="39">L69-F69</f>
        <v>0</v>
      </c>
      <c r="P69" s="99">
        <f t="shared" ref="P69:P109" si="40">M69-G69</f>
        <v>922</v>
      </c>
      <c r="Q69" s="100">
        <f t="shared" ref="Q69:Q109" si="41">ROUNDDOWN(($R$116+ROUNDDOWN(($A69*IF(31&lt;=$A69,$R$125,IF(21&lt;=$A69,$R$124,IF(11&lt;=$A69,$R$123,IF(1&lt;=$A69,$R$122,0))))),0))*1.1,0)</f>
        <v>15866</v>
      </c>
      <c r="R69" s="101">
        <f t="shared" ref="R69:R109" si="42">INT(ROUNDDOWN(IF($A69&lt;=0,0,IF($A69&lt;=10,$R$130,IF($A69&lt;=20,$R$131,IF($A69&lt;=30,$R$132,IF($A69&lt;=50,$R$133,IF($A69&gt;=51,$R$134,""))))))*$A69+$R$129,0)*1.1)</f>
        <v>9108</v>
      </c>
      <c r="S69" s="102">
        <f t="shared" ref="S69:S109" si="43">SUM(Q69:R69)</f>
        <v>24974</v>
      </c>
      <c r="T69" s="103">
        <f t="shared" si="23"/>
        <v>801</v>
      </c>
      <c r="U69" s="104">
        <f t="shared" si="23"/>
        <v>0</v>
      </c>
      <c r="V69" s="105">
        <f t="shared" si="23"/>
        <v>801</v>
      </c>
      <c r="W69" s="106">
        <f t="shared" si="24"/>
        <v>2644</v>
      </c>
      <c r="X69" s="86">
        <f t="shared" si="24"/>
        <v>0</v>
      </c>
      <c r="Y69" s="87">
        <f t="shared" si="24"/>
        <v>2644</v>
      </c>
      <c r="Z69" s="107">
        <f t="shared" si="25"/>
        <v>1.1999697473907125</v>
      </c>
      <c r="AA69" s="83">
        <f t="shared" si="25"/>
        <v>1</v>
      </c>
      <c r="AB69" s="83">
        <f t="shared" si="25"/>
        <v>1.1184057321988357</v>
      </c>
    </row>
    <row r="70" spans="1:28" s="57" customFormat="1" ht="18" customHeight="1" x14ac:dyDescent="0.25">
      <c r="A70" s="84">
        <v>65</v>
      </c>
      <c r="B70" s="85">
        <f t="shared" si="26"/>
        <v>13348</v>
      </c>
      <c r="C70" s="106">
        <f t="shared" si="27"/>
        <v>9240</v>
      </c>
      <c r="D70" s="111">
        <f t="shared" si="28"/>
        <v>22588</v>
      </c>
      <c r="E70" s="88">
        <f t="shared" si="29"/>
        <v>14279</v>
      </c>
      <c r="F70" s="89">
        <f t="shared" si="30"/>
        <v>9240</v>
      </c>
      <c r="G70" s="90">
        <f t="shared" si="31"/>
        <v>23519</v>
      </c>
      <c r="H70" s="91">
        <f t="shared" si="32"/>
        <v>931</v>
      </c>
      <c r="I70" s="92">
        <f t="shared" si="33"/>
        <v>0</v>
      </c>
      <c r="J70" s="93">
        <f t="shared" si="34"/>
        <v>931</v>
      </c>
      <c r="K70" s="94">
        <f t="shared" si="35"/>
        <v>15209</v>
      </c>
      <c r="L70" s="95">
        <f t="shared" si="36"/>
        <v>9240</v>
      </c>
      <c r="M70" s="96">
        <f t="shared" si="37"/>
        <v>24449</v>
      </c>
      <c r="N70" s="97">
        <f t="shared" si="38"/>
        <v>930</v>
      </c>
      <c r="O70" s="98">
        <f t="shared" si="39"/>
        <v>0</v>
      </c>
      <c r="P70" s="99">
        <f t="shared" si="40"/>
        <v>930</v>
      </c>
      <c r="Q70" s="100">
        <f t="shared" si="41"/>
        <v>16018</v>
      </c>
      <c r="R70" s="101">
        <f t="shared" si="42"/>
        <v>9240</v>
      </c>
      <c r="S70" s="102">
        <f t="shared" si="43"/>
        <v>25258</v>
      </c>
      <c r="T70" s="103">
        <f t="shared" si="23"/>
        <v>809</v>
      </c>
      <c r="U70" s="104">
        <f t="shared" si="23"/>
        <v>0</v>
      </c>
      <c r="V70" s="105">
        <f t="shared" si="23"/>
        <v>809</v>
      </c>
      <c r="W70" s="106">
        <f t="shared" ref="W70:Y109" si="44">Q70-B70</f>
        <v>2670</v>
      </c>
      <c r="X70" s="86">
        <f t="shared" si="44"/>
        <v>0</v>
      </c>
      <c r="Y70" s="87">
        <f t="shared" si="44"/>
        <v>2670</v>
      </c>
      <c r="Z70" s="107">
        <f t="shared" ref="Z70:AB109" si="45">Q70/B70</f>
        <v>1.2000299670362602</v>
      </c>
      <c r="AA70" s="83">
        <f t="shared" si="45"/>
        <v>1</v>
      </c>
      <c r="AB70" s="83">
        <f t="shared" si="45"/>
        <v>1.1182043562953781</v>
      </c>
    </row>
    <row r="71" spans="1:28" s="57" customFormat="1" ht="18" customHeight="1" x14ac:dyDescent="0.25">
      <c r="A71" s="84">
        <v>66</v>
      </c>
      <c r="B71" s="85">
        <f t="shared" si="26"/>
        <v>13475</v>
      </c>
      <c r="C71" s="106">
        <f t="shared" si="27"/>
        <v>9372</v>
      </c>
      <c r="D71" s="111">
        <f t="shared" si="28"/>
        <v>22847</v>
      </c>
      <c r="E71" s="88">
        <f t="shared" si="29"/>
        <v>14414</v>
      </c>
      <c r="F71" s="89">
        <f t="shared" si="30"/>
        <v>9372</v>
      </c>
      <c r="G71" s="90">
        <f t="shared" si="31"/>
        <v>23786</v>
      </c>
      <c r="H71" s="91">
        <f t="shared" si="32"/>
        <v>939</v>
      </c>
      <c r="I71" s="92">
        <f t="shared" si="33"/>
        <v>0</v>
      </c>
      <c r="J71" s="93">
        <f t="shared" si="34"/>
        <v>939</v>
      </c>
      <c r="K71" s="94">
        <f t="shared" si="35"/>
        <v>15353</v>
      </c>
      <c r="L71" s="95">
        <f t="shared" si="36"/>
        <v>9372</v>
      </c>
      <c r="M71" s="96">
        <f t="shared" si="37"/>
        <v>24725</v>
      </c>
      <c r="N71" s="97">
        <f t="shared" si="38"/>
        <v>939</v>
      </c>
      <c r="O71" s="98">
        <f t="shared" si="39"/>
        <v>0</v>
      </c>
      <c r="P71" s="99">
        <f t="shared" si="40"/>
        <v>939</v>
      </c>
      <c r="Q71" s="100">
        <f t="shared" si="41"/>
        <v>16170</v>
      </c>
      <c r="R71" s="101">
        <f t="shared" si="42"/>
        <v>9372</v>
      </c>
      <c r="S71" s="102">
        <f t="shared" si="43"/>
        <v>25542</v>
      </c>
      <c r="T71" s="103">
        <f t="shared" si="23"/>
        <v>817</v>
      </c>
      <c r="U71" s="104">
        <f t="shared" si="23"/>
        <v>0</v>
      </c>
      <c r="V71" s="105">
        <f t="shared" si="23"/>
        <v>817</v>
      </c>
      <c r="W71" s="106">
        <f t="shared" si="44"/>
        <v>2695</v>
      </c>
      <c r="X71" s="86">
        <f t="shared" si="44"/>
        <v>0</v>
      </c>
      <c r="Y71" s="87">
        <f t="shared" si="44"/>
        <v>2695</v>
      </c>
      <c r="Z71" s="107">
        <f t="shared" si="45"/>
        <v>1.2</v>
      </c>
      <c r="AA71" s="83">
        <f t="shared" si="45"/>
        <v>1</v>
      </c>
      <c r="AB71" s="83">
        <f t="shared" si="45"/>
        <v>1.1179585941261434</v>
      </c>
    </row>
    <row r="72" spans="1:28" s="57" customFormat="1" ht="18" customHeight="1" x14ac:dyDescent="0.25">
      <c r="A72" s="84">
        <v>67</v>
      </c>
      <c r="B72" s="85">
        <f t="shared" si="26"/>
        <v>13601</v>
      </c>
      <c r="C72" s="106">
        <f t="shared" si="27"/>
        <v>9504</v>
      </c>
      <c r="D72" s="111">
        <f t="shared" si="28"/>
        <v>23105</v>
      </c>
      <c r="E72" s="88">
        <f t="shared" si="29"/>
        <v>14549</v>
      </c>
      <c r="F72" s="89">
        <f t="shared" si="30"/>
        <v>9504</v>
      </c>
      <c r="G72" s="90">
        <f t="shared" si="31"/>
        <v>24053</v>
      </c>
      <c r="H72" s="91">
        <f t="shared" si="32"/>
        <v>948</v>
      </c>
      <c r="I72" s="92">
        <f t="shared" si="33"/>
        <v>0</v>
      </c>
      <c r="J72" s="93">
        <f t="shared" si="34"/>
        <v>948</v>
      </c>
      <c r="K72" s="94">
        <f t="shared" si="35"/>
        <v>15497</v>
      </c>
      <c r="L72" s="95">
        <f t="shared" si="36"/>
        <v>9504</v>
      </c>
      <c r="M72" s="96">
        <f t="shared" si="37"/>
        <v>25001</v>
      </c>
      <c r="N72" s="97">
        <f t="shared" si="38"/>
        <v>948</v>
      </c>
      <c r="O72" s="98">
        <f t="shared" si="39"/>
        <v>0</v>
      </c>
      <c r="P72" s="99">
        <f t="shared" si="40"/>
        <v>948</v>
      </c>
      <c r="Q72" s="100">
        <f t="shared" si="41"/>
        <v>16321</v>
      </c>
      <c r="R72" s="101">
        <f t="shared" si="42"/>
        <v>9504</v>
      </c>
      <c r="S72" s="102">
        <f t="shared" si="43"/>
        <v>25825</v>
      </c>
      <c r="T72" s="103">
        <f t="shared" si="23"/>
        <v>824</v>
      </c>
      <c r="U72" s="104">
        <f t="shared" si="23"/>
        <v>0</v>
      </c>
      <c r="V72" s="105">
        <f t="shared" si="23"/>
        <v>824</v>
      </c>
      <c r="W72" s="106">
        <f t="shared" si="44"/>
        <v>2720</v>
      </c>
      <c r="X72" s="86">
        <f t="shared" si="44"/>
        <v>0</v>
      </c>
      <c r="Y72" s="87">
        <f t="shared" si="44"/>
        <v>2720</v>
      </c>
      <c r="Z72" s="107">
        <f t="shared" si="45"/>
        <v>1.1999852951988825</v>
      </c>
      <c r="AA72" s="83">
        <f t="shared" si="45"/>
        <v>1</v>
      </c>
      <c r="AB72" s="83">
        <f t="shared" si="45"/>
        <v>1.1177234364856092</v>
      </c>
    </row>
    <row r="73" spans="1:28" s="57" customFormat="1" ht="18" customHeight="1" x14ac:dyDescent="0.25">
      <c r="A73" s="84">
        <v>68</v>
      </c>
      <c r="B73" s="85">
        <f t="shared" si="26"/>
        <v>13728</v>
      </c>
      <c r="C73" s="106">
        <f t="shared" si="27"/>
        <v>9636</v>
      </c>
      <c r="D73" s="111">
        <f t="shared" si="28"/>
        <v>23364</v>
      </c>
      <c r="E73" s="88">
        <f t="shared" si="29"/>
        <v>14685</v>
      </c>
      <c r="F73" s="89">
        <f t="shared" si="30"/>
        <v>9636</v>
      </c>
      <c r="G73" s="90">
        <f t="shared" si="31"/>
        <v>24321</v>
      </c>
      <c r="H73" s="91">
        <f t="shared" si="32"/>
        <v>957</v>
      </c>
      <c r="I73" s="92">
        <f t="shared" si="33"/>
        <v>0</v>
      </c>
      <c r="J73" s="93">
        <f t="shared" si="34"/>
        <v>957</v>
      </c>
      <c r="K73" s="94">
        <f t="shared" si="35"/>
        <v>15642</v>
      </c>
      <c r="L73" s="95">
        <f t="shared" si="36"/>
        <v>9636</v>
      </c>
      <c r="M73" s="96">
        <f t="shared" si="37"/>
        <v>25278</v>
      </c>
      <c r="N73" s="97">
        <f t="shared" si="38"/>
        <v>957</v>
      </c>
      <c r="O73" s="98">
        <f t="shared" si="39"/>
        <v>0</v>
      </c>
      <c r="P73" s="99">
        <f t="shared" si="40"/>
        <v>957</v>
      </c>
      <c r="Q73" s="100">
        <f t="shared" si="41"/>
        <v>16473</v>
      </c>
      <c r="R73" s="101">
        <f t="shared" si="42"/>
        <v>9636</v>
      </c>
      <c r="S73" s="102">
        <f t="shared" si="43"/>
        <v>26109</v>
      </c>
      <c r="T73" s="103">
        <f t="shared" si="23"/>
        <v>831</v>
      </c>
      <c r="U73" s="104">
        <f t="shared" si="23"/>
        <v>0</v>
      </c>
      <c r="V73" s="105">
        <f t="shared" si="23"/>
        <v>831</v>
      </c>
      <c r="W73" s="106">
        <f t="shared" si="44"/>
        <v>2745</v>
      </c>
      <c r="X73" s="86">
        <f t="shared" si="44"/>
        <v>0</v>
      </c>
      <c r="Y73" s="87">
        <f t="shared" si="44"/>
        <v>2745</v>
      </c>
      <c r="Z73" s="107">
        <f t="shared" si="45"/>
        <v>1.1999562937062938</v>
      </c>
      <c r="AA73" s="83">
        <f t="shared" si="45"/>
        <v>1</v>
      </c>
      <c r="AB73" s="83">
        <f t="shared" si="45"/>
        <v>1.1174884437596302</v>
      </c>
    </row>
    <row r="74" spans="1:28" s="57" customFormat="1" ht="18" customHeight="1" x14ac:dyDescent="0.25">
      <c r="A74" s="84">
        <v>69</v>
      </c>
      <c r="B74" s="85">
        <f t="shared" si="26"/>
        <v>13854</v>
      </c>
      <c r="C74" s="106">
        <f t="shared" si="27"/>
        <v>9768</v>
      </c>
      <c r="D74" s="111">
        <f t="shared" si="28"/>
        <v>23622</v>
      </c>
      <c r="E74" s="88">
        <f t="shared" si="29"/>
        <v>14820</v>
      </c>
      <c r="F74" s="89">
        <f t="shared" si="30"/>
        <v>9768</v>
      </c>
      <c r="G74" s="90">
        <f t="shared" si="31"/>
        <v>24588</v>
      </c>
      <c r="H74" s="91">
        <f t="shared" si="32"/>
        <v>966</v>
      </c>
      <c r="I74" s="92">
        <f t="shared" si="33"/>
        <v>0</v>
      </c>
      <c r="J74" s="93">
        <f t="shared" si="34"/>
        <v>966</v>
      </c>
      <c r="K74" s="94">
        <f t="shared" si="35"/>
        <v>15786</v>
      </c>
      <c r="L74" s="95">
        <f t="shared" si="36"/>
        <v>9768</v>
      </c>
      <c r="M74" s="96">
        <f t="shared" si="37"/>
        <v>25554</v>
      </c>
      <c r="N74" s="97">
        <f t="shared" si="38"/>
        <v>966</v>
      </c>
      <c r="O74" s="98">
        <f t="shared" si="39"/>
        <v>0</v>
      </c>
      <c r="P74" s="99">
        <f t="shared" si="40"/>
        <v>966</v>
      </c>
      <c r="Q74" s="100">
        <f t="shared" si="41"/>
        <v>16625</v>
      </c>
      <c r="R74" s="101">
        <f t="shared" si="42"/>
        <v>9768</v>
      </c>
      <c r="S74" s="102">
        <f t="shared" si="43"/>
        <v>26393</v>
      </c>
      <c r="T74" s="103">
        <f t="shared" si="23"/>
        <v>839</v>
      </c>
      <c r="U74" s="104">
        <f t="shared" si="23"/>
        <v>0</v>
      </c>
      <c r="V74" s="105">
        <f t="shared" si="23"/>
        <v>839</v>
      </c>
      <c r="W74" s="106">
        <f t="shared" si="44"/>
        <v>2771</v>
      </c>
      <c r="X74" s="86">
        <f t="shared" si="44"/>
        <v>0</v>
      </c>
      <c r="Y74" s="87">
        <f t="shared" si="44"/>
        <v>2771</v>
      </c>
      <c r="Z74" s="107">
        <f t="shared" si="45"/>
        <v>1.2000144362638949</v>
      </c>
      <c r="AA74" s="83">
        <f t="shared" si="45"/>
        <v>1</v>
      </c>
      <c r="AB74" s="83">
        <f t="shared" si="45"/>
        <v>1.1173059012784692</v>
      </c>
    </row>
    <row r="75" spans="1:28" s="57" customFormat="1" ht="18" customHeight="1" x14ac:dyDescent="0.25">
      <c r="A75" s="84">
        <v>70</v>
      </c>
      <c r="B75" s="85">
        <f t="shared" si="26"/>
        <v>13981</v>
      </c>
      <c r="C75" s="106">
        <f t="shared" si="27"/>
        <v>9900</v>
      </c>
      <c r="D75" s="111">
        <f t="shared" si="28"/>
        <v>23881</v>
      </c>
      <c r="E75" s="88">
        <f t="shared" si="29"/>
        <v>14955</v>
      </c>
      <c r="F75" s="89">
        <f t="shared" si="30"/>
        <v>9900</v>
      </c>
      <c r="G75" s="90">
        <f t="shared" si="31"/>
        <v>24855</v>
      </c>
      <c r="H75" s="91">
        <f t="shared" si="32"/>
        <v>974</v>
      </c>
      <c r="I75" s="92">
        <f t="shared" si="33"/>
        <v>0</v>
      </c>
      <c r="J75" s="93">
        <f t="shared" si="34"/>
        <v>974</v>
      </c>
      <c r="K75" s="94">
        <f t="shared" si="35"/>
        <v>15930</v>
      </c>
      <c r="L75" s="95">
        <f t="shared" si="36"/>
        <v>9900</v>
      </c>
      <c r="M75" s="96">
        <f t="shared" si="37"/>
        <v>25830</v>
      </c>
      <c r="N75" s="97">
        <f t="shared" si="38"/>
        <v>975</v>
      </c>
      <c r="O75" s="98">
        <f t="shared" si="39"/>
        <v>0</v>
      </c>
      <c r="P75" s="99">
        <f t="shared" si="40"/>
        <v>975</v>
      </c>
      <c r="Q75" s="100">
        <f t="shared" si="41"/>
        <v>16777</v>
      </c>
      <c r="R75" s="101">
        <f t="shared" si="42"/>
        <v>9900</v>
      </c>
      <c r="S75" s="102">
        <f t="shared" si="43"/>
        <v>26677</v>
      </c>
      <c r="T75" s="103">
        <f t="shared" si="23"/>
        <v>847</v>
      </c>
      <c r="U75" s="104">
        <f t="shared" si="23"/>
        <v>0</v>
      </c>
      <c r="V75" s="105">
        <f t="shared" si="23"/>
        <v>847</v>
      </c>
      <c r="W75" s="106">
        <f t="shared" si="44"/>
        <v>2796</v>
      </c>
      <c r="X75" s="86">
        <f t="shared" si="44"/>
        <v>0</v>
      </c>
      <c r="Y75" s="87">
        <f t="shared" si="44"/>
        <v>2796</v>
      </c>
      <c r="Z75" s="107">
        <f t="shared" si="45"/>
        <v>1.1999856948716114</v>
      </c>
      <c r="AA75" s="83">
        <f t="shared" si="45"/>
        <v>1</v>
      </c>
      <c r="AB75" s="83">
        <f t="shared" si="45"/>
        <v>1.117080524266153</v>
      </c>
    </row>
    <row r="76" spans="1:28" s="57" customFormat="1" ht="18" customHeight="1" x14ac:dyDescent="0.25">
      <c r="A76" s="84">
        <v>71</v>
      </c>
      <c r="B76" s="85">
        <f t="shared" si="26"/>
        <v>14107</v>
      </c>
      <c r="C76" s="106">
        <f t="shared" si="27"/>
        <v>10032</v>
      </c>
      <c r="D76" s="111">
        <f t="shared" si="28"/>
        <v>24139</v>
      </c>
      <c r="E76" s="88">
        <f t="shared" si="29"/>
        <v>15090</v>
      </c>
      <c r="F76" s="89">
        <f t="shared" si="30"/>
        <v>10032</v>
      </c>
      <c r="G76" s="90">
        <f t="shared" si="31"/>
        <v>25122</v>
      </c>
      <c r="H76" s="91">
        <f t="shared" si="32"/>
        <v>983</v>
      </c>
      <c r="I76" s="92">
        <f t="shared" si="33"/>
        <v>0</v>
      </c>
      <c r="J76" s="93">
        <f t="shared" si="34"/>
        <v>983</v>
      </c>
      <c r="K76" s="94">
        <f t="shared" si="35"/>
        <v>16074</v>
      </c>
      <c r="L76" s="95">
        <f t="shared" si="36"/>
        <v>10032</v>
      </c>
      <c r="M76" s="96">
        <f t="shared" si="37"/>
        <v>26106</v>
      </c>
      <c r="N76" s="97">
        <f t="shared" si="38"/>
        <v>984</v>
      </c>
      <c r="O76" s="98">
        <f t="shared" si="39"/>
        <v>0</v>
      </c>
      <c r="P76" s="99">
        <f t="shared" si="40"/>
        <v>984</v>
      </c>
      <c r="Q76" s="100">
        <f t="shared" si="41"/>
        <v>16929</v>
      </c>
      <c r="R76" s="101">
        <f t="shared" si="42"/>
        <v>10032</v>
      </c>
      <c r="S76" s="102">
        <f t="shared" si="43"/>
        <v>26961</v>
      </c>
      <c r="T76" s="103">
        <f t="shared" si="23"/>
        <v>855</v>
      </c>
      <c r="U76" s="104">
        <f t="shared" si="23"/>
        <v>0</v>
      </c>
      <c r="V76" s="105">
        <f t="shared" si="23"/>
        <v>855</v>
      </c>
      <c r="W76" s="106">
        <f t="shared" si="44"/>
        <v>2822</v>
      </c>
      <c r="X76" s="86">
        <f t="shared" si="44"/>
        <v>0</v>
      </c>
      <c r="Y76" s="87">
        <f t="shared" si="44"/>
        <v>2822</v>
      </c>
      <c r="Z76" s="107">
        <f t="shared" si="45"/>
        <v>1.2000425320762742</v>
      </c>
      <c r="AA76" s="83">
        <f t="shared" si="45"/>
        <v>1</v>
      </c>
      <c r="AB76" s="83">
        <f t="shared" si="45"/>
        <v>1.1169062512945855</v>
      </c>
    </row>
    <row r="77" spans="1:28" s="57" customFormat="1" ht="18" customHeight="1" x14ac:dyDescent="0.25">
      <c r="A77" s="84">
        <v>72</v>
      </c>
      <c r="B77" s="85">
        <f t="shared" si="26"/>
        <v>14234</v>
      </c>
      <c r="C77" s="106">
        <f t="shared" si="27"/>
        <v>10164</v>
      </c>
      <c r="D77" s="111">
        <f t="shared" si="28"/>
        <v>24398</v>
      </c>
      <c r="E77" s="88">
        <f t="shared" si="29"/>
        <v>15226</v>
      </c>
      <c r="F77" s="89">
        <f t="shared" si="30"/>
        <v>10164</v>
      </c>
      <c r="G77" s="90">
        <f t="shared" si="31"/>
        <v>25390</v>
      </c>
      <c r="H77" s="91">
        <f t="shared" si="32"/>
        <v>992</v>
      </c>
      <c r="I77" s="92">
        <f t="shared" si="33"/>
        <v>0</v>
      </c>
      <c r="J77" s="93">
        <f t="shared" si="34"/>
        <v>992</v>
      </c>
      <c r="K77" s="94">
        <f t="shared" si="35"/>
        <v>16218</v>
      </c>
      <c r="L77" s="95">
        <f t="shared" si="36"/>
        <v>10164</v>
      </c>
      <c r="M77" s="96">
        <f t="shared" si="37"/>
        <v>26382</v>
      </c>
      <c r="N77" s="97">
        <f t="shared" si="38"/>
        <v>992</v>
      </c>
      <c r="O77" s="98">
        <f t="shared" si="39"/>
        <v>0</v>
      </c>
      <c r="P77" s="99">
        <f t="shared" si="40"/>
        <v>992</v>
      </c>
      <c r="Q77" s="100">
        <f t="shared" si="41"/>
        <v>17080</v>
      </c>
      <c r="R77" s="101">
        <f t="shared" si="42"/>
        <v>10164</v>
      </c>
      <c r="S77" s="102">
        <f t="shared" si="43"/>
        <v>27244</v>
      </c>
      <c r="T77" s="103">
        <f t="shared" si="23"/>
        <v>862</v>
      </c>
      <c r="U77" s="104">
        <f t="shared" si="23"/>
        <v>0</v>
      </c>
      <c r="V77" s="105">
        <f t="shared" si="23"/>
        <v>862</v>
      </c>
      <c r="W77" s="106">
        <f t="shared" si="44"/>
        <v>2846</v>
      </c>
      <c r="X77" s="86">
        <f t="shared" si="44"/>
        <v>0</v>
      </c>
      <c r="Y77" s="87">
        <f t="shared" si="44"/>
        <v>2846</v>
      </c>
      <c r="Z77" s="107">
        <f t="shared" si="45"/>
        <v>1.1999437965434874</v>
      </c>
      <c r="AA77" s="83">
        <f t="shared" si="45"/>
        <v>1</v>
      </c>
      <c r="AB77" s="83">
        <f t="shared" si="45"/>
        <v>1.116648905648004</v>
      </c>
    </row>
    <row r="78" spans="1:28" s="57" customFormat="1" ht="18" customHeight="1" x14ac:dyDescent="0.25">
      <c r="A78" s="84">
        <v>73</v>
      </c>
      <c r="B78" s="85">
        <f t="shared" si="26"/>
        <v>14360</v>
      </c>
      <c r="C78" s="106">
        <f t="shared" si="27"/>
        <v>10296</v>
      </c>
      <c r="D78" s="111">
        <f t="shared" si="28"/>
        <v>24656</v>
      </c>
      <c r="E78" s="88">
        <f t="shared" si="29"/>
        <v>15361</v>
      </c>
      <c r="F78" s="89">
        <f t="shared" si="30"/>
        <v>10296</v>
      </c>
      <c r="G78" s="90">
        <f t="shared" si="31"/>
        <v>25657</v>
      </c>
      <c r="H78" s="91">
        <f t="shared" si="32"/>
        <v>1001</v>
      </c>
      <c r="I78" s="92">
        <f t="shared" si="33"/>
        <v>0</v>
      </c>
      <c r="J78" s="93">
        <f t="shared" si="34"/>
        <v>1001</v>
      </c>
      <c r="K78" s="94">
        <f t="shared" si="35"/>
        <v>16362</v>
      </c>
      <c r="L78" s="95">
        <f t="shared" si="36"/>
        <v>10296</v>
      </c>
      <c r="M78" s="96">
        <f t="shared" si="37"/>
        <v>26658</v>
      </c>
      <c r="N78" s="97">
        <f t="shared" si="38"/>
        <v>1001</v>
      </c>
      <c r="O78" s="98">
        <f t="shared" si="39"/>
        <v>0</v>
      </c>
      <c r="P78" s="99">
        <f t="shared" si="40"/>
        <v>1001</v>
      </c>
      <c r="Q78" s="100">
        <f t="shared" si="41"/>
        <v>17232</v>
      </c>
      <c r="R78" s="101">
        <f t="shared" si="42"/>
        <v>10296</v>
      </c>
      <c r="S78" s="102">
        <f t="shared" si="43"/>
        <v>27528</v>
      </c>
      <c r="T78" s="103">
        <f t="shared" si="23"/>
        <v>870</v>
      </c>
      <c r="U78" s="104">
        <f t="shared" si="23"/>
        <v>0</v>
      </c>
      <c r="V78" s="105">
        <f t="shared" si="23"/>
        <v>870</v>
      </c>
      <c r="W78" s="106">
        <f t="shared" si="44"/>
        <v>2872</v>
      </c>
      <c r="X78" s="86">
        <f t="shared" si="44"/>
        <v>0</v>
      </c>
      <c r="Y78" s="87">
        <f t="shared" si="44"/>
        <v>2872</v>
      </c>
      <c r="Z78" s="107">
        <f t="shared" si="45"/>
        <v>1.2</v>
      </c>
      <c r="AA78" s="83">
        <f t="shared" si="45"/>
        <v>1</v>
      </c>
      <c r="AB78" s="83">
        <f t="shared" si="45"/>
        <v>1.1164828033744323</v>
      </c>
    </row>
    <row r="79" spans="1:28" s="57" customFormat="1" ht="18" customHeight="1" x14ac:dyDescent="0.25">
      <c r="A79" s="84">
        <v>74</v>
      </c>
      <c r="B79" s="85">
        <f t="shared" si="26"/>
        <v>14487</v>
      </c>
      <c r="C79" s="106">
        <f t="shared" si="27"/>
        <v>10428</v>
      </c>
      <c r="D79" s="111">
        <f t="shared" si="28"/>
        <v>24915</v>
      </c>
      <c r="E79" s="88">
        <f t="shared" si="29"/>
        <v>15496</v>
      </c>
      <c r="F79" s="89">
        <f t="shared" si="30"/>
        <v>10428</v>
      </c>
      <c r="G79" s="90">
        <f t="shared" si="31"/>
        <v>25924</v>
      </c>
      <c r="H79" s="91">
        <f t="shared" si="32"/>
        <v>1009</v>
      </c>
      <c r="I79" s="92">
        <f t="shared" si="33"/>
        <v>0</v>
      </c>
      <c r="J79" s="93">
        <f t="shared" si="34"/>
        <v>1009</v>
      </c>
      <c r="K79" s="94">
        <f t="shared" si="35"/>
        <v>16506</v>
      </c>
      <c r="L79" s="95">
        <f t="shared" si="36"/>
        <v>10428</v>
      </c>
      <c r="M79" s="96">
        <f t="shared" si="37"/>
        <v>26934</v>
      </c>
      <c r="N79" s="97">
        <f t="shared" si="38"/>
        <v>1010</v>
      </c>
      <c r="O79" s="98">
        <f t="shared" si="39"/>
        <v>0</v>
      </c>
      <c r="P79" s="99">
        <f t="shared" si="40"/>
        <v>1010</v>
      </c>
      <c r="Q79" s="100">
        <f t="shared" si="41"/>
        <v>17384</v>
      </c>
      <c r="R79" s="101">
        <f t="shared" si="42"/>
        <v>10428</v>
      </c>
      <c r="S79" s="102">
        <f t="shared" si="43"/>
        <v>27812</v>
      </c>
      <c r="T79" s="103">
        <f t="shared" si="23"/>
        <v>878</v>
      </c>
      <c r="U79" s="104">
        <f t="shared" si="23"/>
        <v>0</v>
      </c>
      <c r="V79" s="105">
        <f t="shared" si="23"/>
        <v>878</v>
      </c>
      <c r="W79" s="106">
        <f t="shared" si="44"/>
        <v>2897</v>
      </c>
      <c r="X79" s="86">
        <f t="shared" si="44"/>
        <v>0</v>
      </c>
      <c r="Y79" s="87">
        <f t="shared" si="44"/>
        <v>2897</v>
      </c>
      <c r="Z79" s="107">
        <f t="shared" si="45"/>
        <v>1.1999723890384482</v>
      </c>
      <c r="AA79" s="83">
        <f t="shared" si="45"/>
        <v>1</v>
      </c>
      <c r="AB79" s="83">
        <f t="shared" si="45"/>
        <v>1.1162753361428859</v>
      </c>
    </row>
    <row r="80" spans="1:28" s="57" customFormat="1" ht="18" customHeight="1" x14ac:dyDescent="0.25">
      <c r="A80" s="84">
        <v>75</v>
      </c>
      <c r="B80" s="85">
        <f t="shared" si="26"/>
        <v>14613</v>
      </c>
      <c r="C80" s="106">
        <f t="shared" si="27"/>
        <v>10560</v>
      </c>
      <c r="D80" s="111">
        <f t="shared" si="28"/>
        <v>25173</v>
      </c>
      <c r="E80" s="88">
        <f t="shared" si="29"/>
        <v>15632</v>
      </c>
      <c r="F80" s="89">
        <f t="shared" si="30"/>
        <v>10560</v>
      </c>
      <c r="G80" s="90">
        <f t="shared" si="31"/>
        <v>26192</v>
      </c>
      <c r="H80" s="91">
        <f t="shared" si="32"/>
        <v>1019</v>
      </c>
      <c r="I80" s="92">
        <f t="shared" si="33"/>
        <v>0</v>
      </c>
      <c r="J80" s="93">
        <f t="shared" si="34"/>
        <v>1019</v>
      </c>
      <c r="K80" s="94">
        <f t="shared" si="35"/>
        <v>16650</v>
      </c>
      <c r="L80" s="95">
        <f t="shared" si="36"/>
        <v>10560</v>
      </c>
      <c r="M80" s="96">
        <f t="shared" si="37"/>
        <v>27210</v>
      </c>
      <c r="N80" s="97">
        <f t="shared" si="38"/>
        <v>1018</v>
      </c>
      <c r="O80" s="98">
        <f t="shared" si="39"/>
        <v>0</v>
      </c>
      <c r="P80" s="99">
        <f t="shared" si="40"/>
        <v>1018</v>
      </c>
      <c r="Q80" s="100">
        <f t="shared" si="41"/>
        <v>17536</v>
      </c>
      <c r="R80" s="101">
        <f t="shared" si="42"/>
        <v>10560</v>
      </c>
      <c r="S80" s="102">
        <f t="shared" si="43"/>
        <v>28096</v>
      </c>
      <c r="T80" s="103">
        <f t="shared" si="23"/>
        <v>886</v>
      </c>
      <c r="U80" s="104">
        <f t="shared" si="23"/>
        <v>0</v>
      </c>
      <c r="V80" s="105">
        <f t="shared" si="23"/>
        <v>886</v>
      </c>
      <c r="W80" s="106">
        <f t="shared" si="44"/>
        <v>2923</v>
      </c>
      <c r="X80" s="86">
        <f t="shared" si="44"/>
        <v>0</v>
      </c>
      <c r="Y80" s="87">
        <f t="shared" si="44"/>
        <v>2923</v>
      </c>
      <c r="Z80" s="107">
        <f t="shared" si="45"/>
        <v>1.2000273728871553</v>
      </c>
      <c r="AA80" s="83">
        <f t="shared" si="45"/>
        <v>1</v>
      </c>
      <c r="AB80" s="83">
        <f t="shared" si="45"/>
        <v>1.1161164739999205</v>
      </c>
    </row>
    <row r="81" spans="1:28" s="57" customFormat="1" ht="18" customHeight="1" x14ac:dyDescent="0.25">
      <c r="A81" s="84">
        <v>76</v>
      </c>
      <c r="B81" s="85">
        <f t="shared" si="26"/>
        <v>14740</v>
      </c>
      <c r="C81" s="106">
        <f t="shared" si="27"/>
        <v>10692</v>
      </c>
      <c r="D81" s="111">
        <f t="shared" si="28"/>
        <v>25432</v>
      </c>
      <c r="E81" s="88">
        <f t="shared" si="29"/>
        <v>15767</v>
      </c>
      <c r="F81" s="89">
        <f t="shared" si="30"/>
        <v>10692</v>
      </c>
      <c r="G81" s="90">
        <f t="shared" si="31"/>
        <v>26459</v>
      </c>
      <c r="H81" s="91">
        <f t="shared" si="32"/>
        <v>1027</v>
      </c>
      <c r="I81" s="92">
        <f t="shared" si="33"/>
        <v>0</v>
      </c>
      <c r="J81" s="93">
        <f t="shared" si="34"/>
        <v>1027</v>
      </c>
      <c r="K81" s="94">
        <f t="shared" si="35"/>
        <v>16794</v>
      </c>
      <c r="L81" s="95">
        <f t="shared" si="36"/>
        <v>10692</v>
      </c>
      <c r="M81" s="96">
        <f t="shared" si="37"/>
        <v>27486</v>
      </c>
      <c r="N81" s="97">
        <f t="shared" si="38"/>
        <v>1027</v>
      </c>
      <c r="O81" s="98">
        <f t="shared" si="39"/>
        <v>0</v>
      </c>
      <c r="P81" s="99">
        <f t="shared" si="40"/>
        <v>1027</v>
      </c>
      <c r="Q81" s="100">
        <f t="shared" si="41"/>
        <v>17688</v>
      </c>
      <c r="R81" s="101">
        <f t="shared" si="42"/>
        <v>10692</v>
      </c>
      <c r="S81" s="102">
        <f t="shared" si="43"/>
        <v>28380</v>
      </c>
      <c r="T81" s="103">
        <f t="shared" si="23"/>
        <v>894</v>
      </c>
      <c r="U81" s="104">
        <f t="shared" si="23"/>
        <v>0</v>
      </c>
      <c r="V81" s="105">
        <f t="shared" si="23"/>
        <v>894</v>
      </c>
      <c r="W81" s="106">
        <f t="shared" si="44"/>
        <v>2948</v>
      </c>
      <c r="X81" s="86">
        <f t="shared" si="44"/>
        <v>0</v>
      </c>
      <c r="Y81" s="87">
        <f t="shared" si="44"/>
        <v>2948</v>
      </c>
      <c r="Z81" s="107">
        <f t="shared" si="45"/>
        <v>1.2</v>
      </c>
      <c r="AA81" s="83">
        <f t="shared" si="45"/>
        <v>1</v>
      </c>
      <c r="AB81" s="83">
        <f t="shared" si="45"/>
        <v>1.1159169550173011</v>
      </c>
    </row>
    <row r="82" spans="1:28" s="57" customFormat="1" ht="18" customHeight="1" x14ac:dyDescent="0.25">
      <c r="A82" s="84">
        <v>77</v>
      </c>
      <c r="B82" s="85">
        <f t="shared" si="26"/>
        <v>14866</v>
      </c>
      <c r="C82" s="106">
        <f t="shared" si="27"/>
        <v>10824</v>
      </c>
      <c r="D82" s="111">
        <f t="shared" si="28"/>
        <v>25690</v>
      </c>
      <c r="E82" s="88">
        <f t="shared" si="29"/>
        <v>15902</v>
      </c>
      <c r="F82" s="89">
        <f t="shared" si="30"/>
        <v>10824</v>
      </c>
      <c r="G82" s="90">
        <f t="shared" si="31"/>
        <v>26726</v>
      </c>
      <c r="H82" s="91">
        <f t="shared" si="32"/>
        <v>1036</v>
      </c>
      <c r="I82" s="92">
        <f t="shared" si="33"/>
        <v>0</v>
      </c>
      <c r="J82" s="93">
        <f t="shared" si="34"/>
        <v>1036</v>
      </c>
      <c r="K82" s="94">
        <f t="shared" si="35"/>
        <v>16938</v>
      </c>
      <c r="L82" s="95">
        <f t="shared" si="36"/>
        <v>10824</v>
      </c>
      <c r="M82" s="96">
        <f t="shared" si="37"/>
        <v>27762</v>
      </c>
      <c r="N82" s="97">
        <f t="shared" si="38"/>
        <v>1036</v>
      </c>
      <c r="O82" s="98">
        <f t="shared" si="39"/>
        <v>0</v>
      </c>
      <c r="P82" s="99">
        <f t="shared" si="40"/>
        <v>1036</v>
      </c>
      <c r="Q82" s="100">
        <f t="shared" si="41"/>
        <v>17839</v>
      </c>
      <c r="R82" s="101">
        <f t="shared" si="42"/>
        <v>10824</v>
      </c>
      <c r="S82" s="102">
        <f t="shared" si="43"/>
        <v>28663</v>
      </c>
      <c r="T82" s="103">
        <f t="shared" si="23"/>
        <v>901</v>
      </c>
      <c r="U82" s="104">
        <f t="shared" si="23"/>
        <v>0</v>
      </c>
      <c r="V82" s="105">
        <f t="shared" si="23"/>
        <v>901</v>
      </c>
      <c r="W82" s="106">
        <f t="shared" si="44"/>
        <v>2973</v>
      </c>
      <c r="X82" s="86">
        <f t="shared" si="44"/>
        <v>0</v>
      </c>
      <c r="Y82" s="87">
        <f t="shared" si="44"/>
        <v>2973</v>
      </c>
      <c r="Z82" s="107">
        <f t="shared" si="45"/>
        <v>1.1999865464819051</v>
      </c>
      <c r="AA82" s="83">
        <f t="shared" si="45"/>
        <v>1</v>
      </c>
      <c r="AB82" s="83">
        <f t="shared" si="45"/>
        <v>1.1157259634098871</v>
      </c>
    </row>
    <row r="83" spans="1:28" s="57" customFormat="1" ht="18" customHeight="1" x14ac:dyDescent="0.25">
      <c r="A83" s="84">
        <v>78</v>
      </c>
      <c r="B83" s="85">
        <f t="shared" si="26"/>
        <v>14993</v>
      </c>
      <c r="C83" s="106">
        <f t="shared" si="27"/>
        <v>10956</v>
      </c>
      <c r="D83" s="111">
        <f t="shared" si="28"/>
        <v>25949</v>
      </c>
      <c r="E83" s="88">
        <f t="shared" si="29"/>
        <v>16038</v>
      </c>
      <c r="F83" s="89">
        <f t="shared" si="30"/>
        <v>10956</v>
      </c>
      <c r="G83" s="90">
        <f t="shared" si="31"/>
        <v>26994</v>
      </c>
      <c r="H83" s="91">
        <f t="shared" si="32"/>
        <v>1045</v>
      </c>
      <c r="I83" s="92">
        <f t="shared" si="33"/>
        <v>0</v>
      </c>
      <c r="J83" s="93">
        <f t="shared" si="34"/>
        <v>1045</v>
      </c>
      <c r="K83" s="94">
        <f t="shared" si="35"/>
        <v>17083</v>
      </c>
      <c r="L83" s="95">
        <f t="shared" si="36"/>
        <v>10956</v>
      </c>
      <c r="M83" s="96">
        <f t="shared" si="37"/>
        <v>28039</v>
      </c>
      <c r="N83" s="97">
        <f t="shared" si="38"/>
        <v>1045</v>
      </c>
      <c r="O83" s="98">
        <f t="shared" si="39"/>
        <v>0</v>
      </c>
      <c r="P83" s="99">
        <f t="shared" si="40"/>
        <v>1045</v>
      </c>
      <c r="Q83" s="100">
        <f t="shared" si="41"/>
        <v>17991</v>
      </c>
      <c r="R83" s="101">
        <f t="shared" si="42"/>
        <v>10956</v>
      </c>
      <c r="S83" s="102">
        <f t="shared" si="43"/>
        <v>28947</v>
      </c>
      <c r="T83" s="103">
        <f t="shared" si="23"/>
        <v>908</v>
      </c>
      <c r="U83" s="104">
        <f t="shared" si="23"/>
        <v>0</v>
      </c>
      <c r="V83" s="105">
        <f t="shared" si="23"/>
        <v>908</v>
      </c>
      <c r="W83" s="106">
        <f t="shared" si="44"/>
        <v>2998</v>
      </c>
      <c r="X83" s="86">
        <f t="shared" si="44"/>
        <v>0</v>
      </c>
      <c r="Y83" s="87">
        <f t="shared" si="44"/>
        <v>2998</v>
      </c>
      <c r="Z83" s="107">
        <f t="shared" si="45"/>
        <v>1.1999599813246182</v>
      </c>
      <c r="AA83" s="83">
        <f t="shared" si="45"/>
        <v>1</v>
      </c>
      <c r="AB83" s="83">
        <f t="shared" si="45"/>
        <v>1.1155343173147327</v>
      </c>
    </row>
    <row r="84" spans="1:28" s="57" customFormat="1" ht="18" customHeight="1" x14ac:dyDescent="0.25">
      <c r="A84" s="84">
        <v>79</v>
      </c>
      <c r="B84" s="85">
        <f t="shared" si="26"/>
        <v>15119</v>
      </c>
      <c r="C84" s="106">
        <f t="shared" si="27"/>
        <v>11088</v>
      </c>
      <c r="D84" s="111">
        <f t="shared" si="28"/>
        <v>26207</v>
      </c>
      <c r="E84" s="88">
        <f t="shared" si="29"/>
        <v>16173</v>
      </c>
      <c r="F84" s="89">
        <f t="shared" si="30"/>
        <v>11088</v>
      </c>
      <c r="G84" s="90">
        <f t="shared" si="31"/>
        <v>27261</v>
      </c>
      <c r="H84" s="91">
        <f t="shared" si="32"/>
        <v>1054</v>
      </c>
      <c r="I84" s="92">
        <f t="shared" si="33"/>
        <v>0</v>
      </c>
      <c r="J84" s="93">
        <f t="shared" si="34"/>
        <v>1054</v>
      </c>
      <c r="K84" s="94">
        <f t="shared" si="35"/>
        <v>17227</v>
      </c>
      <c r="L84" s="95">
        <f t="shared" si="36"/>
        <v>11088</v>
      </c>
      <c r="M84" s="96">
        <f t="shared" si="37"/>
        <v>28315</v>
      </c>
      <c r="N84" s="97">
        <f t="shared" si="38"/>
        <v>1054</v>
      </c>
      <c r="O84" s="98">
        <f t="shared" si="39"/>
        <v>0</v>
      </c>
      <c r="P84" s="99">
        <f t="shared" si="40"/>
        <v>1054</v>
      </c>
      <c r="Q84" s="100">
        <f t="shared" si="41"/>
        <v>18143</v>
      </c>
      <c r="R84" s="101">
        <f t="shared" si="42"/>
        <v>11088</v>
      </c>
      <c r="S84" s="102">
        <f t="shared" si="43"/>
        <v>29231</v>
      </c>
      <c r="T84" s="103">
        <f t="shared" ref="T84:V109" si="46">Q84-K84</f>
        <v>916</v>
      </c>
      <c r="U84" s="104">
        <f t="shared" si="46"/>
        <v>0</v>
      </c>
      <c r="V84" s="105">
        <f t="shared" si="46"/>
        <v>916</v>
      </c>
      <c r="W84" s="106">
        <f t="shared" si="44"/>
        <v>3024</v>
      </c>
      <c r="X84" s="86">
        <f t="shared" si="44"/>
        <v>0</v>
      </c>
      <c r="Y84" s="87">
        <f t="shared" si="44"/>
        <v>3024</v>
      </c>
      <c r="Z84" s="107">
        <f t="shared" si="45"/>
        <v>1.2000132283881209</v>
      </c>
      <c r="AA84" s="83">
        <f t="shared" si="45"/>
        <v>1</v>
      </c>
      <c r="AB84" s="83">
        <f t="shared" si="45"/>
        <v>1.115389018201244</v>
      </c>
    </row>
    <row r="85" spans="1:28" s="57" customFormat="1" ht="18" customHeight="1" x14ac:dyDescent="0.25">
      <c r="A85" s="84">
        <v>80</v>
      </c>
      <c r="B85" s="85">
        <f t="shared" si="26"/>
        <v>15246</v>
      </c>
      <c r="C85" s="106">
        <f t="shared" si="27"/>
        <v>11220</v>
      </c>
      <c r="D85" s="111">
        <f t="shared" si="28"/>
        <v>26466</v>
      </c>
      <c r="E85" s="88">
        <f t="shared" si="29"/>
        <v>16308</v>
      </c>
      <c r="F85" s="89">
        <f t="shared" si="30"/>
        <v>11220</v>
      </c>
      <c r="G85" s="90">
        <f t="shared" si="31"/>
        <v>27528</v>
      </c>
      <c r="H85" s="91">
        <f t="shared" si="32"/>
        <v>1062</v>
      </c>
      <c r="I85" s="92">
        <f t="shared" si="33"/>
        <v>0</v>
      </c>
      <c r="J85" s="93">
        <f t="shared" si="34"/>
        <v>1062</v>
      </c>
      <c r="K85" s="94">
        <f t="shared" si="35"/>
        <v>17371</v>
      </c>
      <c r="L85" s="95">
        <f t="shared" si="36"/>
        <v>11220</v>
      </c>
      <c r="M85" s="96">
        <f t="shared" si="37"/>
        <v>28591</v>
      </c>
      <c r="N85" s="97">
        <f t="shared" si="38"/>
        <v>1063</v>
      </c>
      <c r="O85" s="98">
        <f t="shared" si="39"/>
        <v>0</v>
      </c>
      <c r="P85" s="99">
        <f t="shared" si="40"/>
        <v>1063</v>
      </c>
      <c r="Q85" s="100">
        <f t="shared" si="41"/>
        <v>18295</v>
      </c>
      <c r="R85" s="101">
        <f t="shared" si="42"/>
        <v>11220</v>
      </c>
      <c r="S85" s="102">
        <f t="shared" si="43"/>
        <v>29515</v>
      </c>
      <c r="T85" s="103">
        <f t="shared" si="46"/>
        <v>924</v>
      </c>
      <c r="U85" s="104">
        <f t="shared" si="46"/>
        <v>0</v>
      </c>
      <c r="V85" s="105">
        <f t="shared" si="46"/>
        <v>924</v>
      </c>
      <c r="W85" s="106">
        <f t="shared" si="44"/>
        <v>3049</v>
      </c>
      <c r="X85" s="86">
        <f t="shared" si="44"/>
        <v>0</v>
      </c>
      <c r="Y85" s="87">
        <f t="shared" si="44"/>
        <v>3049</v>
      </c>
      <c r="Z85" s="107">
        <f t="shared" si="45"/>
        <v>1.1999868818050636</v>
      </c>
      <c r="AA85" s="83">
        <f t="shared" si="45"/>
        <v>1</v>
      </c>
      <c r="AB85" s="83">
        <f t="shared" si="45"/>
        <v>1.1152044132094008</v>
      </c>
    </row>
    <row r="86" spans="1:28" s="57" customFormat="1" ht="18" customHeight="1" x14ac:dyDescent="0.25">
      <c r="A86" s="84">
        <v>81</v>
      </c>
      <c r="B86" s="85">
        <f t="shared" si="26"/>
        <v>15372</v>
      </c>
      <c r="C86" s="106">
        <f t="shared" si="27"/>
        <v>11352</v>
      </c>
      <c r="D86" s="111">
        <f t="shared" si="28"/>
        <v>26724</v>
      </c>
      <c r="E86" s="88">
        <f t="shared" si="29"/>
        <v>16443</v>
      </c>
      <c r="F86" s="89">
        <f t="shared" si="30"/>
        <v>11352</v>
      </c>
      <c r="G86" s="90">
        <f t="shared" si="31"/>
        <v>27795</v>
      </c>
      <c r="H86" s="91">
        <f t="shared" si="32"/>
        <v>1071</v>
      </c>
      <c r="I86" s="92">
        <f t="shared" si="33"/>
        <v>0</v>
      </c>
      <c r="J86" s="93">
        <f t="shared" si="34"/>
        <v>1071</v>
      </c>
      <c r="K86" s="94">
        <f t="shared" si="35"/>
        <v>17515</v>
      </c>
      <c r="L86" s="95">
        <f t="shared" si="36"/>
        <v>11352</v>
      </c>
      <c r="M86" s="96">
        <f t="shared" si="37"/>
        <v>28867</v>
      </c>
      <c r="N86" s="97">
        <f t="shared" si="38"/>
        <v>1072</v>
      </c>
      <c r="O86" s="98">
        <f t="shared" si="39"/>
        <v>0</v>
      </c>
      <c r="P86" s="99">
        <f t="shared" si="40"/>
        <v>1072</v>
      </c>
      <c r="Q86" s="100">
        <f t="shared" si="41"/>
        <v>18447</v>
      </c>
      <c r="R86" s="101">
        <f t="shared" si="42"/>
        <v>11352</v>
      </c>
      <c r="S86" s="102">
        <f t="shared" si="43"/>
        <v>29799</v>
      </c>
      <c r="T86" s="103">
        <f t="shared" si="46"/>
        <v>932</v>
      </c>
      <c r="U86" s="104">
        <f t="shared" si="46"/>
        <v>0</v>
      </c>
      <c r="V86" s="105">
        <f t="shared" si="46"/>
        <v>932</v>
      </c>
      <c r="W86" s="106">
        <f t="shared" si="44"/>
        <v>3075</v>
      </c>
      <c r="X86" s="86">
        <f t="shared" si="44"/>
        <v>0</v>
      </c>
      <c r="Y86" s="87">
        <f t="shared" si="44"/>
        <v>3075</v>
      </c>
      <c r="Z86" s="107">
        <f t="shared" si="45"/>
        <v>1.2000390320062451</v>
      </c>
      <c r="AA86" s="83">
        <f t="shared" si="45"/>
        <v>1</v>
      </c>
      <c r="AB86" s="83">
        <f t="shared" si="45"/>
        <v>1.115065110013471</v>
      </c>
    </row>
    <row r="87" spans="1:28" s="57" customFormat="1" ht="18" customHeight="1" x14ac:dyDescent="0.25">
      <c r="A87" s="84">
        <v>82</v>
      </c>
      <c r="B87" s="85">
        <f t="shared" si="26"/>
        <v>15499</v>
      </c>
      <c r="C87" s="106">
        <f t="shared" si="27"/>
        <v>11484</v>
      </c>
      <c r="D87" s="111">
        <f t="shared" si="28"/>
        <v>26983</v>
      </c>
      <c r="E87" s="88">
        <f t="shared" si="29"/>
        <v>16579</v>
      </c>
      <c r="F87" s="89">
        <f t="shared" si="30"/>
        <v>11484</v>
      </c>
      <c r="G87" s="90">
        <f t="shared" si="31"/>
        <v>28063</v>
      </c>
      <c r="H87" s="91">
        <f t="shared" si="32"/>
        <v>1080</v>
      </c>
      <c r="I87" s="92">
        <f t="shared" si="33"/>
        <v>0</v>
      </c>
      <c r="J87" s="93">
        <f t="shared" si="34"/>
        <v>1080</v>
      </c>
      <c r="K87" s="94">
        <f t="shared" si="35"/>
        <v>17659</v>
      </c>
      <c r="L87" s="95">
        <f t="shared" si="36"/>
        <v>11484</v>
      </c>
      <c r="M87" s="96">
        <f t="shared" si="37"/>
        <v>29143</v>
      </c>
      <c r="N87" s="97">
        <f t="shared" si="38"/>
        <v>1080</v>
      </c>
      <c r="O87" s="98">
        <f t="shared" si="39"/>
        <v>0</v>
      </c>
      <c r="P87" s="99">
        <f t="shared" si="40"/>
        <v>1080</v>
      </c>
      <c r="Q87" s="100">
        <f t="shared" si="41"/>
        <v>18598</v>
      </c>
      <c r="R87" s="101">
        <f t="shared" si="42"/>
        <v>11484</v>
      </c>
      <c r="S87" s="102">
        <f t="shared" si="43"/>
        <v>30082</v>
      </c>
      <c r="T87" s="103">
        <f t="shared" si="46"/>
        <v>939</v>
      </c>
      <c r="U87" s="104">
        <f t="shared" si="46"/>
        <v>0</v>
      </c>
      <c r="V87" s="105">
        <f t="shared" si="46"/>
        <v>939</v>
      </c>
      <c r="W87" s="106">
        <f t="shared" si="44"/>
        <v>3099</v>
      </c>
      <c r="X87" s="86">
        <f t="shared" si="44"/>
        <v>0</v>
      </c>
      <c r="Y87" s="87">
        <f t="shared" si="44"/>
        <v>3099</v>
      </c>
      <c r="Z87" s="107">
        <f t="shared" si="45"/>
        <v>1.1999483837666947</v>
      </c>
      <c r="AA87" s="83">
        <f t="shared" si="45"/>
        <v>1</v>
      </c>
      <c r="AB87" s="83">
        <f t="shared" si="45"/>
        <v>1.1148500907979098</v>
      </c>
    </row>
    <row r="88" spans="1:28" s="57" customFormat="1" ht="18" customHeight="1" x14ac:dyDescent="0.25">
      <c r="A88" s="84">
        <v>83</v>
      </c>
      <c r="B88" s="85">
        <f t="shared" si="26"/>
        <v>15625</v>
      </c>
      <c r="C88" s="106">
        <f t="shared" si="27"/>
        <v>11616</v>
      </c>
      <c r="D88" s="111">
        <f t="shared" si="28"/>
        <v>27241</v>
      </c>
      <c r="E88" s="88">
        <f t="shared" si="29"/>
        <v>16714</v>
      </c>
      <c r="F88" s="89">
        <f t="shared" si="30"/>
        <v>11616</v>
      </c>
      <c r="G88" s="90">
        <f t="shared" si="31"/>
        <v>28330</v>
      </c>
      <c r="H88" s="91">
        <f t="shared" si="32"/>
        <v>1089</v>
      </c>
      <c r="I88" s="92">
        <f t="shared" si="33"/>
        <v>0</v>
      </c>
      <c r="J88" s="93">
        <f t="shared" si="34"/>
        <v>1089</v>
      </c>
      <c r="K88" s="94">
        <f t="shared" si="35"/>
        <v>17803</v>
      </c>
      <c r="L88" s="95">
        <f t="shared" si="36"/>
        <v>11616</v>
      </c>
      <c r="M88" s="96">
        <f t="shared" si="37"/>
        <v>29419</v>
      </c>
      <c r="N88" s="97">
        <f t="shared" si="38"/>
        <v>1089</v>
      </c>
      <c r="O88" s="98">
        <f t="shared" si="39"/>
        <v>0</v>
      </c>
      <c r="P88" s="99">
        <f t="shared" si="40"/>
        <v>1089</v>
      </c>
      <c r="Q88" s="100">
        <f t="shared" si="41"/>
        <v>18750</v>
      </c>
      <c r="R88" s="101">
        <f t="shared" si="42"/>
        <v>11616</v>
      </c>
      <c r="S88" s="102">
        <f t="shared" si="43"/>
        <v>30366</v>
      </c>
      <c r="T88" s="103">
        <f t="shared" si="46"/>
        <v>947</v>
      </c>
      <c r="U88" s="104">
        <f t="shared" si="46"/>
        <v>0</v>
      </c>
      <c r="V88" s="105">
        <f t="shared" si="46"/>
        <v>947</v>
      </c>
      <c r="W88" s="106">
        <f t="shared" si="44"/>
        <v>3125</v>
      </c>
      <c r="X88" s="86">
        <f t="shared" si="44"/>
        <v>0</v>
      </c>
      <c r="Y88" s="87">
        <f t="shared" si="44"/>
        <v>3125</v>
      </c>
      <c r="Z88" s="107">
        <f t="shared" si="45"/>
        <v>1.2</v>
      </c>
      <c r="AA88" s="83">
        <f t="shared" si="45"/>
        <v>1</v>
      </c>
      <c r="AB88" s="83">
        <f t="shared" si="45"/>
        <v>1.1147167871957711</v>
      </c>
    </row>
    <row r="89" spans="1:28" s="57" customFormat="1" ht="18" customHeight="1" x14ac:dyDescent="0.25">
      <c r="A89" s="84">
        <v>84</v>
      </c>
      <c r="B89" s="85">
        <f t="shared" si="26"/>
        <v>15752</v>
      </c>
      <c r="C89" s="106">
        <f t="shared" si="27"/>
        <v>11748</v>
      </c>
      <c r="D89" s="111">
        <f t="shared" si="28"/>
        <v>27500</v>
      </c>
      <c r="E89" s="88">
        <f t="shared" si="29"/>
        <v>16849</v>
      </c>
      <c r="F89" s="89">
        <f t="shared" si="30"/>
        <v>11748</v>
      </c>
      <c r="G89" s="90">
        <f t="shared" si="31"/>
        <v>28597</v>
      </c>
      <c r="H89" s="91">
        <f t="shared" si="32"/>
        <v>1097</v>
      </c>
      <c r="I89" s="92">
        <f t="shared" si="33"/>
        <v>0</v>
      </c>
      <c r="J89" s="93">
        <f t="shared" si="34"/>
        <v>1097</v>
      </c>
      <c r="K89" s="94">
        <f t="shared" si="35"/>
        <v>17947</v>
      </c>
      <c r="L89" s="95">
        <f t="shared" si="36"/>
        <v>11748</v>
      </c>
      <c r="M89" s="96">
        <f t="shared" si="37"/>
        <v>29695</v>
      </c>
      <c r="N89" s="97">
        <f t="shared" si="38"/>
        <v>1098</v>
      </c>
      <c r="O89" s="98">
        <f t="shared" si="39"/>
        <v>0</v>
      </c>
      <c r="P89" s="99">
        <f t="shared" si="40"/>
        <v>1098</v>
      </c>
      <c r="Q89" s="100">
        <f t="shared" si="41"/>
        <v>18902</v>
      </c>
      <c r="R89" s="101">
        <f t="shared" si="42"/>
        <v>11748</v>
      </c>
      <c r="S89" s="102">
        <f t="shared" si="43"/>
        <v>30650</v>
      </c>
      <c r="T89" s="103">
        <f t="shared" si="46"/>
        <v>955</v>
      </c>
      <c r="U89" s="104">
        <f t="shared" si="46"/>
        <v>0</v>
      </c>
      <c r="V89" s="105">
        <f t="shared" si="46"/>
        <v>955</v>
      </c>
      <c r="W89" s="106">
        <f t="shared" si="44"/>
        <v>3150</v>
      </c>
      <c r="X89" s="86">
        <f t="shared" si="44"/>
        <v>0</v>
      </c>
      <c r="Y89" s="87">
        <f t="shared" si="44"/>
        <v>3150</v>
      </c>
      <c r="Z89" s="107">
        <f t="shared" si="45"/>
        <v>1.1999746063991874</v>
      </c>
      <c r="AA89" s="83">
        <f t="shared" si="45"/>
        <v>1</v>
      </c>
      <c r="AB89" s="83">
        <f t="shared" si="45"/>
        <v>1.1145454545454545</v>
      </c>
    </row>
    <row r="90" spans="1:28" s="57" customFormat="1" ht="18" customHeight="1" x14ac:dyDescent="0.25">
      <c r="A90" s="84">
        <v>85</v>
      </c>
      <c r="B90" s="85">
        <f t="shared" si="26"/>
        <v>15878</v>
      </c>
      <c r="C90" s="106">
        <f t="shared" si="27"/>
        <v>11880</v>
      </c>
      <c r="D90" s="111">
        <f t="shared" si="28"/>
        <v>27758</v>
      </c>
      <c r="E90" s="88">
        <f t="shared" si="29"/>
        <v>16985</v>
      </c>
      <c r="F90" s="89">
        <f t="shared" si="30"/>
        <v>11880</v>
      </c>
      <c r="G90" s="90">
        <f t="shared" si="31"/>
        <v>28865</v>
      </c>
      <c r="H90" s="91">
        <f t="shared" si="32"/>
        <v>1107</v>
      </c>
      <c r="I90" s="92">
        <f t="shared" si="33"/>
        <v>0</v>
      </c>
      <c r="J90" s="93">
        <f t="shared" si="34"/>
        <v>1107</v>
      </c>
      <c r="K90" s="94">
        <f t="shared" si="35"/>
        <v>18091</v>
      </c>
      <c r="L90" s="95">
        <f t="shared" si="36"/>
        <v>11880</v>
      </c>
      <c r="M90" s="96">
        <f t="shared" si="37"/>
        <v>29971</v>
      </c>
      <c r="N90" s="97">
        <f t="shared" si="38"/>
        <v>1106</v>
      </c>
      <c r="O90" s="98">
        <f t="shared" si="39"/>
        <v>0</v>
      </c>
      <c r="P90" s="99">
        <f t="shared" si="40"/>
        <v>1106</v>
      </c>
      <c r="Q90" s="100">
        <f t="shared" si="41"/>
        <v>19054</v>
      </c>
      <c r="R90" s="101">
        <f t="shared" si="42"/>
        <v>11880</v>
      </c>
      <c r="S90" s="102">
        <f t="shared" si="43"/>
        <v>30934</v>
      </c>
      <c r="T90" s="103">
        <f t="shared" si="46"/>
        <v>963</v>
      </c>
      <c r="U90" s="104">
        <f t="shared" si="46"/>
        <v>0</v>
      </c>
      <c r="V90" s="105">
        <f t="shared" si="46"/>
        <v>963</v>
      </c>
      <c r="W90" s="106">
        <f t="shared" si="44"/>
        <v>3176</v>
      </c>
      <c r="X90" s="86">
        <f t="shared" si="44"/>
        <v>0</v>
      </c>
      <c r="Y90" s="87">
        <f t="shared" si="44"/>
        <v>3176</v>
      </c>
      <c r="Z90" s="107">
        <f t="shared" si="45"/>
        <v>1.2000251920896838</v>
      </c>
      <c r="AA90" s="83">
        <f t="shared" si="45"/>
        <v>1</v>
      </c>
      <c r="AB90" s="83">
        <f t="shared" si="45"/>
        <v>1.1144174652352474</v>
      </c>
    </row>
    <row r="91" spans="1:28" s="57" customFormat="1" ht="18" customHeight="1" x14ac:dyDescent="0.25">
      <c r="A91" s="84">
        <v>86</v>
      </c>
      <c r="B91" s="85">
        <f t="shared" si="26"/>
        <v>16005</v>
      </c>
      <c r="C91" s="106">
        <f t="shared" si="27"/>
        <v>12012</v>
      </c>
      <c r="D91" s="111">
        <f t="shared" si="28"/>
        <v>28017</v>
      </c>
      <c r="E91" s="88">
        <f t="shared" si="29"/>
        <v>17120</v>
      </c>
      <c r="F91" s="89">
        <f t="shared" si="30"/>
        <v>12012</v>
      </c>
      <c r="G91" s="90">
        <f t="shared" si="31"/>
        <v>29132</v>
      </c>
      <c r="H91" s="91">
        <f t="shared" si="32"/>
        <v>1115</v>
      </c>
      <c r="I91" s="92">
        <f t="shared" si="33"/>
        <v>0</v>
      </c>
      <c r="J91" s="93">
        <f t="shared" si="34"/>
        <v>1115</v>
      </c>
      <c r="K91" s="94">
        <f t="shared" si="35"/>
        <v>18235</v>
      </c>
      <c r="L91" s="95">
        <f t="shared" si="36"/>
        <v>12012</v>
      </c>
      <c r="M91" s="96">
        <f t="shared" si="37"/>
        <v>30247</v>
      </c>
      <c r="N91" s="97">
        <f t="shared" si="38"/>
        <v>1115</v>
      </c>
      <c r="O91" s="98">
        <f t="shared" si="39"/>
        <v>0</v>
      </c>
      <c r="P91" s="99">
        <f t="shared" si="40"/>
        <v>1115</v>
      </c>
      <c r="Q91" s="100">
        <f t="shared" si="41"/>
        <v>19206</v>
      </c>
      <c r="R91" s="101">
        <f t="shared" si="42"/>
        <v>12012</v>
      </c>
      <c r="S91" s="102">
        <f t="shared" si="43"/>
        <v>31218</v>
      </c>
      <c r="T91" s="103">
        <f t="shared" si="46"/>
        <v>971</v>
      </c>
      <c r="U91" s="104">
        <f t="shared" si="46"/>
        <v>0</v>
      </c>
      <c r="V91" s="105">
        <f t="shared" si="46"/>
        <v>971</v>
      </c>
      <c r="W91" s="106">
        <f t="shared" si="44"/>
        <v>3201</v>
      </c>
      <c r="X91" s="86">
        <f t="shared" si="44"/>
        <v>0</v>
      </c>
      <c r="Y91" s="87">
        <f t="shared" si="44"/>
        <v>3201</v>
      </c>
      <c r="Z91" s="107">
        <f t="shared" si="45"/>
        <v>1.2</v>
      </c>
      <c r="AA91" s="83">
        <f t="shared" si="45"/>
        <v>1</v>
      </c>
      <c r="AB91" s="83">
        <f t="shared" si="45"/>
        <v>1.1142520612485276</v>
      </c>
    </row>
    <row r="92" spans="1:28" s="57" customFormat="1" ht="18" customHeight="1" x14ac:dyDescent="0.25">
      <c r="A92" s="84">
        <v>87</v>
      </c>
      <c r="B92" s="85">
        <f t="shared" si="26"/>
        <v>16131</v>
      </c>
      <c r="C92" s="106">
        <f t="shared" si="27"/>
        <v>12144</v>
      </c>
      <c r="D92" s="111">
        <f t="shared" si="28"/>
        <v>28275</v>
      </c>
      <c r="E92" s="88">
        <f t="shared" si="29"/>
        <v>17255</v>
      </c>
      <c r="F92" s="89">
        <f t="shared" si="30"/>
        <v>12144</v>
      </c>
      <c r="G92" s="90">
        <f t="shared" si="31"/>
        <v>29399</v>
      </c>
      <c r="H92" s="91">
        <f t="shared" si="32"/>
        <v>1124</v>
      </c>
      <c r="I92" s="92">
        <f t="shared" si="33"/>
        <v>0</v>
      </c>
      <c r="J92" s="93">
        <f t="shared" si="34"/>
        <v>1124</v>
      </c>
      <c r="K92" s="94">
        <f t="shared" si="35"/>
        <v>18379</v>
      </c>
      <c r="L92" s="95">
        <f t="shared" si="36"/>
        <v>12144</v>
      </c>
      <c r="M92" s="96">
        <f t="shared" si="37"/>
        <v>30523</v>
      </c>
      <c r="N92" s="97">
        <f t="shared" si="38"/>
        <v>1124</v>
      </c>
      <c r="O92" s="98">
        <f t="shared" si="39"/>
        <v>0</v>
      </c>
      <c r="P92" s="99">
        <f t="shared" si="40"/>
        <v>1124</v>
      </c>
      <c r="Q92" s="100">
        <f t="shared" si="41"/>
        <v>19357</v>
      </c>
      <c r="R92" s="101">
        <f t="shared" si="42"/>
        <v>12144</v>
      </c>
      <c r="S92" s="102">
        <f t="shared" si="43"/>
        <v>31501</v>
      </c>
      <c r="T92" s="103">
        <f t="shared" si="46"/>
        <v>978</v>
      </c>
      <c r="U92" s="104">
        <f t="shared" si="46"/>
        <v>0</v>
      </c>
      <c r="V92" s="105">
        <f t="shared" si="46"/>
        <v>978</v>
      </c>
      <c r="W92" s="106">
        <f t="shared" si="44"/>
        <v>3226</v>
      </c>
      <c r="X92" s="86">
        <f t="shared" si="44"/>
        <v>0</v>
      </c>
      <c r="Y92" s="87">
        <f t="shared" si="44"/>
        <v>3226</v>
      </c>
      <c r="Z92" s="107">
        <f t="shared" si="45"/>
        <v>1.1999876015126154</v>
      </c>
      <c r="AA92" s="83">
        <f t="shared" si="45"/>
        <v>1</v>
      </c>
      <c r="AB92" s="83">
        <f t="shared" si="45"/>
        <v>1.1140937223695844</v>
      </c>
    </row>
    <row r="93" spans="1:28" s="57" customFormat="1" ht="18" customHeight="1" x14ac:dyDescent="0.25">
      <c r="A93" s="84">
        <v>88</v>
      </c>
      <c r="B93" s="85">
        <f t="shared" si="26"/>
        <v>16258</v>
      </c>
      <c r="C93" s="106">
        <f t="shared" si="27"/>
        <v>12276</v>
      </c>
      <c r="D93" s="111">
        <f t="shared" si="28"/>
        <v>28534</v>
      </c>
      <c r="E93" s="88">
        <f t="shared" si="29"/>
        <v>17391</v>
      </c>
      <c r="F93" s="89">
        <f t="shared" si="30"/>
        <v>12276</v>
      </c>
      <c r="G93" s="90">
        <f t="shared" si="31"/>
        <v>29667</v>
      </c>
      <c r="H93" s="91">
        <f t="shared" si="32"/>
        <v>1133</v>
      </c>
      <c r="I93" s="92">
        <f t="shared" si="33"/>
        <v>0</v>
      </c>
      <c r="J93" s="93">
        <f t="shared" si="34"/>
        <v>1133</v>
      </c>
      <c r="K93" s="94">
        <f t="shared" si="35"/>
        <v>18524</v>
      </c>
      <c r="L93" s="95">
        <f t="shared" si="36"/>
        <v>12276</v>
      </c>
      <c r="M93" s="96">
        <f t="shared" si="37"/>
        <v>30800</v>
      </c>
      <c r="N93" s="97">
        <f t="shared" si="38"/>
        <v>1133</v>
      </c>
      <c r="O93" s="98">
        <f t="shared" si="39"/>
        <v>0</v>
      </c>
      <c r="P93" s="99">
        <f t="shared" si="40"/>
        <v>1133</v>
      </c>
      <c r="Q93" s="100">
        <f t="shared" si="41"/>
        <v>19509</v>
      </c>
      <c r="R93" s="101">
        <f t="shared" si="42"/>
        <v>12276</v>
      </c>
      <c r="S93" s="102">
        <f t="shared" si="43"/>
        <v>31785</v>
      </c>
      <c r="T93" s="103">
        <f t="shared" si="46"/>
        <v>985</v>
      </c>
      <c r="U93" s="104">
        <f t="shared" si="46"/>
        <v>0</v>
      </c>
      <c r="V93" s="105">
        <f t="shared" si="46"/>
        <v>985</v>
      </c>
      <c r="W93" s="106">
        <f t="shared" si="44"/>
        <v>3251</v>
      </c>
      <c r="X93" s="86">
        <f t="shared" si="44"/>
        <v>0</v>
      </c>
      <c r="Y93" s="87">
        <f t="shared" si="44"/>
        <v>3251</v>
      </c>
      <c r="Z93" s="107">
        <f t="shared" si="45"/>
        <v>1.1999630950916471</v>
      </c>
      <c r="AA93" s="83">
        <f t="shared" si="45"/>
        <v>1</v>
      </c>
      <c r="AB93" s="83">
        <f t="shared" si="45"/>
        <v>1.1139342538725732</v>
      </c>
    </row>
    <row r="94" spans="1:28" s="57" customFormat="1" ht="18" customHeight="1" x14ac:dyDescent="0.25">
      <c r="A94" s="84">
        <v>89</v>
      </c>
      <c r="B94" s="85">
        <f t="shared" si="26"/>
        <v>16384</v>
      </c>
      <c r="C94" s="106">
        <f t="shared" si="27"/>
        <v>12408</v>
      </c>
      <c r="D94" s="111">
        <f t="shared" si="28"/>
        <v>28792</v>
      </c>
      <c r="E94" s="88">
        <f t="shared" si="29"/>
        <v>17526</v>
      </c>
      <c r="F94" s="89">
        <f t="shared" si="30"/>
        <v>12408</v>
      </c>
      <c r="G94" s="90">
        <f t="shared" si="31"/>
        <v>29934</v>
      </c>
      <c r="H94" s="91">
        <f t="shared" si="32"/>
        <v>1142</v>
      </c>
      <c r="I94" s="92">
        <f t="shared" si="33"/>
        <v>0</v>
      </c>
      <c r="J94" s="93">
        <f t="shared" si="34"/>
        <v>1142</v>
      </c>
      <c r="K94" s="94">
        <f t="shared" si="35"/>
        <v>18668</v>
      </c>
      <c r="L94" s="95">
        <f t="shared" si="36"/>
        <v>12408</v>
      </c>
      <c r="M94" s="96">
        <f t="shared" si="37"/>
        <v>31076</v>
      </c>
      <c r="N94" s="97">
        <f t="shared" si="38"/>
        <v>1142</v>
      </c>
      <c r="O94" s="98">
        <f t="shared" si="39"/>
        <v>0</v>
      </c>
      <c r="P94" s="99">
        <f t="shared" si="40"/>
        <v>1142</v>
      </c>
      <c r="Q94" s="100">
        <f t="shared" si="41"/>
        <v>19661</v>
      </c>
      <c r="R94" s="101">
        <f t="shared" si="42"/>
        <v>12408</v>
      </c>
      <c r="S94" s="102">
        <f t="shared" si="43"/>
        <v>32069</v>
      </c>
      <c r="T94" s="103">
        <f t="shared" si="46"/>
        <v>993</v>
      </c>
      <c r="U94" s="104">
        <f t="shared" si="46"/>
        <v>0</v>
      </c>
      <c r="V94" s="105">
        <f t="shared" si="46"/>
        <v>993</v>
      </c>
      <c r="W94" s="106">
        <f t="shared" si="44"/>
        <v>3277</v>
      </c>
      <c r="X94" s="86">
        <f t="shared" si="44"/>
        <v>0</v>
      </c>
      <c r="Y94" s="87">
        <f t="shared" si="44"/>
        <v>3277</v>
      </c>
      <c r="Z94" s="107">
        <f t="shared" si="45"/>
        <v>1.20001220703125</v>
      </c>
      <c r="AA94" s="83">
        <f t="shared" si="45"/>
        <v>1</v>
      </c>
      <c r="AB94" s="83">
        <f t="shared" si="45"/>
        <v>1.113816337871631</v>
      </c>
    </row>
    <row r="95" spans="1:28" s="57" customFormat="1" ht="18" customHeight="1" x14ac:dyDescent="0.25">
      <c r="A95" s="84">
        <v>90</v>
      </c>
      <c r="B95" s="85">
        <f t="shared" si="26"/>
        <v>16511</v>
      </c>
      <c r="C95" s="106">
        <f t="shared" si="27"/>
        <v>12540</v>
      </c>
      <c r="D95" s="111">
        <f t="shared" si="28"/>
        <v>29051</v>
      </c>
      <c r="E95" s="88">
        <f t="shared" si="29"/>
        <v>17661</v>
      </c>
      <c r="F95" s="89">
        <f t="shared" si="30"/>
        <v>12540</v>
      </c>
      <c r="G95" s="90">
        <f t="shared" si="31"/>
        <v>30201</v>
      </c>
      <c r="H95" s="91">
        <f t="shared" si="32"/>
        <v>1150</v>
      </c>
      <c r="I95" s="92">
        <f t="shared" si="33"/>
        <v>0</v>
      </c>
      <c r="J95" s="93">
        <f t="shared" si="34"/>
        <v>1150</v>
      </c>
      <c r="K95" s="94">
        <f t="shared" si="35"/>
        <v>18812</v>
      </c>
      <c r="L95" s="95">
        <f t="shared" si="36"/>
        <v>12540</v>
      </c>
      <c r="M95" s="96">
        <f t="shared" si="37"/>
        <v>31352</v>
      </c>
      <c r="N95" s="97">
        <f t="shared" si="38"/>
        <v>1151</v>
      </c>
      <c r="O95" s="98">
        <f t="shared" si="39"/>
        <v>0</v>
      </c>
      <c r="P95" s="99">
        <f t="shared" si="40"/>
        <v>1151</v>
      </c>
      <c r="Q95" s="100">
        <f t="shared" si="41"/>
        <v>19813</v>
      </c>
      <c r="R95" s="101">
        <f t="shared" si="42"/>
        <v>12540</v>
      </c>
      <c r="S95" s="102">
        <f t="shared" si="43"/>
        <v>32353</v>
      </c>
      <c r="T95" s="103">
        <f t="shared" si="46"/>
        <v>1001</v>
      </c>
      <c r="U95" s="104">
        <f t="shared" si="46"/>
        <v>0</v>
      </c>
      <c r="V95" s="105">
        <f t="shared" si="46"/>
        <v>1001</v>
      </c>
      <c r="W95" s="106">
        <f t="shared" si="44"/>
        <v>3302</v>
      </c>
      <c r="X95" s="86">
        <f t="shared" si="44"/>
        <v>0</v>
      </c>
      <c r="Y95" s="87">
        <f t="shared" si="44"/>
        <v>3302</v>
      </c>
      <c r="Z95" s="107">
        <f t="shared" si="45"/>
        <v>1.1999878868633032</v>
      </c>
      <c r="AA95" s="83">
        <f t="shared" si="45"/>
        <v>1</v>
      </c>
      <c r="AB95" s="83">
        <f t="shared" si="45"/>
        <v>1.113662180303604</v>
      </c>
    </row>
    <row r="96" spans="1:28" s="57" customFormat="1" ht="18" customHeight="1" x14ac:dyDescent="0.25">
      <c r="A96" s="84">
        <v>91</v>
      </c>
      <c r="B96" s="85">
        <f t="shared" si="26"/>
        <v>16637</v>
      </c>
      <c r="C96" s="106">
        <f t="shared" si="27"/>
        <v>12672</v>
      </c>
      <c r="D96" s="111">
        <f t="shared" si="28"/>
        <v>29309</v>
      </c>
      <c r="E96" s="88">
        <f t="shared" si="29"/>
        <v>17796</v>
      </c>
      <c r="F96" s="89">
        <f t="shared" si="30"/>
        <v>12672</v>
      </c>
      <c r="G96" s="90">
        <f t="shared" si="31"/>
        <v>30468</v>
      </c>
      <c r="H96" s="91">
        <f t="shared" si="32"/>
        <v>1159</v>
      </c>
      <c r="I96" s="92">
        <f t="shared" si="33"/>
        <v>0</v>
      </c>
      <c r="J96" s="93">
        <f t="shared" si="34"/>
        <v>1159</v>
      </c>
      <c r="K96" s="94">
        <f t="shared" si="35"/>
        <v>18956</v>
      </c>
      <c r="L96" s="95">
        <f t="shared" si="36"/>
        <v>12672</v>
      </c>
      <c r="M96" s="96">
        <f t="shared" si="37"/>
        <v>31628</v>
      </c>
      <c r="N96" s="97">
        <f t="shared" si="38"/>
        <v>1160</v>
      </c>
      <c r="O96" s="98">
        <f t="shared" si="39"/>
        <v>0</v>
      </c>
      <c r="P96" s="99">
        <f t="shared" si="40"/>
        <v>1160</v>
      </c>
      <c r="Q96" s="100">
        <f t="shared" si="41"/>
        <v>19965</v>
      </c>
      <c r="R96" s="101">
        <f t="shared" si="42"/>
        <v>12672</v>
      </c>
      <c r="S96" s="102">
        <f t="shared" si="43"/>
        <v>32637</v>
      </c>
      <c r="T96" s="103">
        <f t="shared" si="46"/>
        <v>1009</v>
      </c>
      <c r="U96" s="104">
        <f t="shared" si="46"/>
        <v>0</v>
      </c>
      <c r="V96" s="105">
        <f t="shared" si="46"/>
        <v>1009</v>
      </c>
      <c r="W96" s="106">
        <f t="shared" si="44"/>
        <v>3328</v>
      </c>
      <c r="X96" s="86">
        <f t="shared" si="44"/>
        <v>0</v>
      </c>
      <c r="Y96" s="87">
        <f t="shared" si="44"/>
        <v>3328</v>
      </c>
      <c r="Z96" s="107">
        <f t="shared" si="45"/>
        <v>1.2000360641942658</v>
      </c>
      <c r="AA96" s="83">
        <f t="shared" si="45"/>
        <v>1</v>
      </c>
      <c r="AB96" s="83">
        <f t="shared" si="45"/>
        <v>1.1135487392950971</v>
      </c>
    </row>
    <row r="97" spans="1:28" s="57" customFormat="1" ht="18" customHeight="1" x14ac:dyDescent="0.25">
      <c r="A97" s="84">
        <v>92</v>
      </c>
      <c r="B97" s="85">
        <f t="shared" si="26"/>
        <v>16764</v>
      </c>
      <c r="C97" s="106">
        <f t="shared" si="27"/>
        <v>12804</v>
      </c>
      <c r="D97" s="111">
        <f t="shared" si="28"/>
        <v>29568</v>
      </c>
      <c r="E97" s="88">
        <f t="shared" si="29"/>
        <v>17932</v>
      </c>
      <c r="F97" s="89">
        <f t="shared" si="30"/>
        <v>12804</v>
      </c>
      <c r="G97" s="90">
        <f t="shared" si="31"/>
        <v>30736</v>
      </c>
      <c r="H97" s="91">
        <f t="shared" si="32"/>
        <v>1168</v>
      </c>
      <c r="I97" s="92">
        <f t="shared" si="33"/>
        <v>0</v>
      </c>
      <c r="J97" s="93">
        <f t="shared" si="34"/>
        <v>1168</v>
      </c>
      <c r="K97" s="94">
        <f t="shared" si="35"/>
        <v>19100</v>
      </c>
      <c r="L97" s="95">
        <f t="shared" si="36"/>
        <v>12804</v>
      </c>
      <c r="M97" s="96">
        <f t="shared" si="37"/>
        <v>31904</v>
      </c>
      <c r="N97" s="97">
        <f t="shared" si="38"/>
        <v>1168</v>
      </c>
      <c r="O97" s="98">
        <f t="shared" si="39"/>
        <v>0</v>
      </c>
      <c r="P97" s="99">
        <f t="shared" si="40"/>
        <v>1168</v>
      </c>
      <c r="Q97" s="100">
        <f t="shared" si="41"/>
        <v>20116</v>
      </c>
      <c r="R97" s="101">
        <f t="shared" si="42"/>
        <v>12804</v>
      </c>
      <c r="S97" s="102">
        <f t="shared" si="43"/>
        <v>32920</v>
      </c>
      <c r="T97" s="103">
        <f t="shared" si="46"/>
        <v>1016</v>
      </c>
      <c r="U97" s="104">
        <f t="shared" si="46"/>
        <v>0</v>
      </c>
      <c r="V97" s="105">
        <f t="shared" si="46"/>
        <v>1016</v>
      </c>
      <c r="W97" s="106">
        <f t="shared" si="44"/>
        <v>3352</v>
      </c>
      <c r="X97" s="86">
        <f t="shared" si="44"/>
        <v>0</v>
      </c>
      <c r="Y97" s="87">
        <f t="shared" si="44"/>
        <v>3352</v>
      </c>
      <c r="Z97" s="107">
        <f t="shared" si="45"/>
        <v>1.1999522786924361</v>
      </c>
      <c r="AA97" s="83">
        <f t="shared" si="45"/>
        <v>1</v>
      </c>
      <c r="AB97" s="83">
        <f t="shared" si="45"/>
        <v>1.1133658008658009</v>
      </c>
    </row>
    <row r="98" spans="1:28" s="57" customFormat="1" ht="18" customHeight="1" x14ac:dyDescent="0.25">
      <c r="A98" s="84">
        <v>93</v>
      </c>
      <c r="B98" s="85">
        <f t="shared" si="26"/>
        <v>16890</v>
      </c>
      <c r="C98" s="106">
        <f t="shared" si="27"/>
        <v>12936</v>
      </c>
      <c r="D98" s="111">
        <f t="shared" si="28"/>
        <v>29826</v>
      </c>
      <c r="E98" s="88">
        <f t="shared" si="29"/>
        <v>18067</v>
      </c>
      <c r="F98" s="89">
        <f t="shared" si="30"/>
        <v>12936</v>
      </c>
      <c r="G98" s="90">
        <f t="shared" si="31"/>
        <v>31003</v>
      </c>
      <c r="H98" s="91">
        <f t="shared" si="32"/>
        <v>1177</v>
      </c>
      <c r="I98" s="92">
        <f t="shared" si="33"/>
        <v>0</v>
      </c>
      <c r="J98" s="93">
        <f t="shared" si="34"/>
        <v>1177</v>
      </c>
      <c r="K98" s="94">
        <f t="shared" si="35"/>
        <v>19244</v>
      </c>
      <c r="L98" s="95">
        <f t="shared" si="36"/>
        <v>12936</v>
      </c>
      <c r="M98" s="96">
        <f t="shared" si="37"/>
        <v>32180</v>
      </c>
      <c r="N98" s="97">
        <f t="shared" si="38"/>
        <v>1177</v>
      </c>
      <c r="O98" s="98">
        <f t="shared" si="39"/>
        <v>0</v>
      </c>
      <c r="P98" s="99">
        <f t="shared" si="40"/>
        <v>1177</v>
      </c>
      <c r="Q98" s="100">
        <f t="shared" si="41"/>
        <v>20268</v>
      </c>
      <c r="R98" s="101">
        <f t="shared" si="42"/>
        <v>12936</v>
      </c>
      <c r="S98" s="102">
        <f t="shared" si="43"/>
        <v>33204</v>
      </c>
      <c r="T98" s="103">
        <f t="shared" si="46"/>
        <v>1024</v>
      </c>
      <c r="U98" s="104">
        <f t="shared" si="46"/>
        <v>0</v>
      </c>
      <c r="V98" s="105">
        <f t="shared" si="46"/>
        <v>1024</v>
      </c>
      <c r="W98" s="106">
        <f t="shared" si="44"/>
        <v>3378</v>
      </c>
      <c r="X98" s="86">
        <f t="shared" si="44"/>
        <v>0</v>
      </c>
      <c r="Y98" s="87">
        <f t="shared" si="44"/>
        <v>3378</v>
      </c>
      <c r="Z98" s="107">
        <f t="shared" si="45"/>
        <v>1.2</v>
      </c>
      <c r="AA98" s="83">
        <f t="shared" si="45"/>
        <v>1</v>
      </c>
      <c r="AB98" s="83">
        <f t="shared" si="45"/>
        <v>1.1132568899617783</v>
      </c>
    </row>
    <row r="99" spans="1:28" s="57" customFormat="1" ht="18" customHeight="1" x14ac:dyDescent="0.25">
      <c r="A99" s="84">
        <v>94</v>
      </c>
      <c r="B99" s="85">
        <f t="shared" si="26"/>
        <v>17017</v>
      </c>
      <c r="C99" s="106">
        <f t="shared" si="27"/>
        <v>13068</v>
      </c>
      <c r="D99" s="111">
        <f t="shared" si="28"/>
        <v>30085</v>
      </c>
      <c r="E99" s="88">
        <f t="shared" si="29"/>
        <v>18202</v>
      </c>
      <c r="F99" s="89">
        <f t="shared" si="30"/>
        <v>13068</v>
      </c>
      <c r="G99" s="90">
        <f t="shared" si="31"/>
        <v>31270</v>
      </c>
      <c r="H99" s="91">
        <f t="shared" si="32"/>
        <v>1185</v>
      </c>
      <c r="I99" s="92">
        <f t="shared" si="33"/>
        <v>0</v>
      </c>
      <c r="J99" s="93">
        <f t="shared" si="34"/>
        <v>1185</v>
      </c>
      <c r="K99" s="94">
        <f t="shared" si="35"/>
        <v>19388</v>
      </c>
      <c r="L99" s="95">
        <f t="shared" si="36"/>
        <v>13068</v>
      </c>
      <c r="M99" s="96">
        <f t="shared" si="37"/>
        <v>32456</v>
      </c>
      <c r="N99" s="97">
        <f t="shared" si="38"/>
        <v>1186</v>
      </c>
      <c r="O99" s="98">
        <f t="shared" si="39"/>
        <v>0</v>
      </c>
      <c r="P99" s="99">
        <f t="shared" si="40"/>
        <v>1186</v>
      </c>
      <c r="Q99" s="100">
        <f t="shared" si="41"/>
        <v>20420</v>
      </c>
      <c r="R99" s="101">
        <f t="shared" si="42"/>
        <v>13068</v>
      </c>
      <c r="S99" s="102">
        <f t="shared" si="43"/>
        <v>33488</v>
      </c>
      <c r="T99" s="103">
        <f t="shared" si="46"/>
        <v>1032</v>
      </c>
      <c r="U99" s="104">
        <f t="shared" si="46"/>
        <v>0</v>
      </c>
      <c r="V99" s="105">
        <f t="shared" si="46"/>
        <v>1032</v>
      </c>
      <c r="W99" s="106">
        <f t="shared" si="44"/>
        <v>3403</v>
      </c>
      <c r="X99" s="86">
        <f t="shared" si="44"/>
        <v>0</v>
      </c>
      <c r="Y99" s="87">
        <f t="shared" si="44"/>
        <v>3403</v>
      </c>
      <c r="Z99" s="107">
        <f t="shared" si="45"/>
        <v>1.1999764940941411</v>
      </c>
      <c r="AA99" s="83">
        <f t="shared" si="45"/>
        <v>1</v>
      </c>
      <c r="AB99" s="83">
        <f t="shared" si="45"/>
        <v>1.1131128469336879</v>
      </c>
    </row>
    <row r="100" spans="1:28" s="57" customFormat="1" ht="18" customHeight="1" x14ac:dyDescent="0.25">
      <c r="A100" s="84">
        <v>95</v>
      </c>
      <c r="B100" s="85">
        <f t="shared" si="26"/>
        <v>17143</v>
      </c>
      <c r="C100" s="106">
        <f t="shared" si="27"/>
        <v>13200</v>
      </c>
      <c r="D100" s="111">
        <f t="shared" si="28"/>
        <v>30343</v>
      </c>
      <c r="E100" s="88">
        <f t="shared" si="29"/>
        <v>18338</v>
      </c>
      <c r="F100" s="89">
        <f t="shared" si="30"/>
        <v>13200</v>
      </c>
      <c r="G100" s="90">
        <f t="shared" si="31"/>
        <v>31538</v>
      </c>
      <c r="H100" s="91">
        <f t="shared" si="32"/>
        <v>1195</v>
      </c>
      <c r="I100" s="92">
        <f t="shared" si="33"/>
        <v>0</v>
      </c>
      <c r="J100" s="93">
        <f t="shared" si="34"/>
        <v>1195</v>
      </c>
      <c r="K100" s="94">
        <f t="shared" si="35"/>
        <v>19532</v>
      </c>
      <c r="L100" s="95">
        <f t="shared" si="36"/>
        <v>13200</v>
      </c>
      <c r="M100" s="96">
        <f t="shared" si="37"/>
        <v>32732</v>
      </c>
      <c r="N100" s="97">
        <f t="shared" si="38"/>
        <v>1194</v>
      </c>
      <c r="O100" s="98">
        <f t="shared" si="39"/>
        <v>0</v>
      </c>
      <c r="P100" s="99">
        <f t="shared" si="40"/>
        <v>1194</v>
      </c>
      <c r="Q100" s="100">
        <f t="shared" si="41"/>
        <v>20572</v>
      </c>
      <c r="R100" s="101">
        <f t="shared" si="42"/>
        <v>13200</v>
      </c>
      <c r="S100" s="102">
        <f t="shared" si="43"/>
        <v>33772</v>
      </c>
      <c r="T100" s="103">
        <f t="shared" si="46"/>
        <v>1040</v>
      </c>
      <c r="U100" s="104">
        <f t="shared" si="46"/>
        <v>0</v>
      </c>
      <c r="V100" s="105">
        <f t="shared" si="46"/>
        <v>1040</v>
      </c>
      <c r="W100" s="106">
        <f t="shared" si="44"/>
        <v>3429</v>
      </c>
      <c r="X100" s="86">
        <f t="shared" si="44"/>
        <v>0</v>
      </c>
      <c r="Y100" s="87">
        <f t="shared" si="44"/>
        <v>3429</v>
      </c>
      <c r="Z100" s="107">
        <f t="shared" si="45"/>
        <v>1.2000233331388905</v>
      </c>
      <c r="AA100" s="83">
        <f t="shared" si="45"/>
        <v>1</v>
      </c>
      <c r="AB100" s="83">
        <f t="shared" si="45"/>
        <v>1.1130079425238111</v>
      </c>
    </row>
    <row r="101" spans="1:28" s="57" customFormat="1" ht="18" customHeight="1" x14ac:dyDescent="0.25">
      <c r="A101" s="84">
        <v>96</v>
      </c>
      <c r="B101" s="85">
        <f t="shared" si="26"/>
        <v>17270</v>
      </c>
      <c r="C101" s="106">
        <f t="shared" si="27"/>
        <v>13332</v>
      </c>
      <c r="D101" s="111">
        <f t="shared" si="28"/>
        <v>30602</v>
      </c>
      <c r="E101" s="88">
        <f t="shared" si="29"/>
        <v>18473</v>
      </c>
      <c r="F101" s="89">
        <f t="shared" si="30"/>
        <v>13332</v>
      </c>
      <c r="G101" s="90">
        <f t="shared" si="31"/>
        <v>31805</v>
      </c>
      <c r="H101" s="91">
        <f t="shared" si="32"/>
        <v>1203</v>
      </c>
      <c r="I101" s="92">
        <f t="shared" si="33"/>
        <v>0</v>
      </c>
      <c r="J101" s="93">
        <f t="shared" si="34"/>
        <v>1203</v>
      </c>
      <c r="K101" s="94">
        <f t="shared" si="35"/>
        <v>19676</v>
      </c>
      <c r="L101" s="95">
        <f t="shared" si="36"/>
        <v>13332</v>
      </c>
      <c r="M101" s="96">
        <f t="shared" si="37"/>
        <v>33008</v>
      </c>
      <c r="N101" s="97">
        <f t="shared" si="38"/>
        <v>1203</v>
      </c>
      <c r="O101" s="98">
        <f t="shared" si="39"/>
        <v>0</v>
      </c>
      <c r="P101" s="99">
        <f t="shared" si="40"/>
        <v>1203</v>
      </c>
      <c r="Q101" s="100">
        <f t="shared" si="41"/>
        <v>20724</v>
      </c>
      <c r="R101" s="101">
        <f t="shared" si="42"/>
        <v>13332</v>
      </c>
      <c r="S101" s="102">
        <f t="shared" si="43"/>
        <v>34056</v>
      </c>
      <c r="T101" s="103">
        <f t="shared" si="46"/>
        <v>1048</v>
      </c>
      <c r="U101" s="104">
        <f t="shared" si="46"/>
        <v>0</v>
      </c>
      <c r="V101" s="105">
        <f t="shared" si="46"/>
        <v>1048</v>
      </c>
      <c r="W101" s="106">
        <f t="shared" si="44"/>
        <v>3454</v>
      </c>
      <c r="X101" s="86">
        <f t="shared" si="44"/>
        <v>0</v>
      </c>
      <c r="Y101" s="87">
        <f t="shared" si="44"/>
        <v>3454</v>
      </c>
      <c r="Z101" s="107">
        <f t="shared" si="45"/>
        <v>1.2</v>
      </c>
      <c r="AA101" s="83">
        <f t="shared" si="45"/>
        <v>1</v>
      </c>
      <c r="AB101" s="83">
        <f t="shared" si="45"/>
        <v>1.1128684399712436</v>
      </c>
    </row>
    <row r="102" spans="1:28" s="57" customFormat="1" ht="18" customHeight="1" x14ac:dyDescent="0.25">
      <c r="A102" s="84">
        <v>97</v>
      </c>
      <c r="B102" s="85">
        <f t="shared" si="26"/>
        <v>17396</v>
      </c>
      <c r="C102" s="106">
        <f t="shared" si="27"/>
        <v>13464</v>
      </c>
      <c r="D102" s="111">
        <f t="shared" si="28"/>
        <v>30860</v>
      </c>
      <c r="E102" s="88">
        <f t="shared" si="29"/>
        <v>18608</v>
      </c>
      <c r="F102" s="89">
        <f t="shared" si="30"/>
        <v>13464</v>
      </c>
      <c r="G102" s="90">
        <f t="shared" si="31"/>
        <v>32072</v>
      </c>
      <c r="H102" s="91">
        <f t="shared" si="32"/>
        <v>1212</v>
      </c>
      <c r="I102" s="92">
        <f t="shared" si="33"/>
        <v>0</v>
      </c>
      <c r="J102" s="93">
        <f t="shared" si="34"/>
        <v>1212</v>
      </c>
      <c r="K102" s="94">
        <f t="shared" si="35"/>
        <v>19820</v>
      </c>
      <c r="L102" s="95">
        <f t="shared" si="36"/>
        <v>13464</v>
      </c>
      <c r="M102" s="96">
        <f t="shared" si="37"/>
        <v>33284</v>
      </c>
      <c r="N102" s="97">
        <f t="shared" si="38"/>
        <v>1212</v>
      </c>
      <c r="O102" s="98">
        <f t="shared" si="39"/>
        <v>0</v>
      </c>
      <c r="P102" s="99">
        <f t="shared" si="40"/>
        <v>1212</v>
      </c>
      <c r="Q102" s="100">
        <f t="shared" si="41"/>
        <v>20875</v>
      </c>
      <c r="R102" s="101">
        <f t="shared" si="42"/>
        <v>13464</v>
      </c>
      <c r="S102" s="102">
        <f t="shared" si="43"/>
        <v>34339</v>
      </c>
      <c r="T102" s="103">
        <f t="shared" si="46"/>
        <v>1055</v>
      </c>
      <c r="U102" s="104">
        <f t="shared" si="46"/>
        <v>0</v>
      </c>
      <c r="V102" s="105">
        <f t="shared" si="46"/>
        <v>1055</v>
      </c>
      <c r="W102" s="106">
        <f t="shared" si="44"/>
        <v>3479</v>
      </c>
      <c r="X102" s="86">
        <f t="shared" si="44"/>
        <v>0</v>
      </c>
      <c r="Y102" s="87">
        <f t="shared" si="44"/>
        <v>3479</v>
      </c>
      <c r="Z102" s="107">
        <f t="shared" si="45"/>
        <v>1.1999885031041619</v>
      </c>
      <c r="AA102" s="83">
        <f t="shared" si="45"/>
        <v>1</v>
      </c>
      <c r="AB102" s="83">
        <f t="shared" si="45"/>
        <v>1.1127349319507454</v>
      </c>
    </row>
    <row r="103" spans="1:28" s="57" customFormat="1" ht="18" customHeight="1" x14ac:dyDescent="0.25">
      <c r="A103" s="84">
        <v>98</v>
      </c>
      <c r="B103" s="85">
        <f t="shared" si="26"/>
        <v>17523</v>
      </c>
      <c r="C103" s="106">
        <f t="shared" si="27"/>
        <v>13596</v>
      </c>
      <c r="D103" s="111">
        <f t="shared" si="28"/>
        <v>31119</v>
      </c>
      <c r="E103" s="88">
        <f t="shared" si="29"/>
        <v>18744</v>
      </c>
      <c r="F103" s="89">
        <f t="shared" si="30"/>
        <v>13596</v>
      </c>
      <c r="G103" s="90">
        <f t="shared" si="31"/>
        <v>32340</v>
      </c>
      <c r="H103" s="91">
        <f t="shared" si="32"/>
        <v>1221</v>
      </c>
      <c r="I103" s="92">
        <f t="shared" si="33"/>
        <v>0</v>
      </c>
      <c r="J103" s="93">
        <f t="shared" si="34"/>
        <v>1221</v>
      </c>
      <c r="K103" s="94">
        <f t="shared" si="35"/>
        <v>19965</v>
      </c>
      <c r="L103" s="95">
        <f t="shared" si="36"/>
        <v>13596</v>
      </c>
      <c r="M103" s="96">
        <f t="shared" si="37"/>
        <v>33561</v>
      </c>
      <c r="N103" s="97">
        <f t="shared" si="38"/>
        <v>1221</v>
      </c>
      <c r="O103" s="98">
        <f t="shared" si="39"/>
        <v>0</v>
      </c>
      <c r="P103" s="99">
        <f t="shared" si="40"/>
        <v>1221</v>
      </c>
      <c r="Q103" s="100">
        <f t="shared" si="41"/>
        <v>21027</v>
      </c>
      <c r="R103" s="101">
        <f t="shared" si="42"/>
        <v>13596</v>
      </c>
      <c r="S103" s="102">
        <f t="shared" si="43"/>
        <v>34623</v>
      </c>
      <c r="T103" s="103">
        <f t="shared" si="46"/>
        <v>1062</v>
      </c>
      <c r="U103" s="104">
        <f t="shared" si="46"/>
        <v>0</v>
      </c>
      <c r="V103" s="105">
        <f t="shared" si="46"/>
        <v>1062</v>
      </c>
      <c r="W103" s="106">
        <f t="shared" si="44"/>
        <v>3504</v>
      </c>
      <c r="X103" s="86">
        <f t="shared" si="44"/>
        <v>0</v>
      </c>
      <c r="Y103" s="87">
        <f t="shared" si="44"/>
        <v>3504</v>
      </c>
      <c r="Z103" s="107">
        <f t="shared" si="45"/>
        <v>1.1999657592877933</v>
      </c>
      <c r="AA103" s="83">
        <f t="shared" si="45"/>
        <v>1</v>
      </c>
      <c r="AB103" s="83">
        <f t="shared" si="45"/>
        <v>1.1126000192808252</v>
      </c>
    </row>
    <row r="104" spans="1:28" s="57" customFormat="1" ht="18" customHeight="1" x14ac:dyDescent="0.25">
      <c r="A104" s="84">
        <v>99</v>
      </c>
      <c r="B104" s="85">
        <f t="shared" si="26"/>
        <v>17649</v>
      </c>
      <c r="C104" s="106">
        <f t="shared" si="27"/>
        <v>13728</v>
      </c>
      <c r="D104" s="111">
        <f t="shared" si="28"/>
        <v>31377</v>
      </c>
      <c r="E104" s="88">
        <f t="shared" si="29"/>
        <v>18879</v>
      </c>
      <c r="F104" s="89">
        <f t="shared" si="30"/>
        <v>13728</v>
      </c>
      <c r="G104" s="90">
        <f t="shared" si="31"/>
        <v>32607</v>
      </c>
      <c r="H104" s="91">
        <f t="shared" si="32"/>
        <v>1230</v>
      </c>
      <c r="I104" s="92">
        <f t="shared" si="33"/>
        <v>0</v>
      </c>
      <c r="J104" s="93">
        <f t="shared" si="34"/>
        <v>1230</v>
      </c>
      <c r="K104" s="94">
        <f t="shared" si="35"/>
        <v>20109</v>
      </c>
      <c r="L104" s="95">
        <f t="shared" si="36"/>
        <v>13728</v>
      </c>
      <c r="M104" s="96">
        <f t="shared" si="37"/>
        <v>33837</v>
      </c>
      <c r="N104" s="97">
        <f t="shared" si="38"/>
        <v>1230</v>
      </c>
      <c r="O104" s="98">
        <f t="shared" si="39"/>
        <v>0</v>
      </c>
      <c r="P104" s="99">
        <f t="shared" si="40"/>
        <v>1230</v>
      </c>
      <c r="Q104" s="100">
        <f t="shared" si="41"/>
        <v>21179</v>
      </c>
      <c r="R104" s="101">
        <f t="shared" si="42"/>
        <v>13728</v>
      </c>
      <c r="S104" s="102">
        <f t="shared" si="43"/>
        <v>34907</v>
      </c>
      <c r="T104" s="103">
        <f t="shared" si="46"/>
        <v>1070</v>
      </c>
      <c r="U104" s="104">
        <f t="shared" si="46"/>
        <v>0</v>
      </c>
      <c r="V104" s="105">
        <f t="shared" si="46"/>
        <v>1070</v>
      </c>
      <c r="W104" s="106">
        <f t="shared" si="44"/>
        <v>3530</v>
      </c>
      <c r="X104" s="86">
        <f t="shared" si="44"/>
        <v>0</v>
      </c>
      <c r="Y104" s="87">
        <f t="shared" si="44"/>
        <v>3530</v>
      </c>
      <c r="Z104" s="107">
        <f t="shared" si="45"/>
        <v>1.2000113320868038</v>
      </c>
      <c r="AA104" s="83">
        <f t="shared" si="45"/>
        <v>1</v>
      </c>
      <c r="AB104" s="83">
        <f t="shared" si="45"/>
        <v>1.1125027886668579</v>
      </c>
    </row>
    <row r="105" spans="1:28" s="57" customFormat="1" ht="18" customHeight="1" x14ac:dyDescent="0.25">
      <c r="A105" s="84">
        <v>100</v>
      </c>
      <c r="B105" s="85">
        <f t="shared" si="26"/>
        <v>17776</v>
      </c>
      <c r="C105" s="106">
        <f t="shared" si="27"/>
        <v>13860</v>
      </c>
      <c r="D105" s="111">
        <f t="shared" si="28"/>
        <v>31636</v>
      </c>
      <c r="E105" s="88">
        <f t="shared" si="29"/>
        <v>19014</v>
      </c>
      <c r="F105" s="89">
        <f t="shared" si="30"/>
        <v>13860</v>
      </c>
      <c r="G105" s="90">
        <f t="shared" si="31"/>
        <v>32874</v>
      </c>
      <c r="H105" s="91">
        <f t="shared" si="32"/>
        <v>1238</v>
      </c>
      <c r="I105" s="92">
        <f t="shared" si="33"/>
        <v>0</v>
      </c>
      <c r="J105" s="93">
        <f t="shared" si="34"/>
        <v>1238</v>
      </c>
      <c r="K105" s="94">
        <f t="shared" si="35"/>
        <v>20253</v>
      </c>
      <c r="L105" s="95">
        <f t="shared" si="36"/>
        <v>13860</v>
      </c>
      <c r="M105" s="96">
        <f t="shared" si="37"/>
        <v>34113</v>
      </c>
      <c r="N105" s="97">
        <f t="shared" si="38"/>
        <v>1239</v>
      </c>
      <c r="O105" s="98">
        <f t="shared" si="39"/>
        <v>0</v>
      </c>
      <c r="P105" s="99">
        <f t="shared" si="40"/>
        <v>1239</v>
      </c>
      <c r="Q105" s="100">
        <f t="shared" si="41"/>
        <v>21331</v>
      </c>
      <c r="R105" s="101">
        <f t="shared" si="42"/>
        <v>13860</v>
      </c>
      <c r="S105" s="102">
        <f t="shared" si="43"/>
        <v>35191</v>
      </c>
      <c r="T105" s="103">
        <f t="shared" si="46"/>
        <v>1078</v>
      </c>
      <c r="U105" s="104">
        <f t="shared" si="46"/>
        <v>0</v>
      </c>
      <c r="V105" s="105">
        <f t="shared" si="46"/>
        <v>1078</v>
      </c>
      <c r="W105" s="106">
        <f t="shared" si="44"/>
        <v>3555</v>
      </c>
      <c r="X105" s="86">
        <f t="shared" si="44"/>
        <v>0</v>
      </c>
      <c r="Y105" s="87">
        <f t="shared" si="44"/>
        <v>3555</v>
      </c>
      <c r="Z105" s="107">
        <f t="shared" si="45"/>
        <v>1.1999887488748875</v>
      </c>
      <c r="AA105" s="83">
        <f t="shared" si="45"/>
        <v>1</v>
      </c>
      <c r="AB105" s="83">
        <f t="shared" si="45"/>
        <v>1.1123719812871413</v>
      </c>
    </row>
    <row r="106" spans="1:28" s="57" customFormat="1" ht="18" customHeight="1" x14ac:dyDescent="0.25">
      <c r="A106" s="84">
        <v>101</v>
      </c>
      <c r="B106" s="85">
        <f t="shared" si="26"/>
        <v>17902</v>
      </c>
      <c r="C106" s="106">
        <f t="shared" si="27"/>
        <v>13992</v>
      </c>
      <c r="D106" s="111">
        <f t="shared" si="28"/>
        <v>31894</v>
      </c>
      <c r="E106" s="88">
        <f t="shared" si="29"/>
        <v>19149</v>
      </c>
      <c r="F106" s="89">
        <f t="shared" si="30"/>
        <v>13992</v>
      </c>
      <c r="G106" s="90">
        <f t="shared" si="31"/>
        <v>33141</v>
      </c>
      <c r="H106" s="91">
        <f t="shared" si="32"/>
        <v>1247</v>
      </c>
      <c r="I106" s="92">
        <f t="shared" si="33"/>
        <v>0</v>
      </c>
      <c r="J106" s="93">
        <f t="shared" si="34"/>
        <v>1247</v>
      </c>
      <c r="K106" s="94">
        <f t="shared" si="35"/>
        <v>20397</v>
      </c>
      <c r="L106" s="95">
        <f t="shared" si="36"/>
        <v>13992</v>
      </c>
      <c r="M106" s="96">
        <f t="shared" si="37"/>
        <v>34389</v>
      </c>
      <c r="N106" s="97">
        <f t="shared" si="38"/>
        <v>1248</v>
      </c>
      <c r="O106" s="98">
        <f t="shared" si="39"/>
        <v>0</v>
      </c>
      <c r="P106" s="99">
        <f t="shared" si="40"/>
        <v>1248</v>
      </c>
      <c r="Q106" s="100">
        <f t="shared" si="41"/>
        <v>21483</v>
      </c>
      <c r="R106" s="101">
        <f t="shared" si="42"/>
        <v>13992</v>
      </c>
      <c r="S106" s="102">
        <f t="shared" si="43"/>
        <v>35475</v>
      </c>
      <c r="T106" s="103">
        <f t="shared" si="46"/>
        <v>1086</v>
      </c>
      <c r="U106" s="104">
        <f t="shared" si="46"/>
        <v>0</v>
      </c>
      <c r="V106" s="105">
        <f t="shared" si="46"/>
        <v>1086</v>
      </c>
      <c r="W106" s="106">
        <f t="shared" si="44"/>
        <v>3581</v>
      </c>
      <c r="X106" s="86">
        <f t="shared" si="44"/>
        <v>0</v>
      </c>
      <c r="Y106" s="87">
        <f t="shared" si="44"/>
        <v>3581</v>
      </c>
      <c r="Z106" s="107">
        <f t="shared" si="45"/>
        <v>1.2000335158082895</v>
      </c>
      <c r="AA106" s="83">
        <f t="shared" si="45"/>
        <v>1</v>
      </c>
      <c r="AB106" s="83">
        <f t="shared" si="45"/>
        <v>1.1122781714429046</v>
      </c>
    </row>
    <row r="107" spans="1:28" s="57" customFormat="1" ht="18" customHeight="1" x14ac:dyDescent="0.25">
      <c r="A107" s="84">
        <v>500</v>
      </c>
      <c r="B107" s="85">
        <f t="shared" si="26"/>
        <v>68376</v>
      </c>
      <c r="C107" s="106">
        <f t="shared" si="27"/>
        <v>66660</v>
      </c>
      <c r="D107" s="111">
        <f t="shared" si="28"/>
        <v>135036</v>
      </c>
      <c r="E107" s="88">
        <f t="shared" si="29"/>
        <v>73134</v>
      </c>
      <c r="F107" s="89">
        <f t="shared" si="30"/>
        <v>66660</v>
      </c>
      <c r="G107" s="90">
        <f t="shared" si="31"/>
        <v>139794</v>
      </c>
      <c r="H107" s="91">
        <f t="shared" si="32"/>
        <v>4758</v>
      </c>
      <c r="I107" s="92">
        <f t="shared" si="33"/>
        <v>0</v>
      </c>
      <c r="J107" s="93">
        <f t="shared" si="34"/>
        <v>4758</v>
      </c>
      <c r="K107" s="94">
        <f t="shared" si="35"/>
        <v>77893</v>
      </c>
      <c r="L107" s="95">
        <f t="shared" si="36"/>
        <v>66660</v>
      </c>
      <c r="M107" s="96">
        <f t="shared" si="37"/>
        <v>144553</v>
      </c>
      <c r="N107" s="97">
        <f t="shared" si="38"/>
        <v>4759</v>
      </c>
      <c r="O107" s="98">
        <f t="shared" si="39"/>
        <v>0</v>
      </c>
      <c r="P107" s="99">
        <f t="shared" si="40"/>
        <v>4759</v>
      </c>
      <c r="Q107" s="100">
        <f t="shared" si="41"/>
        <v>82051</v>
      </c>
      <c r="R107" s="101">
        <f t="shared" si="42"/>
        <v>66660</v>
      </c>
      <c r="S107" s="102">
        <f t="shared" si="43"/>
        <v>148711</v>
      </c>
      <c r="T107" s="103">
        <f t="shared" si="46"/>
        <v>4158</v>
      </c>
      <c r="U107" s="104">
        <f t="shared" si="46"/>
        <v>0</v>
      </c>
      <c r="V107" s="105">
        <f t="shared" si="46"/>
        <v>4158</v>
      </c>
      <c r="W107" s="106">
        <f t="shared" si="44"/>
        <v>13675</v>
      </c>
      <c r="X107" s="86">
        <f t="shared" si="44"/>
        <v>0</v>
      </c>
      <c r="Y107" s="87">
        <f t="shared" si="44"/>
        <v>13675</v>
      </c>
      <c r="Z107" s="107">
        <f t="shared" si="45"/>
        <v>1.199997074997075</v>
      </c>
      <c r="AA107" s="83">
        <f t="shared" si="45"/>
        <v>1</v>
      </c>
      <c r="AB107" s="83">
        <f t="shared" si="45"/>
        <v>1.101269291151989</v>
      </c>
    </row>
    <row r="108" spans="1:28" s="57" customFormat="1" ht="18" customHeight="1" x14ac:dyDescent="0.25">
      <c r="A108" s="84">
        <v>1000</v>
      </c>
      <c r="B108" s="85">
        <f t="shared" si="26"/>
        <v>131626</v>
      </c>
      <c r="C108" s="106">
        <f t="shared" si="27"/>
        <v>132660</v>
      </c>
      <c r="D108" s="111">
        <f t="shared" si="28"/>
        <v>264286</v>
      </c>
      <c r="E108" s="88">
        <f t="shared" si="29"/>
        <v>140784</v>
      </c>
      <c r="F108" s="89">
        <f t="shared" si="30"/>
        <v>132660</v>
      </c>
      <c r="G108" s="90">
        <f t="shared" si="31"/>
        <v>273444</v>
      </c>
      <c r="H108" s="91">
        <f t="shared" si="32"/>
        <v>9158</v>
      </c>
      <c r="I108" s="92">
        <f t="shared" si="33"/>
        <v>0</v>
      </c>
      <c r="J108" s="93">
        <f t="shared" si="34"/>
        <v>9158</v>
      </c>
      <c r="K108" s="94">
        <f t="shared" si="35"/>
        <v>149943</v>
      </c>
      <c r="L108" s="95">
        <f t="shared" si="36"/>
        <v>132660</v>
      </c>
      <c r="M108" s="96">
        <f t="shared" si="37"/>
        <v>282603</v>
      </c>
      <c r="N108" s="97">
        <f t="shared" si="38"/>
        <v>9159</v>
      </c>
      <c r="O108" s="98">
        <f t="shared" si="39"/>
        <v>0</v>
      </c>
      <c r="P108" s="99">
        <f t="shared" si="40"/>
        <v>9159</v>
      </c>
      <c r="Q108" s="100">
        <f t="shared" si="41"/>
        <v>157951</v>
      </c>
      <c r="R108" s="101">
        <f t="shared" si="42"/>
        <v>132660</v>
      </c>
      <c r="S108" s="102">
        <f t="shared" si="43"/>
        <v>290611</v>
      </c>
      <c r="T108" s="103">
        <f t="shared" si="46"/>
        <v>8008</v>
      </c>
      <c r="U108" s="104">
        <f t="shared" si="46"/>
        <v>0</v>
      </c>
      <c r="V108" s="105">
        <f t="shared" si="46"/>
        <v>8008</v>
      </c>
      <c r="W108" s="106">
        <f t="shared" si="44"/>
        <v>26325</v>
      </c>
      <c r="X108" s="86">
        <f t="shared" si="44"/>
        <v>0</v>
      </c>
      <c r="Y108" s="87">
        <f t="shared" si="44"/>
        <v>26325</v>
      </c>
      <c r="Z108" s="107">
        <f t="shared" si="45"/>
        <v>1.1999984805433577</v>
      </c>
      <c r="AA108" s="83">
        <f t="shared" si="45"/>
        <v>1</v>
      </c>
      <c r="AB108" s="83">
        <f t="shared" si="45"/>
        <v>1.0996080004237834</v>
      </c>
    </row>
    <row r="109" spans="1:28" s="57" customFormat="1" ht="18" customHeight="1" x14ac:dyDescent="0.25">
      <c r="A109" s="149">
        <v>3000</v>
      </c>
      <c r="B109" s="150">
        <f t="shared" si="26"/>
        <v>384626</v>
      </c>
      <c r="C109" s="151">
        <f t="shared" si="27"/>
        <v>396660</v>
      </c>
      <c r="D109" s="152">
        <f t="shared" si="28"/>
        <v>781286</v>
      </c>
      <c r="E109" s="153">
        <f t="shared" si="29"/>
        <v>411384</v>
      </c>
      <c r="F109" s="154">
        <f t="shared" si="30"/>
        <v>396660</v>
      </c>
      <c r="G109" s="155">
        <f t="shared" si="31"/>
        <v>808044</v>
      </c>
      <c r="H109" s="156">
        <f t="shared" si="32"/>
        <v>26758</v>
      </c>
      <c r="I109" s="157">
        <f t="shared" si="33"/>
        <v>0</v>
      </c>
      <c r="J109" s="158">
        <f t="shared" si="34"/>
        <v>26758</v>
      </c>
      <c r="K109" s="159">
        <f t="shared" si="35"/>
        <v>438143</v>
      </c>
      <c r="L109" s="160">
        <f t="shared" si="36"/>
        <v>396660</v>
      </c>
      <c r="M109" s="161">
        <f t="shared" si="37"/>
        <v>834803</v>
      </c>
      <c r="N109" s="162">
        <f t="shared" si="38"/>
        <v>26759</v>
      </c>
      <c r="O109" s="163">
        <f t="shared" si="39"/>
        <v>0</v>
      </c>
      <c r="P109" s="164">
        <f t="shared" si="40"/>
        <v>26759</v>
      </c>
      <c r="Q109" s="165">
        <f t="shared" si="41"/>
        <v>461551</v>
      </c>
      <c r="R109" s="166">
        <f t="shared" si="42"/>
        <v>396660</v>
      </c>
      <c r="S109" s="167">
        <f t="shared" si="43"/>
        <v>858211</v>
      </c>
      <c r="T109" s="168">
        <f t="shared" si="46"/>
        <v>23408</v>
      </c>
      <c r="U109" s="169">
        <f t="shared" si="46"/>
        <v>0</v>
      </c>
      <c r="V109" s="170">
        <f t="shared" si="46"/>
        <v>23408</v>
      </c>
      <c r="W109" s="151">
        <f t="shared" si="44"/>
        <v>76925</v>
      </c>
      <c r="X109" s="171">
        <f t="shared" si="44"/>
        <v>0</v>
      </c>
      <c r="Y109" s="172">
        <f t="shared" si="44"/>
        <v>76925</v>
      </c>
      <c r="Z109" s="173">
        <f t="shared" si="45"/>
        <v>1.1999994800143516</v>
      </c>
      <c r="AA109" s="173">
        <f t="shared" si="45"/>
        <v>1</v>
      </c>
      <c r="AB109" s="173">
        <f t="shared" si="45"/>
        <v>1.0984594629879456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54</v>
      </c>
      <c r="E122" s="142" t="s">
        <v>48</v>
      </c>
      <c r="F122" s="141">
        <v>57</v>
      </c>
      <c r="K122" s="142" t="s">
        <v>48</v>
      </c>
      <c r="L122" s="141">
        <v>61</v>
      </c>
      <c r="Q122" s="142" t="s">
        <v>48</v>
      </c>
      <c r="R122" s="141">
        <v>64</v>
      </c>
    </row>
    <row r="123" spans="2:18" ht="18" customHeight="1" x14ac:dyDescent="0.25">
      <c r="B123" s="142" t="s">
        <v>49</v>
      </c>
      <c r="C123" s="141">
        <v>71</v>
      </c>
      <c r="E123" s="142" t="s">
        <v>49</v>
      </c>
      <c r="F123" s="141">
        <v>75</v>
      </c>
      <c r="K123" s="142" t="s">
        <v>49</v>
      </c>
      <c r="L123" s="141">
        <v>80</v>
      </c>
      <c r="Q123" s="142" t="s">
        <v>49</v>
      </c>
      <c r="R123" s="141">
        <v>85</v>
      </c>
    </row>
    <row r="124" spans="2:18" ht="18" customHeight="1" x14ac:dyDescent="0.25">
      <c r="B124" s="142" t="s">
        <v>50</v>
      </c>
      <c r="C124" s="141">
        <v>96</v>
      </c>
      <c r="E124" s="142" t="s">
        <v>50</v>
      </c>
      <c r="F124" s="141">
        <v>102</v>
      </c>
      <c r="K124" s="142" t="s">
        <v>50</v>
      </c>
      <c r="L124" s="141">
        <v>109</v>
      </c>
      <c r="Q124" s="142" t="s">
        <v>50</v>
      </c>
      <c r="R124" s="141">
        <v>115</v>
      </c>
    </row>
    <row r="125" spans="2:18" ht="18" customHeight="1" x14ac:dyDescent="0.25">
      <c r="B125" s="142" t="s">
        <v>74</v>
      </c>
      <c r="C125" s="141">
        <v>115</v>
      </c>
      <c r="E125" s="142" t="s">
        <v>74</v>
      </c>
      <c r="F125" s="141">
        <v>123</v>
      </c>
      <c r="K125" s="142" t="s">
        <v>74</v>
      </c>
      <c r="L125" s="141">
        <v>131</v>
      </c>
      <c r="Q125" s="142" t="s">
        <v>74</v>
      </c>
      <c r="R125" s="141">
        <v>138</v>
      </c>
    </row>
    <row r="128" spans="2:18" ht="18" customHeight="1" x14ac:dyDescent="0.25">
      <c r="B128" s="143" t="s">
        <v>56</v>
      </c>
      <c r="C128" s="143"/>
      <c r="E128" s="143" t="s">
        <v>56</v>
      </c>
      <c r="F128" s="143"/>
      <c r="K128" s="143" t="s">
        <v>56</v>
      </c>
      <c r="L128" s="143"/>
      <c r="Q128" s="143" t="s">
        <v>56</v>
      </c>
      <c r="R128" s="143"/>
    </row>
    <row r="129" spans="2:18" ht="18" customHeight="1" x14ac:dyDescent="0.25">
      <c r="B129" s="144" t="s">
        <v>64</v>
      </c>
      <c r="C129" s="144">
        <v>600</v>
      </c>
      <c r="E129" s="144" t="s">
        <v>64</v>
      </c>
      <c r="F129" s="144">
        <v>600</v>
      </c>
      <c r="K129" s="144" t="s">
        <v>64</v>
      </c>
      <c r="L129" s="144">
        <v>600</v>
      </c>
      <c r="Q129" s="144" t="s">
        <v>64</v>
      </c>
      <c r="R129" s="144">
        <v>600</v>
      </c>
    </row>
    <row r="130" spans="2:18" ht="18" customHeight="1" x14ac:dyDescent="0.25">
      <c r="B130" s="144" t="s">
        <v>57</v>
      </c>
      <c r="C130" s="144">
        <v>50</v>
      </c>
      <c r="E130" s="144" t="s">
        <v>57</v>
      </c>
      <c r="F130" s="144">
        <v>50</v>
      </c>
      <c r="K130" s="144" t="s">
        <v>57</v>
      </c>
      <c r="L130" s="144">
        <v>50</v>
      </c>
      <c r="Q130" s="144" t="s">
        <v>57</v>
      </c>
      <c r="R130" s="144">
        <v>50</v>
      </c>
    </row>
    <row r="131" spans="2:18" ht="18" customHeight="1" x14ac:dyDescent="0.25">
      <c r="B131" s="144" t="s">
        <v>58</v>
      </c>
      <c r="C131" s="144">
        <v>65</v>
      </c>
      <c r="E131" s="144" t="s">
        <v>58</v>
      </c>
      <c r="F131" s="144">
        <v>65</v>
      </c>
      <c r="K131" s="144" t="s">
        <v>58</v>
      </c>
      <c r="L131" s="144">
        <v>65</v>
      </c>
      <c r="Q131" s="144" t="s">
        <v>58</v>
      </c>
      <c r="R131" s="144">
        <v>65</v>
      </c>
    </row>
    <row r="132" spans="2:18" ht="18" customHeight="1" x14ac:dyDescent="0.25">
      <c r="B132" s="144" t="s">
        <v>59</v>
      </c>
      <c r="C132" s="144">
        <v>90</v>
      </c>
      <c r="E132" s="144" t="s">
        <v>59</v>
      </c>
      <c r="F132" s="144">
        <v>90</v>
      </c>
      <c r="K132" s="144" t="s">
        <v>59</v>
      </c>
      <c r="L132" s="144">
        <v>90</v>
      </c>
      <c r="Q132" s="144" t="s">
        <v>59</v>
      </c>
      <c r="R132" s="144">
        <v>90</v>
      </c>
    </row>
    <row r="133" spans="2:18" ht="18" customHeight="1" x14ac:dyDescent="0.25">
      <c r="B133" s="144" t="s">
        <v>60</v>
      </c>
      <c r="C133" s="144">
        <v>100</v>
      </c>
      <c r="E133" s="144" t="s">
        <v>60</v>
      </c>
      <c r="F133" s="144">
        <v>100</v>
      </c>
      <c r="K133" s="144" t="s">
        <v>60</v>
      </c>
      <c r="L133" s="144">
        <v>100</v>
      </c>
      <c r="Q133" s="144" t="s">
        <v>60</v>
      </c>
      <c r="R133" s="144">
        <v>100</v>
      </c>
    </row>
    <row r="134" spans="2:18" ht="18" customHeight="1" x14ac:dyDescent="0.25">
      <c r="B134" s="144" t="s">
        <v>75</v>
      </c>
      <c r="C134" s="144">
        <v>120</v>
      </c>
      <c r="E134" s="144" t="s">
        <v>61</v>
      </c>
      <c r="F134" s="144">
        <v>120</v>
      </c>
      <c r="K134" s="144" t="s">
        <v>61</v>
      </c>
      <c r="L134" s="144">
        <v>120</v>
      </c>
      <c r="Q134" s="144" t="s">
        <v>61</v>
      </c>
      <c r="R134" s="144">
        <v>120</v>
      </c>
    </row>
  </sheetData>
  <sheetProtection algorithmName="SHA-512" hashValue="JAReTH7ByadKHvElHHjIDbb3A0APidd/BwqEKVe51jc50ygAqDe+/ym+tfrevXry9Wmer3FRyc3QRIXcuEHzZQ==" saltValue="lghoQ/Z2W+/UWKWtV8a7rA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UI,標準"&amp;16岳　30mm</oddHeader>
  </headerFooter>
  <rowBreaks count="1" manualBreakCount="1">
    <brk id="60" max="27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D11F8-FFA4-4F99-B61F-327E1626F9BC}">
  <sheetPr>
    <tabColor rgb="FFFF66CC"/>
    <pageSetUpPr fitToPage="1"/>
  </sheetPr>
  <dimension ref="A1:AB134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79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ROUNDDOWN(($C$117+ROUNDDOWN(($A4*IF(31&lt;=$A4,$C$125,IF(21&lt;=$A4,$C$124,IF(11&lt;=$A4,$C$123,IF(1&lt;=$A4,$C$122,0))))),0))*1.1,0)</f>
        <v>9152</v>
      </c>
      <c r="C4" s="34">
        <f>INT(ROUNDDOWN(IF($A4&lt;=0,0,IF($A4&lt;=10,$C$130,IF($A4&lt;=20,$C$131,IF($A4&lt;=30,$C$132,IF($A4&lt;=50,$C$133,IF($A4&gt;=51,$C$134,""))))))*$A4+$C$129,0)*1.1)</f>
        <v>660</v>
      </c>
      <c r="D4" s="35">
        <f>B4+C4</f>
        <v>9812</v>
      </c>
      <c r="E4" s="36">
        <f>ROUNDDOWN(($F$117+ROUNDDOWN(($A4*IF(31&lt;=$A4,$F$125,IF(21&lt;=$A4,$F$124,IF(11&lt;=$A4,$F$123,IF(1&lt;=$A4,$F$122,0))))),0))*1.1,0)</f>
        <v>9792</v>
      </c>
      <c r="F4" s="37">
        <f>INT(ROUNDDOWN(IF($A4&lt;=0,0,IF($A4&lt;=10,$F$130,IF($A4&lt;=20,$F$131,IF($A4&lt;=30,$F$132,IF($A4&lt;=50,$F$133,IF($A4&gt;=51,$F$134,""))))))*$A4+$F$129,0)*1.1)</f>
        <v>660</v>
      </c>
      <c r="G4" s="38">
        <f>SUM(E4:F4)</f>
        <v>10452</v>
      </c>
      <c r="H4" s="39">
        <f t="shared" ref="H4:J4" si="0">E4-B4</f>
        <v>640</v>
      </c>
      <c r="I4" s="40">
        <f t="shared" si="0"/>
        <v>0</v>
      </c>
      <c r="J4" s="41">
        <f t="shared" si="0"/>
        <v>640</v>
      </c>
      <c r="K4" s="42">
        <f>ROUNDDOWN(($L$117+ROUNDDOWN(($A4*IF(31&lt;=$A4,$L$125,IF(21&lt;=$A4,$L$124,IF(11&lt;=$A4,$L$123,IF(1&lt;=$A4,$L$122,0))))),0))*1.1,0)</f>
        <v>10432</v>
      </c>
      <c r="L4" s="43">
        <f>INT(ROUNDDOWN(IF($A4&lt;=0,0,IF($A4&lt;=10,$L$130,IF($A4&lt;=20,$L$131,IF($A4&lt;=30,$L$132,IF($A4&lt;=50,$L$133,IF($A4&gt;=51,$L$134,""))))))*$A4+$L$129,0)*1.1)</f>
        <v>660</v>
      </c>
      <c r="M4" s="44">
        <f>SUM(K4:L4)</f>
        <v>11092</v>
      </c>
      <c r="N4" s="45">
        <f t="shared" ref="N4:P4" si="1">K4-E4</f>
        <v>640</v>
      </c>
      <c r="O4" s="46">
        <f t="shared" si="1"/>
        <v>0</v>
      </c>
      <c r="P4" s="47">
        <f t="shared" si="1"/>
        <v>640</v>
      </c>
      <c r="Q4" s="48">
        <f>ROUNDDOWN(($R$117+ROUNDDOWN(($A4*IF(31&lt;=$A4,$R$125,IF(21&lt;=$A4,$R$124,IF(11&lt;=$A4,$R$123,IF(1&lt;=$A4,$R$122,0))))),0))*1.1,0)</f>
        <v>10982</v>
      </c>
      <c r="R4" s="49">
        <f>INT(ROUNDDOWN(IF($A4&lt;=0,0,IF($A4&lt;=10,$R$130,IF($A4&lt;=20,$R$131,IF($A4&lt;=30,$R$132,IF($A4&lt;=50,$R$133,IF($A4&gt;=51,$R$134,""))))))*$A4+$R$129,0)*1.1)</f>
        <v>660</v>
      </c>
      <c r="S4" s="50">
        <f>SUM(Q4:R4)</f>
        <v>11642</v>
      </c>
      <c r="T4" s="51">
        <f t="shared" ref="T4:V19" si="2">Q4-K4</f>
        <v>550</v>
      </c>
      <c r="U4" s="52">
        <f t="shared" si="2"/>
        <v>0</v>
      </c>
      <c r="V4" s="53">
        <f t="shared" si="2"/>
        <v>550</v>
      </c>
      <c r="W4" s="54">
        <f t="shared" ref="W4:Y19" si="3">Q4-B4</f>
        <v>1830</v>
      </c>
      <c r="X4" s="34">
        <f t="shared" si="3"/>
        <v>0</v>
      </c>
      <c r="Y4" s="35">
        <f t="shared" si="3"/>
        <v>1830</v>
      </c>
      <c r="Z4" s="55">
        <f t="shared" ref="Z4:AB19" si="4">Q4/B4</f>
        <v>1.1999562937062938</v>
      </c>
      <c r="AA4" s="55">
        <f t="shared" si="4"/>
        <v>1</v>
      </c>
      <c r="AB4" s="56">
        <f t="shared" si="4"/>
        <v>1.1865063187933143</v>
      </c>
    </row>
    <row r="5" spans="1:28" s="57" customFormat="1" ht="18" customHeight="1" x14ac:dyDescent="0.25">
      <c r="A5" s="58">
        <v>0</v>
      </c>
      <c r="B5" s="59">
        <f t="shared" ref="B5:B68" si="5">ROUNDDOWN(($C$117+ROUNDDOWN(($A5*IF(31&lt;=$A5,$C$125,IF(21&lt;=$A5,$C$124,IF(11&lt;=$A5,$C$123,IF(1&lt;=$A5,$C$122,0))))),0))*1.1,0)</f>
        <v>9152</v>
      </c>
      <c r="C5" s="60">
        <f t="shared" ref="C5:C68" si="6">INT(ROUNDDOWN(IF($A5&lt;=0,0,IF($A5&lt;=10,$C$130,IF($A5&lt;=20,$C$131,IF($A5&lt;=30,$C$132,IF($A5&lt;=50,$C$133,IF($A5&gt;=51,$C$134,""))))))*$A5+$C$129,0)*1.1)</f>
        <v>660</v>
      </c>
      <c r="D5" s="61">
        <f t="shared" ref="D5:D68" si="7">B5+C5</f>
        <v>9812</v>
      </c>
      <c r="E5" s="62">
        <f t="shared" ref="E5:E68" si="8">ROUNDDOWN(($F$117+ROUNDDOWN(($A5*IF(31&lt;=$A5,$F$125,IF(21&lt;=$A5,$F$124,IF(11&lt;=$A5,$F$123,IF(1&lt;=$A5,$F$122,0))))),0))*1.1,0)</f>
        <v>9792</v>
      </c>
      <c r="F5" s="63">
        <f t="shared" ref="F5:F68" si="9">INT(ROUNDDOWN(IF($A5&lt;=0,0,IF($A5&lt;=10,$F$130,IF($A5&lt;=20,$F$131,IF($A5&lt;=30,$F$132,IF($A5&lt;=50,$F$133,IF($A5&gt;=51,$F$134,""))))))*$A5+$F$129,0)*1.1)</f>
        <v>660</v>
      </c>
      <c r="G5" s="64">
        <f t="shared" ref="G5:G68" si="10">SUM(E5:F5)</f>
        <v>10452</v>
      </c>
      <c r="H5" s="65">
        <f t="shared" ref="H5:H68" si="11">E5-B5</f>
        <v>640</v>
      </c>
      <c r="I5" s="66">
        <f t="shared" ref="I5:I68" si="12">F5-C5</f>
        <v>0</v>
      </c>
      <c r="J5" s="67">
        <f t="shared" ref="J5:J68" si="13">G5-D5</f>
        <v>640</v>
      </c>
      <c r="K5" s="68">
        <f t="shared" ref="K5:K68" si="14">ROUNDDOWN(($L$117+ROUNDDOWN(($A5*IF(31&lt;=$A5,$L$125,IF(21&lt;=$A5,$L$124,IF(11&lt;=$A5,$L$123,IF(1&lt;=$A5,$L$122,0))))),0))*1.1,0)</f>
        <v>10432</v>
      </c>
      <c r="L5" s="69">
        <f t="shared" ref="L5:L68" si="15">INT(ROUNDDOWN(IF($A5&lt;=0,0,IF($A5&lt;=10,$L$130,IF($A5&lt;=20,$L$131,IF($A5&lt;=30,$L$132,IF($A5&lt;=50,$L$133,IF($A5&gt;=51,$L$134,""))))))*$A5+$L$129,0)*1.1)</f>
        <v>660</v>
      </c>
      <c r="M5" s="70">
        <f t="shared" ref="M5:M68" si="16">SUM(K5:L5)</f>
        <v>11092</v>
      </c>
      <c r="N5" s="71">
        <f t="shared" ref="N5:N68" si="17">K5-E5</f>
        <v>640</v>
      </c>
      <c r="O5" s="72">
        <f t="shared" ref="O5:O68" si="18">L5-F5</f>
        <v>0</v>
      </c>
      <c r="P5" s="73">
        <f t="shared" ref="P5:P68" si="19">M5-G5</f>
        <v>640</v>
      </c>
      <c r="Q5" s="74">
        <f t="shared" ref="Q5:Q68" si="20">ROUNDDOWN(($R$117+ROUNDDOWN(($A5*IF(31&lt;=$A5,$R$125,IF(21&lt;=$A5,$R$124,IF(11&lt;=$A5,$R$123,IF(1&lt;=$A5,$R$122,0))))),0))*1.1,0)</f>
        <v>10982</v>
      </c>
      <c r="R5" s="75">
        <f t="shared" ref="R5:R68" si="21">INT(ROUNDDOWN(IF($A5&lt;=0,0,IF($A5&lt;=10,$R$130,IF($A5&lt;=20,$R$131,IF($A5&lt;=30,$R$132,IF($A5&lt;=50,$R$133,IF($A5&gt;=51,$R$134,""))))))*$A5+$R$129,0)*1.1)</f>
        <v>660</v>
      </c>
      <c r="S5" s="76">
        <f t="shared" ref="S5:S68" si="22">SUM(Q5:R5)</f>
        <v>11642</v>
      </c>
      <c r="T5" s="77">
        <f t="shared" si="2"/>
        <v>550</v>
      </c>
      <c r="U5" s="78">
        <f t="shared" si="2"/>
        <v>0</v>
      </c>
      <c r="V5" s="79">
        <f t="shared" si="2"/>
        <v>550</v>
      </c>
      <c r="W5" s="80">
        <f t="shared" si="3"/>
        <v>1830</v>
      </c>
      <c r="X5" s="81">
        <f t="shared" si="3"/>
        <v>0</v>
      </c>
      <c r="Y5" s="82">
        <f t="shared" si="3"/>
        <v>1830</v>
      </c>
      <c r="Z5" s="83">
        <f t="shared" si="4"/>
        <v>1.1999562937062938</v>
      </c>
      <c r="AA5" s="83">
        <f t="shared" si="4"/>
        <v>1</v>
      </c>
      <c r="AB5" s="83">
        <f t="shared" si="4"/>
        <v>1.1865063187933143</v>
      </c>
    </row>
    <row r="6" spans="1:28" s="57" customFormat="1" ht="18" customHeight="1" x14ac:dyDescent="0.25">
      <c r="A6" s="84">
        <v>1</v>
      </c>
      <c r="B6" s="85">
        <f t="shared" si="5"/>
        <v>9211</v>
      </c>
      <c r="C6" s="86">
        <f t="shared" si="6"/>
        <v>715</v>
      </c>
      <c r="D6" s="87">
        <f t="shared" si="7"/>
        <v>9926</v>
      </c>
      <c r="E6" s="88">
        <f t="shared" si="8"/>
        <v>9854</v>
      </c>
      <c r="F6" s="89">
        <f t="shared" si="9"/>
        <v>715</v>
      </c>
      <c r="G6" s="90">
        <f t="shared" si="10"/>
        <v>10569</v>
      </c>
      <c r="H6" s="91">
        <f t="shared" si="11"/>
        <v>643</v>
      </c>
      <c r="I6" s="92">
        <f t="shared" si="12"/>
        <v>0</v>
      </c>
      <c r="J6" s="93">
        <f t="shared" si="13"/>
        <v>643</v>
      </c>
      <c r="K6" s="94">
        <f t="shared" si="14"/>
        <v>10499</v>
      </c>
      <c r="L6" s="95">
        <f t="shared" si="15"/>
        <v>715</v>
      </c>
      <c r="M6" s="96">
        <f t="shared" si="16"/>
        <v>11214</v>
      </c>
      <c r="N6" s="97">
        <f t="shared" si="17"/>
        <v>645</v>
      </c>
      <c r="O6" s="98">
        <f t="shared" si="18"/>
        <v>0</v>
      </c>
      <c r="P6" s="99">
        <f t="shared" si="19"/>
        <v>645</v>
      </c>
      <c r="Q6" s="100">
        <f t="shared" si="20"/>
        <v>11052</v>
      </c>
      <c r="R6" s="101">
        <f t="shared" si="21"/>
        <v>715</v>
      </c>
      <c r="S6" s="102">
        <f t="shared" si="22"/>
        <v>11767</v>
      </c>
      <c r="T6" s="103">
        <f t="shared" si="2"/>
        <v>553</v>
      </c>
      <c r="U6" s="104">
        <f t="shared" si="2"/>
        <v>0</v>
      </c>
      <c r="V6" s="105">
        <f t="shared" si="2"/>
        <v>553</v>
      </c>
      <c r="W6" s="106">
        <f t="shared" si="3"/>
        <v>1841</v>
      </c>
      <c r="X6" s="86">
        <f t="shared" si="3"/>
        <v>0</v>
      </c>
      <c r="Y6" s="87">
        <f t="shared" si="3"/>
        <v>1841</v>
      </c>
      <c r="Z6" s="107">
        <f t="shared" si="4"/>
        <v>1.1998697209857778</v>
      </c>
      <c r="AA6" s="83">
        <f t="shared" si="4"/>
        <v>1</v>
      </c>
      <c r="AB6" s="83">
        <f t="shared" si="4"/>
        <v>1.185472496473907</v>
      </c>
    </row>
    <row r="7" spans="1:28" s="57" customFormat="1" ht="18" customHeight="1" x14ac:dyDescent="0.25">
      <c r="A7" s="84">
        <v>2</v>
      </c>
      <c r="B7" s="85">
        <f t="shared" si="5"/>
        <v>9270</v>
      </c>
      <c r="C7" s="86">
        <f t="shared" si="6"/>
        <v>770</v>
      </c>
      <c r="D7" s="87">
        <f t="shared" si="7"/>
        <v>10040</v>
      </c>
      <c r="E7" s="88">
        <f t="shared" si="8"/>
        <v>9917</v>
      </c>
      <c r="F7" s="89">
        <f t="shared" si="9"/>
        <v>770</v>
      </c>
      <c r="G7" s="90">
        <f t="shared" si="10"/>
        <v>10687</v>
      </c>
      <c r="H7" s="91">
        <f t="shared" si="11"/>
        <v>647</v>
      </c>
      <c r="I7" s="92">
        <f t="shared" si="12"/>
        <v>0</v>
      </c>
      <c r="J7" s="93">
        <f t="shared" si="13"/>
        <v>647</v>
      </c>
      <c r="K7" s="94">
        <f t="shared" si="14"/>
        <v>10566</v>
      </c>
      <c r="L7" s="95">
        <f t="shared" si="15"/>
        <v>770</v>
      </c>
      <c r="M7" s="96">
        <f t="shared" si="16"/>
        <v>11336</v>
      </c>
      <c r="N7" s="97">
        <f t="shared" si="17"/>
        <v>649</v>
      </c>
      <c r="O7" s="98">
        <f t="shared" si="18"/>
        <v>0</v>
      </c>
      <c r="P7" s="99">
        <f t="shared" si="19"/>
        <v>649</v>
      </c>
      <c r="Q7" s="100">
        <f t="shared" si="20"/>
        <v>11123</v>
      </c>
      <c r="R7" s="101">
        <f t="shared" si="21"/>
        <v>770</v>
      </c>
      <c r="S7" s="102">
        <f t="shared" si="22"/>
        <v>11893</v>
      </c>
      <c r="T7" s="103">
        <f t="shared" si="2"/>
        <v>557</v>
      </c>
      <c r="U7" s="104">
        <f t="shared" si="2"/>
        <v>0</v>
      </c>
      <c r="V7" s="105">
        <f t="shared" si="2"/>
        <v>557</v>
      </c>
      <c r="W7" s="106">
        <f t="shared" si="3"/>
        <v>1853</v>
      </c>
      <c r="X7" s="86">
        <f t="shared" si="3"/>
        <v>0</v>
      </c>
      <c r="Y7" s="87">
        <f t="shared" si="3"/>
        <v>1853</v>
      </c>
      <c r="Z7" s="107">
        <f t="shared" si="4"/>
        <v>1.1998921251348436</v>
      </c>
      <c r="AA7" s="83">
        <f t="shared" si="4"/>
        <v>1</v>
      </c>
      <c r="AB7" s="83">
        <f t="shared" si="4"/>
        <v>1.1845617529880479</v>
      </c>
    </row>
    <row r="8" spans="1:28" s="57" customFormat="1" ht="18" customHeight="1" x14ac:dyDescent="0.25">
      <c r="A8" s="84">
        <v>3</v>
      </c>
      <c r="B8" s="85">
        <f t="shared" si="5"/>
        <v>9330</v>
      </c>
      <c r="C8" s="86">
        <f t="shared" si="6"/>
        <v>825</v>
      </c>
      <c r="D8" s="87">
        <f t="shared" si="7"/>
        <v>10155</v>
      </c>
      <c r="E8" s="88">
        <f t="shared" si="8"/>
        <v>9980</v>
      </c>
      <c r="F8" s="89">
        <f t="shared" si="9"/>
        <v>825</v>
      </c>
      <c r="G8" s="90">
        <f t="shared" si="10"/>
        <v>10805</v>
      </c>
      <c r="H8" s="91">
        <f t="shared" si="11"/>
        <v>650</v>
      </c>
      <c r="I8" s="92">
        <f t="shared" si="12"/>
        <v>0</v>
      </c>
      <c r="J8" s="93">
        <f t="shared" si="13"/>
        <v>650</v>
      </c>
      <c r="K8" s="94">
        <f t="shared" si="14"/>
        <v>10633</v>
      </c>
      <c r="L8" s="95">
        <f t="shared" si="15"/>
        <v>825</v>
      </c>
      <c r="M8" s="96">
        <f t="shared" si="16"/>
        <v>11458</v>
      </c>
      <c r="N8" s="97">
        <f t="shared" si="17"/>
        <v>653</v>
      </c>
      <c r="O8" s="98">
        <f t="shared" si="18"/>
        <v>0</v>
      </c>
      <c r="P8" s="99">
        <f t="shared" si="19"/>
        <v>653</v>
      </c>
      <c r="Q8" s="100">
        <f t="shared" si="20"/>
        <v>11193</v>
      </c>
      <c r="R8" s="101">
        <f t="shared" si="21"/>
        <v>825</v>
      </c>
      <c r="S8" s="102">
        <f t="shared" si="22"/>
        <v>12018</v>
      </c>
      <c r="T8" s="103">
        <f t="shared" si="2"/>
        <v>560</v>
      </c>
      <c r="U8" s="104">
        <f t="shared" si="2"/>
        <v>0</v>
      </c>
      <c r="V8" s="105">
        <f t="shared" si="2"/>
        <v>560</v>
      </c>
      <c r="W8" s="106">
        <f t="shared" si="3"/>
        <v>1863</v>
      </c>
      <c r="X8" s="86">
        <f t="shared" si="3"/>
        <v>0</v>
      </c>
      <c r="Y8" s="87">
        <f t="shared" si="3"/>
        <v>1863</v>
      </c>
      <c r="Z8" s="107">
        <f t="shared" si="4"/>
        <v>1.1996784565916399</v>
      </c>
      <c r="AA8" s="83">
        <f t="shared" si="4"/>
        <v>1</v>
      </c>
      <c r="AB8" s="83">
        <f t="shared" si="4"/>
        <v>1.1834564254062039</v>
      </c>
    </row>
    <row r="9" spans="1:28" s="57" customFormat="1" ht="18" customHeight="1" x14ac:dyDescent="0.25">
      <c r="A9" s="84">
        <v>4</v>
      </c>
      <c r="B9" s="85">
        <f t="shared" si="5"/>
        <v>9389</v>
      </c>
      <c r="C9" s="86">
        <f t="shared" si="6"/>
        <v>880</v>
      </c>
      <c r="D9" s="87">
        <f t="shared" si="7"/>
        <v>10269</v>
      </c>
      <c r="E9" s="88">
        <f t="shared" si="8"/>
        <v>10043</v>
      </c>
      <c r="F9" s="89">
        <f t="shared" si="9"/>
        <v>880</v>
      </c>
      <c r="G9" s="90">
        <f t="shared" si="10"/>
        <v>10923</v>
      </c>
      <c r="H9" s="91">
        <f t="shared" si="11"/>
        <v>654</v>
      </c>
      <c r="I9" s="92">
        <f t="shared" si="12"/>
        <v>0</v>
      </c>
      <c r="J9" s="93">
        <f t="shared" si="13"/>
        <v>654</v>
      </c>
      <c r="K9" s="94">
        <f t="shared" si="14"/>
        <v>10700</v>
      </c>
      <c r="L9" s="95">
        <f t="shared" si="15"/>
        <v>880</v>
      </c>
      <c r="M9" s="96">
        <f t="shared" si="16"/>
        <v>11580</v>
      </c>
      <c r="N9" s="97">
        <f t="shared" si="17"/>
        <v>657</v>
      </c>
      <c r="O9" s="98">
        <f t="shared" si="18"/>
        <v>0</v>
      </c>
      <c r="P9" s="99">
        <f t="shared" si="19"/>
        <v>657</v>
      </c>
      <c r="Q9" s="100">
        <f t="shared" si="20"/>
        <v>11264</v>
      </c>
      <c r="R9" s="101">
        <f t="shared" si="21"/>
        <v>880</v>
      </c>
      <c r="S9" s="102">
        <f t="shared" si="22"/>
        <v>12144</v>
      </c>
      <c r="T9" s="103">
        <f t="shared" si="2"/>
        <v>564</v>
      </c>
      <c r="U9" s="104">
        <f t="shared" si="2"/>
        <v>0</v>
      </c>
      <c r="V9" s="105">
        <f t="shared" si="2"/>
        <v>564</v>
      </c>
      <c r="W9" s="106">
        <f t="shared" si="3"/>
        <v>1875</v>
      </c>
      <c r="X9" s="86">
        <f t="shared" si="3"/>
        <v>0</v>
      </c>
      <c r="Y9" s="87">
        <f t="shared" si="3"/>
        <v>1875</v>
      </c>
      <c r="Z9" s="107">
        <f t="shared" si="4"/>
        <v>1.1997017786771753</v>
      </c>
      <c r="AA9" s="83">
        <f t="shared" si="4"/>
        <v>1</v>
      </c>
      <c r="AB9" s="83">
        <f t="shared" si="4"/>
        <v>1.1825883727724218</v>
      </c>
    </row>
    <row r="10" spans="1:28" s="57" customFormat="1" ht="18" customHeight="1" x14ac:dyDescent="0.25">
      <c r="A10" s="84">
        <v>5</v>
      </c>
      <c r="B10" s="85">
        <f t="shared" si="5"/>
        <v>9449</v>
      </c>
      <c r="C10" s="86">
        <f t="shared" si="6"/>
        <v>935</v>
      </c>
      <c r="D10" s="87">
        <f t="shared" si="7"/>
        <v>10384</v>
      </c>
      <c r="E10" s="88">
        <f t="shared" si="8"/>
        <v>10105</v>
      </c>
      <c r="F10" s="89">
        <f t="shared" si="9"/>
        <v>935</v>
      </c>
      <c r="G10" s="90">
        <f t="shared" si="10"/>
        <v>11040</v>
      </c>
      <c r="H10" s="91">
        <f t="shared" si="11"/>
        <v>656</v>
      </c>
      <c r="I10" s="92">
        <f t="shared" si="12"/>
        <v>0</v>
      </c>
      <c r="J10" s="93">
        <f t="shared" si="13"/>
        <v>656</v>
      </c>
      <c r="K10" s="94">
        <f t="shared" si="14"/>
        <v>10767</v>
      </c>
      <c r="L10" s="95">
        <f t="shared" si="15"/>
        <v>935</v>
      </c>
      <c r="M10" s="96">
        <f t="shared" si="16"/>
        <v>11702</v>
      </c>
      <c r="N10" s="97">
        <f t="shared" si="17"/>
        <v>662</v>
      </c>
      <c r="O10" s="98">
        <f t="shared" si="18"/>
        <v>0</v>
      </c>
      <c r="P10" s="99">
        <f t="shared" si="19"/>
        <v>662</v>
      </c>
      <c r="Q10" s="100">
        <f t="shared" si="20"/>
        <v>11334</v>
      </c>
      <c r="R10" s="101">
        <f t="shared" si="21"/>
        <v>935</v>
      </c>
      <c r="S10" s="102">
        <f t="shared" si="22"/>
        <v>12269</v>
      </c>
      <c r="T10" s="103">
        <f t="shared" si="2"/>
        <v>567</v>
      </c>
      <c r="U10" s="104">
        <f t="shared" si="2"/>
        <v>0</v>
      </c>
      <c r="V10" s="105">
        <f t="shared" si="2"/>
        <v>567</v>
      </c>
      <c r="W10" s="106">
        <f t="shared" si="3"/>
        <v>1885</v>
      </c>
      <c r="X10" s="86">
        <f t="shared" si="3"/>
        <v>0</v>
      </c>
      <c r="Y10" s="87">
        <f t="shared" si="3"/>
        <v>1885</v>
      </c>
      <c r="Z10" s="107">
        <f>Q10/B10</f>
        <v>1.1994920097364801</v>
      </c>
      <c r="AA10" s="83">
        <f t="shared" si="4"/>
        <v>1</v>
      </c>
      <c r="AB10" s="83">
        <f t="shared" si="4"/>
        <v>1.1815292758089369</v>
      </c>
    </row>
    <row r="11" spans="1:28" s="57" customFormat="1" ht="18" customHeight="1" x14ac:dyDescent="0.25">
      <c r="A11" s="108">
        <v>6</v>
      </c>
      <c r="B11" s="109">
        <f t="shared" si="5"/>
        <v>9508</v>
      </c>
      <c r="C11" s="80">
        <f t="shared" si="6"/>
        <v>990</v>
      </c>
      <c r="D11" s="110">
        <f t="shared" si="7"/>
        <v>10498</v>
      </c>
      <c r="E11" s="88">
        <f t="shared" si="8"/>
        <v>10168</v>
      </c>
      <c r="F11" s="89">
        <f t="shared" si="9"/>
        <v>990</v>
      </c>
      <c r="G11" s="90">
        <f t="shared" si="10"/>
        <v>11158</v>
      </c>
      <c r="H11" s="91">
        <f t="shared" si="11"/>
        <v>660</v>
      </c>
      <c r="I11" s="92">
        <f t="shared" si="12"/>
        <v>0</v>
      </c>
      <c r="J11" s="93">
        <f t="shared" si="13"/>
        <v>660</v>
      </c>
      <c r="K11" s="94">
        <f t="shared" si="14"/>
        <v>10835</v>
      </c>
      <c r="L11" s="95">
        <f t="shared" si="15"/>
        <v>990</v>
      </c>
      <c r="M11" s="96">
        <f t="shared" si="16"/>
        <v>11825</v>
      </c>
      <c r="N11" s="97">
        <f t="shared" si="17"/>
        <v>667</v>
      </c>
      <c r="O11" s="98">
        <f t="shared" si="18"/>
        <v>0</v>
      </c>
      <c r="P11" s="99">
        <f t="shared" si="19"/>
        <v>667</v>
      </c>
      <c r="Q11" s="100">
        <f t="shared" si="20"/>
        <v>11404</v>
      </c>
      <c r="R11" s="101">
        <f t="shared" si="21"/>
        <v>990</v>
      </c>
      <c r="S11" s="102">
        <f t="shared" si="22"/>
        <v>12394</v>
      </c>
      <c r="T11" s="103">
        <f t="shared" si="2"/>
        <v>569</v>
      </c>
      <c r="U11" s="104">
        <f t="shared" si="2"/>
        <v>0</v>
      </c>
      <c r="V11" s="105">
        <f t="shared" si="2"/>
        <v>569</v>
      </c>
      <c r="W11" s="106">
        <f t="shared" si="3"/>
        <v>1896</v>
      </c>
      <c r="X11" s="86">
        <f t="shared" si="3"/>
        <v>0</v>
      </c>
      <c r="Y11" s="87">
        <f t="shared" si="3"/>
        <v>1896</v>
      </c>
      <c r="Z11" s="107">
        <f t="shared" si="4"/>
        <v>1.1994110222970131</v>
      </c>
      <c r="AA11" s="83">
        <f t="shared" si="4"/>
        <v>1</v>
      </c>
      <c r="AB11" s="83">
        <f t="shared" si="4"/>
        <v>1.1806058296818442</v>
      </c>
    </row>
    <row r="12" spans="1:28" s="57" customFormat="1" ht="18" customHeight="1" x14ac:dyDescent="0.25">
      <c r="A12" s="84">
        <v>7</v>
      </c>
      <c r="B12" s="85">
        <f t="shared" si="5"/>
        <v>9567</v>
      </c>
      <c r="C12" s="106">
        <f t="shared" si="6"/>
        <v>1045</v>
      </c>
      <c r="D12" s="111">
        <f t="shared" si="7"/>
        <v>10612</v>
      </c>
      <c r="E12" s="88">
        <f t="shared" si="8"/>
        <v>10231</v>
      </c>
      <c r="F12" s="89">
        <f t="shared" si="9"/>
        <v>1045</v>
      </c>
      <c r="G12" s="90">
        <f t="shared" si="10"/>
        <v>11276</v>
      </c>
      <c r="H12" s="91">
        <f t="shared" si="11"/>
        <v>664</v>
      </c>
      <c r="I12" s="92">
        <f t="shared" si="12"/>
        <v>0</v>
      </c>
      <c r="J12" s="93">
        <f t="shared" si="13"/>
        <v>664</v>
      </c>
      <c r="K12" s="94">
        <f t="shared" si="14"/>
        <v>10902</v>
      </c>
      <c r="L12" s="95">
        <f t="shared" si="15"/>
        <v>1045</v>
      </c>
      <c r="M12" s="96">
        <f t="shared" si="16"/>
        <v>11947</v>
      </c>
      <c r="N12" s="97">
        <f t="shared" si="17"/>
        <v>671</v>
      </c>
      <c r="O12" s="98">
        <f t="shared" si="18"/>
        <v>0</v>
      </c>
      <c r="P12" s="99">
        <f t="shared" si="19"/>
        <v>671</v>
      </c>
      <c r="Q12" s="100">
        <f t="shared" si="20"/>
        <v>11475</v>
      </c>
      <c r="R12" s="101">
        <f t="shared" si="21"/>
        <v>1045</v>
      </c>
      <c r="S12" s="102">
        <f t="shared" si="22"/>
        <v>12520</v>
      </c>
      <c r="T12" s="103">
        <f t="shared" si="2"/>
        <v>573</v>
      </c>
      <c r="U12" s="104">
        <f t="shared" si="2"/>
        <v>0</v>
      </c>
      <c r="V12" s="105">
        <f t="shared" si="2"/>
        <v>573</v>
      </c>
      <c r="W12" s="106">
        <f t="shared" si="3"/>
        <v>1908</v>
      </c>
      <c r="X12" s="86">
        <f t="shared" si="3"/>
        <v>0</v>
      </c>
      <c r="Y12" s="87">
        <f t="shared" si="3"/>
        <v>1908</v>
      </c>
      <c r="Z12" s="107">
        <f t="shared" si="4"/>
        <v>1.1994355597365944</v>
      </c>
      <c r="AA12" s="83">
        <f t="shared" si="4"/>
        <v>1</v>
      </c>
      <c r="AB12" s="83">
        <f t="shared" si="4"/>
        <v>1.1797964568413117</v>
      </c>
    </row>
    <row r="13" spans="1:28" s="57" customFormat="1" ht="18" customHeight="1" x14ac:dyDescent="0.25">
      <c r="A13" s="84">
        <v>8</v>
      </c>
      <c r="B13" s="85">
        <f t="shared" si="5"/>
        <v>9627</v>
      </c>
      <c r="C13" s="106">
        <f t="shared" si="6"/>
        <v>1100</v>
      </c>
      <c r="D13" s="111">
        <f t="shared" si="7"/>
        <v>10727</v>
      </c>
      <c r="E13" s="88">
        <f t="shared" si="8"/>
        <v>10293</v>
      </c>
      <c r="F13" s="89">
        <f t="shared" si="9"/>
        <v>1100</v>
      </c>
      <c r="G13" s="90">
        <f t="shared" si="10"/>
        <v>11393</v>
      </c>
      <c r="H13" s="91">
        <f t="shared" si="11"/>
        <v>666</v>
      </c>
      <c r="I13" s="92">
        <f t="shared" si="12"/>
        <v>0</v>
      </c>
      <c r="J13" s="93">
        <f t="shared" si="13"/>
        <v>666</v>
      </c>
      <c r="K13" s="94">
        <f t="shared" si="14"/>
        <v>10969</v>
      </c>
      <c r="L13" s="95">
        <f t="shared" si="15"/>
        <v>1100</v>
      </c>
      <c r="M13" s="96">
        <f t="shared" si="16"/>
        <v>12069</v>
      </c>
      <c r="N13" s="97">
        <f t="shared" si="17"/>
        <v>676</v>
      </c>
      <c r="O13" s="98">
        <f t="shared" si="18"/>
        <v>0</v>
      </c>
      <c r="P13" s="99">
        <f t="shared" si="19"/>
        <v>676</v>
      </c>
      <c r="Q13" s="100">
        <f t="shared" si="20"/>
        <v>11545</v>
      </c>
      <c r="R13" s="101">
        <f t="shared" si="21"/>
        <v>1100</v>
      </c>
      <c r="S13" s="102">
        <f t="shared" si="22"/>
        <v>12645</v>
      </c>
      <c r="T13" s="103">
        <f t="shared" si="2"/>
        <v>576</v>
      </c>
      <c r="U13" s="104">
        <f t="shared" si="2"/>
        <v>0</v>
      </c>
      <c r="V13" s="105">
        <f t="shared" si="2"/>
        <v>576</v>
      </c>
      <c r="W13" s="106">
        <f t="shared" si="3"/>
        <v>1918</v>
      </c>
      <c r="X13" s="86">
        <f t="shared" si="3"/>
        <v>0</v>
      </c>
      <c r="Y13" s="87">
        <f t="shared" si="3"/>
        <v>1918</v>
      </c>
      <c r="Z13" s="107">
        <f t="shared" si="4"/>
        <v>1.1992313285551055</v>
      </c>
      <c r="AA13" s="83">
        <f t="shared" si="4"/>
        <v>1</v>
      </c>
      <c r="AB13" s="83">
        <f t="shared" si="4"/>
        <v>1.1788011559615923</v>
      </c>
    </row>
    <row r="14" spans="1:28" s="57" customFormat="1" ht="18" customHeight="1" x14ac:dyDescent="0.25">
      <c r="A14" s="84">
        <v>9</v>
      </c>
      <c r="B14" s="85">
        <f t="shared" si="5"/>
        <v>9686</v>
      </c>
      <c r="C14" s="106">
        <f t="shared" si="6"/>
        <v>1155</v>
      </c>
      <c r="D14" s="111">
        <f t="shared" si="7"/>
        <v>10841</v>
      </c>
      <c r="E14" s="88">
        <f t="shared" si="8"/>
        <v>10356</v>
      </c>
      <c r="F14" s="89">
        <f t="shared" si="9"/>
        <v>1155</v>
      </c>
      <c r="G14" s="90">
        <f t="shared" si="10"/>
        <v>11511</v>
      </c>
      <c r="H14" s="91">
        <f t="shared" si="11"/>
        <v>670</v>
      </c>
      <c r="I14" s="92">
        <f t="shared" si="12"/>
        <v>0</v>
      </c>
      <c r="J14" s="93">
        <f t="shared" si="13"/>
        <v>670</v>
      </c>
      <c r="K14" s="94">
        <f t="shared" si="14"/>
        <v>11036</v>
      </c>
      <c r="L14" s="95">
        <f t="shared" si="15"/>
        <v>1155</v>
      </c>
      <c r="M14" s="96">
        <f t="shared" si="16"/>
        <v>12191</v>
      </c>
      <c r="N14" s="97">
        <f t="shared" si="17"/>
        <v>680</v>
      </c>
      <c r="O14" s="98">
        <f t="shared" si="18"/>
        <v>0</v>
      </c>
      <c r="P14" s="99">
        <f t="shared" si="19"/>
        <v>680</v>
      </c>
      <c r="Q14" s="100">
        <f t="shared" si="20"/>
        <v>11616</v>
      </c>
      <c r="R14" s="101">
        <f t="shared" si="21"/>
        <v>1155</v>
      </c>
      <c r="S14" s="102">
        <f t="shared" si="22"/>
        <v>12771</v>
      </c>
      <c r="T14" s="103">
        <f t="shared" si="2"/>
        <v>580</v>
      </c>
      <c r="U14" s="104">
        <f t="shared" si="2"/>
        <v>0</v>
      </c>
      <c r="V14" s="105">
        <f t="shared" si="2"/>
        <v>580</v>
      </c>
      <c r="W14" s="106">
        <f t="shared" si="3"/>
        <v>1930</v>
      </c>
      <c r="X14" s="86">
        <f t="shared" si="3"/>
        <v>0</v>
      </c>
      <c r="Y14" s="87">
        <f t="shared" si="3"/>
        <v>1930</v>
      </c>
      <c r="Z14" s="107">
        <f t="shared" si="4"/>
        <v>1.199256659095602</v>
      </c>
      <c r="AA14" s="83">
        <f t="shared" si="4"/>
        <v>1</v>
      </c>
      <c r="AB14" s="83">
        <f t="shared" si="4"/>
        <v>1.1780278572087446</v>
      </c>
    </row>
    <row r="15" spans="1:28" s="57" customFormat="1" ht="18" customHeight="1" x14ac:dyDescent="0.25">
      <c r="A15" s="84">
        <v>10</v>
      </c>
      <c r="B15" s="85">
        <f t="shared" si="5"/>
        <v>9746</v>
      </c>
      <c r="C15" s="106">
        <f t="shared" si="6"/>
        <v>1210</v>
      </c>
      <c r="D15" s="111">
        <f t="shared" si="7"/>
        <v>10956</v>
      </c>
      <c r="E15" s="88">
        <f t="shared" si="8"/>
        <v>10419</v>
      </c>
      <c r="F15" s="89">
        <f t="shared" si="9"/>
        <v>1210</v>
      </c>
      <c r="G15" s="90">
        <f t="shared" si="10"/>
        <v>11629</v>
      </c>
      <c r="H15" s="91">
        <f t="shared" si="11"/>
        <v>673</v>
      </c>
      <c r="I15" s="92">
        <f t="shared" si="12"/>
        <v>0</v>
      </c>
      <c r="J15" s="93">
        <f t="shared" si="13"/>
        <v>673</v>
      </c>
      <c r="K15" s="94">
        <f t="shared" si="14"/>
        <v>11103</v>
      </c>
      <c r="L15" s="95">
        <f t="shared" si="15"/>
        <v>1210</v>
      </c>
      <c r="M15" s="96">
        <f t="shared" si="16"/>
        <v>12313</v>
      </c>
      <c r="N15" s="97">
        <f t="shared" si="17"/>
        <v>684</v>
      </c>
      <c r="O15" s="98">
        <f t="shared" si="18"/>
        <v>0</v>
      </c>
      <c r="P15" s="99">
        <f t="shared" si="19"/>
        <v>684</v>
      </c>
      <c r="Q15" s="100">
        <f t="shared" si="20"/>
        <v>11686</v>
      </c>
      <c r="R15" s="101">
        <f t="shared" si="21"/>
        <v>1210</v>
      </c>
      <c r="S15" s="102">
        <f t="shared" si="22"/>
        <v>12896</v>
      </c>
      <c r="T15" s="103">
        <f t="shared" si="2"/>
        <v>583</v>
      </c>
      <c r="U15" s="104">
        <f t="shared" si="2"/>
        <v>0</v>
      </c>
      <c r="V15" s="105">
        <f t="shared" si="2"/>
        <v>583</v>
      </c>
      <c r="W15" s="106">
        <f t="shared" si="3"/>
        <v>1940</v>
      </c>
      <c r="X15" s="86">
        <f t="shared" si="3"/>
        <v>0</v>
      </c>
      <c r="Y15" s="87">
        <f t="shared" si="3"/>
        <v>1940</v>
      </c>
      <c r="Z15" s="107">
        <f t="shared" si="4"/>
        <v>1.1990560229837883</v>
      </c>
      <c r="AA15" s="83">
        <f t="shared" si="4"/>
        <v>1</v>
      </c>
      <c r="AB15" s="83">
        <f t="shared" si="4"/>
        <v>1.1770719240598759</v>
      </c>
    </row>
    <row r="16" spans="1:28" s="57" customFormat="1" ht="18" customHeight="1" x14ac:dyDescent="0.25">
      <c r="A16" s="84">
        <v>11</v>
      </c>
      <c r="B16" s="85">
        <f t="shared" si="5"/>
        <v>10011</v>
      </c>
      <c r="C16" s="106">
        <f t="shared" si="6"/>
        <v>1446</v>
      </c>
      <c r="D16" s="111">
        <f t="shared" si="7"/>
        <v>11457</v>
      </c>
      <c r="E16" s="88">
        <f t="shared" si="8"/>
        <v>10699</v>
      </c>
      <c r="F16" s="89">
        <f t="shared" si="9"/>
        <v>1446</v>
      </c>
      <c r="G16" s="90">
        <f t="shared" si="10"/>
        <v>12145</v>
      </c>
      <c r="H16" s="91">
        <f t="shared" si="11"/>
        <v>688</v>
      </c>
      <c r="I16" s="92">
        <f t="shared" si="12"/>
        <v>0</v>
      </c>
      <c r="J16" s="93">
        <f t="shared" si="13"/>
        <v>688</v>
      </c>
      <c r="K16" s="94">
        <f t="shared" si="14"/>
        <v>11400</v>
      </c>
      <c r="L16" s="95">
        <f t="shared" si="15"/>
        <v>1446</v>
      </c>
      <c r="M16" s="96">
        <f t="shared" si="16"/>
        <v>12846</v>
      </c>
      <c r="N16" s="97">
        <f t="shared" si="17"/>
        <v>701</v>
      </c>
      <c r="O16" s="98">
        <f t="shared" si="18"/>
        <v>0</v>
      </c>
      <c r="P16" s="99">
        <f t="shared" si="19"/>
        <v>701</v>
      </c>
      <c r="Q16" s="100">
        <f t="shared" si="20"/>
        <v>12010</v>
      </c>
      <c r="R16" s="101">
        <f t="shared" si="21"/>
        <v>1446</v>
      </c>
      <c r="S16" s="102">
        <f t="shared" si="22"/>
        <v>13456</v>
      </c>
      <c r="T16" s="103">
        <f t="shared" si="2"/>
        <v>610</v>
      </c>
      <c r="U16" s="104">
        <f t="shared" si="2"/>
        <v>0</v>
      </c>
      <c r="V16" s="105">
        <f t="shared" si="2"/>
        <v>610</v>
      </c>
      <c r="W16" s="106">
        <f t="shared" si="3"/>
        <v>1999</v>
      </c>
      <c r="X16" s="86">
        <f t="shared" si="3"/>
        <v>0</v>
      </c>
      <c r="Y16" s="87">
        <f t="shared" si="3"/>
        <v>1999</v>
      </c>
      <c r="Z16" s="107">
        <f t="shared" si="4"/>
        <v>1.1996803516132255</v>
      </c>
      <c r="AA16" s="83">
        <f t="shared" si="4"/>
        <v>1</v>
      </c>
      <c r="AB16" s="83">
        <f t="shared" si="4"/>
        <v>1.1744784847691367</v>
      </c>
    </row>
    <row r="17" spans="1:28" s="57" customFormat="1" ht="18" customHeight="1" x14ac:dyDescent="0.25">
      <c r="A17" s="84">
        <v>12</v>
      </c>
      <c r="B17" s="85">
        <f t="shared" si="5"/>
        <v>10089</v>
      </c>
      <c r="C17" s="106">
        <f t="shared" si="6"/>
        <v>1518</v>
      </c>
      <c r="D17" s="111">
        <f t="shared" si="7"/>
        <v>11607</v>
      </c>
      <c r="E17" s="88">
        <f t="shared" si="8"/>
        <v>10782</v>
      </c>
      <c r="F17" s="89">
        <f t="shared" si="9"/>
        <v>1518</v>
      </c>
      <c r="G17" s="90">
        <f t="shared" si="10"/>
        <v>12300</v>
      </c>
      <c r="H17" s="91">
        <f t="shared" si="11"/>
        <v>693</v>
      </c>
      <c r="I17" s="92">
        <f t="shared" si="12"/>
        <v>0</v>
      </c>
      <c r="J17" s="93">
        <f t="shared" si="13"/>
        <v>693</v>
      </c>
      <c r="K17" s="94">
        <f t="shared" si="14"/>
        <v>11488</v>
      </c>
      <c r="L17" s="95">
        <f t="shared" si="15"/>
        <v>1518</v>
      </c>
      <c r="M17" s="96">
        <f t="shared" si="16"/>
        <v>13006</v>
      </c>
      <c r="N17" s="97">
        <f t="shared" si="17"/>
        <v>706</v>
      </c>
      <c r="O17" s="98">
        <f t="shared" si="18"/>
        <v>0</v>
      </c>
      <c r="P17" s="99">
        <f t="shared" si="19"/>
        <v>706</v>
      </c>
      <c r="Q17" s="100">
        <f t="shared" si="20"/>
        <v>12104</v>
      </c>
      <c r="R17" s="101">
        <f t="shared" si="21"/>
        <v>1518</v>
      </c>
      <c r="S17" s="102">
        <f t="shared" si="22"/>
        <v>13622</v>
      </c>
      <c r="T17" s="103">
        <f t="shared" si="2"/>
        <v>616</v>
      </c>
      <c r="U17" s="104">
        <f t="shared" si="2"/>
        <v>0</v>
      </c>
      <c r="V17" s="105">
        <f t="shared" si="2"/>
        <v>616</v>
      </c>
      <c r="W17" s="106">
        <f t="shared" si="3"/>
        <v>2015</v>
      </c>
      <c r="X17" s="86">
        <f t="shared" si="3"/>
        <v>0</v>
      </c>
      <c r="Y17" s="87">
        <f t="shared" si="3"/>
        <v>2015</v>
      </c>
      <c r="Z17" s="107">
        <f t="shared" si="4"/>
        <v>1.1997224700168501</v>
      </c>
      <c r="AA17" s="83">
        <f t="shared" si="4"/>
        <v>1</v>
      </c>
      <c r="AB17" s="83">
        <f t="shared" si="4"/>
        <v>1.1736021366416818</v>
      </c>
    </row>
    <row r="18" spans="1:28" s="57" customFormat="1" ht="18" customHeight="1" x14ac:dyDescent="0.25">
      <c r="A18" s="84">
        <v>13</v>
      </c>
      <c r="B18" s="85">
        <f t="shared" si="5"/>
        <v>10167</v>
      </c>
      <c r="C18" s="106">
        <f t="shared" si="6"/>
        <v>1589</v>
      </c>
      <c r="D18" s="111">
        <f t="shared" si="7"/>
        <v>11756</v>
      </c>
      <c r="E18" s="88">
        <f t="shared" si="8"/>
        <v>10864</v>
      </c>
      <c r="F18" s="89">
        <f t="shared" si="9"/>
        <v>1589</v>
      </c>
      <c r="G18" s="90">
        <f t="shared" si="10"/>
        <v>12453</v>
      </c>
      <c r="H18" s="91">
        <f t="shared" si="11"/>
        <v>697</v>
      </c>
      <c r="I18" s="92">
        <f t="shared" si="12"/>
        <v>0</v>
      </c>
      <c r="J18" s="93">
        <f t="shared" si="13"/>
        <v>697</v>
      </c>
      <c r="K18" s="94">
        <f t="shared" si="14"/>
        <v>11576</v>
      </c>
      <c r="L18" s="95">
        <f t="shared" si="15"/>
        <v>1589</v>
      </c>
      <c r="M18" s="96">
        <f t="shared" si="16"/>
        <v>13165</v>
      </c>
      <c r="N18" s="97">
        <f t="shared" si="17"/>
        <v>712</v>
      </c>
      <c r="O18" s="98">
        <f t="shared" si="18"/>
        <v>0</v>
      </c>
      <c r="P18" s="99">
        <f t="shared" si="19"/>
        <v>712</v>
      </c>
      <c r="Q18" s="100">
        <f t="shared" si="20"/>
        <v>12197</v>
      </c>
      <c r="R18" s="101">
        <f t="shared" si="21"/>
        <v>1589</v>
      </c>
      <c r="S18" s="102">
        <f t="shared" si="22"/>
        <v>13786</v>
      </c>
      <c r="T18" s="103">
        <f t="shared" si="2"/>
        <v>621</v>
      </c>
      <c r="U18" s="104">
        <f t="shared" si="2"/>
        <v>0</v>
      </c>
      <c r="V18" s="105">
        <f t="shared" si="2"/>
        <v>621</v>
      </c>
      <c r="W18" s="106">
        <f t="shared" si="3"/>
        <v>2030</v>
      </c>
      <c r="X18" s="86">
        <f t="shared" si="3"/>
        <v>0</v>
      </c>
      <c r="Y18" s="87">
        <f t="shared" si="3"/>
        <v>2030</v>
      </c>
      <c r="Z18" s="107">
        <f t="shared" si="4"/>
        <v>1.1996655847349267</v>
      </c>
      <c r="AA18" s="83">
        <f t="shared" si="4"/>
        <v>1</v>
      </c>
      <c r="AB18" s="83">
        <f t="shared" si="4"/>
        <v>1.1726777815583531</v>
      </c>
    </row>
    <row r="19" spans="1:28" s="57" customFormat="1" ht="18" customHeight="1" x14ac:dyDescent="0.25">
      <c r="A19" s="84">
        <v>14</v>
      </c>
      <c r="B19" s="85">
        <f t="shared" si="5"/>
        <v>10245</v>
      </c>
      <c r="C19" s="106">
        <f t="shared" si="6"/>
        <v>1661</v>
      </c>
      <c r="D19" s="111">
        <f t="shared" si="7"/>
        <v>11906</v>
      </c>
      <c r="E19" s="88">
        <f t="shared" si="8"/>
        <v>10947</v>
      </c>
      <c r="F19" s="89">
        <f t="shared" si="9"/>
        <v>1661</v>
      </c>
      <c r="G19" s="90">
        <f t="shared" si="10"/>
        <v>12608</v>
      </c>
      <c r="H19" s="91">
        <f t="shared" si="11"/>
        <v>702</v>
      </c>
      <c r="I19" s="92">
        <f t="shared" si="12"/>
        <v>0</v>
      </c>
      <c r="J19" s="93">
        <f t="shared" si="13"/>
        <v>702</v>
      </c>
      <c r="K19" s="94">
        <f t="shared" si="14"/>
        <v>11664</v>
      </c>
      <c r="L19" s="95">
        <f t="shared" si="15"/>
        <v>1661</v>
      </c>
      <c r="M19" s="96">
        <f t="shared" si="16"/>
        <v>13325</v>
      </c>
      <c r="N19" s="97">
        <f t="shared" si="17"/>
        <v>717</v>
      </c>
      <c r="O19" s="98">
        <f t="shared" si="18"/>
        <v>0</v>
      </c>
      <c r="P19" s="99">
        <f t="shared" si="19"/>
        <v>717</v>
      </c>
      <c r="Q19" s="100">
        <f t="shared" si="20"/>
        <v>12291</v>
      </c>
      <c r="R19" s="101">
        <f t="shared" si="21"/>
        <v>1661</v>
      </c>
      <c r="S19" s="102">
        <f t="shared" si="22"/>
        <v>13952</v>
      </c>
      <c r="T19" s="103">
        <f t="shared" si="2"/>
        <v>627</v>
      </c>
      <c r="U19" s="104">
        <f t="shared" si="2"/>
        <v>0</v>
      </c>
      <c r="V19" s="105">
        <f t="shared" si="2"/>
        <v>627</v>
      </c>
      <c r="W19" s="106">
        <f t="shared" si="3"/>
        <v>2046</v>
      </c>
      <c r="X19" s="86">
        <f t="shared" si="3"/>
        <v>0</v>
      </c>
      <c r="Y19" s="87">
        <f t="shared" si="3"/>
        <v>2046</v>
      </c>
      <c r="Z19" s="107">
        <f t="shared" si="4"/>
        <v>1.1997071742313323</v>
      </c>
      <c r="AA19" s="83">
        <f t="shared" si="4"/>
        <v>1</v>
      </c>
      <c r="AB19" s="83">
        <f t="shared" si="4"/>
        <v>1.1718461280026877</v>
      </c>
    </row>
    <row r="20" spans="1:28" s="57" customFormat="1" ht="18" customHeight="1" x14ac:dyDescent="0.25">
      <c r="A20" s="84">
        <v>15</v>
      </c>
      <c r="B20" s="85">
        <f t="shared" si="5"/>
        <v>10323</v>
      </c>
      <c r="C20" s="106">
        <f t="shared" si="6"/>
        <v>1732</v>
      </c>
      <c r="D20" s="111">
        <f t="shared" si="7"/>
        <v>12055</v>
      </c>
      <c r="E20" s="88">
        <f t="shared" si="8"/>
        <v>11029</v>
      </c>
      <c r="F20" s="89">
        <f t="shared" si="9"/>
        <v>1732</v>
      </c>
      <c r="G20" s="90">
        <f t="shared" si="10"/>
        <v>12761</v>
      </c>
      <c r="H20" s="91">
        <f t="shared" si="11"/>
        <v>706</v>
      </c>
      <c r="I20" s="92">
        <f t="shared" si="12"/>
        <v>0</v>
      </c>
      <c r="J20" s="93">
        <f t="shared" si="13"/>
        <v>706</v>
      </c>
      <c r="K20" s="94">
        <f t="shared" si="14"/>
        <v>11752</v>
      </c>
      <c r="L20" s="95">
        <f t="shared" si="15"/>
        <v>1732</v>
      </c>
      <c r="M20" s="96">
        <f t="shared" si="16"/>
        <v>13484</v>
      </c>
      <c r="N20" s="97">
        <f t="shared" si="17"/>
        <v>723</v>
      </c>
      <c r="O20" s="98">
        <f t="shared" si="18"/>
        <v>0</v>
      </c>
      <c r="P20" s="99">
        <f t="shared" si="19"/>
        <v>723</v>
      </c>
      <c r="Q20" s="100">
        <f t="shared" si="20"/>
        <v>12384</v>
      </c>
      <c r="R20" s="101">
        <f t="shared" si="21"/>
        <v>1732</v>
      </c>
      <c r="S20" s="102">
        <f t="shared" si="22"/>
        <v>14116</v>
      </c>
      <c r="T20" s="103">
        <f t="shared" ref="T20:V83" si="23">Q20-K20</f>
        <v>632</v>
      </c>
      <c r="U20" s="104">
        <f t="shared" si="23"/>
        <v>0</v>
      </c>
      <c r="V20" s="105">
        <f t="shared" si="23"/>
        <v>632</v>
      </c>
      <c r="W20" s="106">
        <f t="shared" ref="W20:Y69" si="24">Q20-B20</f>
        <v>2061</v>
      </c>
      <c r="X20" s="86">
        <f t="shared" si="24"/>
        <v>0</v>
      </c>
      <c r="Y20" s="87">
        <f t="shared" si="24"/>
        <v>2061</v>
      </c>
      <c r="Z20" s="107">
        <f t="shared" ref="Z20:AB69" si="25">Q20/B20</f>
        <v>1.1996512641673931</v>
      </c>
      <c r="AA20" s="83">
        <f t="shared" si="25"/>
        <v>1</v>
      </c>
      <c r="AB20" s="83">
        <f t="shared" si="25"/>
        <v>1.1709664039817502</v>
      </c>
    </row>
    <row r="21" spans="1:28" s="57" customFormat="1" ht="18" customHeight="1" x14ac:dyDescent="0.25">
      <c r="A21" s="84">
        <v>16</v>
      </c>
      <c r="B21" s="85">
        <f t="shared" si="5"/>
        <v>10401</v>
      </c>
      <c r="C21" s="106">
        <f t="shared" si="6"/>
        <v>1804</v>
      </c>
      <c r="D21" s="111">
        <f t="shared" si="7"/>
        <v>12205</v>
      </c>
      <c r="E21" s="88">
        <f t="shared" si="8"/>
        <v>11112</v>
      </c>
      <c r="F21" s="89">
        <f t="shared" si="9"/>
        <v>1804</v>
      </c>
      <c r="G21" s="90">
        <f t="shared" si="10"/>
        <v>12916</v>
      </c>
      <c r="H21" s="91">
        <f t="shared" si="11"/>
        <v>711</v>
      </c>
      <c r="I21" s="92">
        <f t="shared" si="12"/>
        <v>0</v>
      </c>
      <c r="J21" s="93">
        <f t="shared" si="13"/>
        <v>711</v>
      </c>
      <c r="K21" s="94">
        <f t="shared" si="14"/>
        <v>11840</v>
      </c>
      <c r="L21" s="95">
        <f t="shared" si="15"/>
        <v>1804</v>
      </c>
      <c r="M21" s="96">
        <f t="shared" si="16"/>
        <v>13644</v>
      </c>
      <c r="N21" s="97">
        <f t="shared" si="17"/>
        <v>728</v>
      </c>
      <c r="O21" s="98">
        <f t="shared" si="18"/>
        <v>0</v>
      </c>
      <c r="P21" s="99">
        <f t="shared" si="19"/>
        <v>728</v>
      </c>
      <c r="Q21" s="100">
        <f t="shared" si="20"/>
        <v>12478</v>
      </c>
      <c r="R21" s="101">
        <f t="shared" si="21"/>
        <v>1804</v>
      </c>
      <c r="S21" s="102">
        <f t="shared" si="22"/>
        <v>14282</v>
      </c>
      <c r="T21" s="103">
        <f t="shared" si="23"/>
        <v>638</v>
      </c>
      <c r="U21" s="104">
        <f t="shared" si="23"/>
        <v>0</v>
      </c>
      <c r="V21" s="105">
        <f t="shared" si="23"/>
        <v>638</v>
      </c>
      <c r="W21" s="106">
        <f t="shared" si="24"/>
        <v>2077</v>
      </c>
      <c r="X21" s="86">
        <f t="shared" si="24"/>
        <v>0</v>
      </c>
      <c r="Y21" s="87">
        <f t="shared" si="24"/>
        <v>2077</v>
      </c>
      <c r="Z21" s="107">
        <f t="shared" si="25"/>
        <v>1.1996923372752619</v>
      </c>
      <c r="AA21" s="83">
        <f t="shared" si="25"/>
        <v>1</v>
      </c>
      <c r="AB21" s="83">
        <f t="shared" si="25"/>
        <v>1.1701761573125768</v>
      </c>
    </row>
    <row r="22" spans="1:28" s="57" customFormat="1" ht="18" customHeight="1" x14ac:dyDescent="0.25">
      <c r="A22" s="84">
        <v>17</v>
      </c>
      <c r="B22" s="85">
        <f t="shared" si="5"/>
        <v>10479</v>
      </c>
      <c r="C22" s="106">
        <f t="shared" si="6"/>
        <v>1875</v>
      </c>
      <c r="D22" s="111">
        <f t="shared" si="7"/>
        <v>12354</v>
      </c>
      <c r="E22" s="88">
        <f t="shared" si="8"/>
        <v>11194</v>
      </c>
      <c r="F22" s="89">
        <f t="shared" si="9"/>
        <v>1875</v>
      </c>
      <c r="G22" s="90">
        <f t="shared" si="10"/>
        <v>13069</v>
      </c>
      <c r="H22" s="91">
        <f t="shared" si="11"/>
        <v>715</v>
      </c>
      <c r="I22" s="92">
        <f t="shared" si="12"/>
        <v>0</v>
      </c>
      <c r="J22" s="93">
        <f t="shared" si="13"/>
        <v>715</v>
      </c>
      <c r="K22" s="94">
        <f t="shared" si="14"/>
        <v>11928</v>
      </c>
      <c r="L22" s="95">
        <f t="shared" si="15"/>
        <v>1875</v>
      </c>
      <c r="M22" s="96">
        <f t="shared" si="16"/>
        <v>13803</v>
      </c>
      <c r="N22" s="97">
        <f t="shared" si="17"/>
        <v>734</v>
      </c>
      <c r="O22" s="98">
        <f t="shared" si="18"/>
        <v>0</v>
      </c>
      <c r="P22" s="99">
        <f t="shared" si="19"/>
        <v>734</v>
      </c>
      <c r="Q22" s="100">
        <f t="shared" si="20"/>
        <v>12571</v>
      </c>
      <c r="R22" s="101">
        <f t="shared" si="21"/>
        <v>1875</v>
      </c>
      <c r="S22" s="102">
        <f t="shared" si="22"/>
        <v>14446</v>
      </c>
      <c r="T22" s="103">
        <f t="shared" si="23"/>
        <v>643</v>
      </c>
      <c r="U22" s="104">
        <f t="shared" si="23"/>
        <v>0</v>
      </c>
      <c r="V22" s="105">
        <f t="shared" si="23"/>
        <v>643</v>
      </c>
      <c r="W22" s="106">
        <f t="shared" si="24"/>
        <v>2092</v>
      </c>
      <c r="X22" s="86">
        <f t="shared" si="24"/>
        <v>0</v>
      </c>
      <c r="Y22" s="87">
        <f t="shared" si="24"/>
        <v>2092</v>
      </c>
      <c r="Z22" s="107">
        <f t="shared" si="25"/>
        <v>1.1996373699780514</v>
      </c>
      <c r="AA22" s="83">
        <f t="shared" si="25"/>
        <v>1</v>
      </c>
      <c r="AB22" s="83">
        <f t="shared" si="25"/>
        <v>1.1693378662781286</v>
      </c>
    </row>
    <row r="23" spans="1:28" s="57" customFormat="1" ht="18" customHeight="1" x14ac:dyDescent="0.25">
      <c r="A23" s="84">
        <v>18</v>
      </c>
      <c r="B23" s="85">
        <f t="shared" si="5"/>
        <v>10557</v>
      </c>
      <c r="C23" s="106">
        <f t="shared" si="6"/>
        <v>1947</v>
      </c>
      <c r="D23" s="111">
        <f t="shared" si="7"/>
        <v>12504</v>
      </c>
      <c r="E23" s="88">
        <f t="shared" si="8"/>
        <v>11277</v>
      </c>
      <c r="F23" s="89">
        <f t="shared" si="9"/>
        <v>1947</v>
      </c>
      <c r="G23" s="90">
        <f t="shared" si="10"/>
        <v>13224</v>
      </c>
      <c r="H23" s="91">
        <f t="shared" si="11"/>
        <v>720</v>
      </c>
      <c r="I23" s="92">
        <f t="shared" si="12"/>
        <v>0</v>
      </c>
      <c r="J23" s="93">
        <f t="shared" si="13"/>
        <v>720</v>
      </c>
      <c r="K23" s="94">
        <f t="shared" si="14"/>
        <v>12016</v>
      </c>
      <c r="L23" s="95">
        <f t="shared" si="15"/>
        <v>1947</v>
      </c>
      <c r="M23" s="96">
        <f t="shared" si="16"/>
        <v>13963</v>
      </c>
      <c r="N23" s="97">
        <f t="shared" si="17"/>
        <v>739</v>
      </c>
      <c r="O23" s="98">
        <f t="shared" si="18"/>
        <v>0</v>
      </c>
      <c r="P23" s="99">
        <f t="shared" si="19"/>
        <v>739</v>
      </c>
      <c r="Q23" s="100">
        <f t="shared" si="20"/>
        <v>12665</v>
      </c>
      <c r="R23" s="101">
        <f t="shared" si="21"/>
        <v>1947</v>
      </c>
      <c r="S23" s="102">
        <f t="shared" si="22"/>
        <v>14612</v>
      </c>
      <c r="T23" s="103">
        <f t="shared" si="23"/>
        <v>649</v>
      </c>
      <c r="U23" s="104">
        <f t="shared" si="23"/>
        <v>0</v>
      </c>
      <c r="V23" s="105">
        <f t="shared" si="23"/>
        <v>649</v>
      </c>
      <c r="W23" s="106">
        <f t="shared" si="24"/>
        <v>2108</v>
      </c>
      <c r="X23" s="86">
        <f t="shared" si="24"/>
        <v>0</v>
      </c>
      <c r="Y23" s="87">
        <f t="shared" si="24"/>
        <v>2108</v>
      </c>
      <c r="Z23" s="107">
        <f t="shared" si="25"/>
        <v>1.1996779388083736</v>
      </c>
      <c r="AA23" s="83">
        <f t="shared" si="25"/>
        <v>1</v>
      </c>
      <c r="AB23" s="83">
        <f t="shared" si="25"/>
        <v>1.1685860524632117</v>
      </c>
    </row>
    <row r="24" spans="1:28" s="57" customFormat="1" ht="18" customHeight="1" x14ac:dyDescent="0.25">
      <c r="A24" s="112">
        <v>19</v>
      </c>
      <c r="B24" s="113">
        <f t="shared" si="5"/>
        <v>10635</v>
      </c>
      <c r="C24" s="114">
        <f t="shared" si="6"/>
        <v>2018</v>
      </c>
      <c r="D24" s="115">
        <f t="shared" si="7"/>
        <v>12653</v>
      </c>
      <c r="E24" s="116">
        <f t="shared" si="8"/>
        <v>11359</v>
      </c>
      <c r="F24" s="117">
        <f t="shared" si="9"/>
        <v>2018</v>
      </c>
      <c r="G24" s="118">
        <f t="shared" si="10"/>
        <v>13377</v>
      </c>
      <c r="H24" s="119">
        <f t="shared" si="11"/>
        <v>724</v>
      </c>
      <c r="I24" s="120">
        <f t="shared" si="12"/>
        <v>0</v>
      </c>
      <c r="J24" s="121">
        <f t="shared" si="13"/>
        <v>724</v>
      </c>
      <c r="K24" s="122">
        <f t="shared" si="14"/>
        <v>12104</v>
      </c>
      <c r="L24" s="123">
        <f t="shared" si="15"/>
        <v>2018</v>
      </c>
      <c r="M24" s="124">
        <f t="shared" si="16"/>
        <v>14122</v>
      </c>
      <c r="N24" s="125">
        <f t="shared" si="17"/>
        <v>745</v>
      </c>
      <c r="O24" s="126">
        <f t="shared" si="18"/>
        <v>0</v>
      </c>
      <c r="P24" s="127">
        <f t="shared" si="19"/>
        <v>745</v>
      </c>
      <c r="Q24" s="128">
        <f t="shared" si="20"/>
        <v>12758</v>
      </c>
      <c r="R24" s="129">
        <f t="shared" si="21"/>
        <v>2018</v>
      </c>
      <c r="S24" s="130">
        <f t="shared" si="22"/>
        <v>14776</v>
      </c>
      <c r="T24" s="131">
        <f t="shared" si="23"/>
        <v>654</v>
      </c>
      <c r="U24" s="132">
        <f t="shared" si="23"/>
        <v>0</v>
      </c>
      <c r="V24" s="133">
        <f t="shared" si="23"/>
        <v>654</v>
      </c>
      <c r="W24" s="114">
        <f t="shared" si="24"/>
        <v>2123</v>
      </c>
      <c r="X24" s="134">
        <f t="shared" si="24"/>
        <v>0</v>
      </c>
      <c r="Y24" s="135">
        <f t="shared" si="24"/>
        <v>2123</v>
      </c>
      <c r="Z24" s="136">
        <f t="shared" si="25"/>
        <v>1.1996238834038553</v>
      </c>
      <c r="AA24" s="137">
        <f t="shared" si="25"/>
        <v>1</v>
      </c>
      <c r="AB24" s="137">
        <f t="shared" si="25"/>
        <v>1.1677862957401406</v>
      </c>
    </row>
    <row r="25" spans="1:28" s="57" customFormat="1" ht="18" customHeight="1" x14ac:dyDescent="0.25">
      <c r="A25" s="84">
        <v>20</v>
      </c>
      <c r="B25" s="85">
        <f t="shared" si="5"/>
        <v>10714</v>
      </c>
      <c r="C25" s="106">
        <f t="shared" si="6"/>
        <v>2090</v>
      </c>
      <c r="D25" s="111">
        <f t="shared" si="7"/>
        <v>12804</v>
      </c>
      <c r="E25" s="88">
        <f t="shared" si="8"/>
        <v>11442</v>
      </c>
      <c r="F25" s="89">
        <f t="shared" si="9"/>
        <v>2090</v>
      </c>
      <c r="G25" s="90">
        <f t="shared" si="10"/>
        <v>13532</v>
      </c>
      <c r="H25" s="91">
        <f t="shared" si="11"/>
        <v>728</v>
      </c>
      <c r="I25" s="92">
        <f t="shared" si="12"/>
        <v>0</v>
      </c>
      <c r="J25" s="93">
        <f t="shared" si="13"/>
        <v>728</v>
      </c>
      <c r="K25" s="94">
        <f t="shared" si="14"/>
        <v>12192</v>
      </c>
      <c r="L25" s="95">
        <f t="shared" si="15"/>
        <v>2090</v>
      </c>
      <c r="M25" s="96">
        <f t="shared" si="16"/>
        <v>14282</v>
      </c>
      <c r="N25" s="97">
        <f t="shared" si="17"/>
        <v>750</v>
      </c>
      <c r="O25" s="98">
        <f t="shared" si="18"/>
        <v>0</v>
      </c>
      <c r="P25" s="99">
        <f t="shared" si="19"/>
        <v>750</v>
      </c>
      <c r="Q25" s="100">
        <f t="shared" si="20"/>
        <v>12852</v>
      </c>
      <c r="R25" s="101">
        <f t="shared" si="21"/>
        <v>2090</v>
      </c>
      <c r="S25" s="102">
        <f t="shared" si="22"/>
        <v>14942</v>
      </c>
      <c r="T25" s="103">
        <f t="shared" si="23"/>
        <v>660</v>
      </c>
      <c r="U25" s="104">
        <f t="shared" si="23"/>
        <v>0</v>
      </c>
      <c r="V25" s="105">
        <f t="shared" si="23"/>
        <v>660</v>
      </c>
      <c r="W25" s="106">
        <f t="shared" si="24"/>
        <v>2138</v>
      </c>
      <c r="X25" s="86">
        <f t="shared" si="24"/>
        <v>0</v>
      </c>
      <c r="Y25" s="87">
        <f t="shared" si="24"/>
        <v>2138</v>
      </c>
      <c r="Z25" s="107">
        <f t="shared" si="25"/>
        <v>1.1995519880530148</v>
      </c>
      <c r="AA25" s="83">
        <f t="shared" si="25"/>
        <v>1</v>
      </c>
      <c r="AB25" s="83">
        <f t="shared" si="25"/>
        <v>1.1669790690409247</v>
      </c>
    </row>
    <row r="26" spans="1:28" s="57" customFormat="1" ht="18" customHeight="1" x14ac:dyDescent="0.25">
      <c r="A26" s="108">
        <v>21</v>
      </c>
      <c r="B26" s="109">
        <f t="shared" si="5"/>
        <v>11369</v>
      </c>
      <c r="C26" s="80">
        <f t="shared" si="6"/>
        <v>2739</v>
      </c>
      <c r="D26" s="110">
        <f t="shared" si="7"/>
        <v>14108</v>
      </c>
      <c r="E26" s="62">
        <f t="shared" si="8"/>
        <v>12148</v>
      </c>
      <c r="F26" s="63">
        <f t="shared" si="9"/>
        <v>2739</v>
      </c>
      <c r="G26" s="64">
        <f t="shared" si="10"/>
        <v>14887</v>
      </c>
      <c r="H26" s="65">
        <f t="shared" si="11"/>
        <v>779</v>
      </c>
      <c r="I26" s="66">
        <f t="shared" si="12"/>
        <v>0</v>
      </c>
      <c r="J26" s="67">
        <f t="shared" si="13"/>
        <v>779</v>
      </c>
      <c r="K26" s="68">
        <f t="shared" si="14"/>
        <v>12950</v>
      </c>
      <c r="L26" s="69">
        <f t="shared" si="15"/>
        <v>2739</v>
      </c>
      <c r="M26" s="70">
        <f t="shared" si="16"/>
        <v>15689</v>
      </c>
      <c r="N26" s="71">
        <f t="shared" si="17"/>
        <v>802</v>
      </c>
      <c r="O26" s="72">
        <f t="shared" si="18"/>
        <v>0</v>
      </c>
      <c r="P26" s="73">
        <f t="shared" si="19"/>
        <v>802</v>
      </c>
      <c r="Q26" s="74">
        <f t="shared" si="20"/>
        <v>13638</v>
      </c>
      <c r="R26" s="75">
        <f t="shared" si="21"/>
        <v>2739</v>
      </c>
      <c r="S26" s="76">
        <f t="shared" si="22"/>
        <v>16377</v>
      </c>
      <c r="T26" s="77">
        <f t="shared" si="23"/>
        <v>688</v>
      </c>
      <c r="U26" s="78">
        <f t="shared" si="23"/>
        <v>0</v>
      </c>
      <c r="V26" s="79">
        <f t="shared" si="23"/>
        <v>688</v>
      </c>
      <c r="W26" s="80">
        <f t="shared" si="24"/>
        <v>2269</v>
      </c>
      <c r="X26" s="81">
        <f t="shared" si="24"/>
        <v>0</v>
      </c>
      <c r="Y26" s="82">
        <f t="shared" si="24"/>
        <v>2269</v>
      </c>
      <c r="Z26" s="83">
        <f t="shared" si="25"/>
        <v>1.1995777992787404</v>
      </c>
      <c r="AA26" s="83">
        <f t="shared" si="25"/>
        <v>1</v>
      </c>
      <c r="AB26" s="83">
        <f t="shared" si="25"/>
        <v>1.160830734335129</v>
      </c>
    </row>
    <row r="27" spans="1:28" s="57" customFormat="1" ht="18" customHeight="1" x14ac:dyDescent="0.25">
      <c r="A27" s="84">
        <v>22</v>
      </c>
      <c r="B27" s="85">
        <f t="shared" si="5"/>
        <v>11475</v>
      </c>
      <c r="C27" s="106">
        <f t="shared" si="6"/>
        <v>2838</v>
      </c>
      <c r="D27" s="111">
        <f t="shared" si="7"/>
        <v>14313</v>
      </c>
      <c r="E27" s="88">
        <f t="shared" si="8"/>
        <v>12260</v>
      </c>
      <c r="F27" s="89">
        <f t="shared" si="9"/>
        <v>2838</v>
      </c>
      <c r="G27" s="90">
        <f t="shared" si="10"/>
        <v>15098</v>
      </c>
      <c r="H27" s="91">
        <f t="shared" si="11"/>
        <v>785</v>
      </c>
      <c r="I27" s="92">
        <f t="shared" si="12"/>
        <v>0</v>
      </c>
      <c r="J27" s="93">
        <f t="shared" si="13"/>
        <v>785</v>
      </c>
      <c r="K27" s="94">
        <f t="shared" si="14"/>
        <v>13070</v>
      </c>
      <c r="L27" s="95">
        <f t="shared" si="15"/>
        <v>2838</v>
      </c>
      <c r="M27" s="96">
        <f t="shared" si="16"/>
        <v>15908</v>
      </c>
      <c r="N27" s="97">
        <f t="shared" si="17"/>
        <v>810</v>
      </c>
      <c r="O27" s="98">
        <f t="shared" si="18"/>
        <v>0</v>
      </c>
      <c r="P27" s="99">
        <f t="shared" si="19"/>
        <v>810</v>
      </c>
      <c r="Q27" s="100">
        <f t="shared" si="20"/>
        <v>13765</v>
      </c>
      <c r="R27" s="101">
        <f t="shared" si="21"/>
        <v>2838</v>
      </c>
      <c r="S27" s="102">
        <f t="shared" si="22"/>
        <v>16603</v>
      </c>
      <c r="T27" s="103">
        <f t="shared" si="23"/>
        <v>695</v>
      </c>
      <c r="U27" s="104">
        <f t="shared" si="23"/>
        <v>0</v>
      </c>
      <c r="V27" s="105">
        <f t="shared" si="23"/>
        <v>695</v>
      </c>
      <c r="W27" s="106">
        <f t="shared" si="24"/>
        <v>2290</v>
      </c>
      <c r="X27" s="86">
        <f t="shared" si="24"/>
        <v>0</v>
      </c>
      <c r="Y27" s="87">
        <f t="shared" si="24"/>
        <v>2290</v>
      </c>
      <c r="Z27" s="107">
        <f t="shared" si="25"/>
        <v>1.1995642701525056</v>
      </c>
      <c r="AA27" s="83">
        <f t="shared" si="25"/>
        <v>1</v>
      </c>
      <c r="AB27" s="83">
        <f t="shared" si="25"/>
        <v>1.1599944106756095</v>
      </c>
    </row>
    <row r="28" spans="1:28" s="57" customFormat="1" ht="18" customHeight="1" x14ac:dyDescent="0.25">
      <c r="A28" s="84">
        <v>23</v>
      </c>
      <c r="B28" s="85">
        <f t="shared" si="5"/>
        <v>11580</v>
      </c>
      <c r="C28" s="106">
        <f t="shared" si="6"/>
        <v>2937</v>
      </c>
      <c r="D28" s="111">
        <f t="shared" si="7"/>
        <v>14517</v>
      </c>
      <c r="E28" s="88">
        <f t="shared" si="8"/>
        <v>12372</v>
      </c>
      <c r="F28" s="89">
        <f t="shared" si="9"/>
        <v>2937</v>
      </c>
      <c r="G28" s="90">
        <f t="shared" si="10"/>
        <v>15309</v>
      </c>
      <c r="H28" s="91">
        <f t="shared" si="11"/>
        <v>792</v>
      </c>
      <c r="I28" s="92">
        <f t="shared" si="12"/>
        <v>0</v>
      </c>
      <c r="J28" s="93">
        <f t="shared" si="13"/>
        <v>792</v>
      </c>
      <c r="K28" s="94">
        <f t="shared" si="14"/>
        <v>13190</v>
      </c>
      <c r="L28" s="95">
        <f t="shared" si="15"/>
        <v>2937</v>
      </c>
      <c r="M28" s="96">
        <f t="shared" si="16"/>
        <v>16127</v>
      </c>
      <c r="N28" s="97">
        <f t="shared" si="17"/>
        <v>818</v>
      </c>
      <c r="O28" s="98">
        <f t="shared" si="18"/>
        <v>0</v>
      </c>
      <c r="P28" s="99">
        <f t="shared" si="19"/>
        <v>818</v>
      </c>
      <c r="Q28" s="100">
        <f t="shared" si="20"/>
        <v>13891</v>
      </c>
      <c r="R28" s="101">
        <f t="shared" si="21"/>
        <v>2937</v>
      </c>
      <c r="S28" s="102">
        <f t="shared" si="22"/>
        <v>16828</v>
      </c>
      <c r="T28" s="103">
        <f t="shared" si="23"/>
        <v>701</v>
      </c>
      <c r="U28" s="104">
        <f t="shared" si="23"/>
        <v>0</v>
      </c>
      <c r="V28" s="105">
        <f t="shared" si="23"/>
        <v>701</v>
      </c>
      <c r="W28" s="106">
        <f t="shared" si="24"/>
        <v>2311</v>
      </c>
      <c r="X28" s="86">
        <f t="shared" si="24"/>
        <v>0</v>
      </c>
      <c r="Y28" s="87">
        <f t="shared" si="24"/>
        <v>2311</v>
      </c>
      <c r="Z28" s="107">
        <f t="shared" si="25"/>
        <v>1.1995682210708118</v>
      </c>
      <c r="AA28" s="83">
        <f t="shared" si="25"/>
        <v>1</v>
      </c>
      <c r="AB28" s="83">
        <f t="shared" si="25"/>
        <v>1.1591926706619824</v>
      </c>
    </row>
    <row r="29" spans="1:28" s="57" customFormat="1" ht="18" customHeight="1" x14ac:dyDescent="0.25">
      <c r="A29" s="84">
        <v>24</v>
      </c>
      <c r="B29" s="85">
        <f t="shared" si="5"/>
        <v>11686</v>
      </c>
      <c r="C29" s="106">
        <f t="shared" si="6"/>
        <v>3036</v>
      </c>
      <c r="D29" s="111">
        <f t="shared" si="7"/>
        <v>14722</v>
      </c>
      <c r="E29" s="88">
        <f t="shared" si="8"/>
        <v>12485</v>
      </c>
      <c r="F29" s="89">
        <f t="shared" si="9"/>
        <v>3036</v>
      </c>
      <c r="G29" s="90">
        <f t="shared" si="10"/>
        <v>15521</v>
      </c>
      <c r="H29" s="91">
        <f t="shared" si="11"/>
        <v>799</v>
      </c>
      <c r="I29" s="92">
        <f t="shared" si="12"/>
        <v>0</v>
      </c>
      <c r="J29" s="93">
        <f t="shared" si="13"/>
        <v>799</v>
      </c>
      <c r="K29" s="94">
        <f t="shared" si="14"/>
        <v>13310</v>
      </c>
      <c r="L29" s="95">
        <f t="shared" si="15"/>
        <v>3036</v>
      </c>
      <c r="M29" s="96">
        <f t="shared" si="16"/>
        <v>16346</v>
      </c>
      <c r="N29" s="97">
        <f t="shared" si="17"/>
        <v>825</v>
      </c>
      <c r="O29" s="98">
        <f t="shared" si="18"/>
        <v>0</v>
      </c>
      <c r="P29" s="99">
        <f t="shared" si="19"/>
        <v>825</v>
      </c>
      <c r="Q29" s="100">
        <f t="shared" si="20"/>
        <v>14018</v>
      </c>
      <c r="R29" s="101">
        <f t="shared" si="21"/>
        <v>3036</v>
      </c>
      <c r="S29" s="102">
        <f t="shared" si="22"/>
        <v>17054</v>
      </c>
      <c r="T29" s="103">
        <f t="shared" si="23"/>
        <v>708</v>
      </c>
      <c r="U29" s="104">
        <f t="shared" si="23"/>
        <v>0</v>
      </c>
      <c r="V29" s="105">
        <f t="shared" si="23"/>
        <v>708</v>
      </c>
      <c r="W29" s="106">
        <f t="shared" si="24"/>
        <v>2332</v>
      </c>
      <c r="X29" s="86">
        <f t="shared" si="24"/>
        <v>0</v>
      </c>
      <c r="Y29" s="87">
        <f t="shared" si="24"/>
        <v>2332</v>
      </c>
      <c r="Z29" s="107">
        <f t="shared" si="25"/>
        <v>1.1995550231045695</v>
      </c>
      <c r="AA29" s="83">
        <f t="shared" si="25"/>
        <v>1</v>
      </c>
      <c r="AB29" s="83">
        <f t="shared" si="25"/>
        <v>1.1584023909794865</v>
      </c>
    </row>
    <row r="30" spans="1:28" s="57" customFormat="1" ht="18" customHeight="1" x14ac:dyDescent="0.25">
      <c r="A30" s="84">
        <v>25</v>
      </c>
      <c r="B30" s="85">
        <f t="shared" si="5"/>
        <v>11792</v>
      </c>
      <c r="C30" s="106">
        <f t="shared" si="6"/>
        <v>3135</v>
      </c>
      <c r="D30" s="111">
        <f t="shared" si="7"/>
        <v>14927</v>
      </c>
      <c r="E30" s="88">
        <f t="shared" si="8"/>
        <v>12597</v>
      </c>
      <c r="F30" s="89">
        <f t="shared" si="9"/>
        <v>3135</v>
      </c>
      <c r="G30" s="90">
        <f t="shared" si="10"/>
        <v>15732</v>
      </c>
      <c r="H30" s="91">
        <f t="shared" si="11"/>
        <v>805</v>
      </c>
      <c r="I30" s="92">
        <f t="shared" si="12"/>
        <v>0</v>
      </c>
      <c r="J30" s="93">
        <f t="shared" si="13"/>
        <v>805</v>
      </c>
      <c r="K30" s="94">
        <f t="shared" si="14"/>
        <v>13429</v>
      </c>
      <c r="L30" s="95">
        <f t="shared" si="15"/>
        <v>3135</v>
      </c>
      <c r="M30" s="96">
        <f t="shared" si="16"/>
        <v>16564</v>
      </c>
      <c r="N30" s="97">
        <f t="shared" si="17"/>
        <v>832</v>
      </c>
      <c r="O30" s="98">
        <f t="shared" si="18"/>
        <v>0</v>
      </c>
      <c r="P30" s="99">
        <f t="shared" si="19"/>
        <v>832</v>
      </c>
      <c r="Q30" s="100">
        <f t="shared" si="20"/>
        <v>14144</v>
      </c>
      <c r="R30" s="101">
        <f t="shared" si="21"/>
        <v>3135</v>
      </c>
      <c r="S30" s="102">
        <f t="shared" si="22"/>
        <v>17279</v>
      </c>
      <c r="T30" s="103">
        <f t="shared" si="23"/>
        <v>715</v>
      </c>
      <c r="U30" s="104">
        <f t="shared" si="23"/>
        <v>0</v>
      </c>
      <c r="V30" s="105">
        <f t="shared" si="23"/>
        <v>715</v>
      </c>
      <c r="W30" s="106">
        <f t="shared" si="24"/>
        <v>2352</v>
      </c>
      <c r="X30" s="86">
        <f t="shared" si="24"/>
        <v>0</v>
      </c>
      <c r="Y30" s="87">
        <f t="shared" si="24"/>
        <v>2352</v>
      </c>
      <c r="Z30" s="107">
        <f t="shared" si="25"/>
        <v>1.1994572591587518</v>
      </c>
      <c r="AA30" s="83">
        <f t="shared" si="25"/>
        <v>1</v>
      </c>
      <c r="AB30" s="83">
        <f t="shared" si="25"/>
        <v>1.1575668252160514</v>
      </c>
    </row>
    <row r="31" spans="1:28" s="57" customFormat="1" ht="18" customHeight="1" x14ac:dyDescent="0.25">
      <c r="A31" s="84">
        <v>26</v>
      </c>
      <c r="B31" s="85">
        <f t="shared" si="5"/>
        <v>11897</v>
      </c>
      <c r="C31" s="106">
        <f t="shared" si="6"/>
        <v>3234</v>
      </c>
      <c r="D31" s="111">
        <f t="shared" si="7"/>
        <v>15131</v>
      </c>
      <c r="E31" s="88">
        <f t="shared" si="8"/>
        <v>12709</v>
      </c>
      <c r="F31" s="89">
        <f t="shared" si="9"/>
        <v>3234</v>
      </c>
      <c r="G31" s="90">
        <f t="shared" si="10"/>
        <v>15943</v>
      </c>
      <c r="H31" s="91">
        <f t="shared" si="11"/>
        <v>812</v>
      </c>
      <c r="I31" s="92">
        <f t="shared" si="12"/>
        <v>0</v>
      </c>
      <c r="J31" s="93">
        <f t="shared" si="13"/>
        <v>812</v>
      </c>
      <c r="K31" s="94">
        <f t="shared" si="14"/>
        <v>13549</v>
      </c>
      <c r="L31" s="95">
        <f t="shared" si="15"/>
        <v>3234</v>
      </c>
      <c r="M31" s="96">
        <f t="shared" si="16"/>
        <v>16783</v>
      </c>
      <c r="N31" s="97">
        <f t="shared" si="17"/>
        <v>840</v>
      </c>
      <c r="O31" s="98">
        <f t="shared" si="18"/>
        <v>0</v>
      </c>
      <c r="P31" s="99">
        <f t="shared" si="19"/>
        <v>840</v>
      </c>
      <c r="Q31" s="100">
        <f t="shared" si="20"/>
        <v>14271</v>
      </c>
      <c r="R31" s="101">
        <f t="shared" si="21"/>
        <v>3234</v>
      </c>
      <c r="S31" s="102">
        <f t="shared" si="22"/>
        <v>17505</v>
      </c>
      <c r="T31" s="103">
        <f t="shared" si="23"/>
        <v>722</v>
      </c>
      <c r="U31" s="104">
        <f t="shared" si="23"/>
        <v>0</v>
      </c>
      <c r="V31" s="105">
        <f t="shared" si="23"/>
        <v>722</v>
      </c>
      <c r="W31" s="106">
        <f t="shared" si="24"/>
        <v>2374</v>
      </c>
      <c r="X31" s="86">
        <f t="shared" si="24"/>
        <v>0</v>
      </c>
      <c r="Y31" s="87">
        <f t="shared" si="24"/>
        <v>2374</v>
      </c>
      <c r="Z31" s="107">
        <f t="shared" si="25"/>
        <v>1.199546104059847</v>
      </c>
      <c r="AA31" s="83">
        <f t="shared" si="25"/>
        <v>1</v>
      </c>
      <c r="AB31" s="83">
        <f t="shared" si="25"/>
        <v>1.1568964377767497</v>
      </c>
    </row>
    <row r="32" spans="1:28" s="57" customFormat="1" ht="18" customHeight="1" x14ac:dyDescent="0.25">
      <c r="A32" s="84">
        <v>27</v>
      </c>
      <c r="B32" s="85">
        <f t="shared" si="5"/>
        <v>12003</v>
      </c>
      <c r="C32" s="106">
        <f t="shared" si="6"/>
        <v>3333</v>
      </c>
      <c r="D32" s="111">
        <f t="shared" si="7"/>
        <v>15336</v>
      </c>
      <c r="E32" s="88">
        <f t="shared" si="8"/>
        <v>12821</v>
      </c>
      <c r="F32" s="89">
        <f t="shared" si="9"/>
        <v>3333</v>
      </c>
      <c r="G32" s="90">
        <f t="shared" si="10"/>
        <v>16154</v>
      </c>
      <c r="H32" s="91">
        <f t="shared" si="11"/>
        <v>818</v>
      </c>
      <c r="I32" s="92">
        <f t="shared" si="12"/>
        <v>0</v>
      </c>
      <c r="J32" s="93">
        <f t="shared" si="13"/>
        <v>818</v>
      </c>
      <c r="K32" s="94">
        <f t="shared" si="14"/>
        <v>13669</v>
      </c>
      <c r="L32" s="95">
        <f t="shared" si="15"/>
        <v>3333</v>
      </c>
      <c r="M32" s="96">
        <f t="shared" si="16"/>
        <v>17002</v>
      </c>
      <c r="N32" s="97">
        <f t="shared" si="17"/>
        <v>848</v>
      </c>
      <c r="O32" s="98">
        <f t="shared" si="18"/>
        <v>0</v>
      </c>
      <c r="P32" s="99">
        <f t="shared" si="19"/>
        <v>848</v>
      </c>
      <c r="Q32" s="100">
        <f t="shared" si="20"/>
        <v>14397</v>
      </c>
      <c r="R32" s="101">
        <f t="shared" si="21"/>
        <v>3333</v>
      </c>
      <c r="S32" s="102">
        <f t="shared" si="22"/>
        <v>17730</v>
      </c>
      <c r="T32" s="103">
        <f t="shared" si="23"/>
        <v>728</v>
      </c>
      <c r="U32" s="104">
        <f t="shared" si="23"/>
        <v>0</v>
      </c>
      <c r="V32" s="105">
        <f t="shared" si="23"/>
        <v>728</v>
      </c>
      <c r="W32" s="106">
        <f t="shared" si="24"/>
        <v>2394</v>
      </c>
      <c r="X32" s="86">
        <f t="shared" si="24"/>
        <v>0</v>
      </c>
      <c r="Y32" s="87">
        <f t="shared" si="24"/>
        <v>2394</v>
      </c>
      <c r="Z32" s="107">
        <f t="shared" si="25"/>
        <v>1.1994501374656337</v>
      </c>
      <c r="AA32" s="83">
        <f t="shared" si="25"/>
        <v>1</v>
      </c>
      <c r="AB32" s="83">
        <f t="shared" si="25"/>
        <v>1.1561032863849765</v>
      </c>
    </row>
    <row r="33" spans="1:28" s="57" customFormat="1" ht="18" customHeight="1" x14ac:dyDescent="0.25">
      <c r="A33" s="84">
        <v>28</v>
      </c>
      <c r="B33" s="85">
        <f t="shared" si="5"/>
        <v>12108</v>
      </c>
      <c r="C33" s="106">
        <f t="shared" si="6"/>
        <v>3432</v>
      </c>
      <c r="D33" s="111">
        <f t="shared" si="7"/>
        <v>15540</v>
      </c>
      <c r="E33" s="88">
        <f t="shared" si="8"/>
        <v>12933</v>
      </c>
      <c r="F33" s="89">
        <f t="shared" si="9"/>
        <v>3432</v>
      </c>
      <c r="G33" s="90">
        <f t="shared" si="10"/>
        <v>16365</v>
      </c>
      <c r="H33" s="91">
        <f t="shared" si="11"/>
        <v>825</v>
      </c>
      <c r="I33" s="92">
        <f t="shared" si="12"/>
        <v>0</v>
      </c>
      <c r="J33" s="93">
        <f t="shared" si="13"/>
        <v>825</v>
      </c>
      <c r="K33" s="94">
        <f t="shared" si="14"/>
        <v>13789</v>
      </c>
      <c r="L33" s="95">
        <f t="shared" si="15"/>
        <v>3432</v>
      </c>
      <c r="M33" s="96">
        <f t="shared" si="16"/>
        <v>17221</v>
      </c>
      <c r="N33" s="97">
        <f t="shared" si="17"/>
        <v>856</v>
      </c>
      <c r="O33" s="98">
        <f t="shared" si="18"/>
        <v>0</v>
      </c>
      <c r="P33" s="99">
        <f t="shared" si="19"/>
        <v>856</v>
      </c>
      <c r="Q33" s="100">
        <f t="shared" si="20"/>
        <v>14524</v>
      </c>
      <c r="R33" s="101">
        <f t="shared" si="21"/>
        <v>3432</v>
      </c>
      <c r="S33" s="102">
        <f t="shared" si="22"/>
        <v>17956</v>
      </c>
      <c r="T33" s="103">
        <f t="shared" si="23"/>
        <v>735</v>
      </c>
      <c r="U33" s="104">
        <f t="shared" si="23"/>
        <v>0</v>
      </c>
      <c r="V33" s="105">
        <f t="shared" si="23"/>
        <v>735</v>
      </c>
      <c r="W33" s="106">
        <f t="shared" si="24"/>
        <v>2416</v>
      </c>
      <c r="X33" s="86">
        <f t="shared" si="24"/>
        <v>0</v>
      </c>
      <c r="Y33" s="87">
        <f t="shared" si="24"/>
        <v>2416</v>
      </c>
      <c r="Z33" s="107">
        <f t="shared" si="25"/>
        <v>1.1995374958704987</v>
      </c>
      <c r="AA33" s="83">
        <f t="shared" si="25"/>
        <v>1</v>
      </c>
      <c r="AB33" s="83">
        <f t="shared" si="25"/>
        <v>1.1554697554697555</v>
      </c>
    </row>
    <row r="34" spans="1:28" s="57" customFormat="1" ht="18" customHeight="1" x14ac:dyDescent="0.25">
      <c r="A34" s="84">
        <v>29</v>
      </c>
      <c r="B34" s="85">
        <f t="shared" si="5"/>
        <v>12214</v>
      </c>
      <c r="C34" s="106">
        <f t="shared" si="6"/>
        <v>3531</v>
      </c>
      <c r="D34" s="111">
        <f t="shared" si="7"/>
        <v>15745</v>
      </c>
      <c r="E34" s="88">
        <f t="shared" si="8"/>
        <v>13046</v>
      </c>
      <c r="F34" s="89">
        <f t="shared" si="9"/>
        <v>3531</v>
      </c>
      <c r="G34" s="90">
        <f t="shared" si="10"/>
        <v>16577</v>
      </c>
      <c r="H34" s="91">
        <f t="shared" si="11"/>
        <v>832</v>
      </c>
      <c r="I34" s="92">
        <f t="shared" si="12"/>
        <v>0</v>
      </c>
      <c r="J34" s="93">
        <f t="shared" si="13"/>
        <v>832</v>
      </c>
      <c r="K34" s="94">
        <f t="shared" si="14"/>
        <v>13909</v>
      </c>
      <c r="L34" s="95">
        <f t="shared" si="15"/>
        <v>3531</v>
      </c>
      <c r="M34" s="96">
        <f t="shared" si="16"/>
        <v>17440</v>
      </c>
      <c r="N34" s="97">
        <f t="shared" si="17"/>
        <v>863</v>
      </c>
      <c r="O34" s="98">
        <f t="shared" si="18"/>
        <v>0</v>
      </c>
      <c r="P34" s="99">
        <f t="shared" si="19"/>
        <v>863</v>
      </c>
      <c r="Q34" s="100">
        <f t="shared" si="20"/>
        <v>14650</v>
      </c>
      <c r="R34" s="101">
        <f t="shared" si="21"/>
        <v>3531</v>
      </c>
      <c r="S34" s="102">
        <f t="shared" si="22"/>
        <v>18181</v>
      </c>
      <c r="T34" s="103">
        <f t="shared" si="23"/>
        <v>741</v>
      </c>
      <c r="U34" s="104">
        <f t="shared" si="23"/>
        <v>0</v>
      </c>
      <c r="V34" s="105">
        <f t="shared" si="23"/>
        <v>741</v>
      </c>
      <c r="W34" s="106">
        <f t="shared" si="24"/>
        <v>2436</v>
      </c>
      <c r="X34" s="86">
        <f t="shared" si="24"/>
        <v>0</v>
      </c>
      <c r="Y34" s="87">
        <f t="shared" si="24"/>
        <v>2436</v>
      </c>
      <c r="Z34" s="107">
        <f t="shared" si="25"/>
        <v>1.1994432618306861</v>
      </c>
      <c r="AA34" s="83">
        <f t="shared" si="25"/>
        <v>1</v>
      </c>
      <c r="AB34" s="83">
        <f t="shared" si="25"/>
        <v>1.1547157827881867</v>
      </c>
    </row>
    <row r="35" spans="1:28" s="57" customFormat="1" ht="18" customHeight="1" x14ac:dyDescent="0.25">
      <c r="A35" s="84">
        <v>30</v>
      </c>
      <c r="B35" s="85">
        <f t="shared" si="5"/>
        <v>12320</v>
      </c>
      <c r="C35" s="106">
        <f t="shared" si="6"/>
        <v>3630</v>
      </c>
      <c r="D35" s="111">
        <f t="shared" si="7"/>
        <v>15950</v>
      </c>
      <c r="E35" s="88">
        <f t="shared" si="8"/>
        <v>13158</v>
      </c>
      <c r="F35" s="89">
        <f t="shared" si="9"/>
        <v>3630</v>
      </c>
      <c r="G35" s="90">
        <f t="shared" si="10"/>
        <v>16788</v>
      </c>
      <c r="H35" s="91">
        <f t="shared" si="11"/>
        <v>838</v>
      </c>
      <c r="I35" s="92">
        <f t="shared" si="12"/>
        <v>0</v>
      </c>
      <c r="J35" s="93">
        <f t="shared" si="13"/>
        <v>838</v>
      </c>
      <c r="K35" s="94">
        <f t="shared" si="14"/>
        <v>14029</v>
      </c>
      <c r="L35" s="95">
        <f t="shared" si="15"/>
        <v>3630</v>
      </c>
      <c r="M35" s="96">
        <f t="shared" si="16"/>
        <v>17659</v>
      </c>
      <c r="N35" s="97">
        <f t="shared" si="17"/>
        <v>871</v>
      </c>
      <c r="O35" s="98">
        <f t="shared" si="18"/>
        <v>0</v>
      </c>
      <c r="P35" s="99">
        <f t="shared" si="19"/>
        <v>871</v>
      </c>
      <c r="Q35" s="100">
        <f t="shared" si="20"/>
        <v>14777</v>
      </c>
      <c r="R35" s="101">
        <f t="shared" si="21"/>
        <v>3630</v>
      </c>
      <c r="S35" s="102">
        <f t="shared" si="22"/>
        <v>18407</v>
      </c>
      <c r="T35" s="103">
        <f t="shared" si="23"/>
        <v>748</v>
      </c>
      <c r="U35" s="104">
        <f t="shared" si="23"/>
        <v>0</v>
      </c>
      <c r="V35" s="105">
        <f t="shared" si="23"/>
        <v>748</v>
      </c>
      <c r="W35" s="106">
        <f t="shared" si="24"/>
        <v>2457</v>
      </c>
      <c r="X35" s="86">
        <f t="shared" si="24"/>
        <v>0</v>
      </c>
      <c r="Y35" s="87">
        <f t="shared" si="24"/>
        <v>2457</v>
      </c>
      <c r="Z35" s="107">
        <f t="shared" si="25"/>
        <v>1.1994318181818182</v>
      </c>
      <c r="AA35" s="83">
        <f t="shared" si="25"/>
        <v>1</v>
      </c>
      <c r="AB35" s="83">
        <f t="shared" si="25"/>
        <v>1.1540438871473355</v>
      </c>
    </row>
    <row r="36" spans="1:28" s="57" customFormat="1" ht="18" customHeight="1" x14ac:dyDescent="0.25">
      <c r="A36" s="84">
        <v>31</v>
      </c>
      <c r="B36" s="85">
        <f t="shared" si="5"/>
        <v>13073</v>
      </c>
      <c r="C36" s="106">
        <f t="shared" si="6"/>
        <v>4070</v>
      </c>
      <c r="D36" s="111">
        <f t="shared" si="7"/>
        <v>17143</v>
      </c>
      <c r="E36" s="88">
        <f t="shared" si="8"/>
        <v>13986</v>
      </c>
      <c r="F36" s="89">
        <f t="shared" si="9"/>
        <v>4070</v>
      </c>
      <c r="G36" s="90">
        <f t="shared" si="10"/>
        <v>18056</v>
      </c>
      <c r="H36" s="91">
        <f t="shared" si="11"/>
        <v>913</v>
      </c>
      <c r="I36" s="92">
        <f t="shared" si="12"/>
        <v>0</v>
      </c>
      <c r="J36" s="93">
        <f t="shared" si="13"/>
        <v>913</v>
      </c>
      <c r="K36" s="94">
        <f t="shared" si="14"/>
        <v>14899</v>
      </c>
      <c r="L36" s="95">
        <f t="shared" si="15"/>
        <v>4070</v>
      </c>
      <c r="M36" s="96">
        <f t="shared" si="16"/>
        <v>18969</v>
      </c>
      <c r="N36" s="97">
        <f t="shared" si="17"/>
        <v>913</v>
      </c>
      <c r="O36" s="98">
        <f t="shared" si="18"/>
        <v>0</v>
      </c>
      <c r="P36" s="99">
        <f t="shared" si="19"/>
        <v>913</v>
      </c>
      <c r="Q36" s="100">
        <f t="shared" si="20"/>
        <v>15688</v>
      </c>
      <c r="R36" s="101">
        <f t="shared" si="21"/>
        <v>4070</v>
      </c>
      <c r="S36" s="102">
        <f t="shared" si="22"/>
        <v>19758</v>
      </c>
      <c r="T36" s="103">
        <f t="shared" si="23"/>
        <v>789</v>
      </c>
      <c r="U36" s="104">
        <f t="shared" si="23"/>
        <v>0</v>
      </c>
      <c r="V36" s="105">
        <f t="shared" si="23"/>
        <v>789</v>
      </c>
      <c r="W36" s="106">
        <f t="shared" si="24"/>
        <v>2615</v>
      </c>
      <c r="X36" s="86">
        <f t="shared" si="24"/>
        <v>0</v>
      </c>
      <c r="Y36" s="87">
        <f t="shared" si="24"/>
        <v>2615</v>
      </c>
      <c r="Z36" s="107">
        <f t="shared" si="25"/>
        <v>1.2000305974145185</v>
      </c>
      <c r="AA36" s="83">
        <f t="shared" si="25"/>
        <v>1</v>
      </c>
      <c r="AB36" s="83">
        <f t="shared" si="25"/>
        <v>1.1525403954967042</v>
      </c>
    </row>
    <row r="37" spans="1:28" s="57" customFormat="1" ht="18" customHeight="1" x14ac:dyDescent="0.25">
      <c r="A37" s="84">
        <v>32</v>
      </c>
      <c r="B37" s="85">
        <f t="shared" si="5"/>
        <v>13200</v>
      </c>
      <c r="C37" s="106">
        <f t="shared" si="6"/>
        <v>4180</v>
      </c>
      <c r="D37" s="111">
        <f t="shared" si="7"/>
        <v>17380</v>
      </c>
      <c r="E37" s="88">
        <f t="shared" si="8"/>
        <v>14121</v>
      </c>
      <c r="F37" s="89">
        <f t="shared" si="9"/>
        <v>4180</v>
      </c>
      <c r="G37" s="90">
        <f t="shared" si="10"/>
        <v>18301</v>
      </c>
      <c r="H37" s="91">
        <f t="shared" si="11"/>
        <v>921</v>
      </c>
      <c r="I37" s="92">
        <f t="shared" si="12"/>
        <v>0</v>
      </c>
      <c r="J37" s="93">
        <f t="shared" si="13"/>
        <v>921</v>
      </c>
      <c r="K37" s="94">
        <f t="shared" si="14"/>
        <v>15043</v>
      </c>
      <c r="L37" s="95">
        <f t="shared" si="15"/>
        <v>4180</v>
      </c>
      <c r="M37" s="96">
        <f t="shared" si="16"/>
        <v>19223</v>
      </c>
      <c r="N37" s="97">
        <f t="shared" si="17"/>
        <v>922</v>
      </c>
      <c r="O37" s="98">
        <f t="shared" si="18"/>
        <v>0</v>
      </c>
      <c r="P37" s="99">
        <f t="shared" si="19"/>
        <v>922</v>
      </c>
      <c r="Q37" s="100">
        <f t="shared" si="20"/>
        <v>15840</v>
      </c>
      <c r="R37" s="101">
        <f t="shared" si="21"/>
        <v>4180</v>
      </c>
      <c r="S37" s="102">
        <f t="shared" si="22"/>
        <v>20020</v>
      </c>
      <c r="T37" s="103">
        <f t="shared" si="23"/>
        <v>797</v>
      </c>
      <c r="U37" s="104">
        <f t="shared" si="23"/>
        <v>0</v>
      </c>
      <c r="V37" s="105">
        <f t="shared" si="23"/>
        <v>797</v>
      </c>
      <c r="W37" s="106">
        <f t="shared" si="24"/>
        <v>2640</v>
      </c>
      <c r="X37" s="86">
        <f t="shared" si="24"/>
        <v>0</v>
      </c>
      <c r="Y37" s="87">
        <f t="shared" si="24"/>
        <v>2640</v>
      </c>
      <c r="Z37" s="107">
        <f t="shared" si="25"/>
        <v>1.2</v>
      </c>
      <c r="AA37" s="83">
        <f t="shared" si="25"/>
        <v>1</v>
      </c>
      <c r="AB37" s="83">
        <f t="shared" si="25"/>
        <v>1.1518987341772151</v>
      </c>
    </row>
    <row r="38" spans="1:28" s="57" customFormat="1" ht="18" customHeight="1" x14ac:dyDescent="0.25">
      <c r="A38" s="84">
        <v>33</v>
      </c>
      <c r="B38" s="85">
        <f t="shared" si="5"/>
        <v>13326</v>
      </c>
      <c r="C38" s="106">
        <f t="shared" si="6"/>
        <v>4290</v>
      </c>
      <c r="D38" s="111">
        <f t="shared" si="7"/>
        <v>17616</v>
      </c>
      <c r="E38" s="88">
        <f t="shared" si="8"/>
        <v>14257</v>
      </c>
      <c r="F38" s="89">
        <f t="shared" si="9"/>
        <v>4290</v>
      </c>
      <c r="G38" s="90">
        <f t="shared" si="10"/>
        <v>18547</v>
      </c>
      <c r="H38" s="91">
        <f t="shared" si="11"/>
        <v>931</v>
      </c>
      <c r="I38" s="92">
        <f t="shared" si="12"/>
        <v>0</v>
      </c>
      <c r="J38" s="93">
        <f t="shared" si="13"/>
        <v>931</v>
      </c>
      <c r="K38" s="94">
        <f t="shared" si="14"/>
        <v>15187</v>
      </c>
      <c r="L38" s="95">
        <f t="shared" si="15"/>
        <v>4290</v>
      </c>
      <c r="M38" s="96">
        <f t="shared" si="16"/>
        <v>19477</v>
      </c>
      <c r="N38" s="97">
        <f t="shared" si="17"/>
        <v>930</v>
      </c>
      <c r="O38" s="98">
        <f t="shared" si="18"/>
        <v>0</v>
      </c>
      <c r="P38" s="99">
        <f t="shared" si="19"/>
        <v>930</v>
      </c>
      <c r="Q38" s="100">
        <f t="shared" si="20"/>
        <v>15991</v>
      </c>
      <c r="R38" s="101">
        <f t="shared" si="21"/>
        <v>4290</v>
      </c>
      <c r="S38" s="102">
        <f t="shared" si="22"/>
        <v>20281</v>
      </c>
      <c r="T38" s="103">
        <f t="shared" si="23"/>
        <v>804</v>
      </c>
      <c r="U38" s="104">
        <f t="shared" si="23"/>
        <v>0</v>
      </c>
      <c r="V38" s="105">
        <f t="shared" si="23"/>
        <v>804</v>
      </c>
      <c r="W38" s="106">
        <f t="shared" si="24"/>
        <v>2665</v>
      </c>
      <c r="X38" s="86">
        <f t="shared" si="24"/>
        <v>0</v>
      </c>
      <c r="Y38" s="87">
        <f t="shared" si="24"/>
        <v>2665</v>
      </c>
      <c r="Z38" s="107">
        <f t="shared" si="25"/>
        <v>1.1999849917454599</v>
      </c>
      <c r="AA38" s="83">
        <f t="shared" si="25"/>
        <v>1</v>
      </c>
      <c r="AB38" s="83">
        <f t="shared" si="25"/>
        <v>1.1512829246139873</v>
      </c>
    </row>
    <row r="39" spans="1:28" s="57" customFormat="1" ht="18" customHeight="1" x14ac:dyDescent="0.25">
      <c r="A39" s="84">
        <v>34</v>
      </c>
      <c r="B39" s="85">
        <f t="shared" si="5"/>
        <v>13453</v>
      </c>
      <c r="C39" s="106">
        <f t="shared" si="6"/>
        <v>4400</v>
      </c>
      <c r="D39" s="111">
        <f t="shared" si="7"/>
        <v>17853</v>
      </c>
      <c r="E39" s="88">
        <f t="shared" si="8"/>
        <v>14392</v>
      </c>
      <c r="F39" s="89">
        <f t="shared" si="9"/>
        <v>4400</v>
      </c>
      <c r="G39" s="90">
        <f t="shared" si="10"/>
        <v>18792</v>
      </c>
      <c r="H39" s="91">
        <f t="shared" si="11"/>
        <v>939</v>
      </c>
      <c r="I39" s="92">
        <f t="shared" si="12"/>
        <v>0</v>
      </c>
      <c r="J39" s="93">
        <f t="shared" si="13"/>
        <v>939</v>
      </c>
      <c r="K39" s="94">
        <f t="shared" si="14"/>
        <v>15331</v>
      </c>
      <c r="L39" s="95">
        <f t="shared" si="15"/>
        <v>4400</v>
      </c>
      <c r="M39" s="96">
        <f t="shared" si="16"/>
        <v>19731</v>
      </c>
      <c r="N39" s="97">
        <f t="shared" si="17"/>
        <v>939</v>
      </c>
      <c r="O39" s="98">
        <f t="shared" si="18"/>
        <v>0</v>
      </c>
      <c r="P39" s="99">
        <f t="shared" si="19"/>
        <v>939</v>
      </c>
      <c r="Q39" s="100">
        <f t="shared" si="20"/>
        <v>16143</v>
      </c>
      <c r="R39" s="101">
        <f t="shared" si="21"/>
        <v>4400</v>
      </c>
      <c r="S39" s="102">
        <f t="shared" si="22"/>
        <v>20543</v>
      </c>
      <c r="T39" s="103">
        <f t="shared" si="23"/>
        <v>812</v>
      </c>
      <c r="U39" s="104">
        <f t="shared" si="23"/>
        <v>0</v>
      </c>
      <c r="V39" s="105">
        <f t="shared" si="23"/>
        <v>812</v>
      </c>
      <c r="W39" s="106">
        <f t="shared" si="24"/>
        <v>2690</v>
      </c>
      <c r="X39" s="86">
        <f t="shared" si="24"/>
        <v>0</v>
      </c>
      <c r="Y39" s="87">
        <f t="shared" si="24"/>
        <v>2690</v>
      </c>
      <c r="Z39" s="107">
        <f t="shared" si="25"/>
        <v>1.1999554002824648</v>
      </c>
      <c r="AA39" s="83">
        <f t="shared" si="25"/>
        <v>1</v>
      </c>
      <c r="AB39" s="83">
        <f t="shared" si="25"/>
        <v>1.1506749565899288</v>
      </c>
    </row>
    <row r="40" spans="1:28" s="57" customFormat="1" ht="18" customHeight="1" x14ac:dyDescent="0.25">
      <c r="A40" s="84">
        <v>35</v>
      </c>
      <c r="B40" s="85">
        <f t="shared" si="5"/>
        <v>13579</v>
      </c>
      <c r="C40" s="106">
        <f t="shared" si="6"/>
        <v>4510</v>
      </c>
      <c r="D40" s="111">
        <f t="shared" si="7"/>
        <v>18089</v>
      </c>
      <c r="E40" s="88">
        <f t="shared" si="8"/>
        <v>14527</v>
      </c>
      <c r="F40" s="89">
        <f t="shared" si="9"/>
        <v>4510</v>
      </c>
      <c r="G40" s="90">
        <f t="shared" si="10"/>
        <v>19037</v>
      </c>
      <c r="H40" s="91">
        <f t="shared" si="11"/>
        <v>948</v>
      </c>
      <c r="I40" s="92">
        <f t="shared" si="12"/>
        <v>0</v>
      </c>
      <c r="J40" s="93">
        <f t="shared" si="13"/>
        <v>948</v>
      </c>
      <c r="K40" s="94">
        <f t="shared" si="14"/>
        <v>15475</v>
      </c>
      <c r="L40" s="95">
        <f t="shared" si="15"/>
        <v>4510</v>
      </c>
      <c r="M40" s="96">
        <f t="shared" si="16"/>
        <v>19985</v>
      </c>
      <c r="N40" s="97">
        <f t="shared" si="17"/>
        <v>948</v>
      </c>
      <c r="O40" s="98">
        <f t="shared" si="18"/>
        <v>0</v>
      </c>
      <c r="P40" s="99">
        <f t="shared" si="19"/>
        <v>948</v>
      </c>
      <c r="Q40" s="100">
        <f t="shared" si="20"/>
        <v>16295</v>
      </c>
      <c r="R40" s="101">
        <f t="shared" si="21"/>
        <v>4510</v>
      </c>
      <c r="S40" s="102">
        <f t="shared" si="22"/>
        <v>20805</v>
      </c>
      <c r="T40" s="103">
        <f t="shared" si="23"/>
        <v>820</v>
      </c>
      <c r="U40" s="104">
        <f t="shared" si="23"/>
        <v>0</v>
      </c>
      <c r="V40" s="105">
        <f t="shared" si="23"/>
        <v>820</v>
      </c>
      <c r="W40" s="106">
        <f t="shared" si="24"/>
        <v>2716</v>
      </c>
      <c r="X40" s="86">
        <f t="shared" si="24"/>
        <v>0</v>
      </c>
      <c r="Y40" s="87">
        <f t="shared" si="24"/>
        <v>2716</v>
      </c>
      <c r="Z40" s="107">
        <f t="shared" si="25"/>
        <v>1.2000147286250828</v>
      </c>
      <c r="AA40" s="83">
        <f t="shared" si="25"/>
        <v>1</v>
      </c>
      <c r="AB40" s="83">
        <f t="shared" si="25"/>
        <v>1.1501464978716347</v>
      </c>
    </row>
    <row r="41" spans="1:28" s="57" customFormat="1" ht="18" customHeight="1" x14ac:dyDescent="0.25">
      <c r="A41" s="84">
        <v>36</v>
      </c>
      <c r="B41" s="85">
        <f t="shared" si="5"/>
        <v>13706</v>
      </c>
      <c r="C41" s="106">
        <f t="shared" si="6"/>
        <v>4620</v>
      </c>
      <c r="D41" s="111">
        <f t="shared" si="7"/>
        <v>18326</v>
      </c>
      <c r="E41" s="88">
        <f t="shared" si="8"/>
        <v>14663</v>
      </c>
      <c r="F41" s="89">
        <f t="shared" si="9"/>
        <v>4620</v>
      </c>
      <c r="G41" s="90">
        <f t="shared" si="10"/>
        <v>19283</v>
      </c>
      <c r="H41" s="91">
        <f t="shared" si="11"/>
        <v>957</v>
      </c>
      <c r="I41" s="92">
        <f t="shared" si="12"/>
        <v>0</v>
      </c>
      <c r="J41" s="93">
        <f t="shared" si="13"/>
        <v>957</v>
      </c>
      <c r="K41" s="94">
        <f t="shared" si="14"/>
        <v>15620</v>
      </c>
      <c r="L41" s="95">
        <f t="shared" si="15"/>
        <v>4620</v>
      </c>
      <c r="M41" s="96">
        <f t="shared" si="16"/>
        <v>20240</v>
      </c>
      <c r="N41" s="97">
        <f t="shared" si="17"/>
        <v>957</v>
      </c>
      <c r="O41" s="98">
        <f t="shared" si="18"/>
        <v>0</v>
      </c>
      <c r="P41" s="99">
        <f t="shared" si="19"/>
        <v>957</v>
      </c>
      <c r="Q41" s="100">
        <f t="shared" si="20"/>
        <v>16447</v>
      </c>
      <c r="R41" s="101">
        <f t="shared" si="21"/>
        <v>4620</v>
      </c>
      <c r="S41" s="102">
        <f t="shared" si="22"/>
        <v>21067</v>
      </c>
      <c r="T41" s="103">
        <f t="shared" si="23"/>
        <v>827</v>
      </c>
      <c r="U41" s="104">
        <f t="shared" si="23"/>
        <v>0</v>
      </c>
      <c r="V41" s="105">
        <f t="shared" si="23"/>
        <v>827</v>
      </c>
      <c r="W41" s="106">
        <f t="shared" si="24"/>
        <v>2741</v>
      </c>
      <c r="X41" s="86">
        <f t="shared" si="24"/>
        <v>0</v>
      </c>
      <c r="Y41" s="87">
        <f t="shared" si="24"/>
        <v>2741</v>
      </c>
      <c r="Z41" s="107">
        <f t="shared" si="25"/>
        <v>1.1999854078505763</v>
      </c>
      <c r="AA41" s="83">
        <f t="shared" si="25"/>
        <v>1</v>
      </c>
      <c r="AB41" s="83">
        <f t="shared" si="25"/>
        <v>1.1495689184764815</v>
      </c>
    </row>
    <row r="42" spans="1:28" s="57" customFormat="1" ht="18" customHeight="1" x14ac:dyDescent="0.25">
      <c r="A42" s="84">
        <v>37</v>
      </c>
      <c r="B42" s="85">
        <f t="shared" si="5"/>
        <v>13832</v>
      </c>
      <c r="C42" s="106">
        <f t="shared" si="6"/>
        <v>4730</v>
      </c>
      <c r="D42" s="111">
        <f t="shared" si="7"/>
        <v>18562</v>
      </c>
      <c r="E42" s="88">
        <f t="shared" si="8"/>
        <v>14798</v>
      </c>
      <c r="F42" s="89">
        <f t="shared" si="9"/>
        <v>4730</v>
      </c>
      <c r="G42" s="90">
        <f t="shared" si="10"/>
        <v>19528</v>
      </c>
      <c r="H42" s="91">
        <f t="shared" si="11"/>
        <v>966</v>
      </c>
      <c r="I42" s="92">
        <f t="shared" si="12"/>
        <v>0</v>
      </c>
      <c r="J42" s="93">
        <f t="shared" si="13"/>
        <v>966</v>
      </c>
      <c r="K42" s="94">
        <f t="shared" si="14"/>
        <v>15764</v>
      </c>
      <c r="L42" s="95">
        <f t="shared" si="15"/>
        <v>4730</v>
      </c>
      <c r="M42" s="96">
        <f t="shared" si="16"/>
        <v>20494</v>
      </c>
      <c r="N42" s="97">
        <f t="shared" si="17"/>
        <v>966</v>
      </c>
      <c r="O42" s="98">
        <f t="shared" si="18"/>
        <v>0</v>
      </c>
      <c r="P42" s="99">
        <f t="shared" si="19"/>
        <v>966</v>
      </c>
      <c r="Q42" s="100">
        <f t="shared" si="20"/>
        <v>16599</v>
      </c>
      <c r="R42" s="101">
        <f t="shared" si="21"/>
        <v>4730</v>
      </c>
      <c r="S42" s="102">
        <f t="shared" si="22"/>
        <v>21329</v>
      </c>
      <c r="T42" s="103">
        <f t="shared" si="23"/>
        <v>835</v>
      </c>
      <c r="U42" s="104">
        <f t="shared" si="23"/>
        <v>0</v>
      </c>
      <c r="V42" s="105">
        <f t="shared" si="23"/>
        <v>835</v>
      </c>
      <c r="W42" s="106">
        <f t="shared" si="24"/>
        <v>2767</v>
      </c>
      <c r="X42" s="86">
        <f t="shared" si="24"/>
        <v>0</v>
      </c>
      <c r="Y42" s="87">
        <f t="shared" si="24"/>
        <v>2767</v>
      </c>
      <c r="Z42" s="107">
        <f t="shared" si="25"/>
        <v>1.2000433776749566</v>
      </c>
      <c r="AA42" s="83">
        <f t="shared" si="25"/>
        <v>1</v>
      </c>
      <c r="AB42" s="83">
        <f t="shared" si="25"/>
        <v>1.149067988363323</v>
      </c>
    </row>
    <row r="43" spans="1:28" s="57" customFormat="1" ht="18" customHeight="1" x14ac:dyDescent="0.25">
      <c r="A43" s="84">
        <v>38</v>
      </c>
      <c r="B43" s="85">
        <f t="shared" si="5"/>
        <v>13959</v>
      </c>
      <c r="C43" s="106">
        <f t="shared" si="6"/>
        <v>4840</v>
      </c>
      <c r="D43" s="111">
        <f t="shared" si="7"/>
        <v>18799</v>
      </c>
      <c r="E43" s="88">
        <f t="shared" si="8"/>
        <v>14933</v>
      </c>
      <c r="F43" s="89">
        <f t="shared" si="9"/>
        <v>4840</v>
      </c>
      <c r="G43" s="90">
        <f t="shared" si="10"/>
        <v>19773</v>
      </c>
      <c r="H43" s="91">
        <f t="shared" si="11"/>
        <v>974</v>
      </c>
      <c r="I43" s="92">
        <f t="shared" si="12"/>
        <v>0</v>
      </c>
      <c r="J43" s="93">
        <f t="shared" si="13"/>
        <v>974</v>
      </c>
      <c r="K43" s="94">
        <f t="shared" si="14"/>
        <v>15908</v>
      </c>
      <c r="L43" s="95">
        <f t="shared" si="15"/>
        <v>4840</v>
      </c>
      <c r="M43" s="96">
        <f t="shared" si="16"/>
        <v>20748</v>
      </c>
      <c r="N43" s="97">
        <f t="shared" si="17"/>
        <v>975</v>
      </c>
      <c r="O43" s="98">
        <f t="shared" si="18"/>
        <v>0</v>
      </c>
      <c r="P43" s="99">
        <f t="shared" si="19"/>
        <v>975</v>
      </c>
      <c r="Q43" s="100">
        <f t="shared" si="20"/>
        <v>16750</v>
      </c>
      <c r="R43" s="101">
        <f t="shared" si="21"/>
        <v>4840</v>
      </c>
      <c r="S43" s="102">
        <f t="shared" si="22"/>
        <v>21590</v>
      </c>
      <c r="T43" s="103">
        <f t="shared" si="23"/>
        <v>842</v>
      </c>
      <c r="U43" s="104">
        <f t="shared" si="23"/>
        <v>0</v>
      </c>
      <c r="V43" s="105">
        <f t="shared" si="23"/>
        <v>842</v>
      </c>
      <c r="W43" s="106">
        <f t="shared" si="24"/>
        <v>2791</v>
      </c>
      <c r="X43" s="86">
        <f t="shared" si="24"/>
        <v>0</v>
      </c>
      <c r="Y43" s="87">
        <f t="shared" si="24"/>
        <v>2791</v>
      </c>
      <c r="Z43" s="107">
        <f t="shared" si="25"/>
        <v>1.1999426893043914</v>
      </c>
      <c r="AA43" s="83">
        <f t="shared" si="25"/>
        <v>1</v>
      </c>
      <c r="AB43" s="83">
        <f t="shared" si="25"/>
        <v>1.1484653439012713</v>
      </c>
    </row>
    <row r="44" spans="1:28" s="57" customFormat="1" ht="18" customHeight="1" x14ac:dyDescent="0.25">
      <c r="A44" s="84">
        <v>39</v>
      </c>
      <c r="B44" s="85">
        <f t="shared" si="5"/>
        <v>14085</v>
      </c>
      <c r="C44" s="106">
        <f t="shared" si="6"/>
        <v>4950</v>
      </c>
      <c r="D44" s="111">
        <f t="shared" si="7"/>
        <v>19035</v>
      </c>
      <c r="E44" s="88">
        <f t="shared" si="8"/>
        <v>15068</v>
      </c>
      <c r="F44" s="89">
        <f t="shared" si="9"/>
        <v>4950</v>
      </c>
      <c r="G44" s="90">
        <f t="shared" si="10"/>
        <v>20018</v>
      </c>
      <c r="H44" s="91">
        <f t="shared" si="11"/>
        <v>983</v>
      </c>
      <c r="I44" s="92">
        <f t="shared" si="12"/>
        <v>0</v>
      </c>
      <c r="J44" s="93">
        <f t="shared" si="13"/>
        <v>983</v>
      </c>
      <c r="K44" s="94">
        <f t="shared" si="14"/>
        <v>16052</v>
      </c>
      <c r="L44" s="95">
        <f t="shared" si="15"/>
        <v>4950</v>
      </c>
      <c r="M44" s="96">
        <f t="shared" si="16"/>
        <v>21002</v>
      </c>
      <c r="N44" s="97">
        <f t="shared" si="17"/>
        <v>984</v>
      </c>
      <c r="O44" s="98">
        <f t="shared" si="18"/>
        <v>0</v>
      </c>
      <c r="P44" s="99">
        <f t="shared" si="19"/>
        <v>984</v>
      </c>
      <c r="Q44" s="100">
        <f t="shared" si="20"/>
        <v>16902</v>
      </c>
      <c r="R44" s="101">
        <f t="shared" si="21"/>
        <v>4950</v>
      </c>
      <c r="S44" s="102">
        <f t="shared" si="22"/>
        <v>21852</v>
      </c>
      <c r="T44" s="103">
        <f t="shared" si="23"/>
        <v>850</v>
      </c>
      <c r="U44" s="104">
        <f t="shared" si="23"/>
        <v>0</v>
      </c>
      <c r="V44" s="105">
        <f t="shared" si="23"/>
        <v>850</v>
      </c>
      <c r="W44" s="106">
        <f t="shared" si="24"/>
        <v>2817</v>
      </c>
      <c r="X44" s="86">
        <f t="shared" si="24"/>
        <v>0</v>
      </c>
      <c r="Y44" s="87">
        <f t="shared" si="24"/>
        <v>2817</v>
      </c>
      <c r="Z44" s="107">
        <f t="shared" si="25"/>
        <v>1.2</v>
      </c>
      <c r="AA44" s="83">
        <f t="shared" si="25"/>
        <v>1</v>
      </c>
      <c r="AB44" s="83">
        <f t="shared" si="25"/>
        <v>1.1479905437352247</v>
      </c>
    </row>
    <row r="45" spans="1:28" s="57" customFormat="1" ht="18" customHeight="1" x14ac:dyDescent="0.25">
      <c r="A45" s="84">
        <v>40</v>
      </c>
      <c r="B45" s="85">
        <f t="shared" si="5"/>
        <v>14212</v>
      </c>
      <c r="C45" s="106">
        <f t="shared" si="6"/>
        <v>5060</v>
      </c>
      <c r="D45" s="111">
        <f t="shared" si="7"/>
        <v>19272</v>
      </c>
      <c r="E45" s="88">
        <f t="shared" si="8"/>
        <v>15204</v>
      </c>
      <c r="F45" s="89">
        <f t="shared" si="9"/>
        <v>5060</v>
      </c>
      <c r="G45" s="90">
        <f t="shared" si="10"/>
        <v>20264</v>
      </c>
      <c r="H45" s="91">
        <f t="shared" si="11"/>
        <v>992</v>
      </c>
      <c r="I45" s="92">
        <f t="shared" si="12"/>
        <v>0</v>
      </c>
      <c r="J45" s="93">
        <f t="shared" si="13"/>
        <v>992</v>
      </c>
      <c r="K45" s="94">
        <f t="shared" si="14"/>
        <v>16196</v>
      </c>
      <c r="L45" s="95">
        <f t="shared" si="15"/>
        <v>5060</v>
      </c>
      <c r="M45" s="96">
        <f t="shared" si="16"/>
        <v>21256</v>
      </c>
      <c r="N45" s="97">
        <f t="shared" si="17"/>
        <v>992</v>
      </c>
      <c r="O45" s="98">
        <f t="shared" si="18"/>
        <v>0</v>
      </c>
      <c r="P45" s="99">
        <f t="shared" si="19"/>
        <v>992</v>
      </c>
      <c r="Q45" s="100">
        <f t="shared" si="20"/>
        <v>17054</v>
      </c>
      <c r="R45" s="101">
        <f t="shared" si="21"/>
        <v>5060</v>
      </c>
      <c r="S45" s="102">
        <f t="shared" si="22"/>
        <v>22114</v>
      </c>
      <c r="T45" s="103">
        <f t="shared" si="23"/>
        <v>858</v>
      </c>
      <c r="U45" s="104">
        <f t="shared" si="23"/>
        <v>0</v>
      </c>
      <c r="V45" s="105">
        <f t="shared" si="23"/>
        <v>858</v>
      </c>
      <c r="W45" s="106">
        <f t="shared" si="24"/>
        <v>2842</v>
      </c>
      <c r="X45" s="86">
        <f t="shared" si="24"/>
        <v>0</v>
      </c>
      <c r="Y45" s="87">
        <f t="shared" si="24"/>
        <v>2842</v>
      </c>
      <c r="Z45" s="107">
        <f t="shared" si="25"/>
        <v>1.1999718547706164</v>
      </c>
      <c r="AA45" s="83">
        <f t="shared" si="25"/>
        <v>1</v>
      </c>
      <c r="AB45" s="83">
        <f t="shared" si="25"/>
        <v>1.1474678289746783</v>
      </c>
    </row>
    <row r="46" spans="1:28" s="57" customFormat="1" ht="18" customHeight="1" x14ac:dyDescent="0.25">
      <c r="A46" s="84">
        <v>41</v>
      </c>
      <c r="B46" s="85">
        <f t="shared" si="5"/>
        <v>14338</v>
      </c>
      <c r="C46" s="106">
        <f t="shared" si="6"/>
        <v>5170</v>
      </c>
      <c r="D46" s="111">
        <f t="shared" si="7"/>
        <v>19508</v>
      </c>
      <c r="E46" s="88">
        <f t="shared" si="8"/>
        <v>15339</v>
      </c>
      <c r="F46" s="89">
        <f t="shared" si="9"/>
        <v>5170</v>
      </c>
      <c r="G46" s="90">
        <f t="shared" si="10"/>
        <v>20509</v>
      </c>
      <c r="H46" s="91">
        <f t="shared" si="11"/>
        <v>1001</v>
      </c>
      <c r="I46" s="92">
        <f t="shared" si="12"/>
        <v>0</v>
      </c>
      <c r="J46" s="93">
        <f t="shared" si="13"/>
        <v>1001</v>
      </c>
      <c r="K46" s="94">
        <f t="shared" si="14"/>
        <v>16340</v>
      </c>
      <c r="L46" s="95">
        <f t="shared" si="15"/>
        <v>5170</v>
      </c>
      <c r="M46" s="96">
        <f t="shared" si="16"/>
        <v>21510</v>
      </c>
      <c r="N46" s="97">
        <f t="shared" si="17"/>
        <v>1001</v>
      </c>
      <c r="O46" s="98">
        <f t="shared" si="18"/>
        <v>0</v>
      </c>
      <c r="P46" s="99">
        <f t="shared" si="19"/>
        <v>1001</v>
      </c>
      <c r="Q46" s="100">
        <f t="shared" si="20"/>
        <v>17206</v>
      </c>
      <c r="R46" s="101">
        <f t="shared" si="21"/>
        <v>5170</v>
      </c>
      <c r="S46" s="102">
        <f t="shared" si="22"/>
        <v>22376</v>
      </c>
      <c r="T46" s="103">
        <f t="shared" si="23"/>
        <v>866</v>
      </c>
      <c r="U46" s="104">
        <f t="shared" si="23"/>
        <v>0</v>
      </c>
      <c r="V46" s="105">
        <f t="shared" si="23"/>
        <v>866</v>
      </c>
      <c r="W46" s="106">
        <f t="shared" si="24"/>
        <v>2868</v>
      </c>
      <c r="X46" s="86">
        <f t="shared" si="24"/>
        <v>0</v>
      </c>
      <c r="Y46" s="87">
        <f t="shared" si="24"/>
        <v>2868</v>
      </c>
      <c r="Z46" s="107">
        <f t="shared" si="25"/>
        <v>1.2000278978937091</v>
      </c>
      <c r="AA46" s="83">
        <f t="shared" si="25"/>
        <v>1</v>
      </c>
      <c r="AB46" s="83">
        <f t="shared" si="25"/>
        <v>1.1470166085708426</v>
      </c>
    </row>
    <row r="47" spans="1:28" s="57" customFormat="1" ht="18" customHeight="1" x14ac:dyDescent="0.25">
      <c r="A47" s="84">
        <v>42</v>
      </c>
      <c r="B47" s="85">
        <f t="shared" si="5"/>
        <v>14465</v>
      </c>
      <c r="C47" s="106">
        <f t="shared" si="6"/>
        <v>5280</v>
      </c>
      <c r="D47" s="111">
        <f t="shared" si="7"/>
        <v>19745</v>
      </c>
      <c r="E47" s="88">
        <f t="shared" si="8"/>
        <v>15474</v>
      </c>
      <c r="F47" s="89">
        <f t="shared" si="9"/>
        <v>5280</v>
      </c>
      <c r="G47" s="90">
        <f t="shared" si="10"/>
        <v>20754</v>
      </c>
      <c r="H47" s="91">
        <f t="shared" si="11"/>
        <v>1009</v>
      </c>
      <c r="I47" s="92">
        <f t="shared" si="12"/>
        <v>0</v>
      </c>
      <c r="J47" s="93">
        <f t="shared" si="13"/>
        <v>1009</v>
      </c>
      <c r="K47" s="94">
        <f t="shared" si="14"/>
        <v>16484</v>
      </c>
      <c r="L47" s="95">
        <f t="shared" si="15"/>
        <v>5280</v>
      </c>
      <c r="M47" s="96">
        <f t="shared" si="16"/>
        <v>21764</v>
      </c>
      <c r="N47" s="97">
        <f t="shared" si="17"/>
        <v>1010</v>
      </c>
      <c r="O47" s="98">
        <f t="shared" si="18"/>
        <v>0</v>
      </c>
      <c r="P47" s="99">
        <f t="shared" si="19"/>
        <v>1010</v>
      </c>
      <c r="Q47" s="100">
        <f t="shared" si="20"/>
        <v>17358</v>
      </c>
      <c r="R47" s="101">
        <f t="shared" si="21"/>
        <v>5280</v>
      </c>
      <c r="S47" s="102">
        <f t="shared" si="22"/>
        <v>22638</v>
      </c>
      <c r="T47" s="103">
        <f t="shared" si="23"/>
        <v>874</v>
      </c>
      <c r="U47" s="104">
        <f t="shared" si="23"/>
        <v>0</v>
      </c>
      <c r="V47" s="105">
        <f t="shared" si="23"/>
        <v>874</v>
      </c>
      <c r="W47" s="106">
        <f t="shared" si="24"/>
        <v>2893</v>
      </c>
      <c r="X47" s="86">
        <f t="shared" si="24"/>
        <v>0</v>
      </c>
      <c r="Y47" s="87">
        <f t="shared" si="24"/>
        <v>2893</v>
      </c>
      <c r="Z47" s="107">
        <f t="shared" si="25"/>
        <v>1.2</v>
      </c>
      <c r="AA47" s="83">
        <f t="shared" si="25"/>
        <v>1</v>
      </c>
      <c r="AB47" s="83">
        <f t="shared" si="25"/>
        <v>1.1465181058495821</v>
      </c>
    </row>
    <row r="48" spans="1:28" s="57" customFormat="1" ht="18" customHeight="1" x14ac:dyDescent="0.25">
      <c r="A48" s="84">
        <v>43</v>
      </c>
      <c r="B48" s="85">
        <f t="shared" si="5"/>
        <v>14591</v>
      </c>
      <c r="C48" s="106">
        <f t="shared" si="6"/>
        <v>5390</v>
      </c>
      <c r="D48" s="111">
        <f t="shared" si="7"/>
        <v>19981</v>
      </c>
      <c r="E48" s="88">
        <f t="shared" si="8"/>
        <v>15610</v>
      </c>
      <c r="F48" s="89">
        <f t="shared" si="9"/>
        <v>5390</v>
      </c>
      <c r="G48" s="90">
        <f t="shared" si="10"/>
        <v>21000</v>
      </c>
      <c r="H48" s="91">
        <f t="shared" si="11"/>
        <v>1019</v>
      </c>
      <c r="I48" s="92">
        <f t="shared" si="12"/>
        <v>0</v>
      </c>
      <c r="J48" s="93">
        <f t="shared" si="13"/>
        <v>1019</v>
      </c>
      <c r="K48" s="94">
        <f t="shared" si="14"/>
        <v>16628</v>
      </c>
      <c r="L48" s="95">
        <f t="shared" si="15"/>
        <v>5390</v>
      </c>
      <c r="M48" s="96">
        <f t="shared" si="16"/>
        <v>22018</v>
      </c>
      <c r="N48" s="97">
        <f t="shared" si="17"/>
        <v>1018</v>
      </c>
      <c r="O48" s="98">
        <f t="shared" si="18"/>
        <v>0</v>
      </c>
      <c r="P48" s="99">
        <f t="shared" si="19"/>
        <v>1018</v>
      </c>
      <c r="Q48" s="100">
        <f t="shared" si="20"/>
        <v>17509</v>
      </c>
      <c r="R48" s="101">
        <f t="shared" si="21"/>
        <v>5390</v>
      </c>
      <c r="S48" s="102">
        <f t="shared" si="22"/>
        <v>22899</v>
      </c>
      <c r="T48" s="103">
        <f t="shared" si="23"/>
        <v>881</v>
      </c>
      <c r="U48" s="104">
        <f t="shared" si="23"/>
        <v>0</v>
      </c>
      <c r="V48" s="105">
        <f t="shared" si="23"/>
        <v>881</v>
      </c>
      <c r="W48" s="106">
        <f t="shared" si="24"/>
        <v>2918</v>
      </c>
      <c r="X48" s="86">
        <f t="shared" si="24"/>
        <v>0</v>
      </c>
      <c r="Y48" s="87">
        <f t="shared" si="24"/>
        <v>2918</v>
      </c>
      <c r="Z48" s="107">
        <f t="shared" si="25"/>
        <v>1.1999862929202934</v>
      </c>
      <c r="AA48" s="83">
        <f t="shared" si="25"/>
        <v>1</v>
      </c>
      <c r="AB48" s="83">
        <f t="shared" si="25"/>
        <v>1.14603873679996</v>
      </c>
    </row>
    <row r="49" spans="1:28" s="57" customFormat="1" ht="18" customHeight="1" x14ac:dyDescent="0.25">
      <c r="A49" s="84">
        <v>44</v>
      </c>
      <c r="B49" s="85">
        <f t="shared" si="5"/>
        <v>14718</v>
      </c>
      <c r="C49" s="106">
        <f t="shared" si="6"/>
        <v>5500</v>
      </c>
      <c r="D49" s="111">
        <f t="shared" si="7"/>
        <v>20218</v>
      </c>
      <c r="E49" s="88">
        <f t="shared" si="8"/>
        <v>15745</v>
      </c>
      <c r="F49" s="89">
        <f t="shared" si="9"/>
        <v>5500</v>
      </c>
      <c r="G49" s="90">
        <f t="shared" si="10"/>
        <v>21245</v>
      </c>
      <c r="H49" s="91">
        <f t="shared" si="11"/>
        <v>1027</v>
      </c>
      <c r="I49" s="92">
        <f t="shared" si="12"/>
        <v>0</v>
      </c>
      <c r="J49" s="93">
        <f t="shared" si="13"/>
        <v>1027</v>
      </c>
      <c r="K49" s="94">
        <f t="shared" si="14"/>
        <v>16772</v>
      </c>
      <c r="L49" s="95">
        <f t="shared" si="15"/>
        <v>5500</v>
      </c>
      <c r="M49" s="96">
        <f t="shared" si="16"/>
        <v>22272</v>
      </c>
      <c r="N49" s="97">
        <f t="shared" si="17"/>
        <v>1027</v>
      </c>
      <c r="O49" s="98">
        <f t="shared" si="18"/>
        <v>0</v>
      </c>
      <c r="P49" s="99">
        <f t="shared" si="19"/>
        <v>1027</v>
      </c>
      <c r="Q49" s="100">
        <f t="shared" si="20"/>
        <v>17661</v>
      </c>
      <c r="R49" s="101">
        <f t="shared" si="21"/>
        <v>5500</v>
      </c>
      <c r="S49" s="102">
        <f t="shared" si="22"/>
        <v>23161</v>
      </c>
      <c r="T49" s="103">
        <f t="shared" si="23"/>
        <v>889</v>
      </c>
      <c r="U49" s="104">
        <f t="shared" si="23"/>
        <v>0</v>
      </c>
      <c r="V49" s="105">
        <f t="shared" si="23"/>
        <v>889</v>
      </c>
      <c r="W49" s="106">
        <f t="shared" si="24"/>
        <v>2943</v>
      </c>
      <c r="X49" s="86">
        <f t="shared" si="24"/>
        <v>0</v>
      </c>
      <c r="Y49" s="87">
        <f t="shared" si="24"/>
        <v>2943</v>
      </c>
      <c r="Z49" s="107">
        <f t="shared" si="25"/>
        <v>1.1999592335915206</v>
      </c>
      <c r="AA49" s="83">
        <f t="shared" si="25"/>
        <v>1</v>
      </c>
      <c r="AB49" s="83">
        <f t="shared" si="25"/>
        <v>1.1455633593827284</v>
      </c>
    </row>
    <row r="50" spans="1:28" s="57" customFormat="1" ht="18" customHeight="1" x14ac:dyDescent="0.25">
      <c r="A50" s="84">
        <v>45</v>
      </c>
      <c r="B50" s="85">
        <f t="shared" si="5"/>
        <v>14844</v>
      </c>
      <c r="C50" s="106">
        <f t="shared" si="6"/>
        <v>5610</v>
      </c>
      <c r="D50" s="111">
        <f t="shared" si="7"/>
        <v>20454</v>
      </c>
      <c r="E50" s="88">
        <f t="shared" si="8"/>
        <v>15880</v>
      </c>
      <c r="F50" s="89">
        <f t="shared" si="9"/>
        <v>5610</v>
      </c>
      <c r="G50" s="90">
        <f t="shared" si="10"/>
        <v>21490</v>
      </c>
      <c r="H50" s="91">
        <f t="shared" si="11"/>
        <v>1036</v>
      </c>
      <c r="I50" s="92">
        <f t="shared" si="12"/>
        <v>0</v>
      </c>
      <c r="J50" s="93">
        <f t="shared" si="13"/>
        <v>1036</v>
      </c>
      <c r="K50" s="94">
        <f t="shared" si="14"/>
        <v>16916</v>
      </c>
      <c r="L50" s="95">
        <f t="shared" si="15"/>
        <v>5610</v>
      </c>
      <c r="M50" s="96">
        <f t="shared" si="16"/>
        <v>22526</v>
      </c>
      <c r="N50" s="97">
        <f t="shared" si="17"/>
        <v>1036</v>
      </c>
      <c r="O50" s="98">
        <f t="shared" si="18"/>
        <v>0</v>
      </c>
      <c r="P50" s="99">
        <f t="shared" si="19"/>
        <v>1036</v>
      </c>
      <c r="Q50" s="100">
        <f t="shared" si="20"/>
        <v>17813</v>
      </c>
      <c r="R50" s="101">
        <f t="shared" si="21"/>
        <v>5610</v>
      </c>
      <c r="S50" s="102">
        <f t="shared" si="22"/>
        <v>23423</v>
      </c>
      <c r="T50" s="103">
        <f t="shared" si="23"/>
        <v>897</v>
      </c>
      <c r="U50" s="104">
        <f t="shared" si="23"/>
        <v>0</v>
      </c>
      <c r="V50" s="105">
        <f t="shared" si="23"/>
        <v>897</v>
      </c>
      <c r="W50" s="106">
        <f t="shared" si="24"/>
        <v>2969</v>
      </c>
      <c r="X50" s="86">
        <f t="shared" si="24"/>
        <v>0</v>
      </c>
      <c r="Y50" s="87">
        <f t="shared" si="24"/>
        <v>2969</v>
      </c>
      <c r="Z50" s="107">
        <f t="shared" si="25"/>
        <v>1.2000134734572891</v>
      </c>
      <c r="AA50" s="83">
        <f t="shared" si="25"/>
        <v>1</v>
      </c>
      <c r="AB50" s="83">
        <f t="shared" si="25"/>
        <v>1.1451549819106288</v>
      </c>
    </row>
    <row r="51" spans="1:28" s="57" customFormat="1" ht="18" customHeight="1" x14ac:dyDescent="0.25">
      <c r="A51" s="84">
        <v>46</v>
      </c>
      <c r="B51" s="85">
        <f t="shared" si="5"/>
        <v>14971</v>
      </c>
      <c r="C51" s="106">
        <f t="shared" si="6"/>
        <v>5720</v>
      </c>
      <c r="D51" s="111">
        <f t="shared" si="7"/>
        <v>20691</v>
      </c>
      <c r="E51" s="88">
        <f t="shared" si="8"/>
        <v>16016</v>
      </c>
      <c r="F51" s="89">
        <f t="shared" si="9"/>
        <v>5720</v>
      </c>
      <c r="G51" s="90">
        <f t="shared" si="10"/>
        <v>21736</v>
      </c>
      <c r="H51" s="91">
        <f t="shared" si="11"/>
        <v>1045</v>
      </c>
      <c r="I51" s="92">
        <f t="shared" si="12"/>
        <v>0</v>
      </c>
      <c r="J51" s="93">
        <f t="shared" si="13"/>
        <v>1045</v>
      </c>
      <c r="K51" s="94">
        <f t="shared" si="14"/>
        <v>17061</v>
      </c>
      <c r="L51" s="95">
        <f t="shared" si="15"/>
        <v>5720</v>
      </c>
      <c r="M51" s="96">
        <f t="shared" si="16"/>
        <v>22781</v>
      </c>
      <c r="N51" s="97">
        <f t="shared" si="17"/>
        <v>1045</v>
      </c>
      <c r="O51" s="98">
        <f t="shared" si="18"/>
        <v>0</v>
      </c>
      <c r="P51" s="99">
        <f t="shared" si="19"/>
        <v>1045</v>
      </c>
      <c r="Q51" s="100">
        <f t="shared" si="20"/>
        <v>17965</v>
      </c>
      <c r="R51" s="101">
        <f t="shared" si="21"/>
        <v>5720</v>
      </c>
      <c r="S51" s="102">
        <f t="shared" si="22"/>
        <v>23685</v>
      </c>
      <c r="T51" s="103">
        <f t="shared" si="23"/>
        <v>904</v>
      </c>
      <c r="U51" s="104">
        <f t="shared" si="23"/>
        <v>0</v>
      </c>
      <c r="V51" s="105">
        <f t="shared" si="23"/>
        <v>904</v>
      </c>
      <c r="W51" s="106">
        <f t="shared" si="24"/>
        <v>2994</v>
      </c>
      <c r="X51" s="86">
        <f t="shared" si="24"/>
        <v>0</v>
      </c>
      <c r="Y51" s="87">
        <f t="shared" si="24"/>
        <v>2994</v>
      </c>
      <c r="Z51" s="107">
        <f t="shared" si="25"/>
        <v>1.1999866408389552</v>
      </c>
      <c r="AA51" s="83">
        <f t="shared" si="25"/>
        <v>1</v>
      </c>
      <c r="AB51" s="83">
        <f t="shared" si="25"/>
        <v>1.14470059446136</v>
      </c>
    </row>
    <row r="52" spans="1:28" s="57" customFormat="1" ht="18" customHeight="1" x14ac:dyDescent="0.25">
      <c r="A52" s="84">
        <v>47</v>
      </c>
      <c r="B52" s="85">
        <f t="shared" si="5"/>
        <v>15097</v>
      </c>
      <c r="C52" s="106">
        <f t="shared" si="6"/>
        <v>5830</v>
      </c>
      <c r="D52" s="111">
        <f t="shared" si="7"/>
        <v>20927</v>
      </c>
      <c r="E52" s="88">
        <f t="shared" si="8"/>
        <v>16151</v>
      </c>
      <c r="F52" s="89">
        <f t="shared" si="9"/>
        <v>5830</v>
      </c>
      <c r="G52" s="90">
        <f t="shared" si="10"/>
        <v>21981</v>
      </c>
      <c r="H52" s="91">
        <f t="shared" si="11"/>
        <v>1054</v>
      </c>
      <c r="I52" s="92">
        <f t="shared" si="12"/>
        <v>0</v>
      </c>
      <c r="J52" s="93">
        <f t="shared" si="13"/>
        <v>1054</v>
      </c>
      <c r="K52" s="94">
        <f t="shared" si="14"/>
        <v>17205</v>
      </c>
      <c r="L52" s="95">
        <f t="shared" si="15"/>
        <v>5830</v>
      </c>
      <c r="M52" s="96">
        <f t="shared" si="16"/>
        <v>23035</v>
      </c>
      <c r="N52" s="97">
        <f t="shared" si="17"/>
        <v>1054</v>
      </c>
      <c r="O52" s="98">
        <f t="shared" si="18"/>
        <v>0</v>
      </c>
      <c r="P52" s="99">
        <f t="shared" si="19"/>
        <v>1054</v>
      </c>
      <c r="Q52" s="100">
        <f t="shared" si="20"/>
        <v>18117</v>
      </c>
      <c r="R52" s="101">
        <f t="shared" si="21"/>
        <v>5830</v>
      </c>
      <c r="S52" s="102">
        <f t="shared" si="22"/>
        <v>23947</v>
      </c>
      <c r="T52" s="103">
        <f t="shared" si="23"/>
        <v>912</v>
      </c>
      <c r="U52" s="104">
        <f t="shared" si="23"/>
        <v>0</v>
      </c>
      <c r="V52" s="105">
        <f t="shared" si="23"/>
        <v>912</v>
      </c>
      <c r="W52" s="106">
        <f t="shared" si="24"/>
        <v>3020</v>
      </c>
      <c r="X52" s="86">
        <f t="shared" si="24"/>
        <v>0</v>
      </c>
      <c r="Y52" s="87">
        <f t="shared" si="24"/>
        <v>3020</v>
      </c>
      <c r="Z52" s="107">
        <f t="shared" si="25"/>
        <v>1.2000397429952971</v>
      </c>
      <c r="AA52" s="83">
        <f t="shared" si="25"/>
        <v>1</v>
      </c>
      <c r="AB52" s="83">
        <f t="shared" si="25"/>
        <v>1.1443111769484398</v>
      </c>
    </row>
    <row r="53" spans="1:28" s="57" customFormat="1" ht="18" customHeight="1" x14ac:dyDescent="0.25">
      <c r="A53" s="84">
        <v>48</v>
      </c>
      <c r="B53" s="85">
        <f t="shared" si="5"/>
        <v>15224</v>
      </c>
      <c r="C53" s="106">
        <f t="shared" si="6"/>
        <v>5940</v>
      </c>
      <c r="D53" s="111">
        <f t="shared" si="7"/>
        <v>21164</v>
      </c>
      <c r="E53" s="88">
        <f t="shared" si="8"/>
        <v>16286</v>
      </c>
      <c r="F53" s="89">
        <f t="shared" si="9"/>
        <v>5940</v>
      </c>
      <c r="G53" s="90">
        <f t="shared" si="10"/>
        <v>22226</v>
      </c>
      <c r="H53" s="91">
        <f t="shared" si="11"/>
        <v>1062</v>
      </c>
      <c r="I53" s="92">
        <f t="shared" si="12"/>
        <v>0</v>
      </c>
      <c r="J53" s="93">
        <f t="shared" si="13"/>
        <v>1062</v>
      </c>
      <c r="K53" s="94">
        <f t="shared" si="14"/>
        <v>17349</v>
      </c>
      <c r="L53" s="95">
        <f t="shared" si="15"/>
        <v>5940</v>
      </c>
      <c r="M53" s="96">
        <f t="shared" si="16"/>
        <v>23289</v>
      </c>
      <c r="N53" s="97">
        <f t="shared" si="17"/>
        <v>1063</v>
      </c>
      <c r="O53" s="98">
        <f t="shared" si="18"/>
        <v>0</v>
      </c>
      <c r="P53" s="99">
        <f t="shared" si="19"/>
        <v>1063</v>
      </c>
      <c r="Q53" s="100">
        <f t="shared" si="20"/>
        <v>18268</v>
      </c>
      <c r="R53" s="101">
        <f t="shared" si="21"/>
        <v>5940</v>
      </c>
      <c r="S53" s="102">
        <f t="shared" si="22"/>
        <v>24208</v>
      </c>
      <c r="T53" s="103">
        <f t="shared" si="23"/>
        <v>919</v>
      </c>
      <c r="U53" s="104">
        <f t="shared" si="23"/>
        <v>0</v>
      </c>
      <c r="V53" s="105">
        <f t="shared" si="23"/>
        <v>919</v>
      </c>
      <c r="W53" s="106">
        <f t="shared" si="24"/>
        <v>3044</v>
      </c>
      <c r="X53" s="86">
        <f t="shared" si="24"/>
        <v>0</v>
      </c>
      <c r="Y53" s="87">
        <f t="shared" si="24"/>
        <v>3044</v>
      </c>
      <c r="Z53" s="107">
        <f t="shared" si="25"/>
        <v>1.1999474513925381</v>
      </c>
      <c r="AA53" s="83">
        <f t="shared" si="25"/>
        <v>1</v>
      </c>
      <c r="AB53" s="83">
        <f t="shared" si="25"/>
        <v>1.1438291438291439</v>
      </c>
    </row>
    <row r="54" spans="1:28" s="57" customFormat="1" ht="18" customHeight="1" x14ac:dyDescent="0.25">
      <c r="A54" s="84">
        <v>49</v>
      </c>
      <c r="B54" s="85">
        <f t="shared" si="5"/>
        <v>15350</v>
      </c>
      <c r="C54" s="106">
        <f t="shared" si="6"/>
        <v>6050</v>
      </c>
      <c r="D54" s="111">
        <f t="shared" si="7"/>
        <v>21400</v>
      </c>
      <c r="E54" s="88">
        <f t="shared" si="8"/>
        <v>16421</v>
      </c>
      <c r="F54" s="89">
        <f t="shared" si="9"/>
        <v>6050</v>
      </c>
      <c r="G54" s="90">
        <f t="shared" si="10"/>
        <v>22471</v>
      </c>
      <c r="H54" s="91">
        <f t="shared" si="11"/>
        <v>1071</v>
      </c>
      <c r="I54" s="92">
        <f t="shared" si="12"/>
        <v>0</v>
      </c>
      <c r="J54" s="93">
        <f t="shared" si="13"/>
        <v>1071</v>
      </c>
      <c r="K54" s="94">
        <f t="shared" si="14"/>
        <v>17493</v>
      </c>
      <c r="L54" s="95">
        <f t="shared" si="15"/>
        <v>6050</v>
      </c>
      <c r="M54" s="96">
        <f t="shared" si="16"/>
        <v>23543</v>
      </c>
      <c r="N54" s="97">
        <f t="shared" si="17"/>
        <v>1072</v>
      </c>
      <c r="O54" s="98">
        <f t="shared" si="18"/>
        <v>0</v>
      </c>
      <c r="P54" s="99">
        <f t="shared" si="19"/>
        <v>1072</v>
      </c>
      <c r="Q54" s="100">
        <f t="shared" si="20"/>
        <v>18420</v>
      </c>
      <c r="R54" s="101">
        <f t="shared" si="21"/>
        <v>6050</v>
      </c>
      <c r="S54" s="102">
        <f t="shared" si="22"/>
        <v>24470</v>
      </c>
      <c r="T54" s="103">
        <f t="shared" si="23"/>
        <v>927</v>
      </c>
      <c r="U54" s="104">
        <f t="shared" si="23"/>
        <v>0</v>
      </c>
      <c r="V54" s="105">
        <f t="shared" si="23"/>
        <v>927</v>
      </c>
      <c r="W54" s="106">
        <f t="shared" si="24"/>
        <v>3070</v>
      </c>
      <c r="X54" s="86">
        <f t="shared" si="24"/>
        <v>0</v>
      </c>
      <c r="Y54" s="87">
        <f t="shared" si="24"/>
        <v>3070</v>
      </c>
      <c r="Z54" s="107">
        <f t="shared" si="25"/>
        <v>1.2</v>
      </c>
      <c r="AA54" s="83">
        <f t="shared" si="25"/>
        <v>1</v>
      </c>
      <c r="AB54" s="83">
        <f t="shared" si="25"/>
        <v>1.1434579439252337</v>
      </c>
    </row>
    <row r="55" spans="1:28" s="57" customFormat="1" ht="18" customHeight="1" x14ac:dyDescent="0.25">
      <c r="A55" s="84">
        <v>50</v>
      </c>
      <c r="B55" s="85">
        <f t="shared" si="5"/>
        <v>15477</v>
      </c>
      <c r="C55" s="106">
        <f t="shared" si="6"/>
        <v>6160</v>
      </c>
      <c r="D55" s="111">
        <f t="shared" si="7"/>
        <v>21637</v>
      </c>
      <c r="E55" s="88">
        <f t="shared" si="8"/>
        <v>16557</v>
      </c>
      <c r="F55" s="89">
        <f t="shared" si="9"/>
        <v>6160</v>
      </c>
      <c r="G55" s="90">
        <f t="shared" si="10"/>
        <v>22717</v>
      </c>
      <c r="H55" s="91">
        <f t="shared" si="11"/>
        <v>1080</v>
      </c>
      <c r="I55" s="92">
        <f t="shared" si="12"/>
        <v>0</v>
      </c>
      <c r="J55" s="93">
        <f t="shared" si="13"/>
        <v>1080</v>
      </c>
      <c r="K55" s="94">
        <f t="shared" si="14"/>
        <v>17637</v>
      </c>
      <c r="L55" s="95">
        <f t="shared" si="15"/>
        <v>6160</v>
      </c>
      <c r="M55" s="96">
        <f t="shared" si="16"/>
        <v>23797</v>
      </c>
      <c r="N55" s="97">
        <f t="shared" si="17"/>
        <v>1080</v>
      </c>
      <c r="O55" s="98">
        <f t="shared" si="18"/>
        <v>0</v>
      </c>
      <c r="P55" s="99">
        <f t="shared" si="19"/>
        <v>1080</v>
      </c>
      <c r="Q55" s="100">
        <f t="shared" si="20"/>
        <v>18572</v>
      </c>
      <c r="R55" s="101">
        <f t="shared" si="21"/>
        <v>6160</v>
      </c>
      <c r="S55" s="102">
        <f t="shared" si="22"/>
        <v>24732</v>
      </c>
      <c r="T55" s="103">
        <f t="shared" si="23"/>
        <v>935</v>
      </c>
      <c r="U55" s="104">
        <f t="shared" si="23"/>
        <v>0</v>
      </c>
      <c r="V55" s="105">
        <f t="shared" si="23"/>
        <v>935</v>
      </c>
      <c r="W55" s="106">
        <f t="shared" si="24"/>
        <v>3095</v>
      </c>
      <c r="X55" s="86">
        <f t="shared" si="24"/>
        <v>0</v>
      </c>
      <c r="Y55" s="87">
        <f t="shared" si="24"/>
        <v>3095</v>
      </c>
      <c r="Z55" s="107">
        <f t="shared" si="25"/>
        <v>1.1999741551980359</v>
      </c>
      <c r="AA55" s="83">
        <f t="shared" si="25"/>
        <v>1</v>
      </c>
      <c r="AB55" s="83">
        <f t="shared" si="25"/>
        <v>1.1430420113694135</v>
      </c>
    </row>
    <row r="56" spans="1:28" s="57" customFormat="1" ht="18" customHeight="1" x14ac:dyDescent="0.25">
      <c r="A56" s="84">
        <v>51</v>
      </c>
      <c r="B56" s="85">
        <f t="shared" si="5"/>
        <v>15603</v>
      </c>
      <c r="C56" s="106">
        <f t="shared" si="6"/>
        <v>7392</v>
      </c>
      <c r="D56" s="111">
        <f t="shared" si="7"/>
        <v>22995</v>
      </c>
      <c r="E56" s="88">
        <f t="shared" si="8"/>
        <v>16692</v>
      </c>
      <c r="F56" s="89">
        <f t="shared" si="9"/>
        <v>7392</v>
      </c>
      <c r="G56" s="90">
        <f t="shared" si="10"/>
        <v>24084</v>
      </c>
      <c r="H56" s="91">
        <f t="shared" si="11"/>
        <v>1089</v>
      </c>
      <c r="I56" s="92">
        <f t="shared" si="12"/>
        <v>0</v>
      </c>
      <c r="J56" s="93">
        <f t="shared" si="13"/>
        <v>1089</v>
      </c>
      <c r="K56" s="94">
        <f t="shared" si="14"/>
        <v>17781</v>
      </c>
      <c r="L56" s="95">
        <f t="shared" si="15"/>
        <v>7392</v>
      </c>
      <c r="M56" s="96">
        <f t="shared" si="16"/>
        <v>25173</v>
      </c>
      <c r="N56" s="97">
        <f t="shared" si="17"/>
        <v>1089</v>
      </c>
      <c r="O56" s="98">
        <f t="shared" si="18"/>
        <v>0</v>
      </c>
      <c r="P56" s="99">
        <f t="shared" si="19"/>
        <v>1089</v>
      </c>
      <c r="Q56" s="100">
        <f t="shared" si="20"/>
        <v>18724</v>
      </c>
      <c r="R56" s="101">
        <f t="shared" si="21"/>
        <v>7392</v>
      </c>
      <c r="S56" s="102">
        <f t="shared" si="22"/>
        <v>26116</v>
      </c>
      <c r="T56" s="103">
        <f t="shared" si="23"/>
        <v>943</v>
      </c>
      <c r="U56" s="104">
        <f t="shared" si="23"/>
        <v>0</v>
      </c>
      <c r="V56" s="105">
        <f t="shared" si="23"/>
        <v>943</v>
      </c>
      <c r="W56" s="106">
        <f t="shared" si="24"/>
        <v>3121</v>
      </c>
      <c r="X56" s="86">
        <f t="shared" si="24"/>
        <v>0</v>
      </c>
      <c r="Y56" s="87">
        <f t="shared" si="24"/>
        <v>3121</v>
      </c>
      <c r="Z56" s="107">
        <f t="shared" si="25"/>
        <v>1.2000256360956227</v>
      </c>
      <c r="AA56" s="83">
        <f t="shared" si="25"/>
        <v>1</v>
      </c>
      <c r="AB56" s="83">
        <f t="shared" si="25"/>
        <v>1.1357251576429659</v>
      </c>
    </row>
    <row r="57" spans="1:28" s="57" customFormat="1" ht="18" customHeight="1" x14ac:dyDescent="0.25">
      <c r="A57" s="84">
        <v>52</v>
      </c>
      <c r="B57" s="85">
        <f t="shared" si="5"/>
        <v>15730</v>
      </c>
      <c r="C57" s="106">
        <f t="shared" si="6"/>
        <v>7524</v>
      </c>
      <c r="D57" s="111">
        <f t="shared" si="7"/>
        <v>23254</v>
      </c>
      <c r="E57" s="88">
        <f t="shared" si="8"/>
        <v>16827</v>
      </c>
      <c r="F57" s="89">
        <f t="shared" si="9"/>
        <v>7524</v>
      </c>
      <c r="G57" s="90">
        <f t="shared" si="10"/>
        <v>24351</v>
      </c>
      <c r="H57" s="91">
        <f t="shared" si="11"/>
        <v>1097</v>
      </c>
      <c r="I57" s="92">
        <f t="shared" si="12"/>
        <v>0</v>
      </c>
      <c r="J57" s="93">
        <f t="shared" si="13"/>
        <v>1097</v>
      </c>
      <c r="K57" s="94">
        <f t="shared" si="14"/>
        <v>17925</v>
      </c>
      <c r="L57" s="95">
        <f t="shared" si="15"/>
        <v>7524</v>
      </c>
      <c r="M57" s="96">
        <f t="shared" si="16"/>
        <v>25449</v>
      </c>
      <c r="N57" s="97">
        <f t="shared" si="17"/>
        <v>1098</v>
      </c>
      <c r="O57" s="98">
        <f t="shared" si="18"/>
        <v>0</v>
      </c>
      <c r="P57" s="99">
        <f t="shared" si="19"/>
        <v>1098</v>
      </c>
      <c r="Q57" s="100">
        <f t="shared" si="20"/>
        <v>18876</v>
      </c>
      <c r="R57" s="101">
        <f t="shared" si="21"/>
        <v>7524</v>
      </c>
      <c r="S57" s="102">
        <f t="shared" si="22"/>
        <v>26400</v>
      </c>
      <c r="T57" s="103">
        <f t="shared" si="23"/>
        <v>951</v>
      </c>
      <c r="U57" s="104">
        <f t="shared" si="23"/>
        <v>0</v>
      </c>
      <c r="V57" s="105">
        <f t="shared" si="23"/>
        <v>951</v>
      </c>
      <c r="W57" s="106">
        <f t="shared" si="24"/>
        <v>3146</v>
      </c>
      <c r="X57" s="86">
        <f t="shared" si="24"/>
        <v>0</v>
      </c>
      <c r="Y57" s="87">
        <f t="shared" si="24"/>
        <v>3146</v>
      </c>
      <c r="Z57" s="107">
        <f t="shared" si="25"/>
        <v>1.2</v>
      </c>
      <c r="AA57" s="83">
        <f t="shared" si="25"/>
        <v>1</v>
      </c>
      <c r="AB57" s="83">
        <f t="shared" si="25"/>
        <v>1.1352885525070955</v>
      </c>
    </row>
    <row r="58" spans="1:28" s="57" customFormat="1" ht="18" customHeight="1" x14ac:dyDescent="0.25">
      <c r="A58" s="84">
        <v>53</v>
      </c>
      <c r="B58" s="85">
        <f t="shared" si="5"/>
        <v>15856</v>
      </c>
      <c r="C58" s="106">
        <f t="shared" si="6"/>
        <v>7656</v>
      </c>
      <c r="D58" s="111">
        <f t="shared" si="7"/>
        <v>23512</v>
      </c>
      <c r="E58" s="88">
        <f t="shared" si="8"/>
        <v>16963</v>
      </c>
      <c r="F58" s="89">
        <f t="shared" si="9"/>
        <v>7656</v>
      </c>
      <c r="G58" s="90">
        <f t="shared" si="10"/>
        <v>24619</v>
      </c>
      <c r="H58" s="91">
        <f t="shared" si="11"/>
        <v>1107</v>
      </c>
      <c r="I58" s="92">
        <f t="shared" si="12"/>
        <v>0</v>
      </c>
      <c r="J58" s="93">
        <f t="shared" si="13"/>
        <v>1107</v>
      </c>
      <c r="K58" s="94">
        <f t="shared" si="14"/>
        <v>18069</v>
      </c>
      <c r="L58" s="95">
        <f t="shared" si="15"/>
        <v>7656</v>
      </c>
      <c r="M58" s="96">
        <f t="shared" si="16"/>
        <v>25725</v>
      </c>
      <c r="N58" s="97">
        <f t="shared" si="17"/>
        <v>1106</v>
      </c>
      <c r="O58" s="98">
        <f t="shared" si="18"/>
        <v>0</v>
      </c>
      <c r="P58" s="99">
        <f t="shared" si="19"/>
        <v>1106</v>
      </c>
      <c r="Q58" s="100">
        <f t="shared" si="20"/>
        <v>19027</v>
      </c>
      <c r="R58" s="101">
        <f t="shared" si="21"/>
        <v>7656</v>
      </c>
      <c r="S58" s="102">
        <f t="shared" si="22"/>
        <v>26683</v>
      </c>
      <c r="T58" s="103">
        <f t="shared" si="23"/>
        <v>958</v>
      </c>
      <c r="U58" s="104">
        <f t="shared" si="23"/>
        <v>0</v>
      </c>
      <c r="V58" s="105">
        <f t="shared" si="23"/>
        <v>958</v>
      </c>
      <c r="W58" s="106">
        <f t="shared" si="24"/>
        <v>3171</v>
      </c>
      <c r="X58" s="86">
        <f t="shared" si="24"/>
        <v>0</v>
      </c>
      <c r="Y58" s="87">
        <f t="shared" si="24"/>
        <v>3171</v>
      </c>
      <c r="Z58" s="107">
        <f t="shared" si="25"/>
        <v>1.1999873864783048</v>
      </c>
      <c r="AA58" s="83">
        <f t="shared" si="25"/>
        <v>1</v>
      </c>
      <c r="AB58" s="83">
        <f t="shared" si="25"/>
        <v>1.1348673018033344</v>
      </c>
    </row>
    <row r="59" spans="1:28" s="57" customFormat="1" ht="18" customHeight="1" x14ac:dyDescent="0.25">
      <c r="A59" s="84">
        <v>54</v>
      </c>
      <c r="B59" s="85">
        <f t="shared" si="5"/>
        <v>15983</v>
      </c>
      <c r="C59" s="106">
        <f t="shared" si="6"/>
        <v>7788</v>
      </c>
      <c r="D59" s="111">
        <f t="shared" si="7"/>
        <v>23771</v>
      </c>
      <c r="E59" s="88">
        <f t="shared" si="8"/>
        <v>17098</v>
      </c>
      <c r="F59" s="89">
        <f t="shared" si="9"/>
        <v>7788</v>
      </c>
      <c r="G59" s="90">
        <f t="shared" si="10"/>
        <v>24886</v>
      </c>
      <c r="H59" s="91">
        <f t="shared" si="11"/>
        <v>1115</v>
      </c>
      <c r="I59" s="92">
        <f t="shared" si="12"/>
        <v>0</v>
      </c>
      <c r="J59" s="93">
        <f t="shared" si="13"/>
        <v>1115</v>
      </c>
      <c r="K59" s="94">
        <f t="shared" si="14"/>
        <v>18213</v>
      </c>
      <c r="L59" s="95">
        <f t="shared" si="15"/>
        <v>7788</v>
      </c>
      <c r="M59" s="96">
        <f t="shared" si="16"/>
        <v>26001</v>
      </c>
      <c r="N59" s="97">
        <f t="shared" si="17"/>
        <v>1115</v>
      </c>
      <c r="O59" s="98">
        <f t="shared" si="18"/>
        <v>0</v>
      </c>
      <c r="P59" s="99">
        <f t="shared" si="19"/>
        <v>1115</v>
      </c>
      <c r="Q59" s="100">
        <f t="shared" si="20"/>
        <v>19179</v>
      </c>
      <c r="R59" s="101">
        <f t="shared" si="21"/>
        <v>7788</v>
      </c>
      <c r="S59" s="102">
        <f t="shared" si="22"/>
        <v>26967</v>
      </c>
      <c r="T59" s="103">
        <f t="shared" si="23"/>
        <v>966</v>
      </c>
      <c r="U59" s="104">
        <f t="shared" si="23"/>
        <v>0</v>
      </c>
      <c r="V59" s="105">
        <f t="shared" si="23"/>
        <v>966</v>
      </c>
      <c r="W59" s="106">
        <f t="shared" si="24"/>
        <v>3196</v>
      </c>
      <c r="X59" s="86">
        <f t="shared" si="24"/>
        <v>0</v>
      </c>
      <c r="Y59" s="87">
        <f t="shared" si="24"/>
        <v>3196</v>
      </c>
      <c r="Z59" s="107">
        <f t="shared" si="25"/>
        <v>1.199962460113871</v>
      </c>
      <c r="AA59" s="83">
        <f t="shared" si="25"/>
        <v>1</v>
      </c>
      <c r="AB59" s="83">
        <f t="shared" si="25"/>
        <v>1.1344495393546759</v>
      </c>
    </row>
    <row r="60" spans="1:28" s="57" customFormat="1" ht="18" customHeight="1" x14ac:dyDescent="0.25">
      <c r="A60" s="84">
        <v>55</v>
      </c>
      <c r="B60" s="85">
        <f t="shared" si="5"/>
        <v>16109</v>
      </c>
      <c r="C60" s="106">
        <f t="shared" si="6"/>
        <v>7920</v>
      </c>
      <c r="D60" s="111">
        <f t="shared" si="7"/>
        <v>24029</v>
      </c>
      <c r="E60" s="88">
        <f t="shared" si="8"/>
        <v>17233</v>
      </c>
      <c r="F60" s="89">
        <f t="shared" si="9"/>
        <v>7920</v>
      </c>
      <c r="G60" s="90">
        <f t="shared" si="10"/>
        <v>25153</v>
      </c>
      <c r="H60" s="91">
        <f t="shared" si="11"/>
        <v>1124</v>
      </c>
      <c r="I60" s="92">
        <f t="shared" si="12"/>
        <v>0</v>
      </c>
      <c r="J60" s="93">
        <f t="shared" si="13"/>
        <v>1124</v>
      </c>
      <c r="K60" s="94">
        <f t="shared" si="14"/>
        <v>18357</v>
      </c>
      <c r="L60" s="95">
        <f t="shared" si="15"/>
        <v>7920</v>
      </c>
      <c r="M60" s="96">
        <f t="shared" si="16"/>
        <v>26277</v>
      </c>
      <c r="N60" s="97">
        <f t="shared" si="17"/>
        <v>1124</v>
      </c>
      <c r="O60" s="98">
        <f t="shared" si="18"/>
        <v>0</v>
      </c>
      <c r="P60" s="99">
        <f t="shared" si="19"/>
        <v>1124</v>
      </c>
      <c r="Q60" s="100">
        <f t="shared" si="20"/>
        <v>19331</v>
      </c>
      <c r="R60" s="101">
        <f t="shared" si="21"/>
        <v>7920</v>
      </c>
      <c r="S60" s="102">
        <f t="shared" si="22"/>
        <v>27251</v>
      </c>
      <c r="T60" s="103">
        <f t="shared" si="23"/>
        <v>974</v>
      </c>
      <c r="U60" s="104">
        <f t="shared" si="23"/>
        <v>0</v>
      </c>
      <c r="V60" s="105">
        <f t="shared" si="23"/>
        <v>974</v>
      </c>
      <c r="W60" s="106">
        <f t="shared" si="24"/>
        <v>3222</v>
      </c>
      <c r="X60" s="86">
        <f t="shared" si="24"/>
        <v>0</v>
      </c>
      <c r="Y60" s="87">
        <f t="shared" si="24"/>
        <v>3222</v>
      </c>
      <c r="Z60" s="107">
        <f t="shared" si="25"/>
        <v>1.2000124154199516</v>
      </c>
      <c r="AA60" s="83">
        <f t="shared" si="25"/>
        <v>1</v>
      </c>
      <c r="AB60" s="83">
        <f t="shared" si="25"/>
        <v>1.1340879770277581</v>
      </c>
    </row>
    <row r="61" spans="1:28" s="57" customFormat="1" ht="18" customHeight="1" x14ac:dyDescent="0.25">
      <c r="A61" s="84">
        <v>56</v>
      </c>
      <c r="B61" s="85">
        <f t="shared" si="5"/>
        <v>16236</v>
      </c>
      <c r="C61" s="106">
        <f t="shared" si="6"/>
        <v>8052</v>
      </c>
      <c r="D61" s="111">
        <f t="shared" si="7"/>
        <v>24288</v>
      </c>
      <c r="E61" s="88">
        <f t="shared" si="8"/>
        <v>17369</v>
      </c>
      <c r="F61" s="89">
        <f t="shared" si="9"/>
        <v>8052</v>
      </c>
      <c r="G61" s="90">
        <f t="shared" si="10"/>
        <v>25421</v>
      </c>
      <c r="H61" s="91">
        <f t="shared" si="11"/>
        <v>1133</v>
      </c>
      <c r="I61" s="92">
        <f t="shared" si="12"/>
        <v>0</v>
      </c>
      <c r="J61" s="93">
        <f t="shared" si="13"/>
        <v>1133</v>
      </c>
      <c r="K61" s="94">
        <f t="shared" si="14"/>
        <v>18502</v>
      </c>
      <c r="L61" s="95">
        <f t="shared" si="15"/>
        <v>8052</v>
      </c>
      <c r="M61" s="96">
        <f t="shared" si="16"/>
        <v>26554</v>
      </c>
      <c r="N61" s="97">
        <f t="shared" si="17"/>
        <v>1133</v>
      </c>
      <c r="O61" s="98">
        <f t="shared" si="18"/>
        <v>0</v>
      </c>
      <c r="P61" s="99">
        <f t="shared" si="19"/>
        <v>1133</v>
      </c>
      <c r="Q61" s="100">
        <f t="shared" si="20"/>
        <v>19483</v>
      </c>
      <c r="R61" s="101">
        <f t="shared" si="21"/>
        <v>8052</v>
      </c>
      <c r="S61" s="102">
        <f t="shared" si="22"/>
        <v>27535</v>
      </c>
      <c r="T61" s="103">
        <f t="shared" si="23"/>
        <v>981</v>
      </c>
      <c r="U61" s="104">
        <f t="shared" si="23"/>
        <v>0</v>
      </c>
      <c r="V61" s="105">
        <f t="shared" si="23"/>
        <v>981</v>
      </c>
      <c r="W61" s="106">
        <f t="shared" si="24"/>
        <v>3247</v>
      </c>
      <c r="X61" s="86">
        <f t="shared" si="24"/>
        <v>0</v>
      </c>
      <c r="Y61" s="87">
        <f t="shared" si="24"/>
        <v>3247</v>
      </c>
      <c r="Z61" s="107">
        <f t="shared" si="25"/>
        <v>1.1999876816949988</v>
      </c>
      <c r="AA61" s="83">
        <f t="shared" si="25"/>
        <v>1</v>
      </c>
      <c r="AB61" s="83">
        <f t="shared" si="25"/>
        <v>1.1336874176548088</v>
      </c>
    </row>
    <row r="62" spans="1:28" s="57" customFormat="1" ht="18" customHeight="1" x14ac:dyDescent="0.25">
      <c r="A62" s="84">
        <v>57</v>
      </c>
      <c r="B62" s="85">
        <f t="shared" si="5"/>
        <v>16362</v>
      </c>
      <c r="C62" s="106">
        <f t="shared" si="6"/>
        <v>8184</v>
      </c>
      <c r="D62" s="111">
        <f t="shared" si="7"/>
        <v>24546</v>
      </c>
      <c r="E62" s="88">
        <f t="shared" si="8"/>
        <v>17504</v>
      </c>
      <c r="F62" s="89">
        <f t="shared" si="9"/>
        <v>8184</v>
      </c>
      <c r="G62" s="90">
        <f t="shared" si="10"/>
        <v>25688</v>
      </c>
      <c r="H62" s="91">
        <f t="shared" si="11"/>
        <v>1142</v>
      </c>
      <c r="I62" s="92">
        <f t="shared" si="12"/>
        <v>0</v>
      </c>
      <c r="J62" s="93">
        <f t="shared" si="13"/>
        <v>1142</v>
      </c>
      <c r="K62" s="94">
        <f t="shared" si="14"/>
        <v>18646</v>
      </c>
      <c r="L62" s="95">
        <f t="shared" si="15"/>
        <v>8184</v>
      </c>
      <c r="M62" s="96">
        <f t="shared" si="16"/>
        <v>26830</v>
      </c>
      <c r="N62" s="97">
        <f t="shared" si="17"/>
        <v>1142</v>
      </c>
      <c r="O62" s="98">
        <f t="shared" si="18"/>
        <v>0</v>
      </c>
      <c r="P62" s="99">
        <f t="shared" si="19"/>
        <v>1142</v>
      </c>
      <c r="Q62" s="100">
        <f t="shared" si="20"/>
        <v>19635</v>
      </c>
      <c r="R62" s="101">
        <f t="shared" si="21"/>
        <v>8184</v>
      </c>
      <c r="S62" s="102">
        <f t="shared" si="22"/>
        <v>27819</v>
      </c>
      <c r="T62" s="103">
        <f t="shared" si="23"/>
        <v>989</v>
      </c>
      <c r="U62" s="104">
        <f t="shared" si="23"/>
        <v>0</v>
      </c>
      <c r="V62" s="105">
        <f t="shared" si="23"/>
        <v>989</v>
      </c>
      <c r="W62" s="106">
        <f t="shared" si="24"/>
        <v>3273</v>
      </c>
      <c r="X62" s="86">
        <f t="shared" si="24"/>
        <v>0</v>
      </c>
      <c r="Y62" s="87">
        <f t="shared" si="24"/>
        <v>3273</v>
      </c>
      <c r="Z62" s="107">
        <f t="shared" si="25"/>
        <v>1.2000366703337</v>
      </c>
      <c r="AA62" s="83">
        <f t="shared" si="25"/>
        <v>1</v>
      </c>
      <c r="AB62" s="83">
        <f t="shared" si="25"/>
        <v>1.1333414813004155</v>
      </c>
    </row>
    <row r="63" spans="1:28" s="57" customFormat="1" ht="18" customHeight="1" x14ac:dyDescent="0.25">
      <c r="A63" s="84">
        <v>58</v>
      </c>
      <c r="B63" s="85">
        <f t="shared" si="5"/>
        <v>16489</v>
      </c>
      <c r="C63" s="106">
        <f t="shared" si="6"/>
        <v>8316</v>
      </c>
      <c r="D63" s="111">
        <f t="shared" si="7"/>
        <v>24805</v>
      </c>
      <c r="E63" s="88">
        <f t="shared" si="8"/>
        <v>17639</v>
      </c>
      <c r="F63" s="89">
        <f t="shared" si="9"/>
        <v>8316</v>
      </c>
      <c r="G63" s="90">
        <f t="shared" si="10"/>
        <v>25955</v>
      </c>
      <c r="H63" s="91">
        <f t="shared" si="11"/>
        <v>1150</v>
      </c>
      <c r="I63" s="92">
        <f t="shared" si="12"/>
        <v>0</v>
      </c>
      <c r="J63" s="93">
        <f t="shared" si="13"/>
        <v>1150</v>
      </c>
      <c r="K63" s="94">
        <f t="shared" si="14"/>
        <v>18790</v>
      </c>
      <c r="L63" s="95">
        <f t="shared" si="15"/>
        <v>8316</v>
      </c>
      <c r="M63" s="96">
        <f t="shared" si="16"/>
        <v>27106</v>
      </c>
      <c r="N63" s="97">
        <f t="shared" si="17"/>
        <v>1151</v>
      </c>
      <c r="O63" s="98">
        <f t="shared" si="18"/>
        <v>0</v>
      </c>
      <c r="P63" s="99">
        <f t="shared" si="19"/>
        <v>1151</v>
      </c>
      <c r="Q63" s="100">
        <f t="shared" si="20"/>
        <v>19786</v>
      </c>
      <c r="R63" s="101">
        <f t="shared" si="21"/>
        <v>8316</v>
      </c>
      <c r="S63" s="102">
        <f t="shared" si="22"/>
        <v>28102</v>
      </c>
      <c r="T63" s="103">
        <f t="shared" si="23"/>
        <v>996</v>
      </c>
      <c r="U63" s="104">
        <f t="shared" si="23"/>
        <v>0</v>
      </c>
      <c r="V63" s="105">
        <f t="shared" si="23"/>
        <v>996</v>
      </c>
      <c r="W63" s="106">
        <f t="shared" si="24"/>
        <v>3297</v>
      </c>
      <c r="X63" s="86">
        <f t="shared" si="24"/>
        <v>0</v>
      </c>
      <c r="Y63" s="87">
        <f t="shared" si="24"/>
        <v>3297</v>
      </c>
      <c r="Z63" s="107">
        <f t="shared" si="25"/>
        <v>1.1999514828067197</v>
      </c>
      <c r="AA63" s="83">
        <f t="shared" si="25"/>
        <v>1</v>
      </c>
      <c r="AB63" s="83">
        <f t="shared" si="25"/>
        <v>1.1329167506551099</v>
      </c>
    </row>
    <row r="64" spans="1:28" s="57" customFormat="1" ht="18" customHeight="1" x14ac:dyDescent="0.25">
      <c r="A64" s="84">
        <v>59</v>
      </c>
      <c r="B64" s="85">
        <f t="shared" si="5"/>
        <v>16615</v>
      </c>
      <c r="C64" s="106">
        <f t="shared" si="6"/>
        <v>8448</v>
      </c>
      <c r="D64" s="111">
        <f t="shared" si="7"/>
        <v>25063</v>
      </c>
      <c r="E64" s="88">
        <f t="shared" si="8"/>
        <v>17774</v>
      </c>
      <c r="F64" s="89">
        <f t="shared" si="9"/>
        <v>8448</v>
      </c>
      <c r="G64" s="90">
        <f t="shared" si="10"/>
        <v>26222</v>
      </c>
      <c r="H64" s="91">
        <f t="shared" si="11"/>
        <v>1159</v>
      </c>
      <c r="I64" s="92">
        <f t="shared" si="12"/>
        <v>0</v>
      </c>
      <c r="J64" s="93">
        <f t="shared" si="13"/>
        <v>1159</v>
      </c>
      <c r="K64" s="94">
        <f t="shared" si="14"/>
        <v>18934</v>
      </c>
      <c r="L64" s="95">
        <f t="shared" si="15"/>
        <v>8448</v>
      </c>
      <c r="M64" s="96">
        <f t="shared" si="16"/>
        <v>27382</v>
      </c>
      <c r="N64" s="97">
        <f t="shared" si="17"/>
        <v>1160</v>
      </c>
      <c r="O64" s="98">
        <f t="shared" si="18"/>
        <v>0</v>
      </c>
      <c r="P64" s="99">
        <f t="shared" si="19"/>
        <v>1160</v>
      </c>
      <c r="Q64" s="100">
        <f t="shared" si="20"/>
        <v>19938</v>
      </c>
      <c r="R64" s="101">
        <f t="shared" si="21"/>
        <v>8448</v>
      </c>
      <c r="S64" s="102">
        <f t="shared" si="22"/>
        <v>28386</v>
      </c>
      <c r="T64" s="103">
        <f t="shared" si="23"/>
        <v>1004</v>
      </c>
      <c r="U64" s="104">
        <f t="shared" si="23"/>
        <v>0</v>
      </c>
      <c r="V64" s="105">
        <f t="shared" si="23"/>
        <v>1004</v>
      </c>
      <c r="W64" s="106">
        <f t="shared" si="24"/>
        <v>3323</v>
      </c>
      <c r="X64" s="86">
        <f t="shared" si="24"/>
        <v>0</v>
      </c>
      <c r="Y64" s="87">
        <f t="shared" si="24"/>
        <v>3323</v>
      </c>
      <c r="Z64" s="107">
        <f t="shared" si="25"/>
        <v>1.2</v>
      </c>
      <c r="AA64" s="83">
        <f t="shared" si="25"/>
        <v>1</v>
      </c>
      <c r="AB64" s="83">
        <f t="shared" si="25"/>
        <v>1.1325858835733951</v>
      </c>
    </row>
    <row r="65" spans="1:28" s="57" customFormat="1" ht="18" customHeight="1" x14ac:dyDescent="0.25">
      <c r="A65" s="84">
        <v>60</v>
      </c>
      <c r="B65" s="85">
        <f t="shared" si="5"/>
        <v>16742</v>
      </c>
      <c r="C65" s="106">
        <f t="shared" si="6"/>
        <v>8580</v>
      </c>
      <c r="D65" s="111">
        <f t="shared" si="7"/>
        <v>25322</v>
      </c>
      <c r="E65" s="88">
        <f t="shared" si="8"/>
        <v>17910</v>
      </c>
      <c r="F65" s="89">
        <f t="shared" si="9"/>
        <v>8580</v>
      </c>
      <c r="G65" s="90">
        <f t="shared" si="10"/>
        <v>26490</v>
      </c>
      <c r="H65" s="91">
        <f t="shared" si="11"/>
        <v>1168</v>
      </c>
      <c r="I65" s="92">
        <f t="shared" si="12"/>
        <v>0</v>
      </c>
      <c r="J65" s="93">
        <f t="shared" si="13"/>
        <v>1168</v>
      </c>
      <c r="K65" s="94">
        <f t="shared" si="14"/>
        <v>19078</v>
      </c>
      <c r="L65" s="95">
        <f t="shared" si="15"/>
        <v>8580</v>
      </c>
      <c r="M65" s="96">
        <f t="shared" si="16"/>
        <v>27658</v>
      </c>
      <c r="N65" s="97">
        <f t="shared" si="17"/>
        <v>1168</v>
      </c>
      <c r="O65" s="98">
        <f t="shared" si="18"/>
        <v>0</v>
      </c>
      <c r="P65" s="99">
        <f t="shared" si="19"/>
        <v>1168</v>
      </c>
      <c r="Q65" s="100">
        <f t="shared" si="20"/>
        <v>20090</v>
      </c>
      <c r="R65" s="101">
        <f t="shared" si="21"/>
        <v>8580</v>
      </c>
      <c r="S65" s="102">
        <f t="shared" si="22"/>
        <v>28670</v>
      </c>
      <c r="T65" s="103">
        <f t="shared" si="23"/>
        <v>1012</v>
      </c>
      <c r="U65" s="104">
        <f t="shared" si="23"/>
        <v>0</v>
      </c>
      <c r="V65" s="105">
        <f t="shared" si="23"/>
        <v>1012</v>
      </c>
      <c r="W65" s="106">
        <f t="shared" si="24"/>
        <v>3348</v>
      </c>
      <c r="X65" s="86">
        <f t="shared" si="24"/>
        <v>0</v>
      </c>
      <c r="Y65" s="87">
        <f t="shared" si="24"/>
        <v>3348</v>
      </c>
      <c r="Z65" s="107">
        <f t="shared" si="25"/>
        <v>1.1999761079918767</v>
      </c>
      <c r="AA65" s="83">
        <f t="shared" si="25"/>
        <v>1</v>
      </c>
      <c r="AB65" s="83">
        <f t="shared" si="25"/>
        <v>1.1322170444672617</v>
      </c>
    </row>
    <row r="66" spans="1:28" s="57" customFormat="1" ht="18" customHeight="1" x14ac:dyDescent="0.25">
      <c r="A66" s="84">
        <v>61</v>
      </c>
      <c r="B66" s="85">
        <f t="shared" si="5"/>
        <v>16868</v>
      </c>
      <c r="C66" s="106">
        <f t="shared" si="6"/>
        <v>8712</v>
      </c>
      <c r="D66" s="111">
        <f t="shared" si="7"/>
        <v>25580</v>
      </c>
      <c r="E66" s="88">
        <f t="shared" si="8"/>
        <v>18045</v>
      </c>
      <c r="F66" s="89">
        <f t="shared" si="9"/>
        <v>8712</v>
      </c>
      <c r="G66" s="90">
        <f t="shared" si="10"/>
        <v>26757</v>
      </c>
      <c r="H66" s="91">
        <f t="shared" si="11"/>
        <v>1177</v>
      </c>
      <c r="I66" s="92">
        <f t="shared" si="12"/>
        <v>0</v>
      </c>
      <c r="J66" s="93">
        <f t="shared" si="13"/>
        <v>1177</v>
      </c>
      <c r="K66" s="94">
        <f t="shared" si="14"/>
        <v>19222</v>
      </c>
      <c r="L66" s="95">
        <f t="shared" si="15"/>
        <v>8712</v>
      </c>
      <c r="M66" s="96">
        <f t="shared" si="16"/>
        <v>27934</v>
      </c>
      <c r="N66" s="97">
        <f t="shared" si="17"/>
        <v>1177</v>
      </c>
      <c r="O66" s="98">
        <f t="shared" si="18"/>
        <v>0</v>
      </c>
      <c r="P66" s="99">
        <f t="shared" si="19"/>
        <v>1177</v>
      </c>
      <c r="Q66" s="100">
        <f t="shared" si="20"/>
        <v>20242</v>
      </c>
      <c r="R66" s="101">
        <f t="shared" si="21"/>
        <v>8712</v>
      </c>
      <c r="S66" s="102">
        <f t="shared" si="22"/>
        <v>28954</v>
      </c>
      <c r="T66" s="103">
        <f t="shared" si="23"/>
        <v>1020</v>
      </c>
      <c r="U66" s="104">
        <f t="shared" si="23"/>
        <v>0</v>
      </c>
      <c r="V66" s="105">
        <f t="shared" si="23"/>
        <v>1020</v>
      </c>
      <c r="W66" s="106">
        <f t="shared" si="24"/>
        <v>3374</v>
      </c>
      <c r="X66" s="86">
        <f t="shared" si="24"/>
        <v>0</v>
      </c>
      <c r="Y66" s="87">
        <f t="shared" si="24"/>
        <v>3374</v>
      </c>
      <c r="Z66" s="107">
        <f t="shared" si="25"/>
        <v>1.2000237135404317</v>
      </c>
      <c r="AA66" s="83">
        <f t="shared" si="25"/>
        <v>1</v>
      </c>
      <c r="AB66" s="83">
        <f t="shared" si="25"/>
        <v>1.1318999218139172</v>
      </c>
    </row>
    <row r="67" spans="1:28" s="57" customFormat="1" ht="18" customHeight="1" x14ac:dyDescent="0.25">
      <c r="A67" s="84">
        <v>62</v>
      </c>
      <c r="B67" s="85">
        <f t="shared" si="5"/>
        <v>16995</v>
      </c>
      <c r="C67" s="106">
        <f t="shared" si="6"/>
        <v>8844</v>
      </c>
      <c r="D67" s="111">
        <f t="shared" si="7"/>
        <v>25839</v>
      </c>
      <c r="E67" s="88">
        <f t="shared" si="8"/>
        <v>18180</v>
      </c>
      <c r="F67" s="89">
        <f t="shared" si="9"/>
        <v>8844</v>
      </c>
      <c r="G67" s="90">
        <f t="shared" si="10"/>
        <v>27024</v>
      </c>
      <c r="H67" s="91">
        <f t="shared" si="11"/>
        <v>1185</v>
      </c>
      <c r="I67" s="92">
        <f t="shared" si="12"/>
        <v>0</v>
      </c>
      <c r="J67" s="93">
        <f t="shared" si="13"/>
        <v>1185</v>
      </c>
      <c r="K67" s="94">
        <f t="shared" si="14"/>
        <v>19366</v>
      </c>
      <c r="L67" s="95">
        <f t="shared" si="15"/>
        <v>8844</v>
      </c>
      <c r="M67" s="96">
        <f t="shared" si="16"/>
        <v>28210</v>
      </c>
      <c r="N67" s="97">
        <f t="shared" si="17"/>
        <v>1186</v>
      </c>
      <c r="O67" s="98">
        <f t="shared" si="18"/>
        <v>0</v>
      </c>
      <c r="P67" s="99">
        <f t="shared" si="19"/>
        <v>1186</v>
      </c>
      <c r="Q67" s="100">
        <f t="shared" si="20"/>
        <v>20394</v>
      </c>
      <c r="R67" s="101">
        <f t="shared" si="21"/>
        <v>8844</v>
      </c>
      <c r="S67" s="102">
        <f t="shared" si="22"/>
        <v>29238</v>
      </c>
      <c r="T67" s="103">
        <f t="shared" si="23"/>
        <v>1028</v>
      </c>
      <c r="U67" s="104">
        <f t="shared" si="23"/>
        <v>0</v>
      </c>
      <c r="V67" s="105">
        <f t="shared" si="23"/>
        <v>1028</v>
      </c>
      <c r="W67" s="106">
        <f t="shared" si="24"/>
        <v>3399</v>
      </c>
      <c r="X67" s="86">
        <f t="shared" si="24"/>
        <v>0</v>
      </c>
      <c r="Y67" s="87">
        <f t="shared" si="24"/>
        <v>3399</v>
      </c>
      <c r="Z67" s="107">
        <f t="shared" si="25"/>
        <v>1.2</v>
      </c>
      <c r="AA67" s="83">
        <f t="shared" si="25"/>
        <v>1</v>
      </c>
      <c r="AB67" s="83">
        <f t="shared" si="25"/>
        <v>1.1315453384418901</v>
      </c>
    </row>
    <row r="68" spans="1:28" s="57" customFormat="1" ht="18" customHeight="1" x14ac:dyDescent="0.25">
      <c r="A68" s="84">
        <v>63</v>
      </c>
      <c r="B68" s="85">
        <f t="shared" si="5"/>
        <v>17121</v>
      </c>
      <c r="C68" s="106">
        <f t="shared" si="6"/>
        <v>8976</v>
      </c>
      <c r="D68" s="111">
        <f t="shared" si="7"/>
        <v>26097</v>
      </c>
      <c r="E68" s="88">
        <f t="shared" si="8"/>
        <v>18316</v>
      </c>
      <c r="F68" s="89">
        <f t="shared" si="9"/>
        <v>8976</v>
      </c>
      <c r="G68" s="90">
        <f t="shared" si="10"/>
        <v>27292</v>
      </c>
      <c r="H68" s="91">
        <f t="shared" si="11"/>
        <v>1195</v>
      </c>
      <c r="I68" s="92">
        <f t="shared" si="12"/>
        <v>0</v>
      </c>
      <c r="J68" s="93">
        <f t="shared" si="13"/>
        <v>1195</v>
      </c>
      <c r="K68" s="94">
        <f t="shared" si="14"/>
        <v>19510</v>
      </c>
      <c r="L68" s="95">
        <f t="shared" si="15"/>
        <v>8976</v>
      </c>
      <c r="M68" s="96">
        <f t="shared" si="16"/>
        <v>28486</v>
      </c>
      <c r="N68" s="97">
        <f t="shared" si="17"/>
        <v>1194</v>
      </c>
      <c r="O68" s="98">
        <f t="shared" si="18"/>
        <v>0</v>
      </c>
      <c r="P68" s="99">
        <f t="shared" si="19"/>
        <v>1194</v>
      </c>
      <c r="Q68" s="100">
        <f t="shared" si="20"/>
        <v>20545</v>
      </c>
      <c r="R68" s="101">
        <f t="shared" si="21"/>
        <v>8976</v>
      </c>
      <c r="S68" s="102">
        <f t="shared" si="22"/>
        <v>29521</v>
      </c>
      <c r="T68" s="103">
        <f t="shared" si="23"/>
        <v>1035</v>
      </c>
      <c r="U68" s="104">
        <f t="shared" si="23"/>
        <v>0</v>
      </c>
      <c r="V68" s="105">
        <f t="shared" si="23"/>
        <v>1035</v>
      </c>
      <c r="W68" s="106">
        <f t="shared" si="24"/>
        <v>3424</v>
      </c>
      <c r="X68" s="86">
        <f t="shared" si="24"/>
        <v>0</v>
      </c>
      <c r="Y68" s="87">
        <f t="shared" si="24"/>
        <v>3424</v>
      </c>
      <c r="Z68" s="107">
        <f t="shared" si="25"/>
        <v>1.1999883184393434</v>
      </c>
      <c r="AA68" s="83">
        <f t="shared" si="25"/>
        <v>1</v>
      </c>
      <c r="AB68" s="83">
        <f t="shared" si="25"/>
        <v>1.1312028202475379</v>
      </c>
    </row>
    <row r="69" spans="1:28" s="57" customFormat="1" ht="18" customHeight="1" x14ac:dyDescent="0.25">
      <c r="A69" s="84">
        <v>64</v>
      </c>
      <c r="B69" s="85">
        <f t="shared" ref="B69:B109" si="26">ROUNDDOWN(($C$117+ROUNDDOWN(($A69*IF(31&lt;=$A69,$C$125,IF(21&lt;=$A69,$C$124,IF(11&lt;=$A69,$C$123,IF(1&lt;=$A69,$C$122,0))))),0))*1.1,0)</f>
        <v>17248</v>
      </c>
      <c r="C69" s="106">
        <f t="shared" ref="C69:C109" si="27">INT(ROUNDDOWN(IF($A69&lt;=0,0,IF($A69&lt;=10,$C$130,IF($A69&lt;=20,$C$131,IF($A69&lt;=30,$C$132,IF($A69&lt;=50,$C$133,IF($A69&gt;=51,$C$134,""))))))*$A69+$C$129,0)*1.1)</f>
        <v>9108</v>
      </c>
      <c r="D69" s="111">
        <f t="shared" ref="D69:D109" si="28">B69+C69</f>
        <v>26356</v>
      </c>
      <c r="E69" s="88">
        <f t="shared" ref="E69:E109" si="29">ROUNDDOWN(($F$117+ROUNDDOWN(($A69*IF(31&lt;=$A69,$F$125,IF(21&lt;=$A69,$F$124,IF(11&lt;=$A69,$F$123,IF(1&lt;=$A69,$F$122,0))))),0))*1.1,0)</f>
        <v>18451</v>
      </c>
      <c r="F69" s="89">
        <f t="shared" ref="F69:F109" si="30">INT(ROUNDDOWN(IF($A69&lt;=0,0,IF($A69&lt;=10,$F$130,IF($A69&lt;=20,$F$131,IF($A69&lt;=30,$F$132,IF($A69&lt;=50,$F$133,IF($A69&gt;=51,$F$134,""))))))*$A69+$F$129,0)*1.1)</f>
        <v>9108</v>
      </c>
      <c r="G69" s="90">
        <f t="shared" ref="G69:G109" si="31">SUM(E69:F69)</f>
        <v>27559</v>
      </c>
      <c r="H69" s="91">
        <f t="shared" ref="H69:H109" si="32">E69-B69</f>
        <v>1203</v>
      </c>
      <c r="I69" s="92">
        <f t="shared" ref="I69:I109" si="33">F69-C69</f>
        <v>0</v>
      </c>
      <c r="J69" s="93">
        <f t="shared" ref="J69:J109" si="34">G69-D69</f>
        <v>1203</v>
      </c>
      <c r="K69" s="94">
        <f t="shared" ref="K69:K109" si="35">ROUNDDOWN(($L$117+ROUNDDOWN(($A69*IF(31&lt;=$A69,$L$125,IF(21&lt;=$A69,$L$124,IF(11&lt;=$A69,$L$123,IF(1&lt;=$A69,$L$122,0))))),0))*1.1,0)</f>
        <v>19654</v>
      </c>
      <c r="L69" s="95">
        <f t="shared" ref="L69:L109" si="36">INT(ROUNDDOWN(IF($A69&lt;=0,0,IF($A69&lt;=10,$L$130,IF($A69&lt;=20,$L$131,IF($A69&lt;=30,$L$132,IF($A69&lt;=50,$L$133,IF($A69&gt;=51,$L$134,""))))))*$A69+$L$129,0)*1.1)</f>
        <v>9108</v>
      </c>
      <c r="M69" s="96">
        <f t="shared" ref="M69:M109" si="37">SUM(K69:L69)</f>
        <v>28762</v>
      </c>
      <c r="N69" s="97">
        <f t="shared" ref="N69:N109" si="38">K69-E69</f>
        <v>1203</v>
      </c>
      <c r="O69" s="98">
        <f t="shared" ref="O69:O109" si="39">L69-F69</f>
        <v>0</v>
      </c>
      <c r="P69" s="99">
        <f t="shared" ref="P69:P109" si="40">M69-G69</f>
        <v>1203</v>
      </c>
      <c r="Q69" s="100">
        <f t="shared" ref="Q69:Q109" si="41">ROUNDDOWN(($R$117+ROUNDDOWN(($A69*IF(31&lt;=$A69,$R$125,IF(21&lt;=$A69,$R$124,IF(11&lt;=$A69,$R$123,IF(1&lt;=$A69,$R$122,0))))),0))*1.1,0)</f>
        <v>20697</v>
      </c>
      <c r="R69" s="101">
        <f t="shared" ref="R69:R109" si="42">INT(ROUNDDOWN(IF($A69&lt;=0,0,IF($A69&lt;=10,$R$130,IF($A69&lt;=20,$R$131,IF($A69&lt;=30,$R$132,IF($A69&lt;=50,$R$133,IF($A69&gt;=51,$R$134,""))))))*$A69+$R$129,0)*1.1)</f>
        <v>9108</v>
      </c>
      <c r="S69" s="102">
        <f t="shared" ref="S69:S109" si="43">SUM(Q69:R69)</f>
        <v>29805</v>
      </c>
      <c r="T69" s="103">
        <f t="shared" si="23"/>
        <v>1043</v>
      </c>
      <c r="U69" s="104">
        <f t="shared" si="23"/>
        <v>0</v>
      </c>
      <c r="V69" s="105">
        <f t="shared" si="23"/>
        <v>1043</v>
      </c>
      <c r="W69" s="106">
        <f t="shared" si="24"/>
        <v>3449</v>
      </c>
      <c r="X69" s="86">
        <f t="shared" si="24"/>
        <v>0</v>
      </c>
      <c r="Y69" s="87">
        <f t="shared" si="24"/>
        <v>3449</v>
      </c>
      <c r="Z69" s="107">
        <f t="shared" si="25"/>
        <v>1.1999652133580705</v>
      </c>
      <c r="AA69" s="83">
        <f t="shared" si="25"/>
        <v>1</v>
      </c>
      <c r="AB69" s="83">
        <f t="shared" si="25"/>
        <v>1.1308620427986038</v>
      </c>
    </row>
    <row r="70" spans="1:28" s="57" customFormat="1" ht="18" customHeight="1" x14ac:dyDescent="0.25">
      <c r="A70" s="84">
        <v>65</v>
      </c>
      <c r="B70" s="85">
        <f t="shared" si="26"/>
        <v>17374</v>
      </c>
      <c r="C70" s="106">
        <f t="shared" si="27"/>
        <v>9240</v>
      </c>
      <c r="D70" s="111">
        <f t="shared" si="28"/>
        <v>26614</v>
      </c>
      <c r="E70" s="88">
        <f t="shared" si="29"/>
        <v>18586</v>
      </c>
      <c r="F70" s="89">
        <f t="shared" si="30"/>
        <v>9240</v>
      </c>
      <c r="G70" s="90">
        <f t="shared" si="31"/>
        <v>27826</v>
      </c>
      <c r="H70" s="91">
        <f t="shared" si="32"/>
        <v>1212</v>
      </c>
      <c r="I70" s="92">
        <f t="shared" si="33"/>
        <v>0</v>
      </c>
      <c r="J70" s="93">
        <f t="shared" si="34"/>
        <v>1212</v>
      </c>
      <c r="K70" s="94">
        <f t="shared" si="35"/>
        <v>19798</v>
      </c>
      <c r="L70" s="95">
        <f t="shared" si="36"/>
        <v>9240</v>
      </c>
      <c r="M70" s="96">
        <f t="shared" si="37"/>
        <v>29038</v>
      </c>
      <c r="N70" s="97">
        <f t="shared" si="38"/>
        <v>1212</v>
      </c>
      <c r="O70" s="98">
        <f t="shared" si="39"/>
        <v>0</v>
      </c>
      <c r="P70" s="99">
        <f t="shared" si="40"/>
        <v>1212</v>
      </c>
      <c r="Q70" s="100">
        <f t="shared" si="41"/>
        <v>20849</v>
      </c>
      <c r="R70" s="101">
        <f t="shared" si="42"/>
        <v>9240</v>
      </c>
      <c r="S70" s="102">
        <f t="shared" si="43"/>
        <v>30089</v>
      </c>
      <c r="T70" s="103">
        <f t="shared" si="23"/>
        <v>1051</v>
      </c>
      <c r="U70" s="104">
        <f t="shared" si="23"/>
        <v>0</v>
      </c>
      <c r="V70" s="105">
        <f t="shared" si="23"/>
        <v>1051</v>
      </c>
      <c r="W70" s="106">
        <f t="shared" ref="W70:Y109" si="44">Q70-B70</f>
        <v>3475</v>
      </c>
      <c r="X70" s="86">
        <f t="shared" si="44"/>
        <v>0</v>
      </c>
      <c r="Y70" s="87">
        <f t="shared" si="44"/>
        <v>3475</v>
      </c>
      <c r="Z70" s="107">
        <f t="shared" ref="Z70:AB109" si="45">Q70/B70</f>
        <v>1.2000115114538967</v>
      </c>
      <c r="AA70" s="83">
        <f t="shared" si="45"/>
        <v>1</v>
      </c>
      <c r="AB70" s="83">
        <f t="shared" si="45"/>
        <v>1.1305703764935748</v>
      </c>
    </row>
    <row r="71" spans="1:28" s="57" customFormat="1" ht="18" customHeight="1" x14ac:dyDescent="0.25">
      <c r="A71" s="84">
        <v>66</v>
      </c>
      <c r="B71" s="85">
        <f t="shared" si="26"/>
        <v>17501</v>
      </c>
      <c r="C71" s="106">
        <f t="shared" si="27"/>
        <v>9372</v>
      </c>
      <c r="D71" s="111">
        <f t="shared" si="28"/>
        <v>26873</v>
      </c>
      <c r="E71" s="88">
        <f t="shared" si="29"/>
        <v>18722</v>
      </c>
      <c r="F71" s="89">
        <f t="shared" si="30"/>
        <v>9372</v>
      </c>
      <c r="G71" s="90">
        <f t="shared" si="31"/>
        <v>28094</v>
      </c>
      <c r="H71" s="91">
        <f t="shared" si="32"/>
        <v>1221</v>
      </c>
      <c r="I71" s="92">
        <f t="shared" si="33"/>
        <v>0</v>
      </c>
      <c r="J71" s="93">
        <f t="shared" si="34"/>
        <v>1221</v>
      </c>
      <c r="K71" s="94">
        <f t="shared" si="35"/>
        <v>19943</v>
      </c>
      <c r="L71" s="95">
        <f t="shared" si="36"/>
        <v>9372</v>
      </c>
      <c r="M71" s="96">
        <f t="shared" si="37"/>
        <v>29315</v>
      </c>
      <c r="N71" s="97">
        <f t="shared" si="38"/>
        <v>1221</v>
      </c>
      <c r="O71" s="98">
        <f t="shared" si="39"/>
        <v>0</v>
      </c>
      <c r="P71" s="99">
        <f t="shared" si="40"/>
        <v>1221</v>
      </c>
      <c r="Q71" s="100">
        <f t="shared" si="41"/>
        <v>21001</v>
      </c>
      <c r="R71" s="101">
        <f t="shared" si="42"/>
        <v>9372</v>
      </c>
      <c r="S71" s="102">
        <f t="shared" si="43"/>
        <v>30373</v>
      </c>
      <c r="T71" s="103">
        <f t="shared" si="23"/>
        <v>1058</v>
      </c>
      <c r="U71" s="104">
        <f t="shared" si="23"/>
        <v>0</v>
      </c>
      <c r="V71" s="105">
        <f t="shared" si="23"/>
        <v>1058</v>
      </c>
      <c r="W71" s="106">
        <f t="shared" si="44"/>
        <v>3500</v>
      </c>
      <c r="X71" s="86">
        <f t="shared" si="44"/>
        <v>0</v>
      </c>
      <c r="Y71" s="87">
        <f t="shared" si="44"/>
        <v>3500</v>
      </c>
      <c r="Z71" s="107">
        <f t="shared" si="45"/>
        <v>1.1999885720815953</v>
      </c>
      <c r="AA71" s="83">
        <f t="shared" si="45"/>
        <v>1</v>
      </c>
      <c r="AB71" s="83">
        <f t="shared" si="45"/>
        <v>1.1302422505860901</v>
      </c>
    </row>
    <row r="72" spans="1:28" s="57" customFormat="1" ht="18" customHeight="1" x14ac:dyDescent="0.25">
      <c r="A72" s="84">
        <v>67</v>
      </c>
      <c r="B72" s="85">
        <f t="shared" si="26"/>
        <v>17627</v>
      </c>
      <c r="C72" s="106">
        <f t="shared" si="27"/>
        <v>9504</v>
      </c>
      <c r="D72" s="111">
        <f t="shared" si="28"/>
        <v>27131</v>
      </c>
      <c r="E72" s="88">
        <f t="shared" si="29"/>
        <v>18857</v>
      </c>
      <c r="F72" s="89">
        <f t="shared" si="30"/>
        <v>9504</v>
      </c>
      <c r="G72" s="90">
        <f t="shared" si="31"/>
        <v>28361</v>
      </c>
      <c r="H72" s="91">
        <f t="shared" si="32"/>
        <v>1230</v>
      </c>
      <c r="I72" s="92">
        <f t="shared" si="33"/>
        <v>0</v>
      </c>
      <c r="J72" s="93">
        <f t="shared" si="34"/>
        <v>1230</v>
      </c>
      <c r="K72" s="94">
        <f t="shared" si="35"/>
        <v>20087</v>
      </c>
      <c r="L72" s="95">
        <f t="shared" si="36"/>
        <v>9504</v>
      </c>
      <c r="M72" s="96">
        <f t="shared" si="37"/>
        <v>29591</v>
      </c>
      <c r="N72" s="97">
        <f t="shared" si="38"/>
        <v>1230</v>
      </c>
      <c r="O72" s="98">
        <f t="shared" si="39"/>
        <v>0</v>
      </c>
      <c r="P72" s="99">
        <f t="shared" si="40"/>
        <v>1230</v>
      </c>
      <c r="Q72" s="100">
        <f t="shared" si="41"/>
        <v>21153</v>
      </c>
      <c r="R72" s="101">
        <f t="shared" si="42"/>
        <v>9504</v>
      </c>
      <c r="S72" s="102">
        <f t="shared" si="43"/>
        <v>30657</v>
      </c>
      <c r="T72" s="103">
        <f t="shared" si="23"/>
        <v>1066</v>
      </c>
      <c r="U72" s="104">
        <f t="shared" si="23"/>
        <v>0</v>
      </c>
      <c r="V72" s="105">
        <f t="shared" si="23"/>
        <v>1066</v>
      </c>
      <c r="W72" s="106">
        <f t="shared" si="44"/>
        <v>3526</v>
      </c>
      <c r="X72" s="86">
        <f t="shared" si="44"/>
        <v>0</v>
      </c>
      <c r="Y72" s="87">
        <f t="shared" si="44"/>
        <v>3526</v>
      </c>
      <c r="Z72" s="107">
        <f t="shared" si="45"/>
        <v>1.200034038690645</v>
      </c>
      <c r="AA72" s="83">
        <f t="shared" si="45"/>
        <v>1</v>
      </c>
      <c r="AB72" s="83">
        <f t="shared" si="45"/>
        <v>1.1299620360473259</v>
      </c>
    </row>
    <row r="73" spans="1:28" s="57" customFormat="1" ht="18" customHeight="1" x14ac:dyDescent="0.25">
      <c r="A73" s="84">
        <v>68</v>
      </c>
      <c r="B73" s="85">
        <f t="shared" si="26"/>
        <v>17754</v>
      </c>
      <c r="C73" s="106">
        <f t="shared" si="27"/>
        <v>9636</v>
      </c>
      <c r="D73" s="111">
        <f t="shared" si="28"/>
        <v>27390</v>
      </c>
      <c r="E73" s="88">
        <f t="shared" si="29"/>
        <v>18992</v>
      </c>
      <c r="F73" s="89">
        <f t="shared" si="30"/>
        <v>9636</v>
      </c>
      <c r="G73" s="90">
        <f t="shared" si="31"/>
        <v>28628</v>
      </c>
      <c r="H73" s="91">
        <f t="shared" si="32"/>
        <v>1238</v>
      </c>
      <c r="I73" s="92">
        <f t="shared" si="33"/>
        <v>0</v>
      </c>
      <c r="J73" s="93">
        <f t="shared" si="34"/>
        <v>1238</v>
      </c>
      <c r="K73" s="94">
        <f t="shared" si="35"/>
        <v>20231</v>
      </c>
      <c r="L73" s="95">
        <f t="shared" si="36"/>
        <v>9636</v>
      </c>
      <c r="M73" s="96">
        <f t="shared" si="37"/>
        <v>29867</v>
      </c>
      <c r="N73" s="97">
        <f t="shared" si="38"/>
        <v>1239</v>
      </c>
      <c r="O73" s="98">
        <f t="shared" si="39"/>
        <v>0</v>
      </c>
      <c r="P73" s="99">
        <f t="shared" si="40"/>
        <v>1239</v>
      </c>
      <c r="Q73" s="100">
        <f t="shared" si="41"/>
        <v>21304</v>
      </c>
      <c r="R73" s="101">
        <f t="shared" si="42"/>
        <v>9636</v>
      </c>
      <c r="S73" s="102">
        <f t="shared" si="43"/>
        <v>30940</v>
      </c>
      <c r="T73" s="103">
        <f t="shared" si="23"/>
        <v>1073</v>
      </c>
      <c r="U73" s="104">
        <f t="shared" si="23"/>
        <v>0</v>
      </c>
      <c r="V73" s="105">
        <f t="shared" si="23"/>
        <v>1073</v>
      </c>
      <c r="W73" s="106">
        <f t="shared" si="44"/>
        <v>3550</v>
      </c>
      <c r="X73" s="86">
        <f t="shared" si="44"/>
        <v>0</v>
      </c>
      <c r="Y73" s="87">
        <f t="shared" si="44"/>
        <v>3550</v>
      </c>
      <c r="Z73" s="107">
        <f t="shared" si="45"/>
        <v>1.1999549397318914</v>
      </c>
      <c r="AA73" s="83">
        <f t="shared" si="45"/>
        <v>1</v>
      </c>
      <c r="AB73" s="83">
        <f t="shared" si="45"/>
        <v>1.1296093464768164</v>
      </c>
    </row>
    <row r="74" spans="1:28" s="57" customFormat="1" ht="18" customHeight="1" x14ac:dyDescent="0.25">
      <c r="A74" s="84">
        <v>69</v>
      </c>
      <c r="B74" s="85">
        <f t="shared" si="26"/>
        <v>17880</v>
      </c>
      <c r="C74" s="106">
        <f t="shared" si="27"/>
        <v>9768</v>
      </c>
      <c r="D74" s="111">
        <f t="shared" si="28"/>
        <v>27648</v>
      </c>
      <c r="E74" s="88">
        <f t="shared" si="29"/>
        <v>19127</v>
      </c>
      <c r="F74" s="89">
        <f t="shared" si="30"/>
        <v>9768</v>
      </c>
      <c r="G74" s="90">
        <f t="shared" si="31"/>
        <v>28895</v>
      </c>
      <c r="H74" s="91">
        <f t="shared" si="32"/>
        <v>1247</v>
      </c>
      <c r="I74" s="92">
        <f t="shared" si="33"/>
        <v>0</v>
      </c>
      <c r="J74" s="93">
        <f t="shared" si="34"/>
        <v>1247</v>
      </c>
      <c r="K74" s="94">
        <f t="shared" si="35"/>
        <v>20375</v>
      </c>
      <c r="L74" s="95">
        <f t="shared" si="36"/>
        <v>9768</v>
      </c>
      <c r="M74" s="96">
        <f t="shared" si="37"/>
        <v>30143</v>
      </c>
      <c r="N74" s="97">
        <f t="shared" si="38"/>
        <v>1248</v>
      </c>
      <c r="O74" s="98">
        <f t="shared" si="39"/>
        <v>0</v>
      </c>
      <c r="P74" s="99">
        <f t="shared" si="40"/>
        <v>1248</v>
      </c>
      <c r="Q74" s="100">
        <f t="shared" si="41"/>
        <v>21456</v>
      </c>
      <c r="R74" s="101">
        <f t="shared" si="42"/>
        <v>9768</v>
      </c>
      <c r="S74" s="102">
        <f t="shared" si="43"/>
        <v>31224</v>
      </c>
      <c r="T74" s="103">
        <f t="shared" si="23"/>
        <v>1081</v>
      </c>
      <c r="U74" s="104">
        <f t="shared" si="23"/>
        <v>0</v>
      </c>
      <c r="V74" s="105">
        <f t="shared" si="23"/>
        <v>1081</v>
      </c>
      <c r="W74" s="106">
        <f t="shared" si="44"/>
        <v>3576</v>
      </c>
      <c r="X74" s="86">
        <f t="shared" si="44"/>
        <v>0</v>
      </c>
      <c r="Y74" s="87">
        <f t="shared" si="44"/>
        <v>3576</v>
      </c>
      <c r="Z74" s="107">
        <f t="shared" si="45"/>
        <v>1.2</v>
      </c>
      <c r="AA74" s="83">
        <f t="shared" si="45"/>
        <v>1</v>
      </c>
      <c r="AB74" s="83">
        <f t="shared" si="45"/>
        <v>1.1293402777777777</v>
      </c>
    </row>
    <row r="75" spans="1:28" s="57" customFormat="1" ht="18" customHeight="1" x14ac:dyDescent="0.25">
      <c r="A75" s="84">
        <v>70</v>
      </c>
      <c r="B75" s="85">
        <f t="shared" si="26"/>
        <v>18007</v>
      </c>
      <c r="C75" s="106">
        <f t="shared" si="27"/>
        <v>9900</v>
      </c>
      <c r="D75" s="111">
        <f t="shared" si="28"/>
        <v>27907</v>
      </c>
      <c r="E75" s="88">
        <f t="shared" si="29"/>
        <v>19263</v>
      </c>
      <c r="F75" s="89">
        <f t="shared" si="30"/>
        <v>9900</v>
      </c>
      <c r="G75" s="90">
        <f t="shared" si="31"/>
        <v>29163</v>
      </c>
      <c r="H75" s="91">
        <f t="shared" si="32"/>
        <v>1256</v>
      </c>
      <c r="I75" s="92">
        <f t="shared" si="33"/>
        <v>0</v>
      </c>
      <c r="J75" s="93">
        <f t="shared" si="34"/>
        <v>1256</v>
      </c>
      <c r="K75" s="94">
        <f t="shared" si="35"/>
        <v>20519</v>
      </c>
      <c r="L75" s="95">
        <f t="shared" si="36"/>
        <v>9900</v>
      </c>
      <c r="M75" s="96">
        <f t="shared" si="37"/>
        <v>30419</v>
      </c>
      <c r="N75" s="97">
        <f t="shared" si="38"/>
        <v>1256</v>
      </c>
      <c r="O75" s="98">
        <f t="shared" si="39"/>
        <v>0</v>
      </c>
      <c r="P75" s="99">
        <f t="shared" si="40"/>
        <v>1256</v>
      </c>
      <c r="Q75" s="100">
        <f t="shared" si="41"/>
        <v>21608</v>
      </c>
      <c r="R75" s="101">
        <f t="shared" si="42"/>
        <v>9900</v>
      </c>
      <c r="S75" s="102">
        <f t="shared" si="43"/>
        <v>31508</v>
      </c>
      <c r="T75" s="103">
        <f t="shared" si="23"/>
        <v>1089</v>
      </c>
      <c r="U75" s="104">
        <f t="shared" si="23"/>
        <v>0</v>
      </c>
      <c r="V75" s="105">
        <f t="shared" si="23"/>
        <v>1089</v>
      </c>
      <c r="W75" s="106">
        <f t="shared" si="44"/>
        <v>3601</v>
      </c>
      <c r="X75" s="86">
        <f t="shared" si="44"/>
        <v>0</v>
      </c>
      <c r="Y75" s="87">
        <f t="shared" si="44"/>
        <v>3601</v>
      </c>
      <c r="Z75" s="107">
        <f t="shared" si="45"/>
        <v>1.1999777864163936</v>
      </c>
      <c r="AA75" s="83">
        <f t="shared" si="45"/>
        <v>1</v>
      </c>
      <c r="AB75" s="83">
        <f t="shared" si="45"/>
        <v>1.1290357258035619</v>
      </c>
    </row>
    <row r="76" spans="1:28" s="57" customFormat="1" ht="18" customHeight="1" x14ac:dyDescent="0.25">
      <c r="A76" s="84">
        <v>71</v>
      </c>
      <c r="B76" s="85">
        <f t="shared" si="26"/>
        <v>18133</v>
      </c>
      <c r="C76" s="106">
        <f t="shared" si="27"/>
        <v>10032</v>
      </c>
      <c r="D76" s="111">
        <f t="shared" si="28"/>
        <v>28165</v>
      </c>
      <c r="E76" s="88">
        <f t="shared" si="29"/>
        <v>19398</v>
      </c>
      <c r="F76" s="89">
        <f t="shared" si="30"/>
        <v>10032</v>
      </c>
      <c r="G76" s="90">
        <f t="shared" si="31"/>
        <v>29430</v>
      </c>
      <c r="H76" s="91">
        <f t="shared" si="32"/>
        <v>1265</v>
      </c>
      <c r="I76" s="92">
        <f t="shared" si="33"/>
        <v>0</v>
      </c>
      <c r="J76" s="93">
        <f t="shared" si="34"/>
        <v>1265</v>
      </c>
      <c r="K76" s="94">
        <f t="shared" si="35"/>
        <v>20663</v>
      </c>
      <c r="L76" s="95">
        <f t="shared" si="36"/>
        <v>10032</v>
      </c>
      <c r="M76" s="96">
        <f t="shared" si="37"/>
        <v>30695</v>
      </c>
      <c r="N76" s="97">
        <f t="shared" si="38"/>
        <v>1265</v>
      </c>
      <c r="O76" s="98">
        <f t="shared" si="39"/>
        <v>0</v>
      </c>
      <c r="P76" s="99">
        <f t="shared" si="40"/>
        <v>1265</v>
      </c>
      <c r="Q76" s="100">
        <f t="shared" si="41"/>
        <v>21760</v>
      </c>
      <c r="R76" s="101">
        <f t="shared" si="42"/>
        <v>10032</v>
      </c>
      <c r="S76" s="102">
        <f t="shared" si="43"/>
        <v>31792</v>
      </c>
      <c r="T76" s="103">
        <f t="shared" si="23"/>
        <v>1097</v>
      </c>
      <c r="U76" s="104">
        <f t="shared" si="23"/>
        <v>0</v>
      </c>
      <c r="V76" s="105">
        <f t="shared" si="23"/>
        <v>1097</v>
      </c>
      <c r="W76" s="106">
        <f t="shared" si="44"/>
        <v>3627</v>
      </c>
      <c r="X76" s="86">
        <f t="shared" si="44"/>
        <v>0</v>
      </c>
      <c r="Y76" s="87">
        <f t="shared" si="44"/>
        <v>3627</v>
      </c>
      <c r="Z76" s="107">
        <f t="shared" si="45"/>
        <v>1.20002205922903</v>
      </c>
      <c r="AA76" s="83">
        <f t="shared" si="45"/>
        <v>1</v>
      </c>
      <c r="AB76" s="83">
        <f t="shared" si="45"/>
        <v>1.128776850701225</v>
      </c>
    </row>
    <row r="77" spans="1:28" s="57" customFormat="1" ht="18" customHeight="1" x14ac:dyDescent="0.25">
      <c r="A77" s="84">
        <v>72</v>
      </c>
      <c r="B77" s="85">
        <f t="shared" si="26"/>
        <v>18260</v>
      </c>
      <c r="C77" s="106">
        <f t="shared" si="27"/>
        <v>10164</v>
      </c>
      <c r="D77" s="111">
        <f t="shared" si="28"/>
        <v>28424</v>
      </c>
      <c r="E77" s="88">
        <f t="shared" si="29"/>
        <v>19533</v>
      </c>
      <c r="F77" s="89">
        <f t="shared" si="30"/>
        <v>10164</v>
      </c>
      <c r="G77" s="90">
        <f t="shared" si="31"/>
        <v>29697</v>
      </c>
      <c r="H77" s="91">
        <f t="shared" si="32"/>
        <v>1273</v>
      </c>
      <c r="I77" s="92">
        <f t="shared" si="33"/>
        <v>0</v>
      </c>
      <c r="J77" s="93">
        <f t="shared" si="34"/>
        <v>1273</v>
      </c>
      <c r="K77" s="94">
        <f t="shared" si="35"/>
        <v>20807</v>
      </c>
      <c r="L77" s="95">
        <f t="shared" si="36"/>
        <v>10164</v>
      </c>
      <c r="M77" s="96">
        <f t="shared" si="37"/>
        <v>30971</v>
      </c>
      <c r="N77" s="97">
        <f t="shared" si="38"/>
        <v>1274</v>
      </c>
      <c r="O77" s="98">
        <f t="shared" si="39"/>
        <v>0</v>
      </c>
      <c r="P77" s="99">
        <f t="shared" si="40"/>
        <v>1274</v>
      </c>
      <c r="Q77" s="100">
        <f t="shared" si="41"/>
        <v>21912</v>
      </c>
      <c r="R77" s="101">
        <f t="shared" si="42"/>
        <v>10164</v>
      </c>
      <c r="S77" s="102">
        <f t="shared" si="43"/>
        <v>32076</v>
      </c>
      <c r="T77" s="103">
        <f t="shared" si="23"/>
        <v>1105</v>
      </c>
      <c r="U77" s="104">
        <f t="shared" si="23"/>
        <v>0</v>
      </c>
      <c r="V77" s="105">
        <f t="shared" si="23"/>
        <v>1105</v>
      </c>
      <c r="W77" s="106">
        <f t="shared" si="44"/>
        <v>3652</v>
      </c>
      <c r="X77" s="86">
        <f t="shared" si="44"/>
        <v>0</v>
      </c>
      <c r="Y77" s="87">
        <f t="shared" si="44"/>
        <v>3652</v>
      </c>
      <c r="Z77" s="107">
        <f t="shared" si="45"/>
        <v>1.2</v>
      </c>
      <c r="AA77" s="83">
        <f t="shared" si="45"/>
        <v>1</v>
      </c>
      <c r="AB77" s="83">
        <f t="shared" si="45"/>
        <v>1.1284829721362228</v>
      </c>
    </row>
    <row r="78" spans="1:28" s="57" customFormat="1" ht="18" customHeight="1" x14ac:dyDescent="0.25">
      <c r="A78" s="84">
        <v>73</v>
      </c>
      <c r="B78" s="85">
        <f t="shared" si="26"/>
        <v>18386</v>
      </c>
      <c r="C78" s="106">
        <f t="shared" si="27"/>
        <v>10296</v>
      </c>
      <c r="D78" s="111">
        <f t="shared" si="28"/>
        <v>28682</v>
      </c>
      <c r="E78" s="88">
        <f t="shared" si="29"/>
        <v>19669</v>
      </c>
      <c r="F78" s="89">
        <f t="shared" si="30"/>
        <v>10296</v>
      </c>
      <c r="G78" s="90">
        <f t="shared" si="31"/>
        <v>29965</v>
      </c>
      <c r="H78" s="91">
        <f t="shared" si="32"/>
        <v>1283</v>
      </c>
      <c r="I78" s="92">
        <f t="shared" si="33"/>
        <v>0</v>
      </c>
      <c r="J78" s="93">
        <f t="shared" si="34"/>
        <v>1283</v>
      </c>
      <c r="K78" s="94">
        <f t="shared" si="35"/>
        <v>20951</v>
      </c>
      <c r="L78" s="95">
        <f t="shared" si="36"/>
        <v>10296</v>
      </c>
      <c r="M78" s="96">
        <f t="shared" si="37"/>
        <v>31247</v>
      </c>
      <c r="N78" s="97">
        <f t="shared" si="38"/>
        <v>1282</v>
      </c>
      <c r="O78" s="98">
        <f t="shared" si="39"/>
        <v>0</v>
      </c>
      <c r="P78" s="99">
        <f t="shared" si="40"/>
        <v>1282</v>
      </c>
      <c r="Q78" s="100">
        <f t="shared" si="41"/>
        <v>22063</v>
      </c>
      <c r="R78" s="101">
        <f t="shared" si="42"/>
        <v>10296</v>
      </c>
      <c r="S78" s="102">
        <f t="shared" si="43"/>
        <v>32359</v>
      </c>
      <c r="T78" s="103">
        <f t="shared" si="23"/>
        <v>1112</v>
      </c>
      <c r="U78" s="104">
        <f t="shared" si="23"/>
        <v>0</v>
      </c>
      <c r="V78" s="105">
        <f t="shared" si="23"/>
        <v>1112</v>
      </c>
      <c r="W78" s="106">
        <f t="shared" si="44"/>
        <v>3677</v>
      </c>
      <c r="X78" s="86">
        <f t="shared" si="44"/>
        <v>0</v>
      </c>
      <c r="Y78" s="87">
        <f t="shared" si="44"/>
        <v>3677</v>
      </c>
      <c r="Z78" s="107">
        <f t="shared" si="45"/>
        <v>1.1999891221581638</v>
      </c>
      <c r="AA78" s="83">
        <f t="shared" si="45"/>
        <v>1</v>
      </c>
      <c r="AB78" s="83">
        <f t="shared" si="45"/>
        <v>1.1281988703716617</v>
      </c>
    </row>
    <row r="79" spans="1:28" s="57" customFormat="1" ht="18" customHeight="1" x14ac:dyDescent="0.25">
      <c r="A79" s="84">
        <v>74</v>
      </c>
      <c r="B79" s="85">
        <f t="shared" si="26"/>
        <v>18513</v>
      </c>
      <c r="C79" s="106">
        <f t="shared" si="27"/>
        <v>10428</v>
      </c>
      <c r="D79" s="111">
        <f t="shared" si="28"/>
        <v>28941</v>
      </c>
      <c r="E79" s="88">
        <f t="shared" si="29"/>
        <v>19804</v>
      </c>
      <c r="F79" s="89">
        <f t="shared" si="30"/>
        <v>10428</v>
      </c>
      <c r="G79" s="90">
        <f t="shared" si="31"/>
        <v>30232</v>
      </c>
      <c r="H79" s="91">
        <f t="shared" si="32"/>
        <v>1291</v>
      </c>
      <c r="I79" s="92">
        <f t="shared" si="33"/>
        <v>0</v>
      </c>
      <c r="J79" s="93">
        <f t="shared" si="34"/>
        <v>1291</v>
      </c>
      <c r="K79" s="94">
        <f t="shared" si="35"/>
        <v>21095</v>
      </c>
      <c r="L79" s="95">
        <f t="shared" si="36"/>
        <v>10428</v>
      </c>
      <c r="M79" s="96">
        <f t="shared" si="37"/>
        <v>31523</v>
      </c>
      <c r="N79" s="97">
        <f t="shared" si="38"/>
        <v>1291</v>
      </c>
      <c r="O79" s="98">
        <f t="shared" si="39"/>
        <v>0</v>
      </c>
      <c r="P79" s="99">
        <f t="shared" si="40"/>
        <v>1291</v>
      </c>
      <c r="Q79" s="100">
        <f t="shared" si="41"/>
        <v>22215</v>
      </c>
      <c r="R79" s="101">
        <f t="shared" si="42"/>
        <v>10428</v>
      </c>
      <c r="S79" s="102">
        <f t="shared" si="43"/>
        <v>32643</v>
      </c>
      <c r="T79" s="103">
        <f t="shared" si="23"/>
        <v>1120</v>
      </c>
      <c r="U79" s="104">
        <f t="shared" si="23"/>
        <v>0</v>
      </c>
      <c r="V79" s="105">
        <f t="shared" si="23"/>
        <v>1120</v>
      </c>
      <c r="W79" s="106">
        <f t="shared" si="44"/>
        <v>3702</v>
      </c>
      <c r="X79" s="86">
        <f t="shared" si="44"/>
        <v>0</v>
      </c>
      <c r="Y79" s="87">
        <f t="shared" si="44"/>
        <v>3702</v>
      </c>
      <c r="Z79" s="107">
        <f t="shared" si="45"/>
        <v>1.1999675903419218</v>
      </c>
      <c r="AA79" s="83">
        <f t="shared" si="45"/>
        <v>1</v>
      </c>
      <c r="AB79" s="83">
        <f t="shared" si="45"/>
        <v>1.1279154141183787</v>
      </c>
    </row>
    <row r="80" spans="1:28" s="57" customFormat="1" ht="18" customHeight="1" x14ac:dyDescent="0.25">
      <c r="A80" s="84">
        <v>75</v>
      </c>
      <c r="B80" s="85">
        <f t="shared" si="26"/>
        <v>18639</v>
      </c>
      <c r="C80" s="106">
        <f t="shared" si="27"/>
        <v>10560</v>
      </c>
      <c r="D80" s="111">
        <f t="shared" si="28"/>
        <v>29199</v>
      </c>
      <c r="E80" s="88">
        <f t="shared" si="29"/>
        <v>19939</v>
      </c>
      <c r="F80" s="89">
        <f t="shared" si="30"/>
        <v>10560</v>
      </c>
      <c r="G80" s="90">
        <f t="shared" si="31"/>
        <v>30499</v>
      </c>
      <c r="H80" s="91">
        <f t="shared" si="32"/>
        <v>1300</v>
      </c>
      <c r="I80" s="92">
        <f t="shared" si="33"/>
        <v>0</v>
      </c>
      <c r="J80" s="93">
        <f t="shared" si="34"/>
        <v>1300</v>
      </c>
      <c r="K80" s="94">
        <f t="shared" si="35"/>
        <v>21239</v>
      </c>
      <c r="L80" s="95">
        <f t="shared" si="36"/>
        <v>10560</v>
      </c>
      <c r="M80" s="96">
        <f t="shared" si="37"/>
        <v>31799</v>
      </c>
      <c r="N80" s="97">
        <f t="shared" si="38"/>
        <v>1300</v>
      </c>
      <c r="O80" s="98">
        <f t="shared" si="39"/>
        <v>0</v>
      </c>
      <c r="P80" s="99">
        <f t="shared" si="40"/>
        <v>1300</v>
      </c>
      <c r="Q80" s="100">
        <f t="shared" si="41"/>
        <v>22367</v>
      </c>
      <c r="R80" s="101">
        <f t="shared" si="42"/>
        <v>10560</v>
      </c>
      <c r="S80" s="102">
        <f t="shared" si="43"/>
        <v>32927</v>
      </c>
      <c r="T80" s="103">
        <f t="shared" si="23"/>
        <v>1128</v>
      </c>
      <c r="U80" s="104">
        <f t="shared" si="23"/>
        <v>0</v>
      </c>
      <c r="V80" s="105">
        <f t="shared" si="23"/>
        <v>1128</v>
      </c>
      <c r="W80" s="106">
        <f t="shared" si="44"/>
        <v>3728</v>
      </c>
      <c r="X80" s="86">
        <f t="shared" si="44"/>
        <v>0</v>
      </c>
      <c r="Y80" s="87">
        <f t="shared" si="44"/>
        <v>3728</v>
      </c>
      <c r="Z80" s="107">
        <f t="shared" si="45"/>
        <v>1.2000107301893879</v>
      </c>
      <c r="AA80" s="83">
        <f t="shared" si="45"/>
        <v>1</v>
      </c>
      <c r="AB80" s="83">
        <f t="shared" si="45"/>
        <v>1.1276756053289496</v>
      </c>
    </row>
    <row r="81" spans="1:28" s="57" customFormat="1" ht="18" customHeight="1" x14ac:dyDescent="0.25">
      <c r="A81" s="84">
        <v>76</v>
      </c>
      <c r="B81" s="85">
        <f t="shared" si="26"/>
        <v>18766</v>
      </c>
      <c r="C81" s="106">
        <f t="shared" si="27"/>
        <v>10692</v>
      </c>
      <c r="D81" s="111">
        <f t="shared" si="28"/>
        <v>29458</v>
      </c>
      <c r="E81" s="88">
        <f t="shared" si="29"/>
        <v>20075</v>
      </c>
      <c r="F81" s="89">
        <f t="shared" si="30"/>
        <v>10692</v>
      </c>
      <c r="G81" s="90">
        <f t="shared" si="31"/>
        <v>30767</v>
      </c>
      <c r="H81" s="91">
        <f t="shared" si="32"/>
        <v>1309</v>
      </c>
      <c r="I81" s="92">
        <f t="shared" si="33"/>
        <v>0</v>
      </c>
      <c r="J81" s="93">
        <f t="shared" si="34"/>
        <v>1309</v>
      </c>
      <c r="K81" s="94">
        <f t="shared" si="35"/>
        <v>21384</v>
      </c>
      <c r="L81" s="95">
        <f t="shared" si="36"/>
        <v>10692</v>
      </c>
      <c r="M81" s="96">
        <f t="shared" si="37"/>
        <v>32076</v>
      </c>
      <c r="N81" s="97">
        <f t="shared" si="38"/>
        <v>1309</v>
      </c>
      <c r="O81" s="98">
        <f t="shared" si="39"/>
        <v>0</v>
      </c>
      <c r="P81" s="99">
        <f t="shared" si="40"/>
        <v>1309</v>
      </c>
      <c r="Q81" s="100">
        <f t="shared" si="41"/>
        <v>22519</v>
      </c>
      <c r="R81" s="101">
        <f t="shared" si="42"/>
        <v>10692</v>
      </c>
      <c r="S81" s="102">
        <f t="shared" si="43"/>
        <v>33211</v>
      </c>
      <c r="T81" s="103">
        <f t="shared" si="23"/>
        <v>1135</v>
      </c>
      <c r="U81" s="104">
        <f t="shared" si="23"/>
        <v>0</v>
      </c>
      <c r="V81" s="105">
        <f t="shared" si="23"/>
        <v>1135</v>
      </c>
      <c r="W81" s="106">
        <f t="shared" si="44"/>
        <v>3753</v>
      </c>
      <c r="X81" s="86">
        <f t="shared" si="44"/>
        <v>0</v>
      </c>
      <c r="Y81" s="87">
        <f t="shared" si="44"/>
        <v>3753</v>
      </c>
      <c r="Z81" s="107">
        <f t="shared" si="45"/>
        <v>1.199989342427795</v>
      </c>
      <c r="AA81" s="83">
        <f t="shared" si="45"/>
        <v>1</v>
      </c>
      <c r="AB81" s="83">
        <f t="shared" si="45"/>
        <v>1.127401724489103</v>
      </c>
    </row>
    <row r="82" spans="1:28" s="57" customFormat="1" ht="18" customHeight="1" x14ac:dyDescent="0.25">
      <c r="A82" s="84">
        <v>77</v>
      </c>
      <c r="B82" s="85">
        <f t="shared" si="26"/>
        <v>18892</v>
      </c>
      <c r="C82" s="106">
        <f t="shared" si="27"/>
        <v>10824</v>
      </c>
      <c r="D82" s="111">
        <f t="shared" si="28"/>
        <v>29716</v>
      </c>
      <c r="E82" s="88">
        <f t="shared" si="29"/>
        <v>20210</v>
      </c>
      <c r="F82" s="89">
        <f t="shared" si="30"/>
        <v>10824</v>
      </c>
      <c r="G82" s="90">
        <f t="shared" si="31"/>
        <v>31034</v>
      </c>
      <c r="H82" s="91">
        <f t="shared" si="32"/>
        <v>1318</v>
      </c>
      <c r="I82" s="92">
        <f t="shared" si="33"/>
        <v>0</v>
      </c>
      <c r="J82" s="93">
        <f t="shared" si="34"/>
        <v>1318</v>
      </c>
      <c r="K82" s="94">
        <f t="shared" si="35"/>
        <v>21528</v>
      </c>
      <c r="L82" s="95">
        <f t="shared" si="36"/>
        <v>10824</v>
      </c>
      <c r="M82" s="96">
        <f t="shared" si="37"/>
        <v>32352</v>
      </c>
      <c r="N82" s="97">
        <f t="shared" si="38"/>
        <v>1318</v>
      </c>
      <c r="O82" s="98">
        <f t="shared" si="39"/>
        <v>0</v>
      </c>
      <c r="P82" s="99">
        <f t="shared" si="40"/>
        <v>1318</v>
      </c>
      <c r="Q82" s="100">
        <f t="shared" si="41"/>
        <v>22671</v>
      </c>
      <c r="R82" s="101">
        <f t="shared" si="42"/>
        <v>10824</v>
      </c>
      <c r="S82" s="102">
        <f t="shared" si="43"/>
        <v>33495</v>
      </c>
      <c r="T82" s="103">
        <f t="shared" si="23"/>
        <v>1143</v>
      </c>
      <c r="U82" s="104">
        <f t="shared" si="23"/>
        <v>0</v>
      </c>
      <c r="V82" s="105">
        <f t="shared" si="23"/>
        <v>1143</v>
      </c>
      <c r="W82" s="106">
        <f t="shared" si="44"/>
        <v>3779</v>
      </c>
      <c r="X82" s="86">
        <f t="shared" si="44"/>
        <v>0</v>
      </c>
      <c r="Y82" s="87">
        <f t="shared" si="44"/>
        <v>3779</v>
      </c>
      <c r="Z82" s="107">
        <f t="shared" si="45"/>
        <v>1.2000317594749099</v>
      </c>
      <c r="AA82" s="83">
        <f t="shared" si="45"/>
        <v>1</v>
      </c>
      <c r="AB82" s="83">
        <f t="shared" si="45"/>
        <v>1.1271705478530085</v>
      </c>
    </row>
    <row r="83" spans="1:28" s="57" customFormat="1" ht="18" customHeight="1" x14ac:dyDescent="0.25">
      <c r="A83" s="84">
        <v>78</v>
      </c>
      <c r="B83" s="85">
        <f t="shared" si="26"/>
        <v>19019</v>
      </c>
      <c r="C83" s="106">
        <f t="shared" si="27"/>
        <v>10956</v>
      </c>
      <c r="D83" s="111">
        <f t="shared" si="28"/>
        <v>29975</v>
      </c>
      <c r="E83" s="88">
        <f t="shared" si="29"/>
        <v>20345</v>
      </c>
      <c r="F83" s="89">
        <f t="shared" si="30"/>
        <v>10956</v>
      </c>
      <c r="G83" s="90">
        <f t="shared" si="31"/>
        <v>31301</v>
      </c>
      <c r="H83" s="91">
        <f t="shared" si="32"/>
        <v>1326</v>
      </c>
      <c r="I83" s="92">
        <f t="shared" si="33"/>
        <v>0</v>
      </c>
      <c r="J83" s="93">
        <f t="shared" si="34"/>
        <v>1326</v>
      </c>
      <c r="K83" s="94">
        <f t="shared" si="35"/>
        <v>21672</v>
      </c>
      <c r="L83" s="95">
        <f t="shared" si="36"/>
        <v>10956</v>
      </c>
      <c r="M83" s="96">
        <f t="shared" si="37"/>
        <v>32628</v>
      </c>
      <c r="N83" s="97">
        <f t="shared" si="38"/>
        <v>1327</v>
      </c>
      <c r="O83" s="98">
        <f t="shared" si="39"/>
        <v>0</v>
      </c>
      <c r="P83" s="99">
        <f t="shared" si="40"/>
        <v>1327</v>
      </c>
      <c r="Q83" s="100">
        <f t="shared" si="41"/>
        <v>22822</v>
      </c>
      <c r="R83" s="101">
        <f t="shared" si="42"/>
        <v>10956</v>
      </c>
      <c r="S83" s="102">
        <f t="shared" si="43"/>
        <v>33778</v>
      </c>
      <c r="T83" s="103">
        <f t="shared" si="23"/>
        <v>1150</v>
      </c>
      <c r="U83" s="104">
        <f t="shared" si="23"/>
        <v>0</v>
      </c>
      <c r="V83" s="105">
        <f t="shared" si="23"/>
        <v>1150</v>
      </c>
      <c r="W83" s="106">
        <f t="shared" si="44"/>
        <v>3803</v>
      </c>
      <c r="X83" s="86">
        <f t="shared" si="44"/>
        <v>0</v>
      </c>
      <c r="Y83" s="87">
        <f t="shared" si="44"/>
        <v>3803</v>
      </c>
      <c r="Z83" s="107">
        <f t="shared" si="45"/>
        <v>1.1999579368000421</v>
      </c>
      <c r="AA83" s="83">
        <f t="shared" si="45"/>
        <v>1</v>
      </c>
      <c r="AB83" s="83">
        <f t="shared" si="45"/>
        <v>1.1268723936613845</v>
      </c>
    </row>
    <row r="84" spans="1:28" s="57" customFormat="1" ht="18" customHeight="1" x14ac:dyDescent="0.25">
      <c r="A84" s="84">
        <v>79</v>
      </c>
      <c r="B84" s="85">
        <f t="shared" si="26"/>
        <v>19145</v>
      </c>
      <c r="C84" s="106">
        <f t="shared" si="27"/>
        <v>11088</v>
      </c>
      <c r="D84" s="111">
        <f t="shared" si="28"/>
        <v>30233</v>
      </c>
      <c r="E84" s="88">
        <f t="shared" si="29"/>
        <v>20480</v>
      </c>
      <c r="F84" s="89">
        <f t="shared" si="30"/>
        <v>11088</v>
      </c>
      <c r="G84" s="90">
        <f t="shared" si="31"/>
        <v>31568</v>
      </c>
      <c r="H84" s="91">
        <f t="shared" si="32"/>
        <v>1335</v>
      </c>
      <c r="I84" s="92">
        <f t="shared" si="33"/>
        <v>0</v>
      </c>
      <c r="J84" s="93">
        <f t="shared" si="34"/>
        <v>1335</v>
      </c>
      <c r="K84" s="94">
        <f t="shared" si="35"/>
        <v>21816</v>
      </c>
      <c r="L84" s="95">
        <f t="shared" si="36"/>
        <v>11088</v>
      </c>
      <c r="M84" s="96">
        <f t="shared" si="37"/>
        <v>32904</v>
      </c>
      <c r="N84" s="97">
        <f t="shared" si="38"/>
        <v>1336</v>
      </c>
      <c r="O84" s="98">
        <f t="shared" si="39"/>
        <v>0</v>
      </c>
      <c r="P84" s="99">
        <f t="shared" si="40"/>
        <v>1336</v>
      </c>
      <c r="Q84" s="100">
        <f t="shared" si="41"/>
        <v>22974</v>
      </c>
      <c r="R84" s="101">
        <f t="shared" si="42"/>
        <v>11088</v>
      </c>
      <c r="S84" s="102">
        <f t="shared" si="43"/>
        <v>34062</v>
      </c>
      <c r="T84" s="103">
        <f t="shared" ref="T84:V109" si="46">Q84-K84</f>
        <v>1158</v>
      </c>
      <c r="U84" s="104">
        <f t="shared" si="46"/>
        <v>0</v>
      </c>
      <c r="V84" s="105">
        <f t="shared" si="46"/>
        <v>1158</v>
      </c>
      <c r="W84" s="106">
        <f t="shared" si="44"/>
        <v>3829</v>
      </c>
      <c r="X84" s="86">
        <f t="shared" si="44"/>
        <v>0</v>
      </c>
      <c r="Y84" s="87">
        <f t="shared" si="44"/>
        <v>3829</v>
      </c>
      <c r="Z84" s="107">
        <f t="shared" si="45"/>
        <v>1.2</v>
      </c>
      <c r="AA84" s="83">
        <f t="shared" si="45"/>
        <v>1</v>
      </c>
      <c r="AB84" s="83">
        <f t="shared" si="45"/>
        <v>1.1266496874276453</v>
      </c>
    </row>
    <row r="85" spans="1:28" s="57" customFormat="1" ht="18" customHeight="1" x14ac:dyDescent="0.25">
      <c r="A85" s="84">
        <v>80</v>
      </c>
      <c r="B85" s="85">
        <f t="shared" si="26"/>
        <v>19272</v>
      </c>
      <c r="C85" s="106">
        <f t="shared" si="27"/>
        <v>11220</v>
      </c>
      <c r="D85" s="111">
        <f t="shared" si="28"/>
        <v>30492</v>
      </c>
      <c r="E85" s="88">
        <f t="shared" si="29"/>
        <v>20616</v>
      </c>
      <c r="F85" s="89">
        <f t="shared" si="30"/>
        <v>11220</v>
      </c>
      <c r="G85" s="90">
        <f t="shared" si="31"/>
        <v>31836</v>
      </c>
      <c r="H85" s="91">
        <f t="shared" si="32"/>
        <v>1344</v>
      </c>
      <c r="I85" s="92">
        <f t="shared" si="33"/>
        <v>0</v>
      </c>
      <c r="J85" s="93">
        <f t="shared" si="34"/>
        <v>1344</v>
      </c>
      <c r="K85" s="94">
        <f t="shared" si="35"/>
        <v>21960</v>
      </c>
      <c r="L85" s="95">
        <f t="shared" si="36"/>
        <v>11220</v>
      </c>
      <c r="M85" s="96">
        <f t="shared" si="37"/>
        <v>33180</v>
      </c>
      <c r="N85" s="97">
        <f t="shared" si="38"/>
        <v>1344</v>
      </c>
      <c r="O85" s="98">
        <f t="shared" si="39"/>
        <v>0</v>
      </c>
      <c r="P85" s="99">
        <f t="shared" si="40"/>
        <v>1344</v>
      </c>
      <c r="Q85" s="100">
        <f t="shared" si="41"/>
        <v>23126</v>
      </c>
      <c r="R85" s="101">
        <f t="shared" si="42"/>
        <v>11220</v>
      </c>
      <c r="S85" s="102">
        <f t="shared" si="43"/>
        <v>34346</v>
      </c>
      <c r="T85" s="103">
        <f t="shared" si="46"/>
        <v>1166</v>
      </c>
      <c r="U85" s="104">
        <f t="shared" si="46"/>
        <v>0</v>
      </c>
      <c r="V85" s="105">
        <f t="shared" si="46"/>
        <v>1166</v>
      </c>
      <c r="W85" s="106">
        <f t="shared" si="44"/>
        <v>3854</v>
      </c>
      <c r="X85" s="86">
        <f t="shared" si="44"/>
        <v>0</v>
      </c>
      <c r="Y85" s="87">
        <f t="shared" si="44"/>
        <v>3854</v>
      </c>
      <c r="Z85" s="107">
        <f t="shared" si="45"/>
        <v>1.1999792444997925</v>
      </c>
      <c r="AA85" s="83">
        <f t="shared" si="45"/>
        <v>1</v>
      </c>
      <c r="AB85" s="83">
        <f t="shared" si="45"/>
        <v>1.12639380821199</v>
      </c>
    </row>
    <row r="86" spans="1:28" s="57" customFormat="1" ht="18" customHeight="1" x14ac:dyDescent="0.25">
      <c r="A86" s="84">
        <v>81</v>
      </c>
      <c r="B86" s="85">
        <f t="shared" si="26"/>
        <v>19398</v>
      </c>
      <c r="C86" s="106">
        <f t="shared" si="27"/>
        <v>11352</v>
      </c>
      <c r="D86" s="111">
        <f t="shared" si="28"/>
        <v>30750</v>
      </c>
      <c r="E86" s="88">
        <f t="shared" si="29"/>
        <v>20751</v>
      </c>
      <c r="F86" s="89">
        <f t="shared" si="30"/>
        <v>11352</v>
      </c>
      <c r="G86" s="90">
        <f t="shared" si="31"/>
        <v>32103</v>
      </c>
      <c r="H86" s="91">
        <f t="shared" si="32"/>
        <v>1353</v>
      </c>
      <c r="I86" s="92">
        <f t="shared" si="33"/>
        <v>0</v>
      </c>
      <c r="J86" s="93">
        <f t="shared" si="34"/>
        <v>1353</v>
      </c>
      <c r="K86" s="94">
        <f t="shared" si="35"/>
        <v>22104</v>
      </c>
      <c r="L86" s="95">
        <f t="shared" si="36"/>
        <v>11352</v>
      </c>
      <c r="M86" s="96">
        <f t="shared" si="37"/>
        <v>33456</v>
      </c>
      <c r="N86" s="97">
        <f t="shared" si="38"/>
        <v>1353</v>
      </c>
      <c r="O86" s="98">
        <f t="shared" si="39"/>
        <v>0</v>
      </c>
      <c r="P86" s="99">
        <f t="shared" si="40"/>
        <v>1353</v>
      </c>
      <c r="Q86" s="100">
        <f t="shared" si="41"/>
        <v>23278</v>
      </c>
      <c r="R86" s="101">
        <f t="shared" si="42"/>
        <v>11352</v>
      </c>
      <c r="S86" s="102">
        <f t="shared" si="43"/>
        <v>34630</v>
      </c>
      <c r="T86" s="103">
        <f t="shared" si="46"/>
        <v>1174</v>
      </c>
      <c r="U86" s="104">
        <f t="shared" si="46"/>
        <v>0</v>
      </c>
      <c r="V86" s="105">
        <f t="shared" si="46"/>
        <v>1174</v>
      </c>
      <c r="W86" s="106">
        <f t="shared" si="44"/>
        <v>3880</v>
      </c>
      <c r="X86" s="86">
        <f t="shared" si="44"/>
        <v>0</v>
      </c>
      <c r="Y86" s="87">
        <f t="shared" si="44"/>
        <v>3880</v>
      </c>
      <c r="Z86" s="107">
        <f t="shared" si="45"/>
        <v>1.2000206206825446</v>
      </c>
      <c r="AA86" s="83">
        <f t="shared" si="45"/>
        <v>1</v>
      </c>
      <c r="AB86" s="83">
        <f t="shared" si="45"/>
        <v>1.1261788617886179</v>
      </c>
    </row>
    <row r="87" spans="1:28" s="57" customFormat="1" ht="18" customHeight="1" x14ac:dyDescent="0.25">
      <c r="A87" s="84">
        <v>82</v>
      </c>
      <c r="B87" s="85">
        <f t="shared" si="26"/>
        <v>19525</v>
      </c>
      <c r="C87" s="106">
        <f t="shared" si="27"/>
        <v>11484</v>
      </c>
      <c r="D87" s="111">
        <f t="shared" si="28"/>
        <v>31009</v>
      </c>
      <c r="E87" s="88">
        <f t="shared" si="29"/>
        <v>20886</v>
      </c>
      <c r="F87" s="89">
        <f t="shared" si="30"/>
        <v>11484</v>
      </c>
      <c r="G87" s="90">
        <f t="shared" si="31"/>
        <v>32370</v>
      </c>
      <c r="H87" s="91">
        <f t="shared" si="32"/>
        <v>1361</v>
      </c>
      <c r="I87" s="92">
        <f t="shared" si="33"/>
        <v>0</v>
      </c>
      <c r="J87" s="93">
        <f t="shared" si="34"/>
        <v>1361</v>
      </c>
      <c r="K87" s="94">
        <f t="shared" si="35"/>
        <v>22248</v>
      </c>
      <c r="L87" s="95">
        <f t="shared" si="36"/>
        <v>11484</v>
      </c>
      <c r="M87" s="96">
        <f t="shared" si="37"/>
        <v>33732</v>
      </c>
      <c r="N87" s="97">
        <f t="shared" si="38"/>
        <v>1362</v>
      </c>
      <c r="O87" s="98">
        <f t="shared" si="39"/>
        <v>0</v>
      </c>
      <c r="P87" s="99">
        <f t="shared" si="40"/>
        <v>1362</v>
      </c>
      <c r="Q87" s="100">
        <f t="shared" si="41"/>
        <v>23430</v>
      </c>
      <c r="R87" s="101">
        <f t="shared" si="42"/>
        <v>11484</v>
      </c>
      <c r="S87" s="102">
        <f t="shared" si="43"/>
        <v>34914</v>
      </c>
      <c r="T87" s="103">
        <f t="shared" si="46"/>
        <v>1182</v>
      </c>
      <c r="U87" s="104">
        <f t="shared" si="46"/>
        <v>0</v>
      </c>
      <c r="V87" s="105">
        <f t="shared" si="46"/>
        <v>1182</v>
      </c>
      <c r="W87" s="106">
        <f t="shared" si="44"/>
        <v>3905</v>
      </c>
      <c r="X87" s="86">
        <f t="shared" si="44"/>
        <v>0</v>
      </c>
      <c r="Y87" s="87">
        <f t="shared" si="44"/>
        <v>3905</v>
      </c>
      <c r="Z87" s="107">
        <f t="shared" si="45"/>
        <v>1.2</v>
      </c>
      <c r="AA87" s="83">
        <f t="shared" si="45"/>
        <v>1</v>
      </c>
      <c r="AB87" s="83">
        <f t="shared" si="45"/>
        <v>1.125931181269954</v>
      </c>
    </row>
    <row r="88" spans="1:28" s="57" customFormat="1" ht="18" customHeight="1" x14ac:dyDescent="0.25">
      <c r="A88" s="84">
        <v>83</v>
      </c>
      <c r="B88" s="85">
        <f t="shared" si="26"/>
        <v>19651</v>
      </c>
      <c r="C88" s="106">
        <f t="shared" si="27"/>
        <v>11616</v>
      </c>
      <c r="D88" s="111">
        <f t="shared" si="28"/>
        <v>31267</v>
      </c>
      <c r="E88" s="88">
        <f t="shared" si="29"/>
        <v>21022</v>
      </c>
      <c r="F88" s="89">
        <f t="shared" si="30"/>
        <v>11616</v>
      </c>
      <c r="G88" s="90">
        <f t="shared" si="31"/>
        <v>32638</v>
      </c>
      <c r="H88" s="91">
        <f t="shared" si="32"/>
        <v>1371</v>
      </c>
      <c r="I88" s="92">
        <f t="shared" si="33"/>
        <v>0</v>
      </c>
      <c r="J88" s="93">
        <f t="shared" si="34"/>
        <v>1371</v>
      </c>
      <c r="K88" s="94">
        <f t="shared" si="35"/>
        <v>22392</v>
      </c>
      <c r="L88" s="95">
        <f t="shared" si="36"/>
        <v>11616</v>
      </c>
      <c r="M88" s="96">
        <f t="shared" si="37"/>
        <v>34008</v>
      </c>
      <c r="N88" s="97">
        <f t="shared" si="38"/>
        <v>1370</v>
      </c>
      <c r="O88" s="98">
        <f t="shared" si="39"/>
        <v>0</v>
      </c>
      <c r="P88" s="99">
        <f t="shared" si="40"/>
        <v>1370</v>
      </c>
      <c r="Q88" s="100">
        <f t="shared" si="41"/>
        <v>23581</v>
      </c>
      <c r="R88" s="101">
        <f t="shared" si="42"/>
        <v>11616</v>
      </c>
      <c r="S88" s="102">
        <f t="shared" si="43"/>
        <v>35197</v>
      </c>
      <c r="T88" s="103">
        <f t="shared" si="46"/>
        <v>1189</v>
      </c>
      <c r="U88" s="104">
        <f t="shared" si="46"/>
        <v>0</v>
      </c>
      <c r="V88" s="105">
        <f t="shared" si="46"/>
        <v>1189</v>
      </c>
      <c r="W88" s="106">
        <f t="shared" si="44"/>
        <v>3930</v>
      </c>
      <c r="X88" s="86">
        <f t="shared" si="44"/>
        <v>0</v>
      </c>
      <c r="Y88" s="87">
        <f t="shared" si="44"/>
        <v>3930</v>
      </c>
      <c r="Z88" s="107">
        <f t="shared" si="45"/>
        <v>1.1999898224008956</v>
      </c>
      <c r="AA88" s="83">
        <f t="shared" si="45"/>
        <v>1</v>
      </c>
      <c r="AB88" s="83">
        <f t="shared" si="45"/>
        <v>1.1256916237566763</v>
      </c>
    </row>
    <row r="89" spans="1:28" s="57" customFormat="1" ht="18" customHeight="1" x14ac:dyDescent="0.25">
      <c r="A89" s="84">
        <v>84</v>
      </c>
      <c r="B89" s="85">
        <f t="shared" si="26"/>
        <v>19778</v>
      </c>
      <c r="C89" s="106">
        <f t="shared" si="27"/>
        <v>11748</v>
      </c>
      <c r="D89" s="111">
        <f t="shared" si="28"/>
        <v>31526</v>
      </c>
      <c r="E89" s="88">
        <f t="shared" si="29"/>
        <v>21157</v>
      </c>
      <c r="F89" s="89">
        <f t="shared" si="30"/>
        <v>11748</v>
      </c>
      <c r="G89" s="90">
        <f t="shared" si="31"/>
        <v>32905</v>
      </c>
      <c r="H89" s="91">
        <f t="shared" si="32"/>
        <v>1379</v>
      </c>
      <c r="I89" s="92">
        <f t="shared" si="33"/>
        <v>0</v>
      </c>
      <c r="J89" s="93">
        <f t="shared" si="34"/>
        <v>1379</v>
      </c>
      <c r="K89" s="94">
        <f t="shared" si="35"/>
        <v>22536</v>
      </c>
      <c r="L89" s="95">
        <f t="shared" si="36"/>
        <v>11748</v>
      </c>
      <c r="M89" s="96">
        <f t="shared" si="37"/>
        <v>34284</v>
      </c>
      <c r="N89" s="97">
        <f t="shared" si="38"/>
        <v>1379</v>
      </c>
      <c r="O89" s="98">
        <f t="shared" si="39"/>
        <v>0</v>
      </c>
      <c r="P89" s="99">
        <f t="shared" si="40"/>
        <v>1379</v>
      </c>
      <c r="Q89" s="100">
        <f t="shared" si="41"/>
        <v>23733</v>
      </c>
      <c r="R89" s="101">
        <f t="shared" si="42"/>
        <v>11748</v>
      </c>
      <c r="S89" s="102">
        <f t="shared" si="43"/>
        <v>35481</v>
      </c>
      <c r="T89" s="103">
        <f t="shared" si="46"/>
        <v>1197</v>
      </c>
      <c r="U89" s="104">
        <f t="shared" si="46"/>
        <v>0</v>
      </c>
      <c r="V89" s="105">
        <f t="shared" si="46"/>
        <v>1197</v>
      </c>
      <c r="W89" s="106">
        <f t="shared" si="44"/>
        <v>3955</v>
      </c>
      <c r="X89" s="86">
        <f t="shared" si="44"/>
        <v>0</v>
      </c>
      <c r="Y89" s="87">
        <f t="shared" si="44"/>
        <v>3955</v>
      </c>
      <c r="Z89" s="107">
        <f t="shared" si="45"/>
        <v>1.1999696632622106</v>
      </c>
      <c r="AA89" s="83">
        <f t="shared" si="45"/>
        <v>1</v>
      </c>
      <c r="AB89" s="83">
        <f t="shared" si="45"/>
        <v>1.1254520078665229</v>
      </c>
    </row>
    <row r="90" spans="1:28" s="57" customFormat="1" ht="18" customHeight="1" x14ac:dyDescent="0.25">
      <c r="A90" s="84">
        <v>85</v>
      </c>
      <c r="B90" s="85">
        <f t="shared" si="26"/>
        <v>19904</v>
      </c>
      <c r="C90" s="106">
        <f t="shared" si="27"/>
        <v>11880</v>
      </c>
      <c r="D90" s="111">
        <f t="shared" si="28"/>
        <v>31784</v>
      </c>
      <c r="E90" s="88">
        <f t="shared" si="29"/>
        <v>21292</v>
      </c>
      <c r="F90" s="89">
        <f t="shared" si="30"/>
        <v>11880</v>
      </c>
      <c r="G90" s="90">
        <f t="shared" si="31"/>
        <v>33172</v>
      </c>
      <c r="H90" s="91">
        <f t="shared" si="32"/>
        <v>1388</v>
      </c>
      <c r="I90" s="92">
        <f t="shared" si="33"/>
        <v>0</v>
      </c>
      <c r="J90" s="93">
        <f t="shared" si="34"/>
        <v>1388</v>
      </c>
      <c r="K90" s="94">
        <f t="shared" si="35"/>
        <v>22680</v>
      </c>
      <c r="L90" s="95">
        <f t="shared" si="36"/>
        <v>11880</v>
      </c>
      <c r="M90" s="96">
        <f t="shared" si="37"/>
        <v>34560</v>
      </c>
      <c r="N90" s="97">
        <f t="shared" si="38"/>
        <v>1388</v>
      </c>
      <c r="O90" s="98">
        <f t="shared" si="39"/>
        <v>0</v>
      </c>
      <c r="P90" s="99">
        <f t="shared" si="40"/>
        <v>1388</v>
      </c>
      <c r="Q90" s="100">
        <f t="shared" si="41"/>
        <v>23885</v>
      </c>
      <c r="R90" s="101">
        <f t="shared" si="42"/>
        <v>11880</v>
      </c>
      <c r="S90" s="102">
        <f t="shared" si="43"/>
        <v>35765</v>
      </c>
      <c r="T90" s="103">
        <f t="shared" si="46"/>
        <v>1205</v>
      </c>
      <c r="U90" s="104">
        <f t="shared" si="46"/>
        <v>0</v>
      </c>
      <c r="V90" s="105">
        <f t="shared" si="46"/>
        <v>1205</v>
      </c>
      <c r="W90" s="106">
        <f t="shared" si="44"/>
        <v>3981</v>
      </c>
      <c r="X90" s="86">
        <f t="shared" si="44"/>
        <v>0</v>
      </c>
      <c r="Y90" s="87">
        <f t="shared" si="44"/>
        <v>3981</v>
      </c>
      <c r="Z90" s="107">
        <f t="shared" si="45"/>
        <v>1.2000100482315113</v>
      </c>
      <c r="AA90" s="83">
        <f t="shared" si="45"/>
        <v>1</v>
      </c>
      <c r="AB90" s="83">
        <f t="shared" si="45"/>
        <v>1.1252516989680343</v>
      </c>
    </row>
    <row r="91" spans="1:28" s="57" customFormat="1" ht="18" customHeight="1" x14ac:dyDescent="0.25">
      <c r="A91" s="84">
        <v>86</v>
      </c>
      <c r="B91" s="85">
        <f t="shared" si="26"/>
        <v>20031</v>
      </c>
      <c r="C91" s="106">
        <f t="shared" si="27"/>
        <v>12012</v>
      </c>
      <c r="D91" s="111">
        <f t="shared" si="28"/>
        <v>32043</v>
      </c>
      <c r="E91" s="88">
        <f t="shared" si="29"/>
        <v>21428</v>
      </c>
      <c r="F91" s="89">
        <f t="shared" si="30"/>
        <v>12012</v>
      </c>
      <c r="G91" s="90">
        <f t="shared" si="31"/>
        <v>33440</v>
      </c>
      <c r="H91" s="91">
        <f t="shared" si="32"/>
        <v>1397</v>
      </c>
      <c r="I91" s="92">
        <f t="shared" si="33"/>
        <v>0</v>
      </c>
      <c r="J91" s="93">
        <f t="shared" si="34"/>
        <v>1397</v>
      </c>
      <c r="K91" s="94">
        <f t="shared" si="35"/>
        <v>22825</v>
      </c>
      <c r="L91" s="95">
        <f t="shared" si="36"/>
        <v>12012</v>
      </c>
      <c r="M91" s="96">
        <f t="shared" si="37"/>
        <v>34837</v>
      </c>
      <c r="N91" s="97">
        <f t="shared" si="38"/>
        <v>1397</v>
      </c>
      <c r="O91" s="98">
        <f t="shared" si="39"/>
        <v>0</v>
      </c>
      <c r="P91" s="99">
        <f t="shared" si="40"/>
        <v>1397</v>
      </c>
      <c r="Q91" s="100">
        <f t="shared" si="41"/>
        <v>24037</v>
      </c>
      <c r="R91" s="101">
        <f t="shared" si="42"/>
        <v>12012</v>
      </c>
      <c r="S91" s="102">
        <f t="shared" si="43"/>
        <v>36049</v>
      </c>
      <c r="T91" s="103">
        <f t="shared" si="46"/>
        <v>1212</v>
      </c>
      <c r="U91" s="104">
        <f t="shared" si="46"/>
        <v>0</v>
      </c>
      <c r="V91" s="105">
        <f t="shared" si="46"/>
        <v>1212</v>
      </c>
      <c r="W91" s="106">
        <f t="shared" si="44"/>
        <v>4006</v>
      </c>
      <c r="X91" s="86">
        <f t="shared" si="44"/>
        <v>0</v>
      </c>
      <c r="Y91" s="87">
        <f t="shared" si="44"/>
        <v>4006</v>
      </c>
      <c r="Z91" s="107">
        <f t="shared" si="45"/>
        <v>1.1999900154760121</v>
      </c>
      <c r="AA91" s="83">
        <f t="shared" si="45"/>
        <v>1</v>
      </c>
      <c r="AB91" s="83">
        <f t="shared" si="45"/>
        <v>1.1250195050401024</v>
      </c>
    </row>
    <row r="92" spans="1:28" s="57" customFormat="1" ht="18" customHeight="1" x14ac:dyDescent="0.25">
      <c r="A92" s="84">
        <v>87</v>
      </c>
      <c r="B92" s="85">
        <f t="shared" si="26"/>
        <v>20157</v>
      </c>
      <c r="C92" s="106">
        <f t="shared" si="27"/>
        <v>12144</v>
      </c>
      <c r="D92" s="111">
        <f t="shared" si="28"/>
        <v>32301</v>
      </c>
      <c r="E92" s="88">
        <f t="shared" si="29"/>
        <v>21563</v>
      </c>
      <c r="F92" s="89">
        <f t="shared" si="30"/>
        <v>12144</v>
      </c>
      <c r="G92" s="90">
        <f t="shared" si="31"/>
        <v>33707</v>
      </c>
      <c r="H92" s="91">
        <f t="shared" si="32"/>
        <v>1406</v>
      </c>
      <c r="I92" s="92">
        <f t="shared" si="33"/>
        <v>0</v>
      </c>
      <c r="J92" s="93">
        <f t="shared" si="34"/>
        <v>1406</v>
      </c>
      <c r="K92" s="94">
        <f t="shared" si="35"/>
        <v>22969</v>
      </c>
      <c r="L92" s="95">
        <f t="shared" si="36"/>
        <v>12144</v>
      </c>
      <c r="M92" s="96">
        <f t="shared" si="37"/>
        <v>35113</v>
      </c>
      <c r="N92" s="97">
        <f t="shared" si="38"/>
        <v>1406</v>
      </c>
      <c r="O92" s="98">
        <f t="shared" si="39"/>
        <v>0</v>
      </c>
      <c r="P92" s="99">
        <f t="shared" si="40"/>
        <v>1406</v>
      </c>
      <c r="Q92" s="100">
        <f t="shared" si="41"/>
        <v>24189</v>
      </c>
      <c r="R92" s="101">
        <f t="shared" si="42"/>
        <v>12144</v>
      </c>
      <c r="S92" s="102">
        <f t="shared" si="43"/>
        <v>36333</v>
      </c>
      <c r="T92" s="103">
        <f t="shared" si="46"/>
        <v>1220</v>
      </c>
      <c r="U92" s="104">
        <f t="shared" si="46"/>
        <v>0</v>
      </c>
      <c r="V92" s="105">
        <f t="shared" si="46"/>
        <v>1220</v>
      </c>
      <c r="W92" s="106">
        <f t="shared" si="44"/>
        <v>4032</v>
      </c>
      <c r="X92" s="86">
        <f t="shared" si="44"/>
        <v>0</v>
      </c>
      <c r="Y92" s="87">
        <f t="shared" si="44"/>
        <v>4032</v>
      </c>
      <c r="Z92" s="107">
        <f t="shared" si="45"/>
        <v>1.2000297663342758</v>
      </c>
      <c r="AA92" s="83">
        <f t="shared" si="45"/>
        <v>1</v>
      </c>
      <c r="AB92" s="83">
        <f t="shared" si="45"/>
        <v>1.1248258567846197</v>
      </c>
    </row>
    <row r="93" spans="1:28" s="57" customFormat="1" ht="18" customHeight="1" x14ac:dyDescent="0.25">
      <c r="A93" s="84">
        <v>88</v>
      </c>
      <c r="B93" s="85">
        <f t="shared" si="26"/>
        <v>20284</v>
      </c>
      <c r="C93" s="106">
        <f t="shared" si="27"/>
        <v>12276</v>
      </c>
      <c r="D93" s="111">
        <f t="shared" si="28"/>
        <v>32560</v>
      </c>
      <c r="E93" s="88">
        <f t="shared" si="29"/>
        <v>21698</v>
      </c>
      <c r="F93" s="89">
        <f t="shared" si="30"/>
        <v>12276</v>
      </c>
      <c r="G93" s="90">
        <f t="shared" si="31"/>
        <v>33974</v>
      </c>
      <c r="H93" s="91">
        <f t="shared" si="32"/>
        <v>1414</v>
      </c>
      <c r="I93" s="92">
        <f t="shared" si="33"/>
        <v>0</v>
      </c>
      <c r="J93" s="93">
        <f t="shared" si="34"/>
        <v>1414</v>
      </c>
      <c r="K93" s="94">
        <f t="shared" si="35"/>
        <v>23113</v>
      </c>
      <c r="L93" s="95">
        <f t="shared" si="36"/>
        <v>12276</v>
      </c>
      <c r="M93" s="96">
        <f t="shared" si="37"/>
        <v>35389</v>
      </c>
      <c r="N93" s="97">
        <f t="shared" si="38"/>
        <v>1415</v>
      </c>
      <c r="O93" s="98">
        <f t="shared" si="39"/>
        <v>0</v>
      </c>
      <c r="P93" s="99">
        <f t="shared" si="40"/>
        <v>1415</v>
      </c>
      <c r="Q93" s="100">
        <f t="shared" si="41"/>
        <v>24340</v>
      </c>
      <c r="R93" s="101">
        <f t="shared" si="42"/>
        <v>12276</v>
      </c>
      <c r="S93" s="102">
        <f t="shared" si="43"/>
        <v>36616</v>
      </c>
      <c r="T93" s="103">
        <f t="shared" si="46"/>
        <v>1227</v>
      </c>
      <c r="U93" s="104">
        <f t="shared" si="46"/>
        <v>0</v>
      </c>
      <c r="V93" s="105">
        <f t="shared" si="46"/>
        <v>1227</v>
      </c>
      <c r="W93" s="106">
        <f t="shared" si="44"/>
        <v>4056</v>
      </c>
      <c r="X93" s="86">
        <f t="shared" si="44"/>
        <v>0</v>
      </c>
      <c r="Y93" s="87">
        <f t="shared" si="44"/>
        <v>4056</v>
      </c>
      <c r="Z93" s="107">
        <f t="shared" si="45"/>
        <v>1.199960560047328</v>
      </c>
      <c r="AA93" s="83">
        <f t="shared" si="45"/>
        <v>1</v>
      </c>
      <c r="AB93" s="83">
        <f t="shared" si="45"/>
        <v>1.1245700245700245</v>
      </c>
    </row>
    <row r="94" spans="1:28" s="57" customFormat="1" ht="18" customHeight="1" x14ac:dyDescent="0.25">
      <c r="A94" s="84">
        <v>89</v>
      </c>
      <c r="B94" s="85">
        <f t="shared" si="26"/>
        <v>20410</v>
      </c>
      <c r="C94" s="106">
        <f t="shared" si="27"/>
        <v>12408</v>
      </c>
      <c r="D94" s="111">
        <f t="shared" si="28"/>
        <v>32818</v>
      </c>
      <c r="E94" s="88">
        <f t="shared" si="29"/>
        <v>21833</v>
      </c>
      <c r="F94" s="89">
        <f t="shared" si="30"/>
        <v>12408</v>
      </c>
      <c r="G94" s="90">
        <f t="shared" si="31"/>
        <v>34241</v>
      </c>
      <c r="H94" s="91">
        <f t="shared" si="32"/>
        <v>1423</v>
      </c>
      <c r="I94" s="92">
        <f t="shared" si="33"/>
        <v>0</v>
      </c>
      <c r="J94" s="93">
        <f t="shared" si="34"/>
        <v>1423</v>
      </c>
      <c r="K94" s="94">
        <f t="shared" si="35"/>
        <v>23257</v>
      </c>
      <c r="L94" s="95">
        <f t="shared" si="36"/>
        <v>12408</v>
      </c>
      <c r="M94" s="96">
        <f t="shared" si="37"/>
        <v>35665</v>
      </c>
      <c r="N94" s="97">
        <f t="shared" si="38"/>
        <v>1424</v>
      </c>
      <c r="O94" s="98">
        <f t="shared" si="39"/>
        <v>0</v>
      </c>
      <c r="P94" s="99">
        <f t="shared" si="40"/>
        <v>1424</v>
      </c>
      <c r="Q94" s="100">
        <f t="shared" si="41"/>
        <v>24492</v>
      </c>
      <c r="R94" s="101">
        <f t="shared" si="42"/>
        <v>12408</v>
      </c>
      <c r="S94" s="102">
        <f t="shared" si="43"/>
        <v>36900</v>
      </c>
      <c r="T94" s="103">
        <f t="shared" si="46"/>
        <v>1235</v>
      </c>
      <c r="U94" s="104">
        <f t="shared" si="46"/>
        <v>0</v>
      </c>
      <c r="V94" s="105">
        <f t="shared" si="46"/>
        <v>1235</v>
      </c>
      <c r="W94" s="106">
        <f t="shared" si="44"/>
        <v>4082</v>
      </c>
      <c r="X94" s="86">
        <f t="shared" si="44"/>
        <v>0</v>
      </c>
      <c r="Y94" s="87">
        <f t="shared" si="44"/>
        <v>4082</v>
      </c>
      <c r="Z94" s="107">
        <f t="shared" si="45"/>
        <v>1.2</v>
      </c>
      <c r="AA94" s="83">
        <f t="shared" si="45"/>
        <v>1</v>
      </c>
      <c r="AB94" s="83">
        <f t="shared" si="45"/>
        <v>1.1243829605704188</v>
      </c>
    </row>
    <row r="95" spans="1:28" s="57" customFormat="1" ht="18" customHeight="1" x14ac:dyDescent="0.25">
      <c r="A95" s="84">
        <v>90</v>
      </c>
      <c r="B95" s="85">
        <f t="shared" si="26"/>
        <v>20537</v>
      </c>
      <c r="C95" s="106">
        <f t="shared" si="27"/>
        <v>12540</v>
      </c>
      <c r="D95" s="111">
        <f t="shared" si="28"/>
        <v>33077</v>
      </c>
      <c r="E95" s="88">
        <f t="shared" si="29"/>
        <v>21969</v>
      </c>
      <c r="F95" s="89">
        <f t="shared" si="30"/>
        <v>12540</v>
      </c>
      <c r="G95" s="90">
        <f t="shared" si="31"/>
        <v>34509</v>
      </c>
      <c r="H95" s="91">
        <f t="shared" si="32"/>
        <v>1432</v>
      </c>
      <c r="I95" s="92">
        <f t="shared" si="33"/>
        <v>0</v>
      </c>
      <c r="J95" s="93">
        <f t="shared" si="34"/>
        <v>1432</v>
      </c>
      <c r="K95" s="94">
        <f t="shared" si="35"/>
        <v>23401</v>
      </c>
      <c r="L95" s="95">
        <f t="shared" si="36"/>
        <v>12540</v>
      </c>
      <c r="M95" s="96">
        <f t="shared" si="37"/>
        <v>35941</v>
      </c>
      <c r="N95" s="97">
        <f t="shared" si="38"/>
        <v>1432</v>
      </c>
      <c r="O95" s="98">
        <f t="shared" si="39"/>
        <v>0</v>
      </c>
      <c r="P95" s="99">
        <f t="shared" si="40"/>
        <v>1432</v>
      </c>
      <c r="Q95" s="100">
        <f t="shared" si="41"/>
        <v>24644</v>
      </c>
      <c r="R95" s="101">
        <f t="shared" si="42"/>
        <v>12540</v>
      </c>
      <c r="S95" s="102">
        <f t="shared" si="43"/>
        <v>37184</v>
      </c>
      <c r="T95" s="103">
        <f t="shared" si="46"/>
        <v>1243</v>
      </c>
      <c r="U95" s="104">
        <f t="shared" si="46"/>
        <v>0</v>
      </c>
      <c r="V95" s="105">
        <f t="shared" si="46"/>
        <v>1243</v>
      </c>
      <c r="W95" s="106">
        <f t="shared" si="44"/>
        <v>4107</v>
      </c>
      <c r="X95" s="86">
        <f t="shared" si="44"/>
        <v>0</v>
      </c>
      <c r="Y95" s="87">
        <f t="shared" si="44"/>
        <v>4107</v>
      </c>
      <c r="Z95" s="107">
        <f t="shared" si="45"/>
        <v>1.1999805229585625</v>
      </c>
      <c r="AA95" s="83">
        <f t="shared" si="45"/>
        <v>1</v>
      </c>
      <c r="AB95" s="83">
        <f t="shared" si="45"/>
        <v>1.1241648275236569</v>
      </c>
    </row>
    <row r="96" spans="1:28" s="57" customFormat="1" ht="18" customHeight="1" x14ac:dyDescent="0.25">
      <c r="A96" s="84">
        <v>91</v>
      </c>
      <c r="B96" s="85">
        <f t="shared" si="26"/>
        <v>20663</v>
      </c>
      <c r="C96" s="106">
        <f t="shared" si="27"/>
        <v>12672</v>
      </c>
      <c r="D96" s="111">
        <f t="shared" si="28"/>
        <v>33335</v>
      </c>
      <c r="E96" s="88">
        <f t="shared" si="29"/>
        <v>22104</v>
      </c>
      <c r="F96" s="89">
        <f t="shared" si="30"/>
        <v>12672</v>
      </c>
      <c r="G96" s="90">
        <f t="shared" si="31"/>
        <v>34776</v>
      </c>
      <c r="H96" s="91">
        <f t="shared" si="32"/>
        <v>1441</v>
      </c>
      <c r="I96" s="92">
        <f t="shared" si="33"/>
        <v>0</v>
      </c>
      <c r="J96" s="93">
        <f t="shared" si="34"/>
        <v>1441</v>
      </c>
      <c r="K96" s="94">
        <f t="shared" si="35"/>
        <v>23545</v>
      </c>
      <c r="L96" s="95">
        <f t="shared" si="36"/>
        <v>12672</v>
      </c>
      <c r="M96" s="96">
        <f t="shared" si="37"/>
        <v>36217</v>
      </c>
      <c r="N96" s="97">
        <f t="shared" si="38"/>
        <v>1441</v>
      </c>
      <c r="O96" s="98">
        <f t="shared" si="39"/>
        <v>0</v>
      </c>
      <c r="P96" s="99">
        <f t="shared" si="40"/>
        <v>1441</v>
      </c>
      <c r="Q96" s="100">
        <f t="shared" si="41"/>
        <v>24796</v>
      </c>
      <c r="R96" s="101">
        <f t="shared" si="42"/>
        <v>12672</v>
      </c>
      <c r="S96" s="102">
        <f t="shared" si="43"/>
        <v>37468</v>
      </c>
      <c r="T96" s="103">
        <f t="shared" si="46"/>
        <v>1251</v>
      </c>
      <c r="U96" s="104">
        <f t="shared" si="46"/>
        <v>0</v>
      </c>
      <c r="V96" s="105">
        <f t="shared" si="46"/>
        <v>1251</v>
      </c>
      <c r="W96" s="106">
        <f t="shared" si="44"/>
        <v>4133</v>
      </c>
      <c r="X96" s="86">
        <f t="shared" si="44"/>
        <v>0</v>
      </c>
      <c r="Y96" s="87">
        <f t="shared" si="44"/>
        <v>4133</v>
      </c>
      <c r="Z96" s="107">
        <f t="shared" si="45"/>
        <v>1.2000193582732421</v>
      </c>
      <c r="AA96" s="83">
        <f t="shared" si="45"/>
        <v>1</v>
      </c>
      <c r="AB96" s="83">
        <f t="shared" si="45"/>
        <v>1.1239838008099594</v>
      </c>
    </row>
    <row r="97" spans="1:28" s="57" customFormat="1" ht="18" customHeight="1" x14ac:dyDescent="0.25">
      <c r="A97" s="84">
        <v>92</v>
      </c>
      <c r="B97" s="85">
        <f t="shared" si="26"/>
        <v>20790</v>
      </c>
      <c r="C97" s="106">
        <f t="shared" si="27"/>
        <v>12804</v>
      </c>
      <c r="D97" s="111">
        <f t="shared" si="28"/>
        <v>33594</v>
      </c>
      <c r="E97" s="88">
        <f t="shared" si="29"/>
        <v>22239</v>
      </c>
      <c r="F97" s="89">
        <f t="shared" si="30"/>
        <v>12804</v>
      </c>
      <c r="G97" s="90">
        <f t="shared" si="31"/>
        <v>35043</v>
      </c>
      <c r="H97" s="91">
        <f t="shared" si="32"/>
        <v>1449</v>
      </c>
      <c r="I97" s="92">
        <f t="shared" si="33"/>
        <v>0</v>
      </c>
      <c r="J97" s="93">
        <f t="shared" si="34"/>
        <v>1449</v>
      </c>
      <c r="K97" s="94">
        <f t="shared" si="35"/>
        <v>23689</v>
      </c>
      <c r="L97" s="95">
        <f t="shared" si="36"/>
        <v>12804</v>
      </c>
      <c r="M97" s="96">
        <f t="shared" si="37"/>
        <v>36493</v>
      </c>
      <c r="N97" s="97">
        <f t="shared" si="38"/>
        <v>1450</v>
      </c>
      <c r="O97" s="98">
        <f t="shared" si="39"/>
        <v>0</v>
      </c>
      <c r="P97" s="99">
        <f t="shared" si="40"/>
        <v>1450</v>
      </c>
      <c r="Q97" s="100">
        <f t="shared" si="41"/>
        <v>24948</v>
      </c>
      <c r="R97" s="101">
        <f t="shared" si="42"/>
        <v>12804</v>
      </c>
      <c r="S97" s="102">
        <f t="shared" si="43"/>
        <v>37752</v>
      </c>
      <c r="T97" s="103">
        <f t="shared" si="46"/>
        <v>1259</v>
      </c>
      <c r="U97" s="104">
        <f t="shared" si="46"/>
        <v>0</v>
      </c>
      <c r="V97" s="105">
        <f t="shared" si="46"/>
        <v>1259</v>
      </c>
      <c r="W97" s="106">
        <f t="shared" si="44"/>
        <v>4158</v>
      </c>
      <c r="X97" s="86">
        <f t="shared" si="44"/>
        <v>0</v>
      </c>
      <c r="Y97" s="87">
        <f t="shared" si="44"/>
        <v>4158</v>
      </c>
      <c r="Z97" s="107">
        <f t="shared" si="45"/>
        <v>1.2</v>
      </c>
      <c r="AA97" s="83">
        <f t="shared" si="45"/>
        <v>1</v>
      </c>
      <c r="AB97" s="83">
        <f t="shared" si="45"/>
        <v>1.1237721021611002</v>
      </c>
    </row>
    <row r="98" spans="1:28" s="57" customFormat="1" ht="18" customHeight="1" x14ac:dyDescent="0.25">
      <c r="A98" s="84">
        <v>93</v>
      </c>
      <c r="B98" s="85">
        <f t="shared" si="26"/>
        <v>20916</v>
      </c>
      <c r="C98" s="106">
        <f t="shared" si="27"/>
        <v>12936</v>
      </c>
      <c r="D98" s="111">
        <f t="shared" si="28"/>
        <v>33852</v>
      </c>
      <c r="E98" s="88">
        <f t="shared" si="29"/>
        <v>22375</v>
      </c>
      <c r="F98" s="89">
        <f t="shared" si="30"/>
        <v>12936</v>
      </c>
      <c r="G98" s="90">
        <f t="shared" si="31"/>
        <v>35311</v>
      </c>
      <c r="H98" s="91">
        <f t="shared" si="32"/>
        <v>1459</v>
      </c>
      <c r="I98" s="92">
        <f t="shared" si="33"/>
        <v>0</v>
      </c>
      <c r="J98" s="93">
        <f t="shared" si="34"/>
        <v>1459</v>
      </c>
      <c r="K98" s="94">
        <f t="shared" si="35"/>
        <v>23833</v>
      </c>
      <c r="L98" s="95">
        <f t="shared" si="36"/>
        <v>12936</v>
      </c>
      <c r="M98" s="96">
        <f t="shared" si="37"/>
        <v>36769</v>
      </c>
      <c r="N98" s="97">
        <f t="shared" si="38"/>
        <v>1458</v>
      </c>
      <c r="O98" s="98">
        <f t="shared" si="39"/>
        <v>0</v>
      </c>
      <c r="P98" s="99">
        <f t="shared" si="40"/>
        <v>1458</v>
      </c>
      <c r="Q98" s="100">
        <f t="shared" si="41"/>
        <v>25099</v>
      </c>
      <c r="R98" s="101">
        <f t="shared" si="42"/>
        <v>12936</v>
      </c>
      <c r="S98" s="102">
        <f t="shared" si="43"/>
        <v>38035</v>
      </c>
      <c r="T98" s="103">
        <f t="shared" si="46"/>
        <v>1266</v>
      </c>
      <c r="U98" s="104">
        <f t="shared" si="46"/>
        <v>0</v>
      </c>
      <c r="V98" s="105">
        <f t="shared" si="46"/>
        <v>1266</v>
      </c>
      <c r="W98" s="106">
        <f t="shared" si="44"/>
        <v>4183</v>
      </c>
      <c r="X98" s="86">
        <f t="shared" si="44"/>
        <v>0</v>
      </c>
      <c r="Y98" s="87">
        <f t="shared" si="44"/>
        <v>4183</v>
      </c>
      <c r="Z98" s="107">
        <f t="shared" si="45"/>
        <v>1.1999904379422452</v>
      </c>
      <c r="AA98" s="83">
        <f t="shared" si="45"/>
        <v>1</v>
      </c>
      <c r="AB98" s="83">
        <f t="shared" si="45"/>
        <v>1.1235672929221316</v>
      </c>
    </row>
    <row r="99" spans="1:28" s="57" customFormat="1" ht="18" customHeight="1" x14ac:dyDescent="0.25">
      <c r="A99" s="84">
        <v>94</v>
      </c>
      <c r="B99" s="85">
        <f t="shared" si="26"/>
        <v>21043</v>
      </c>
      <c r="C99" s="106">
        <f t="shared" si="27"/>
        <v>13068</v>
      </c>
      <c r="D99" s="111">
        <f t="shared" si="28"/>
        <v>34111</v>
      </c>
      <c r="E99" s="88">
        <f t="shared" si="29"/>
        <v>22510</v>
      </c>
      <c r="F99" s="89">
        <f t="shared" si="30"/>
        <v>13068</v>
      </c>
      <c r="G99" s="90">
        <f t="shared" si="31"/>
        <v>35578</v>
      </c>
      <c r="H99" s="91">
        <f t="shared" si="32"/>
        <v>1467</v>
      </c>
      <c r="I99" s="92">
        <f t="shared" si="33"/>
        <v>0</v>
      </c>
      <c r="J99" s="93">
        <f t="shared" si="34"/>
        <v>1467</v>
      </c>
      <c r="K99" s="94">
        <f t="shared" si="35"/>
        <v>23977</v>
      </c>
      <c r="L99" s="95">
        <f t="shared" si="36"/>
        <v>13068</v>
      </c>
      <c r="M99" s="96">
        <f t="shared" si="37"/>
        <v>37045</v>
      </c>
      <c r="N99" s="97">
        <f t="shared" si="38"/>
        <v>1467</v>
      </c>
      <c r="O99" s="98">
        <f t="shared" si="39"/>
        <v>0</v>
      </c>
      <c r="P99" s="99">
        <f t="shared" si="40"/>
        <v>1467</v>
      </c>
      <c r="Q99" s="100">
        <f t="shared" si="41"/>
        <v>25251</v>
      </c>
      <c r="R99" s="101">
        <f t="shared" si="42"/>
        <v>13068</v>
      </c>
      <c r="S99" s="102">
        <f t="shared" si="43"/>
        <v>38319</v>
      </c>
      <c r="T99" s="103">
        <f t="shared" si="46"/>
        <v>1274</v>
      </c>
      <c r="U99" s="104">
        <f t="shared" si="46"/>
        <v>0</v>
      </c>
      <c r="V99" s="105">
        <f t="shared" si="46"/>
        <v>1274</v>
      </c>
      <c r="W99" s="106">
        <f t="shared" si="44"/>
        <v>4208</v>
      </c>
      <c r="X99" s="86">
        <f t="shared" si="44"/>
        <v>0</v>
      </c>
      <c r="Y99" s="87">
        <f t="shared" si="44"/>
        <v>4208</v>
      </c>
      <c r="Z99" s="107">
        <f t="shared" si="45"/>
        <v>1.199971486955282</v>
      </c>
      <c r="AA99" s="83">
        <f t="shared" si="45"/>
        <v>1</v>
      </c>
      <c r="AB99" s="83">
        <f t="shared" si="45"/>
        <v>1.1233619653484213</v>
      </c>
    </row>
    <row r="100" spans="1:28" s="57" customFormat="1" ht="18" customHeight="1" x14ac:dyDescent="0.25">
      <c r="A100" s="84">
        <v>95</v>
      </c>
      <c r="B100" s="85">
        <f t="shared" si="26"/>
        <v>21169</v>
      </c>
      <c r="C100" s="106">
        <f t="shared" si="27"/>
        <v>13200</v>
      </c>
      <c r="D100" s="111">
        <f t="shared" si="28"/>
        <v>34369</v>
      </c>
      <c r="E100" s="88">
        <f t="shared" si="29"/>
        <v>22645</v>
      </c>
      <c r="F100" s="89">
        <f t="shared" si="30"/>
        <v>13200</v>
      </c>
      <c r="G100" s="90">
        <f t="shared" si="31"/>
        <v>35845</v>
      </c>
      <c r="H100" s="91">
        <f t="shared" si="32"/>
        <v>1476</v>
      </c>
      <c r="I100" s="92">
        <f t="shared" si="33"/>
        <v>0</v>
      </c>
      <c r="J100" s="93">
        <f t="shared" si="34"/>
        <v>1476</v>
      </c>
      <c r="K100" s="94">
        <f t="shared" si="35"/>
        <v>24121</v>
      </c>
      <c r="L100" s="95">
        <f t="shared" si="36"/>
        <v>13200</v>
      </c>
      <c r="M100" s="96">
        <f t="shared" si="37"/>
        <v>37321</v>
      </c>
      <c r="N100" s="97">
        <f t="shared" si="38"/>
        <v>1476</v>
      </c>
      <c r="O100" s="98">
        <f t="shared" si="39"/>
        <v>0</v>
      </c>
      <c r="P100" s="99">
        <f t="shared" si="40"/>
        <v>1476</v>
      </c>
      <c r="Q100" s="100">
        <f t="shared" si="41"/>
        <v>25403</v>
      </c>
      <c r="R100" s="101">
        <f t="shared" si="42"/>
        <v>13200</v>
      </c>
      <c r="S100" s="102">
        <f t="shared" si="43"/>
        <v>38603</v>
      </c>
      <c r="T100" s="103">
        <f t="shared" si="46"/>
        <v>1282</v>
      </c>
      <c r="U100" s="104">
        <f t="shared" si="46"/>
        <v>0</v>
      </c>
      <c r="V100" s="105">
        <f t="shared" si="46"/>
        <v>1282</v>
      </c>
      <c r="W100" s="106">
        <f t="shared" si="44"/>
        <v>4234</v>
      </c>
      <c r="X100" s="86">
        <f t="shared" si="44"/>
        <v>0</v>
      </c>
      <c r="Y100" s="87">
        <f t="shared" si="44"/>
        <v>4234</v>
      </c>
      <c r="Z100" s="107">
        <f t="shared" si="45"/>
        <v>1.2000094477774104</v>
      </c>
      <c r="AA100" s="83">
        <f t="shared" si="45"/>
        <v>1</v>
      </c>
      <c r="AB100" s="83">
        <f t="shared" si="45"/>
        <v>1.1231924117664174</v>
      </c>
    </row>
    <row r="101" spans="1:28" s="57" customFormat="1" ht="18" customHeight="1" x14ac:dyDescent="0.25">
      <c r="A101" s="84">
        <v>96</v>
      </c>
      <c r="B101" s="85">
        <f t="shared" si="26"/>
        <v>21296</v>
      </c>
      <c r="C101" s="106">
        <f t="shared" si="27"/>
        <v>13332</v>
      </c>
      <c r="D101" s="111">
        <f t="shared" si="28"/>
        <v>34628</v>
      </c>
      <c r="E101" s="88">
        <f t="shared" si="29"/>
        <v>22781</v>
      </c>
      <c r="F101" s="89">
        <f t="shared" si="30"/>
        <v>13332</v>
      </c>
      <c r="G101" s="90">
        <f t="shared" si="31"/>
        <v>36113</v>
      </c>
      <c r="H101" s="91">
        <f t="shared" si="32"/>
        <v>1485</v>
      </c>
      <c r="I101" s="92">
        <f t="shared" si="33"/>
        <v>0</v>
      </c>
      <c r="J101" s="93">
        <f t="shared" si="34"/>
        <v>1485</v>
      </c>
      <c r="K101" s="94">
        <f t="shared" si="35"/>
        <v>24266</v>
      </c>
      <c r="L101" s="95">
        <f t="shared" si="36"/>
        <v>13332</v>
      </c>
      <c r="M101" s="96">
        <f t="shared" si="37"/>
        <v>37598</v>
      </c>
      <c r="N101" s="97">
        <f t="shared" si="38"/>
        <v>1485</v>
      </c>
      <c r="O101" s="98">
        <f t="shared" si="39"/>
        <v>0</v>
      </c>
      <c r="P101" s="99">
        <f t="shared" si="40"/>
        <v>1485</v>
      </c>
      <c r="Q101" s="100">
        <f t="shared" si="41"/>
        <v>25555</v>
      </c>
      <c r="R101" s="101">
        <f t="shared" si="42"/>
        <v>13332</v>
      </c>
      <c r="S101" s="102">
        <f t="shared" si="43"/>
        <v>38887</v>
      </c>
      <c r="T101" s="103">
        <f t="shared" si="46"/>
        <v>1289</v>
      </c>
      <c r="U101" s="104">
        <f t="shared" si="46"/>
        <v>0</v>
      </c>
      <c r="V101" s="105">
        <f t="shared" si="46"/>
        <v>1289</v>
      </c>
      <c r="W101" s="106">
        <f t="shared" si="44"/>
        <v>4259</v>
      </c>
      <c r="X101" s="86">
        <f t="shared" si="44"/>
        <v>0</v>
      </c>
      <c r="Y101" s="87">
        <f t="shared" si="44"/>
        <v>4259</v>
      </c>
      <c r="Z101" s="107">
        <f t="shared" si="45"/>
        <v>1.1999906085649887</v>
      </c>
      <c r="AA101" s="83">
        <f t="shared" si="45"/>
        <v>1</v>
      </c>
      <c r="AB101" s="83">
        <f t="shared" si="45"/>
        <v>1.1229929536791037</v>
      </c>
    </row>
    <row r="102" spans="1:28" s="57" customFormat="1" ht="18" customHeight="1" x14ac:dyDescent="0.25">
      <c r="A102" s="84">
        <v>97</v>
      </c>
      <c r="B102" s="85">
        <f t="shared" si="26"/>
        <v>21422</v>
      </c>
      <c r="C102" s="106">
        <f t="shared" si="27"/>
        <v>13464</v>
      </c>
      <c r="D102" s="111">
        <f t="shared" si="28"/>
        <v>34886</v>
      </c>
      <c r="E102" s="88">
        <f t="shared" si="29"/>
        <v>22916</v>
      </c>
      <c r="F102" s="89">
        <f t="shared" si="30"/>
        <v>13464</v>
      </c>
      <c r="G102" s="90">
        <f t="shared" si="31"/>
        <v>36380</v>
      </c>
      <c r="H102" s="91">
        <f t="shared" si="32"/>
        <v>1494</v>
      </c>
      <c r="I102" s="92">
        <f t="shared" si="33"/>
        <v>0</v>
      </c>
      <c r="J102" s="93">
        <f t="shared" si="34"/>
        <v>1494</v>
      </c>
      <c r="K102" s="94">
        <f t="shared" si="35"/>
        <v>24410</v>
      </c>
      <c r="L102" s="95">
        <f t="shared" si="36"/>
        <v>13464</v>
      </c>
      <c r="M102" s="96">
        <f t="shared" si="37"/>
        <v>37874</v>
      </c>
      <c r="N102" s="97">
        <f t="shared" si="38"/>
        <v>1494</v>
      </c>
      <c r="O102" s="98">
        <f t="shared" si="39"/>
        <v>0</v>
      </c>
      <c r="P102" s="99">
        <f t="shared" si="40"/>
        <v>1494</v>
      </c>
      <c r="Q102" s="100">
        <f t="shared" si="41"/>
        <v>25707</v>
      </c>
      <c r="R102" s="101">
        <f t="shared" si="42"/>
        <v>13464</v>
      </c>
      <c r="S102" s="102">
        <f t="shared" si="43"/>
        <v>39171</v>
      </c>
      <c r="T102" s="103">
        <f t="shared" si="46"/>
        <v>1297</v>
      </c>
      <c r="U102" s="104">
        <f t="shared" si="46"/>
        <v>0</v>
      </c>
      <c r="V102" s="105">
        <f t="shared" si="46"/>
        <v>1297</v>
      </c>
      <c r="W102" s="106">
        <f t="shared" si="44"/>
        <v>4285</v>
      </c>
      <c r="X102" s="86">
        <f t="shared" si="44"/>
        <v>0</v>
      </c>
      <c r="Y102" s="87">
        <f t="shared" si="44"/>
        <v>4285</v>
      </c>
      <c r="Z102" s="107">
        <f t="shared" si="45"/>
        <v>1.2000280085893007</v>
      </c>
      <c r="AA102" s="83">
        <f t="shared" si="45"/>
        <v>1</v>
      </c>
      <c r="AB102" s="83">
        <f t="shared" si="45"/>
        <v>1.122828641862065</v>
      </c>
    </row>
    <row r="103" spans="1:28" s="57" customFormat="1" ht="18" customHeight="1" x14ac:dyDescent="0.25">
      <c r="A103" s="84">
        <v>98</v>
      </c>
      <c r="B103" s="85">
        <f t="shared" si="26"/>
        <v>21549</v>
      </c>
      <c r="C103" s="106">
        <f t="shared" si="27"/>
        <v>13596</v>
      </c>
      <c r="D103" s="111">
        <f t="shared" si="28"/>
        <v>35145</v>
      </c>
      <c r="E103" s="88">
        <f t="shared" si="29"/>
        <v>23051</v>
      </c>
      <c r="F103" s="89">
        <f t="shared" si="30"/>
        <v>13596</v>
      </c>
      <c r="G103" s="90">
        <f t="shared" si="31"/>
        <v>36647</v>
      </c>
      <c r="H103" s="91">
        <f t="shared" si="32"/>
        <v>1502</v>
      </c>
      <c r="I103" s="92">
        <f t="shared" si="33"/>
        <v>0</v>
      </c>
      <c r="J103" s="93">
        <f t="shared" si="34"/>
        <v>1502</v>
      </c>
      <c r="K103" s="94">
        <f t="shared" si="35"/>
        <v>24554</v>
      </c>
      <c r="L103" s="95">
        <f t="shared" si="36"/>
        <v>13596</v>
      </c>
      <c r="M103" s="96">
        <f t="shared" si="37"/>
        <v>38150</v>
      </c>
      <c r="N103" s="97">
        <f t="shared" si="38"/>
        <v>1503</v>
      </c>
      <c r="O103" s="98">
        <f t="shared" si="39"/>
        <v>0</v>
      </c>
      <c r="P103" s="99">
        <f t="shared" si="40"/>
        <v>1503</v>
      </c>
      <c r="Q103" s="100">
        <f t="shared" si="41"/>
        <v>25858</v>
      </c>
      <c r="R103" s="101">
        <f t="shared" si="42"/>
        <v>13596</v>
      </c>
      <c r="S103" s="102">
        <f t="shared" si="43"/>
        <v>39454</v>
      </c>
      <c r="T103" s="103">
        <f t="shared" si="46"/>
        <v>1304</v>
      </c>
      <c r="U103" s="104">
        <f t="shared" si="46"/>
        <v>0</v>
      </c>
      <c r="V103" s="105">
        <f t="shared" si="46"/>
        <v>1304</v>
      </c>
      <c r="W103" s="106">
        <f t="shared" si="44"/>
        <v>4309</v>
      </c>
      <c r="X103" s="86">
        <f t="shared" si="44"/>
        <v>0</v>
      </c>
      <c r="Y103" s="87">
        <f t="shared" si="44"/>
        <v>4309</v>
      </c>
      <c r="Z103" s="107">
        <f t="shared" si="45"/>
        <v>1.1999628753074389</v>
      </c>
      <c r="AA103" s="83">
        <f t="shared" si="45"/>
        <v>1</v>
      </c>
      <c r="AB103" s="83">
        <f t="shared" si="45"/>
        <v>1.1226063451415564</v>
      </c>
    </row>
    <row r="104" spans="1:28" s="57" customFormat="1" ht="18" customHeight="1" x14ac:dyDescent="0.25">
      <c r="A104" s="84">
        <v>99</v>
      </c>
      <c r="B104" s="85">
        <f t="shared" si="26"/>
        <v>21675</v>
      </c>
      <c r="C104" s="106">
        <f t="shared" si="27"/>
        <v>13728</v>
      </c>
      <c r="D104" s="111">
        <f t="shared" si="28"/>
        <v>35403</v>
      </c>
      <c r="E104" s="88">
        <f t="shared" si="29"/>
        <v>23186</v>
      </c>
      <c r="F104" s="89">
        <f t="shared" si="30"/>
        <v>13728</v>
      </c>
      <c r="G104" s="90">
        <f t="shared" si="31"/>
        <v>36914</v>
      </c>
      <c r="H104" s="91">
        <f t="shared" si="32"/>
        <v>1511</v>
      </c>
      <c r="I104" s="92">
        <f t="shared" si="33"/>
        <v>0</v>
      </c>
      <c r="J104" s="93">
        <f t="shared" si="34"/>
        <v>1511</v>
      </c>
      <c r="K104" s="94">
        <f t="shared" si="35"/>
        <v>24698</v>
      </c>
      <c r="L104" s="95">
        <f t="shared" si="36"/>
        <v>13728</v>
      </c>
      <c r="M104" s="96">
        <f t="shared" si="37"/>
        <v>38426</v>
      </c>
      <c r="N104" s="97">
        <f t="shared" si="38"/>
        <v>1512</v>
      </c>
      <c r="O104" s="98">
        <f t="shared" si="39"/>
        <v>0</v>
      </c>
      <c r="P104" s="99">
        <f t="shared" si="40"/>
        <v>1512</v>
      </c>
      <c r="Q104" s="100">
        <f t="shared" si="41"/>
        <v>26010</v>
      </c>
      <c r="R104" s="101">
        <f t="shared" si="42"/>
        <v>13728</v>
      </c>
      <c r="S104" s="102">
        <f t="shared" si="43"/>
        <v>39738</v>
      </c>
      <c r="T104" s="103">
        <f t="shared" si="46"/>
        <v>1312</v>
      </c>
      <c r="U104" s="104">
        <f t="shared" si="46"/>
        <v>0</v>
      </c>
      <c r="V104" s="105">
        <f t="shared" si="46"/>
        <v>1312</v>
      </c>
      <c r="W104" s="106">
        <f t="shared" si="44"/>
        <v>4335</v>
      </c>
      <c r="X104" s="86">
        <f t="shared" si="44"/>
        <v>0</v>
      </c>
      <c r="Y104" s="87">
        <f t="shared" si="44"/>
        <v>4335</v>
      </c>
      <c r="Z104" s="107">
        <f t="shared" si="45"/>
        <v>1.2</v>
      </c>
      <c r="AA104" s="83">
        <f t="shared" si="45"/>
        <v>1</v>
      </c>
      <c r="AB104" s="83">
        <f t="shared" si="45"/>
        <v>1.1224472502330312</v>
      </c>
    </row>
    <row r="105" spans="1:28" s="57" customFormat="1" ht="18" customHeight="1" x14ac:dyDescent="0.25">
      <c r="A105" s="84">
        <v>100</v>
      </c>
      <c r="B105" s="85">
        <f t="shared" si="26"/>
        <v>21802</v>
      </c>
      <c r="C105" s="106">
        <f t="shared" si="27"/>
        <v>13860</v>
      </c>
      <c r="D105" s="111">
        <f t="shared" si="28"/>
        <v>35662</v>
      </c>
      <c r="E105" s="88">
        <f t="shared" si="29"/>
        <v>23322</v>
      </c>
      <c r="F105" s="89">
        <f t="shared" si="30"/>
        <v>13860</v>
      </c>
      <c r="G105" s="90">
        <f t="shared" si="31"/>
        <v>37182</v>
      </c>
      <c r="H105" s="91">
        <f t="shared" si="32"/>
        <v>1520</v>
      </c>
      <c r="I105" s="92">
        <f t="shared" si="33"/>
        <v>0</v>
      </c>
      <c r="J105" s="93">
        <f t="shared" si="34"/>
        <v>1520</v>
      </c>
      <c r="K105" s="94">
        <f t="shared" si="35"/>
        <v>24842</v>
      </c>
      <c r="L105" s="95">
        <f t="shared" si="36"/>
        <v>13860</v>
      </c>
      <c r="M105" s="96">
        <f t="shared" si="37"/>
        <v>38702</v>
      </c>
      <c r="N105" s="97">
        <f t="shared" si="38"/>
        <v>1520</v>
      </c>
      <c r="O105" s="98">
        <f t="shared" si="39"/>
        <v>0</v>
      </c>
      <c r="P105" s="99">
        <f t="shared" si="40"/>
        <v>1520</v>
      </c>
      <c r="Q105" s="100">
        <f t="shared" si="41"/>
        <v>26162</v>
      </c>
      <c r="R105" s="101">
        <f t="shared" si="42"/>
        <v>13860</v>
      </c>
      <c r="S105" s="102">
        <f t="shared" si="43"/>
        <v>40022</v>
      </c>
      <c r="T105" s="103">
        <f t="shared" si="46"/>
        <v>1320</v>
      </c>
      <c r="U105" s="104">
        <f t="shared" si="46"/>
        <v>0</v>
      </c>
      <c r="V105" s="105">
        <f t="shared" si="46"/>
        <v>1320</v>
      </c>
      <c r="W105" s="106">
        <f t="shared" si="44"/>
        <v>4360</v>
      </c>
      <c r="X105" s="86">
        <f t="shared" si="44"/>
        <v>0</v>
      </c>
      <c r="Y105" s="87">
        <f t="shared" si="44"/>
        <v>4360</v>
      </c>
      <c r="Z105" s="107">
        <f t="shared" si="45"/>
        <v>1.1999816530593523</v>
      </c>
      <c r="AA105" s="83">
        <f t="shared" si="45"/>
        <v>1</v>
      </c>
      <c r="AB105" s="83">
        <f t="shared" si="45"/>
        <v>1.1222589871571982</v>
      </c>
    </row>
    <row r="106" spans="1:28" s="57" customFormat="1" ht="18" customHeight="1" x14ac:dyDescent="0.25">
      <c r="A106" s="84">
        <v>101</v>
      </c>
      <c r="B106" s="85">
        <f t="shared" si="26"/>
        <v>21928</v>
      </c>
      <c r="C106" s="106">
        <f t="shared" si="27"/>
        <v>13992</v>
      </c>
      <c r="D106" s="111">
        <f t="shared" si="28"/>
        <v>35920</v>
      </c>
      <c r="E106" s="88">
        <f t="shared" si="29"/>
        <v>23457</v>
      </c>
      <c r="F106" s="89">
        <f t="shared" si="30"/>
        <v>13992</v>
      </c>
      <c r="G106" s="90">
        <f t="shared" si="31"/>
        <v>37449</v>
      </c>
      <c r="H106" s="91">
        <f t="shared" si="32"/>
        <v>1529</v>
      </c>
      <c r="I106" s="92">
        <f t="shared" si="33"/>
        <v>0</v>
      </c>
      <c r="J106" s="93">
        <f t="shared" si="34"/>
        <v>1529</v>
      </c>
      <c r="K106" s="94">
        <f t="shared" si="35"/>
        <v>24986</v>
      </c>
      <c r="L106" s="95">
        <f t="shared" si="36"/>
        <v>13992</v>
      </c>
      <c r="M106" s="96">
        <f t="shared" si="37"/>
        <v>38978</v>
      </c>
      <c r="N106" s="97">
        <f t="shared" si="38"/>
        <v>1529</v>
      </c>
      <c r="O106" s="98">
        <f t="shared" si="39"/>
        <v>0</v>
      </c>
      <c r="P106" s="99">
        <f t="shared" si="40"/>
        <v>1529</v>
      </c>
      <c r="Q106" s="100">
        <f t="shared" si="41"/>
        <v>26314</v>
      </c>
      <c r="R106" s="101">
        <f t="shared" si="42"/>
        <v>13992</v>
      </c>
      <c r="S106" s="102">
        <f t="shared" si="43"/>
        <v>40306</v>
      </c>
      <c r="T106" s="103">
        <f t="shared" si="46"/>
        <v>1328</v>
      </c>
      <c r="U106" s="104">
        <f t="shared" si="46"/>
        <v>0</v>
      </c>
      <c r="V106" s="105">
        <f t="shared" si="46"/>
        <v>1328</v>
      </c>
      <c r="W106" s="106">
        <f t="shared" si="44"/>
        <v>4386</v>
      </c>
      <c r="X106" s="86">
        <f t="shared" si="44"/>
        <v>0</v>
      </c>
      <c r="Y106" s="87">
        <f t="shared" si="44"/>
        <v>4386</v>
      </c>
      <c r="Z106" s="107">
        <f t="shared" si="45"/>
        <v>1.2000182415176943</v>
      </c>
      <c r="AA106" s="83">
        <f t="shared" si="45"/>
        <v>1</v>
      </c>
      <c r="AB106" s="83">
        <f t="shared" si="45"/>
        <v>1.1221046770601337</v>
      </c>
    </row>
    <row r="107" spans="1:28" s="57" customFormat="1" ht="18" customHeight="1" x14ac:dyDescent="0.25">
      <c r="A107" s="84">
        <v>500</v>
      </c>
      <c r="B107" s="85">
        <f t="shared" si="26"/>
        <v>72402</v>
      </c>
      <c r="C107" s="106">
        <f t="shared" si="27"/>
        <v>66660</v>
      </c>
      <c r="D107" s="111">
        <f t="shared" si="28"/>
        <v>139062</v>
      </c>
      <c r="E107" s="88">
        <f t="shared" si="29"/>
        <v>77442</v>
      </c>
      <c r="F107" s="89">
        <f t="shared" si="30"/>
        <v>66660</v>
      </c>
      <c r="G107" s="90">
        <f t="shared" si="31"/>
        <v>144102</v>
      </c>
      <c r="H107" s="91">
        <f t="shared" si="32"/>
        <v>5040</v>
      </c>
      <c r="I107" s="92">
        <f t="shared" si="33"/>
        <v>0</v>
      </c>
      <c r="J107" s="93">
        <f t="shared" si="34"/>
        <v>5040</v>
      </c>
      <c r="K107" s="94">
        <f t="shared" si="35"/>
        <v>82482</v>
      </c>
      <c r="L107" s="95">
        <f t="shared" si="36"/>
        <v>66660</v>
      </c>
      <c r="M107" s="96">
        <f t="shared" si="37"/>
        <v>149142</v>
      </c>
      <c r="N107" s="97">
        <f t="shared" si="38"/>
        <v>5040</v>
      </c>
      <c r="O107" s="98">
        <f t="shared" si="39"/>
        <v>0</v>
      </c>
      <c r="P107" s="99">
        <f t="shared" si="40"/>
        <v>5040</v>
      </c>
      <c r="Q107" s="100">
        <f t="shared" si="41"/>
        <v>86882</v>
      </c>
      <c r="R107" s="101">
        <f t="shared" si="42"/>
        <v>66660</v>
      </c>
      <c r="S107" s="102">
        <f t="shared" si="43"/>
        <v>153542</v>
      </c>
      <c r="T107" s="103">
        <f t="shared" si="46"/>
        <v>4400</v>
      </c>
      <c r="U107" s="104">
        <f t="shared" si="46"/>
        <v>0</v>
      </c>
      <c r="V107" s="105">
        <f t="shared" si="46"/>
        <v>4400</v>
      </c>
      <c r="W107" s="106">
        <f t="shared" si="44"/>
        <v>14480</v>
      </c>
      <c r="X107" s="86">
        <f t="shared" si="44"/>
        <v>0</v>
      </c>
      <c r="Y107" s="87">
        <f t="shared" si="44"/>
        <v>14480</v>
      </c>
      <c r="Z107" s="107">
        <f t="shared" si="45"/>
        <v>1.1999944752907379</v>
      </c>
      <c r="AA107" s="83">
        <f t="shared" si="45"/>
        <v>1</v>
      </c>
      <c r="AB107" s="83">
        <f t="shared" si="45"/>
        <v>1.1041262170830277</v>
      </c>
    </row>
    <row r="108" spans="1:28" s="57" customFormat="1" ht="18" customHeight="1" x14ac:dyDescent="0.25">
      <c r="A108" s="84">
        <v>1000</v>
      </c>
      <c r="B108" s="85">
        <f t="shared" si="26"/>
        <v>135652</v>
      </c>
      <c r="C108" s="106">
        <f t="shared" si="27"/>
        <v>132660</v>
      </c>
      <c r="D108" s="111">
        <f t="shared" si="28"/>
        <v>268312</v>
      </c>
      <c r="E108" s="88">
        <f t="shared" si="29"/>
        <v>145092</v>
      </c>
      <c r="F108" s="89">
        <f t="shared" si="30"/>
        <v>132660</v>
      </c>
      <c r="G108" s="90">
        <f t="shared" si="31"/>
        <v>277752</v>
      </c>
      <c r="H108" s="91">
        <f t="shared" si="32"/>
        <v>9440</v>
      </c>
      <c r="I108" s="92">
        <f t="shared" si="33"/>
        <v>0</v>
      </c>
      <c r="J108" s="93">
        <f t="shared" si="34"/>
        <v>9440</v>
      </c>
      <c r="K108" s="94">
        <f t="shared" si="35"/>
        <v>154532</v>
      </c>
      <c r="L108" s="95">
        <f t="shared" si="36"/>
        <v>132660</v>
      </c>
      <c r="M108" s="96">
        <f t="shared" si="37"/>
        <v>287192</v>
      </c>
      <c r="N108" s="97">
        <f t="shared" si="38"/>
        <v>9440</v>
      </c>
      <c r="O108" s="98">
        <f t="shared" si="39"/>
        <v>0</v>
      </c>
      <c r="P108" s="99">
        <f t="shared" si="40"/>
        <v>9440</v>
      </c>
      <c r="Q108" s="100">
        <f t="shared" si="41"/>
        <v>162782</v>
      </c>
      <c r="R108" s="101">
        <f t="shared" si="42"/>
        <v>132660</v>
      </c>
      <c r="S108" s="102">
        <f t="shared" si="43"/>
        <v>295442</v>
      </c>
      <c r="T108" s="103">
        <f t="shared" si="46"/>
        <v>8250</v>
      </c>
      <c r="U108" s="104">
        <f t="shared" si="46"/>
        <v>0</v>
      </c>
      <c r="V108" s="105">
        <f t="shared" si="46"/>
        <v>8250</v>
      </c>
      <c r="W108" s="106">
        <f t="shared" si="44"/>
        <v>27130</v>
      </c>
      <c r="X108" s="86">
        <f t="shared" si="44"/>
        <v>0</v>
      </c>
      <c r="Y108" s="87">
        <f t="shared" si="44"/>
        <v>27130</v>
      </c>
      <c r="Z108" s="107">
        <f t="shared" si="45"/>
        <v>1.1999970512782709</v>
      </c>
      <c r="AA108" s="83">
        <f t="shared" si="45"/>
        <v>1</v>
      </c>
      <c r="AB108" s="83">
        <f t="shared" si="45"/>
        <v>1.1011136289096275</v>
      </c>
    </row>
    <row r="109" spans="1:28" s="57" customFormat="1" ht="18" customHeight="1" x14ac:dyDescent="0.25">
      <c r="A109" s="149">
        <v>3000</v>
      </c>
      <c r="B109" s="150">
        <f t="shared" si="26"/>
        <v>388652</v>
      </c>
      <c r="C109" s="151">
        <f t="shared" si="27"/>
        <v>396660</v>
      </c>
      <c r="D109" s="152">
        <f t="shared" si="28"/>
        <v>785312</v>
      </c>
      <c r="E109" s="153">
        <f t="shared" si="29"/>
        <v>415692</v>
      </c>
      <c r="F109" s="154">
        <f t="shared" si="30"/>
        <v>396660</v>
      </c>
      <c r="G109" s="155">
        <f t="shared" si="31"/>
        <v>812352</v>
      </c>
      <c r="H109" s="156">
        <f t="shared" si="32"/>
        <v>27040</v>
      </c>
      <c r="I109" s="157">
        <f t="shared" si="33"/>
        <v>0</v>
      </c>
      <c r="J109" s="158">
        <f t="shared" si="34"/>
        <v>27040</v>
      </c>
      <c r="K109" s="159">
        <f t="shared" si="35"/>
        <v>442732</v>
      </c>
      <c r="L109" s="160">
        <f t="shared" si="36"/>
        <v>396660</v>
      </c>
      <c r="M109" s="161">
        <f t="shared" si="37"/>
        <v>839392</v>
      </c>
      <c r="N109" s="162">
        <f t="shared" si="38"/>
        <v>27040</v>
      </c>
      <c r="O109" s="163">
        <f t="shared" si="39"/>
        <v>0</v>
      </c>
      <c r="P109" s="164">
        <f t="shared" si="40"/>
        <v>27040</v>
      </c>
      <c r="Q109" s="165">
        <f t="shared" si="41"/>
        <v>466382</v>
      </c>
      <c r="R109" s="166">
        <f t="shared" si="42"/>
        <v>396660</v>
      </c>
      <c r="S109" s="167">
        <f t="shared" si="43"/>
        <v>863042</v>
      </c>
      <c r="T109" s="168">
        <f t="shared" si="46"/>
        <v>23650</v>
      </c>
      <c r="U109" s="169">
        <f t="shared" si="46"/>
        <v>0</v>
      </c>
      <c r="V109" s="170">
        <f t="shared" si="46"/>
        <v>23650</v>
      </c>
      <c r="W109" s="151">
        <f t="shared" si="44"/>
        <v>77730</v>
      </c>
      <c r="X109" s="171">
        <f t="shared" si="44"/>
        <v>0</v>
      </c>
      <c r="Y109" s="172">
        <f t="shared" si="44"/>
        <v>77730</v>
      </c>
      <c r="Z109" s="173">
        <f t="shared" si="45"/>
        <v>1.1999989708016425</v>
      </c>
      <c r="AA109" s="173">
        <f t="shared" si="45"/>
        <v>1</v>
      </c>
      <c r="AB109" s="173">
        <f t="shared" si="45"/>
        <v>1.0989797685505889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54</v>
      </c>
      <c r="E122" s="142" t="s">
        <v>48</v>
      </c>
      <c r="F122" s="141">
        <v>57</v>
      </c>
      <c r="K122" s="142" t="s">
        <v>48</v>
      </c>
      <c r="L122" s="141">
        <v>61</v>
      </c>
      <c r="Q122" s="142" t="s">
        <v>48</v>
      </c>
      <c r="R122" s="141">
        <v>64</v>
      </c>
    </row>
    <row r="123" spans="2:18" ht="18" customHeight="1" x14ac:dyDescent="0.25">
      <c r="B123" s="142" t="s">
        <v>49</v>
      </c>
      <c r="C123" s="141">
        <v>71</v>
      </c>
      <c r="E123" s="142" t="s">
        <v>49</v>
      </c>
      <c r="F123" s="141">
        <v>75</v>
      </c>
      <c r="K123" s="142" t="s">
        <v>49</v>
      </c>
      <c r="L123" s="141">
        <v>80</v>
      </c>
      <c r="Q123" s="142" t="s">
        <v>49</v>
      </c>
      <c r="R123" s="141">
        <v>85</v>
      </c>
    </row>
    <row r="124" spans="2:18" ht="18" customHeight="1" x14ac:dyDescent="0.25">
      <c r="B124" s="142" t="s">
        <v>50</v>
      </c>
      <c r="C124" s="141">
        <v>96</v>
      </c>
      <c r="E124" s="142" t="s">
        <v>50</v>
      </c>
      <c r="F124" s="141">
        <v>102</v>
      </c>
      <c r="K124" s="142" t="s">
        <v>50</v>
      </c>
      <c r="L124" s="141">
        <v>109</v>
      </c>
      <c r="Q124" s="142" t="s">
        <v>50</v>
      </c>
      <c r="R124" s="141">
        <v>115</v>
      </c>
    </row>
    <row r="125" spans="2:18" ht="18" customHeight="1" x14ac:dyDescent="0.25">
      <c r="B125" s="142" t="s">
        <v>74</v>
      </c>
      <c r="C125" s="141">
        <v>115</v>
      </c>
      <c r="E125" s="142" t="s">
        <v>74</v>
      </c>
      <c r="F125" s="141">
        <v>123</v>
      </c>
      <c r="K125" s="142" t="s">
        <v>74</v>
      </c>
      <c r="L125" s="141">
        <v>131</v>
      </c>
      <c r="Q125" s="142" t="s">
        <v>74</v>
      </c>
      <c r="R125" s="141">
        <v>138</v>
      </c>
    </row>
    <row r="128" spans="2:18" ht="18" customHeight="1" x14ac:dyDescent="0.25">
      <c r="B128" s="143" t="s">
        <v>56</v>
      </c>
      <c r="C128" s="143"/>
      <c r="E128" s="143" t="s">
        <v>56</v>
      </c>
      <c r="F128" s="143"/>
      <c r="K128" s="143" t="s">
        <v>56</v>
      </c>
      <c r="L128" s="143"/>
      <c r="Q128" s="143" t="s">
        <v>56</v>
      </c>
      <c r="R128" s="143"/>
    </row>
    <row r="129" spans="2:18" ht="18" customHeight="1" x14ac:dyDescent="0.25">
      <c r="B129" s="144" t="s">
        <v>64</v>
      </c>
      <c r="C129" s="144">
        <v>600</v>
      </c>
      <c r="E129" s="144" t="s">
        <v>64</v>
      </c>
      <c r="F129" s="144">
        <v>600</v>
      </c>
      <c r="K129" s="144" t="s">
        <v>64</v>
      </c>
      <c r="L129" s="144">
        <v>600</v>
      </c>
      <c r="Q129" s="144" t="s">
        <v>64</v>
      </c>
      <c r="R129" s="144">
        <v>600</v>
      </c>
    </row>
    <row r="130" spans="2:18" ht="18" customHeight="1" x14ac:dyDescent="0.25">
      <c r="B130" s="144" t="s">
        <v>57</v>
      </c>
      <c r="C130" s="144">
        <v>50</v>
      </c>
      <c r="E130" s="144" t="s">
        <v>57</v>
      </c>
      <c r="F130" s="144">
        <v>50</v>
      </c>
      <c r="K130" s="144" t="s">
        <v>57</v>
      </c>
      <c r="L130" s="144">
        <v>50</v>
      </c>
      <c r="Q130" s="144" t="s">
        <v>57</v>
      </c>
      <c r="R130" s="144">
        <v>50</v>
      </c>
    </row>
    <row r="131" spans="2:18" ht="18" customHeight="1" x14ac:dyDescent="0.25">
      <c r="B131" s="144" t="s">
        <v>58</v>
      </c>
      <c r="C131" s="144">
        <v>65</v>
      </c>
      <c r="E131" s="144" t="s">
        <v>58</v>
      </c>
      <c r="F131" s="144">
        <v>65</v>
      </c>
      <c r="K131" s="144" t="s">
        <v>58</v>
      </c>
      <c r="L131" s="144">
        <v>65</v>
      </c>
      <c r="Q131" s="144" t="s">
        <v>58</v>
      </c>
      <c r="R131" s="144">
        <v>65</v>
      </c>
    </row>
    <row r="132" spans="2:18" ht="18" customHeight="1" x14ac:dyDescent="0.25">
      <c r="B132" s="144" t="s">
        <v>59</v>
      </c>
      <c r="C132" s="144">
        <v>90</v>
      </c>
      <c r="E132" s="144" t="s">
        <v>59</v>
      </c>
      <c r="F132" s="144">
        <v>90</v>
      </c>
      <c r="K132" s="144" t="s">
        <v>59</v>
      </c>
      <c r="L132" s="144">
        <v>90</v>
      </c>
      <c r="Q132" s="144" t="s">
        <v>59</v>
      </c>
      <c r="R132" s="144">
        <v>90</v>
      </c>
    </row>
    <row r="133" spans="2:18" ht="18" customHeight="1" x14ac:dyDescent="0.25">
      <c r="B133" s="144" t="s">
        <v>60</v>
      </c>
      <c r="C133" s="144">
        <v>100</v>
      </c>
      <c r="E133" s="144" t="s">
        <v>60</v>
      </c>
      <c r="F133" s="144">
        <v>100</v>
      </c>
      <c r="K133" s="144" t="s">
        <v>60</v>
      </c>
      <c r="L133" s="144">
        <v>100</v>
      </c>
      <c r="Q133" s="144" t="s">
        <v>60</v>
      </c>
      <c r="R133" s="144">
        <v>100</v>
      </c>
    </row>
    <row r="134" spans="2:18" ht="18" customHeight="1" x14ac:dyDescent="0.25">
      <c r="B134" s="144" t="s">
        <v>75</v>
      </c>
      <c r="C134" s="144">
        <v>120</v>
      </c>
      <c r="E134" s="144" t="s">
        <v>61</v>
      </c>
      <c r="F134" s="144">
        <v>120</v>
      </c>
      <c r="K134" s="144" t="s">
        <v>61</v>
      </c>
      <c r="L134" s="144">
        <v>120</v>
      </c>
      <c r="Q134" s="144" t="s">
        <v>61</v>
      </c>
      <c r="R134" s="144">
        <v>120</v>
      </c>
    </row>
  </sheetData>
  <sheetProtection algorithmName="SHA-512" hashValue="3Dub7us/iLDmH8XKnfrgxhm/kzUsQ/bLeTTiebbkVO48BeDbjg37gDSgJeZKTy8EXipkBU06UVOiW46792MErg==" saltValue="OK5lpBaf85jjuGqFNnHeO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UI,標準"&amp;16岳　40mm</oddHeader>
  </headerFooter>
  <rowBreaks count="1" manualBreakCount="1">
    <brk id="60" max="27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BB1F0-1DF0-4CC9-ABB4-D560AA90B4DD}">
  <sheetPr>
    <tabColor rgb="FFFF66CC"/>
    <pageSetUpPr fitToPage="1"/>
  </sheetPr>
  <dimension ref="A1:AB134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80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ROUNDDOWN(($C$118+ROUNDDOWN(($A4*IF(31&lt;=$A4,$C$125,IF(21&lt;=$A4,$C$124,IF(11&lt;=$A4,$C$123,IF(1&lt;=$A4,$C$122,0))))),0))*1.1,0)</f>
        <v>13915</v>
      </c>
      <c r="C4" s="34">
        <f>INT(ROUNDDOWN(IF($A4&lt;=0,0,IF($A4&lt;=10,$C$130,IF($A4&lt;=20,$C$131,IF($A4&lt;=30,$C$132,IF($A4&lt;=50,$C$133,IF($A4&gt;=51,$C$134,""))))))*$A4+$C$129,0)*1.1)</f>
        <v>660</v>
      </c>
      <c r="D4" s="35">
        <f>B4+C4</f>
        <v>14575</v>
      </c>
      <c r="E4" s="36">
        <f>ROUNDDOWN(($F$118+ROUNDDOWN(($A4*IF(31&lt;=$A4,$F$125,IF(21&lt;=$A4,$F$124,IF(11&lt;=$A4,$F$123,IF(1&lt;=$A4,$F$122,0))))),0))*1.1,0)</f>
        <v>14888</v>
      </c>
      <c r="F4" s="37">
        <f>INT(ROUNDDOWN(IF($A4&lt;=0,0,IF($A4&lt;=10,$F$130,IF($A4&lt;=20,$F$131,IF($A4&lt;=30,$F$132,IF($A4&lt;=50,$F$133,IF($A4&gt;=51,$F$134,""))))))*$A4+$F$129,0)*1.1)</f>
        <v>660</v>
      </c>
      <c r="G4" s="38">
        <f>SUM(E4:F4)</f>
        <v>15548</v>
      </c>
      <c r="H4" s="39">
        <f t="shared" ref="H4:J4" si="0">E4-B4</f>
        <v>973</v>
      </c>
      <c r="I4" s="40">
        <f t="shared" si="0"/>
        <v>0</v>
      </c>
      <c r="J4" s="41">
        <f t="shared" si="0"/>
        <v>973</v>
      </c>
      <c r="K4" s="42">
        <f>ROUNDDOWN(($L$118+ROUNDDOWN(($A4*IF(31&lt;=$A4,$L$125,IF(21&lt;=$A4,$L$124,IF(11&lt;=$A4,$L$123,IF(1&lt;=$A4,$L$122,0))))),0))*1.1,0)</f>
        <v>15863</v>
      </c>
      <c r="L4" s="43">
        <f>INT(ROUNDDOWN(IF($A4&lt;=0,0,IF($A4&lt;=10,$L$130,IF($A4&lt;=20,$L$131,IF($A4&lt;=30,$L$132,IF($A4&lt;=50,$L$133,IF($A4&gt;=51,$L$134,""))))))*$A4+$L$129,0)*1.1)</f>
        <v>660</v>
      </c>
      <c r="M4" s="44">
        <f>SUM(K4:L4)</f>
        <v>16523</v>
      </c>
      <c r="N4" s="45">
        <f t="shared" ref="N4:P4" si="1">K4-E4</f>
        <v>975</v>
      </c>
      <c r="O4" s="46">
        <f t="shared" si="1"/>
        <v>0</v>
      </c>
      <c r="P4" s="47">
        <f t="shared" si="1"/>
        <v>975</v>
      </c>
      <c r="Q4" s="48">
        <f>ROUNDDOWN(($R$118+ROUNDDOWN(($A4*IF(31&lt;=$A4,$R$125,IF(21&lt;=$A4,$R$124,IF(11&lt;=$A4,$R$123,IF(1&lt;=$A4,$R$122,0))))),0))*1.1,0)</f>
        <v>16698</v>
      </c>
      <c r="R4" s="49">
        <f>INT(ROUNDDOWN(IF($A4&lt;=0,0,IF($A4&lt;=10,$R$130,IF($A4&lt;=20,$R$131,IF($A4&lt;=30,$R$132,IF($A4&lt;=50,$R$133,IF($A4&gt;=51,$R$134,""))))))*$A4+$R$129,0)*1.1)</f>
        <v>660</v>
      </c>
      <c r="S4" s="50">
        <f>SUM(Q4:R4)</f>
        <v>17358</v>
      </c>
      <c r="T4" s="51">
        <f t="shared" ref="T4:V19" si="2">Q4-K4</f>
        <v>835</v>
      </c>
      <c r="U4" s="52">
        <f t="shared" si="2"/>
        <v>0</v>
      </c>
      <c r="V4" s="53">
        <f t="shared" si="2"/>
        <v>835</v>
      </c>
      <c r="W4" s="54">
        <f t="shared" ref="W4:Y19" si="3">Q4-B4</f>
        <v>2783</v>
      </c>
      <c r="X4" s="34">
        <f t="shared" si="3"/>
        <v>0</v>
      </c>
      <c r="Y4" s="35">
        <f t="shared" si="3"/>
        <v>2783</v>
      </c>
      <c r="Z4" s="55">
        <f t="shared" ref="Z4:AB19" si="4">Q4/B4</f>
        <v>1.2</v>
      </c>
      <c r="AA4" s="55">
        <f t="shared" si="4"/>
        <v>1</v>
      </c>
      <c r="AB4" s="56">
        <f t="shared" si="4"/>
        <v>1.1909433962264151</v>
      </c>
    </row>
    <row r="5" spans="1:28" s="57" customFormat="1" ht="18" customHeight="1" x14ac:dyDescent="0.25">
      <c r="A5" s="58">
        <v>0</v>
      </c>
      <c r="B5" s="59">
        <f t="shared" ref="B5:B68" si="5">ROUNDDOWN(($C$118+ROUNDDOWN(($A5*IF(31&lt;=$A5,$C$125,IF(21&lt;=$A5,$C$124,IF(11&lt;=$A5,$C$123,IF(1&lt;=$A5,$C$122,0))))),0))*1.1,0)</f>
        <v>13915</v>
      </c>
      <c r="C5" s="60">
        <f t="shared" ref="C5:C68" si="6">INT(ROUNDDOWN(IF($A5&lt;=0,0,IF($A5&lt;=10,$C$130,IF($A5&lt;=20,$C$131,IF($A5&lt;=30,$C$132,IF($A5&lt;=50,$C$133,IF($A5&gt;=51,$C$134,""))))))*$A5+$C$129,0)*1.1)</f>
        <v>660</v>
      </c>
      <c r="D5" s="61">
        <f t="shared" ref="D5:D68" si="7">B5+C5</f>
        <v>14575</v>
      </c>
      <c r="E5" s="62">
        <f t="shared" ref="E5:E68" si="8">ROUNDDOWN(($F$118+ROUNDDOWN(($A5*IF(31&lt;=$A5,$F$125,IF(21&lt;=$A5,$F$124,IF(11&lt;=$A5,$F$123,IF(1&lt;=$A5,$F$122,0))))),0))*1.1,0)</f>
        <v>14888</v>
      </c>
      <c r="F5" s="63">
        <f t="shared" ref="F5:F68" si="9">INT(ROUNDDOWN(IF($A5&lt;=0,0,IF($A5&lt;=10,$F$130,IF($A5&lt;=20,$F$131,IF($A5&lt;=30,$F$132,IF($A5&lt;=50,$F$133,IF($A5&gt;=51,$F$134,""))))))*$A5+$F$129,0)*1.1)</f>
        <v>660</v>
      </c>
      <c r="G5" s="64">
        <f t="shared" ref="G5:G68" si="10">SUM(E5:F5)</f>
        <v>15548</v>
      </c>
      <c r="H5" s="65">
        <f t="shared" ref="H5:H68" si="11">E5-B5</f>
        <v>973</v>
      </c>
      <c r="I5" s="66">
        <f t="shared" ref="I5:I68" si="12">F5-C5</f>
        <v>0</v>
      </c>
      <c r="J5" s="67">
        <f t="shared" ref="J5:J68" si="13">G5-D5</f>
        <v>973</v>
      </c>
      <c r="K5" s="68">
        <f t="shared" ref="K5:K68" si="14">ROUNDDOWN(($L$118+ROUNDDOWN(($A5*IF(31&lt;=$A5,$L$125,IF(21&lt;=$A5,$L$124,IF(11&lt;=$A5,$L$123,IF(1&lt;=$A5,$L$122,0))))),0))*1.1,0)</f>
        <v>15863</v>
      </c>
      <c r="L5" s="69">
        <f t="shared" ref="L5:L68" si="15">INT(ROUNDDOWN(IF($A5&lt;=0,0,IF($A5&lt;=10,$L$130,IF($A5&lt;=20,$L$131,IF($A5&lt;=30,$L$132,IF($A5&lt;=50,$L$133,IF($A5&gt;=51,$L$134,""))))))*$A5+$L$129,0)*1.1)</f>
        <v>660</v>
      </c>
      <c r="M5" s="70">
        <f t="shared" ref="M5:M68" si="16">SUM(K5:L5)</f>
        <v>16523</v>
      </c>
      <c r="N5" s="71">
        <f t="shared" ref="N5:N68" si="17">K5-E5</f>
        <v>975</v>
      </c>
      <c r="O5" s="72">
        <f t="shared" ref="O5:O68" si="18">L5-F5</f>
        <v>0</v>
      </c>
      <c r="P5" s="73">
        <f t="shared" ref="P5:P68" si="19">M5-G5</f>
        <v>975</v>
      </c>
      <c r="Q5" s="74">
        <f t="shared" ref="Q5:Q68" si="20">ROUNDDOWN(($R$118+ROUNDDOWN(($A5*IF(31&lt;=$A5,$R$125,IF(21&lt;=$A5,$R$124,IF(11&lt;=$A5,$R$123,IF(1&lt;=$A5,$R$122,0))))),0))*1.1,0)</f>
        <v>16698</v>
      </c>
      <c r="R5" s="75">
        <f t="shared" ref="R5:R68" si="21">INT(ROUNDDOWN(IF($A5&lt;=0,0,IF($A5&lt;=10,$R$130,IF($A5&lt;=20,$R$131,IF($A5&lt;=30,$R$132,IF($A5&lt;=50,$R$133,IF($A5&gt;=51,$R$134,""))))))*$A5+$R$129,0)*1.1)</f>
        <v>660</v>
      </c>
      <c r="S5" s="76">
        <f t="shared" ref="S5:S68" si="22">SUM(Q5:R5)</f>
        <v>17358</v>
      </c>
      <c r="T5" s="77">
        <f t="shared" si="2"/>
        <v>835</v>
      </c>
      <c r="U5" s="78">
        <f t="shared" si="2"/>
        <v>0</v>
      </c>
      <c r="V5" s="79">
        <f t="shared" si="2"/>
        <v>835</v>
      </c>
      <c r="W5" s="80">
        <f t="shared" si="3"/>
        <v>2783</v>
      </c>
      <c r="X5" s="81">
        <f t="shared" si="3"/>
        <v>0</v>
      </c>
      <c r="Y5" s="82">
        <f t="shared" si="3"/>
        <v>2783</v>
      </c>
      <c r="Z5" s="83">
        <f t="shared" si="4"/>
        <v>1.2</v>
      </c>
      <c r="AA5" s="83">
        <f t="shared" si="4"/>
        <v>1</v>
      </c>
      <c r="AB5" s="83">
        <f t="shared" si="4"/>
        <v>1.1909433962264151</v>
      </c>
    </row>
    <row r="6" spans="1:28" s="57" customFormat="1" ht="18" customHeight="1" x14ac:dyDescent="0.25">
      <c r="A6" s="84">
        <v>1</v>
      </c>
      <c r="B6" s="85">
        <f t="shared" si="5"/>
        <v>13974</v>
      </c>
      <c r="C6" s="86">
        <f t="shared" si="6"/>
        <v>715</v>
      </c>
      <c r="D6" s="87">
        <f t="shared" si="7"/>
        <v>14689</v>
      </c>
      <c r="E6" s="88">
        <f t="shared" si="8"/>
        <v>14951</v>
      </c>
      <c r="F6" s="89">
        <f t="shared" si="9"/>
        <v>715</v>
      </c>
      <c r="G6" s="90">
        <f t="shared" si="10"/>
        <v>15666</v>
      </c>
      <c r="H6" s="91">
        <f t="shared" si="11"/>
        <v>977</v>
      </c>
      <c r="I6" s="92">
        <f t="shared" si="12"/>
        <v>0</v>
      </c>
      <c r="J6" s="93">
        <f t="shared" si="13"/>
        <v>977</v>
      </c>
      <c r="K6" s="94">
        <f t="shared" si="14"/>
        <v>15930</v>
      </c>
      <c r="L6" s="95">
        <f t="shared" si="15"/>
        <v>715</v>
      </c>
      <c r="M6" s="96">
        <f t="shared" si="16"/>
        <v>16645</v>
      </c>
      <c r="N6" s="97">
        <f t="shared" si="17"/>
        <v>979</v>
      </c>
      <c r="O6" s="98">
        <f t="shared" si="18"/>
        <v>0</v>
      </c>
      <c r="P6" s="99">
        <f t="shared" si="19"/>
        <v>979</v>
      </c>
      <c r="Q6" s="100">
        <f t="shared" si="20"/>
        <v>16768</v>
      </c>
      <c r="R6" s="101">
        <f t="shared" si="21"/>
        <v>715</v>
      </c>
      <c r="S6" s="102">
        <f t="shared" si="22"/>
        <v>17483</v>
      </c>
      <c r="T6" s="103">
        <f t="shared" si="2"/>
        <v>838</v>
      </c>
      <c r="U6" s="104">
        <f t="shared" si="2"/>
        <v>0</v>
      </c>
      <c r="V6" s="105">
        <f t="shared" si="2"/>
        <v>838</v>
      </c>
      <c r="W6" s="106">
        <f t="shared" si="3"/>
        <v>2794</v>
      </c>
      <c r="X6" s="86">
        <f t="shared" si="3"/>
        <v>0</v>
      </c>
      <c r="Y6" s="87">
        <f t="shared" si="3"/>
        <v>2794</v>
      </c>
      <c r="Z6" s="107">
        <f t="shared" si="4"/>
        <v>1.199942750822957</v>
      </c>
      <c r="AA6" s="83">
        <f t="shared" si="4"/>
        <v>1</v>
      </c>
      <c r="AB6" s="83">
        <f t="shared" si="4"/>
        <v>1.1902103614949961</v>
      </c>
    </row>
    <row r="7" spans="1:28" s="57" customFormat="1" ht="18" customHeight="1" x14ac:dyDescent="0.25">
      <c r="A7" s="84">
        <v>2</v>
      </c>
      <c r="B7" s="85">
        <f t="shared" si="5"/>
        <v>14033</v>
      </c>
      <c r="C7" s="86">
        <f t="shared" si="6"/>
        <v>770</v>
      </c>
      <c r="D7" s="87">
        <f t="shared" si="7"/>
        <v>14803</v>
      </c>
      <c r="E7" s="88">
        <f t="shared" si="8"/>
        <v>15013</v>
      </c>
      <c r="F7" s="89">
        <f t="shared" si="9"/>
        <v>770</v>
      </c>
      <c r="G7" s="90">
        <f t="shared" si="10"/>
        <v>15783</v>
      </c>
      <c r="H7" s="91">
        <f t="shared" si="11"/>
        <v>980</v>
      </c>
      <c r="I7" s="92">
        <f t="shared" si="12"/>
        <v>0</v>
      </c>
      <c r="J7" s="93">
        <f t="shared" si="13"/>
        <v>980</v>
      </c>
      <c r="K7" s="94">
        <f t="shared" si="14"/>
        <v>15997</v>
      </c>
      <c r="L7" s="95">
        <f t="shared" si="15"/>
        <v>770</v>
      </c>
      <c r="M7" s="96">
        <f t="shared" si="16"/>
        <v>16767</v>
      </c>
      <c r="N7" s="97">
        <f t="shared" si="17"/>
        <v>984</v>
      </c>
      <c r="O7" s="98">
        <f t="shared" si="18"/>
        <v>0</v>
      </c>
      <c r="P7" s="99">
        <f t="shared" si="19"/>
        <v>984</v>
      </c>
      <c r="Q7" s="100">
        <f t="shared" si="20"/>
        <v>16838</v>
      </c>
      <c r="R7" s="101">
        <f t="shared" si="21"/>
        <v>770</v>
      </c>
      <c r="S7" s="102">
        <f t="shared" si="22"/>
        <v>17608</v>
      </c>
      <c r="T7" s="103">
        <f t="shared" si="2"/>
        <v>841</v>
      </c>
      <c r="U7" s="104">
        <f t="shared" si="2"/>
        <v>0</v>
      </c>
      <c r="V7" s="105">
        <f t="shared" si="2"/>
        <v>841</v>
      </c>
      <c r="W7" s="106">
        <f t="shared" si="3"/>
        <v>2805</v>
      </c>
      <c r="X7" s="86">
        <f t="shared" si="3"/>
        <v>0</v>
      </c>
      <c r="Y7" s="87">
        <f t="shared" si="3"/>
        <v>2805</v>
      </c>
      <c r="Z7" s="107">
        <f t="shared" si="4"/>
        <v>1.1998859830399773</v>
      </c>
      <c r="AA7" s="83">
        <f t="shared" si="4"/>
        <v>1</v>
      </c>
      <c r="AB7" s="83">
        <f t="shared" si="4"/>
        <v>1.1894886171721948</v>
      </c>
    </row>
    <row r="8" spans="1:28" s="57" customFormat="1" ht="18" customHeight="1" x14ac:dyDescent="0.25">
      <c r="A8" s="84">
        <v>3</v>
      </c>
      <c r="B8" s="85">
        <f t="shared" si="5"/>
        <v>14093</v>
      </c>
      <c r="C8" s="86">
        <f t="shared" si="6"/>
        <v>825</v>
      </c>
      <c r="D8" s="87">
        <f t="shared" si="7"/>
        <v>14918</v>
      </c>
      <c r="E8" s="88">
        <f t="shared" si="8"/>
        <v>15076</v>
      </c>
      <c r="F8" s="89">
        <f t="shared" si="9"/>
        <v>825</v>
      </c>
      <c r="G8" s="90">
        <f t="shared" si="10"/>
        <v>15901</v>
      </c>
      <c r="H8" s="91">
        <f t="shared" si="11"/>
        <v>983</v>
      </c>
      <c r="I8" s="92">
        <f t="shared" si="12"/>
        <v>0</v>
      </c>
      <c r="J8" s="93">
        <f t="shared" si="13"/>
        <v>983</v>
      </c>
      <c r="K8" s="94">
        <f t="shared" si="14"/>
        <v>16064</v>
      </c>
      <c r="L8" s="95">
        <f t="shared" si="15"/>
        <v>825</v>
      </c>
      <c r="M8" s="96">
        <f t="shared" si="16"/>
        <v>16889</v>
      </c>
      <c r="N8" s="97">
        <f t="shared" si="17"/>
        <v>988</v>
      </c>
      <c r="O8" s="98">
        <f t="shared" si="18"/>
        <v>0</v>
      </c>
      <c r="P8" s="99">
        <f t="shared" si="19"/>
        <v>988</v>
      </c>
      <c r="Q8" s="100">
        <f t="shared" si="20"/>
        <v>16909</v>
      </c>
      <c r="R8" s="101">
        <f t="shared" si="21"/>
        <v>825</v>
      </c>
      <c r="S8" s="102">
        <f t="shared" si="22"/>
        <v>17734</v>
      </c>
      <c r="T8" s="103">
        <f t="shared" si="2"/>
        <v>845</v>
      </c>
      <c r="U8" s="104">
        <f t="shared" si="2"/>
        <v>0</v>
      </c>
      <c r="V8" s="105">
        <f t="shared" si="2"/>
        <v>845</v>
      </c>
      <c r="W8" s="106">
        <f t="shared" si="3"/>
        <v>2816</v>
      </c>
      <c r="X8" s="86">
        <f t="shared" si="3"/>
        <v>0</v>
      </c>
      <c r="Y8" s="87">
        <f t="shared" si="3"/>
        <v>2816</v>
      </c>
      <c r="Z8" s="107">
        <f t="shared" si="4"/>
        <v>1.1998155112467181</v>
      </c>
      <c r="AA8" s="83">
        <f t="shared" si="4"/>
        <v>1</v>
      </c>
      <c r="AB8" s="83">
        <f t="shared" si="4"/>
        <v>1.1887652500335166</v>
      </c>
    </row>
    <row r="9" spans="1:28" s="57" customFormat="1" ht="18" customHeight="1" x14ac:dyDescent="0.25">
      <c r="A9" s="84">
        <v>4</v>
      </c>
      <c r="B9" s="85">
        <f t="shared" si="5"/>
        <v>14152</v>
      </c>
      <c r="C9" s="86">
        <f t="shared" si="6"/>
        <v>880</v>
      </c>
      <c r="D9" s="87">
        <f t="shared" si="7"/>
        <v>15032</v>
      </c>
      <c r="E9" s="88">
        <f t="shared" si="8"/>
        <v>15139</v>
      </c>
      <c r="F9" s="89">
        <f t="shared" si="9"/>
        <v>880</v>
      </c>
      <c r="G9" s="90">
        <f t="shared" si="10"/>
        <v>16019</v>
      </c>
      <c r="H9" s="91">
        <f t="shared" si="11"/>
        <v>987</v>
      </c>
      <c r="I9" s="92">
        <f t="shared" si="12"/>
        <v>0</v>
      </c>
      <c r="J9" s="93">
        <f t="shared" si="13"/>
        <v>987</v>
      </c>
      <c r="K9" s="94">
        <f t="shared" si="14"/>
        <v>16131</v>
      </c>
      <c r="L9" s="95">
        <f t="shared" si="15"/>
        <v>880</v>
      </c>
      <c r="M9" s="96">
        <f t="shared" si="16"/>
        <v>17011</v>
      </c>
      <c r="N9" s="97">
        <f t="shared" si="17"/>
        <v>992</v>
      </c>
      <c r="O9" s="98">
        <f t="shared" si="18"/>
        <v>0</v>
      </c>
      <c r="P9" s="99">
        <f t="shared" si="19"/>
        <v>992</v>
      </c>
      <c r="Q9" s="100">
        <f t="shared" si="20"/>
        <v>16979</v>
      </c>
      <c r="R9" s="101">
        <f t="shared" si="21"/>
        <v>880</v>
      </c>
      <c r="S9" s="102">
        <f t="shared" si="22"/>
        <v>17859</v>
      </c>
      <c r="T9" s="103">
        <f t="shared" si="2"/>
        <v>848</v>
      </c>
      <c r="U9" s="104">
        <f t="shared" si="2"/>
        <v>0</v>
      </c>
      <c r="V9" s="105">
        <f t="shared" si="2"/>
        <v>848</v>
      </c>
      <c r="W9" s="106">
        <f t="shared" si="3"/>
        <v>2827</v>
      </c>
      <c r="X9" s="86">
        <f t="shared" si="3"/>
        <v>0</v>
      </c>
      <c r="Y9" s="87">
        <f t="shared" si="3"/>
        <v>2827</v>
      </c>
      <c r="Z9" s="107">
        <f t="shared" si="4"/>
        <v>1.1997597512719049</v>
      </c>
      <c r="AA9" s="83">
        <f t="shared" si="4"/>
        <v>1</v>
      </c>
      <c r="AB9" s="83">
        <f t="shared" si="4"/>
        <v>1.1880654603512506</v>
      </c>
    </row>
    <row r="10" spans="1:28" s="57" customFormat="1" ht="18" customHeight="1" x14ac:dyDescent="0.25">
      <c r="A10" s="84">
        <v>5</v>
      </c>
      <c r="B10" s="85">
        <f t="shared" si="5"/>
        <v>14212</v>
      </c>
      <c r="C10" s="86">
        <f t="shared" si="6"/>
        <v>935</v>
      </c>
      <c r="D10" s="87">
        <f t="shared" si="7"/>
        <v>15147</v>
      </c>
      <c r="E10" s="88">
        <f t="shared" si="8"/>
        <v>15202</v>
      </c>
      <c r="F10" s="89">
        <f t="shared" si="9"/>
        <v>935</v>
      </c>
      <c r="G10" s="90">
        <f t="shared" si="10"/>
        <v>16137</v>
      </c>
      <c r="H10" s="91">
        <f t="shared" si="11"/>
        <v>990</v>
      </c>
      <c r="I10" s="92">
        <f t="shared" si="12"/>
        <v>0</v>
      </c>
      <c r="J10" s="93">
        <f t="shared" si="13"/>
        <v>990</v>
      </c>
      <c r="K10" s="94">
        <f t="shared" si="14"/>
        <v>16198</v>
      </c>
      <c r="L10" s="95">
        <f t="shared" si="15"/>
        <v>935</v>
      </c>
      <c r="M10" s="96">
        <f t="shared" si="16"/>
        <v>17133</v>
      </c>
      <c r="N10" s="97">
        <f t="shared" si="17"/>
        <v>996</v>
      </c>
      <c r="O10" s="98">
        <f t="shared" si="18"/>
        <v>0</v>
      </c>
      <c r="P10" s="99">
        <f t="shared" si="19"/>
        <v>996</v>
      </c>
      <c r="Q10" s="100">
        <f t="shared" si="20"/>
        <v>17050</v>
      </c>
      <c r="R10" s="101">
        <f t="shared" si="21"/>
        <v>935</v>
      </c>
      <c r="S10" s="102">
        <f t="shared" si="22"/>
        <v>17985</v>
      </c>
      <c r="T10" s="103">
        <f t="shared" si="2"/>
        <v>852</v>
      </c>
      <c r="U10" s="104">
        <f t="shared" si="2"/>
        <v>0</v>
      </c>
      <c r="V10" s="105">
        <f t="shared" si="2"/>
        <v>852</v>
      </c>
      <c r="W10" s="106">
        <f t="shared" si="3"/>
        <v>2838</v>
      </c>
      <c r="X10" s="86">
        <f t="shared" si="3"/>
        <v>0</v>
      </c>
      <c r="Y10" s="87">
        <f t="shared" si="3"/>
        <v>2838</v>
      </c>
      <c r="Z10" s="107">
        <f>Q10/B10</f>
        <v>1.1996904024767803</v>
      </c>
      <c r="AA10" s="83">
        <f t="shared" si="4"/>
        <v>1</v>
      </c>
      <c r="AB10" s="83">
        <f t="shared" si="4"/>
        <v>1.187363834422658</v>
      </c>
    </row>
    <row r="11" spans="1:28" s="57" customFormat="1" ht="18" customHeight="1" x14ac:dyDescent="0.25">
      <c r="A11" s="108">
        <v>6</v>
      </c>
      <c r="B11" s="109">
        <f t="shared" si="5"/>
        <v>14271</v>
      </c>
      <c r="C11" s="80">
        <f t="shared" si="6"/>
        <v>990</v>
      </c>
      <c r="D11" s="110">
        <f t="shared" si="7"/>
        <v>15261</v>
      </c>
      <c r="E11" s="88">
        <f t="shared" si="8"/>
        <v>15264</v>
      </c>
      <c r="F11" s="89">
        <f t="shared" si="9"/>
        <v>990</v>
      </c>
      <c r="G11" s="90">
        <f t="shared" si="10"/>
        <v>16254</v>
      </c>
      <c r="H11" s="91">
        <f t="shared" si="11"/>
        <v>993</v>
      </c>
      <c r="I11" s="92">
        <f t="shared" si="12"/>
        <v>0</v>
      </c>
      <c r="J11" s="93">
        <f t="shared" si="13"/>
        <v>993</v>
      </c>
      <c r="K11" s="94">
        <f t="shared" si="14"/>
        <v>16265</v>
      </c>
      <c r="L11" s="95">
        <f t="shared" si="15"/>
        <v>990</v>
      </c>
      <c r="M11" s="96">
        <f t="shared" si="16"/>
        <v>17255</v>
      </c>
      <c r="N11" s="97">
        <f t="shared" si="17"/>
        <v>1001</v>
      </c>
      <c r="O11" s="98">
        <f t="shared" si="18"/>
        <v>0</v>
      </c>
      <c r="P11" s="99">
        <f t="shared" si="19"/>
        <v>1001</v>
      </c>
      <c r="Q11" s="100">
        <f t="shared" si="20"/>
        <v>17120</v>
      </c>
      <c r="R11" s="101">
        <f t="shared" si="21"/>
        <v>990</v>
      </c>
      <c r="S11" s="102">
        <f t="shared" si="22"/>
        <v>18110</v>
      </c>
      <c r="T11" s="103">
        <f t="shared" si="2"/>
        <v>855</v>
      </c>
      <c r="U11" s="104">
        <f t="shared" si="2"/>
        <v>0</v>
      </c>
      <c r="V11" s="105">
        <f t="shared" si="2"/>
        <v>855</v>
      </c>
      <c r="W11" s="106">
        <f t="shared" si="3"/>
        <v>2849</v>
      </c>
      <c r="X11" s="86">
        <f t="shared" si="3"/>
        <v>0</v>
      </c>
      <c r="Y11" s="87">
        <f t="shared" si="3"/>
        <v>2849</v>
      </c>
      <c r="Z11" s="107">
        <f t="shared" si="4"/>
        <v>1.1996356246934343</v>
      </c>
      <c r="AA11" s="83">
        <f t="shared" si="4"/>
        <v>1</v>
      </c>
      <c r="AB11" s="83">
        <f t="shared" si="4"/>
        <v>1.1866850140881986</v>
      </c>
    </row>
    <row r="12" spans="1:28" s="57" customFormat="1" ht="18" customHeight="1" x14ac:dyDescent="0.25">
      <c r="A12" s="84">
        <v>7</v>
      </c>
      <c r="B12" s="85">
        <f t="shared" si="5"/>
        <v>14330</v>
      </c>
      <c r="C12" s="106">
        <f t="shared" si="6"/>
        <v>1045</v>
      </c>
      <c r="D12" s="111">
        <f t="shared" si="7"/>
        <v>15375</v>
      </c>
      <c r="E12" s="88">
        <f t="shared" si="8"/>
        <v>15327</v>
      </c>
      <c r="F12" s="89">
        <f t="shared" si="9"/>
        <v>1045</v>
      </c>
      <c r="G12" s="90">
        <f t="shared" si="10"/>
        <v>16372</v>
      </c>
      <c r="H12" s="91">
        <f t="shared" si="11"/>
        <v>997</v>
      </c>
      <c r="I12" s="92">
        <f t="shared" si="12"/>
        <v>0</v>
      </c>
      <c r="J12" s="93">
        <f t="shared" si="13"/>
        <v>997</v>
      </c>
      <c r="K12" s="94">
        <f t="shared" si="14"/>
        <v>16332</v>
      </c>
      <c r="L12" s="95">
        <f t="shared" si="15"/>
        <v>1045</v>
      </c>
      <c r="M12" s="96">
        <f t="shared" si="16"/>
        <v>17377</v>
      </c>
      <c r="N12" s="97">
        <f t="shared" si="17"/>
        <v>1005</v>
      </c>
      <c r="O12" s="98">
        <f t="shared" si="18"/>
        <v>0</v>
      </c>
      <c r="P12" s="99">
        <f t="shared" si="19"/>
        <v>1005</v>
      </c>
      <c r="Q12" s="100">
        <f t="shared" si="20"/>
        <v>17190</v>
      </c>
      <c r="R12" s="101">
        <f t="shared" si="21"/>
        <v>1045</v>
      </c>
      <c r="S12" s="102">
        <f t="shared" si="22"/>
        <v>18235</v>
      </c>
      <c r="T12" s="103">
        <f t="shared" si="2"/>
        <v>858</v>
      </c>
      <c r="U12" s="104">
        <f t="shared" si="2"/>
        <v>0</v>
      </c>
      <c r="V12" s="105">
        <f t="shared" si="2"/>
        <v>858</v>
      </c>
      <c r="W12" s="106">
        <f t="shared" si="3"/>
        <v>2860</v>
      </c>
      <c r="X12" s="86">
        <f t="shared" si="3"/>
        <v>0</v>
      </c>
      <c r="Y12" s="87">
        <f t="shared" si="3"/>
        <v>2860</v>
      </c>
      <c r="Z12" s="107">
        <f t="shared" si="4"/>
        <v>1.1995812979762734</v>
      </c>
      <c r="AA12" s="83">
        <f t="shared" si="4"/>
        <v>1</v>
      </c>
      <c r="AB12" s="83">
        <f t="shared" si="4"/>
        <v>1.1860162601626016</v>
      </c>
    </row>
    <row r="13" spans="1:28" s="57" customFormat="1" ht="18" customHeight="1" x14ac:dyDescent="0.25">
      <c r="A13" s="84">
        <v>8</v>
      </c>
      <c r="B13" s="85">
        <f t="shared" si="5"/>
        <v>14390</v>
      </c>
      <c r="C13" s="106">
        <f t="shared" si="6"/>
        <v>1100</v>
      </c>
      <c r="D13" s="111">
        <f t="shared" si="7"/>
        <v>15490</v>
      </c>
      <c r="E13" s="88">
        <f t="shared" si="8"/>
        <v>15390</v>
      </c>
      <c r="F13" s="89">
        <f t="shared" si="9"/>
        <v>1100</v>
      </c>
      <c r="G13" s="90">
        <f t="shared" si="10"/>
        <v>16490</v>
      </c>
      <c r="H13" s="91">
        <f t="shared" si="11"/>
        <v>1000</v>
      </c>
      <c r="I13" s="92">
        <f t="shared" si="12"/>
        <v>0</v>
      </c>
      <c r="J13" s="93">
        <f t="shared" si="13"/>
        <v>1000</v>
      </c>
      <c r="K13" s="94">
        <f t="shared" si="14"/>
        <v>16399</v>
      </c>
      <c r="L13" s="95">
        <f t="shared" si="15"/>
        <v>1100</v>
      </c>
      <c r="M13" s="96">
        <f t="shared" si="16"/>
        <v>17499</v>
      </c>
      <c r="N13" s="97">
        <f t="shared" si="17"/>
        <v>1009</v>
      </c>
      <c r="O13" s="98">
        <f t="shared" si="18"/>
        <v>0</v>
      </c>
      <c r="P13" s="99">
        <f t="shared" si="19"/>
        <v>1009</v>
      </c>
      <c r="Q13" s="100">
        <f t="shared" si="20"/>
        <v>17261</v>
      </c>
      <c r="R13" s="101">
        <f t="shared" si="21"/>
        <v>1100</v>
      </c>
      <c r="S13" s="102">
        <f t="shared" si="22"/>
        <v>18361</v>
      </c>
      <c r="T13" s="103">
        <f t="shared" si="2"/>
        <v>862</v>
      </c>
      <c r="U13" s="104">
        <f t="shared" si="2"/>
        <v>0</v>
      </c>
      <c r="V13" s="105">
        <f t="shared" si="2"/>
        <v>862</v>
      </c>
      <c r="W13" s="106">
        <f t="shared" si="3"/>
        <v>2871</v>
      </c>
      <c r="X13" s="86">
        <f t="shared" si="3"/>
        <v>0</v>
      </c>
      <c r="Y13" s="87">
        <f t="shared" si="3"/>
        <v>2871</v>
      </c>
      <c r="Z13" s="107">
        <f t="shared" si="4"/>
        <v>1.1995135510771369</v>
      </c>
      <c r="AA13" s="83">
        <f t="shared" si="4"/>
        <v>1</v>
      </c>
      <c r="AB13" s="83">
        <f t="shared" si="4"/>
        <v>1.1853453841187862</v>
      </c>
    </row>
    <row r="14" spans="1:28" s="57" customFormat="1" ht="18" customHeight="1" x14ac:dyDescent="0.25">
      <c r="A14" s="84">
        <v>9</v>
      </c>
      <c r="B14" s="85">
        <f t="shared" si="5"/>
        <v>14449</v>
      </c>
      <c r="C14" s="106">
        <f t="shared" si="6"/>
        <v>1155</v>
      </c>
      <c r="D14" s="111">
        <f t="shared" si="7"/>
        <v>15604</v>
      </c>
      <c r="E14" s="88">
        <f t="shared" si="8"/>
        <v>15452</v>
      </c>
      <c r="F14" s="89">
        <f t="shared" si="9"/>
        <v>1155</v>
      </c>
      <c r="G14" s="90">
        <f t="shared" si="10"/>
        <v>16607</v>
      </c>
      <c r="H14" s="91">
        <f t="shared" si="11"/>
        <v>1003</v>
      </c>
      <c r="I14" s="92">
        <f t="shared" si="12"/>
        <v>0</v>
      </c>
      <c r="J14" s="93">
        <f t="shared" si="13"/>
        <v>1003</v>
      </c>
      <c r="K14" s="94">
        <f t="shared" si="14"/>
        <v>16467</v>
      </c>
      <c r="L14" s="95">
        <f t="shared" si="15"/>
        <v>1155</v>
      </c>
      <c r="M14" s="96">
        <f t="shared" si="16"/>
        <v>17622</v>
      </c>
      <c r="N14" s="97">
        <f t="shared" si="17"/>
        <v>1015</v>
      </c>
      <c r="O14" s="98">
        <f t="shared" si="18"/>
        <v>0</v>
      </c>
      <c r="P14" s="99">
        <f t="shared" si="19"/>
        <v>1015</v>
      </c>
      <c r="Q14" s="100">
        <f t="shared" si="20"/>
        <v>17331</v>
      </c>
      <c r="R14" s="101">
        <f t="shared" si="21"/>
        <v>1155</v>
      </c>
      <c r="S14" s="102">
        <f t="shared" si="22"/>
        <v>18486</v>
      </c>
      <c r="T14" s="103">
        <f t="shared" si="2"/>
        <v>864</v>
      </c>
      <c r="U14" s="104">
        <f t="shared" si="2"/>
        <v>0</v>
      </c>
      <c r="V14" s="105">
        <f t="shared" si="2"/>
        <v>864</v>
      </c>
      <c r="W14" s="106">
        <f t="shared" si="3"/>
        <v>2882</v>
      </c>
      <c r="X14" s="86">
        <f t="shared" si="3"/>
        <v>0</v>
      </c>
      <c r="Y14" s="87">
        <f t="shared" si="3"/>
        <v>2882</v>
      </c>
      <c r="Z14" s="107">
        <f t="shared" si="4"/>
        <v>1.1994601702539969</v>
      </c>
      <c r="AA14" s="83">
        <f t="shared" si="4"/>
        <v>1</v>
      </c>
      <c r="AB14" s="83">
        <f t="shared" si="4"/>
        <v>1.1846962317354524</v>
      </c>
    </row>
    <row r="15" spans="1:28" s="57" customFormat="1" ht="18" customHeight="1" x14ac:dyDescent="0.25">
      <c r="A15" s="84">
        <v>10</v>
      </c>
      <c r="B15" s="85">
        <f t="shared" si="5"/>
        <v>14509</v>
      </c>
      <c r="C15" s="106">
        <f t="shared" si="6"/>
        <v>1210</v>
      </c>
      <c r="D15" s="111">
        <f t="shared" si="7"/>
        <v>15719</v>
      </c>
      <c r="E15" s="88">
        <f t="shared" si="8"/>
        <v>15515</v>
      </c>
      <c r="F15" s="89">
        <f t="shared" si="9"/>
        <v>1210</v>
      </c>
      <c r="G15" s="90">
        <f t="shared" si="10"/>
        <v>16725</v>
      </c>
      <c r="H15" s="91">
        <f t="shared" si="11"/>
        <v>1006</v>
      </c>
      <c r="I15" s="92">
        <f t="shared" si="12"/>
        <v>0</v>
      </c>
      <c r="J15" s="93">
        <f t="shared" si="13"/>
        <v>1006</v>
      </c>
      <c r="K15" s="94">
        <f t="shared" si="14"/>
        <v>16534</v>
      </c>
      <c r="L15" s="95">
        <f t="shared" si="15"/>
        <v>1210</v>
      </c>
      <c r="M15" s="96">
        <f t="shared" si="16"/>
        <v>17744</v>
      </c>
      <c r="N15" s="97">
        <f t="shared" si="17"/>
        <v>1019</v>
      </c>
      <c r="O15" s="98">
        <f t="shared" si="18"/>
        <v>0</v>
      </c>
      <c r="P15" s="99">
        <f t="shared" si="19"/>
        <v>1019</v>
      </c>
      <c r="Q15" s="100">
        <f t="shared" si="20"/>
        <v>17402</v>
      </c>
      <c r="R15" s="101">
        <f t="shared" si="21"/>
        <v>1210</v>
      </c>
      <c r="S15" s="102">
        <f t="shared" si="22"/>
        <v>18612</v>
      </c>
      <c r="T15" s="103">
        <f t="shared" si="2"/>
        <v>868</v>
      </c>
      <c r="U15" s="104">
        <f t="shared" si="2"/>
        <v>0</v>
      </c>
      <c r="V15" s="105">
        <f t="shared" si="2"/>
        <v>868</v>
      </c>
      <c r="W15" s="106">
        <f t="shared" si="3"/>
        <v>2893</v>
      </c>
      <c r="X15" s="86">
        <f t="shared" si="3"/>
        <v>0</v>
      </c>
      <c r="Y15" s="87">
        <f t="shared" si="3"/>
        <v>2893</v>
      </c>
      <c r="Z15" s="107">
        <f t="shared" si="4"/>
        <v>1.199393479909022</v>
      </c>
      <c r="AA15" s="83">
        <f t="shared" si="4"/>
        <v>1</v>
      </c>
      <c r="AB15" s="83">
        <f t="shared" si="4"/>
        <v>1.1840447865640309</v>
      </c>
    </row>
    <row r="16" spans="1:28" s="57" customFormat="1" ht="18" customHeight="1" x14ac:dyDescent="0.25">
      <c r="A16" s="84">
        <v>11</v>
      </c>
      <c r="B16" s="85">
        <f t="shared" si="5"/>
        <v>14774</v>
      </c>
      <c r="C16" s="106">
        <f t="shared" si="6"/>
        <v>1446</v>
      </c>
      <c r="D16" s="111">
        <f t="shared" si="7"/>
        <v>16220</v>
      </c>
      <c r="E16" s="88">
        <f t="shared" si="8"/>
        <v>15796</v>
      </c>
      <c r="F16" s="89">
        <f t="shared" si="9"/>
        <v>1446</v>
      </c>
      <c r="G16" s="90">
        <f t="shared" si="10"/>
        <v>17242</v>
      </c>
      <c r="H16" s="91">
        <f t="shared" si="11"/>
        <v>1022</v>
      </c>
      <c r="I16" s="92">
        <f t="shared" si="12"/>
        <v>0</v>
      </c>
      <c r="J16" s="93">
        <f t="shared" si="13"/>
        <v>1022</v>
      </c>
      <c r="K16" s="94">
        <f t="shared" si="14"/>
        <v>16831</v>
      </c>
      <c r="L16" s="95">
        <f t="shared" si="15"/>
        <v>1446</v>
      </c>
      <c r="M16" s="96">
        <f t="shared" si="16"/>
        <v>18277</v>
      </c>
      <c r="N16" s="97">
        <f t="shared" si="17"/>
        <v>1035</v>
      </c>
      <c r="O16" s="98">
        <f t="shared" si="18"/>
        <v>0</v>
      </c>
      <c r="P16" s="99">
        <f t="shared" si="19"/>
        <v>1035</v>
      </c>
      <c r="Q16" s="100">
        <f t="shared" si="20"/>
        <v>17726</v>
      </c>
      <c r="R16" s="101">
        <f t="shared" si="21"/>
        <v>1446</v>
      </c>
      <c r="S16" s="102">
        <f t="shared" si="22"/>
        <v>19172</v>
      </c>
      <c r="T16" s="103">
        <f t="shared" si="2"/>
        <v>895</v>
      </c>
      <c r="U16" s="104">
        <f t="shared" si="2"/>
        <v>0</v>
      </c>
      <c r="V16" s="105">
        <f t="shared" si="2"/>
        <v>895</v>
      </c>
      <c r="W16" s="106">
        <f t="shared" si="3"/>
        <v>2952</v>
      </c>
      <c r="X16" s="86">
        <f t="shared" si="3"/>
        <v>0</v>
      </c>
      <c r="Y16" s="87">
        <f t="shared" si="3"/>
        <v>2952</v>
      </c>
      <c r="Z16" s="107">
        <f t="shared" si="4"/>
        <v>1.1998104778665222</v>
      </c>
      <c r="AA16" s="83">
        <f t="shared" si="4"/>
        <v>1</v>
      </c>
      <c r="AB16" s="83">
        <f t="shared" si="4"/>
        <v>1.1819975339087547</v>
      </c>
    </row>
    <row r="17" spans="1:28" s="57" customFormat="1" ht="18" customHeight="1" x14ac:dyDescent="0.25">
      <c r="A17" s="84">
        <v>12</v>
      </c>
      <c r="B17" s="85">
        <f t="shared" si="5"/>
        <v>14852</v>
      </c>
      <c r="C17" s="106">
        <f t="shared" si="6"/>
        <v>1518</v>
      </c>
      <c r="D17" s="111">
        <f t="shared" si="7"/>
        <v>16370</v>
      </c>
      <c r="E17" s="88">
        <f t="shared" si="8"/>
        <v>15878</v>
      </c>
      <c r="F17" s="89">
        <f t="shared" si="9"/>
        <v>1518</v>
      </c>
      <c r="G17" s="90">
        <f t="shared" si="10"/>
        <v>17396</v>
      </c>
      <c r="H17" s="91">
        <f t="shared" si="11"/>
        <v>1026</v>
      </c>
      <c r="I17" s="92">
        <f t="shared" si="12"/>
        <v>0</v>
      </c>
      <c r="J17" s="93">
        <f t="shared" si="13"/>
        <v>1026</v>
      </c>
      <c r="K17" s="94">
        <f t="shared" si="14"/>
        <v>16919</v>
      </c>
      <c r="L17" s="95">
        <f t="shared" si="15"/>
        <v>1518</v>
      </c>
      <c r="M17" s="96">
        <f t="shared" si="16"/>
        <v>18437</v>
      </c>
      <c r="N17" s="97">
        <f t="shared" si="17"/>
        <v>1041</v>
      </c>
      <c r="O17" s="98">
        <f t="shared" si="18"/>
        <v>0</v>
      </c>
      <c r="P17" s="99">
        <f t="shared" si="19"/>
        <v>1041</v>
      </c>
      <c r="Q17" s="100">
        <f t="shared" si="20"/>
        <v>17820</v>
      </c>
      <c r="R17" s="101">
        <f t="shared" si="21"/>
        <v>1518</v>
      </c>
      <c r="S17" s="102">
        <f t="shared" si="22"/>
        <v>19338</v>
      </c>
      <c r="T17" s="103">
        <f t="shared" si="2"/>
        <v>901</v>
      </c>
      <c r="U17" s="104">
        <f t="shared" si="2"/>
        <v>0</v>
      </c>
      <c r="V17" s="105">
        <f t="shared" si="2"/>
        <v>901</v>
      </c>
      <c r="W17" s="106">
        <f t="shared" si="3"/>
        <v>2968</v>
      </c>
      <c r="X17" s="86">
        <f t="shared" si="3"/>
        <v>0</v>
      </c>
      <c r="Y17" s="87">
        <f t="shared" si="3"/>
        <v>2968</v>
      </c>
      <c r="Z17" s="107">
        <f t="shared" si="4"/>
        <v>1.1998384056019391</v>
      </c>
      <c r="AA17" s="83">
        <f t="shared" si="4"/>
        <v>1</v>
      </c>
      <c r="AB17" s="83">
        <f t="shared" si="4"/>
        <v>1.1813072693952351</v>
      </c>
    </row>
    <row r="18" spans="1:28" s="57" customFormat="1" ht="18" customHeight="1" x14ac:dyDescent="0.25">
      <c r="A18" s="84">
        <v>13</v>
      </c>
      <c r="B18" s="85">
        <f t="shared" si="5"/>
        <v>14930</v>
      </c>
      <c r="C18" s="106">
        <f t="shared" si="6"/>
        <v>1589</v>
      </c>
      <c r="D18" s="111">
        <f t="shared" si="7"/>
        <v>16519</v>
      </c>
      <c r="E18" s="88">
        <f t="shared" si="8"/>
        <v>15961</v>
      </c>
      <c r="F18" s="89">
        <f t="shared" si="9"/>
        <v>1589</v>
      </c>
      <c r="G18" s="90">
        <f t="shared" si="10"/>
        <v>17550</v>
      </c>
      <c r="H18" s="91">
        <f t="shared" si="11"/>
        <v>1031</v>
      </c>
      <c r="I18" s="92">
        <f t="shared" si="12"/>
        <v>0</v>
      </c>
      <c r="J18" s="93">
        <f t="shared" si="13"/>
        <v>1031</v>
      </c>
      <c r="K18" s="94">
        <f t="shared" si="14"/>
        <v>17007</v>
      </c>
      <c r="L18" s="95">
        <f t="shared" si="15"/>
        <v>1589</v>
      </c>
      <c r="M18" s="96">
        <f t="shared" si="16"/>
        <v>18596</v>
      </c>
      <c r="N18" s="97">
        <f t="shared" si="17"/>
        <v>1046</v>
      </c>
      <c r="O18" s="98">
        <f t="shared" si="18"/>
        <v>0</v>
      </c>
      <c r="P18" s="99">
        <f t="shared" si="19"/>
        <v>1046</v>
      </c>
      <c r="Q18" s="100">
        <f t="shared" si="20"/>
        <v>17913</v>
      </c>
      <c r="R18" s="101">
        <f t="shared" si="21"/>
        <v>1589</v>
      </c>
      <c r="S18" s="102">
        <f t="shared" si="22"/>
        <v>19502</v>
      </c>
      <c r="T18" s="103">
        <f t="shared" si="2"/>
        <v>906</v>
      </c>
      <c r="U18" s="104">
        <f t="shared" si="2"/>
        <v>0</v>
      </c>
      <c r="V18" s="105">
        <f t="shared" si="2"/>
        <v>906</v>
      </c>
      <c r="W18" s="106">
        <f t="shared" si="3"/>
        <v>2983</v>
      </c>
      <c r="X18" s="86">
        <f t="shared" si="3"/>
        <v>0</v>
      </c>
      <c r="Y18" s="87">
        <f t="shared" si="3"/>
        <v>2983</v>
      </c>
      <c r="Z18" s="107">
        <f t="shared" si="4"/>
        <v>1.1997990622906898</v>
      </c>
      <c r="AA18" s="83">
        <f t="shared" si="4"/>
        <v>1</v>
      </c>
      <c r="AB18" s="83">
        <f t="shared" si="4"/>
        <v>1.180579938252921</v>
      </c>
    </row>
    <row r="19" spans="1:28" s="57" customFormat="1" ht="18" customHeight="1" x14ac:dyDescent="0.25">
      <c r="A19" s="84">
        <v>14</v>
      </c>
      <c r="B19" s="85">
        <f t="shared" si="5"/>
        <v>15008</v>
      </c>
      <c r="C19" s="106">
        <f t="shared" si="6"/>
        <v>1661</v>
      </c>
      <c r="D19" s="111">
        <f t="shared" si="7"/>
        <v>16669</v>
      </c>
      <c r="E19" s="88">
        <f t="shared" si="8"/>
        <v>16043</v>
      </c>
      <c r="F19" s="89">
        <f t="shared" si="9"/>
        <v>1661</v>
      </c>
      <c r="G19" s="90">
        <f t="shared" si="10"/>
        <v>17704</v>
      </c>
      <c r="H19" s="91">
        <f t="shared" si="11"/>
        <v>1035</v>
      </c>
      <c r="I19" s="92">
        <f t="shared" si="12"/>
        <v>0</v>
      </c>
      <c r="J19" s="93">
        <f t="shared" si="13"/>
        <v>1035</v>
      </c>
      <c r="K19" s="94">
        <f t="shared" si="14"/>
        <v>17095</v>
      </c>
      <c r="L19" s="95">
        <f t="shared" si="15"/>
        <v>1661</v>
      </c>
      <c r="M19" s="96">
        <f t="shared" si="16"/>
        <v>18756</v>
      </c>
      <c r="N19" s="97">
        <f t="shared" si="17"/>
        <v>1052</v>
      </c>
      <c r="O19" s="98">
        <f t="shared" si="18"/>
        <v>0</v>
      </c>
      <c r="P19" s="99">
        <f t="shared" si="19"/>
        <v>1052</v>
      </c>
      <c r="Q19" s="100">
        <f t="shared" si="20"/>
        <v>18007</v>
      </c>
      <c r="R19" s="101">
        <f t="shared" si="21"/>
        <v>1661</v>
      </c>
      <c r="S19" s="102">
        <f t="shared" si="22"/>
        <v>19668</v>
      </c>
      <c r="T19" s="103">
        <f t="shared" si="2"/>
        <v>912</v>
      </c>
      <c r="U19" s="104">
        <f t="shared" si="2"/>
        <v>0</v>
      </c>
      <c r="V19" s="105">
        <f t="shared" si="2"/>
        <v>912</v>
      </c>
      <c r="W19" s="106">
        <f t="shared" si="3"/>
        <v>2999</v>
      </c>
      <c r="X19" s="86">
        <f t="shared" si="3"/>
        <v>0</v>
      </c>
      <c r="Y19" s="87">
        <f t="shared" si="3"/>
        <v>2999</v>
      </c>
      <c r="Z19" s="107">
        <f t="shared" si="4"/>
        <v>1.1998267590618337</v>
      </c>
      <c r="AA19" s="83">
        <f t="shared" si="4"/>
        <v>1</v>
      </c>
      <c r="AB19" s="83">
        <f t="shared" si="4"/>
        <v>1.1799148119263303</v>
      </c>
    </row>
    <row r="20" spans="1:28" s="57" customFormat="1" ht="18" customHeight="1" x14ac:dyDescent="0.25">
      <c r="A20" s="84">
        <v>15</v>
      </c>
      <c r="B20" s="85">
        <f t="shared" si="5"/>
        <v>15086</v>
      </c>
      <c r="C20" s="106">
        <f t="shared" si="6"/>
        <v>1732</v>
      </c>
      <c r="D20" s="111">
        <f t="shared" si="7"/>
        <v>16818</v>
      </c>
      <c r="E20" s="88">
        <f t="shared" si="8"/>
        <v>16126</v>
      </c>
      <c r="F20" s="89">
        <f t="shared" si="9"/>
        <v>1732</v>
      </c>
      <c r="G20" s="90">
        <f t="shared" si="10"/>
        <v>17858</v>
      </c>
      <c r="H20" s="91">
        <f t="shared" si="11"/>
        <v>1040</v>
      </c>
      <c r="I20" s="92">
        <f t="shared" si="12"/>
        <v>0</v>
      </c>
      <c r="J20" s="93">
        <f t="shared" si="13"/>
        <v>1040</v>
      </c>
      <c r="K20" s="94">
        <f t="shared" si="14"/>
        <v>17183</v>
      </c>
      <c r="L20" s="95">
        <f t="shared" si="15"/>
        <v>1732</v>
      </c>
      <c r="M20" s="96">
        <f t="shared" si="16"/>
        <v>18915</v>
      </c>
      <c r="N20" s="97">
        <f t="shared" si="17"/>
        <v>1057</v>
      </c>
      <c r="O20" s="98">
        <f t="shared" si="18"/>
        <v>0</v>
      </c>
      <c r="P20" s="99">
        <f t="shared" si="19"/>
        <v>1057</v>
      </c>
      <c r="Q20" s="100">
        <f t="shared" si="20"/>
        <v>18100</v>
      </c>
      <c r="R20" s="101">
        <f t="shared" si="21"/>
        <v>1732</v>
      </c>
      <c r="S20" s="102">
        <f t="shared" si="22"/>
        <v>19832</v>
      </c>
      <c r="T20" s="103">
        <f t="shared" ref="T20:V83" si="23">Q20-K20</f>
        <v>917</v>
      </c>
      <c r="U20" s="104">
        <f t="shared" si="23"/>
        <v>0</v>
      </c>
      <c r="V20" s="105">
        <f t="shared" si="23"/>
        <v>917</v>
      </c>
      <c r="W20" s="106">
        <f t="shared" ref="W20:Y69" si="24">Q20-B20</f>
        <v>3014</v>
      </c>
      <c r="X20" s="86">
        <f t="shared" si="24"/>
        <v>0</v>
      </c>
      <c r="Y20" s="87">
        <f t="shared" si="24"/>
        <v>3014</v>
      </c>
      <c r="Z20" s="107">
        <f t="shared" ref="Z20:AB69" si="25">Q20/B20</f>
        <v>1.19978788280525</v>
      </c>
      <c r="AA20" s="83">
        <f t="shared" si="25"/>
        <v>1</v>
      </c>
      <c r="AB20" s="83">
        <f t="shared" si="25"/>
        <v>1.1792127482459269</v>
      </c>
    </row>
    <row r="21" spans="1:28" s="57" customFormat="1" ht="18" customHeight="1" x14ac:dyDescent="0.25">
      <c r="A21" s="84">
        <v>16</v>
      </c>
      <c r="B21" s="85">
        <f t="shared" si="5"/>
        <v>15164</v>
      </c>
      <c r="C21" s="106">
        <f t="shared" si="6"/>
        <v>1804</v>
      </c>
      <c r="D21" s="111">
        <f t="shared" si="7"/>
        <v>16968</v>
      </c>
      <c r="E21" s="88">
        <f t="shared" si="8"/>
        <v>16208</v>
      </c>
      <c r="F21" s="89">
        <f t="shared" si="9"/>
        <v>1804</v>
      </c>
      <c r="G21" s="90">
        <f t="shared" si="10"/>
        <v>18012</v>
      </c>
      <c r="H21" s="91">
        <f t="shared" si="11"/>
        <v>1044</v>
      </c>
      <c r="I21" s="92">
        <f t="shared" si="12"/>
        <v>0</v>
      </c>
      <c r="J21" s="93">
        <f t="shared" si="13"/>
        <v>1044</v>
      </c>
      <c r="K21" s="94">
        <f t="shared" si="14"/>
        <v>17271</v>
      </c>
      <c r="L21" s="95">
        <f t="shared" si="15"/>
        <v>1804</v>
      </c>
      <c r="M21" s="96">
        <f t="shared" si="16"/>
        <v>19075</v>
      </c>
      <c r="N21" s="97">
        <f t="shared" si="17"/>
        <v>1063</v>
      </c>
      <c r="O21" s="98">
        <f t="shared" si="18"/>
        <v>0</v>
      </c>
      <c r="P21" s="99">
        <f t="shared" si="19"/>
        <v>1063</v>
      </c>
      <c r="Q21" s="100">
        <f t="shared" si="20"/>
        <v>18194</v>
      </c>
      <c r="R21" s="101">
        <f t="shared" si="21"/>
        <v>1804</v>
      </c>
      <c r="S21" s="102">
        <f t="shared" si="22"/>
        <v>19998</v>
      </c>
      <c r="T21" s="103">
        <f t="shared" si="23"/>
        <v>923</v>
      </c>
      <c r="U21" s="104">
        <f t="shared" si="23"/>
        <v>0</v>
      </c>
      <c r="V21" s="105">
        <f t="shared" si="23"/>
        <v>923</v>
      </c>
      <c r="W21" s="106">
        <f t="shared" si="24"/>
        <v>3030</v>
      </c>
      <c r="X21" s="86">
        <f t="shared" si="24"/>
        <v>0</v>
      </c>
      <c r="Y21" s="87">
        <f t="shared" si="24"/>
        <v>3030</v>
      </c>
      <c r="Z21" s="107">
        <f t="shared" si="25"/>
        <v>1.1998153521498285</v>
      </c>
      <c r="AA21" s="83">
        <f t="shared" si="25"/>
        <v>1</v>
      </c>
      <c r="AB21" s="83">
        <f t="shared" si="25"/>
        <v>1.1785714285714286</v>
      </c>
    </row>
    <row r="22" spans="1:28" s="57" customFormat="1" ht="18" customHeight="1" x14ac:dyDescent="0.25">
      <c r="A22" s="84">
        <v>17</v>
      </c>
      <c r="B22" s="85">
        <f t="shared" si="5"/>
        <v>15242</v>
      </c>
      <c r="C22" s="106">
        <f t="shared" si="6"/>
        <v>1875</v>
      </c>
      <c r="D22" s="111">
        <f t="shared" si="7"/>
        <v>17117</v>
      </c>
      <c r="E22" s="88">
        <f t="shared" si="8"/>
        <v>16291</v>
      </c>
      <c r="F22" s="89">
        <f t="shared" si="9"/>
        <v>1875</v>
      </c>
      <c r="G22" s="90">
        <f t="shared" si="10"/>
        <v>18166</v>
      </c>
      <c r="H22" s="91">
        <f t="shared" si="11"/>
        <v>1049</v>
      </c>
      <c r="I22" s="92">
        <f t="shared" si="12"/>
        <v>0</v>
      </c>
      <c r="J22" s="93">
        <f t="shared" si="13"/>
        <v>1049</v>
      </c>
      <c r="K22" s="94">
        <f t="shared" si="14"/>
        <v>17359</v>
      </c>
      <c r="L22" s="95">
        <f t="shared" si="15"/>
        <v>1875</v>
      </c>
      <c r="M22" s="96">
        <f t="shared" si="16"/>
        <v>19234</v>
      </c>
      <c r="N22" s="97">
        <f t="shared" si="17"/>
        <v>1068</v>
      </c>
      <c r="O22" s="98">
        <f t="shared" si="18"/>
        <v>0</v>
      </c>
      <c r="P22" s="99">
        <f t="shared" si="19"/>
        <v>1068</v>
      </c>
      <c r="Q22" s="100">
        <f t="shared" si="20"/>
        <v>18287</v>
      </c>
      <c r="R22" s="101">
        <f t="shared" si="21"/>
        <v>1875</v>
      </c>
      <c r="S22" s="102">
        <f t="shared" si="22"/>
        <v>20162</v>
      </c>
      <c r="T22" s="103">
        <f t="shared" si="23"/>
        <v>928</v>
      </c>
      <c r="U22" s="104">
        <f t="shared" si="23"/>
        <v>0</v>
      </c>
      <c r="V22" s="105">
        <f t="shared" si="23"/>
        <v>928</v>
      </c>
      <c r="W22" s="106">
        <f t="shared" si="24"/>
        <v>3045</v>
      </c>
      <c r="X22" s="86">
        <f t="shared" si="24"/>
        <v>0</v>
      </c>
      <c r="Y22" s="87">
        <f t="shared" si="24"/>
        <v>3045</v>
      </c>
      <c r="Z22" s="107">
        <f t="shared" si="25"/>
        <v>1.1997769321611338</v>
      </c>
      <c r="AA22" s="83">
        <f t="shared" si="25"/>
        <v>1</v>
      </c>
      <c r="AB22" s="83">
        <f t="shared" si="25"/>
        <v>1.1778933224279955</v>
      </c>
    </row>
    <row r="23" spans="1:28" s="57" customFormat="1" ht="18" customHeight="1" x14ac:dyDescent="0.25">
      <c r="A23" s="84">
        <v>18</v>
      </c>
      <c r="B23" s="85">
        <f t="shared" si="5"/>
        <v>15320</v>
      </c>
      <c r="C23" s="106">
        <f t="shared" si="6"/>
        <v>1947</v>
      </c>
      <c r="D23" s="111">
        <f t="shared" si="7"/>
        <v>17267</v>
      </c>
      <c r="E23" s="88">
        <f t="shared" si="8"/>
        <v>16373</v>
      </c>
      <c r="F23" s="89">
        <f t="shared" si="9"/>
        <v>1947</v>
      </c>
      <c r="G23" s="90">
        <f t="shared" si="10"/>
        <v>18320</v>
      </c>
      <c r="H23" s="91">
        <f t="shared" si="11"/>
        <v>1053</v>
      </c>
      <c r="I23" s="92">
        <f t="shared" si="12"/>
        <v>0</v>
      </c>
      <c r="J23" s="93">
        <f t="shared" si="13"/>
        <v>1053</v>
      </c>
      <c r="K23" s="94">
        <f t="shared" si="14"/>
        <v>17447</v>
      </c>
      <c r="L23" s="95">
        <f t="shared" si="15"/>
        <v>1947</v>
      </c>
      <c r="M23" s="96">
        <f t="shared" si="16"/>
        <v>19394</v>
      </c>
      <c r="N23" s="97">
        <f t="shared" si="17"/>
        <v>1074</v>
      </c>
      <c r="O23" s="98">
        <f t="shared" si="18"/>
        <v>0</v>
      </c>
      <c r="P23" s="99">
        <f t="shared" si="19"/>
        <v>1074</v>
      </c>
      <c r="Q23" s="100">
        <f t="shared" si="20"/>
        <v>18381</v>
      </c>
      <c r="R23" s="101">
        <f t="shared" si="21"/>
        <v>1947</v>
      </c>
      <c r="S23" s="102">
        <f t="shared" si="22"/>
        <v>20328</v>
      </c>
      <c r="T23" s="103">
        <f t="shared" si="23"/>
        <v>934</v>
      </c>
      <c r="U23" s="104">
        <f t="shared" si="23"/>
        <v>0</v>
      </c>
      <c r="V23" s="105">
        <f t="shared" si="23"/>
        <v>934</v>
      </c>
      <c r="W23" s="106">
        <f t="shared" si="24"/>
        <v>3061</v>
      </c>
      <c r="X23" s="86">
        <f t="shared" si="24"/>
        <v>0</v>
      </c>
      <c r="Y23" s="87">
        <f t="shared" si="24"/>
        <v>3061</v>
      </c>
      <c r="Z23" s="107">
        <f t="shared" si="25"/>
        <v>1.1998041775456918</v>
      </c>
      <c r="AA23" s="83">
        <f t="shared" si="25"/>
        <v>1</v>
      </c>
      <c r="AB23" s="83">
        <f t="shared" si="25"/>
        <v>1.1772745699889964</v>
      </c>
    </row>
    <row r="24" spans="1:28" s="57" customFormat="1" ht="18" customHeight="1" x14ac:dyDescent="0.25">
      <c r="A24" s="112">
        <v>19</v>
      </c>
      <c r="B24" s="113">
        <f t="shared" si="5"/>
        <v>15398</v>
      </c>
      <c r="C24" s="114">
        <f t="shared" si="6"/>
        <v>2018</v>
      </c>
      <c r="D24" s="115">
        <f t="shared" si="7"/>
        <v>17416</v>
      </c>
      <c r="E24" s="116">
        <f t="shared" si="8"/>
        <v>16456</v>
      </c>
      <c r="F24" s="117">
        <f t="shared" si="9"/>
        <v>2018</v>
      </c>
      <c r="G24" s="118">
        <f t="shared" si="10"/>
        <v>18474</v>
      </c>
      <c r="H24" s="119">
        <f t="shared" si="11"/>
        <v>1058</v>
      </c>
      <c r="I24" s="120">
        <f t="shared" si="12"/>
        <v>0</v>
      </c>
      <c r="J24" s="121">
        <f t="shared" si="13"/>
        <v>1058</v>
      </c>
      <c r="K24" s="122">
        <f t="shared" si="14"/>
        <v>17535</v>
      </c>
      <c r="L24" s="123">
        <f t="shared" si="15"/>
        <v>2018</v>
      </c>
      <c r="M24" s="124">
        <f t="shared" si="16"/>
        <v>19553</v>
      </c>
      <c r="N24" s="125">
        <f t="shared" si="17"/>
        <v>1079</v>
      </c>
      <c r="O24" s="126">
        <f t="shared" si="18"/>
        <v>0</v>
      </c>
      <c r="P24" s="127">
        <f t="shared" si="19"/>
        <v>1079</v>
      </c>
      <c r="Q24" s="128">
        <f t="shared" si="20"/>
        <v>18474</v>
      </c>
      <c r="R24" s="129">
        <f t="shared" si="21"/>
        <v>2018</v>
      </c>
      <c r="S24" s="130">
        <f t="shared" si="22"/>
        <v>20492</v>
      </c>
      <c r="T24" s="131">
        <f t="shared" si="23"/>
        <v>939</v>
      </c>
      <c r="U24" s="132">
        <f t="shared" si="23"/>
        <v>0</v>
      </c>
      <c r="V24" s="133">
        <f t="shared" si="23"/>
        <v>939</v>
      </c>
      <c r="W24" s="114">
        <f t="shared" si="24"/>
        <v>3076</v>
      </c>
      <c r="X24" s="134">
        <f t="shared" si="24"/>
        <v>0</v>
      </c>
      <c r="Y24" s="135">
        <f t="shared" si="24"/>
        <v>3076</v>
      </c>
      <c r="Z24" s="136">
        <f t="shared" si="25"/>
        <v>1.1997662034030394</v>
      </c>
      <c r="AA24" s="137">
        <f t="shared" si="25"/>
        <v>1</v>
      </c>
      <c r="AB24" s="137">
        <f t="shared" si="25"/>
        <v>1.1766192007349563</v>
      </c>
    </row>
    <row r="25" spans="1:28" s="57" customFormat="1" ht="18" customHeight="1" x14ac:dyDescent="0.25">
      <c r="A25" s="84">
        <v>20</v>
      </c>
      <c r="B25" s="85">
        <f t="shared" si="5"/>
        <v>15477</v>
      </c>
      <c r="C25" s="106">
        <f t="shared" si="6"/>
        <v>2090</v>
      </c>
      <c r="D25" s="111">
        <f t="shared" si="7"/>
        <v>17567</v>
      </c>
      <c r="E25" s="88">
        <f t="shared" si="8"/>
        <v>16538</v>
      </c>
      <c r="F25" s="89">
        <f t="shared" si="9"/>
        <v>2090</v>
      </c>
      <c r="G25" s="90">
        <f t="shared" si="10"/>
        <v>18628</v>
      </c>
      <c r="H25" s="91">
        <f t="shared" si="11"/>
        <v>1061</v>
      </c>
      <c r="I25" s="92">
        <f t="shared" si="12"/>
        <v>0</v>
      </c>
      <c r="J25" s="93">
        <f t="shared" si="13"/>
        <v>1061</v>
      </c>
      <c r="K25" s="94">
        <f t="shared" si="14"/>
        <v>17623</v>
      </c>
      <c r="L25" s="95">
        <f t="shared" si="15"/>
        <v>2090</v>
      </c>
      <c r="M25" s="96">
        <f t="shared" si="16"/>
        <v>19713</v>
      </c>
      <c r="N25" s="97">
        <f t="shared" si="17"/>
        <v>1085</v>
      </c>
      <c r="O25" s="98">
        <f t="shared" si="18"/>
        <v>0</v>
      </c>
      <c r="P25" s="99">
        <f t="shared" si="19"/>
        <v>1085</v>
      </c>
      <c r="Q25" s="100">
        <f t="shared" si="20"/>
        <v>18568</v>
      </c>
      <c r="R25" s="101">
        <f t="shared" si="21"/>
        <v>2090</v>
      </c>
      <c r="S25" s="102">
        <f t="shared" si="22"/>
        <v>20658</v>
      </c>
      <c r="T25" s="103">
        <f t="shared" si="23"/>
        <v>945</v>
      </c>
      <c r="U25" s="104">
        <f t="shared" si="23"/>
        <v>0</v>
      </c>
      <c r="V25" s="105">
        <f t="shared" si="23"/>
        <v>945</v>
      </c>
      <c r="W25" s="106">
        <f t="shared" si="24"/>
        <v>3091</v>
      </c>
      <c r="X25" s="86">
        <f t="shared" si="24"/>
        <v>0</v>
      </c>
      <c r="Y25" s="87">
        <f t="shared" si="24"/>
        <v>3091</v>
      </c>
      <c r="Z25" s="107">
        <f t="shared" si="25"/>
        <v>1.1997157071783937</v>
      </c>
      <c r="AA25" s="83">
        <f t="shared" si="25"/>
        <v>1</v>
      </c>
      <c r="AB25" s="83">
        <f t="shared" si="25"/>
        <v>1.1759549154664997</v>
      </c>
    </row>
    <row r="26" spans="1:28" s="57" customFormat="1" ht="18" customHeight="1" x14ac:dyDescent="0.25">
      <c r="A26" s="108">
        <v>21</v>
      </c>
      <c r="B26" s="109">
        <f t="shared" si="5"/>
        <v>16132</v>
      </c>
      <c r="C26" s="80">
        <f t="shared" si="6"/>
        <v>2739</v>
      </c>
      <c r="D26" s="110">
        <f t="shared" si="7"/>
        <v>18871</v>
      </c>
      <c r="E26" s="62">
        <f t="shared" si="8"/>
        <v>17244</v>
      </c>
      <c r="F26" s="63">
        <f t="shared" si="9"/>
        <v>2739</v>
      </c>
      <c r="G26" s="64">
        <f t="shared" si="10"/>
        <v>19983</v>
      </c>
      <c r="H26" s="65">
        <f t="shared" si="11"/>
        <v>1112</v>
      </c>
      <c r="I26" s="66">
        <f t="shared" si="12"/>
        <v>0</v>
      </c>
      <c r="J26" s="67">
        <f t="shared" si="13"/>
        <v>1112</v>
      </c>
      <c r="K26" s="68">
        <f t="shared" si="14"/>
        <v>18381</v>
      </c>
      <c r="L26" s="69">
        <f t="shared" si="15"/>
        <v>2739</v>
      </c>
      <c r="M26" s="70">
        <f t="shared" si="16"/>
        <v>21120</v>
      </c>
      <c r="N26" s="71">
        <f t="shared" si="17"/>
        <v>1137</v>
      </c>
      <c r="O26" s="72">
        <f t="shared" si="18"/>
        <v>0</v>
      </c>
      <c r="P26" s="73">
        <f t="shared" si="19"/>
        <v>1137</v>
      </c>
      <c r="Q26" s="74">
        <f t="shared" si="20"/>
        <v>19354</v>
      </c>
      <c r="R26" s="75">
        <f t="shared" si="21"/>
        <v>2739</v>
      </c>
      <c r="S26" s="76">
        <f t="shared" si="22"/>
        <v>22093</v>
      </c>
      <c r="T26" s="77">
        <f t="shared" si="23"/>
        <v>973</v>
      </c>
      <c r="U26" s="78">
        <f t="shared" si="23"/>
        <v>0</v>
      </c>
      <c r="V26" s="79">
        <f t="shared" si="23"/>
        <v>973</v>
      </c>
      <c r="W26" s="80">
        <f t="shared" si="24"/>
        <v>3222</v>
      </c>
      <c r="X26" s="81">
        <f t="shared" si="24"/>
        <v>0</v>
      </c>
      <c r="Y26" s="82">
        <f t="shared" si="24"/>
        <v>3222</v>
      </c>
      <c r="Z26" s="83">
        <f t="shared" si="25"/>
        <v>1.1997272501859657</v>
      </c>
      <c r="AA26" s="83">
        <f t="shared" si="25"/>
        <v>1</v>
      </c>
      <c r="AB26" s="83">
        <f t="shared" si="25"/>
        <v>1.1707381696783423</v>
      </c>
    </row>
    <row r="27" spans="1:28" s="57" customFormat="1" ht="18" customHeight="1" x14ac:dyDescent="0.25">
      <c r="A27" s="84">
        <v>22</v>
      </c>
      <c r="B27" s="85">
        <f t="shared" si="5"/>
        <v>16238</v>
      </c>
      <c r="C27" s="106">
        <f t="shared" si="6"/>
        <v>2838</v>
      </c>
      <c r="D27" s="111">
        <f t="shared" si="7"/>
        <v>19076</v>
      </c>
      <c r="E27" s="88">
        <f t="shared" si="8"/>
        <v>17356</v>
      </c>
      <c r="F27" s="89">
        <f t="shared" si="9"/>
        <v>2838</v>
      </c>
      <c r="G27" s="90">
        <f t="shared" si="10"/>
        <v>20194</v>
      </c>
      <c r="H27" s="91">
        <f t="shared" si="11"/>
        <v>1118</v>
      </c>
      <c r="I27" s="92">
        <f t="shared" si="12"/>
        <v>0</v>
      </c>
      <c r="J27" s="93">
        <f t="shared" si="13"/>
        <v>1118</v>
      </c>
      <c r="K27" s="94">
        <f t="shared" si="14"/>
        <v>18500</v>
      </c>
      <c r="L27" s="95">
        <f t="shared" si="15"/>
        <v>2838</v>
      </c>
      <c r="M27" s="96">
        <f t="shared" si="16"/>
        <v>21338</v>
      </c>
      <c r="N27" s="97">
        <f t="shared" si="17"/>
        <v>1144</v>
      </c>
      <c r="O27" s="98">
        <f t="shared" si="18"/>
        <v>0</v>
      </c>
      <c r="P27" s="99">
        <f t="shared" si="19"/>
        <v>1144</v>
      </c>
      <c r="Q27" s="100">
        <f t="shared" si="20"/>
        <v>19481</v>
      </c>
      <c r="R27" s="101">
        <f t="shared" si="21"/>
        <v>2838</v>
      </c>
      <c r="S27" s="102">
        <f t="shared" si="22"/>
        <v>22319</v>
      </c>
      <c r="T27" s="103">
        <f t="shared" si="23"/>
        <v>981</v>
      </c>
      <c r="U27" s="104">
        <f t="shared" si="23"/>
        <v>0</v>
      </c>
      <c r="V27" s="105">
        <f t="shared" si="23"/>
        <v>981</v>
      </c>
      <c r="W27" s="106">
        <f t="shared" si="24"/>
        <v>3243</v>
      </c>
      <c r="X27" s="86">
        <f t="shared" si="24"/>
        <v>0</v>
      </c>
      <c r="Y27" s="87">
        <f t="shared" si="24"/>
        <v>3243</v>
      </c>
      <c r="Z27" s="107">
        <f t="shared" si="25"/>
        <v>1.1997167138810199</v>
      </c>
      <c r="AA27" s="83">
        <f t="shared" si="25"/>
        <v>1</v>
      </c>
      <c r="AB27" s="83">
        <f t="shared" si="25"/>
        <v>1.1700041937513106</v>
      </c>
    </row>
    <row r="28" spans="1:28" s="57" customFormat="1" ht="18" customHeight="1" x14ac:dyDescent="0.25">
      <c r="A28" s="84">
        <v>23</v>
      </c>
      <c r="B28" s="85">
        <f t="shared" si="5"/>
        <v>16343</v>
      </c>
      <c r="C28" s="106">
        <f t="shared" si="6"/>
        <v>2937</v>
      </c>
      <c r="D28" s="111">
        <f t="shared" si="7"/>
        <v>19280</v>
      </c>
      <c r="E28" s="88">
        <f t="shared" si="8"/>
        <v>17469</v>
      </c>
      <c r="F28" s="89">
        <f t="shared" si="9"/>
        <v>2937</v>
      </c>
      <c r="G28" s="90">
        <f t="shared" si="10"/>
        <v>20406</v>
      </c>
      <c r="H28" s="91">
        <f t="shared" si="11"/>
        <v>1126</v>
      </c>
      <c r="I28" s="92">
        <f t="shared" si="12"/>
        <v>0</v>
      </c>
      <c r="J28" s="93">
        <f t="shared" si="13"/>
        <v>1126</v>
      </c>
      <c r="K28" s="94">
        <f t="shared" si="14"/>
        <v>18620</v>
      </c>
      <c r="L28" s="95">
        <f t="shared" si="15"/>
        <v>2937</v>
      </c>
      <c r="M28" s="96">
        <f t="shared" si="16"/>
        <v>21557</v>
      </c>
      <c r="N28" s="97">
        <f t="shared" si="17"/>
        <v>1151</v>
      </c>
      <c r="O28" s="98">
        <f t="shared" si="18"/>
        <v>0</v>
      </c>
      <c r="P28" s="99">
        <f t="shared" si="19"/>
        <v>1151</v>
      </c>
      <c r="Q28" s="100">
        <f t="shared" si="20"/>
        <v>19607</v>
      </c>
      <c r="R28" s="101">
        <f t="shared" si="21"/>
        <v>2937</v>
      </c>
      <c r="S28" s="102">
        <f t="shared" si="22"/>
        <v>22544</v>
      </c>
      <c r="T28" s="103">
        <f t="shared" si="23"/>
        <v>987</v>
      </c>
      <c r="U28" s="104">
        <f t="shared" si="23"/>
        <v>0</v>
      </c>
      <c r="V28" s="105">
        <f t="shared" si="23"/>
        <v>987</v>
      </c>
      <c r="W28" s="106">
        <f t="shared" si="24"/>
        <v>3264</v>
      </c>
      <c r="X28" s="86">
        <f t="shared" si="24"/>
        <v>0</v>
      </c>
      <c r="Y28" s="87">
        <f t="shared" si="24"/>
        <v>3264</v>
      </c>
      <c r="Z28" s="107">
        <f t="shared" si="25"/>
        <v>1.1997185339288992</v>
      </c>
      <c r="AA28" s="83">
        <f t="shared" si="25"/>
        <v>1</v>
      </c>
      <c r="AB28" s="83">
        <f t="shared" si="25"/>
        <v>1.1692946058091287</v>
      </c>
    </row>
    <row r="29" spans="1:28" s="57" customFormat="1" ht="18" customHeight="1" x14ac:dyDescent="0.25">
      <c r="A29" s="84">
        <v>24</v>
      </c>
      <c r="B29" s="85">
        <f t="shared" si="5"/>
        <v>16449</v>
      </c>
      <c r="C29" s="106">
        <f t="shared" si="6"/>
        <v>3036</v>
      </c>
      <c r="D29" s="111">
        <f t="shared" si="7"/>
        <v>19485</v>
      </c>
      <c r="E29" s="88">
        <f t="shared" si="8"/>
        <v>17581</v>
      </c>
      <c r="F29" s="89">
        <f t="shared" si="9"/>
        <v>3036</v>
      </c>
      <c r="G29" s="90">
        <f t="shared" si="10"/>
        <v>20617</v>
      </c>
      <c r="H29" s="91">
        <f t="shared" si="11"/>
        <v>1132</v>
      </c>
      <c r="I29" s="92">
        <f t="shared" si="12"/>
        <v>0</v>
      </c>
      <c r="J29" s="93">
        <f t="shared" si="13"/>
        <v>1132</v>
      </c>
      <c r="K29" s="94">
        <f t="shared" si="14"/>
        <v>18740</v>
      </c>
      <c r="L29" s="95">
        <f t="shared" si="15"/>
        <v>3036</v>
      </c>
      <c r="M29" s="96">
        <f t="shared" si="16"/>
        <v>21776</v>
      </c>
      <c r="N29" s="97">
        <f t="shared" si="17"/>
        <v>1159</v>
      </c>
      <c r="O29" s="98">
        <f t="shared" si="18"/>
        <v>0</v>
      </c>
      <c r="P29" s="99">
        <f t="shared" si="19"/>
        <v>1159</v>
      </c>
      <c r="Q29" s="100">
        <f t="shared" si="20"/>
        <v>19734</v>
      </c>
      <c r="R29" s="101">
        <f t="shared" si="21"/>
        <v>3036</v>
      </c>
      <c r="S29" s="102">
        <f t="shared" si="22"/>
        <v>22770</v>
      </c>
      <c r="T29" s="103">
        <f t="shared" si="23"/>
        <v>994</v>
      </c>
      <c r="U29" s="104">
        <f t="shared" si="23"/>
        <v>0</v>
      </c>
      <c r="V29" s="105">
        <f t="shared" si="23"/>
        <v>994</v>
      </c>
      <c r="W29" s="106">
        <f t="shared" si="24"/>
        <v>3285</v>
      </c>
      <c r="X29" s="86">
        <f t="shared" si="24"/>
        <v>0</v>
      </c>
      <c r="Y29" s="87">
        <f t="shared" si="24"/>
        <v>3285</v>
      </c>
      <c r="Z29" s="107">
        <f t="shared" si="25"/>
        <v>1.1997081889476564</v>
      </c>
      <c r="AA29" s="83">
        <f t="shared" si="25"/>
        <v>1</v>
      </c>
      <c r="AB29" s="83">
        <f t="shared" si="25"/>
        <v>1.1685912240184757</v>
      </c>
    </row>
    <row r="30" spans="1:28" s="57" customFormat="1" ht="18" customHeight="1" x14ac:dyDescent="0.25">
      <c r="A30" s="84">
        <v>25</v>
      </c>
      <c r="B30" s="85">
        <f t="shared" si="5"/>
        <v>16555</v>
      </c>
      <c r="C30" s="106">
        <f t="shared" si="6"/>
        <v>3135</v>
      </c>
      <c r="D30" s="111">
        <f t="shared" si="7"/>
        <v>19690</v>
      </c>
      <c r="E30" s="88">
        <f t="shared" si="8"/>
        <v>17693</v>
      </c>
      <c r="F30" s="89">
        <f t="shared" si="9"/>
        <v>3135</v>
      </c>
      <c r="G30" s="90">
        <f t="shared" si="10"/>
        <v>20828</v>
      </c>
      <c r="H30" s="91">
        <f t="shared" si="11"/>
        <v>1138</v>
      </c>
      <c r="I30" s="92">
        <f t="shared" si="12"/>
        <v>0</v>
      </c>
      <c r="J30" s="93">
        <f t="shared" si="13"/>
        <v>1138</v>
      </c>
      <c r="K30" s="94">
        <f t="shared" si="14"/>
        <v>18860</v>
      </c>
      <c r="L30" s="95">
        <f t="shared" si="15"/>
        <v>3135</v>
      </c>
      <c r="M30" s="96">
        <f t="shared" si="16"/>
        <v>21995</v>
      </c>
      <c r="N30" s="97">
        <f t="shared" si="17"/>
        <v>1167</v>
      </c>
      <c r="O30" s="98">
        <f t="shared" si="18"/>
        <v>0</v>
      </c>
      <c r="P30" s="99">
        <f t="shared" si="19"/>
        <v>1167</v>
      </c>
      <c r="Q30" s="100">
        <f t="shared" si="20"/>
        <v>19860</v>
      </c>
      <c r="R30" s="101">
        <f t="shared" si="21"/>
        <v>3135</v>
      </c>
      <c r="S30" s="102">
        <f t="shared" si="22"/>
        <v>22995</v>
      </c>
      <c r="T30" s="103">
        <f t="shared" si="23"/>
        <v>1000</v>
      </c>
      <c r="U30" s="104">
        <f t="shared" si="23"/>
        <v>0</v>
      </c>
      <c r="V30" s="105">
        <f t="shared" si="23"/>
        <v>1000</v>
      </c>
      <c r="W30" s="106">
        <f t="shared" si="24"/>
        <v>3305</v>
      </c>
      <c r="X30" s="86">
        <f t="shared" si="24"/>
        <v>0</v>
      </c>
      <c r="Y30" s="87">
        <f t="shared" si="24"/>
        <v>3305</v>
      </c>
      <c r="Z30" s="107">
        <f t="shared" si="25"/>
        <v>1.1996375717305949</v>
      </c>
      <c r="AA30" s="83">
        <f t="shared" si="25"/>
        <v>1</v>
      </c>
      <c r="AB30" s="83">
        <f t="shared" si="25"/>
        <v>1.1678517013712544</v>
      </c>
    </row>
    <row r="31" spans="1:28" s="57" customFormat="1" ht="18" customHeight="1" x14ac:dyDescent="0.25">
      <c r="A31" s="84">
        <v>26</v>
      </c>
      <c r="B31" s="85">
        <f t="shared" si="5"/>
        <v>16660</v>
      </c>
      <c r="C31" s="106">
        <f t="shared" si="6"/>
        <v>3234</v>
      </c>
      <c r="D31" s="111">
        <f t="shared" si="7"/>
        <v>19894</v>
      </c>
      <c r="E31" s="88">
        <f t="shared" si="8"/>
        <v>17805</v>
      </c>
      <c r="F31" s="89">
        <f t="shared" si="9"/>
        <v>3234</v>
      </c>
      <c r="G31" s="90">
        <f t="shared" si="10"/>
        <v>21039</v>
      </c>
      <c r="H31" s="91">
        <f t="shared" si="11"/>
        <v>1145</v>
      </c>
      <c r="I31" s="92">
        <f t="shared" si="12"/>
        <v>0</v>
      </c>
      <c r="J31" s="93">
        <f t="shared" si="13"/>
        <v>1145</v>
      </c>
      <c r="K31" s="94">
        <f t="shared" si="14"/>
        <v>18980</v>
      </c>
      <c r="L31" s="95">
        <f t="shared" si="15"/>
        <v>3234</v>
      </c>
      <c r="M31" s="96">
        <f t="shared" si="16"/>
        <v>22214</v>
      </c>
      <c r="N31" s="97">
        <f t="shared" si="17"/>
        <v>1175</v>
      </c>
      <c r="O31" s="98">
        <f t="shared" si="18"/>
        <v>0</v>
      </c>
      <c r="P31" s="99">
        <f t="shared" si="19"/>
        <v>1175</v>
      </c>
      <c r="Q31" s="100">
        <f t="shared" si="20"/>
        <v>19987</v>
      </c>
      <c r="R31" s="101">
        <f t="shared" si="21"/>
        <v>3234</v>
      </c>
      <c r="S31" s="102">
        <f t="shared" si="22"/>
        <v>23221</v>
      </c>
      <c r="T31" s="103">
        <f t="shared" si="23"/>
        <v>1007</v>
      </c>
      <c r="U31" s="104">
        <f t="shared" si="23"/>
        <v>0</v>
      </c>
      <c r="V31" s="105">
        <f t="shared" si="23"/>
        <v>1007</v>
      </c>
      <c r="W31" s="106">
        <f t="shared" si="24"/>
        <v>3327</v>
      </c>
      <c r="X31" s="86">
        <f t="shared" si="24"/>
        <v>0</v>
      </c>
      <c r="Y31" s="87">
        <f t="shared" si="24"/>
        <v>3327</v>
      </c>
      <c r="Z31" s="107">
        <f t="shared" si="25"/>
        <v>1.1996998799519807</v>
      </c>
      <c r="AA31" s="83">
        <f t="shared" si="25"/>
        <v>1</v>
      </c>
      <c r="AB31" s="83">
        <f t="shared" si="25"/>
        <v>1.1672363526691465</v>
      </c>
    </row>
    <row r="32" spans="1:28" s="57" customFormat="1" ht="18" customHeight="1" x14ac:dyDescent="0.25">
      <c r="A32" s="84">
        <v>27</v>
      </c>
      <c r="B32" s="85">
        <f t="shared" si="5"/>
        <v>16766</v>
      </c>
      <c r="C32" s="106">
        <f t="shared" si="6"/>
        <v>3333</v>
      </c>
      <c r="D32" s="111">
        <f t="shared" si="7"/>
        <v>20099</v>
      </c>
      <c r="E32" s="88">
        <f t="shared" si="8"/>
        <v>17917</v>
      </c>
      <c r="F32" s="89">
        <f t="shared" si="9"/>
        <v>3333</v>
      </c>
      <c r="G32" s="90">
        <f t="shared" si="10"/>
        <v>21250</v>
      </c>
      <c r="H32" s="91">
        <f t="shared" si="11"/>
        <v>1151</v>
      </c>
      <c r="I32" s="92">
        <f t="shared" si="12"/>
        <v>0</v>
      </c>
      <c r="J32" s="93">
        <f t="shared" si="13"/>
        <v>1151</v>
      </c>
      <c r="K32" s="94">
        <f t="shared" si="14"/>
        <v>19100</v>
      </c>
      <c r="L32" s="95">
        <f t="shared" si="15"/>
        <v>3333</v>
      </c>
      <c r="M32" s="96">
        <f t="shared" si="16"/>
        <v>22433</v>
      </c>
      <c r="N32" s="97">
        <f t="shared" si="17"/>
        <v>1183</v>
      </c>
      <c r="O32" s="98">
        <f t="shared" si="18"/>
        <v>0</v>
      </c>
      <c r="P32" s="99">
        <f t="shared" si="19"/>
        <v>1183</v>
      </c>
      <c r="Q32" s="100">
        <f t="shared" si="20"/>
        <v>20113</v>
      </c>
      <c r="R32" s="101">
        <f t="shared" si="21"/>
        <v>3333</v>
      </c>
      <c r="S32" s="102">
        <f t="shared" si="22"/>
        <v>23446</v>
      </c>
      <c r="T32" s="103">
        <f t="shared" si="23"/>
        <v>1013</v>
      </c>
      <c r="U32" s="104">
        <f t="shared" si="23"/>
        <v>0</v>
      </c>
      <c r="V32" s="105">
        <f t="shared" si="23"/>
        <v>1013</v>
      </c>
      <c r="W32" s="106">
        <f t="shared" si="24"/>
        <v>3347</v>
      </c>
      <c r="X32" s="86">
        <f t="shared" si="24"/>
        <v>0</v>
      </c>
      <c r="Y32" s="87">
        <f t="shared" si="24"/>
        <v>3347</v>
      </c>
      <c r="Z32" s="107">
        <f t="shared" si="25"/>
        <v>1.1996302039842539</v>
      </c>
      <c r="AA32" s="83">
        <f t="shared" si="25"/>
        <v>1</v>
      </c>
      <c r="AB32" s="83">
        <f t="shared" si="25"/>
        <v>1.1665256977959102</v>
      </c>
    </row>
    <row r="33" spans="1:28" s="57" customFormat="1" ht="18" customHeight="1" x14ac:dyDescent="0.25">
      <c r="A33" s="84">
        <v>28</v>
      </c>
      <c r="B33" s="85">
        <f t="shared" si="5"/>
        <v>16871</v>
      </c>
      <c r="C33" s="106">
        <f t="shared" si="6"/>
        <v>3432</v>
      </c>
      <c r="D33" s="111">
        <f t="shared" si="7"/>
        <v>20303</v>
      </c>
      <c r="E33" s="88">
        <f t="shared" si="8"/>
        <v>18030</v>
      </c>
      <c r="F33" s="89">
        <f t="shared" si="9"/>
        <v>3432</v>
      </c>
      <c r="G33" s="90">
        <f t="shared" si="10"/>
        <v>21462</v>
      </c>
      <c r="H33" s="91">
        <f t="shared" si="11"/>
        <v>1159</v>
      </c>
      <c r="I33" s="92">
        <f t="shared" si="12"/>
        <v>0</v>
      </c>
      <c r="J33" s="93">
        <f t="shared" si="13"/>
        <v>1159</v>
      </c>
      <c r="K33" s="94">
        <f t="shared" si="14"/>
        <v>19220</v>
      </c>
      <c r="L33" s="95">
        <f t="shared" si="15"/>
        <v>3432</v>
      </c>
      <c r="M33" s="96">
        <f t="shared" si="16"/>
        <v>22652</v>
      </c>
      <c r="N33" s="97">
        <f t="shared" si="17"/>
        <v>1190</v>
      </c>
      <c r="O33" s="98">
        <f t="shared" si="18"/>
        <v>0</v>
      </c>
      <c r="P33" s="99">
        <f t="shared" si="19"/>
        <v>1190</v>
      </c>
      <c r="Q33" s="100">
        <f t="shared" si="20"/>
        <v>20240</v>
      </c>
      <c r="R33" s="101">
        <f t="shared" si="21"/>
        <v>3432</v>
      </c>
      <c r="S33" s="102">
        <f t="shared" si="22"/>
        <v>23672</v>
      </c>
      <c r="T33" s="103">
        <f t="shared" si="23"/>
        <v>1020</v>
      </c>
      <c r="U33" s="104">
        <f t="shared" si="23"/>
        <v>0</v>
      </c>
      <c r="V33" s="105">
        <f t="shared" si="23"/>
        <v>1020</v>
      </c>
      <c r="W33" s="106">
        <f t="shared" si="24"/>
        <v>3369</v>
      </c>
      <c r="X33" s="86">
        <f t="shared" si="24"/>
        <v>0</v>
      </c>
      <c r="Y33" s="87">
        <f t="shared" si="24"/>
        <v>3369</v>
      </c>
      <c r="Z33" s="107">
        <f t="shared" si="25"/>
        <v>1.1996917787920101</v>
      </c>
      <c r="AA33" s="83">
        <f t="shared" si="25"/>
        <v>1</v>
      </c>
      <c r="AB33" s="83">
        <f t="shared" si="25"/>
        <v>1.1659360685612963</v>
      </c>
    </row>
    <row r="34" spans="1:28" s="57" customFormat="1" ht="18" customHeight="1" x14ac:dyDescent="0.25">
      <c r="A34" s="84">
        <v>29</v>
      </c>
      <c r="B34" s="85">
        <f t="shared" si="5"/>
        <v>16977</v>
      </c>
      <c r="C34" s="106">
        <f t="shared" si="6"/>
        <v>3531</v>
      </c>
      <c r="D34" s="111">
        <f t="shared" si="7"/>
        <v>20508</v>
      </c>
      <c r="E34" s="88">
        <f t="shared" si="8"/>
        <v>18142</v>
      </c>
      <c r="F34" s="89">
        <f t="shared" si="9"/>
        <v>3531</v>
      </c>
      <c r="G34" s="90">
        <f t="shared" si="10"/>
        <v>21673</v>
      </c>
      <c r="H34" s="91">
        <f t="shared" si="11"/>
        <v>1165</v>
      </c>
      <c r="I34" s="92">
        <f t="shared" si="12"/>
        <v>0</v>
      </c>
      <c r="J34" s="93">
        <f t="shared" si="13"/>
        <v>1165</v>
      </c>
      <c r="K34" s="94">
        <f t="shared" si="14"/>
        <v>19340</v>
      </c>
      <c r="L34" s="95">
        <f t="shared" si="15"/>
        <v>3531</v>
      </c>
      <c r="M34" s="96">
        <f t="shared" si="16"/>
        <v>22871</v>
      </c>
      <c r="N34" s="97">
        <f t="shared" si="17"/>
        <v>1198</v>
      </c>
      <c r="O34" s="98">
        <f t="shared" si="18"/>
        <v>0</v>
      </c>
      <c r="P34" s="99">
        <f t="shared" si="19"/>
        <v>1198</v>
      </c>
      <c r="Q34" s="100">
        <f t="shared" si="20"/>
        <v>20366</v>
      </c>
      <c r="R34" s="101">
        <f t="shared" si="21"/>
        <v>3531</v>
      </c>
      <c r="S34" s="102">
        <f t="shared" si="22"/>
        <v>23897</v>
      </c>
      <c r="T34" s="103">
        <f t="shared" si="23"/>
        <v>1026</v>
      </c>
      <c r="U34" s="104">
        <f t="shared" si="23"/>
        <v>0</v>
      </c>
      <c r="V34" s="105">
        <f t="shared" si="23"/>
        <v>1026</v>
      </c>
      <c r="W34" s="106">
        <f t="shared" si="24"/>
        <v>3389</v>
      </c>
      <c r="X34" s="86">
        <f t="shared" si="24"/>
        <v>0</v>
      </c>
      <c r="Y34" s="87">
        <f t="shared" si="24"/>
        <v>3389</v>
      </c>
      <c r="Z34" s="107">
        <f t="shared" si="25"/>
        <v>1.1996230193791599</v>
      </c>
      <c r="AA34" s="83">
        <f t="shared" si="25"/>
        <v>1</v>
      </c>
      <c r="AB34" s="83">
        <f t="shared" si="25"/>
        <v>1.165252584357324</v>
      </c>
    </row>
    <row r="35" spans="1:28" s="57" customFormat="1" ht="18" customHeight="1" x14ac:dyDescent="0.25">
      <c r="A35" s="84">
        <v>30</v>
      </c>
      <c r="B35" s="85">
        <f t="shared" si="5"/>
        <v>17083</v>
      </c>
      <c r="C35" s="106">
        <f t="shared" si="6"/>
        <v>3630</v>
      </c>
      <c r="D35" s="111">
        <f t="shared" si="7"/>
        <v>20713</v>
      </c>
      <c r="E35" s="88">
        <f t="shared" si="8"/>
        <v>18254</v>
      </c>
      <c r="F35" s="89">
        <f t="shared" si="9"/>
        <v>3630</v>
      </c>
      <c r="G35" s="90">
        <f t="shared" si="10"/>
        <v>21884</v>
      </c>
      <c r="H35" s="91">
        <f t="shared" si="11"/>
        <v>1171</v>
      </c>
      <c r="I35" s="92">
        <f t="shared" si="12"/>
        <v>0</v>
      </c>
      <c r="J35" s="93">
        <f t="shared" si="13"/>
        <v>1171</v>
      </c>
      <c r="K35" s="94">
        <f t="shared" si="14"/>
        <v>19460</v>
      </c>
      <c r="L35" s="95">
        <f t="shared" si="15"/>
        <v>3630</v>
      </c>
      <c r="M35" s="96">
        <f t="shared" si="16"/>
        <v>23090</v>
      </c>
      <c r="N35" s="97">
        <f t="shared" si="17"/>
        <v>1206</v>
      </c>
      <c r="O35" s="98">
        <f t="shared" si="18"/>
        <v>0</v>
      </c>
      <c r="P35" s="99">
        <f t="shared" si="19"/>
        <v>1206</v>
      </c>
      <c r="Q35" s="100">
        <f t="shared" si="20"/>
        <v>20493</v>
      </c>
      <c r="R35" s="101">
        <f t="shared" si="21"/>
        <v>3630</v>
      </c>
      <c r="S35" s="102">
        <f t="shared" si="22"/>
        <v>24123</v>
      </c>
      <c r="T35" s="103">
        <f t="shared" si="23"/>
        <v>1033</v>
      </c>
      <c r="U35" s="104">
        <f t="shared" si="23"/>
        <v>0</v>
      </c>
      <c r="V35" s="105">
        <f t="shared" si="23"/>
        <v>1033</v>
      </c>
      <c r="W35" s="106">
        <f t="shared" si="24"/>
        <v>3410</v>
      </c>
      <c r="X35" s="86">
        <f t="shared" si="24"/>
        <v>0</v>
      </c>
      <c r="Y35" s="87">
        <f t="shared" si="24"/>
        <v>3410</v>
      </c>
      <c r="Z35" s="107">
        <f t="shared" si="25"/>
        <v>1.1996136509980682</v>
      </c>
      <c r="AA35" s="83">
        <f t="shared" si="25"/>
        <v>1</v>
      </c>
      <c r="AB35" s="83">
        <f t="shared" si="25"/>
        <v>1.1646309081253319</v>
      </c>
    </row>
    <row r="36" spans="1:28" s="57" customFormat="1" ht="18" customHeight="1" x14ac:dyDescent="0.25">
      <c r="A36" s="84">
        <v>31</v>
      </c>
      <c r="B36" s="85">
        <f t="shared" si="5"/>
        <v>17836</v>
      </c>
      <c r="C36" s="106">
        <f t="shared" si="6"/>
        <v>4070</v>
      </c>
      <c r="D36" s="111">
        <f t="shared" si="7"/>
        <v>21906</v>
      </c>
      <c r="E36" s="88">
        <f t="shared" si="8"/>
        <v>19082</v>
      </c>
      <c r="F36" s="89">
        <f t="shared" si="9"/>
        <v>4070</v>
      </c>
      <c r="G36" s="90">
        <f t="shared" si="10"/>
        <v>23152</v>
      </c>
      <c r="H36" s="91">
        <f t="shared" si="11"/>
        <v>1246</v>
      </c>
      <c r="I36" s="92">
        <f t="shared" si="12"/>
        <v>0</v>
      </c>
      <c r="J36" s="93">
        <f t="shared" si="13"/>
        <v>1246</v>
      </c>
      <c r="K36" s="94">
        <f t="shared" si="14"/>
        <v>20330</v>
      </c>
      <c r="L36" s="95">
        <f t="shared" si="15"/>
        <v>4070</v>
      </c>
      <c r="M36" s="96">
        <f t="shared" si="16"/>
        <v>24400</v>
      </c>
      <c r="N36" s="97">
        <f t="shared" si="17"/>
        <v>1248</v>
      </c>
      <c r="O36" s="98">
        <f t="shared" si="18"/>
        <v>0</v>
      </c>
      <c r="P36" s="99">
        <f t="shared" si="19"/>
        <v>1248</v>
      </c>
      <c r="Q36" s="100">
        <f t="shared" si="20"/>
        <v>21403</v>
      </c>
      <c r="R36" s="101">
        <f t="shared" si="21"/>
        <v>4070</v>
      </c>
      <c r="S36" s="102">
        <f t="shared" si="22"/>
        <v>25473</v>
      </c>
      <c r="T36" s="103">
        <f t="shared" si="23"/>
        <v>1073</v>
      </c>
      <c r="U36" s="104">
        <f t="shared" si="23"/>
        <v>0</v>
      </c>
      <c r="V36" s="105">
        <f t="shared" si="23"/>
        <v>1073</v>
      </c>
      <c r="W36" s="106">
        <f t="shared" si="24"/>
        <v>3567</v>
      </c>
      <c r="X36" s="86">
        <f t="shared" si="24"/>
        <v>0</v>
      </c>
      <c r="Y36" s="87">
        <f t="shared" si="24"/>
        <v>3567</v>
      </c>
      <c r="Z36" s="107">
        <f t="shared" si="25"/>
        <v>1.1999887867234806</v>
      </c>
      <c r="AA36" s="83">
        <f t="shared" si="25"/>
        <v>1</v>
      </c>
      <c r="AB36" s="83">
        <f t="shared" si="25"/>
        <v>1.162832100794303</v>
      </c>
    </row>
    <row r="37" spans="1:28" s="57" customFormat="1" ht="18" customHeight="1" x14ac:dyDescent="0.25">
      <c r="A37" s="84">
        <v>32</v>
      </c>
      <c r="B37" s="85">
        <f t="shared" si="5"/>
        <v>17963</v>
      </c>
      <c r="C37" s="106">
        <f t="shared" si="6"/>
        <v>4180</v>
      </c>
      <c r="D37" s="111">
        <f t="shared" si="7"/>
        <v>22143</v>
      </c>
      <c r="E37" s="88">
        <f t="shared" si="8"/>
        <v>19218</v>
      </c>
      <c r="F37" s="89">
        <f t="shared" si="9"/>
        <v>4180</v>
      </c>
      <c r="G37" s="90">
        <f t="shared" si="10"/>
        <v>23398</v>
      </c>
      <c r="H37" s="91">
        <f t="shared" si="11"/>
        <v>1255</v>
      </c>
      <c r="I37" s="92">
        <f t="shared" si="12"/>
        <v>0</v>
      </c>
      <c r="J37" s="93">
        <f t="shared" si="13"/>
        <v>1255</v>
      </c>
      <c r="K37" s="94">
        <f t="shared" si="14"/>
        <v>20474</v>
      </c>
      <c r="L37" s="95">
        <f t="shared" si="15"/>
        <v>4180</v>
      </c>
      <c r="M37" s="96">
        <f t="shared" si="16"/>
        <v>24654</v>
      </c>
      <c r="N37" s="97">
        <f t="shared" si="17"/>
        <v>1256</v>
      </c>
      <c r="O37" s="98">
        <f t="shared" si="18"/>
        <v>0</v>
      </c>
      <c r="P37" s="99">
        <f t="shared" si="19"/>
        <v>1256</v>
      </c>
      <c r="Q37" s="100">
        <f t="shared" si="20"/>
        <v>21555</v>
      </c>
      <c r="R37" s="101">
        <f t="shared" si="21"/>
        <v>4180</v>
      </c>
      <c r="S37" s="102">
        <f t="shared" si="22"/>
        <v>25735</v>
      </c>
      <c r="T37" s="103">
        <f t="shared" si="23"/>
        <v>1081</v>
      </c>
      <c r="U37" s="104">
        <f t="shared" si="23"/>
        <v>0</v>
      </c>
      <c r="V37" s="105">
        <f t="shared" si="23"/>
        <v>1081</v>
      </c>
      <c r="W37" s="106">
        <f t="shared" si="24"/>
        <v>3592</v>
      </c>
      <c r="X37" s="86">
        <f t="shared" si="24"/>
        <v>0</v>
      </c>
      <c r="Y37" s="87">
        <f t="shared" si="24"/>
        <v>3592</v>
      </c>
      <c r="Z37" s="107">
        <f t="shared" si="25"/>
        <v>1.1999665980070144</v>
      </c>
      <c r="AA37" s="83">
        <f t="shared" si="25"/>
        <v>1</v>
      </c>
      <c r="AB37" s="83">
        <f t="shared" si="25"/>
        <v>1.162218308268979</v>
      </c>
    </row>
    <row r="38" spans="1:28" s="57" customFormat="1" ht="18" customHeight="1" x14ac:dyDescent="0.25">
      <c r="A38" s="84">
        <v>33</v>
      </c>
      <c r="B38" s="85">
        <f t="shared" si="5"/>
        <v>18089</v>
      </c>
      <c r="C38" s="106">
        <f t="shared" si="6"/>
        <v>4290</v>
      </c>
      <c r="D38" s="111">
        <f t="shared" si="7"/>
        <v>22379</v>
      </c>
      <c r="E38" s="88">
        <f t="shared" si="8"/>
        <v>19353</v>
      </c>
      <c r="F38" s="89">
        <f t="shared" si="9"/>
        <v>4290</v>
      </c>
      <c r="G38" s="90">
        <f t="shared" si="10"/>
        <v>23643</v>
      </c>
      <c r="H38" s="91">
        <f t="shared" si="11"/>
        <v>1264</v>
      </c>
      <c r="I38" s="92">
        <f t="shared" si="12"/>
        <v>0</v>
      </c>
      <c r="J38" s="93">
        <f t="shared" si="13"/>
        <v>1264</v>
      </c>
      <c r="K38" s="94">
        <f t="shared" si="14"/>
        <v>20618</v>
      </c>
      <c r="L38" s="95">
        <f t="shared" si="15"/>
        <v>4290</v>
      </c>
      <c r="M38" s="96">
        <f t="shared" si="16"/>
        <v>24908</v>
      </c>
      <c r="N38" s="97">
        <f t="shared" si="17"/>
        <v>1265</v>
      </c>
      <c r="O38" s="98">
        <f t="shared" si="18"/>
        <v>0</v>
      </c>
      <c r="P38" s="99">
        <f t="shared" si="19"/>
        <v>1265</v>
      </c>
      <c r="Q38" s="100">
        <f t="shared" si="20"/>
        <v>21707</v>
      </c>
      <c r="R38" s="101">
        <f t="shared" si="21"/>
        <v>4290</v>
      </c>
      <c r="S38" s="102">
        <f t="shared" si="22"/>
        <v>25997</v>
      </c>
      <c r="T38" s="103">
        <f t="shared" si="23"/>
        <v>1089</v>
      </c>
      <c r="U38" s="104">
        <f t="shared" si="23"/>
        <v>0</v>
      </c>
      <c r="V38" s="105">
        <f t="shared" si="23"/>
        <v>1089</v>
      </c>
      <c r="W38" s="106">
        <f t="shared" si="24"/>
        <v>3618</v>
      </c>
      <c r="X38" s="86">
        <f t="shared" si="24"/>
        <v>0</v>
      </c>
      <c r="Y38" s="87">
        <f t="shared" si="24"/>
        <v>3618</v>
      </c>
      <c r="Z38" s="107">
        <f t="shared" si="25"/>
        <v>1.2000110564431423</v>
      </c>
      <c r="AA38" s="83">
        <f t="shared" si="25"/>
        <v>1</v>
      </c>
      <c r="AB38" s="83">
        <f t="shared" si="25"/>
        <v>1.1616694222261943</v>
      </c>
    </row>
    <row r="39" spans="1:28" s="57" customFormat="1" ht="18" customHeight="1" x14ac:dyDescent="0.25">
      <c r="A39" s="84">
        <v>34</v>
      </c>
      <c r="B39" s="85">
        <f t="shared" si="5"/>
        <v>18216</v>
      </c>
      <c r="C39" s="106">
        <f t="shared" si="6"/>
        <v>4400</v>
      </c>
      <c r="D39" s="111">
        <f t="shared" si="7"/>
        <v>22616</v>
      </c>
      <c r="E39" s="88">
        <f t="shared" si="8"/>
        <v>19488</v>
      </c>
      <c r="F39" s="89">
        <f t="shared" si="9"/>
        <v>4400</v>
      </c>
      <c r="G39" s="90">
        <f t="shared" si="10"/>
        <v>23888</v>
      </c>
      <c r="H39" s="91">
        <f t="shared" si="11"/>
        <v>1272</v>
      </c>
      <c r="I39" s="92">
        <f t="shared" si="12"/>
        <v>0</v>
      </c>
      <c r="J39" s="93">
        <f t="shared" si="13"/>
        <v>1272</v>
      </c>
      <c r="K39" s="94">
        <f t="shared" si="14"/>
        <v>20762</v>
      </c>
      <c r="L39" s="95">
        <f t="shared" si="15"/>
        <v>4400</v>
      </c>
      <c r="M39" s="96">
        <f t="shared" si="16"/>
        <v>25162</v>
      </c>
      <c r="N39" s="97">
        <f t="shared" si="17"/>
        <v>1274</v>
      </c>
      <c r="O39" s="98">
        <f t="shared" si="18"/>
        <v>0</v>
      </c>
      <c r="P39" s="99">
        <f t="shared" si="19"/>
        <v>1274</v>
      </c>
      <c r="Q39" s="100">
        <f t="shared" si="20"/>
        <v>21859</v>
      </c>
      <c r="R39" s="101">
        <f t="shared" si="21"/>
        <v>4400</v>
      </c>
      <c r="S39" s="102">
        <f t="shared" si="22"/>
        <v>26259</v>
      </c>
      <c r="T39" s="103">
        <f t="shared" si="23"/>
        <v>1097</v>
      </c>
      <c r="U39" s="104">
        <f t="shared" si="23"/>
        <v>0</v>
      </c>
      <c r="V39" s="105">
        <f t="shared" si="23"/>
        <v>1097</v>
      </c>
      <c r="W39" s="106">
        <f t="shared" si="24"/>
        <v>3643</v>
      </c>
      <c r="X39" s="86">
        <f t="shared" si="24"/>
        <v>0</v>
      </c>
      <c r="Y39" s="87">
        <f t="shared" si="24"/>
        <v>3643</v>
      </c>
      <c r="Z39" s="107">
        <f t="shared" si="25"/>
        <v>1.1999890206411945</v>
      </c>
      <c r="AA39" s="83">
        <f t="shared" si="25"/>
        <v>1</v>
      </c>
      <c r="AB39" s="83">
        <f t="shared" si="25"/>
        <v>1.1610806508666431</v>
      </c>
    </row>
    <row r="40" spans="1:28" s="57" customFormat="1" ht="18" customHeight="1" x14ac:dyDescent="0.25">
      <c r="A40" s="84">
        <v>35</v>
      </c>
      <c r="B40" s="85">
        <f t="shared" si="5"/>
        <v>18342</v>
      </c>
      <c r="C40" s="106">
        <f t="shared" si="6"/>
        <v>4510</v>
      </c>
      <c r="D40" s="111">
        <f t="shared" si="7"/>
        <v>22852</v>
      </c>
      <c r="E40" s="88">
        <f t="shared" si="8"/>
        <v>19624</v>
      </c>
      <c r="F40" s="89">
        <f t="shared" si="9"/>
        <v>4510</v>
      </c>
      <c r="G40" s="90">
        <f t="shared" si="10"/>
        <v>24134</v>
      </c>
      <c r="H40" s="91">
        <f t="shared" si="11"/>
        <v>1282</v>
      </c>
      <c r="I40" s="92">
        <f t="shared" si="12"/>
        <v>0</v>
      </c>
      <c r="J40" s="93">
        <f t="shared" si="13"/>
        <v>1282</v>
      </c>
      <c r="K40" s="94">
        <f t="shared" si="14"/>
        <v>20906</v>
      </c>
      <c r="L40" s="95">
        <f t="shared" si="15"/>
        <v>4510</v>
      </c>
      <c r="M40" s="96">
        <f t="shared" si="16"/>
        <v>25416</v>
      </c>
      <c r="N40" s="97">
        <f t="shared" si="17"/>
        <v>1282</v>
      </c>
      <c r="O40" s="98">
        <f t="shared" si="18"/>
        <v>0</v>
      </c>
      <c r="P40" s="99">
        <f t="shared" si="19"/>
        <v>1282</v>
      </c>
      <c r="Q40" s="100">
        <f t="shared" si="20"/>
        <v>22011</v>
      </c>
      <c r="R40" s="101">
        <f t="shared" si="21"/>
        <v>4510</v>
      </c>
      <c r="S40" s="102">
        <f t="shared" si="22"/>
        <v>26521</v>
      </c>
      <c r="T40" s="103">
        <f t="shared" si="23"/>
        <v>1105</v>
      </c>
      <c r="U40" s="104">
        <f t="shared" si="23"/>
        <v>0</v>
      </c>
      <c r="V40" s="105">
        <f t="shared" si="23"/>
        <v>1105</v>
      </c>
      <c r="W40" s="106">
        <f t="shared" si="24"/>
        <v>3669</v>
      </c>
      <c r="X40" s="86">
        <f t="shared" si="24"/>
        <v>0</v>
      </c>
      <c r="Y40" s="87">
        <f t="shared" si="24"/>
        <v>3669</v>
      </c>
      <c r="Z40" s="107">
        <f t="shared" si="25"/>
        <v>1.2000327118089631</v>
      </c>
      <c r="AA40" s="83">
        <f t="shared" si="25"/>
        <v>1</v>
      </c>
      <c r="AB40" s="83">
        <f t="shared" si="25"/>
        <v>1.1605548748468406</v>
      </c>
    </row>
    <row r="41" spans="1:28" s="57" customFormat="1" ht="18" customHeight="1" x14ac:dyDescent="0.25">
      <c r="A41" s="84">
        <v>36</v>
      </c>
      <c r="B41" s="85">
        <f t="shared" si="5"/>
        <v>18469</v>
      </c>
      <c r="C41" s="106">
        <f t="shared" si="6"/>
        <v>4620</v>
      </c>
      <c r="D41" s="111">
        <f t="shared" si="7"/>
        <v>23089</v>
      </c>
      <c r="E41" s="88">
        <f t="shared" si="8"/>
        <v>19759</v>
      </c>
      <c r="F41" s="89">
        <f t="shared" si="9"/>
        <v>4620</v>
      </c>
      <c r="G41" s="90">
        <f t="shared" si="10"/>
        <v>24379</v>
      </c>
      <c r="H41" s="91">
        <f t="shared" si="11"/>
        <v>1290</v>
      </c>
      <c r="I41" s="92">
        <f t="shared" si="12"/>
        <v>0</v>
      </c>
      <c r="J41" s="93">
        <f t="shared" si="13"/>
        <v>1290</v>
      </c>
      <c r="K41" s="94">
        <f t="shared" si="14"/>
        <v>21050</v>
      </c>
      <c r="L41" s="95">
        <f t="shared" si="15"/>
        <v>4620</v>
      </c>
      <c r="M41" s="96">
        <f t="shared" si="16"/>
        <v>25670</v>
      </c>
      <c r="N41" s="97">
        <f t="shared" si="17"/>
        <v>1291</v>
      </c>
      <c r="O41" s="98">
        <f t="shared" si="18"/>
        <v>0</v>
      </c>
      <c r="P41" s="99">
        <f t="shared" si="19"/>
        <v>1291</v>
      </c>
      <c r="Q41" s="100">
        <f t="shared" si="20"/>
        <v>22162</v>
      </c>
      <c r="R41" s="101">
        <f t="shared" si="21"/>
        <v>4620</v>
      </c>
      <c r="S41" s="102">
        <f t="shared" si="22"/>
        <v>26782</v>
      </c>
      <c r="T41" s="103">
        <f t="shared" si="23"/>
        <v>1112</v>
      </c>
      <c r="U41" s="104">
        <f t="shared" si="23"/>
        <v>0</v>
      </c>
      <c r="V41" s="105">
        <f t="shared" si="23"/>
        <v>1112</v>
      </c>
      <c r="W41" s="106">
        <f t="shared" si="24"/>
        <v>3693</v>
      </c>
      <c r="X41" s="86">
        <f t="shared" si="24"/>
        <v>0</v>
      </c>
      <c r="Y41" s="87">
        <f t="shared" si="24"/>
        <v>3693</v>
      </c>
      <c r="Z41" s="107">
        <f t="shared" si="25"/>
        <v>1.1999566841734799</v>
      </c>
      <c r="AA41" s="83">
        <f t="shared" si="25"/>
        <v>1</v>
      </c>
      <c r="AB41" s="83">
        <f t="shared" si="25"/>
        <v>1.1599462947724024</v>
      </c>
    </row>
    <row r="42" spans="1:28" s="57" customFormat="1" ht="18" customHeight="1" x14ac:dyDescent="0.25">
      <c r="A42" s="84">
        <v>37</v>
      </c>
      <c r="B42" s="85">
        <f t="shared" si="5"/>
        <v>18595</v>
      </c>
      <c r="C42" s="106">
        <f t="shared" si="6"/>
        <v>4730</v>
      </c>
      <c r="D42" s="111">
        <f t="shared" si="7"/>
        <v>23325</v>
      </c>
      <c r="E42" s="88">
        <f t="shared" si="8"/>
        <v>19894</v>
      </c>
      <c r="F42" s="89">
        <f t="shared" si="9"/>
        <v>4730</v>
      </c>
      <c r="G42" s="90">
        <f t="shared" si="10"/>
        <v>24624</v>
      </c>
      <c r="H42" s="91">
        <f t="shared" si="11"/>
        <v>1299</v>
      </c>
      <c r="I42" s="92">
        <f t="shared" si="12"/>
        <v>0</v>
      </c>
      <c r="J42" s="93">
        <f t="shared" si="13"/>
        <v>1299</v>
      </c>
      <c r="K42" s="94">
        <f t="shared" si="14"/>
        <v>21194</v>
      </c>
      <c r="L42" s="95">
        <f t="shared" si="15"/>
        <v>4730</v>
      </c>
      <c r="M42" s="96">
        <f t="shared" si="16"/>
        <v>25924</v>
      </c>
      <c r="N42" s="97">
        <f t="shared" si="17"/>
        <v>1300</v>
      </c>
      <c r="O42" s="98">
        <f t="shared" si="18"/>
        <v>0</v>
      </c>
      <c r="P42" s="99">
        <f t="shared" si="19"/>
        <v>1300</v>
      </c>
      <c r="Q42" s="100">
        <f t="shared" si="20"/>
        <v>22314</v>
      </c>
      <c r="R42" s="101">
        <f t="shared" si="21"/>
        <v>4730</v>
      </c>
      <c r="S42" s="102">
        <f t="shared" si="22"/>
        <v>27044</v>
      </c>
      <c r="T42" s="103">
        <f t="shared" si="23"/>
        <v>1120</v>
      </c>
      <c r="U42" s="104">
        <f t="shared" si="23"/>
        <v>0</v>
      </c>
      <c r="V42" s="105">
        <f t="shared" si="23"/>
        <v>1120</v>
      </c>
      <c r="W42" s="106">
        <f t="shared" si="24"/>
        <v>3719</v>
      </c>
      <c r="X42" s="86">
        <f t="shared" si="24"/>
        <v>0</v>
      </c>
      <c r="Y42" s="87">
        <f t="shared" si="24"/>
        <v>3719</v>
      </c>
      <c r="Z42" s="107">
        <f t="shared" si="25"/>
        <v>1.2</v>
      </c>
      <c r="AA42" s="83">
        <f t="shared" si="25"/>
        <v>1</v>
      </c>
      <c r="AB42" s="83">
        <f t="shared" si="25"/>
        <v>1.1594426580921757</v>
      </c>
    </row>
    <row r="43" spans="1:28" s="57" customFormat="1" ht="18" customHeight="1" x14ac:dyDescent="0.25">
      <c r="A43" s="84">
        <v>38</v>
      </c>
      <c r="B43" s="85">
        <f t="shared" si="5"/>
        <v>18722</v>
      </c>
      <c r="C43" s="106">
        <f t="shared" si="6"/>
        <v>4840</v>
      </c>
      <c r="D43" s="111">
        <f t="shared" si="7"/>
        <v>23562</v>
      </c>
      <c r="E43" s="88">
        <f t="shared" si="8"/>
        <v>20029</v>
      </c>
      <c r="F43" s="89">
        <f t="shared" si="9"/>
        <v>4840</v>
      </c>
      <c r="G43" s="90">
        <f t="shared" si="10"/>
        <v>24869</v>
      </c>
      <c r="H43" s="91">
        <f t="shared" si="11"/>
        <v>1307</v>
      </c>
      <c r="I43" s="92">
        <f t="shared" si="12"/>
        <v>0</v>
      </c>
      <c r="J43" s="93">
        <f t="shared" si="13"/>
        <v>1307</v>
      </c>
      <c r="K43" s="94">
        <f t="shared" si="14"/>
        <v>21338</v>
      </c>
      <c r="L43" s="95">
        <f t="shared" si="15"/>
        <v>4840</v>
      </c>
      <c r="M43" s="96">
        <f t="shared" si="16"/>
        <v>26178</v>
      </c>
      <c r="N43" s="97">
        <f t="shared" si="17"/>
        <v>1309</v>
      </c>
      <c r="O43" s="98">
        <f t="shared" si="18"/>
        <v>0</v>
      </c>
      <c r="P43" s="99">
        <f t="shared" si="19"/>
        <v>1309</v>
      </c>
      <c r="Q43" s="100">
        <f t="shared" si="20"/>
        <v>22466</v>
      </c>
      <c r="R43" s="101">
        <f t="shared" si="21"/>
        <v>4840</v>
      </c>
      <c r="S43" s="102">
        <f t="shared" si="22"/>
        <v>27306</v>
      </c>
      <c r="T43" s="103">
        <f t="shared" si="23"/>
        <v>1128</v>
      </c>
      <c r="U43" s="104">
        <f t="shared" si="23"/>
        <v>0</v>
      </c>
      <c r="V43" s="105">
        <f t="shared" si="23"/>
        <v>1128</v>
      </c>
      <c r="W43" s="106">
        <f t="shared" si="24"/>
        <v>3744</v>
      </c>
      <c r="X43" s="86">
        <f t="shared" si="24"/>
        <v>0</v>
      </c>
      <c r="Y43" s="87">
        <f t="shared" si="24"/>
        <v>3744</v>
      </c>
      <c r="Z43" s="107">
        <f t="shared" si="25"/>
        <v>1.1999786347612436</v>
      </c>
      <c r="AA43" s="83">
        <f t="shared" si="25"/>
        <v>1</v>
      </c>
      <c r="AB43" s="83">
        <f t="shared" si="25"/>
        <v>1.158899923605806</v>
      </c>
    </row>
    <row r="44" spans="1:28" s="57" customFormat="1" ht="18" customHeight="1" x14ac:dyDescent="0.25">
      <c r="A44" s="84">
        <v>39</v>
      </c>
      <c r="B44" s="85">
        <f t="shared" si="5"/>
        <v>18848</v>
      </c>
      <c r="C44" s="106">
        <f t="shared" si="6"/>
        <v>4950</v>
      </c>
      <c r="D44" s="111">
        <f t="shared" si="7"/>
        <v>23798</v>
      </c>
      <c r="E44" s="88">
        <f t="shared" si="8"/>
        <v>20165</v>
      </c>
      <c r="F44" s="89">
        <f t="shared" si="9"/>
        <v>4950</v>
      </c>
      <c r="G44" s="90">
        <f t="shared" si="10"/>
        <v>25115</v>
      </c>
      <c r="H44" s="91">
        <f t="shared" si="11"/>
        <v>1317</v>
      </c>
      <c r="I44" s="92">
        <f t="shared" si="12"/>
        <v>0</v>
      </c>
      <c r="J44" s="93">
        <f t="shared" si="13"/>
        <v>1317</v>
      </c>
      <c r="K44" s="94">
        <f t="shared" si="14"/>
        <v>21483</v>
      </c>
      <c r="L44" s="95">
        <f t="shared" si="15"/>
        <v>4950</v>
      </c>
      <c r="M44" s="96">
        <f t="shared" si="16"/>
        <v>26433</v>
      </c>
      <c r="N44" s="97">
        <f t="shared" si="17"/>
        <v>1318</v>
      </c>
      <c r="O44" s="98">
        <f t="shared" si="18"/>
        <v>0</v>
      </c>
      <c r="P44" s="99">
        <f t="shared" si="19"/>
        <v>1318</v>
      </c>
      <c r="Q44" s="100">
        <f t="shared" si="20"/>
        <v>22618</v>
      </c>
      <c r="R44" s="101">
        <f t="shared" si="21"/>
        <v>4950</v>
      </c>
      <c r="S44" s="102">
        <f t="shared" si="22"/>
        <v>27568</v>
      </c>
      <c r="T44" s="103">
        <f t="shared" si="23"/>
        <v>1135</v>
      </c>
      <c r="U44" s="104">
        <f t="shared" si="23"/>
        <v>0</v>
      </c>
      <c r="V44" s="105">
        <f t="shared" si="23"/>
        <v>1135</v>
      </c>
      <c r="W44" s="106">
        <f t="shared" si="24"/>
        <v>3770</v>
      </c>
      <c r="X44" s="86">
        <f t="shared" si="24"/>
        <v>0</v>
      </c>
      <c r="Y44" s="87">
        <f t="shared" si="24"/>
        <v>3770</v>
      </c>
      <c r="Z44" s="107">
        <f t="shared" si="25"/>
        <v>1.200021222410866</v>
      </c>
      <c r="AA44" s="83">
        <f t="shared" si="25"/>
        <v>1</v>
      </c>
      <c r="AB44" s="83">
        <f t="shared" si="25"/>
        <v>1.1584166736700563</v>
      </c>
    </row>
    <row r="45" spans="1:28" s="57" customFormat="1" ht="18" customHeight="1" x14ac:dyDescent="0.25">
      <c r="A45" s="84">
        <v>40</v>
      </c>
      <c r="B45" s="85">
        <f t="shared" si="5"/>
        <v>18975</v>
      </c>
      <c r="C45" s="106">
        <f t="shared" si="6"/>
        <v>5060</v>
      </c>
      <c r="D45" s="111">
        <f t="shared" si="7"/>
        <v>24035</v>
      </c>
      <c r="E45" s="88">
        <f t="shared" si="8"/>
        <v>20300</v>
      </c>
      <c r="F45" s="89">
        <f t="shared" si="9"/>
        <v>5060</v>
      </c>
      <c r="G45" s="90">
        <f t="shared" si="10"/>
        <v>25360</v>
      </c>
      <c r="H45" s="91">
        <f t="shared" si="11"/>
        <v>1325</v>
      </c>
      <c r="I45" s="92">
        <f t="shared" si="12"/>
        <v>0</v>
      </c>
      <c r="J45" s="93">
        <f t="shared" si="13"/>
        <v>1325</v>
      </c>
      <c r="K45" s="94">
        <f t="shared" si="14"/>
        <v>21627</v>
      </c>
      <c r="L45" s="95">
        <f t="shared" si="15"/>
        <v>5060</v>
      </c>
      <c r="M45" s="96">
        <f t="shared" si="16"/>
        <v>26687</v>
      </c>
      <c r="N45" s="97">
        <f t="shared" si="17"/>
        <v>1327</v>
      </c>
      <c r="O45" s="98">
        <f t="shared" si="18"/>
        <v>0</v>
      </c>
      <c r="P45" s="99">
        <f t="shared" si="19"/>
        <v>1327</v>
      </c>
      <c r="Q45" s="100">
        <f t="shared" si="20"/>
        <v>22770</v>
      </c>
      <c r="R45" s="101">
        <f t="shared" si="21"/>
        <v>5060</v>
      </c>
      <c r="S45" s="102">
        <f t="shared" si="22"/>
        <v>27830</v>
      </c>
      <c r="T45" s="103">
        <f t="shared" si="23"/>
        <v>1143</v>
      </c>
      <c r="U45" s="104">
        <f t="shared" si="23"/>
        <v>0</v>
      </c>
      <c r="V45" s="105">
        <f t="shared" si="23"/>
        <v>1143</v>
      </c>
      <c r="W45" s="106">
        <f t="shared" si="24"/>
        <v>3795</v>
      </c>
      <c r="X45" s="86">
        <f t="shared" si="24"/>
        <v>0</v>
      </c>
      <c r="Y45" s="87">
        <f t="shared" si="24"/>
        <v>3795</v>
      </c>
      <c r="Z45" s="107">
        <f t="shared" si="25"/>
        <v>1.2</v>
      </c>
      <c r="AA45" s="83">
        <f t="shared" si="25"/>
        <v>1</v>
      </c>
      <c r="AB45" s="83">
        <f t="shared" si="25"/>
        <v>1.1578947368421053</v>
      </c>
    </row>
    <row r="46" spans="1:28" s="57" customFormat="1" ht="18" customHeight="1" x14ac:dyDescent="0.25">
      <c r="A46" s="84">
        <v>41</v>
      </c>
      <c r="B46" s="85">
        <f t="shared" si="5"/>
        <v>19101</v>
      </c>
      <c r="C46" s="106">
        <f t="shared" si="6"/>
        <v>5170</v>
      </c>
      <c r="D46" s="111">
        <f t="shared" si="7"/>
        <v>24271</v>
      </c>
      <c r="E46" s="88">
        <f t="shared" si="8"/>
        <v>20435</v>
      </c>
      <c r="F46" s="89">
        <f t="shared" si="9"/>
        <v>5170</v>
      </c>
      <c r="G46" s="90">
        <f t="shared" si="10"/>
        <v>25605</v>
      </c>
      <c r="H46" s="91">
        <f t="shared" si="11"/>
        <v>1334</v>
      </c>
      <c r="I46" s="92">
        <f t="shared" si="12"/>
        <v>0</v>
      </c>
      <c r="J46" s="93">
        <f t="shared" si="13"/>
        <v>1334</v>
      </c>
      <c r="K46" s="94">
        <f t="shared" si="14"/>
        <v>21771</v>
      </c>
      <c r="L46" s="95">
        <f t="shared" si="15"/>
        <v>5170</v>
      </c>
      <c r="M46" s="96">
        <f t="shared" si="16"/>
        <v>26941</v>
      </c>
      <c r="N46" s="97">
        <f t="shared" si="17"/>
        <v>1336</v>
      </c>
      <c r="O46" s="98">
        <f t="shared" si="18"/>
        <v>0</v>
      </c>
      <c r="P46" s="99">
        <f t="shared" si="19"/>
        <v>1336</v>
      </c>
      <c r="Q46" s="100">
        <f t="shared" si="20"/>
        <v>22921</v>
      </c>
      <c r="R46" s="101">
        <f t="shared" si="21"/>
        <v>5170</v>
      </c>
      <c r="S46" s="102">
        <f t="shared" si="22"/>
        <v>28091</v>
      </c>
      <c r="T46" s="103">
        <f t="shared" si="23"/>
        <v>1150</v>
      </c>
      <c r="U46" s="104">
        <f t="shared" si="23"/>
        <v>0</v>
      </c>
      <c r="V46" s="105">
        <f t="shared" si="23"/>
        <v>1150</v>
      </c>
      <c r="W46" s="106">
        <f t="shared" si="24"/>
        <v>3820</v>
      </c>
      <c r="X46" s="86">
        <f t="shared" si="24"/>
        <v>0</v>
      </c>
      <c r="Y46" s="87">
        <f t="shared" si="24"/>
        <v>3820</v>
      </c>
      <c r="Z46" s="107">
        <f t="shared" si="25"/>
        <v>1.1999895293440135</v>
      </c>
      <c r="AA46" s="83">
        <f t="shared" si="25"/>
        <v>1</v>
      </c>
      <c r="AB46" s="83">
        <f t="shared" si="25"/>
        <v>1.1573894771538049</v>
      </c>
    </row>
    <row r="47" spans="1:28" s="57" customFormat="1" ht="18" customHeight="1" x14ac:dyDescent="0.25">
      <c r="A47" s="84">
        <v>42</v>
      </c>
      <c r="B47" s="85">
        <f t="shared" si="5"/>
        <v>19228</v>
      </c>
      <c r="C47" s="106">
        <f t="shared" si="6"/>
        <v>5280</v>
      </c>
      <c r="D47" s="111">
        <f t="shared" si="7"/>
        <v>24508</v>
      </c>
      <c r="E47" s="88">
        <f t="shared" si="8"/>
        <v>20571</v>
      </c>
      <c r="F47" s="89">
        <f t="shared" si="9"/>
        <v>5280</v>
      </c>
      <c r="G47" s="90">
        <f t="shared" si="10"/>
        <v>25851</v>
      </c>
      <c r="H47" s="91">
        <f t="shared" si="11"/>
        <v>1343</v>
      </c>
      <c r="I47" s="92">
        <f t="shared" si="12"/>
        <v>0</v>
      </c>
      <c r="J47" s="93">
        <f t="shared" si="13"/>
        <v>1343</v>
      </c>
      <c r="K47" s="94">
        <f t="shared" si="14"/>
        <v>21915</v>
      </c>
      <c r="L47" s="95">
        <f t="shared" si="15"/>
        <v>5280</v>
      </c>
      <c r="M47" s="96">
        <f t="shared" si="16"/>
        <v>27195</v>
      </c>
      <c r="N47" s="97">
        <f t="shared" si="17"/>
        <v>1344</v>
      </c>
      <c r="O47" s="98">
        <f t="shared" si="18"/>
        <v>0</v>
      </c>
      <c r="P47" s="99">
        <f t="shared" si="19"/>
        <v>1344</v>
      </c>
      <c r="Q47" s="100">
        <f t="shared" si="20"/>
        <v>23073</v>
      </c>
      <c r="R47" s="101">
        <f t="shared" si="21"/>
        <v>5280</v>
      </c>
      <c r="S47" s="102">
        <f t="shared" si="22"/>
        <v>28353</v>
      </c>
      <c r="T47" s="103">
        <f t="shared" si="23"/>
        <v>1158</v>
      </c>
      <c r="U47" s="104">
        <f t="shared" si="23"/>
        <v>0</v>
      </c>
      <c r="V47" s="105">
        <f t="shared" si="23"/>
        <v>1158</v>
      </c>
      <c r="W47" s="106">
        <f t="shared" si="24"/>
        <v>3845</v>
      </c>
      <c r="X47" s="86">
        <f t="shared" si="24"/>
        <v>0</v>
      </c>
      <c r="Y47" s="87">
        <f t="shared" si="24"/>
        <v>3845</v>
      </c>
      <c r="Z47" s="107">
        <f t="shared" si="25"/>
        <v>1.199968795506553</v>
      </c>
      <c r="AA47" s="83">
        <f t="shared" si="25"/>
        <v>1</v>
      </c>
      <c r="AB47" s="83">
        <f t="shared" si="25"/>
        <v>1.1568875469234536</v>
      </c>
    </row>
    <row r="48" spans="1:28" s="57" customFormat="1" ht="18" customHeight="1" x14ac:dyDescent="0.25">
      <c r="A48" s="84">
        <v>43</v>
      </c>
      <c r="B48" s="85">
        <f t="shared" si="5"/>
        <v>19354</v>
      </c>
      <c r="C48" s="106">
        <f t="shared" si="6"/>
        <v>5390</v>
      </c>
      <c r="D48" s="111">
        <f t="shared" si="7"/>
        <v>24744</v>
      </c>
      <c r="E48" s="88">
        <f t="shared" si="8"/>
        <v>20706</v>
      </c>
      <c r="F48" s="89">
        <f t="shared" si="9"/>
        <v>5390</v>
      </c>
      <c r="G48" s="90">
        <f t="shared" si="10"/>
        <v>26096</v>
      </c>
      <c r="H48" s="91">
        <f t="shared" si="11"/>
        <v>1352</v>
      </c>
      <c r="I48" s="92">
        <f t="shared" si="12"/>
        <v>0</v>
      </c>
      <c r="J48" s="93">
        <f t="shared" si="13"/>
        <v>1352</v>
      </c>
      <c r="K48" s="94">
        <f t="shared" si="14"/>
        <v>22059</v>
      </c>
      <c r="L48" s="95">
        <f t="shared" si="15"/>
        <v>5390</v>
      </c>
      <c r="M48" s="96">
        <f t="shared" si="16"/>
        <v>27449</v>
      </c>
      <c r="N48" s="97">
        <f t="shared" si="17"/>
        <v>1353</v>
      </c>
      <c r="O48" s="98">
        <f t="shared" si="18"/>
        <v>0</v>
      </c>
      <c r="P48" s="99">
        <f t="shared" si="19"/>
        <v>1353</v>
      </c>
      <c r="Q48" s="100">
        <f t="shared" si="20"/>
        <v>23225</v>
      </c>
      <c r="R48" s="101">
        <f t="shared" si="21"/>
        <v>5390</v>
      </c>
      <c r="S48" s="102">
        <f t="shared" si="22"/>
        <v>28615</v>
      </c>
      <c r="T48" s="103">
        <f t="shared" si="23"/>
        <v>1166</v>
      </c>
      <c r="U48" s="104">
        <f t="shared" si="23"/>
        <v>0</v>
      </c>
      <c r="V48" s="105">
        <f t="shared" si="23"/>
        <v>1166</v>
      </c>
      <c r="W48" s="106">
        <f t="shared" si="24"/>
        <v>3871</v>
      </c>
      <c r="X48" s="86">
        <f t="shared" si="24"/>
        <v>0</v>
      </c>
      <c r="Y48" s="87">
        <f t="shared" si="24"/>
        <v>3871</v>
      </c>
      <c r="Z48" s="107">
        <f t="shared" si="25"/>
        <v>1.2000103337811305</v>
      </c>
      <c r="AA48" s="83">
        <f t="shared" si="25"/>
        <v>1</v>
      </c>
      <c r="AB48" s="83">
        <f t="shared" si="25"/>
        <v>1.1564419657290657</v>
      </c>
    </row>
    <row r="49" spans="1:28" s="57" customFormat="1" ht="18" customHeight="1" x14ac:dyDescent="0.25">
      <c r="A49" s="84">
        <v>44</v>
      </c>
      <c r="B49" s="85">
        <f t="shared" si="5"/>
        <v>19481</v>
      </c>
      <c r="C49" s="106">
        <f t="shared" si="6"/>
        <v>5500</v>
      </c>
      <c r="D49" s="111">
        <f t="shared" si="7"/>
        <v>24981</v>
      </c>
      <c r="E49" s="88">
        <f t="shared" si="8"/>
        <v>20841</v>
      </c>
      <c r="F49" s="89">
        <f t="shared" si="9"/>
        <v>5500</v>
      </c>
      <c r="G49" s="90">
        <f t="shared" si="10"/>
        <v>26341</v>
      </c>
      <c r="H49" s="91">
        <f t="shared" si="11"/>
        <v>1360</v>
      </c>
      <c r="I49" s="92">
        <f t="shared" si="12"/>
        <v>0</v>
      </c>
      <c r="J49" s="93">
        <f t="shared" si="13"/>
        <v>1360</v>
      </c>
      <c r="K49" s="94">
        <f t="shared" si="14"/>
        <v>22203</v>
      </c>
      <c r="L49" s="95">
        <f t="shared" si="15"/>
        <v>5500</v>
      </c>
      <c r="M49" s="96">
        <f t="shared" si="16"/>
        <v>27703</v>
      </c>
      <c r="N49" s="97">
        <f t="shared" si="17"/>
        <v>1362</v>
      </c>
      <c r="O49" s="98">
        <f t="shared" si="18"/>
        <v>0</v>
      </c>
      <c r="P49" s="99">
        <f t="shared" si="19"/>
        <v>1362</v>
      </c>
      <c r="Q49" s="100">
        <f t="shared" si="20"/>
        <v>23377</v>
      </c>
      <c r="R49" s="101">
        <f t="shared" si="21"/>
        <v>5500</v>
      </c>
      <c r="S49" s="102">
        <f t="shared" si="22"/>
        <v>28877</v>
      </c>
      <c r="T49" s="103">
        <f t="shared" si="23"/>
        <v>1174</v>
      </c>
      <c r="U49" s="104">
        <f t="shared" si="23"/>
        <v>0</v>
      </c>
      <c r="V49" s="105">
        <f t="shared" si="23"/>
        <v>1174</v>
      </c>
      <c r="W49" s="106">
        <f t="shared" si="24"/>
        <v>3896</v>
      </c>
      <c r="X49" s="86">
        <f t="shared" si="24"/>
        <v>0</v>
      </c>
      <c r="Y49" s="87">
        <f t="shared" si="24"/>
        <v>3896</v>
      </c>
      <c r="Z49" s="107">
        <f t="shared" si="25"/>
        <v>1.1999897335865715</v>
      </c>
      <c r="AA49" s="83">
        <f t="shared" si="25"/>
        <v>1</v>
      </c>
      <c r="AB49" s="83">
        <f t="shared" si="25"/>
        <v>1.155958528481646</v>
      </c>
    </row>
    <row r="50" spans="1:28" s="57" customFormat="1" ht="18" customHeight="1" x14ac:dyDescent="0.25">
      <c r="A50" s="84">
        <v>45</v>
      </c>
      <c r="B50" s="85">
        <f t="shared" si="5"/>
        <v>19607</v>
      </c>
      <c r="C50" s="106">
        <f t="shared" si="6"/>
        <v>5610</v>
      </c>
      <c r="D50" s="111">
        <f t="shared" si="7"/>
        <v>25217</v>
      </c>
      <c r="E50" s="88">
        <f t="shared" si="8"/>
        <v>20977</v>
      </c>
      <c r="F50" s="89">
        <f t="shared" si="9"/>
        <v>5610</v>
      </c>
      <c r="G50" s="90">
        <f t="shared" si="10"/>
        <v>26587</v>
      </c>
      <c r="H50" s="91">
        <f t="shared" si="11"/>
        <v>1370</v>
      </c>
      <c r="I50" s="92">
        <f t="shared" si="12"/>
        <v>0</v>
      </c>
      <c r="J50" s="93">
        <f t="shared" si="13"/>
        <v>1370</v>
      </c>
      <c r="K50" s="94">
        <f t="shared" si="14"/>
        <v>22347</v>
      </c>
      <c r="L50" s="95">
        <f t="shared" si="15"/>
        <v>5610</v>
      </c>
      <c r="M50" s="96">
        <f t="shared" si="16"/>
        <v>27957</v>
      </c>
      <c r="N50" s="97">
        <f t="shared" si="17"/>
        <v>1370</v>
      </c>
      <c r="O50" s="98">
        <f t="shared" si="18"/>
        <v>0</v>
      </c>
      <c r="P50" s="99">
        <f t="shared" si="19"/>
        <v>1370</v>
      </c>
      <c r="Q50" s="100">
        <f t="shared" si="20"/>
        <v>23529</v>
      </c>
      <c r="R50" s="101">
        <f t="shared" si="21"/>
        <v>5610</v>
      </c>
      <c r="S50" s="102">
        <f t="shared" si="22"/>
        <v>29139</v>
      </c>
      <c r="T50" s="103">
        <f t="shared" si="23"/>
        <v>1182</v>
      </c>
      <c r="U50" s="104">
        <f t="shared" si="23"/>
        <v>0</v>
      </c>
      <c r="V50" s="105">
        <f t="shared" si="23"/>
        <v>1182</v>
      </c>
      <c r="W50" s="106">
        <f t="shared" si="24"/>
        <v>3922</v>
      </c>
      <c r="X50" s="86">
        <f t="shared" si="24"/>
        <v>0</v>
      </c>
      <c r="Y50" s="87">
        <f t="shared" si="24"/>
        <v>3922</v>
      </c>
      <c r="Z50" s="107">
        <f t="shared" si="25"/>
        <v>1.2000306013158566</v>
      </c>
      <c r="AA50" s="83">
        <f t="shared" si="25"/>
        <v>1</v>
      </c>
      <c r="AB50" s="83">
        <f t="shared" si="25"/>
        <v>1.155529999603442</v>
      </c>
    </row>
    <row r="51" spans="1:28" s="57" customFormat="1" ht="18" customHeight="1" x14ac:dyDescent="0.25">
      <c r="A51" s="84">
        <v>46</v>
      </c>
      <c r="B51" s="85">
        <f t="shared" si="5"/>
        <v>19734</v>
      </c>
      <c r="C51" s="106">
        <f t="shared" si="6"/>
        <v>5720</v>
      </c>
      <c r="D51" s="111">
        <f t="shared" si="7"/>
        <v>25454</v>
      </c>
      <c r="E51" s="88">
        <f t="shared" si="8"/>
        <v>21112</v>
      </c>
      <c r="F51" s="89">
        <f t="shared" si="9"/>
        <v>5720</v>
      </c>
      <c r="G51" s="90">
        <f t="shared" si="10"/>
        <v>26832</v>
      </c>
      <c r="H51" s="91">
        <f t="shared" si="11"/>
        <v>1378</v>
      </c>
      <c r="I51" s="92">
        <f t="shared" si="12"/>
        <v>0</v>
      </c>
      <c r="J51" s="93">
        <f t="shared" si="13"/>
        <v>1378</v>
      </c>
      <c r="K51" s="94">
        <f t="shared" si="14"/>
        <v>22491</v>
      </c>
      <c r="L51" s="95">
        <f t="shared" si="15"/>
        <v>5720</v>
      </c>
      <c r="M51" s="96">
        <f t="shared" si="16"/>
        <v>28211</v>
      </c>
      <c r="N51" s="97">
        <f t="shared" si="17"/>
        <v>1379</v>
      </c>
      <c r="O51" s="98">
        <f t="shared" si="18"/>
        <v>0</v>
      </c>
      <c r="P51" s="99">
        <f t="shared" si="19"/>
        <v>1379</v>
      </c>
      <c r="Q51" s="100">
        <f t="shared" si="20"/>
        <v>23680</v>
      </c>
      <c r="R51" s="101">
        <f t="shared" si="21"/>
        <v>5720</v>
      </c>
      <c r="S51" s="102">
        <f t="shared" si="22"/>
        <v>29400</v>
      </c>
      <c r="T51" s="103">
        <f t="shared" si="23"/>
        <v>1189</v>
      </c>
      <c r="U51" s="104">
        <f t="shared" si="23"/>
        <v>0</v>
      </c>
      <c r="V51" s="105">
        <f t="shared" si="23"/>
        <v>1189</v>
      </c>
      <c r="W51" s="106">
        <f t="shared" si="24"/>
        <v>3946</v>
      </c>
      <c r="X51" s="86">
        <f t="shared" si="24"/>
        <v>0</v>
      </c>
      <c r="Y51" s="87">
        <f t="shared" si="24"/>
        <v>3946</v>
      </c>
      <c r="Z51" s="107">
        <f t="shared" si="25"/>
        <v>1.199959460829026</v>
      </c>
      <c r="AA51" s="83">
        <f t="shared" si="25"/>
        <v>1</v>
      </c>
      <c r="AB51" s="83">
        <f t="shared" si="25"/>
        <v>1.1550247505303686</v>
      </c>
    </row>
    <row r="52" spans="1:28" s="57" customFormat="1" ht="18" customHeight="1" x14ac:dyDescent="0.25">
      <c r="A52" s="84">
        <v>47</v>
      </c>
      <c r="B52" s="85">
        <f t="shared" si="5"/>
        <v>19860</v>
      </c>
      <c r="C52" s="106">
        <f t="shared" si="6"/>
        <v>5830</v>
      </c>
      <c r="D52" s="111">
        <f t="shared" si="7"/>
        <v>25690</v>
      </c>
      <c r="E52" s="88">
        <f t="shared" si="8"/>
        <v>21247</v>
      </c>
      <c r="F52" s="89">
        <f t="shared" si="9"/>
        <v>5830</v>
      </c>
      <c r="G52" s="90">
        <f t="shared" si="10"/>
        <v>27077</v>
      </c>
      <c r="H52" s="91">
        <f t="shared" si="11"/>
        <v>1387</v>
      </c>
      <c r="I52" s="92">
        <f t="shared" si="12"/>
        <v>0</v>
      </c>
      <c r="J52" s="93">
        <f t="shared" si="13"/>
        <v>1387</v>
      </c>
      <c r="K52" s="94">
        <f t="shared" si="14"/>
        <v>22635</v>
      </c>
      <c r="L52" s="95">
        <f t="shared" si="15"/>
        <v>5830</v>
      </c>
      <c r="M52" s="96">
        <f t="shared" si="16"/>
        <v>28465</v>
      </c>
      <c r="N52" s="97">
        <f t="shared" si="17"/>
        <v>1388</v>
      </c>
      <c r="O52" s="98">
        <f t="shared" si="18"/>
        <v>0</v>
      </c>
      <c r="P52" s="99">
        <f t="shared" si="19"/>
        <v>1388</v>
      </c>
      <c r="Q52" s="100">
        <f t="shared" si="20"/>
        <v>23832</v>
      </c>
      <c r="R52" s="101">
        <f t="shared" si="21"/>
        <v>5830</v>
      </c>
      <c r="S52" s="102">
        <f t="shared" si="22"/>
        <v>29662</v>
      </c>
      <c r="T52" s="103">
        <f t="shared" si="23"/>
        <v>1197</v>
      </c>
      <c r="U52" s="104">
        <f t="shared" si="23"/>
        <v>0</v>
      </c>
      <c r="V52" s="105">
        <f t="shared" si="23"/>
        <v>1197</v>
      </c>
      <c r="W52" s="106">
        <f t="shared" si="24"/>
        <v>3972</v>
      </c>
      <c r="X52" s="86">
        <f t="shared" si="24"/>
        <v>0</v>
      </c>
      <c r="Y52" s="87">
        <f t="shared" si="24"/>
        <v>3972</v>
      </c>
      <c r="Z52" s="107">
        <f t="shared" si="25"/>
        <v>1.2</v>
      </c>
      <c r="AA52" s="83">
        <f t="shared" si="25"/>
        <v>1</v>
      </c>
      <c r="AB52" s="83">
        <f t="shared" si="25"/>
        <v>1.1546126897625535</v>
      </c>
    </row>
    <row r="53" spans="1:28" s="57" customFormat="1" ht="18" customHeight="1" x14ac:dyDescent="0.25">
      <c r="A53" s="84">
        <v>48</v>
      </c>
      <c r="B53" s="85">
        <f t="shared" si="5"/>
        <v>19987</v>
      </c>
      <c r="C53" s="106">
        <f t="shared" si="6"/>
        <v>5940</v>
      </c>
      <c r="D53" s="111">
        <f t="shared" si="7"/>
        <v>25927</v>
      </c>
      <c r="E53" s="88">
        <f t="shared" si="8"/>
        <v>21382</v>
      </c>
      <c r="F53" s="89">
        <f t="shared" si="9"/>
        <v>5940</v>
      </c>
      <c r="G53" s="90">
        <f t="shared" si="10"/>
        <v>27322</v>
      </c>
      <c r="H53" s="91">
        <f t="shared" si="11"/>
        <v>1395</v>
      </c>
      <c r="I53" s="92">
        <f t="shared" si="12"/>
        <v>0</v>
      </c>
      <c r="J53" s="93">
        <f t="shared" si="13"/>
        <v>1395</v>
      </c>
      <c r="K53" s="94">
        <f t="shared" si="14"/>
        <v>22779</v>
      </c>
      <c r="L53" s="95">
        <f t="shared" si="15"/>
        <v>5940</v>
      </c>
      <c r="M53" s="96">
        <f t="shared" si="16"/>
        <v>28719</v>
      </c>
      <c r="N53" s="97">
        <f t="shared" si="17"/>
        <v>1397</v>
      </c>
      <c r="O53" s="98">
        <f t="shared" si="18"/>
        <v>0</v>
      </c>
      <c r="P53" s="99">
        <f t="shared" si="19"/>
        <v>1397</v>
      </c>
      <c r="Q53" s="100">
        <f t="shared" si="20"/>
        <v>23984</v>
      </c>
      <c r="R53" s="101">
        <f t="shared" si="21"/>
        <v>5940</v>
      </c>
      <c r="S53" s="102">
        <f t="shared" si="22"/>
        <v>29924</v>
      </c>
      <c r="T53" s="103">
        <f t="shared" si="23"/>
        <v>1205</v>
      </c>
      <c r="U53" s="104">
        <f t="shared" si="23"/>
        <v>0</v>
      </c>
      <c r="V53" s="105">
        <f t="shared" si="23"/>
        <v>1205</v>
      </c>
      <c r="W53" s="106">
        <f t="shared" si="24"/>
        <v>3997</v>
      </c>
      <c r="X53" s="86">
        <f t="shared" si="24"/>
        <v>0</v>
      </c>
      <c r="Y53" s="87">
        <f t="shared" si="24"/>
        <v>3997</v>
      </c>
      <c r="Z53" s="107">
        <f t="shared" si="25"/>
        <v>1.1999799869915444</v>
      </c>
      <c r="AA53" s="83">
        <f t="shared" si="25"/>
        <v>1</v>
      </c>
      <c r="AB53" s="83">
        <f t="shared" si="25"/>
        <v>1.1541636132217379</v>
      </c>
    </row>
    <row r="54" spans="1:28" s="57" customFormat="1" ht="18" customHeight="1" x14ac:dyDescent="0.25">
      <c r="A54" s="84">
        <v>49</v>
      </c>
      <c r="B54" s="85">
        <f t="shared" si="5"/>
        <v>20113</v>
      </c>
      <c r="C54" s="106">
        <f t="shared" si="6"/>
        <v>6050</v>
      </c>
      <c r="D54" s="111">
        <f t="shared" si="7"/>
        <v>26163</v>
      </c>
      <c r="E54" s="88">
        <f t="shared" si="8"/>
        <v>21518</v>
      </c>
      <c r="F54" s="89">
        <f t="shared" si="9"/>
        <v>6050</v>
      </c>
      <c r="G54" s="90">
        <f t="shared" si="10"/>
        <v>27568</v>
      </c>
      <c r="H54" s="91">
        <f t="shared" si="11"/>
        <v>1405</v>
      </c>
      <c r="I54" s="92">
        <f t="shared" si="12"/>
        <v>0</v>
      </c>
      <c r="J54" s="93">
        <f t="shared" si="13"/>
        <v>1405</v>
      </c>
      <c r="K54" s="94">
        <f t="shared" si="14"/>
        <v>22924</v>
      </c>
      <c r="L54" s="95">
        <f t="shared" si="15"/>
        <v>6050</v>
      </c>
      <c r="M54" s="96">
        <f t="shared" si="16"/>
        <v>28974</v>
      </c>
      <c r="N54" s="97">
        <f t="shared" si="17"/>
        <v>1406</v>
      </c>
      <c r="O54" s="98">
        <f t="shared" si="18"/>
        <v>0</v>
      </c>
      <c r="P54" s="99">
        <f t="shared" si="19"/>
        <v>1406</v>
      </c>
      <c r="Q54" s="100">
        <f t="shared" si="20"/>
        <v>24136</v>
      </c>
      <c r="R54" s="101">
        <f t="shared" si="21"/>
        <v>6050</v>
      </c>
      <c r="S54" s="102">
        <f t="shared" si="22"/>
        <v>30186</v>
      </c>
      <c r="T54" s="103">
        <f t="shared" si="23"/>
        <v>1212</v>
      </c>
      <c r="U54" s="104">
        <f t="shared" si="23"/>
        <v>0</v>
      </c>
      <c r="V54" s="105">
        <f t="shared" si="23"/>
        <v>1212</v>
      </c>
      <c r="W54" s="106">
        <f t="shared" si="24"/>
        <v>4023</v>
      </c>
      <c r="X54" s="86">
        <f t="shared" si="24"/>
        <v>0</v>
      </c>
      <c r="Y54" s="87">
        <f t="shared" si="24"/>
        <v>4023</v>
      </c>
      <c r="Z54" s="107">
        <f t="shared" si="25"/>
        <v>1.2000198876348631</v>
      </c>
      <c r="AA54" s="83">
        <f t="shared" si="25"/>
        <v>1</v>
      </c>
      <c r="AB54" s="83">
        <f t="shared" si="25"/>
        <v>1.1537667698658411</v>
      </c>
    </row>
    <row r="55" spans="1:28" s="57" customFormat="1" ht="18" customHeight="1" x14ac:dyDescent="0.25">
      <c r="A55" s="84">
        <v>50</v>
      </c>
      <c r="B55" s="85">
        <f t="shared" si="5"/>
        <v>20240</v>
      </c>
      <c r="C55" s="106">
        <f t="shared" si="6"/>
        <v>6160</v>
      </c>
      <c r="D55" s="111">
        <f t="shared" si="7"/>
        <v>26400</v>
      </c>
      <c r="E55" s="88">
        <f t="shared" si="8"/>
        <v>21653</v>
      </c>
      <c r="F55" s="89">
        <f t="shared" si="9"/>
        <v>6160</v>
      </c>
      <c r="G55" s="90">
        <f t="shared" si="10"/>
        <v>27813</v>
      </c>
      <c r="H55" s="91">
        <f t="shared" si="11"/>
        <v>1413</v>
      </c>
      <c r="I55" s="92">
        <f t="shared" si="12"/>
        <v>0</v>
      </c>
      <c r="J55" s="93">
        <f t="shared" si="13"/>
        <v>1413</v>
      </c>
      <c r="K55" s="94">
        <f t="shared" si="14"/>
        <v>23068</v>
      </c>
      <c r="L55" s="95">
        <f t="shared" si="15"/>
        <v>6160</v>
      </c>
      <c r="M55" s="96">
        <f t="shared" si="16"/>
        <v>29228</v>
      </c>
      <c r="N55" s="97">
        <f t="shared" si="17"/>
        <v>1415</v>
      </c>
      <c r="O55" s="98">
        <f t="shared" si="18"/>
        <v>0</v>
      </c>
      <c r="P55" s="99">
        <f t="shared" si="19"/>
        <v>1415</v>
      </c>
      <c r="Q55" s="100">
        <f t="shared" si="20"/>
        <v>24288</v>
      </c>
      <c r="R55" s="101">
        <f t="shared" si="21"/>
        <v>6160</v>
      </c>
      <c r="S55" s="102">
        <f t="shared" si="22"/>
        <v>30448</v>
      </c>
      <c r="T55" s="103">
        <f t="shared" si="23"/>
        <v>1220</v>
      </c>
      <c r="U55" s="104">
        <f t="shared" si="23"/>
        <v>0</v>
      </c>
      <c r="V55" s="105">
        <f t="shared" si="23"/>
        <v>1220</v>
      </c>
      <c r="W55" s="106">
        <f t="shared" si="24"/>
        <v>4048</v>
      </c>
      <c r="X55" s="86">
        <f t="shared" si="24"/>
        <v>0</v>
      </c>
      <c r="Y55" s="87">
        <f t="shared" si="24"/>
        <v>4048</v>
      </c>
      <c r="Z55" s="107">
        <f t="shared" si="25"/>
        <v>1.2</v>
      </c>
      <c r="AA55" s="83">
        <f t="shared" si="25"/>
        <v>1</v>
      </c>
      <c r="AB55" s="83">
        <f t="shared" si="25"/>
        <v>1.1533333333333333</v>
      </c>
    </row>
    <row r="56" spans="1:28" s="57" customFormat="1" ht="18" customHeight="1" x14ac:dyDescent="0.25">
      <c r="A56" s="84">
        <v>51</v>
      </c>
      <c r="B56" s="85">
        <f t="shared" si="5"/>
        <v>20366</v>
      </c>
      <c r="C56" s="106">
        <f t="shared" si="6"/>
        <v>7392</v>
      </c>
      <c r="D56" s="111">
        <f t="shared" si="7"/>
        <v>27758</v>
      </c>
      <c r="E56" s="88">
        <f t="shared" si="8"/>
        <v>21788</v>
      </c>
      <c r="F56" s="89">
        <f t="shared" si="9"/>
        <v>7392</v>
      </c>
      <c r="G56" s="90">
        <f t="shared" si="10"/>
        <v>29180</v>
      </c>
      <c r="H56" s="91">
        <f t="shared" si="11"/>
        <v>1422</v>
      </c>
      <c r="I56" s="92">
        <f t="shared" si="12"/>
        <v>0</v>
      </c>
      <c r="J56" s="93">
        <f t="shared" si="13"/>
        <v>1422</v>
      </c>
      <c r="K56" s="94">
        <f t="shared" si="14"/>
        <v>23212</v>
      </c>
      <c r="L56" s="95">
        <f t="shared" si="15"/>
        <v>7392</v>
      </c>
      <c r="M56" s="96">
        <f t="shared" si="16"/>
        <v>30604</v>
      </c>
      <c r="N56" s="97">
        <f t="shared" si="17"/>
        <v>1424</v>
      </c>
      <c r="O56" s="98">
        <f t="shared" si="18"/>
        <v>0</v>
      </c>
      <c r="P56" s="99">
        <f t="shared" si="19"/>
        <v>1424</v>
      </c>
      <c r="Q56" s="100">
        <f t="shared" si="20"/>
        <v>24439</v>
      </c>
      <c r="R56" s="101">
        <f t="shared" si="21"/>
        <v>7392</v>
      </c>
      <c r="S56" s="102">
        <f t="shared" si="22"/>
        <v>31831</v>
      </c>
      <c r="T56" s="103">
        <f t="shared" si="23"/>
        <v>1227</v>
      </c>
      <c r="U56" s="104">
        <f t="shared" si="23"/>
        <v>0</v>
      </c>
      <c r="V56" s="105">
        <f t="shared" si="23"/>
        <v>1227</v>
      </c>
      <c r="W56" s="106">
        <f t="shared" si="24"/>
        <v>4073</v>
      </c>
      <c r="X56" s="86">
        <f t="shared" si="24"/>
        <v>0</v>
      </c>
      <c r="Y56" s="87">
        <f t="shared" si="24"/>
        <v>4073</v>
      </c>
      <c r="Z56" s="107">
        <f t="shared" si="25"/>
        <v>1.1999901797112835</v>
      </c>
      <c r="AA56" s="83">
        <f t="shared" si="25"/>
        <v>1</v>
      </c>
      <c r="AB56" s="83">
        <f t="shared" si="25"/>
        <v>1.146732473521147</v>
      </c>
    </row>
    <row r="57" spans="1:28" s="57" customFormat="1" ht="18" customHeight="1" x14ac:dyDescent="0.25">
      <c r="A57" s="84">
        <v>52</v>
      </c>
      <c r="B57" s="85">
        <f t="shared" si="5"/>
        <v>20493</v>
      </c>
      <c r="C57" s="106">
        <f t="shared" si="6"/>
        <v>7524</v>
      </c>
      <c r="D57" s="111">
        <f t="shared" si="7"/>
        <v>28017</v>
      </c>
      <c r="E57" s="88">
        <f t="shared" si="8"/>
        <v>21924</v>
      </c>
      <c r="F57" s="89">
        <f t="shared" si="9"/>
        <v>7524</v>
      </c>
      <c r="G57" s="90">
        <f t="shared" si="10"/>
        <v>29448</v>
      </c>
      <c r="H57" s="91">
        <f t="shared" si="11"/>
        <v>1431</v>
      </c>
      <c r="I57" s="92">
        <f t="shared" si="12"/>
        <v>0</v>
      </c>
      <c r="J57" s="93">
        <f t="shared" si="13"/>
        <v>1431</v>
      </c>
      <c r="K57" s="94">
        <f t="shared" si="14"/>
        <v>23356</v>
      </c>
      <c r="L57" s="95">
        <f t="shared" si="15"/>
        <v>7524</v>
      </c>
      <c r="M57" s="96">
        <f t="shared" si="16"/>
        <v>30880</v>
      </c>
      <c r="N57" s="97">
        <f t="shared" si="17"/>
        <v>1432</v>
      </c>
      <c r="O57" s="98">
        <f t="shared" si="18"/>
        <v>0</v>
      </c>
      <c r="P57" s="99">
        <f t="shared" si="19"/>
        <v>1432</v>
      </c>
      <c r="Q57" s="100">
        <f t="shared" si="20"/>
        <v>24591</v>
      </c>
      <c r="R57" s="101">
        <f t="shared" si="21"/>
        <v>7524</v>
      </c>
      <c r="S57" s="102">
        <f t="shared" si="22"/>
        <v>32115</v>
      </c>
      <c r="T57" s="103">
        <f t="shared" si="23"/>
        <v>1235</v>
      </c>
      <c r="U57" s="104">
        <f t="shared" si="23"/>
        <v>0</v>
      </c>
      <c r="V57" s="105">
        <f t="shared" si="23"/>
        <v>1235</v>
      </c>
      <c r="W57" s="106">
        <f t="shared" si="24"/>
        <v>4098</v>
      </c>
      <c r="X57" s="86">
        <f t="shared" si="24"/>
        <v>0</v>
      </c>
      <c r="Y57" s="87">
        <f t="shared" si="24"/>
        <v>4098</v>
      </c>
      <c r="Z57" s="107">
        <f t="shared" si="25"/>
        <v>1.1999707217098521</v>
      </c>
      <c r="AA57" s="83">
        <f t="shared" si="25"/>
        <v>1</v>
      </c>
      <c r="AB57" s="83">
        <f t="shared" si="25"/>
        <v>1.146268337081058</v>
      </c>
    </row>
    <row r="58" spans="1:28" s="57" customFormat="1" ht="18" customHeight="1" x14ac:dyDescent="0.25">
      <c r="A58" s="84">
        <v>53</v>
      </c>
      <c r="B58" s="85">
        <f t="shared" si="5"/>
        <v>20619</v>
      </c>
      <c r="C58" s="106">
        <f t="shared" si="6"/>
        <v>7656</v>
      </c>
      <c r="D58" s="111">
        <f t="shared" si="7"/>
        <v>28275</v>
      </c>
      <c r="E58" s="88">
        <f t="shared" si="8"/>
        <v>22059</v>
      </c>
      <c r="F58" s="89">
        <f t="shared" si="9"/>
        <v>7656</v>
      </c>
      <c r="G58" s="90">
        <f t="shared" si="10"/>
        <v>29715</v>
      </c>
      <c r="H58" s="91">
        <f t="shared" si="11"/>
        <v>1440</v>
      </c>
      <c r="I58" s="92">
        <f t="shared" si="12"/>
        <v>0</v>
      </c>
      <c r="J58" s="93">
        <f t="shared" si="13"/>
        <v>1440</v>
      </c>
      <c r="K58" s="94">
        <f t="shared" si="14"/>
        <v>23500</v>
      </c>
      <c r="L58" s="95">
        <f t="shared" si="15"/>
        <v>7656</v>
      </c>
      <c r="M58" s="96">
        <f t="shared" si="16"/>
        <v>31156</v>
      </c>
      <c r="N58" s="97">
        <f t="shared" si="17"/>
        <v>1441</v>
      </c>
      <c r="O58" s="98">
        <f t="shared" si="18"/>
        <v>0</v>
      </c>
      <c r="P58" s="99">
        <f t="shared" si="19"/>
        <v>1441</v>
      </c>
      <c r="Q58" s="100">
        <f t="shared" si="20"/>
        <v>24743</v>
      </c>
      <c r="R58" s="101">
        <f t="shared" si="21"/>
        <v>7656</v>
      </c>
      <c r="S58" s="102">
        <f t="shared" si="22"/>
        <v>32399</v>
      </c>
      <c r="T58" s="103">
        <f t="shared" si="23"/>
        <v>1243</v>
      </c>
      <c r="U58" s="104">
        <f t="shared" si="23"/>
        <v>0</v>
      </c>
      <c r="V58" s="105">
        <f t="shared" si="23"/>
        <v>1243</v>
      </c>
      <c r="W58" s="106">
        <f t="shared" si="24"/>
        <v>4124</v>
      </c>
      <c r="X58" s="86">
        <f t="shared" si="24"/>
        <v>0</v>
      </c>
      <c r="Y58" s="87">
        <f t="shared" si="24"/>
        <v>4124</v>
      </c>
      <c r="Z58" s="107">
        <f t="shared" si="25"/>
        <v>1.2000096997914544</v>
      </c>
      <c r="AA58" s="83">
        <f t="shared" si="25"/>
        <v>1</v>
      </c>
      <c r="AB58" s="83">
        <f t="shared" si="25"/>
        <v>1.1458532272325377</v>
      </c>
    </row>
    <row r="59" spans="1:28" s="57" customFormat="1" ht="18" customHeight="1" x14ac:dyDescent="0.25">
      <c r="A59" s="84">
        <v>54</v>
      </c>
      <c r="B59" s="85">
        <f t="shared" si="5"/>
        <v>20746</v>
      </c>
      <c r="C59" s="106">
        <f t="shared" si="6"/>
        <v>7788</v>
      </c>
      <c r="D59" s="111">
        <f t="shared" si="7"/>
        <v>28534</v>
      </c>
      <c r="E59" s="88">
        <f t="shared" si="8"/>
        <v>22194</v>
      </c>
      <c r="F59" s="89">
        <f t="shared" si="9"/>
        <v>7788</v>
      </c>
      <c r="G59" s="90">
        <f t="shared" si="10"/>
        <v>29982</v>
      </c>
      <c r="H59" s="91">
        <f t="shared" si="11"/>
        <v>1448</v>
      </c>
      <c r="I59" s="92">
        <f t="shared" si="12"/>
        <v>0</v>
      </c>
      <c r="J59" s="93">
        <f t="shared" si="13"/>
        <v>1448</v>
      </c>
      <c r="K59" s="94">
        <f t="shared" si="14"/>
        <v>23644</v>
      </c>
      <c r="L59" s="95">
        <f t="shared" si="15"/>
        <v>7788</v>
      </c>
      <c r="M59" s="96">
        <f t="shared" si="16"/>
        <v>31432</v>
      </c>
      <c r="N59" s="97">
        <f t="shared" si="17"/>
        <v>1450</v>
      </c>
      <c r="O59" s="98">
        <f t="shared" si="18"/>
        <v>0</v>
      </c>
      <c r="P59" s="99">
        <f t="shared" si="19"/>
        <v>1450</v>
      </c>
      <c r="Q59" s="100">
        <f t="shared" si="20"/>
        <v>24895</v>
      </c>
      <c r="R59" s="101">
        <f t="shared" si="21"/>
        <v>7788</v>
      </c>
      <c r="S59" s="102">
        <f t="shared" si="22"/>
        <v>32683</v>
      </c>
      <c r="T59" s="103">
        <f t="shared" si="23"/>
        <v>1251</v>
      </c>
      <c r="U59" s="104">
        <f t="shared" si="23"/>
        <v>0</v>
      </c>
      <c r="V59" s="105">
        <f t="shared" si="23"/>
        <v>1251</v>
      </c>
      <c r="W59" s="106">
        <f t="shared" si="24"/>
        <v>4149</v>
      </c>
      <c r="X59" s="86">
        <f t="shared" si="24"/>
        <v>0</v>
      </c>
      <c r="Y59" s="87">
        <f t="shared" si="24"/>
        <v>4149</v>
      </c>
      <c r="Z59" s="107">
        <f t="shared" si="25"/>
        <v>1.1999903595873904</v>
      </c>
      <c r="AA59" s="83">
        <f t="shared" si="25"/>
        <v>1</v>
      </c>
      <c r="AB59" s="83">
        <f t="shared" si="25"/>
        <v>1.1454054811803462</v>
      </c>
    </row>
    <row r="60" spans="1:28" s="57" customFormat="1" ht="18" customHeight="1" x14ac:dyDescent="0.25">
      <c r="A60" s="84">
        <v>55</v>
      </c>
      <c r="B60" s="85">
        <f t="shared" si="5"/>
        <v>20872</v>
      </c>
      <c r="C60" s="106">
        <f t="shared" si="6"/>
        <v>7920</v>
      </c>
      <c r="D60" s="111">
        <f t="shared" si="7"/>
        <v>28792</v>
      </c>
      <c r="E60" s="88">
        <f t="shared" si="8"/>
        <v>22330</v>
      </c>
      <c r="F60" s="89">
        <f t="shared" si="9"/>
        <v>7920</v>
      </c>
      <c r="G60" s="90">
        <f t="shared" si="10"/>
        <v>30250</v>
      </c>
      <c r="H60" s="91">
        <f t="shared" si="11"/>
        <v>1458</v>
      </c>
      <c r="I60" s="92">
        <f t="shared" si="12"/>
        <v>0</v>
      </c>
      <c r="J60" s="93">
        <f t="shared" si="13"/>
        <v>1458</v>
      </c>
      <c r="K60" s="94">
        <f t="shared" si="14"/>
        <v>23788</v>
      </c>
      <c r="L60" s="95">
        <f t="shared" si="15"/>
        <v>7920</v>
      </c>
      <c r="M60" s="96">
        <f t="shared" si="16"/>
        <v>31708</v>
      </c>
      <c r="N60" s="97">
        <f t="shared" si="17"/>
        <v>1458</v>
      </c>
      <c r="O60" s="98">
        <f t="shared" si="18"/>
        <v>0</v>
      </c>
      <c r="P60" s="99">
        <f t="shared" si="19"/>
        <v>1458</v>
      </c>
      <c r="Q60" s="100">
        <f t="shared" si="20"/>
        <v>25047</v>
      </c>
      <c r="R60" s="101">
        <f t="shared" si="21"/>
        <v>7920</v>
      </c>
      <c r="S60" s="102">
        <f t="shared" si="22"/>
        <v>32967</v>
      </c>
      <c r="T60" s="103">
        <f t="shared" si="23"/>
        <v>1259</v>
      </c>
      <c r="U60" s="104">
        <f t="shared" si="23"/>
        <v>0</v>
      </c>
      <c r="V60" s="105">
        <f t="shared" si="23"/>
        <v>1259</v>
      </c>
      <c r="W60" s="106">
        <f t="shared" si="24"/>
        <v>4175</v>
      </c>
      <c r="X60" s="86">
        <f t="shared" si="24"/>
        <v>0</v>
      </c>
      <c r="Y60" s="87">
        <f t="shared" si="24"/>
        <v>4175</v>
      </c>
      <c r="Z60" s="107">
        <f t="shared" si="25"/>
        <v>1.2000287466462245</v>
      </c>
      <c r="AA60" s="83">
        <f t="shared" si="25"/>
        <v>1</v>
      </c>
      <c r="AB60" s="83">
        <f t="shared" si="25"/>
        <v>1.1450055570991942</v>
      </c>
    </row>
    <row r="61" spans="1:28" s="57" customFormat="1" ht="18" customHeight="1" x14ac:dyDescent="0.25">
      <c r="A61" s="84">
        <v>56</v>
      </c>
      <c r="B61" s="85">
        <f t="shared" si="5"/>
        <v>20999</v>
      </c>
      <c r="C61" s="106">
        <f t="shared" si="6"/>
        <v>8052</v>
      </c>
      <c r="D61" s="111">
        <f t="shared" si="7"/>
        <v>29051</v>
      </c>
      <c r="E61" s="88">
        <f t="shared" si="8"/>
        <v>22465</v>
      </c>
      <c r="F61" s="89">
        <f t="shared" si="9"/>
        <v>8052</v>
      </c>
      <c r="G61" s="90">
        <f t="shared" si="10"/>
        <v>30517</v>
      </c>
      <c r="H61" s="91">
        <f t="shared" si="11"/>
        <v>1466</v>
      </c>
      <c r="I61" s="92">
        <f t="shared" si="12"/>
        <v>0</v>
      </c>
      <c r="J61" s="93">
        <f t="shared" si="13"/>
        <v>1466</v>
      </c>
      <c r="K61" s="94">
        <f t="shared" si="14"/>
        <v>23932</v>
      </c>
      <c r="L61" s="95">
        <f t="shared" si="15"/>
        <v>8052</v>
      </c>
      <c r="M61" s="96">
        <f t="shared" si="16"/>
        <v>31984</v>
      </c>
      <c r="N61" s="97">
        <f t="shared" si="17"/>
        <v>1467</v>
      </c>
      <c r="O61" s="98">
        <f t="shared" si="18"/>
        <v>0</v>
      </c>
      <c r="P61" s="99">
        <f t="shared" si="19"/>
        <v>1467</v>
      </c>
      <c r="Q61" s="100">
        <f t="shared" si="20"/>
        <v>25198</v>
      </c>
      <c r="R61" s="101">
        <f t="shared" si="21"/>
        <v>8052</v>
      </c>
      <c r="S61" s="102">
        <f t="shared" si="22"/>
        <v>33250</v>
      </c>
      <c r="T61" s="103">
        <f t="shared" si="23"/>
        <v>1266</v>
      </c>
      <c r="U61" s="104">
        <f t="shared" si="23"/>
        <v>0</v>
      </c>
      <c r="V61" s="105">
        <f t="shared" si="23"/>
        <v>1266</v>
      </c>
      <c r="W61" s="106">
        <f t="shared" si="24"/>
        <v>4199</v>
      </c>
      <c r="X61" s="86">
        <f t="shared" si="24"/>
        <v>0</v>
      </c>
      <c r="Y61" s="87">
        <f t="shared" si="24"/>
        <v>4199</v>
      </c>
      <c r="Z61" s="107">
        <f t="shared" si="25"/>
        <v>1.1999619029477595</v>
      </c>
      <c r="AA61" s="83">
        <f t="shared" si="25"/>
        <v>1</v>
      </c>
      <c r="AB61" s="83">
        <f t="shared" si="25"/>
        <v>1.1445389143230871</v>
      </c>
    </row>
    <row r="62" spans="1:28" s="57" customFormat="1" ht="18" customHeight="1" x14ac:dyDescent="0.25">
      <c r="A62" s="84">
        <v>57</v>
      </c>
      <c r="B62" s="85">
        <f t="shared" si="5"/>
        <v>21125</v>
      </c>
      <c r="C62" s="106">
        <f t="shared" si="6"/>
        <v>8184</v>
      </c>
      <c r="D62" s="111">
        <f t="shared" si="7"/>
        <v>29309</v>
      </c>
      <c r="E62" s="88">
        <f t="shared" si="8"/>
        <v>22600</v>
      </c>
      <c r="F62" s="89">
        <f t="shared" si="9"/>
        <v>8184</v>
      </c>
      <c r="G62" s="90">
        <f t="shared" si="10"/>
        <v>30784</v>
      </c>
      <c r="H62" s="91">
        <f t="shared" si="11"/>
        <v>1475</v>
      </c>
      <c r="I62" s="92">
        <f t="shared" si="12"/>
        <v>0</v>
      </c>
      <c r="J62" s="93">
        <f t="shared" si="13"/>
        <v>1475</v>
      </c>
      <c r="K62" s="94">
        <f t="shared" si="14"/>
        <v>24076</v>
      </c>
      <c r="L62" s="95">
        <f t="shared" si="15"/>
        <v>8184</v>
      </c>
      <c r="M62" s="96">
        <f t="shared" si="16"/>
        <v>32260</v>
      </c>
      <c r="N62" s="97">
        <f t="shared" si="17"/>
        <v>1476</v>
      </c>
      <c r="O62" s="98">
        <f t="shared" si="18"/>
        <v>0</v>
      </c>
      <c r="P62" s="99">
        <f t="shared" si="19"/>
        <v>1476</v>
      </c>
      <c r="Q62" s="100">
        <f t="shared" si="20"/>
        <v>25350</v>
      </c>
      <c r="R62" s="101">
        <f t="shared" si="21"/>
        <v>8184</v>
      </c>
      <c r="S62" s="102">
        <f t="shared" si="22"/>
        <v>33534</v>
      </c>
      <c r="T62" s="103">
        <f t="shared" si="23"/>
        <v>1274</v>
      </c>
      <c r="U62" s="104">
        <f t="shared" si="23"/>
        <v>0</v>
      </c>
      <c r="V62" s="105">
        <f t="shared" si="23"/>
        <v>1274</v>
      </c>
      <c r="W62" s="106">
        <f t="shared" si="24"/>
        <v>4225</v>
      </c>
      <c r="X62" s="86">
        <f t="shared" si="24"/>
        <v>0</v>
      </c>
      <c r="Y62" s="87">
        <f t="shared" si="24"/>
        <v>4225</v>
      </c>
      <c r="Z62" s="107">
        <f t="shared" si="25"/>
        <v>1.2</v>
      </c>
      <c r="AA62" s="83">
        <f t="shared" si="25"/>
        <v>1</v>
      </c>
      <c r="AB62" s="83">
        <f t="shared" si="25"/>
        <v>1.1441536729332287</v>
      </c>
    </row>
    <row r="63" spans="1:28" s="57" customFormat="1" ht="18" customHeight="1" x14ac:dyDescent="0.25">
      <c r="A63" s="84">
        <v>58</v>
      </c>
      <c r="B63" s="85">
        <f t="shared" si="5"/>
        <v>21252</v>
      </c>
      <c r="C63" s="106">
        <f t="shared" si="6"/>
        <v>8316</v>
      </c>
      <c r="D63" s="111">
        <f t="shared" si="7"/>
        <v>29568</v>
      </c>
      <c r="E63" s="88">
        <f t="shared" si="8"/>
        <v>22735</v>
      </c>
      <c r="F63" s="89">
        <f t="shared" si="9"/>
        <v>8316</v>
      </c>
      <c r="G63" s="90">
        <f t="shared" si="10"/>
        <v>31051</v>
      </c>
      <c r="H63" s="91">
        <f t="shared" si="11"/>
        <v>1483</v>
      </c>
      <c r="I63" s="92">
        <f t="shared" si="12"/>
        <v>0</v>
      </c>
      <c r="J63" s="93">
        <f t="shared" si="13"/>
        <v>1483</v>
      </c>
      <c r="K63" s="94">
        <f t="shared" si="14"/>
        <v>24220</v>
      </c>
      <c r="L63" s="95">
        <f t="shared" si="15"/>
        <v>8316</v>
      </c>
      <c r="M63" s="96">
        <f t="shared" si="16"/>
        <v>32536</v>
      </c>
      <c r="N63" s="97">
        <f t="shared" si="17"/>
        <v>1485</v>
      </c>
      <c r="O63" s="98">
        <f t="shared" si="18"/>
        <v>0</v>
      </c>
      <c r="P63" s="99">
        <f t="shared" si="19"/>
        <v>1485</v>
      </c>
      <c r="Q63" s="100">
        <f t="shared" si="20"/>
        <v>25502</v>
      </c>
      <c r="R63" s="101">
        <f t="shared" si="21"/>
        <v>8316</v>
      </c>
      <c r="S63" s="102">
        <f t="shared" si="22"/>
        <v>33818</v>
      </c>
      <c r="T63" s="103">
        <f t="shared" si="23"/>
        <v>1282</v>
      </c>
      <c r="U63" s="104">
        <f t="shared" si="23"/>
        <v>0</v>
      </c>
      <c r="V63" s="105">
        <f t="shared" si="23"/>
        <v>1282</v>
      </c>
      <c r="W63" s="106">
        <f t="shared" si="24"/>
        <v>4250</v>
      </c>
      <c r="X63" s="86">
        <f t="shared" si="24"/>
        <v>0</v>
      </c>
      <c r="Y63" s="87">
        <f t="shared" si="24"/>
        <v>4250</v>
      </c>
      <c r="Z63" s="107">
        <f t="shared" si="25"/>
        <v>1.1999811782420478</v>
      </c>
      <c r="AA63" s="83">
        <f t="shared" si="25"/>
        <v>1</v>
      </c>
      <c r="AB63" s="83">
        <f t="shared" si="25"/>
        <v>1.1437364718614718</v>
      </c>
    </row>
    <row r="64" spans="1:28" s="57" customFormat="1" ht="18" customHeight="1" x14ac:dyDescent="0.25">
      <c r="A64" s="84">
        <v>59</v>
      </c>
      <c r="B64" s="85">
        <f t="shared" si="5"/>
        <v>21378</v>
      </c>
      <c r="C64" s="106">
        <f t="shared" si="6"/>
        <v>8448</v>
      </c>
      <c r="D64" s="111">
        <f t="shared" si="7"/>
        <v>29826</v>
      </c>
      <c r="E64" s="88">
        <f t="shared" si="8"/>
        <v>22871</v>
      </c>
      <c r="F64" s="89">
        <f t="shared" si="9"/>
        <v>8448</v>
      </c>
      <c r="G64" s="90">
        <f t="shared" si="10"/>
        <v>31319</v>
      </c>
      <c r="H64" s="91">
        <f t="shared" si="11"/>
        <v>1493</v>
      </c>
      <c r="I64" s="92">
        <f t="shared" si="12"/>
        <v>0</v>
      </c>
      <c r="J64" s="93">
        <f t="shared" si="13"/>
        <v>1493</v>
      </c>
      <c r="K64" s="94">
        <f t="shared" si="14"/>
        <v>24365</v>
      </c>
      <c r="L64" s="95">
        <f t="shared" si="15"/>
        <v>8448</v>
      </c>
      <c r="M64" s="96">
        <f t="shared" si="16"/>
        <v>32813</v>
      </c>
      <c r="N64" s="97">
        <f t="shared" si="17"/>
        <v>1494</v>
      </c>
      <c r="O64" s="98">
        <f t="shared" si="18"/>
        <v>0</v>
      </c>
      <c r="P64" s="99">
        <f t="shared" si="19"/>
        <v>1494</v>
      </c>
      <c r="Q64" s="100">
        <f t="shared" si="20"/>
        <v>25654</v>
      </c>
      <c r="R64" s="101">
        <f t="shared" si="21"/>
        <v>8448</v>
      </c>
      <c r="S64" s="102">
        <f t="shared" si="22"/>
        <v>34102</v>
      </c>
      <c r="T64" s="103">
        <f t="shared" si="23"/>
        <v>1289</v>
      </c>
      <c r="U64" s="104">
        <f t="shared" si="23"/>
        <v>0</v>
      </c>
      <c r="V64" s="105">
        <f t="shared" si="23"/>
        <v>1289</v>
      </c>
      <c r="W64" s="106">
        <f t="shared" si="24"/>
        <v>4276</v>
      </c>
      <c r="X64" s="86">
        <f t="shared" si="24"/>
        <v>0</v>
      </c>
      <c r="Y64" s="87">
        <f t="shared" si="24"/>
        <v>4276</v>
      </c>
      <c r="Z64" s="107">
        <f t="shared" si="25"/>
        <v>1.2000187108242117</v>
      </c>
      <c r="AA64" s="83">
        <f t="shared" si="25"/>
        <v>1</v>
      </c>
      <c r="AB64" s="83">
        <f t="shared" si="25"/>
        <v>1.1433648494602024</v>
      </c>
    </row>
    <row r="65" spans="1:28" s="57" customFormat="1" ht="18" customHeight="1" x14ac:dyDescent="0.25">
      <c r="A65" s="84">
        <v>60</v>
      </c>
      <c r="B65" s="85">
        <f t="shared" si="5"/>
        <v>21505</v>
      </c>
      <c r="C65" s="106">
        <f t="shared" si="6"/>
        <v>8580</v>
      </c>
      <c r="D65" s="111">
        <f t="shared" si="7"/>
        <v>30085</v>
      </c>
      <c r="E65" s="88">
        <f t="shared" si="8"/>
        <v>23006</v>
      </c>
      <c r="F65" s="89">
        <f t="shared" si="9"/>
        <v>8580</v>
      </c>
      <c r="G65" s="90">
        <f t="shared" si="10"/>
        <v>31586</v>
      </c>
      <c r="H65" s="91">
        <f t="shared" si="11"/>
        <v>1501</v>
      </c>
      <c r="I65" s="92">
        <f t="shared" si="12"/>
        <v>0</v>
      </c>
      <c r="J65" s="93">
        <f t="shared" si="13"/>
        <v>1501</v>
      </c>
      <c r="K65" s="94">
        <f t="shared" si="14"/>
        <v>24509</v>
      </c>
      <c r="L65" s="95">
        <f t="shared" si="15"/>
        <v>8580</v>
      </c>
      <c r="M65" s="96">
        <f t="shared" si="16"/>
        <v>33089</v>
      </c>
      <c r="N65" s="97">
        <f t="shared" si="17"/>
        <v>1503</v>
      </c>
      <c r="O65" s="98">
        <f t="shared" si="18"/>
        <v>0</v>
      </c>
      <c r="P65" s="99">
        <f t="shared" si="19"/>
        <v>1503</v>
      </c>
      <c r="Q65" s="100">
        <f t="shared" si="20"/>
        <v>25806</v>
      </c>
      <c r="R65" s="101">
        <f t="shared" si="21"/>
        <v>8580</v>
      </c>
      <c r="S65" s="102">
        <f t="shared" si="22"/>
        <v>34386</v>
      </c>
      <c r="T65" s="103">
        <f t="shared" si="23"/>
        <v>1297</v>
      </c>
      <c r="U65" s="104">
        <f t="shared" si="23"/>
        <v>0</v>
      </c>
      <c r="V65" s="105">
        <f t="shared" si="23"/>
        <v>1297</v>
      </c>
      <c r="W65" s="106">
        <f t="shared" si="24"/>
        <v>4301</v>
      </c>
      <c r="X65" s="86">
        <f t="shared" si="24"/>
        <v>0</v>
      </c>
      <c r="Y65" s="87">
        <f t="shared" si="24"/>
        <v>4301</v>
      </c>
      <c r="Z65" s="107">
        <f t="shared" si="25"/>
        <v>1.2</v>
      </c>
      <c r="AA65" s="83">
        <f t="shared" si="25"/>
        <v>1</v>
      </c>
      <c r="AB65" s="83">
        <f t="shared" si="25"/>
        <v>1.1429616087751371</v>
      </c>
    </row>
    <row r="66" spans="1:28" s="57" customFormat="1" ht="18" customHeight="1" x14ac:dyDescent="0.25">
      <c r="A66" s="84">
        <v>61</v>
      </c>
      <c r="B66" s="85">
        <f t="shared" si="5"/>
        <v>21631</v>
      </c>
      <c r="C66" s="106">
        <f t="shared" si="6"/>
        <v>8712</v>
      </c>
      <c r="D66" s="111">
        <f t="shared" si="7"/>
        <v>30343</v>
      </c>
      <c r="E66" s="88">
        <f t="shared" si="8"/>
        <v>23141</v>
      </c>
      <c r="F66" s="89">
        <f t="shared" si="9"/>
        <v>8712</v>
      </c>
      <c r="G66" s="90">
        <f t="shared" si="10"/>
        <v>31853</v>
      </c>
      <c r="H66" s="91">
        <f t="shared" si="11"/>
        <v>1510</v>
      </c>
      <c r="I66" s="92">
        <f t="shared" si="12"/>
        <v>0</v>
      </c>
      <c r="J66" s="93">
        <f t="shared" si="13"/>
        <v>1510</v>
      </c>
      <c r="K66" s="94">
        <f t="shared" si="14"/>
        <v>24653</v>
      </c>
      <c r="L66" s="95">
        <f t="shared" si="15"/>
        <v>8712</v>
      </c>
      <c r="M66" s="96">
        <f t="shared" si="16"/>
        <v>33365</v>
      </c>
      <c r="N66" s="97">
        <f t="shared" si="17"/>
        <v>1512</v>
      </c>
      <c r="O66" s="98">
        <f t="shared" si="18"/>
        <v>0</v>
      </c>
      <c r="P66" s="99">
        <f t="shared" si="19"/>
        <v>1512</v>
      </c>
      <c r="Q66" s="100">
        <f t="shared" si="20"/>
        <v>25957</v>
      </c>
      <c r="R66" s="101">
        <f t="shared" si="21"/>
        <v>8712</v>
      </c>
      <c r="S66" s="102">
        <f t="shared" si="22"/>
        <v>34669</v>
      </c>
      <c r="T66" s="103">
        <f t="shared" si="23"/>
        <v>1304</v>
      </c>
      <c r="U66" s="104">
        <f t="shared" si="23"/>
        <v>0</v>
      </c>
      <c r="V66" s="105">
        <f t="shared" si="23"/>
        <v>1304</v>
      </c>
      <c r="W66" s="106">
        <f t="shared" si="24"/>
        <v>4326</v>
      </c>
      <c r="X66" s="86">
        <f t="shared" si="24"/>
        <v>0</v>
      </c>
      <c r="Y66" s="87">
        <f t="shared" si="24"/>
        <v>4326</v>
      </c>
      <c r="Z66" s="107">
        <f t="shared" si="25"/>
        <v>1.199990754010448</v>
      </c>
      <c r="AA66" s="83">
        <f t="shared" si="25"/>
        <v>1</v>
      </c>
      <c r="AB66" s="83">
        <f t="shared" si="25"/>
        <v>1.1425699502356392</v>
      </c>
    </row>
    <row r="67" spans="1:28" s="57" customFormat="1" ht="18" customHeight="1" x14ac:dyDescent="0.25">
      <c r="A67" s="84">
        <v>62</v>
      </c>
      <c r="B67" s="85">
        <f t="shared" si="5"/>
        <v>21758</v>
      </c>
      <c r="C67" s="106">
        <f t="shared" si="6"/>
        <v>8844</v>
      </c>
      <c r="D67" s="111">
        <f t="shared" si="7"/>
        <v>30602</v>
      </c>
      <c r="E67" s="88">
        <f t="shared" si="8"/>
        <v>23277</v>
      </c>
      <c r="F67" s="89">
        <f t="shared" si="9"/>
        <v>8844</v>
      </c>
      <c r="G67" s="90">
        <f t="shared" si="10"/>
        <v>32121</v>
      </c>
      <c r="H67" s="91">
        <f t="shared" si="11"/>
        <v>1519</v>
      </c>
      <c r="I67" s="92">
        <f t="shared" si="12"/>
        <v>0</v>
      </c>
      <c r="J67" s="93">
        <f t="shared" si="13"/>
        <v>1519</v>
      </c>
      <c r="K67" s="94">
        <f t="shared" si="14"/>
        <v>24797</v>
      </c>
      <c r="L67" s="95">
        <f t="shared" si="15"/>
        <v>8844</v>
      </c>
      <c r="M67" s="96">
        <f t="shared" si="16"/>
        <v>33641</v>
      </c>
      <c r="N67" s="97">
        <f t="shared" si="17"/>
        <v>1520</v>
      </c>
      <c r="O67" s="98">
        <f t="shared" si="18"/>
        <v>0</v>
      </c>
      <c r="P67" s="99">
        <f t="shared" si="19"/>
        <v>1520</v>
      </c>
      <c r="Q67" s="100">
        <f t="shared" si="20"/>
        <v>26109</v>
      </c>
      <c r="R67" s="101">
        <f t="shared" si="21"/>
        <v>8844</v>
      </c>
      <c r="S67" s="102">
        <f t="shared" si="22"/>
        <v>34953</v>
      </c>
      <c r="T67" s="103">
        <f t="shared" si="23"/>
        <v>1312</v>
      </c>
      <c r="U67" s="104">
        <f t="shared" si="23"/>
        <v>0</v>
      </c>
      <c r="V67" s="105">
        <f t="shared" si="23"/>
        <v>1312</v>
      </c>
      <c r="W67" s="106">
        <f t="shared" si="24"/>
        <v>4351</v>
      </c>
      <c r="X67" s="86">
        <f t="shared" si="24"/>
        <v>0</v>
      </c>
      <c r="Y67" s="87">
        <f t="shared" si="24"/>
        <v>4351</v>
      </c>
      <c r="Z67" s="107">
        <f t="shared" si="25"/>
        <v>1.1999724239360234</v>
      </c>
      <c r="AA67" s="83">
        <f t="shared" si="25"/>
        <v>1</v>
      </c>
      <c r="AB67" s="83">
        <f t="shared" si="25"/>
        <v>1.1421802496568851</v>
      </c>
    </row>
    <row r="68" spans="1:28" s="57" customFormat="1" ht="18" customHeight="1" x14ac:dyDescent="0.25">
      <c r="A68" s="84">
        <v>63</v>
      </c>
      <c r="B68" s="85">
        <f t="shared" si="5"/>
        <v>21884</v>
      </c>
      <c r="C68" s="106">
        <f t="shared" si="6"/>
        <v>8976</v>
      </c>
      <c r="D68" s="111">
        <f t="shared" si="7"/>
        <v>30860</v>
      </c>
      <c r="E68" s="88">
        <f t="shared" si="8"/>
        <v>23412</v>
      </c>
      <c r="F68" s="89">
        <f t="shared" si="9"/>
        <v>8976</v>
      </c>
      <c r="G68" s="90">
        <f t="shared" si="10"/>
        <v>32388</v>
      </c>
      <c r="H68" s="91">
        <f t="shared" si="11"/>
        <v>1528</v>
      </c>
      <c r="I68" s="92">
        <f t="shared" si="12"/>
        <v>0</v>
      </c>
      <c r="J68" s="93">
        <f t="shared" si="13"/>
        <v>1528</v>
      </c>
      <c r="K68" s="94">
        <f t="shared" si="14"/>
        <v>24941</v>
      </c>
      <c r="L68" s="95">
        <f t="shared" si="15"/>
        <v>8976</v>
      </c>
      <c r="M68" s="96">
        <f t="shared" si="16"/>
        <v>33917</v>
      </c>
      <c r="N68" s="97">
        <f t="shared" si="17"/>
        <v>1529</v>
      </c>
      <c r="O68" s="98">
        <f t="shared" si="18"/>
        <v>0</v>
      </c>
      <c r="P68" s="99">
        <f t="shared" si="19"/>
        <v>1529</v>
      </c>
      <c r="Q68" s="100">
        <f t="shared" si="20"/>
        <v>26261</v>
      </c>
      <c r="R68" s="101">
        <f t="shared" si="21"/>
        <v>8976</v>
      </c>
      <c r="S68" s="102">
        <f t="shared" si="22"/>
        <v>35237</v>
      </c>
      <c r="T68" s="103">
        <f t="shared" si="23"/>
        <v>1320</v>
      </c>
      <c r="U68" s="104">
        <f t="shared" si="23"/>
        <v>0</v>
      </c>
      <c r="V68" s="105">
        <f t="shared" si="23"/>
        <v>1320</v>
      </c>
      <c r="W68" s="106">
        <f t="shared" si="24"/>
        <v>4377</v>
      </c>
      <c r="X68" s="86">
        <f t="shared" si="24"/>
        <v>0</v>
      </c>
      <c r="Y68" s="87">
        <f t="shared" si="24"/>
        <v>4377</v>
      </c>
      <c r="Z68" s="107">
        <f t="shared" si="25"/>
        <v>1.2000091390970573</v>
      </c>
      <c r="AA68" s="83">
        <f t="shared" si="25"/>
        <v>1</v>
      </c>
      <c r="AB68" s="83">
        <f t="shared" si="25"/>
        <v>1.1418340894361634</v>
      </c>
    </row>
    <row r="69" spans="1:28" s="57" customFormat="1" ht="18" customHeight="1" x14ac:dyDescent="0.25">
      <c r="A69" s="84">
        <v>64</v>
      </c>
      <c r="B69" s="85">
        <f t="shared" ref="B69:B109" si="26">ROUNDDOWN(($C$118+ROUNDDOWN(($A69*IF(31&lt;=$A69,$C$125,IF(21&lt;=$A69,$C$124,IF(11&lt;=$A69,$C$123,IF(1&lt;=$A69,$C$122,0))))),0))*1.1,0)</f>
        <v>22011</v>
      </c>
      <c r="C69" s="106">
        <f t="shared" ref="C69:C109" si="27">INT(ROUNDDOWN(IF($A69&lt;=0,0,IF($A69&lt;=10,$C$130,IF($A69&lt;=20,$C$131,IF($A69&lt;=30,$C$132,IF($A69&lt;=50,$C$133,IF($A69&gt;=51,$C$134,""))))))*$A69+$C$129,0)*1.1)</f>
        <v>9108</v>
      </c>
      <c r="D69" s="111">
        <f t="shared" ref="D69:D109" si="28">B69+C69</f>
        <v>31119</v>
      </c>
      <c r="E69" s="88">
        <f t="shared" ref="E69:E109" si="29">ROUNDDOWN(($F$118+ROUNDDOWN(($A69*IF(31&lt;=$A69,$F$125,IF(21&lt;=$A69,$F$124,IF(11&lt;=$A69,$F$123,IF(1&lt;=$A69,$F$122,0))))),0))*1.1,0)</f>
        <v>23547</v>
      </c>
      <c r="F69" s="89">
        <f t="shared" ref="F69:F109" si="30">INT(ROUNDDOWN(IF($A69&lt;=0,0,IF($A69&lt;=10,$F$130,IF($A69&lt;=20,$F$131,IF($A69&lt;=30,$F$132,IF($A69&lt;=50,$F$133,IF($A69&gt;=51,$F$134,""))))))*$A69+$F$129,0)*1.1)</f>
        <v>9108</v>
      </c>
      <c r="G69" s="90">
        <f t="shared" ref="G69:G109" si="31">SUM(E69:F69)</f>
        <v>32655</v>
      </c>
      <c r="H69" s="91">
        <f t="shared" ref="H69:H109" si="32">E69-B69</f>
        <v>1536</v>
      </c>
      <c r="I69" s="92">
        <f t="shared" ref="I69:I109" si="33">F69-C69</f>
        <v>0</v>
      </c>
      <c r="J69" s="93">
        <f t="shared" ref="J69:J109" si="34">G69-D69</f>
        <v>1536</v>
      </c>
      <c r="K69" s="94">
        <f t="shared" ref="K69:K109" si="35">ROUNDDOWN(($L$118+ROUNDDOWN(($A69*IF(31&lt;=$A69,$L$125,IF(21&lt;=$A69,$L$124,IF(11&lt;=$A69,$L$123,IF(1&lt;=$A69,$L$122,0))))),0))*1.1,0)</f>
        <v>25085</v>
      </c>
      <c r="L69" s="95">
        <f t="shared" ref="L69:L109" si="36">INT(ROUNDDOWN(IF($A69&lt;=0,0,IF($A69&lt;=10,$L$130,IF($A69&lt;=20,$L$131,IF($A69&lt;=30,$L$132,IF($A69&lt;=50,$L$133,IF($A69&gt;=51,$L$134,""))))))*$A69+$L$129,0)*1.1)</f>
        <v>9108</v>
      </c>
      <c r="M69" s="96">
        <f t="shared" ref="M69:M109" si="37">SUM(K69:L69)</f>
        <v>34193</v>
      </c>
      <c r="N69" s="97">
        <f t="shared" ref="N69:N109" si="38">K69-E69</f>
        <v>1538</v>
      </c>
      <c r="O69" s="98">
        <f t="shared" ref="O69:O109" si="39">L69-F69</f>
        <v>0</v>
      </c>
      <c r="P69" s="99">
        <f t="shared" ref="P69:P109" si="40">M69-G69</f>
        <v>1538</v>
      </c>
      <c r="Q69" s="100">
        <f t="shared" ref="Q69:Q109" si="41">ROUNDDOWN(($R$118+ROUNDDOWN(($A69*IF(31&lt;=$A69,$R$125,IF(21&lt;=$A69,$R$124,IF(11&lt;=$A69,$R$123,IF(1&lt;=$A69,$R$122,0))))),0))*1.1,0)</f>
        <v>26413</v>
      </c>
      <c r="R69" s="101">
        <f t="shared" ref="R69:R109" si="42">INT(ROUNDDOWN(IF($A69&lt;=0,0,IF($A69&lt;=10,$R$130,IF($A69&lt;=20,$R$131,IF($A69&lt;=30,$R$132,IF($A69&lt;=50,$R$133,IF($A69&gt;=51,$R$134,""))))))*$A69+$R$129,0)*1.1)</f>
        <v>9108</v>
      </c>
      <c r="S69" s="102">
        <f t="shared" ref="S69:S109" si="43">SUM(Q69:R69)</f>
        <v>35521</v>
      </c>
      <c r="T69" s="103">
        <f t="shared" si="23"/>
        <v>1328</v>
      </c>
      <c r="U69" s="104">
        <f t="shared" si="23"/>
        <v>0</v>
      </c>
      <c r="V69" s="105">
        <f t="shared" si="23"/>
        <v>1328</v>
      </c>
      <c r="W69" s="106">
        <f t="shared" si="24"/>
        <v>4402</v>
      </c>
      <c r="X69" s="86">
        <f t="shared" si="24"/>
        <v>0</v>
      </c>
      <c r="Y69" s="87">
        <f t="shared" si="24"/>
        <v>4402</v>
      </c>
      <c r="Z69" s="107">
        <f t="shared" si="25"/>
        <v>1.199990913634092</v>
      </c>
      <c r="AA69" s="83">
        <f t="shared" si="25"/>
        <v>1</v>
      </c>
      <c r="AB69" s="83">
        <f t="shared" si="25"/>
        <v>1.1414569876924066</v>
      </c>
    </row>
    <row r="70" spans="1:28" s="57" customFormat="1" ht="18" customHeight="1" x14ac:dyDescent="0.25">
      <c r="A70" s="84">
        <v>65</v>
      </c>
      <c r="B70" s="85">
        <f t="shared" si="26"/>
        <v>22137</v>
      </c>
      <c r="C70" s="106">
        <f t="shared" si="27"/>
        <v>9240</v>
      </c>
      <c r="D70" s="111">
        <f t="shared" si="28"/>
        <v>31377</v>
      </c>
      <c r="E70" s="88">
        <f t="shared" si="29"/>
        <v>23683</v>
      </c>
      <c r="F70" s="89">
        <f t="shared" si="30"/>
        <v>9240</v>
      </c>
      <c r="G70" s="90">
        <f t="shared" si="31"/>
        <v>32923</v>
      </c>
      <c r="H70" s="91">
        <f t="shared" si="32"/>
        <v>1546</v>
      </c>
      <c r="I70" s="92">
        <f t="shared" si="33"/>
        <v>0</v>
      </c>
      <c r="J70" s="93">
        <f t="shared" si="34"/>
        <v>1546</v>
      </c>
      <c r="K70" s="94">
        <f t="shared" si="35"/>
        <v>25229</v>
      </c>
      <c r="L70" s="95">
        <f t="shared" si="36"/>
        <v>9240</v>
      </c>
      <c r="M70" s="96">
        <f t="shared" si="37"/>
        <v>34469</v>
      </c>
      <c r="N70" s="97">
        <f t="shared" si="38"/>
        <v>1546</v>
      </c>
      <c r="O70" s="98">
        <f t="shared" si="39"/>
        <v>0</v>
      </c>
      <c r="P70" s="99">
        <f t="shared" si="40"/>
        <v>1546</v>
      </c>
      <c r="Q70" s="100">
        <f t="shared" si="41"/>
        <v>26565</v>
      </c>
      <c r="R70" s="101">
        <f t="shared" si="42"/>
        <v>9240</v>
      </c>
      <c r="S70" s="102">
        <f t="shared" si="43"/>
        <v>35805</v>
      </c>
      <c r="T70" s="103">
        <f t="shared" si="23"/>
        <v>1336</v>
      </c>
      <c r="U70" s="104">
        <f t="shared" si="23"/>
        <v>0</v>
      </c>
      <c r="V70" s="105">
        <f t="shared" si="23"/>
        <v>1336</v>
      </c>
      <c r="W70" s="106">
        <f t="shared" ref="W70:Y109" si="44">Q70-B70</f>
        <v>4428</v>
      </c>
      <c r="X70" s="86">
        <f t="shared" si="44"/>
        <v>0</v>
      </c>
      <c r="Y70" s="87">
        <f t="shared" si="44"/>
        <v>4428</v>
      </c>
      <c r="Z70" s="107">
        <f t="shared" ref="Z70:AB109" si="45">Q70/B70</f>
        <v>1.2000271039436239</v>
      </c>
      <c r="AA70" s="83">
        <f t="shared" si="45"/>
        <v>1</v>
      </c>
      <c r="AB70" s="83">
        <f t="shared" si="45"/>
        <v>1.1411224782483984</v>
      </c>
    </row>
    <row r="71" spans="1:28" s="57" customFormat="1" ht="18" customHeight="1" x14ac:dyDescent="0.25">
      <c r="A71" s="84">
        <v>66</v>
      </c>
      <c r="B71" s="85">
        <f t="shared" si="26"/>
        <v>22264</v>
      </c>
      <c r="C71" s="106">
        <f t="shared" si="27"/>
        <v>9372</v>
      </c>
      <c r="D71" s="111">
        <f t="shared" si="28"/>
        <v>31636</v>
      </c>
      <c r="E71" s="88">
        <f t="shared" si="29"/>
        <v>23818</v>
      </c>
      <c r="F71" s="89">
        <f t="shared" si="30"/>
        <v>9372</v>
      </c>
      <c r="G71" s="90">
        <f t="shared" si="31"/>
        <v>33190</v>
      </c>
      <c r="H71" s="91">
        <f t="shared" si="32"/>
        <v>1554</v>
      </c>
      <c r="I71" s="92">
        <f t="shared" si="33"/>
        <v>0</v>
      </c>
      <c r="J71" s="93">
        <f t="shared" si="34"/>
        <v>1554</v>
      </c>
      <c r="K71" s="94">
        <f t="shared" si="35"/>
        <v>25373</v>
      </c>
      <c r="L71" s="95">
        <f t="shared" si="36"/>
        <v>9372</v>
      </c>
      <c r="M71" s="96">
        <f t="shared" si="37"/>
        <v>34745</v>
      </c>
      <c r="N71" s="97">
        <f t="shared" si="38"/>
        <v>1555</v>
      </c>
      <c r="O71" s="98">
        <f t="shared" si="39"/>
        <v>0</v>
      </c>
      <c r="P71" s="99">
        <f t="shared" si="40"/>
        <v>1555</v>
      </c>
      <c r="Q71" s="100">
        <f t="shared" si="41"/>
        <v>26716</v>
      </c>
      <c r="R71" s="101">
        <f t="shared" si="42"/>
        <v>9372</v>
      </c>
      <c r="S71" s="102">
        <f t="shared" si="43"/>
        <v>36088</v>
      </c>
      <c r="T71" s="103">
        <f t="shared" si="23"/>
        <v>1343</v>
      </c>
      <c r="U71" s="104">
        <f t="shared" si="23"/>
        <v>0</v>
      </c>
      <c r="V71" s="105">
        <f t="shared" si="23"/>
        <v>1343</v>
      </c>
      <c r="W71" s="106">
        <f t="shared" si="44"/>
        <v>4452</v>
      </c>
      <c r="X71" s="86">
        <f t="shared" si="44"/>
        <v>0</v>
      </c>
      <c r="Y71" s="87">
        <f t="shared" si="44"/>
        <v>4452</v>
      </c>
      <c r="Z71" s="107">
        <f t="shared" si="45"/>
        <v>1.1999640675530003</v>
      </c>
      <c r="AA71" s="83">
        <f t="shared" si="45"/>
        <v>1</v>
      </c>
      <c r="AB71" s="83">
        <f t="shared" si="45"/>
        <v>1.1407257554684536</v>
      </c>
    </row>
    <row r="72" spans="1:28" s="57" customFormat="1" ht="18" customHeight="1" x14ac:dyDescent="0.25">
      <c r="A72" s="84">
        <v>67</v>
      </c>
      <c r="B72" s="85">
        <f t="shared" si="26"/>
        <v>22390</v>
      </c>
      <c r="C72" s="106">
        <f t="shared" si="27"/>
        <v>9504</v>
      </c>
      <c r="D72" s="111">
        <f t="shared" si="28"/>
        <v>31894</v>
      </c>
      <c r="E72" s="88">
        <f t="shared" si="29"/>
        <v>23953</v>
      </c>
      <c r="F72" s="89">
        <f t="shared" si="30"/>
        <v>9504</v>
      </c>
      <c r="G72" s="90">
        <f t="shared" si="31"/>
        <v>33457</v>
      </c>
      <c r="H72" s="91">
        <f t="shared" si="32"/>
        <v>1563</v>
      </c>
      <c r="I72" s="92">
        <f t="shared" si="33"/>
        <v>0</v>
      </c>
      <c r="J72" s="93">
        <f t="shared" si="34"/>
        <v>1563</v>
      </c>
      <c r="K72" s="94">
        <f t="shared" si="35"/>
        <v>25517</v>
      </c>
      <c r="L72" s="95">
        <f t="shared" si="36"/>
        <v>9504</v>
      </c>
      <c r="M72" s="96">
        <f t="shared" si="37"/>
        <v>35021</v>
      </c>
      <c r="N72" s="97">
        <f t="shared" si="38"/>
        <v>1564</v>
      </c>
      <c r="O72" s="98">
        <f t="shared" si="39"/>
        <v>0</v>
      </c>
      <c r="P72" s="99">
        <f t="shared" si="40"/>
        <v>1564</v>
      </c>
      <c r="Q72" s="100">
        <f t="shared" si="41"/>
        <v>26868</v>
      </c>
      <c r="R72" s="101">
        <f t="shared" si="42"/>
        <v>9504</v>
      </c>
      <c r="S72" s="102">
        <f t="shared" si="43"/>
        <v>36372</v>
      </c>
      <c r="T72" s="103">
        <f t="shared" si="23"/>
        <v>1351</v>
      </c>
      <c r="U72" s="104">
        <f t="shared" si="23"/>
        <v>0</v>
      </c>
      <c r="V72" s="105">
        <f t="shared" si="23"/>
        <v>1351</v>
      </c>
      <c r="W72" s="106">
        <f t="shared" si="44"/>
        <v>4478</v>
      </c>
      <c r="X72" s="86">
        <f t="shared" si="44"/>
        <v>0</v>
      </c>
      <c r="Y72" s="87">
        <f t="shared" si="44"/>
        <v>4478</v>
      </c>
      <c r="Z72" s="107">
        <f t="shared" si="45"/>
        <v>1.2</v>
      </c>
      <c r="AA72" s="83">
        <f t="shared" si="45"/>
        <v>1</v>
      </c>
      <c r="AB72" s="83">
        <f t="shared" si="45"/>
        <v>1.140402583558036</v>
      </c>
    </row>
    <row r="73" spans="1:28" s="57" customFormat="1" ht="18" customHeight="1" x14ac:dyDescent="0.25">
      <c r="A73" s="84">
        <v>68</v>
      </c>
      <c r="B73" s="85">
        <f t="shared" si="26"/>
        <v>22517</v>
      </c>
      <c r="C73" s="106">
        <f t="shared" si="27"/>
        <v>9636</v>
      </c>
      <c r="D73" s="111">
        <f t="shared" si="28"/>
        <v>32153</v>
      </c>
      <c r="E73" s="88">
        <f t="shared" si="29"/>
        <v>24088</v>
      </c>
      <c r="F73" s="89">
        <f t="shared" si="30"/>
        <v>9636</v>
      </c>
      <c r="G73" s="90">
        <f t="shared" si="31"/>
        <v>33724</v>
      </c>
      <c r="H73" s="91">
        <f t="shared" si="32"/>
        <v>1571</v>
      </c>
      <c r="I73" s="92">
        <f t="shared" si="33"/>
        <v>0</v>
      </c>
      <c r="J73" s="93">
        <f t="shared" si="34"/>
        <v>1571</v>
      </c>
      <c r="K73" s="94">
        <f t="shared" si="35"/>
        <v>25661</v>
      </c>
      <c r="L73" s="95">
        <f t="shared" si="36"/>
        <v>9636</v>
      </c>
      <c r="M73" s="96">
        <f t="shared" si="37"/>
        <v>35297</v>
      </c>
      <c r="N73" s="97">
        <f t="shared" si="38"/>
        <v>1573</v>
      </c>
      <c r="O73" s="98">
        <f t="shared" si="39"/>
        <v>0</v>
      </c>
      <c r="P73" s="99">
        <f t="shared" si="40"/>
        <v>1573</v>
      </c>
      <c r="Q73" s="100">
        <f t="shared" si="41"/>
        <v>27020</v>
      </c>
      <c r="R73" s="101">
        <f t="shared" si="42"/>
        <v>9636</v>
      </c>
      <c r="S73" s="102">
        <f t="shared" si="43"/>
        <v>36656</v>
      </c>
      <c r="T73" s="103">
        <f t="shared" si="23"/>
        <v>1359</v>
      </c>
      <c r="U73" s="104">
        <f t="shared" si="23"/>
        <v>0</v>
      </c>
      <c r="V73" s="105">
        <f t="shared" si="23"/>
        <v>1359</v>
      </c>
      <c r="W73" s="106">
        <f t="shared" si="44"/>
        <v>4503</v>
      </c>
      <c r="X73" s="86">
        <f t="shared" si="44"/>
        <v>0</v>
      </c>
      <c r="Y73" s="87">
        <f t="shared" si="44"/>
        <v>4503</v>
      </c>
      <c r="Z73" s="107">
        <f t="shared" si="45"/>
        <v>1.1999822356441801</v>
      </c>
      <c r="AA73" s="83">
        <f t="shared" si="45"/>
        <v>1</v>
      </c>
      <c r="AB73" s="83">
        <f t="shared" si="45"/>
        <v>1.1400491400491402</v>
      </c>
    </row>
    <row r="74" spans="1:28" s="57" customFormat="1" ht="18" customHeight="1" x14ac:dyDescent="0.25">
      <c r="A74" s="84">
        <v>69</v>
      </c>
      <c r="B74" s="85">
        <f t="shared" si="26"/>
        <v>22643</v>
      </c>
      <c r="C74" s="106">
        <f t="shared" si="27"/>
        <v>9768</v>
      </c>
      <c r="D74" s="111">
        <f t="shared" si="28"/>
        <v>32411</v>
      </c>
      <c r="E74" s="88">
        <f t="shared" si="29"/>
        <v>24224</v>
      </c>
      <c r="F74" s="89">
        <f t="shared" si="30"/>
        <v>9768</v>
      </c>
      <c r="G74" s="90">
        <f t="shared" si="31"/>
        <v>33992</v>
      </c>
      <c r="H74" s="91">
        <f t="shared" si="32"/>
        <v>1581</v>
      </c>
      <c r="I74" s="92">
        <f t="shared" si="33"/>
        <v>0</v>
      </c>
      <c r="J74" s="93">
        <f t="shared" si="34"/>
        <v>1581</v>
      </c>
      <c r="K74" s="94">
        <f t="shared" si="35"/>
        <v>25806</v>
      </c>
      <c r="L74" s="95">
        <f t="shared" si="36"/>
        <v>9768</v>
      </c>
      <c r="M74" s="96">
        <f t="shared" si="37"/>
        <v>35574</v>
      </c>
      <c r="N74" s="97">
        <f t="shared" si="38"/>
        <v>1582</v>
      </c>
      <c r="O74" s="98">
        <f t="shared" si="39"/>
        <v>0</v>
      </c>
      <c r="P74" s="99">
        <f t="shared" si="40"/>
        <v>1582</v>
      </c>
      <c r="Q74" s="100">
        <f t="shared" si="41"/>
        <v>27172</v>
      </c>
      <c r="R74" s="101">
        <f t="shared" si="42"/>
        <v>9768</v>
      </c>
      <c r="S74" s="102">
        <f t="shared" si="43"/>
        <v>36940</v>
      </c>
      <c r="T74" s="103">
        <f t="shared" si="23"/>
        <v>1366</v>
      </c>
      <c r="U74" s="104">
        <f t="shared" si="23"/>
        <v>0</v>
      </c>
      <c r="V74" s="105">
        <f t="shared" si="23"/>
        <v>1366</v>
      </c>
      <c r="W74" s="106">
        <f t="shared" si="44"/>
        <v>4529</v>
      </c>
      <c r="X74" s="86">
        <f t="shared" si="44"/>
        <v>0</v>
      </c>
      <c r="Y74" s="87">
        <f t="shared" si="44"/>
        <v>4529</v>
      </c>
      <c r="Z74" s="107">
        <f t="shared" si="45"/>
        <v>1.2000176655036876</v>
      </c>
      <c r="AA74" s="83">
        <f t="shared" si="45"/>
        <v>1</v>
      </c>
      <c r="AB74" s="83">
        <f t="shared" si="45"/>
        <v>1.1397365092098362</v>
      </c>
    </row>
    <row r="75" spans="1:28" s="57" customFormat="1" ht="18" customHeight="1" x14ac:dyDescent="0.25">
      <c r="A75" s="84">
        <v>70</v>
      </c>
      <c r="B75" s="85">
        <f t="shared" si="26"/>
        <v>22770</v>
      </c>
      <c r="C75" s="106">
        <f t="shared" si="27"/>
        <v>9900</v>
      </c>
      <c r="D75" s="111">
        <f t="shared" si="28"/>
        <v>32670</v>
      </c>
      <c r="E75" s="88">
        <f t="shared" si="29"/>
        <v>24359</v>
      </c>
      <c r="F75" s="89">
        <f t="shared" si="30"/>
        <v>9900</v>
      </c>
      <c r="G75" s="90">
        <f t="shared" si="31"/>
        <v>34259</v>
      </c>
      <c r="H75" s="91">
        <f t="shared" si="32"/>
        <v>1589</v>
      </c>
      <c r="I75" s="92">
        <f t="shared" si="33"/>
        <v>0</v>
      </c>
      <c r="J75" s="93">
        <f t="shared" si="34"/>
        <v>1589</v>
      </c>
      <c r="K75" s="94">
        <f t="shared" si="35"/>
        <v>25950</v>
      </c>
      <c r="L75" s="95">
        <f t="shared" si="36"/>
        <v>9900</v>
      </c>
      <c r="M75" s="96">
        <f t="shared" si="37"/>
        <v>35850</v>
      </c>
      <c r="N75" s="97">
        <f t="shared" si="38"/>
        <v>1591</v>
      </c>
      <c r="O75" s="98">
        <f t="shared" si="39"/>
        <v>0</v>
      </c>
      <c r="P75" s="99">
        <f t="shared" si="40"/>
        <v>1591</v>
      </c>
      <c r="Q75" s="100">
        <f t="shared" si="41"/>
        <v>27324</v>
      </c>
      <c r="R75" s="101">
        <f t="shared" si="42"/>
        <v>9900</v>
      </c>
      <c r="S75" s="102">
        <f t="shared" si="43"/>
        <v>37224</v>
      </c>
      <c r="T75" s="103">
        <f t="shared" si="23"/>
        <v>1374</v>
      </c>
      <c r="U75" s="104">
        <f t="shared" si="23"/>
        <v>0</v>
      </c>
      <c r="V75" s="105">
        <f t="shared" si="23"/>
        <v>1374</v>
      </c>
      <c r="W75" s="106">
        <f t="shared" si="44"/>
        <v>4554</v>
      </c>
      <c r="X75" s="86">
        <f t="shared" si="44"/>
        <v>0</v>
      </c>
      <c r="Y75" s="87">
        <f t="shared" si="44"/>
        <v>4554</v>
      </c>
      <c r="Z75" s="107">
        <f t="shared" si="45"/>
        <v>1.2</v>
      </c>
      <c r="AA75" s="83">
        <f t="shared" si="45"/>
        <v>1</v>
      </c>
      <c r="AB75" s="83">
        <f t="shared" si="45"/>
        <v>1.1393939393939394</v>
      </c>
    </row>
    <row r="76" spans="1:28" s="57" customFormat="1" ht="18" customHeight="1" x14ac:dyDescent="0.25">
      <c r="A76" s="84">
        <v>71</v>
      </c>
      <c r="B76" s="85">
        <f t="shared" si="26"/>
        <v>22896</v>
      </c>
      <c r="C76" s="106">
        <f t="shared" si="27"/>
        <v>10032</v>
      </c>
      <c r="D76" s="111">
        <f t="shared" si="28"/>
        <v>32928</v>
      </c>
      <c r="E76" s="88">
        <f t="shared" si="29"/>
        <v>24494</v>
      </c>
      <c r="F76" s="89">
        <f t="shared" si="30"/>
        <v>10032</v>
      </c>
      <c r="G76" s="90">
        <f t="shared" si="31"/>
        <v>34526</v>
      </c>
      <c r="H76" s="91">
        <f t="shared" si="32"/>
        <v>1598</v>
      </c>
      <c r="I76" s="92">
        <f t="shared" si="33"/>
        <v>0</v>
      </c>
      <c r="J76" s="93">
        <f t="shared" si="34"/>
        <v>1598</v>
      </c>
      <c r="K76" s="94">
        <f t="shared" si="35"/>
        <v>26094</v>
      </c>
      <c r="L76" s="95">
        <f t="shared" si="36"/>
        <v>10032</v>
      </c>
      <c r="M76" s="96">
        <f t="shared" si="37"/>
        <v>36126</v>
      </c>
      <c r="N76" s="97">
        <f t="shared" si="38"/>
        <v>1600</v>
      </c>
      <c r="O76" s="98">
        <f t="shared" si="39"/>
        <v>0</v>
      </c>
      <c r="P76" s="99">
        <f t="shared" si="40"/>
        <v>1600</v>
      </c>
      <c r="Q76" s="100">
        <f t="shared" si="41"/>
        <v>27475</v>
      </c>
      <c r="R76" s="101">
        <f t="shared" si="42"/>
        <v>10032</v>
      </c>
      <c r="S76" s="102">
        <f t="shared" si="43"/>
        <v>37507</v>
      </c>
      <c r="T76" s="103">
        <f t="shared" si="23"/>
        <v>1381</v>
      </c>
      <c r="U76" s="104">
        <f t="shared" si="23"/>
        <v>0</v>
      </c>
      <c r="V76" s="105">
        <f t="shared" si="23"/>
        <v>1381</v>
      </c>
      <c r="W76" s="106">
        <f t="shared" si="44"/>
        <v>4579</v>
      </c>
      <c r="X76" s="86">
        <f t="shared" si="44"/>
        <v>0</v>
      </c>
      <c r="Y76" s="87">
        <f t="shared" si="44"/>
        <v>4579</v>
      </c>
      <c r="Z76" s="107">
        <f t="shared" si="45"/>
        <v>1.1999912648497555</v>
      </c>
      <c r="AA76" s="83">
        <f t="shared" si="45"/>
        <v>1</v>
      </c>
      <c r="AB76" s="83">
        <f t="shared" si="45"/>
        <v>1.1390609815354713</v>
      </c>
    </row>
    <row r="77" spans="1:28" s="57" customFormat="1" ht="18" customHeight="1" x14ac:dyDescent="0.25">
      <c r="A77" s="84">
        <v>72</v>
      </c>
      <c r="B77" s="85">
        <f t="shared" si="26"/>
        <v>23023</v>
      </c>
      <c r="C77" s="106">
        <f t="shared" si="27"/>
        <v>10164</v>
      </c>
      <c r="D77" s="111">
        <f t="shared" si="28"/>
        <v>33187</v>
      </c>
      <c r="E77" s="88">
        <f t="shared" si="29"/>
        <v>24630</v>
      </c>
      <c r="F77" s="89">
        <f t="shared" si="30"/>
        <v>10164</v>
      </c>
      <c r="G77" s="90">
        <f t="shared" si="31"/>
        <v>34794</v>
      </c>
      <c r="H77" s="91">
        <f t="shared" si="32"/>
        <v>1607</v>
      </c>
      <c r="I77" s="92">
        <f t="shared" si="33"/>
        <v>0</v>
      </c>
      <c r="J77" s="93">
        <f t="shared" si="34"/>
        <v>1607</v>
      </c>
      <c r="K77" s="94">
        <f t="shared" si="35"/>
        <v>26238</v>
      </c>
      <c r="L77" s="95">
        <f t="shared" si="36"/>
        <v>10164</v>
      </c>
      <c r="M77" s="96">
        <f t="shared" si="37"/>
        <v>36402</v>
      </c>
      <c r="N77" s="97">
        <f t="shared" si="38"/>
        <v>1608</v>
      </c>
      <c r="O77" s="98">
        <f t="shared" si="39"/>
        <v>0</v>
      </c>
      <c r="P77" s="99">
        <f t="shared" si="40"/>
        <v>1608</v>
      </c>
      <c r="Q77" s="100">
        <f t="shared" si="41"/>
        <v>27627</v>
      </c>
      <c r="R77" s="101">
        <f t="shared" si="42"/>
        <v>10164</v>
      </c>
      <c r="S77" s="102">
        <f t="shared" si="43"/>
        <v>37791</v>
      </c>
      <c r="T77" s="103">
        <f t="shared" si="23"/>
        <v>1389</v>
      </c>
      <c r="U77" s="104">
        <f t="shared" si="23"/>
        <v>0</v>
      </c>
      <c r="V77" s="105">
        <f t="shared" si="23"/>
        <v>1389</v>
      </c>
      <c r="W77" s="106">
        <f t="shared" si="44"/>
        <v>4604</v>
      </c>
      <c r="X77" s="86">
        <f t="shared" si="44"/>
        <v>0</v>
      </c>
      <c r="Y77" s="87">
        <f t="shared" si="44"/>
        <v>4604</v>
      </c>
      <c r="Z77" s="107">
        <f t="shared" si="45"/>
        <v>1.1999739391043738</v>
      </c>
      <c r="AA77" s="83">
        <f t="shared" si="45"/>
        <v>1</v>
      </c>
      <c r="AB77" s="83">
        <f t="shared" si="45"/>
        <v>1.1387290203995541</v>
      </c>
    </row>
    <row r="78" spans="1:28" s="57" customFormat="1" ht="18" customHeight="1" x14ac:dyDescent="0.25">
      <c r="A78" s="84">
        <v>73</v>
      </c>
      <c r="B78" s="85">
        <f t="shared" si="26"/>
        <v>23149</v>
      </c>
      <c r="C78" s="106">
        <f t="shared" si="27"/>
        <v>10296</v>
      </c>
      <c r="D78" s="111">
        <f t="shared" si="28"/>
        <v>33445</v>
      </c>
      <c r="E78" s="88">
        <f t="shared" si="29"/>
        <v>24765</v>
      </c>
      <c r="F78" s="89">
        <f t="shared" si="30"/>
        <v>10296</v>
      </c>
      <c r="G78" s="90">
        <f t="shared" si="31"/>
        <v>35061</v>
      </c>
      <c r="H78" s="91">
        <f t="shared" si="32"/>
        <v>1616</v>
      </c>
      <c r="I78" s="92">
        <f t="shared" si="33"/>
        <v>0</v>
      </c>
      <c r="J78" s="93">
        <f t="shared" si="34"/>
        <v>1616</v>
      </c>
      <c r="K78" s="94">
        <f t="shared" si="35"/>
        <v>26382</v>
      </c>
      <c r="L78" s="95">
        <f t="shared" si="36"/>
        <v>10296</v>
      </c>
      <c r="M78" s="96">
        <f t="shared" si="37"/>
        <v>36678</v>
      </c>
      <c r="N78" s="97">
        <f t="shared" si="38"/>
        <v>1617</v>
      </c>
      <c r="O78" s="98">
        <f t="shared" si="39"/>
        <v>0</v>
      </c>
      <c r="P78" s="99">
        <f t="shared" si="40"/>
        <v>1617</v>
      </c>
      <c r="Q78" s="100">
        <f t="shared" si="41"/>
        <v>27779</v>
      </c>
      <c r="R78" s="101">
        <f t="shared" si="42"/>
        <v>10296</v>
      </c>
      <c r="S78" s="102">
        <f t="shared" si="43"/>
        <v>38075</v>
      </c>
      <c r="T78" s="103">
        <f t="shared" si="23"/>
        <v>1397</v>
      </c>
      <c r="U78" s="104">
        <f t="shared" si="23"/>
        <v>0</v>
      </c>
      <c r="V78" s="105">
        <f t="shared" si="23"/>
        <v>1397</v>
      </c>
      <c r="W78" s="106">
        <f t="shared" si="44"/>
        <v>4630</v>
      </c>
      <c r="X78" s="86">
        <f t="shared" si="44"/>
        <v>0</v>
      </c>
      <c r="Y78" s="87">
        <f t="shared" si="44"/>
        <v>4630</v>
      </c>
      <c r="Z78" s="107">
        <f t="shared" si="45"/>
        <v>1.2000086396820597</v>
      </c>
      <c r="AA78" s="83">
        <f t="shared" si="45"/>
        <v>1</v>
      </c>
      <c r="AB78" s="83">
        <f t="shared" si="45"/>
        <v>1.1384362386006877</v>
      </c>
    </row>
    <row r="79" spans="1:28" s="57" customFormat="1" ht="18" customHeight="1" x14ac:dyDescent="0.25">
      <c r="A79" s="84">
        <v>74</v>
      </c>
      <c r="B79" s="85">
        <f t="shared" si="26"/>
        <v>23276</v>
      </c>
      <c r="C79" s="106">
        <f t="shared" si="27"/>
        <v>10428</v>
      </c>
      <c r="D79" s="111">
        <f t="shared" si="28"/>
        <v>33704</v>
      </c>
      <c r="E79" s="88">
        <f t="shared" si="29"/>
        <v>24900</v>
      </c>
      <c r="F79" s="89">
        <f t="shared" si="30"/>
        <v>10428</v>
      </c>
      <c r="G79" s="90">
        <f t="shared" si="31"/>
        <v>35328</v>
      </c>
      <c r="H79" s="91">
        <f t="shared" si="32"/>
        <v>1624</v>
      </c>
      <c r="I79" s="92">
        <f t="shared" si="33"/>
        <v>0</v>
      </c>
      <c r="J79" s="93">
        <f t="shared" si="34"/>
        <v>1624</v>
      </c>
      <c r="K79" s="94">
        <f t="shared" si="35"/>
        <v>26526</v>
      </c>
      <c r="L79" s="95">
        <f t="shared" si="36"/>
        <v>10428</v>
      </c>
      <c r="M79" s="96">
        <f t="shared" si="37"/>
        <v>36954</v>
      </c>
      <c r="N79" s="97">
        <f t="shared" si="38"/>
        <v>1626</v>
      </c>
      <c r="O79" s="98">
        <f t="shared" si="39"/>
        <v>0</v>
      </c>
      <c r="P79" s="99">
        <f t="shared" si="40"/>
        <v>1626</v>
      </c>
      <c r="Q79" s="100">
        <f t="shared" si="41"/>
        <v>27931</v>
      </c>
      <c r="R79" s="101">
        <f t="shared" si="42"/>
        <v>10428</v>
      </c>
      <c r="S79" s="102">
        <f t="shared" si="43"/>
        <v>38359</v>
      </c>
      <c r="T79" s="103">
        <f t="shared" si="23"/>
        <v>1405</v>
      </c>
      <c r="U79" s="104">
        <f t="shared" si="23"/>
        <v>0</v>
      </c>
      <c r="V79" s="105">
        <f t="shared" si="23"/>
        <v>1405</v>
      </c>
      <c r="W79" s="106">
        <f t="shared" si="44"/>
        <v>4655</v>
      </c>
      <c r="X79" s="86">
        <f t="shared" si="44"/>
        <v>0</v>
      </c>
      <c r="Y79" s="87">
        <f t="shared" si="44"/>
        <v>4655</v>
      </c>
      <c r="Z79" s="107">
        <f t="shared" si="45"/>
        <v>1.1999914074583262</v>
      </c>
      <c r="AA79" s="83">
        <f t="shared" si="45"/>
        <v>1</v>
      </c>
      <c r="AB79" s="83">
        <f t="shared" si="45"/>
        <v>1.1381141704248754</v>
      </c>
    </row>
    <row r="80" spans="1:28" s="57" customFormat="1" ht="18" customHeight="1" x14ac:dyDescent="0.25">
      <c r="A80" s="84">
        <v>75</v>
      </c>
      <c r="B80" s="85">
        <f t="shared" si="26"/>
        <v>23402</v>
      </c>
      <c r="C80" s="106">
        <f t="shared" si="27"/>
        <v>10560</v>
      </c>
      <c r="D80" s="111">
        <f t="shared" si="28"/>
        <v>33962</v>
      </c>
      <c r="E80" s="88">
        <f t="shared" si="29"/>
        <v>25036</v>
      </c>
      <c r="F80" s="89">
        <f t="shared" si="30"/>
        <v>10560</v>
      </c>
      <c r="G80" s="90">
        <f t="shared" si="31"/>
        <v>35596</v>
      </c>
      <c r="H80" s="91">
        <f t="shared" si="32"/>
        <v>1634</v>
      </c>
      <c r="I80" s="92">
        <f t="shared" si="33"/>
        <v>0</v>
      </c>
      <c r="J80" s="93">
        <f t="shared" si="34"/>
        <v>1634</v>
      </c>
      <c r="K80" s="94">
        <f t="shared" si="35"/>
        <v>26670</v>
      </c>
      <c r="L80" s="95">
        <f t="shared" si="36"/>
        <v>10560</v>
      </c>
      <c r="M80" s="96">
        <f t="shared" si="37"/>
        <v>37230</v>
      </c>
      <c r="N80" s="97">
        <f t="shared" si="38"/>
        <v>1634</v>
      </c>
      <c r="O80" s="98">
        <f t="shared" si="39"/>
        <v>0</v>
      </c>
      <c r="P80" s="99">
        <f t="shared" si="40"/>
        <v>1634</v>
      </c>
      <c r="Q80" s="100">
        <f t="shared" si="41"/>
        <v>28083</v>
      </c>
      <c r="R80" s="101">
        <f t="shared" si="42"/>
        <v>10560</v>
      </c>
      <c r="S80" s="102">
        <f t="shared" si="43"/>
        <v>38643</v>
      </c>
      <c r="T80" s="103">
        <f t="shared" si="23"/>
        <v>1413</v>
      </c>
      <c r="U80" s="104">
        <f t="shared" si="23"/>
        <v>0</v>
      </c>
      <c r="V80" s="105">
        <f t="shared" si="23"/>
        <v>1413</v>
      </c>
      <c r="W80" s="106">
        <f t="shared" si="44"/>
        <v>4681</v>
      </c>
      <c r="X80" s="86">
        <f t="shared" si="44"/>
        <v>0</v>
      </c>
      <c r="Y80" s="87">
        <f t="shared" si="44"/>
        <v>4681</v>
      </c>
      <c r="Z80" s="107">
        <f t="shared" si="45"/>
        <v>1.2000256388342876</v>
      </c>
      <c r="AA80" s="83">
        <f t="shared" si="45"/>
        <v>1</v>
      </c>
      <c r="AB80" s="83">
        <f t="shared" si="45"/>
        <v>1.1378305164595726</v>
      </c>
    </row>
    <row r="81" spans="1:28" s="57" customFormat="1" ht="18" customHeight="1" x14ac:dyDescent="0.25">
      <c r="A81" s="84">
        <v>76</v>
      </c>
      <c r="B81" s="85">
        <f t="shared" si="26"/>
        <v>23529</v>
      </c>
      <c r="C81" s="106">
        <f t="shared" si="27"/>
        <v>10692</v>
      </c>
      <c r="D81" s="111">
        <f t="shared" si="28"/>
        <v>34221</v>
      </c>
      <c r="E81" s="88">
        <f t="shared" si="29"/>
        <v>25171</v>
      </c>
      <c r="F81" s="89">
        <f t="shared" si="30"/>
        <v>10692</v>
      </c>
      <c r="G81" s="90">
        <f t="shared" si="31"/>
        <v>35863</v>
      </c>
      <c r="H81" s="91">
        <f t="shared" si="32"/>
        <v>1642</v>
      </c>
      <c r="I81" s="92">
        <f t="shared" si="33"/>
        <v>0</v>
      </c>
      <c r="J81" s="93">
        <f t="shared" si="34"/>
        <v>1642</v>
      </c>
      <c r="K81" s="94">
        <f t="shared" si="35"/>
        <v>26814</v>
      </c>
      <c r="L81" s="95">
        <f t="shared" si="36"/>
        <v>10692</v>
      </c>
      <c r="M81" s="96">
        <f t="shared" si="37"/>
        <v>37506</v>
      </c>
      <c r="N81" s="97">
        <f t="shared" si="38"/>
        <v>1643</v>
      </c>
      <c r="O81" s="98">
        <f t="shared" si="39"/>
        <v>0</v>
      </c>
      <c r="P81" s="99">
        <f t="shared" si="40"/>
        <v>1643</v>
      </c>
      <c r="Q81" s="100">
        <f t="shared" si="41"/>
        <v>28234</v>
      </c>
      <c r="R81" s="101">
        <f t="shared" si="42"/>
        <v>10692</v>
      </c>
      <c r="S81" s="102">
        <f t="shared" si="43"/>
        <v>38926</v>
      </c>
      <c r="T81" s="103">
        <f t="shared" si="23"/>
        <v>1420</v>
      </c>
      <c r="U81" s="104">
        <f t="shared" si="23"/>
        <v>0</v>
      </c>
      <c r="V81" s="105">
        <f t="shared" si="23"/>
        <v>1420</v>
      </c>
      <c r="W81" s="106">
        <f t="shared" si="44"/>
        <v>4705</v>
      </c>
      <c r="X81" s="86">
        <f t="shared" si="44"/>
        <v>0</v>
      </c>
      <c r="Y81" s="87">
        <f t="shared" si="44"/>
        <v>4705</v>
      </c>
      <c r="Z81" s="107">
        <f t="shared" si="45"/>
        <v>1.1999659994049896</v>
      </c>
      <c r="AA81" s="83">
        <f t="shared" si="45"/>
        <v>1</v>
      </c>
      <c r="AB81" s="83">
        <f t="shared" si="45"/>
        <v>1.1374886765436427</v>
      </c>
    </row>
    <row r="82" spans="1:28" s="57" customFormat="1" ht="18" customHeight="1" x14ac:dyDescent="0.25">
      <c r="A82" s="84">
        <v>77</v>
      </c>
      <c r="B82" s="85">
        <f t="shared" si="26"/>
        <v>23655</v>
      </c>
      <c r="C82" s="106">
        <f t="shared" si="27"/>
        <v>10824</v>
      </c>
      <c r="D82" s="111">
        <f t="shared" si="28"/>
        <v>34479</v>
      </c>
      <c r="E82" s="88">
        <f t="shared" si="29"/>
        <v>25306</v>
      </c>
      <c r="F82" s="89">
        <f t="shared" si="30"/>
        <v>10824</v>
      </c>
      <c r="G82" s="90">
        <f t="shared" si="31"/>
        <v>36130</v>
      </c>
      <c r="H82" s="91">
        <f t="shared" si="32"/>
        <v>1651</v>
      </c>
      <c r="I82" s="92">
        <f t="shared" si="33"/>
        <v>0</v>
      </c>
      <c r="J82" s="93">
        <f t="shared" si="34"/>
        <v>1651</v>
      </c>
      <c r="K82" s="94">
        <f t="shared" si="35"/>
        <v>26958</v>
      </c>
      <c r="L82" s="95">
        <f t="shared" si="36"/>
        <v>10824</v>
      </c>
      <c r="M82" s="96">
        <f t="shared" si="37"/>
        <v>37782</v>
      </c>
      <c r="N82" s="97">
        <f t="shared" si="38"/>
        <v>1652</v>
      </c>
      <c r="O82" s="98">
        <f t="shared" si="39"/>
        <v>0</v>
      </c>
      <c r="P82" s="99">
        <f t="shared" si="40"/>
        <v>1652</v>
      </c>
      <c r="Q82" s="100">
        <f t="shared" si="41"/>
        <v>28386</v>
      </c>
      <c r="R82" s="101">
        <f t="shared" si="42"/>
        <v>10824</v>
      </c>
      <c r="S82" s="102">
        <f t="shared" si="43"/>
        <v>39210</v>
      </c>
      <c r="T82" s="103">
        <f t="shared" si="23"/>
        <v>1428</v>
      </c>
      <c r="U82" s="104">
        <f t="shared" si="23"/>
        <v>0</v>
      </c>
      <c r="V82" s="105">
        <f t="shared" si="23"/>
        <v>1428</v>
      </c>
      <c r="W82" s="106">
        <f t="shared" si="44"/>
        <v>4731</v>
      </c>
      <c r="X82" s="86">
        <f t="shared" si="44"/>
        <v>0</v>
      </c>
      <c r="Y82" s="87">
        <f t="shared" si="44"/>
        <v>4731</v>
      </c>
      <c r="Z82" s="107">
        <f t="shared" si="45"/>
        <v>1.2</v>
      </c>
      <c r="AA82" s="83">
        <f t="shared" si="45"/>
        <v>1</v>
      </c>
      <c r="AB82" s="83">
        <f t="shared" si="45"/>
        <v>1.1372139563212391</v>
      </c>
    </row>
    <row r="83" spans="1:28" s="57" customFormat="1" ht="18" customHeight="1" x14ac:dyDescent="0.25">
      <c r="A83" s="84">
        <v>78</v>
      </c>
      <c r="B83" s="85">
        <f t="shared" si="26"/>
        <v>23782</v>
      </c>
      <c r="C83" s="106">
        <f t="shared" si="27"/>
        <v>10956</v>
      </c>
      <c r="D83" s="111">
        <f t="shared" si="28"/>
        <v>34738</v>
      </c>
      <c r="E83" s="88">
        <f t="shared" si="29"/>
        <v>25441</v>
      </c>
      <c r="F83" s="89">
        <f t="shared" si="30"/>
        <v>10956</v>
      </c>
      <c r="G83" s="90">
        <f t="shared" si="31"/>
        <v>36397</v>
      </c>
      <c r="H83" s="91">
        <f t="shared" si="32"/>
        <v>1659</v>
      </c>
      <c r="I83" s="92">
        <f t="shared" si="33"/>
        <v>0</v>
      </c>
      <c r="J83" s="93">
        <f t="shared" si="34"/>
        <v>1659</v>
      </c>
      <c r="K83" s="94">
        <f t="shared" si="35"/>
        <v>27102</v>
      </c>
      <c r="L83" s="95">
        <f t="shared" si="36"/>
        <v>10956</v>
      </c>
      <c r="M83" s="96">
        <f t="shared" si="37"/>
        <v>38058</v>
      </c>
      <c r="N83" s="97">
        <f t="shared" si="38"/>
        <v>1661</v>
      </c>
      <c r="O83" s="98">
        <f t="shared" si="39"/>
        <v>0</v>
      </c>
      <c r="P83" s="99">
        <f t="shared" si="40"/>
        <v>1661</v>
      </c>
      <c r="Q83" s="100">
        <f t="shared" si="41"/>
        <v>28538</v>
      </c>
      <c r="R83" s="101">
        <f t="shared" si="42"/>
        <v>10956</v>
      </c>
      <c r="S83" s="102">
        <f t="shared" si="43"/>
        <v>39494</v>
      </c>
      <c r="T83" s="103">
        <f t="shared" si="23"/>
        <v>1436</v>
      </c>
      <c r="U83" s="104">
        <f t="shared" si="23"/>
        <v>0</v>
      </c>
      <c r="V83" s="105">
        <f t="shared" si="23"/>
        <v>1436</v>
      </c>
      <c r="W83" s="106">
        <f t="shared" si="44"/>
        <v>4756</v>
      </c>
      <c r="X83" s="86">
        <f t="shared" si="44"/>
        <v>0</v>
      </c>
      <c r="Y83" s="87">
        <f t="shared" si="44"/>
        <v>4756</v>
      </c>
      <c r="Z83" s="107">
        <f t="shared" si="45"/>
        <v>1.1999831805567236</v>
      </c>
      <c r="AA83" s="83">
        <f t="shared" si="45"/>
        <v>1</v>
      </c>
      <c r="AB83" s="83">
        <f t="shared" si="45"/>
        <v>1.1369105878288905</v>
      </c>
    </row>
    <row r="84" spans="1:28" s="57" customFormat="1" ht="18" customHeight="1" x14ac:dyDescent="0.25">
      <c r="A84" s="84">
        <v>79</v>
      </c>
      <c r="B84" s="85">
        <f t="shared" si="26"/>
        <v>23908</v>
      </c>
      <c r="C84" s="106">
        <f t="shared" si="27"/>
        <v>11088</v>
      </c>
      <c r="D84" s="111">
        <f t="shared" si="28"/>
        <v>34996</v>
      </c>
      <c r="E84" s="88">
        <f t="shared" si="29"/>
        <v>25577</v>
      </c>
      <c r="F84" s="89">
        <f t="shared" si="30"/>
        <v>11088</v>
      </c>
      <c r="G84" s="90">
        <f t="shared" si="31"/>
        <v>36665</v>
      </c>
      <c r="H84" s="91">
        <f t="shared" si="32"/>
        <v>1669</v>
      </c>
      <c r="I84" s="92">
        <f t="shared" si="33"/>
        <v>0</v>
      </c>
      <c r="J84" s="93">
        <f t="shared" si="34"/>
        <v>1669</v>
      </c>
      <c r="K84" s="94">
        <f t="shared" si="35"/>
        <v>27247</v>
      </c>
      <c r="L84" s="95">
        <f t="shared" si="36"/>
        <v>11088</v>
      </c>
      <c r="M84" s="96">
        <f t="shared" si="37"/>
        <v>38335</v>
      </c>
      <c r="N84" s="97">
        <f t="shared" si="38"/>
        <v>1670</v>
      </c>
      <c r="O84" s="98">
        <f t="shared" si="39"/>
        <v>0</v>
      </c>
      <c r="P84" s="99">
        <f t="shared" si="40"/>
        <v>1670</v>
      </c>
      <c r="Q84" s="100">
        <f t="shared" si="41"/>
        <v>28690</v>
      </c>
      <c r="R84" s="101">
        <f t="shared" si="42"/>
        <v>11088</v>
      </c>
      <c r="S84" s="102">
        <f t="shared" si="43"/>
        <v>39778</v>
      </c>
      <c r="T84" s="103">
        <f t="shared" ref="T84:V109" si="46">Q84-K84</f>
        <v>1443</v>
      </c>
      <c r="U84" s="104">
        <f t="shared" si="46"/>
        <v>0</v>
      </c>
      <c r="V84" s="105">
        <f t="shared" si="46"/>
        <v>1443</v>
      </c>
      <c r="W84" s="106">
        <f t="shared" si="44"/>
        <v>4782</v>
      </c>
      <c r="X84" s="86">
        <f t="shared" si="44"/>
        <v>0</v>
      </c>
      <c r="Y84" s="87">
        <f t="shared" si="44"/>
        <v>4782</v>
      </c>
      <c r="Z84" s="107">
        <f t="shared" si="45"/>
        <v>1.2000167308014054</v>
      </c>
      <c r="AA84" s="83">
        <f t="shared" si="45"/>
        <v>1</v>
      </c>
      <c r="AB84" s="83">
        <f t="shared" si="45"/>
        <v>1.1366441879071894</v>
      </c>
    </row>
    <row r="85" spans="1:28" s="57" customFormat="1" ht="18" customHeight="1" x14ac:dyDescent="0.25">
      <c r="A85" s="84">
        <v>80</v>
      </c>
      <c r="B85" s="85">
        <f t="shared" si="26"/>
        <v>24035</v>
      </c>
      <c r="C85" s="106">
        <f t="shared" si="27"/>
        <v>11220</v>
      </c>
      <c r="D85" s="111">
        <f t="shared" si="28"/>
        <v>35255</v>
      </c>
      <c r="E85" s="88">
        <f t="shared" si="29"/>
        <v>25712</v>
      </c>
      <c r="F85" s="89">
        <f t="shared" si="30"/>
        <v>11220</v>
      </c>
      <c r="G85" s="90">
        <f t="shared" si="31"/>
        <v>36932</v>
      </c>
      <c r="H85" s="91">
        <f t="shared" si="32"/>
        <v>1677</v>
      </c>
      <c r="I85" s="92">
        <f t="shared" si="33"/>
        <v>0</v>
      </c>
      <c r="J85" s="93">
        <f t="shared" si="34"/>
        <v>1677</v>
      </c>
      <c r="K85" s="94">
        <f t="shared" si="35"/>
        <v>27391</v>
      </c>
      <c r="L85" s="95">
        <f t="shared" si="36"/>
        <v>11220</v>
      </c>
      <c r="M85" s="96">
        <f t="shared" si="37"/>
        <v>38611</v>
      </c>
      <c r="N85" s="97">
        <f t="shared" si="38"/>
        <v>1679</v>
      </c>
      <c r="O85" s="98">
        <f t="shared" si="39"/>
        <v>0</v>
      </c>
      <c r="P85" s="99">
        <f t="shared" si="40"/>
        <v>1679</v>
      </c>
      <c r="Q85" s="100">
        <f t="shared" si="41"/>
        <v>28842</v>
      </c>
      <c r="R85" s="101">
        <f t="shared" si="42"/>
        <v>11220</v>
      </c>
      <c r="S85" s="102">
        <f t="shared" si="43"/>
        <v>40062</v>
      </c>
      <c r="T85" s="103">
        <f t="shared" si="46"/>
        <v>1451</v>
      </c>
      <c r="U85" s="104">
        <f t="shared" si="46"/>
        <v>0</v>
      </c>
      <c r="V85" s="105">
        <f t="shared" si="46"/>
        <v>1451</v>
      </c>
      <c r="W85" s="106">
        <f t="shared" si="44"/>
        <v>4807</v>
      </c>
      <c r="X85" s="86">
        <f t="shared" si="44"/>
        <v>0</v>
      </c>
      <c r="Y85" s="87">
        <f t="shared" si="44"/>
        <v>4807</v>
      </c>
      <c r="Z85" s="107">
        <f t="shared" si="45"/>
        <v>1.2</v>
      </c>
      <c r="AA85" s="83">
        <f t="shared" si="45"/>
        <v>1</v>
      </c>
      <c r="AB85" s="83">
        <f t="shared" si="45"/>
        <v>1.1363494539781591</v>
      </c>
    </row>
    <row r="86" spans="1:28" s="57" customFormat="1" ht="18" customHeight="1" x14ac:dyDescent="0.25">
      <c r="A86" s="84">
        <v>81</v>
      </c>
      <c r="B86" s="85">
        <f t="shared" si="26"/>
        <v>24161</v>
      </c>
      <c r="C86" s="106">
        <f t="shared" si="27"/>
        <v>11352</v>
      </c>
      <c r="D86" s="111">
        <f t="shared" si="28"/>
        <v>35513</v>
      </c>
      <c r="E86" s="88">
        <f t="shared" si="29"/>
        <v>25847</v>
      </c>
      <c r="F86" s="89">
        <f t="shared" si="30"/>
        <v>11352</v>
      </c>
      <c r="G86" s="90">
        <f t="shared" si="31"/>
        <v>37199</v>
      </c>
      <c r="H86" s="91">
        <f t="shared" si="32"/>
        <v>1686</v>
      </c>
      <c r="I86" s="92">
        <f t="shared" si="33"/>
        <v>0</v>
      </c>
      <c r="J86" s="93">
        <f t="shared" si="34"/>
        <v>1686</v>
      </c>
      <c r="K86" s="94">
        <f t="shared" si="35"/>
        <v>27535</v>
      </c>
      <c r="L86" s="95">
        <f t="shared" si="36"/>
        <v>11352</v>
      </c>
      <c r="M86" s="96">
        <f t="shared" si="37"/>
        <v>38887</v>
      </c>
      <c r="N86" s="97">
        <f t="shared" si="38"/>
        <v>1688</v>
      </c>
      <c r="O86" s="98">
        <f t="shared" si="39"/>
        <v>0</v>
      </c>
      <c r="P86" s="99">
        <f t="shared" si="40"/>
        <v>1688</v>
      </c>
      <c r="Q86" s="100">
        <f t="shared" si="41"/>
        <v>28993</v>
      </c>
      <c r="R86" s="101">
        <f t="shared" si="42"/>
        <v>11352</v>
      </c>
      <c r="S86" s="102">
        <f t="shared" si="43"/>
        <v>40345</v>
      </c>
      <c r="T86" s="103">
        <f t="shared" si="46"/>
        <v>1458</v>
      </c>
      <c r="U86" s="104">
        <f t="shared" si="46"/>
        <v>0</v>
      </c>
      <c r="V86" s="105">
        <f t="shared" si="46"/>
        <v>1458</v>
      </c>
      <c r="W86" s="106">
        <f t="shared" si="44"/>
        <v>4832</v>
      </c>
      <c r="X86" s="86">
        <f t="shared" si="44"/>
        <v>0</v>
      </c>
      <c r="Y86" s="87">
        <f t="shared" si="44"/>
        <v>4832</v>
      </c>
      <c r="Z86" s="107">
        <f t="shared" si="45"/>
        <v>1.199991722196929</v>
      </c>
      <c r="AA86" s="83">
        <f t="shared" si="45"/>
        <v>1</v>
      </c>
      <c r="AB86" s="83">
        <f t="shared" si="45"/>
        <v>1.1360628502238617</v>
      </c>
    </row>
    <row r="87" spans="1:28" s="57" customFormat="1" ht="18" customHeight="1" x14ac:dyDescent="0.25">
      <c r="A87" s="84">
        <v>82</v>
      </c>
      <c r="B87" s="85">
        <f t="shared" si="26"/>
        <v>24288</v>
      </c>
      <c r="C87" s="106">
        <f t="shared" si="27"/>
        <v>11484</v>
      </c>
      <c r="D87" s="111">
        <f t="shared" si="28"/>
        <v>35772</v>
      </c>
      <c r="E87" s="88">
        <f t="shared" si="29"/>
        <v>25983</v>
      </c>
      <c r="F87" s="89">
        <f t="shared" si="30"/>
        <v>11484</v>
      </c>
      <c r="G87" s="90">
        <f t="shared" si="31"/>
        <v>37467</v>
      </c>
      <c r="H87" s="91">
        <f t="shared" si="32"/>
        <v>1695</v>
      </c>
      <c r="I87" s="92">
        <f t="shared" si="33"/>
        <v>0</v>
      </c>
      <c r="J87" s="93">
        <f t="shared" si="34"/>
        <v>1695</v>
      </c>
      <c r="K87" s="94">
        <f t="shared" si="35"/>
        <v>27679</v>
      </c>
      <c r="L87" s="95">
        <f t="shared" si="36"/>
        <v>11484</v>
      </c>
      <c r="M87" s="96">
        <f t="shared" si="37"/>
        <v>39163</v>
      </c>
      <c r="N87" s="97">
        <f t="shared" si="38"/>
        <v>1696</v>
      </c>
      <c r="O87" s="98">
        <f t="shared" si="39"/>
        <v>0</v>
      </c>
      <c r="P87" s="99">
        <f t="shared" si="40"/>
        <v>1696</v>
      </c>
      <c r="Q87" s="100">
        <f t="shared" si="41"/>
        <v>29145</v>
      </c>
      <c r="R87" s="101">
        <f t="shared" si="42"/>
        <v>11484</v>
      </c>
      <c r="S87" s="102">
        <f t="shared" si="43"/>
        <v>40629</v>
      </c>
      <c r="T87" s="103">
        <f t="shared" si="46"/>
        <v>1466</v>
      </c>
      <c r="U87" s="104">
        <f t="shared" si="46"/>
        <v>0</v>
      </c>
      <c r="V87" s="105">
        <f t="shared" si="46"/>
        <v>1466</v>
      </c>
      <c r="W87" s="106">
        <f t="shared" si="44"/>
        <v>4857</v>
      </c>
      <c r="X87" s="86">
        <f t="shared" si="44"/>
        <v>0</v>
      </c>
      <c r="Y87" s="87">
        <f t="shared" si="44"/>
        <v>4857</v>
      </c>
      <c r="Z87" s="107">
        <f t="shared" si="45"/>
        <v>1.1999752964426877</v>
      </c>
      <c r="AA87" s="83">
        <f t="shared" si="45"/>
        <v>1</v>
      </c>
      <c r="AB87" s="83">
        <f t="shared" si="45"/>
        <v>1.1357765850385777</v>
      </c>
    </row>
    <row r="88" spans="1:28" s="57" customFormat="1" ht="18" customHeight="1" x14ac:dyDescent="0.25">
      <c r="A88" s="84">
        <v>83</v>
      </c>
      <c r="B88" s="85">
        <f t="shared" si="26"/>
        <v>24414</v>
      </c>
      <c r="C88" s="106">
        <f t="shared" si="27"/>
        <v>11616</v>
      </c>
      <c r="D88" s="111">
        <f t="shared" si="28"/>
        <v>36030</v>
      </c>
      <c r="E88" s="88">
        <f t="shared" si="29"/>
        <v>26118</v>
      </c>
      <c r="F88" s="89">
        <f t="shared" si="30"/>
        <v>11616</v>
      </c>
      <c r="G88" s="90">
        <f t="shared" si="31"/>
        <v>37734</v>
      </c>
      <c r="H88" s="91">
        <f t="shared" si="32"/>
        <v>1704</v>
      </c>
      <c r="I88" s="92">
        <f t="shared" si="33"/>
        <v>0</v>
      </c>
      <c r="J88" s="93">
        <f t="shared" si="34"/>
        <v>1704</v>
      </c>
      <c r="K88" s="94">
        <f t="shared" si="35"/>
        <v>27823</v>
      </c>
      <c r="L88" s="95">
        <f t="shared" si="36"/>
        <v>11616</v>
      </c>
      <c r="M88" s="96">
        <f t="shared" si="37"/>
        <v>39439</v>
      </c>
      <c r="N88" s="97">
        <f t="shared" si="38"/>
        <v>1705</v>
      </c>
      <c r="O88" s="98">
        <f t="shared" si="39"/>
        <v>0</v>
      </c>
      <c r="P88" s="99">
        <f t="shared" si="40"/>
        <v>1705</v>
      </c>
      <c r="Q88" s="100">
        <f t="shared" si="41"/>
        <v>29297</v>
      </c>
      <c r="R88" s="101">
        <f t="shared" si="42"/>
        <v>11616</v>
      </c>
      <c r="S88" s="102">
        <f t="shared" si="43"/>
        <v>40913</v>
      </c>
      <c r="T88" s="103">
        <f t="shared" si="46"/>
        <v>1474</v>
      </c>
      <c r="U88" s="104">
        <f t="shared" si="46"/>
        <v>0</v>
      </c>
      <c r="V88" s="105">
        <f t="shared" si="46"/>
        <v>1474</v>
      </c>
      <c r="W88" s="106">
        <f t="shared" si="44"/>
        <v>4883</v>
      </c>
      <c r="X88" s="86">
        <f t="shared" si="44"/>
        <v>0</v>
      </c>
      <c r="Y88" s="87">
        <f t="shared" si="44"/>
        <v>4883</v>
      </c>
      <c r="Z88" s="107">
        <f t="shared" si="45"/>
        <v>1.2000081920209715</v>
      </c>
      <c r="AA88" s="83">
        <f t="shared" si="45"/>
        <v>1</v>
      </c>
      <c r="AB88" s="83">
        <f t="shared" si="45"/>
        <v>1.135525950596725</v>
      </c>
    </row>
    <row r="89" spans="1:28" s="57" customFormat="1" ht="18" customHeight="1" x14ac:dyDescent="0.25">
      <c r="A89" s="84">
        <v>84</v>
      </c>
      <c r="B89" s="85">
        <f t="shared" si="26"/>
        <v>24541</v>
      </c>
      <c r="C89" s="106">
        <f t="shared" si="27"/>
        <v>11748</v>
      </c>
      <c r="D89" s="111">
        <f t="shared" si="28"/>
        <v>36289</v>
      </c>
      <c r="E89" s="88">
        <f t="shared" si="29"/>
        <v>26253</v>
      </c>
      <c r="F89" s="89">
        <f t="shared" si="30"/>
        <v>11748</v>
      </c>
      <c r="G89" s="90">
        <f t="shared" si="31"/>
        <v>38001</v>
      </c>
      <c r="H89" s="91">
        <f t="shared" si="32"/>
        <v>1712</v>
      </c>
      <c r="I89" s="92">
        <f t="shared" si="33"/>
        <v>0</v>
      </c>
      <c r="J89" s="93">
        <f t="shared" si="34"/>
        <v>1712</v>
      </c>
      <c r="K89" s="94">
        <f t="shared" si="35"/>
        <v>27967</v>
      </c>
      <c r="L89" s="95">
        <f t="shared" si="36"/>
        <v>11748</v>
      </c>
      <c r="M89" s="96">
        <f t="shared" si="37"/>
        <v>39715</v>
      </c>
      <c r="N89" s="97">
        <f t="shared" si="38"/>
        <v>1714</v>
      </c>
      <c r="O89" s="98">
        <f t="shared" si="39"/>
        <v>0</v>
      </c>
      <c r="P89" s="99">
        <f t="shared" si="40"/>
        <v>1714</v>
      </c>
      <c r="Q89" s="100">
        <f t="shared" si="41"/>
        <v>29449</v>
      </c>
      <c r="R89" s="101">
        <f t="shared" si="42"/>
        <v>11748</v>
      </c>
      <c r="S89" s="102">
        <f t="shared" si="43"/>
        <v>41197</v>
      </c>
      <c r="T89" s="103">
        <f t="shared" si="46"/>
        <v>1482</v>
      </c>
      <c r="U89" s="104">
        <f t="shared" si="46"/>
        <v>0</v>
      </c>
      <c r="V89" s="105">
        <f t="shared" si="46"/>
        <v>1482</v>
      </c>
      <c r="W89" s="106">
        <f t="shared" si="44"/>
        <v>4908</v>
      </c>
      <c r="X89" s="86">
        <f t="shared" si="44"/>
        <v>0</v>
      </c>
      <c r="Y89" s="87">
        <f t="shared" si="44"/>
        <v>4908</v>
      </c>
      <c r="Z89" s="107">
        <f t="shared" si="45"/>
        <v>1.1999918503728455</v>
      </c>
      <c r="AA89" s="83">
        <f t="shared" si="45"/>
        <v>1</v>
      </c>
      <c r="AB89" s="83">
        <f t="shared" si="45"/>
        <v>1.135247595690154</v>
      </c>
    </row>
    <row r="90" spans="1:28" s="57" customFormat="1" ht="18" customHeight="1" x14ac:dyDescent="0.25">
      <c r="A90" s="84">
        <v>85</v>
      </c>
      <c r="B90" s="85">
        <f t="shared" si="26"/>
        <v>24667</v>
      </c>
      <c r="C90" s="106">
        <f t="shared" si="27"/>
        <v>11880</v>
      </c>
      <c r="D90" s="111">
        <f t="shared" si="28"/>
        <v>36547</v>
      </c>
      <c r="E90" s="88">
        <f t="shared" si="29"/>
        <v>26389</v>
      </c>
      <c r="F90" s="89">
        <f t="shared" si="30"/>
        <v>11880</v>
      </c>
      <c r="G90" s="90">
        <f t="shared" si="31"/>
        <v>38269</v>
      </c>
      <c r="H90" s="91">
        <f t="shared" si="32"/>
        <v>1722</v>
      </c>
      <c r="I90" s="92">
        <f t="shared" si="33"/>
        <v>0</v>
      </c>
      <c r="J90" s="93">
        <f t="shared" si="34"/>
        <v>1722</v>
      </c>
      <c r="K90" s="94">
        <f t="shared" si="35"/>
        <v>28111</v>
      </c>
      <c r="L90" s="95">
        <f t="shared" si="36"/>
        <v>11880</v>
      </c>
      <c r="M90" s="96">
        <f t="shared" si="37"/>
        <v>39991</v>
      </c>
      <c r="N90" s="97">
        <f t="shared" si="38"/>
        <v>1722</v>
      </c>
      <c r="O90" s="98">
        <f t="shared" si="39"/>
        <v>0</v>
      </c>
      <c r="P90" s="99">
        <f t="shared" si="40"/>
        <v>1722</v>
      </c>
      <c r="Q90" s="100">
        <f t="shared" si="41"/>
        <v>29601</v>
      </c>
      <c r="R90" s="101">
        <f t="shared" si="42"/>
        <v>11880</v>
      </c>
      <c r="S90" s="102">
        <f t="shared" si="43"/>
        <v>41481</v>
      </c>
      <c r="T90" s="103">
        <f t="shared" si="46"/>
        <v>1490</v>
      </c>
      <c r="U90" s="104">
        <f t="shared" si="46"/>
        <v>0</v>
      </c>
      <c r="V90" s="105">
        <f t="shared" si="46"/>
        <v>1490</v>
      </c>
      <c r="W90" s="106">
        <f t="shared" si="44"/>
        <v>4934</v>
      </c>
      <c r="X90" s="86">
        <f t="shared" si="44"/>
        <v>0</v>
      </c>
      <c r="Y90" s="87">
        <f t="shared" si="44"/>
        <v>4934</v>
      </c>
      <c r="Z90" s="107">
        <f t="shared" si="45"/>
        <v>1.2000243239956216</v>
      </c>
      <c r="AA90" s="83">
        <f t="shared" si="45"/>
        <v>1</v>
      </c>
      <c r="AB90" s="83">
        <f t="shared" si="45"/>
        <v>1.1350042411141816</v>
      </c>
    </row>
    <row r="91" spans="1:28" s="57" customFormat="1" ht="18" customHeight="1" x14ac:dyDescent="0.25">
      <c r="A91" s="84">
        <v>86</v>
      </c>
      <c r="B91" s="85">
        <f t="shared" si="26"/>
        <v>24794</v>
      </c>
      <c r="C91" s="106">
        <f t="shared" si="27"/>
        <v>12012</v>
      </c>
      <c r="D91" s="111">
        <f t="shared" si="28"/>
        <v>36806</v>
      </c>
      <c r="E91" s="88">
        <f t="shared" si="29"/>
        <v>26524</v>
      </c>
      <c r="F91" s="89">
        <f t="shared" si="30"/>
        <v>12012</v>
      </c>
      <c r="G91" s="90">
        <f t="shared" si="31"/>
        <v>38536</v>
      </c>
      <c r="H91" s="91">
        <f t="shared" si="32"/>
        <v>1730</v>
      </c>
      <c r="I91" s="92">
        <f t="shared" si="33"/>
        <v>0</v>
      </c>
      <c r="J91" s="93">
        <f t="shared" si="34"/>
        <v>1730</v>
      </c>
      <c r="K91" s="94">
        <f t="shared" si="35"/>
        <v>28255</v>
      </c>
      <c r="L91" s="95">
        <f t="shared" si="36"/>
        <v>12012</v>
      </c>
      <c r="M91" s="96">
        <f t="shared" si="37"/>
        <v>40267</v>
      </c>
      <c r="N91" s="97">
        <f t="shared" si="38"/>
        <v>1731</v>
      </c>
      <c r="O91" s="98">
        <f t="shared" si="39"/>
        <v>0</v>
      </c>
      <c r="P91" s="99">
        <f t="shared" si="40"/>
        <v>1731</v>
      </c>
      <c r="Q91" s="100">
        <f t="shared" si="41"/>
        <v>29752</v>
      </c>
      <c r="R91" s="101">
        <f t="shared" si="42"/>
        <v>12012</v>
      </c>
      <c r="S91" s="102">
        <f t="shared" si="43"/>
        <v>41764</v>
      </c>
      <c r="T91" s="103">
        <f t="shared" si="46"/>
        <v>1497</v>
      </c>
      <c r="U91" s="104">
        <f t="shared" si="46"/>
        <v>0</v>
      </c>
      <c r="V91" s="105">
        <f t="shared" si="46"/>
        <v>1497</v>
      </c>
      <c r="W91" s="106">
        <f t="shared" si="44"/>
        <v>4958</v>
      </c>
      <c r="X91" s="86">
        <f t="shared" si="44"/>
        <v>0</v>
      </c>
      <c r="Y91" s="87">
        <f t="shared" si="44"/>
        <v>4958</v>
      </c>
      <c r="Z91" s="107">
        <f t="shared" si="45"/>
        <v>1.1999677341292248</v>
      </c>
      <c r="AA91" s="83">
        <f t="shared" si="45"/>
        <v>1</v>
      </c>
      <c r="AB91" s="83">
        <f t="shared" si="45"/>
        <v>1.1347062978862141</v>
      </c>
    </row>
    <row r="92" spans="1:28" s="57" customFormat="1" ht="18" customHeight="1" x14ac:dyDescent="0.25">
      <c r="A92" s="84">
        <v>87</v>
      </c>
      <c r="B92" s="85">
        <f t="shared" si="26"/>
        <v>24920</v>
      </c>
      <c r="C92" s="106">
        <f t="shared" si="27"/>
        <v>12144</v>
      </c>
      <c r="D92" s="111">
        <f t="shared" si="28"/>
        <v>37064</v>
      </c>
      <c r="E92" s="88">
        <f t="shared" si="29"/>
        <v>26659</v>
      </c>
      <c r="F92" s="89">
        <f t="shared" si="30"/>
        <v>12144</v>
      </c>
      <c r="G92" s="90">
        <f t="shared" si="31"/>
        <v>38803</v>
      </c>
      <c r="H92" s="91">
        <f t="shared" si="32"/>
        <v>1739</v>
      </c>
      <c r="I92" s="92">
        <f t="shared" si="33"/>
        <v>0</v>
      </c>
      <c r="J92" s="93">
        <f t="shared" si="34"/>
        <v>1739</v>
      </c>
      <c r="K92" s="94">
        <f t="shared" si="35"/>
        <v>28399</v>
      </c>
      <c r="L92" s="95">
        <f t="shared" si="36"/>
        <v>12144</v>
      </c>
      <c r="M92" s="96">
        <f t="shared" si="37"/>
        <v>40543</v>
      </c>
      <c r="N92" s="97">
        <f t="shared" si="38"/>
        <v>1740</v>
      </c>
      <c r="O92" s="98">
        <f t="shared" si="39"/>
        <v>0</v>
      </c>
      <c r="P92" s="99">
        <f t="shared" si="40"/>
        <v>1740</v>
      </c>
      <c r="Q92" s="100">
        <f t="shared" si="41"/>
        <v>29904</v>
      </c>
      <c r="R92" s="101">
        <f t="shared" si="42"/>
        <v>12144</v>
      </c>
      <c r="S92" s="102">
        <f t="shared" si="43"/>
        <v>42048</v>
      </c>
      <c r="T92" s="103">
        <f t="shared" si="46"/>
        <v>1505</v>
      </c>
      <c r="U92" s="104">
        <f t="shared" si="46"/>
        <v>0</v>
      </c>
      <c r="V92" s="105">
        <f t="shared" si="46"/>
        <v>1505</v>
      </c>
      <c r="W92" s="106">
        <f t="shared" si="44"/>
        <v>4984</v>
      </c>
      <c r="X92" s="86">
        <f t="shared" si="44"/>
        <v>0</v>
      </c>
      <c r="Y92" s="87">
        <f t="shared" si="44"/>
        <v>4984</v>
      </c>
      <c r="Z92" s="107">
        <f t="shared" si="45"/>
        <v>1.2</v>
      </c>
      <c r="AA92" s="83">
        <f t="shared" si="45"/>
        <v>1</v>
      </c>
      <c r="AB92" s="83">
        <f t="shared" si="45"/>
        <v>1.1344701057630044</v>
      </c>
    </row>
    <row r="93" spans="1:28" s="57" customFormat="1" ht="18" customHeight="1" x14ac:dyDescent="0.25">
      <c r="A93" s="84">
        <v>88</v>
      </c>
      <c r="B93" s="85">
        <f t="shared" si="26"/>
        <v>25047</v>
      </c>
      <c r="C93" s="106">
        <f t="shared" si="27"/>
        <v>12276</v>
      </c>
      <c r="D93" s="111">
        <f t="shared" si="28"/>
        <v>37323</v>
      </c>
      <c r="E93" s="88">
        <f t="shared" si="29"/>
        <v>26794</v>
      </c>
      <c r="F93" s="89">
        <f t="shared" si="30"/>
        <v>12276</v>
      </c>
      <c r="G93" s="90">
        <f t="shared" si="31"/>
        <v>39070</v>
      </c>
      <c r="H93" s="91">
        <f t="shared" si="32"/>
        <v>1747</v>
      </c>
      <c r="I93" s="92">
        <f t="shared" si="33"/>
        <v>0</v>
      </c>
      <c r="J93" s="93">
        <f t="shared" si="34"/>
        <v>1747</v>
      </c>
      <c r="K93" s="94">
        <f t="shared" si="35"/>
        <v>28543</v>
      </c>
      <c r="L93" s="95">
        <f t="shared" si="36"/>
        <v>12276</v>
      </c>
      <c r="M93" s="96">
        <f t="shared" si="37"/>
        <v>40819</v>
      </c>
      <c r="N93" s="97">
        <f t="shared" si="38"/>
        <v>1749</v>
      </c>
      <c r="O93" s="98">
        <f t="shared" si="39"/>
        <v>0</v>
      </c>
      <c r="P93" s="99">
        <f t="shared" si="40"/>
        <v>1749</v>
      </c>
      <c r="Q93" s="100">
        <f t="shared" si="41"/>
        <v>30056</v>
      </c>
      <c r="R93" s="101">
        <f t="shared" si="42"/>
        <v>12276</v>
      </c>
      <c r="S93" s="102">
        <f t="shared" si="43"/>
        <v>42332</v>
      </c>
      <c r="T93" s="103">
        <f t="shared" si="46"/>
        <v>1513</v>
      </c>
      <c r="U93" s="104">
        <f t="shared" si="46"/>
        <v>0</v>
      </c>
      <c r="V93" s="105">
        <f t="shared" si="46"/>
        <v>1513</v>
      </c>
      <c r="W93" s="106">
        <f t="shared" si="44"/>
        <v>5009</v>
      </c>
      <c r="X93" s="86">
        <f t="shared" si="44"/>
        <v>0</v>
      </c>
      <c r="Y93" s="87">
        <f t="shared" si="44"/>
        <v>5009</v>
      </c>
      <c r="Z93" s="107">
        <f t="shared" si="45"/>
        <v>1.1999840300235558</v>
      </c>
      <c r="AA93" s="83">
        <f t="shared" si="45"/>
        <v>1</v>
      </c>
      <c r="AB93" s="83">
        <f t="shared" si="45"/>
        <v>1.1342067893792032</v>
      </c>
    </row>
    <row r="94" spans="1:28" s="57" customFormat="1" ht="18" customHeight="1" x14ac:dyDescent="0.25">
      <c r="A94" s="84">
        <v>89</v>
      </c>
      <c r="B94" s="85">
        <f t="shared" si="26"/>
        <v>25173</v>
      </c>
      <c r="C94" s="106">
        <f t="shared" si="27"/>
        <v>12408</v>
      </c>
      <c r="D94" s="111">
        <f t="shared" si="28"/>
        <v>37581</v>
      </c>
      <c r="E94" s="88">
        <f t="shared" si="29"/>
        <v>26930</v>
      </c>
      <c r="F94" s="89">
        <f t="shared" si="30"/>
        <v>12408</v>
      </c>
      <c r="G94" s="90">
        <f t="shared" si="31"/>
        <v>39338</v>
      </c>
      <c r="H94" s="91">
        <f t="shared" si="32"/>
        <v>1757</v>
      </c>
      <c r="I94" s="92">
        <f t="shared" si="33"/>
        <v>0</v>
      </c>
      <c r="J94" s="93">
        <f t="shared" si="34"/>
        <v>1757</v>
      </c>
      <c r="K94" s="94">
        <f t="shared" si="35"/>
        <v>28688</v>
      </c>
      <c r="L94" s="95">
        <f t="shared" si="36"/>
        <v>12408</v>
      </c>
      <c r="M94" s="96">
        <f t="shared" si="37"/>
        <v>41096</v>
      </c>
      <c r="N94" s="97">
        <f t="shared" si="38"/>
        <v>1758</v>
      </c>
      <c r="O94" s="98">
        <f t="shared" si="39"/>
        <v>0</v>
      </c>
      <c r="P94" s="99">
        <f t="shared" si="40"/>
        <v>1758</v>
      </c>
      <c r="Q94" s="100">
        <f t="shared" si="41"/>
        <v>30208</v>
      </c>
      <c r="R94" s="101">
        <f t="shared" si="42"/>
        <v>12408</v>
      </c>
      <c r="S94" s="102">
        <f t="shared" si="43"/>
        <v>42616</v>
      </c>
      <c r="T94" s="103">
        <f t="shared" si="46"/>
        <v>1520</v>
      </c>
      <c r="U94" s="104">
        <f t="shared" si="46"/>
        <v>0</v>
      </c>
      <c r="V94" s="105">
        <f t="shared" si="46"/>
        <v>1520</v>
      </c>
      <c r="W94" s="106">
        <f t="shared" si="44"/>
        <v>5035</v>
      </c>
      <c r="X94" s="86">
        <f t="shared" si="44"/>
        <v>0</v>
      </c>
      <c r="Y94" s="87">
        <f t="shared" si="44"/>
        <v>5035</v>
      </c>
      <c r="Z94" s="107">
        <f t="shared" si="45"/>
        <v>1.2000158900409168</v>
      </c>
      <c r="AA94" s="83">
        <f t="shared" si="45"/>
        <v>1</v>
      </c>
      <c r="AB94" s="83">
        <f t="shared" si="45"/>
        <v>1.1339772757510445</v>
      </c>
    </row>
    <row r="95" spans="1:28" s="57" customFormat="1" ht="18" customHeight="1" x14ac:dyDescent="0.25">
      <c r="A95" s="84">
        <v>90</v>
      </c>
      <c r="B95" s="85">
        <f t="shared" si="26"/>
        <v>25300</v>
      </c>
      <c r="C95" s="106">
        <f t="shared" si="27"/>
        <v>12540</v>
      </c>
      <c r="D95" s="111">
        <f t="shared" si="28"/>
        <v>37840</v>
      </c>
      <c r="E95" s="88">
        <f t="shared" si="29"/>
        <v>27065</v>
      </c>
      <c r="F95" s="89">
        <f t="shared" si="30"/>
        <v>12540</v>
      </c>
      <c r="G95" s="90">
        <f t="shared" si="31"/>
        <v>39605</v>
      </c>
      <c r="H95" s="91">
        <f t="shared" si="32"/>
        <v>1765</v>
      </c>
      <c r="I95" s="92">
        <f t="shared" si="33"/>
        <v>0</v>
      </c>
      <c r="J95" s="93">
        <f t="shared" si="34"/>
        <v>1765</v>
      </c>
      <c r="K95" s="94">
        <f t="shared" si="35"/>
        <v>28832</v>
      </c>
      <c r="L95" s="95">
        <f t="shared" si="36"/>
        <v>12540</v>
      </c>
      <c r="M95" s="96">
        <f t="shared" si="37"/>
        <v>41372</v>
      </c>
      <c r="N95" s="97">
        <f t="shared" si="38"/>
        <v>1767</v>
      </c>
      <c r="O95" s="98">
        <f t="shared" si="39"/>
        <v>0</v>
      </c>
      <c r="P95" s="99">
        <f t="shared" si="40"/>
        <v>1767</v>
      </c>
      <c r="Q95" s="100">
        <f t="shared" si="41"/>
        <v>30360</v>
      </c>
      <c r="R95" s="101">
        <f t="shared" si="42"/>
        <v>12540</v>
      </c>
      <c r="S95" s="102">
        <f t="shared" si="43"/>
        <v>42900</v>
      </c>
      <c r="T95" s="103">
        <f t="shared" si="46"/>
        <v>1528</v>
      </c>
      <c r="U95" s="104">
        <f t="shared" si="46"/>
        <v>0</v>
      </c>
      <c r="V95" s="105">
        <f t="shared" si="46"/>
        <v>1528</v>
      </c>
      <c r="W95" s="106">
        <f t="shared" si="44"/>
        <v>5060</v>
      </c>
      <c r="X95" s="86">
        <f t="shared" si="44"/>
        <v>0</v>
      </c>
      <c r="Y95" s="87">
        <f t="shared" si="44"/>
        <v>5060</v>
      </c>
      <c r="Z95" s="107">
        <f t="shared" si="45"/>
        <v>1.2</v>
      </c>
      <c r="AA95" s="83">
        <f t="shared" si="45"/>
        <v>1</v>
      </c>
      <c r="AB95" s="83">
        <f t="shared" si="45"/>
        <v>1.1337209302325582</v>
      </c>
    </row>
    <row r="96" spans="1:28" s="57" customFormat="1" ht="18" customHeight="1" x14ac:dyDescent="0.25">
      <c r="A96" s="84">
        <v>91</v>
      </c>
      <c r="B96" s="85">
        <f t="shared" si="26"/>
        <v>25426</v>
      </c>
      <c r="C96" s="106">
        <f t="shared" si="27"/>
        <v>12672</v>
      </c>
      <c r="D96" s="111">
        <f t="shared" si="28"/>
        <v>38098</v>
      </c>
      <c r="E96" s="88">
        <f t="shared" si="29"/>
        <v>27200</v>
      </c>
      <c r="F96" s="89">
        <f t="shared" si="30"/>
        <v>12672</v>
      </c>
      <c r="G96" s="90">
        <f t="shared" si="31"/>
        <v>39872</v>
      </c>
      <c r="H96" s="91">
        <f t="shared" si="32"/>
        <v>1774</v>
      </c>
      <c r="I96" s="92">
        <f t="shared" si="33"/>
        <v>0</v>
      </c>
      <c r="J96" s="93">
        <f t="shared" si="34"/>
        <v>1774</v>
      </c>
      <c r="K96" s="94">
        <f t="shared" si="35"/>
        <v>28976</v>
      </c>
      <c r="L96" s="95">
        <f t="shared" si="36"/>
        <v>12672</v>
      </c>
      <c r="M96" s="96">
        <f t="shared" si="37"/>
        <v>41648</v>
      </c>
      <c r="N96" s="97">
        <f t="shared" si="38"/>
        <v>1776</v>
      </c>
      <c r="O96" s="98">
        <f t="shared" si="39"/>
        <v>0</v>
      </c>
      <c r="P96" s="99">
        <f t="shared" si="40"/>
        <v>1776</v>
      </c>
      <c r="Q96" s="100">
        <f t="shared" si="41"/>
        <v>30511</v>
      </c>
      <c r="R96" s="101">
        <f t="shared" si="42"/>
        <v>12672</v>
      </c>
      <c r="S96" s="102">
        <f t="shared" si="43"/>
        <v>43183</v>
      </c>
      <c r="T96" s="103">
        <f t="shared" si="46"/>
        <v>1535</v>
      </c>
      <c r="U96" s="104">
        <f t="shared" si="46"/>
        <v>0</v>
      </c>
      <c r="V96" s="105">
        <f t="shared" si="46"/>
        <v>1535</v>
      </c>
      <c r="W96" s="106">
        <f t="shared" si="44"/>
        <v>5085</v>
      </c>
      <c r="X96" s="86">
        <f t="shared" si="44"/>
        <v>0</v>
      </c>
      <c r="Y96" s="87">
        <f t="shared" si="44"/>
        <v>5085</v>
      </c>
      <c r="Z96" s="107">
        <f t="shared" si="45"/>
        <v>1.1999921340360262</v>
      </c>
      <c r="AA96" s="83">
        <f t="shared" si="45"/>
        <v>1</v>
      </c>
      <c r="AB96" s="83">
        <f t="shared" si="45"/>
        <v>1.1334715733109351</v>
      </c>
    </row>
    <row r="97" spans="1:28" s="57" customFormat="1" ht="18" customHeight="1" x14ac:dyDescent="0.25">
      <c r="A97" s="84">
        <v>92</v>
      </c>
      <c r="B97" s="85">
        <f t="shared" si="26"/>
        <v>25553</v>
      </c>
      <c r="C97" s="106">
        <f t="shared" si="27"/>
        <v>12804</v>
      </c>
      <c r="D97" s="111">
        <f t="shared" si="28"/>
        <v>38357</v>
      </c>
      <c r="E97" s="88">
        <f t="shared" si="29"/>
        <v>27336</v>
      </c>
      <c r="F97" s="89">
        <f t="shared" si="30"/>
        <v>12804</v>
      </c>
      <c r="G97" s="90">
        <f t="shared" si="31"/>
        <v>40140</v>
      </c>
      <c r="H97" s="91">
        <f t="shared" si="32"/>
        <v>1783</v>
      </c>
      <c r="I97" s="92">
        <f t="shared" si="33"/>
        <v>0</v>
      </c>
      <c r="J97" s="93">
        <f t="shared" si="34"/>
        <v>1783</v>
      </c>
      <c r="K97" s="94">
        <f t="shared" si="35"/>
        <v>29120</v>
      </c>
      <c r="L97" s="95">
        <f t="shared" si="36"/>
        <v>12804</v>
      </c>
      <c r="M97" s="96">
        <f t="shared" si="37"/>
        <v>41924</v>
      </c>
      <c r="N97" s="97">
        <f t="shared" si="38"/>
        <v>1784</v>
      </c>
      <c r="O97" s="98">
        <f t="shared" si="39"/>
        <v>0</v>
      </c>
      <c r="P97" s="99">
        <f t="shared" si="40"/>
        <v>1784</v>
      </c>
      <c r="Q97" s="100">
        <f t="shared" si="41"/>
        <v>30663</v>
      </c>
      <c r="R97" s="101">
        <f t="shared" si="42"/>
        <v>12804</v>
      </c>
      <c r="S97" s="102">
        <f t="shared" si="43"/>
        <v>43467</v>
      </c>
      <c r="T97" s="103">
        <f t="shared" si="46"/>
        <v>1543</v>
      </c>
      <c r="U97" s="104">
        <f t="shared" si="46"/>
        <v>0</v>
      </c>
      <c r="V97" s="105">
        <f t="shared" si="46"/>
        <v>1543</v>
      </c>
      <c r="W97" s="106">
        <f t="shared" si="44"/>
        <v>5110</v>
      </c>
      <c r="X97" s="86">
        <f t="shared" si="44"/>
        <v>0</v>
      </c>
      <c r="Y97" s="87">
        <f t="shared" si="44"/>
        <v>5110</v>
      </c>
      <c r="Z97" s="107">
        <f t="shared" si="45"/>
        <v>1.1999765193910696</v>
      </c>
      <c r="AA97" s="83">
        <f t="shared" si="45"/>
        <v>1</v>
      </c>
      <c r="AB97" s="83">
        <f t="shared" si="45"/>
        <v>1.1332220976614438</v>
      </c>
    </row>
    <row r="98" spans="1:28" s="57" customFormat="1" ht="18" customHeight="1" x14ac:dyDescent="0.25">
      <c r="A98" s="84">
        <v>93</v>
      </c>
      <c r="B98" s="85">
        <f t="shared" si="26"/>
        <v>25679</v>
      </c>
      <c r="C98" s="106">
        <f t="shared" si="27"/>
        <v>12936</v>
      </c>
      <c r="D98" s="111">
        <f t="shared" si="28"/>
        <v>38615</v>
      </c>
      <c r="E98" s="88">
        <f t="shared" si="29"/>
        <v>27471</v>
      </c>
      <c r="F98" s="89">
        <f t="shared" si="30"/>
        <v>12936</v>
      </c>
      <c r="G98" s="90">
        <f t="shared" si="31"/>
        <v>40407</v>
      </c>
      <c r="H98" s="91">
        <f t="shared" si="32"/>
        <v>1792</v>
      </c>
      <c r="I98" s="92">
        <f t="shared" si="33"/>
        <v>0</v>
      </c>
      <c r="J98" s="93">
        <f t="shared" si="34"/>
        <v>1792</v>
      </c>
      <c r="K98" s="94">
        <f t="shared" si="35"/>
        <v>29264</v>
      </c>
      <c r="L98" s="95">
        <f t="shared" si="36"/>
        <v>12936</v>
      </c>
      <c r="M98" s="96">
        <f t="shared" si="37"/>
        <v>42200</v>
      </c>
      <c r="N98" s="97">
        <f t="shared" si="38"/>
        <v>1793</v>
      </c>
      <c r="O98" s="98">
        <f t="shared" si="39"/>
        <v>0</v>
      </c>
      <c r="P98" s="99">
        <f t="shared" si="40"/>
        <v>1793</v>
      </c>
      <c r="Q98" s="100">
        <f t="shared" si="41"/>
        <v>30815</v>
      </c>
      <c r="R98" s="101">
        <f t="shared" si="42"/>
        <v>12936</v>
      </c>
      <c r="S98" s="102">
        <f t="shared" si="43"/>
        <v>43751</v>
      </c>
      <c r="T98" s="103">
        <f t="shared" si="46"/>
        <v>1551</v>
      </c>
      <c r="U98" s="104">
        <f t="shared" si="46"/>
        <v>0</v>
      </c>
      <c r="V98" s="105">
        <f t="shared" si="46"/>
        <v>1551</v>
      </c>
      <c r="W98" s="106">
        <f t="shared" si="44"/>
        <v>5136</v>
      </c>
      <c r="X98" s="86">
        <f t="shared" si="44"/>
        <v>0</v>
      </c>
      <c r="Y98" s="87">
        <f t="shared" si="44"/>
        <v>5136</v>
      </c>
      <c r="Z98" s="107">
        <f t="shared" si="45"/>
        <v>1.2000077884652829</v>
      </c>
      <c r="AA98" s="83">
        <f t="shared" si="45"/>
        <v>1</v>
      </c>
      <c r="AB98" s="83">
        <f t="shared" si="45"/>
        <v>1.1330053088178169</v>
      </c>
    </row>
    <row r="99" spans="1:28" s="57" customFormat="1" ht="18" customHeight="1" x14ac:dyDescent="0.25">
      <c r="A99" s="84">
        <v>94</v>
      </c>
      <c r="B99" s="85">
        <f t="shared" si="26"/>
        <v>25806</v>
      </c>
      <c r="C99" s="106">
        <f t="shared" si="27"/>
        <v>13068</v>
      </c>
      <c r="D99" s="111">
        <f t="shared" si="28"/>
        <v>38874</v>
      </c>
      <c r="E99" s="88">
        <f t="shared" si="29"/>
        <v>27606</v>
      </c>
      <c r="F99" s="89">
        <f t="shared" si="30"/>
        <v>13068</v>
      </c>
      <c r="G99" s="90">
        <f t="shared" si="31"/>
        <v>40674</v>
      </c>
      <c r="H99" s="91">
        <f t="shared" si="32"/>
        <v>1800</v>
      </c>
      <c r="I99" s="92">
        <f t="shared" si="33"/>
        <v>0</v>
      </c>
      <c r="J99" s="93">
        <f t="shared" si="34"/>
        <v>1800</v>
      </c>
      <c r="K99" s="94">
        <f t="shared" si="35"/>
        <v>29408</v>
      </c>
      <c r="L99" s="95">
        <f t="shared" si="36"/>
        <v>13068</v>
      </c>
      <c r="M99" s="96">
        <f t="shared" si="37"/>
        <v>42476</v>
      </c>
      <c r="N99" s="97">
        <f t="shared" si="38"/>
        <v>1802</v>
      </c>
      <c r="O99" s="98">
        <f t="shared" si="39"/>
        <v>0</v>
      </c>
      <c r="P99" s="99">
        <f t="shared" si="40"/>
        <v>1802</v>
      </c>
      <c r="Q99" s="100">
        <f t="shared" si="41"/>
        <v>30967</v>
      </c>
      <c r="R99" s="101">
        <f t="shared" si="42"/>
        <v>13068</v>
      </c>
      <c r="S99" s="102">
        <f t="shared" si="43"/>
        <v>44035</v>
      </c>
      <c r="T99" s="103">
        <f t="shared" si="46"/>
        <v>1559</v>
      </c>
      <c r="U99" s="104">
        <f t="shared" si="46"/>
        <v>0</v>
      </c>
      <c r="V99" s="105">
        <f t="shared" si="46"/>
        <v>1559</v>
      </c>
      <c r="W99" s="106">
        <f t="shared" si="44"/>
        <v>5161</v>
      </c>
      <c r="X99" s="86">
        <f t="shared" si="44"/>
        <v>0</v>
      </c>
      <c r="Y99" s="87">
        <f t="shared" si="44"/>
        <v>5161</v>
      </c>
      <c r="Z99" s="107">
        <f t="shared" si="45"/>
        <v>1.1999922498643727</v>
      </c>
      <c r="AA99" s="83">
        <f t="shared" si="45"/>
        <v>1</v>
      </c>
      <c r="AB99" s="83">
        <f t="shared" si="45"/>
        <v>1.1327622575500333</v>
      </c>
    </row>
    <row r="100" spans="1:28" s="57" customFormat="1" ht="18" customHeight="1" x14ac:dyDescent="0.25">
      <c r="A100" s="84">
        <v>95</v>
      </c>
      <c r="B100" s="85">
        <f t="shared" si="26"/>
        <v>25932</v>
      </c>
      <c r="C100" s="106">
        <f t="shared" si="27"/>
        <v>13200</v>
      </c>
      <c r="D100" s="111">
        <f t="shared" si="28"/>
        <v>39132</v>
      </c>
      <c r="E100" s="88">
        <f t="shared" si="29"/>
        <v>27742</v>
      </c>
      <c r="F100" s="89">
        <f t="shared" si="30"/>
        <v>13200</v>
      </c>
      <c r="G100" s="90">
        <f t="shared" si="31"/>
        <v>40942</v>
      </c>
      <c r="H100" s="91">
        <f t="shared" si="32"/>
        <v>1810</v>
      </c>
      <c r="I100" s="92">
        <f t="shared" si="33"/>
        <v>0</v>
      </c>
      <c r="J100" s="93">
        <f t="shared" si="34"/>
        <v>1810</v>
      </c>
      <c r="K100" s="94">
        <f t="shared" si="35"/>
        <v>29552</v>
      </c>
      <c r="L100" s="95">
        <f t="shared" si="36"/>
        <v>13200</v>
      </c>
      <c r="M100" s="96">
        <f t="shared" si="37"/>
        <v>42752</v>
      </c>
      <c r="N100" s="97">
        <f t="shared" si="38"/>
        <v>1810</v>
      </c>
      <c r="O100" s="98">
        <f t="shared" si="39"/>
        <v>0</v>
      </c>
      <c r="P100" s="99">
        <f t="shared" si="40"/>
        <v>1810</v>
      </c>
      <c r="Q100" s="100">
        <f t="shared" si="41"/>
        <v>31119</v>
      </c>
      <c r="R100" s="101">
        <f t="shared" si="42"/>
        <v>13200</v>
      </c>
      <c r="S100" s="102">
        <f t="shared" si="43"/>
        <v>44319</v>
      </c>
      <c r="T100" s="103">
        <f t="shared" si="46"/>
        <v>1567</v>
      </c>
      <c r="U100" s="104">
        <f t="shared" si="46"/>
        <v>0</v>
      </c>
      <c r="V100" s="105">
        <f t="shared" si="46"/>
        <v>1567</v>
      </c>
      <c r="W100" s="106">
        <f t="shared" si="44"/>
        <v>5187</v>
      </c>
      <c r="X100" s="86">
        <f t="shared" si="44"/>
        <v>0</v>
      </c>
      <c r="Y100" s="87">
        <f t="shared" si="44"/>
        <v>5187</v>
      </c>
      <c r="Z100" s="107">
        <f t="shared" si="45"/>
        <v>1.2000231374363721</v>
      </c>
      <c r="AA100" s="83">
        <f t="shared" si="45"/>
        <v>1</v>
      </c>
      <c r="AB100" s="83">
        <f t="shared" si="45"/>
        <v>1.1325513646120822</v>
      </c>
    </row>
    <row r="101" spans="1:28" s="57" customFormat="1" ht="18" customHeight="1" x14ac:dyDescent="0.25">
      <c r="A101" s="84">
        <v>96</v>
      </c>
      <c r="B101" s="85">
        <f t="shared" si="26"/>
        <v>26059</v>
      </c>
      <c r="C101" s="106">
        <f t="shared" si="27"/>
        <v>13332</v>
      </c>
      <c r="D101" s="111">
        <f t="shared" si="28"/>
        <v>39391</v>
      </c>
      <c r="E101" s="88">
        <f t="shared" si="29"/>
        <v>27877</v>
      </c>
      <c r="F101" s="89">
        <f t="shared" si="30"/>
        <v>13332</v>
      </c>
      <c r="G101" s="90">
        <f t="shared" si="31"/>
        <v>41209</v>
      </c>
      <c r="H101" s="91">
        <f t="shared" si="32"/>
        <v>1818</v>
      </c>
      <c r="I101" s="92">
        <f t="shared" si="33"/>
        <v>0</v>
      </c>
      <c r="J101" s="93">
        <f t="shared" si="34"/>
        <v>1818</v>
      </c>
      <c r="K101" s="94">
        <f t="shared" si="35"/>
        <v>29696</v>
      </c>
      <c r="L101" s="95">
        <f t="shared" si="36"/>
        <v>13332</v>
      </c>
      <c r="M101" s="96">
        <f t="shared" si="37"/>
        <v>43028</v>
      </c>
      <c r="N101" s="97">
        <f t="shared" si="38"/>
        <v>1819</v>
      </c>
      <c r="O101" s="98">
        <f t="shared" si="39"/>
        <v>0</v>
      </c>
      <c r="P101" s="99">
        <f t="shared" si="40"/>
        <v>1819</v>
      </c>
      <c r="Q101" s="100">
        <f t="shared" si="41"/>
        <v>31270</v>
      </c>
      <c r="R101" s="101">
        <f t="shared" si="42"/>
        <v>13332</v>
      </c>
      <c r="S101" s="102">
        <f t="shared" si="43"/>
        <v>44602</v>
      </c>
      <c r="T101" s="103">
        <f t="shared" si="46"/>
        <v>1574</v>
      </c>
      <c r="U101" s="104">
        <f t="shared" si="46"/>
        <v>0</v>
      </c>
      <c r="V101" s="105">
        <f t="shared" si="46"/>
        <v>1574</v>
      </c>
      <c r="W101" s="106">
        <f t="shared" si="44"/>
        <v>5211</v>
      </c>
      <c r="X101" s="86">
        <f t="shared" si="44"/>
        <v>0</v>
      </c>
      <c r="Y101" s="87">
        <f t="shared" si="44"/>
        <v>5211</v>
      </c>
      <c r="Z101" s="107">
        <f t="shared" si="45"/>
        <v>1.1999693004336314</v>
      </c>
      <c r="AA101" s="83">
        <f t="shared" si="45"/>
        <v>1</v>
      </c>
      <c r="AB101" s="83">
        <f t="shared" si="45"/>
        <v>1.1322891015714249</v>
      </c>
    </row>
    <row r="102" spans="1:28" s="57" customFormat="1" ht="18" customHeight="1" x14ac:dyDescent="0.25">
      <c r="A102" s="84">
        <v>97</v>
      </c>
      <c r="B102" s="85">
        <f t="shared" si="26"/>
        <v>26185</v>
      </c>
      <c r="C102" s="106">
        <f t="shared" si="27"/>
        <v>13464</v>
      </c>
      <c r="D102" s="111">
        <f t="shared" si="28"/>
        <v>39649</v>
      </c>
      <c r="E102" s="88">
        <f t="shared" si="29"/>
        <v>28012</v>
      </c>
      <c r="F102" s="89">
        <f t="shared" si="30"/>
        <v>13464</v>
      </c>
      <c r="G102" s="90">
        <f t="shared" si="31"/>
        <v>41476</v>
      </c>
      <c r="H102" s="91">
        <f t="shared" si="32"/>
        <v>1827</v>
      </c>
      <c r="I102" s="92">
        <f t="shared" si="33"/>
        <v>0</v>
      </c>
      <c r="J102" s="93">
        <f t="shared" si="34"/>
        <v>1827</v>
      </c>
      <c r="K102" s="94">
        <f t="shared" si="35"/>
        <v>29840</v>
      </c>
      <c r="L102" s="95">
        <f t="shared" si="36"/>
        <v>13464</v>
      </c>
      <c r="M102" s="96">
        <f t="shared" si="37"/>
        <v>43304</v>
      </c>
      <c r="N102" s="97">
        <f t="shared" si="38"/>
        <v>1828</v>
      </c>
      <c r="O102" s="98">
        <f t="shared" si="39"/>
        <v>0</v>
      </c>
      <c r="P102" s="99">
        <f t="shared" si="40"/>
        <v>1828</v>
      </c>
      <c r="Q102" s="100">
        <f t="shared" si="41"/>
        <v>31422</v>
      </c>
      <c r="R102" s="101">
        <f t="shared" si="42"/>
        <v>13464</v>
      </c>
      <c r="S102" s="102">
        <f t="shared" si="43"/>
        <v>44886</v>
      </c>
      <c r="T102" s="103">
        <f t="shared" si="46"/>
        <v>1582</v>
      </c>
      <c r="U102" s="104">
        <f t="shared" si="46"/>
        <v>0</v>
      </c>
      <c r="V102" s="105">
        <f t="shared" si="46"/>
        <v>1582</v>
      </c>
      <c r="W102" s="106">
        <f t="shared" si="44"/>
        <v>5237</v>
      </c>
      <c r="X102" s="86">
        <f t="shared" si="44"/>
        <v>0</v>
      </c>
      <c r="Y102" s="87">
        <f t="shared" si="44"/>
        <v>5237</v>
      </c>
      <c r="Z102" s="107">
        <f t="shared" si="45"/>
        <v>1.2</v>
      </c>
      <c r="AA102" s="83">
        <f t="shared" si="45"/>
        <v>1</v>
      </c>
      <c r="AB102" s="83">
        <f t="shared" si="45"/>
        <v>1.1320840374284344</v>
      </c>
    </row>
    <row r="103" spans="1:28" s="57" customFormat="1" ht="18" customHeight="1" x14ac:dyDescent="0.25">
      <c r="A103" s="84">
        <v>98</v>
      </c>
      <c r="B103" s="85">
        <f t="shared" si="26"/>
        <v>26312</v>
      </c>
      <c r="C103" s="106">
        <f t="shared" si="27"/>
        <v>13596</v>
      </c>
      <c r="D103" s="111">
        <f t="shared" si="28"/>
        <v>39908</v>
      </c>
      <c r="E103" s="88">
        <f t="shared" si="29"/>
        <v>28147</v>
      </c>
      <c r="F103" s="89">
        <f t="shared" si="30"/>
        <v>13596</v>
      </c>
      <c r="G103" s="90">
        <f t="shared" si="31"/>
        <v>41743</v>
      </c>
      <c r="H103" s="91">
        <f t="shared" si="32"/>
        <v>1835</v>
      </c>
      <c r="I103" s="92">
        <f t="shared" si="33"/>
        <v>0</v>
      </c>
      <c r="J103" s="93">
        <f t="shared" si="34"/>
        <v>1835</v>
      </c>
      <c r="K103" s="94">
        <f t="shared" si="35"/>
        <v>29984</v>
      </c>
      <c r="L103" s="95">
        <f t="shared" si="36"/>
        <v>13596</v>
      </c>
      <c r="M103" s="96">
        <f t="shared" si="37"/>
        <v>43580</v>
      </c>
      <c r="N103" s="97">
        <f t="shared" si="38"/>
        <v>1837</v>
      </c>
      <c r="O103" s="98">
        <f t="shared" si="39"/>
        <v>0</v>
      </c>
      <c r="P103" s="99">
        <f t="shared" si="40"/>
        <v>1837</v>
      </c>
      <c r="Q103" s="100">
        <f t="shared" si="41"/>
        <v>31574</v>
      </c>
      <c r="R103" s="101">
        <f t="shared" si="42"/>
        <v>13596</v>
      </c>
      <c r="S103" s="102">
        <f t="shared" si="43"/>
        <v>45170</v>
      </c>
      <c r="T103" s="103">
        <f t="shared" si="46"/>
        <v>1590</v>
      </c>
      <c r="U103" s="104">
        <f t="shared" si="46"/>
        <v>0</v>
      </c>
      <c r="V103" s="105">
        <f t="shared" si="46"/>
        <v>1590</v>
      </c>
      <c r="W103" s="106">
        <f t="shared" si="44"/>
        <v>5262</v>
      </c>
      <c r="X103" s="86">
        <f t="shared" si="44"/>
        <v>0</v>
      </c>
      <c r="Y103" s="87">
        <f t="shared" si="44"/>
        <v>5262</v>
      </c>
      <c r="Z103" s="107">
        <f t="shared" si="45"/>
        <v>1.1999847978108849</v>
      </c>
      <c r="AA103" s="83">
        <f t="shared" si="45"/>
        <v>1</v>
      </c>
      <c r="AB103" s="83">
        <f t="shared" si="45"/>
        <v>1.1318532625037587</v>
      </c>
    </row>
    <row r="104" spans="1:28" s="57" customFormat="1" ht="18" customHeight="1" x14ac:dyDescent="0.25">
      <c r="A104" s="84">
        <v>99</v>
      </c>
      <c r="B104" s="85">
        <f t="shared" si="26"/>
        <v>26438</v>
      </c>
      <c r="C104" s="106">
        <f t="shared" si="27"/>
        <v>13728</v>
      </c>
      <c r="D104" s="111">
        <f t="shared" si="28"/>
        <v>40166</v>
      </c>
      <c r="E104" s="88">
        <f t="shared" si="29"/>
        <v>28283</v>
      </c>
      <c r="F104" s="89">
        <f t="shared" si="30"/>
        <v>13728</v>
      </c>
      <c r="G104" s="90">
        <f t="shared" si="31"/>
        <v>42011</v>
      </c>
      <c r="H104" s="91">
        <f t="shared" si="32"/>
        <v>1845</v>
      </c>
      <c r="I104" s="92">
        <f t="shared" si="33"/>
        <v>0</v>
      </c>
      <c r="J104" s="93">
        <f t="shared" si="34"/>
        <v>1845</v>
      </c>
      <c r="K104" s="94">
        <f t="shared" si="35"/>
        <v>30129</v>
      </c>
      <c r="L104" s="95">
        <f t="shared" si="36"/>
        <v>13728</v>
      </c>
      <c r="M104" s="96">
        <f t="shared" si="37"/>
        <v>43857</v>
      </c>
      <c r="N104" s="97">
        <f t="shared" si="38"/>
        <v>1846</v>
      </c>
      <c r="O104" s="98">
        <f t="shared" si="39"/>
        <v>0</v>
      </c>
      <c r="P104" s="99">
        <f t="shared" si="40"/>
        <v>1846</v>
      </c>
      <c r="Q104" s="100">
        <f t="shared" si="41"/>
        <v>31726</v>
      </c>
      <c r="R104" s="101">
        <f t="shared" si="42"/>
        <v>13728</v>
      </c>
      <c r="S104" s="102">
        <f t="shared" si="43"/>
        <v>45454</v>
      </c>
      <c r="T104" s="103">
        <f t="shared" si="46"/>
        <v>1597</v>
      </c>
      <c r="U104" s="104">
        <f t="shared" si="46"/>
        <v>0</v>
      </c>
      <c r="V104" s="105">
        <f t="shared" si="46"/>
        <v>1597</v>
      </c>
      <c r="W104" s="106">
        <f t="shared" si="44"/>
        <v>5288</v>
      </c>
      <c r="X104" s="86">
        <f t="shared" si="44"/>
        <v>0</v>
      </c>
      <c r="Y104" s="87">
        <f t="shared" si="44"/>
        <v>5288</v>
      </c>
      <c r="Z104" s="107">
        <f t="shared" si="45"/>
        <v>1.200015129737499</v>
      </c>
      <c r="AA104" s="83">
        <f t="shared" si="45"/>
        <v>1</v>
      </c>
      <c r="AB104" s="83">
        <f t="shared" si="45"/>
        <v>1.1316536374047701</v>
      </c>
    </row>
    <row r="105" spans="1:28" s="57" customFormat="1" ht="18" customHeight="1" x14ac:dyDescent="0.25">
      <c r="A105" s="84">
        <v>100</v>
      </c>
      <c r="B105" s="85">
        <f t="shared" si="26"/>
        <v>26565</v>
      </c>
      <c r="C105" s="106">
        <f t="shared" si="27"/>
        <v>13860</v>
      </c>
      <c r="D105" s="111">
        <f t="shared" si="28"/>
        <v>40425</v>
      </c>
      <c r="E105" s="88">
        <f t="shared" si="29"/>
        <v>28418</v>
      </c>
      <c r="F105" s="89">
        <f t="shared" si="30"/>
        <v>13860</v>
      </c>
      <c r="G105" s="90">
        <f t="shared" si="31"/>
        <v>42278</v>
      </c>
      <c r="H105" s="91">
        <f t="shared" si="32"/>
        <v>1853</v>
      </c>
      <c r="I105" s="92">
        <f t="shared" si="33"/>
        <v>0</v>
      </c>
      <c r="J105" s="93">
        <f t="shared" si="34"/>
        <v>1853</v>
      </c>
      <c r="K105" s="94">
        <f t="shared" si="35"/>
        <v>30273</v>
      </c>
      <c r="L105" s="95">
        <f t="shared" si="36"/>
        <v>13860</v>
      </c>
      <c r="M105" s="96">
        <f t="shared" si="37"/>
        <v>44133</v>
      </c>
      <c r="N105" s="97">
        <f t="shared" si="38"/>
        <v>1855</v>
      </c>
      <c r="O105" s="98">
        <f t="shared" si="39"/>
        <v>0</v>
      </c>
      <c r="P105" s="99">
        <f t="shared" si="40"/>
        <v>1855</v>
      </c>
      <c r="Q105" s="100">
        <f t="shared" si="41"/>
        <v>31878</v>
      </c>
      <c r="R105" s="101">
        <f t="shared" si="42"/>
        <v>13860</v>
      </c>
      <c r="S105" s="102">
        <f t="shared" si="43"/>
        <v>45738</v>
      </c>
      <c r="T105" s="103">
        <f t="shared" si="46"/>
        <v>1605</v>
      </c>
      <c r="U105" s="104">
        <f t="shared" si="46"/>
        <v>0</v>
      </c>
      <c r="V105" s="105">
        <f t="shared" si="46"/>
        <v>1605</v>
      </c>
      <c r="W105" s="106">
        <f t="shared" si="44"/>
        <v>5313</v>
      </c>
      <c r="X105" s="86">
        <f t="shared" si="44"/>
        <v>0</v>
      </c>
      <c r="Y105" s="87">
        <f t="shared" si="44"/>
        <v>5313</v>
      </c>
      <c r="Z105" s="107">
        <f t="shared" si="45"/>
        <v>1.2</v>
      </c>
      <c r="AA105" s="83">
        <f t="shared" si="45"/>
        <v>1</v>
      </c>
      <c r="AB105" s="83">
        <f t="shared" si="45"/>
        <v>1.1314285714285715</v>
      </c>
    </row>
    <row r="106" spans="1:28" s="57" customFormat="1" ht="18" customHeight="1" x14ac:dyDescent="0.25">
      <c r="A106" s="84">
        <v>101</v>
      </c>
      <c r="B106" s="85">
        <f t="shared" si="26"/>
        <v>26691</v>
      </c>
      <c r="C106" s="106">
        <f t="shared" si="27"/>
        <v>13992</v>
      </c>
      <c r="D106" s="111">
        <f t="shared" si="28"/>
        <v>40683</v>
      </c>
      <c r="E106" s="88">
        <f t="shared" si="29"/>
        <v>28553</v>
      </c>
      <c r="F106" s="89">
        <f t="shared" si="30"/>
        <v>13992</v>
      </c>
      <c r="G106" s="90">
        <f t="shared" si="31"/>
        <v>42545</v>
      </c>
      <c r="H106" s="91">
        <f t="shared" si="32"/>
        <v>1862</v>
      </c>
      <c r="I106" s="92">
        <f t="shared" si="33"/>
        <v>0</v>
      </c>
      <c r="J106" s="93">
        <f t="shared" si="34"/>
        <v>1862</v>
      </c>
      <c r="K106" s="94">
        <f t="shared" si="35"/>
        <v>30417</v>
      </c>
      <c r="L106" s="95">
        <f t="shared" si="36"/>
        <v>13992</v>
      </c>
      <c r="M106" s="96">
        <f t="shared" si="37"/>
        <v>44409</v>
      </c>
      <c r="N106" s="97">
        <f t="shared" si="38"/>
        <v>1864</v>
      </c>
      <c r="O106" s="98">
        <f t="shared" si="39"/>
        <v>0</v>
      </c>
      <c r="P106" s="99">
        <f t="shared" si="40"/>
        <v>1864</v>
      </c>
      <c r="Q106" s="100">
        <f t="shared" si="41"/>
        <v>32029</v>
      </c>
      <c r="R106" s="101">
        <f t="shared" si="42"/>
        <v>13992</v>
      </c>
      <c r="S106" s="102">
        <f t="shared" si="43"/>
        <v>46021</v>
      </c>
      <c r="T106" s="103">
        <f t="shared" si="46"/>
        <v>1612</v>
      </c>
      <c r="U106" s="104">
        <f t="shared" si="46"/>
        <v>0</v>
      </c>
      <c r="V106" s="105">
        <f t="shared" si="46"/>
        <v>1612</v>
      </c>
      <c r="W106" s="106">
        <f t="shared" si="44"/>
        <v>5338</v>
      </c>
      <c r="X106" s="86">
        <f t="shared" si="44"/>
        <v>0</v>
      </c>
      <c r="Y106" s="87">
        <f t="shared" si="44"/>
        <v>5338</v>
      </c>
      <c r="Z106" s="107">
        <f t="shared" si="45"/>
        <v>1.1999925068375108</v>
      </c>
      <c r="AA106" s="83">
        <f t="shared" si="45"/>
        <v>1</v>
      </c>
      <c r="AB106" s="83">
        <f t="shared" si="45"/>
        <v>1.1312095961458102</v>
      </c>
    </row>
    <row r="107" spans="1:28" s="57" customFormat="1" ht="18" customHeight="1" x14ac:dyDescent="0.25">
      <c r="A107" s="84">
        <v>500</v>
      </c>
      <c r="B107" s="85">
        <f t="shared" si="26"/>
        <v>77165</v>
      </c>
      <c r="C107" s="106">
        <f t="shared" si="27"/>
        <v>66660</v>
      </c>
      <c r="D107" s="111">
        <f t="shared" si="28"/>
        <v>143825</v>
      </c>
      <c r="E107" s="88">
        <f t="shared" si="29"/>
        <v>82538</v>
      </c>
      <c r="F107" s="89">
        <f t="shared" si="30"/>
        <v>66660</v>
      </c>
      <c r="G107" s="90">
        <f t="shared" si="31"/>
        <v>149198</v>
      </c>
      <c r="H107" s="91">
        <f t="shared" si="32"/>
        <v>5373</v>
      </c>
      <c r="I107" s="92">
        <f t="shared" si="33"/>
        <v>0</v>
      </c>
      <c r="J107" s="93">
        <f t="shared" si="34"/>
        <v>5373</v>
      </c>
      <c r="K107" s="94">
        <f t="shared" si="35"/>
        <v>87913</v>
      </c>
      <c r="L107" s="95">
        <f t="shared" si="36"/>
        <v>66660</v>
      </c>
      <c r="M107" s="96">
        <f t="shared" si="37"/>
        <v>154573</v>
      </c>
      <c r="N107" s="97">
        <f t="shared" si="38"/>
        <v>5375</v>
      </c>
      <c r="O107" s="98">
        <f t="shared" si="39"/>
        <v>0</v>
      </c>
      <c r="P107" s="99">
        <f t="shared" si="40"/>
        <v>5375</v>
      </c>
      <c r="Q107" s="100">
        <f t="shared" si="41"/>
        <v>92598</v>
      </c>
      <c r="R107" s="101">
        <f t="shared" si="42"/>
        <v>66660</v>
      </c>
      <c r="S107" s="102">
        <f t="shared" si="43"/>
        <v>159258</v>
      </c>
      <c r="T107" s="103">
        <f t="shared" si="46"/>
        <v>4685</v>
      </c>
      <c r="U107" s="104">
        <f t="shared" si="46"/>
        <v>0</v>
      </c>
      <c r="V107" s="105">
        <f t="shared" si="46"/>
        <v>4685</v>
      </c>
      <c r="W107" s="106">
        <f t="shared" si="44"/>
        <v>15433</v>
      </c>
      <c r="X107" s="86">
        <f t="shared" si="44"/>
        <v>0</v>
      </c>
      <c r="Y107" s="87">
        <f t="shared" si="44"/>
        <v>15433</v>
      </c>
      <c r="Z107" s="107">
        <f t="shared" si="45"/>
        <v>1.2</v>
      </c>
      <c r="AA107" s="83">
        <f t="shared" si="45"/>
        <v>1</v>
      </c>
      <c r="AB107" s="83">
        <f t="shared" si="45"/>
        <v>1.1073040152963671</v>
      </c>
    </row>
    <row r="108" spans="1:28" s="57" customFormat="1" ht="18" customHeight="1" x14ac:dyDescent="0.25">
      <c r="A108" s="84">
        <v>1000</v>
      </c>
      <c r="B108" s="85">
        <f t="shared" si="26"/>
        <v>140415</v>
      </c>
      <c r="C108" s="106">
        <f t="shared" si="27"/>
        <v>132660</v>
      </c>
      <c r="D108" s="111">
        <f t="shared" si="28"/>
        <v>273075</v>
      </c>
      <c r="E108" s="88">
        <f t="shared" si="29"/>
        <v>150188</v>
      </c>
      <c r="F108" s="89">
        <f t="shared" si="30"/>
        <v>132660</v>
      </c>
      <c r="G108" s="90">
        <f t="shared" si="31"/>
        <v>282848</v>
      </c>
      <c r="H108" s="91">
        <f t="shared" si="32"/>
        <v>9773</v>
      </c>
      <c r="I108" s="92">
        <f t="shared" si="33"/>
        <v>0</v>
      </c>
      <c r="J108" s="93">
        <f t="shared" si="34"/>
        <v>9773</v>
      </c>
      <c r="K108" s="94">
        <f t="shared" si="35"/>
        <v>159963</v>
      </c>
      <c r="L108" s="95">
        <f t="shared" si="36"/>
        <v>132660</v>
      </c>
      <c r="M108" s="96">
        <f t="shared" si="37"/>
        <v>292623</v>
      </c>
      <c r="N108" s="97">
        <f t="shared" si="38"/>
        <v>9775</v>
      </c>
      <c r="O108" s="98">
        <f t="shared" si="39"/>
        <v>0</v>
      </c>
      <c r="P108" s="99">
        <f t="shared" si="40"/>
        <v>9775</v>
      </c>
      <c r="Q108" s="100">
        <f t="shared" si="41"/>
        <v>168498</v>
      </c>
      <c r="R108" s="101">
        <f t="shared" si="42"/>
        <v>132660</v>
      </c>
      <c r="S108" s="102">
        <f t="shared" si="43"/>
        <v>301158</v>
      </c>
      <c r="T108" s="103">
        <f t="shared" si="46"/>
        <v>8535</v>
      </c>
      <c r="U108" s="104">
        <f t="shared" si="46"/>
        <v>0</v>
      </c>
      <c r="V108" s="105">
        <f t="shared" si="46"/>
        <v>8535</v>
      </c>
      <c r="W108" s="106">
        <f t="shared" si="44"/>
        <v>28083</v>
      </c>
      <c r="X108" s="86">
        <f t="shared" si="44"/>
        <v>0</v>
      </c>
      <c r="Y108" s="87">
        <f t="shared" si="44"/>
        <v>28083</v>
      </c>
      <c r="Z108" s="107">
        <f t="shared" si="45"/>
        <v>1.2</v>
      </c>
      <c r="AA108" s="83">
        <f t="shared" si="45"/>
        <v>1</v>
      </c>
      <c r="AB108" s="83">
        <f t="shared" si="45"/>
        <v>1.1028398791540786</v>
      </c>
    </row>
    <row r="109" spans="1:28" s="57" customFormat="1" ht="18" customHeight="1" x14ac:dyDescent="0.25">
      <c r="A109" s="149">
        <v>3000</v>
      </c>
      <c r="B109" s="150">
        <f t="shared" si="26"/>
        <v>393415</v>
      </c>
      <c r="C109" s="151">
        <f t="shared" si="27"/>
        <v>396660</v>
      </c>
      <c r="D109" s="152">
        <f t="shared" si="28"/>
        <v>790075</v>
      </c>
      <c r="E109" s="153">
        <f t="shared" si="29"/>
        <v>420788</v>
      </c>
      <c r="F109" s="154">
        <f t="shared" si="30"/>
        <v>396660</v>
      </c>
      <c r="G109" s="155">
        <f t="shared" si="31"/>
        <v>817448</v>
      </c>
      <c r="H109" s="156">
        <f t="shared" si="32"/>
        <v>27373</v>
      </c>
      <c r="I109" s="157">
        <f t="shared" si="33"/>
        <v>0</v>
      </c>
      <c r="J109" s="158">
        <f t="shared" si="34"/>
        <v>27373</v>
      </c>
      <c r="K109" s="159">
        <f t="shared" si="35"/>
        <v>448163</v>
      </c>
      <c r="L109" s="160">
        <f t="shared" si="36"/>
        <v>396660</v>
      </c>
      <c r="M109" s="161">
        <f t="shared" si="37"/>
        <v>844823</v>
      </c>
      <c r="N109" s="162">
        <f t="shared" si="38"/>
        <v>27375</v>
      </c>
      <c r="O109" s="163">
        <f t="shared" si="39"/>
        <v>0</v>
      </c>
      <c r="P109" s="164">
        <f t="shared" si="40"/>
        <v>27375</v>
      </c>
      <c r="Q109" s="165">
        <f t="shared" si="41"/>
        <v>472098</v>
      </c>
      <c r="R109" s="166">
        <f t="shared" si="42"/>
        <v>396660</v>
      </c>
      <c r="S109" s="167">
        <f t="shared" si="43"/>
        <v>868758</v>
      </c>
      <c r="T109" s="168">
        <f t="shared" si="46"/>
        <v>23935</v>
      </c>
      <c r="U109" s="169">
        <f t="shared" si="46"/>
        <v>0</v>
      </c>
      <c r="V109" s="170">
        <f t="shared" si="46"/>
        <v>23935</v>
      </c>
      <c r="W109" s="151">
        <f t="shared" si="44"/>
        <v>78683</v>
      </c>
      <c r="X109" s="171">
        <f t="shared" si="44"/>
        <v>0</v>
      </c>
      <c r="Y109" s="172">
        <f t="shared" si="44"/>
        <v>78683</v>
      </c>
      <c r="Z109" s="173">
        <f t="shared" si="45"/>
        <v>1.2</v>
      </c>
      <c r="AA109" s="173">
        <f t="shared" si="45"/>
        <v>1</v>
      </c>
      <c r="AB109" s="173">
        <f t="shared" si="45"/>
        <v>1.0995892794987818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54</v>
      </c>
      <c r="E122" s="142" t="s">
        <v>48</v>
      </c>
      <c r="F122" s="141">
        <v>57</v>
      </c>
      <c r="K122" s="142" t="s">
        <v>48</v>
      </c>
      <c r="L122" s="141">
        <v>61</v>
      </c>
      <c r="Q122" s="142" t="s">
        <v>48</v>
      </c>
      <c r="R122" s="141">
        <v>64</v>
      </c>
    </row>
    <row r="123" spans="2:18" ht="18" customHeight="1" x14ac:dyDescent="0.25">
      <c r="B123" s="142" t="s">
        <v>49</v>
      </c>
      <c r="C123" s="141">
        <v>71</v>
      </c>
      <c r="E123" s="142" t="s">
        <v>49</v>
      </c>
      <c r="F123" s="141">
        <v>75</v>
      </c>
      <c r="K123" s="142" t="s">
        <v>49</v>
      </c>
      <c r="L123" s="141">
        <v>80</v>
      </c>
      <c r="Q123" s="142" t="s">
        <v>49</v>
      </c>
      <c r="R123" s="141">
        <v>85</v>
      </c>
    </row>
    <row r="124" spans="2:18" ht="18" customHeight="1" x14ac:dyDescent="0.25">
      <c r="B124" s="142" t="s">
        <v>50</v>
      </c>
      <c r="C124" s="141">
        <v>96</v>
      </c>
      <c r="E124" s="142" t="s">
        <v>50</v>
      </c>
      <c r="F124" s="141">
        <v>102</v>
      </c>
      <c r="K124" s="142" t="s">
        <v>50</v>
      </c>
      <c r="L124" s="141">
        <v>109</v>
      </c>
      <c r="Q124" s="142" t="s">
        <v>50</v>
      </c>
      <c r="R124" s="141">
        <v>115</v>
      </c>
    </row>
    <row r="125" spans="2:18" ht="18" customHeight="1" x14ac:dyDescent="0.25">
      <c r="B125" s="142" t="s">
        <v>74</v>
      </c>
      <c r="C125" s="141">
        <v>115</v>
      </c>
      <c r="E125" s="142" t="s">
        <v>74</v>
      </c>
      <c r="F125" s="141">
        <v>123</v>
      </c>
      <c r="K125" s="142" t="s">
        <v>74</v>
      </c>
      <c r="L125" s="141">
        <v>131</v>
      </c>
      <c r="Q125" s="142" t="s">
        <v>74</v>
      </c>
      <c r="R125" s="141">
        <v>138</v>
      </c>
    </row>
    <row r="128" spans="2:18" ht="18" customHeight="1" x14ac:dyDescent="0.25">
      <c r="B128" s="143" t="s">
        <v>56</v>
      </c>
      <c r="C128" s="143"/>
      <c r="E128" s="143" t="s">
        <v>56</v>
      </c>
      <c r="F128" s="143"/>
      <c r="K128" s="143" t="s">
        <v>56</v>
      </c>
      <c r="L128" s="143"/>
      <c r="Q128" s="143" t="s">
        <v>56</v>
      </c>
      <c r="R128" s="143"/>
    </row>
    <row r="129" spans="2:18" ht="18" customHeight="1" x14ac:dyDescent="0.25">
      <c r="B129" s="144" t="s">
        <v>64</v>
      </c>
      <c r="C129" s="144">
        <v>600</v>
      </c>
      <c r="E129" s="144" t="s">
        <v>64</v>
      </c>
      <c r="F129" s="144">
        <v>600</v>
      </c>
      <c r="K129" s="144" t="s">
        <v>64</v>
      </c>
      <c r="L129" s="144">
        <v>600</v>
      </c>
      <c r="Q129" s="144" t="s">
        <v>64</v>
      </c>
      <c r="R129" s="144">
        <v>600</v>
      </c>
    </row>
    <row r="130" spans="2:18" ht="18" customHeight="1" x14ac:dyDescent="0.25">
      <c r="B130" s="144" t="s">
        <v>57</v>
      </c>
      <c r="C130" s="144">
        <v>50</v>
      </c>
      <c r="E130" s="144" t="s">
        <v>57</v>
      </c>
      <c r="F130" s="144">
        <v>50</v>
      </c>
      <c r="K130" s="144" t="s">
        <v>57</v>
      </c>
      <c r="L130" s="144">
        <v>50</v>
      </c>
      <c r="Q130" s="144" t="s">
        <v>57</v>
      </c>
      <c r="R130" s="144">
        <v>50</v>
      </c>
    </row>
    <row r="131" spans="2:18" ht="18" customHeight="1" x14ac:dyDescent="0.25">
      <c r="B131" s="144" t="s">
        <v>58</v>
      </c>
      <c r="C131" s="144">
        <v>65</v>
      </c>
      <c r="E131" s="144" t="s">
        <v>58</v>
      </c>
      <c r="F131" s="144">
        <v>65</v>
      </c>
      <c r="K131" s="144" t="s">
        <v>58</v>
      </c>
      <c r="L131" s="144">
        <v>65</v>
      </c>
      <c r="Q131" s="144" t="s">
        <v>58</v>
      </c>
      <c r="R131" s="144">
        <v>65</v>
      </c>
    </row>
    <row r="132" spans="2:18" ht="18" customHeight="1" x14ac:dyDescent="0.25">
      <c r="B132" s="144" t="s">
        <v>59</v>
      </c>
      <c r="C132" s="144">
        <v>90</v>
      </c>
      <c r="E132" s="144" t="s">
        <v>59</v>
      </c>
      <c r="F132" s="144">
        <v>90</v>
      </c>
      <c r="K132" s="144" t="s">
        <v>59</v>
      </c>
      <c r="L132" s="144">
        <v>90</v>
      </c>
      <c r="Q132" s="144" t="s">
        <v>59</v>
      </c>
      <c r="R132" s="144">
        <v>90</v>
      </c>
    </row>
    <row r="133" spans="2:18" ht="18" customHeight="1" x14ac:dyDescent="0.25">
      <c r="B133" s="144" t="s">
        <v>60</v>
      </c>
      <c r="C133" s="144">
        <v>100</v>
      </c>
      <c r="E133" s="144" t="s">
        <v>60</v>
      </c>
      <c r="F133" s="144">
        <v>100</v>
      </c>
      <c r="K133" s="144" t="s">
        <v>60</v>
      </c>
      <c r="L133" s="144">
        <v>100</v>
      </c>
      <c r="Q133" s="144" t="s">
        <v>60</v>
      </c>
      <c r="R133" s="144">
        <v>100</v>
      </c>
    </row>
    <row r="134" spans="2:18" ht="18" customHeight="1" x14ac:dyDescent="0.25">
      <c r="B134" s="144" t="s">
        <v>75</v>
      </c>
      <c r="C134" s="144">
        <v>120</v>
      </c>
      <c r="E134" s="144" t="s">
        <v>61</v>
      </c>
      <c r="F134" s="144">
        <v>120</v>
      </c>
      <c r="K134" s="144" t="s">
        <v>61</v>
      </c>
      <c r="L134" s="144">
        <v>120</v>
      </c>
      <c r="Q134" s="144" t="s">
        <v>61</v>
      </c>
      <c r="R134" s="144">
        <v>120</v>
      </c>
    </row>
  </sheetData>
  <sheetProtection algorithmName="SHA-512" hashValue="q4uje7P9jC2eOwyM5noOKGSIdapM0iS+nvYtIldrGYbpg2GpqyJ2ZkQXW/JnBdoyAezEbjQyglkFZYsnMbochQ==" saltValue="hPCvN1zx91nx7Uqa123X2A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UI,標準"&amp;16岳　50mm</oddHeader>
  </headerFooter>
  <rowBreaks count="1" manualBreakCount="1">
    <brk id="60" max="27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3F170-B050-48A1-92E9-8B554FC57995}">
  <sheetPr>
    <tabColor rgb="FFFF66CC"/>
    <pageSetUpPr fitToPage="1"/>
  </sheetPr>
  <dimension ref="A1:AB134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81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ROUNDDOWN(($C$119+ROUNDDOWN(($A4*IF(31&lt;=$A4,$C$125,IF(21&lt;=$A4,$C$124,IF(11&lt;=$A4,$C$123,IF(1&lt;=$A4,$C$122,0))))),0))*1.1,0)</f>
        <v>31746</v>
      </c>
      <c r="C4" s="34">
        <f>INT(ROUNDDOWN(IF($A4&lt;=0,0,IF($A4&lt;=10,$C$130,IF($A4&lt;=20,$C$131,IF($A4&lt;=30,$C$132,IF($A4&lt;=50,$C$133,IF($A4&gt;=51,$C$134,""))))))*$A4+$C$129,0)*1.1)</f>
        <v>660</v>
      </c>
      <c r="D4" s="35">
        <f>B4+C4</f>
        <v>32406</v>
      </c>
      <c r="E4" s="36">
        <f>ROUNDDOWN(($F$119+ROUNDDOWN(($A4*IF(31&lt;=$A4,$F$125,IF(21&lt;=$A4,$F$124,IF(11&lt;=$A4,$F$123,IF(1&lt;=$A4,$F$122,0))))),0))*1.1,0)</f>
        <v>33968</v>
      </c>
      <c r="F4" s="37">
        <f>INT(ROUNDDOWN(IF($A4&lt;=0,0,IF($A4&lt;=10,$F$130,IF($A4&lt;=20,$F$131,IF($A4&lt;=30,$F$132,IF($A4&lt;=50,$F$133,IF($A4&gt;=51,$F$134,""))))))*$A4+$F$129,0)*1.1)</f>
        <v>660</v>
      </c>
      <c r="G4" s="38">
        <f>SUM(E4:F4)</f>
        <v>34628</v>
      </c>
      <c r="H4" s="39">
        <f t="shared" ref="H4:J4" si="0">E4-B4</f>
        <v>2222</v>
      </c>
      <c r="I4" s="40">
        <f t="shared" si="0"/>
        <v>0</v>
      </c>
      <c r="J4" s="41">
        <f t="shared" si="0"/>
        <v>2222</v>
      </c>
      <c r="K4" s="42">
        <f>ROUNDDOWN(($L$119+ROUNDDOWN(($A4*IF(31&lt;=$A4,$L$125,IF(21&lt;=$A4,$L$124,IF(11&lt;=$A4,$L$123,IF(1&lt;=$A4,$L$122,0))))),0))*1.1,0)</f>
        <v>36190</v>
      </c>
      <c r="L4" s="43">
        <f>INT(ROUNDDOWN(IF($A4&lt;=0,0,IF($A4&lt;=10,$L$130,IF($A4&lt;=20,$L$131,IF($A4&lt;=30,$L$132,IF($A4&lt;=50,$L$133,IF($A4&gt;=51,$L$134,""))))))*$A4+$L$129,0)*1.1)</f>
        <v>660</v>
      </c>
      <c r="M4" s="44">
        <f>SUM(K4:L4)</f>
        <v>36850</v>
      </c>
      <c r="N4" s="45">
        <f t="shared" ref="N4:P4" si="1">K4-E4</f>
        <v>2222</v>
      </c>
      <c r="O4" s="46">
        <f t="shared" si="1"/>
        <v>0</v>
      </c>
      <c r="P4" s="47">
        <f t="shared" si="1"/>
        <v>2222</v>
      </c>
      <c r="Q4" s="48">
        <f>ROUNDDOWN(($R$119+ROUNDDOWN(($A4*IF(31&lt;=$A4,$R$125,IF(21&lt;=$A4,$R$124,IF(11&lt;=$A4,$R$123,IF(1&lt;=$A4,$R$122,0))))),0))*1.1,0)</f>
        <v>38095</v>
      </c>
      <c r="R4" s="49">
        <f>INT(ROUNDDOWN(IF($A4&lt;=0,0,IF($A4&lt;=10,$R$130,IF($A4&lt;=20,$R$131,IF($A4&lt;=30,$R$132,IF($A4&lt;=50,$R$133,IF($A4&gt;=51,$R$134,""))))))*$A4+$R$129,0)*1.1)</f>
        <v>660</v>
      </c>
      <c r="S4" s="50">
        <f>SUM(Q4:R4)</f>
        <v>38755</v>
      </c>
      <c r="T4" s="51">
        <f t="shared" ref="T4:V19" si="2">Q4-K4</f>
        <v>1905</v>
      </c>
      <c r="U4" s="52">
        <f t="shared" si="2"/>
        <v>0</v>
      </c>
      <c r="V4" s="53">
        <f t="shared" si="2"/>
        <v>1905</v>
      </c>
      <c r="W4" s="54">
        <f t="shared" ref="W4:Y19" si="3">Q4-B4</f>
        <v>6349</v>
      </c>
      <c r="X4" s="34">
        <f t="shared" si="3"/>
        <v>0</v>
      </c>
      <c r="Y4" s="35">
        <f t="shared" si="3"/>
        <v>6349</v>
      </c>
      <c r="Z4" s="55">
        <f t="shared" ref="Z4:AB19" si="4">Q4/B4</f>
        <v>1.1999936999937</v>
      </c>
      <c r="AA4" s="55">
        <f t="shared" si="4"/>
        <v>1</v>
      </c>
      <c r="AB4" s="56">
        <f t="shared" si="4"/>
        <v>1.1959205085477997</v>
      </c>
    </row>
    <row r="5" spans="1:28" s="57" customFormat="1" ht="18" customHeight="1" x14ac:dyDescent="0.25">
      <c r="A5" s="58">
        <v>0</v>
      </c>
      <c r="B5" s="59">
        <f t="shared" ref="B5:B68" si="5">ROUNDDOWN(($C$119+ROUNDDOWN(($A5*IF(31&lt;=$A5,$C$125,IF(21&lt;=$A5,$C$124,IF(11&lt;=$A5,$C$123,IF(1&lt;=$A5,$C$122,0))))),0))*1.1,0)</f>
        <v>31746</v>
      </c>
      <c r="C5" s="60">
        <f t="shared" ref="C5:C68" si="6">INT(ROUNDDOWN(IF($A5&lt;=0,0,IF($A5&lt;=10,$C$130,IF($A5&lt;=20,$C$131,IF($A5&lt;=30,$C$132,IF($A5&lt;=50,$C$133,IF($A5&gt;=51,$C$134,""))))))*$A5+$C$129,0)*1.1)</f>
        <v>660</v>
      </c>
      <c r="D5" s="61">
        <f t="shared" ref="D5:D68" si="7">B5+C5</f>
        <v>32406</v>
      </c>
      <c r="E5" s="62">
        <f t="shared" ref="E5:E68" si="8">ROUNDDOWN(($F$119+ROUNDDOWN(($A5*IF(31&lt;=$A5,$F$125,IF(21&lt;=$A5,$F$124,IF(11&lt;=$A5,$F$123,IF(1&lt;=$A5,$F$122,0))))),0))*1.1,0)</f>
        <v>33968</v>
      </c>
      <c r="F5" s="63">
        <f t="shared" ref="F5:F68" si="9">INT(ROUNDDOWN(IF($A5&lt;=0,0,IF($A5&lt;=10,$F$130,IF($A5&lt;=20,$F$131,IF($A5&lt;=30,$F$132,IF($A5&lt;=50,$F$133,IF($A5&gt;=51,$F$134,""))))))*$A5+$F$129,0)*1.1)</f>
        <v>660</v>
      </c>
      <c r="G5" s="64">
        <f t="shared" ref="G5:G68" si="10">SUM(E5:F5)</f>
        <v>34628</v>
      </c>
      <c r="H5" s="65">
        <f t="shared" ref="H5:H68" si="11">E5-B5</f>
        <v>2222</v>
      </c>
      <c r="I5" s="66">
        <f t="shared" ref="I5:I68" si="12">F5-C5</f>
        <v>0</v>
      </c>
      <c r="J5" s="67">
        <f t="shared" ref="J5:J68" si="13">G5-D5</f>
        <v>2222</v>
      </c>
      <c r="K5" s="68">
        <f t="shared" ref="K5:K68" si="14">ROUNDDOWN(($L$119+ROUNDDOWN(($A5*IF(31&lt;=$A5,$L$125,IF(21&lt;=$A5,$L$124,IF(11&lt;=$A5,$L$123,IF(1&lt;=$A5,$L$122,0))))),0))*1.1,0)</f>
        <v>36190</v>
      </c>
      <c r="L5" s="69">
        <f t="shared" ref="L5:L68" si="15">INT(ROUNDDOWN(IF($A5&lt;=0,0,IF($A5&lt;=10,$L$130,IF($A5&lt;=20,$L$131,IF($A5&lt;=30,$L$132,IF($A5&lt;=50,$L$133,IF($A5&gt;=51,$L$134,""))))))*$A5+$L$129,0)*1.1)</f>
        <v>660</v>
      </c>
      <c r="M5" s="70">
        <f t="shared" ref="M5:M68" si="16">SUM(K5:L5)</f>
        <v>36850</v>
      </c>
      <c r="N5" s="71">
        <f t="shared" ref="N5:N68" si="17">K5-E5</f>
        <v>2222</v>
      </c>
      <c r="O5" s="72">
        <f t="shared" ref="O5:O68" si="18">L5-F5</f>
        <v>0</v>
      </c>
      <c r="P5" s="73">
        <f t="shared" ref="P5:P68" si="19">M5-G5</f>
        <v>2222</v>
      </c>
      <c r="Q5" s="74">
        <f t="shared" ref="Q5:Q68" si="20">ROUNDDOWN(($R$119+ROUNDDOWN(($A5*IF(31&lt;=$A5,$R$125,IF(21&lt;=$A5,$R$124,IF(11&lt;=$A5,$R$123,IF(1&lt;=$A5,$R$122,0))))),0))*1.1,0)</f>
        <v>38095</v>
      </c>
      <c r="R5" s="75">
        <f t="shared" ref="R5:R68" si="21">INT(ROUNDDOWN(IF($A5&lt;=0,0,IF($A5&lt;=10,$R$130,IF($A5&lt;=20,$R$131,IF($A5&lt;=30,$R$132,IF($A5&lt;=50,$R$133,IF($A5&gt;=51,$R$134,""))))))*$A5+$R$129,0)*1.1)</f>
        <v>660</v>
      </c>
      <c r="S5" s="76">
        <f t="shared" ref="S5:S68" si="22">SUM(Q5:R5)</f>
        <v>38755</v>
      </c>
      <c r="T5" s="77">
        <f t="shared" si="2"/>
        <v>1905</v>
      </c>
      <c r="U5" s="78">
        <f t="shared" si="2"/>
        <v>0</v>
      </c>
      <c r="V5" s="79">
        <f t="shared" si="2"/>
        <v>1905</v>
      </c>
      <c r="W5" s="80">
        <f t="shared" si="3"/>
        <v>6349</v>
      </c>
      <c r="X5" s="81">
        <f t="shared" si="3"/>
        <v>0</v>
      </c>
      <c r="Y5" s="82">
        <f t="shared" si="3"/>
        <v>6349</v>
      </c>
      <c r="Z5" s="83">
        <f t="shared" si="4"/>
        <v>1.1999936999937</v>
      </c>
      <c r="AA5" s="83">
        <f t="shared" si="4"/>
        <v>1</v>
      </c>
      <c r="AB5" s="83">
        <f t="shared" si="4"/>
        <v>1.1959205085477997</v>
      </c>
    </row>
    <row r="6" spans="1:28" s="57" customFormat="1" ht="18" customHeight="1" x14ac:dyDescent="0.25">
      <c r="A6" s="84">
        <v>1</v>
      </c>
      <c r="B6" s="85">
        <f t="shared" si="5"/>
        <v>31805</v>
      </c>
      <c r="C6" s="86">
        <f t="shared" si="6"/>
        <v>715</v>
      </c>
      <c r="D6" s="87">
        <f t="shared" si="7"/>
        <v>32520</v>
      </c>
      <c r="E6" s="88">
        <f t="shared" si="8"/>
        <v>34030</v>
      </c>
      <c r="F6" s="89">
        <f t="shared" si="9"/>
        <v>715</v>
      </c>
      <c r="G6" s="90">
        <f t="shared" si="10"/>
        <v>34745</v>
      </c>
      <c r="H6" s="91">
        <f t="shared" si="11"/>
        <v>2225</v>
      </c>
      <c r="I6" s="92">
        <f t="shared" si="12"/>
        <v>0</v>
      </c>
      <c r="J6" s="93">
        <f t="shared" si="13"/>
        <v>2225</v>
      </c>
      <c r="K6" s="94">
        <f t="shared" si="14"/>
        <v>36257</v>
      </c>
      <c r="L6" s="95">
        <f t="shared" si="15"/>
        <v>715</v>
      </c>
      <c r="M6" s="96">
        <f t="shared" si="16"/>
        <v>36972</v>
      </c>
      <c r="N6" s="97">
        <f t="shared" si="17"/>
        <v>2227</v>
      </c>
      <c r="O6" s="98">
        <f t="shared" si="18"/>
        <v>0</v>
      </c>
      <c r="P6" s="99">
        <f t="shared" si="19"/>
        <v>2227</v>
      </c>
      <c r="Q6" s="100">
        <f t="shared" si="20"/>
        <v>38165</v>
      </c>
      <c r="R6" s="101">
        <f t="shared" si="21"/>
        <v>715</v>
      </c>
      <c r="S6" s="102">
        <f t="shared" si="22"/>
        <v>38880</v>
      </c>
      <c r="T6" s="103">
        <f t="shared" si="2"/>
        <v>1908</v>
      </c>
      <c r="U6" s="104">
        <f t="shared" si="2"/>
        <v>0</v>
      </c>
      <c r="V6" s="105">
        <f t="shared" si="2"/>
        <v>1908</v>
      </c>
      <c r="W6" s="106">
        <f t="shared" si="3"/>
        <v>6360</v>
      </c>
      <c r="X6" s="86">
        <f t="shared" si="3"/>
        <v>0</v>
      </c>
      <c r="Y6" s="87">
        <f t="shared" si="3"/>
        <v>6360</v>
      </c>
      <c r="Z6" s="107">
        <f t="shared" si="4"/>
        <v>1.1999685584027668</v>
      </c>
      <c r="AA6" s="83">
        <f t="shared" si="4"/>
        <v>1</v>
      </c>
      <c r="AB6" s="83">
        <f t="shared" si="4"/>
        <v>1.1955719557195572</v>
      </c>
    </row>
    <row r="7" spans="1:28" s="57" customFormat="1" ht="18" customHeight="1" x14ac:dyDescent="0.25">
      <c r="A7" s="84">
        <v>2</v>
      </c>
      <c r="B7" s="85">
        <f t="shared" si="5"/>
        <v>31864</v>
      </c>
      <c r="C7" s="86">
        <f t="shared" si="6"/>
        <v>770</v>
      </c>
      <c r="D7" s="87">
        <f t="shared" si="7"/>
        <v>32634</v>
      </c>
      <c r="E7" s="88">
        <f t="shared" si="8"/>
        <v>34093</v>
      </c>
      <c r="F7" s="89">
        <f t="shared" si="9"/>
        <v>770</v>
      </c>
      <c r="G7" s="90">
        <f t="shared" si="10"/>
        <v>34863</v>
      </c>
      <c r="H7" s="91">
        <f t="shared" si="11"/>
        <v>2229</v>
      </c>
      <c r="I7" s="92">
        <f t="shared" si="12"/>
        <v>0</v>
      </c>
      <c r="J7" s="93">
        <f t="shared" si="13"/>
        <v>2229</v>
      </c>
      <c r="K7" s="94">
        <f t="shared" si="14"/>
        <v>36324</v>
      </c>
      <c r="L7" s="95">
        <f t="shared" si="15"/>
        <v>770</v>
      </c>
      <c r="M7" s="96">
        <f t="shared" si="16"/>
        <v>37094</v>
      </c>
      <c r="N7" s="97">
        <f t="shared" si="17"/>
        <v>2231</v>
      </c>
      <c r="O7" s="98">
        <f t="shared" si="18"/>
        <v>0</v>
      </c>
      <c r="P7" s="99">
        <f t="shared" si="19"/>
        <v>2231</v>
      </c>
      <c r="Q7" s="100">
        <f t="shared" si="20"/>
        <v>38236</v>
      </c>
      <c r="R7" s="101">
        <f t="shared" si="21"/>
        <v>770</v>
      </c>
      <c r="S7" s="102">
        <f t="shared" si="22"/>
        <v>39006</v>
      </c>
      <c r="T7" s="103">
        <f t="shared" si="2"/>
        <v>1912</v>
      </c>
      <c r="U7" s="104">
        <f t="shared" si="2"/>
        <v>0</v>
      </c>
      <c r="V7" s="105">
        <f t="shared" si="2"/>
        <v>1912</v>
      </c>
      <c r="W7" s="106">
        <f t="shared" si="3"/>
        <v>6372</v>
      </c>
      <c r="X7" s="86">
        <f t="shared" si="3"/>
        <v>0</v>
      </c>
      <c r="Y7" s="87">
        <f t="shared" si="3"/>
        <v>6372</v>
      </c>
      <c r="Z7" s="107">
        <f t="shared" si="4"/>
        <v>1.1999748932965102</v>
      </c>
      <c r="AA7" s="83">
        <f t="shared" si="4"/>
        <v>1</v>
      </c>
      <c r="AB7" s="83">
        <f t="shared" si="4"/>
        <v>1.1952564809707666</v>
      </c>
    </row>
    <row r="8" spans="1:28" s="57" customFormat="1" ht="18" customHeight="1" x14ac:dyDescent="0.25">
      <c r="A8" s="84">
        <v>3</v>
      </c>
      <c r="B8" s="85">
        <f t="shared" si="5"/>
        <v>31924</v>
      </c>
      <c r="C8" s="86">
        <f t="shared" si="6"/>
        <v>825</v>
      </c>
      <c r="D8" s="87">
        <f t="shared" si="7"/>
        <v>32749</v>
      </c>
      <c r="E8" s="88">
        <f t="shared" si="8"/>
        <v>34156</v>
      </c>
      <c r="F8" s="89">
        <f t="shared" si="9"/>
        <v>825</v>
      </c>
      <c r="G8" s="90">
        <f t="shared" si="10"/>
        <v>34981</v>
      </c>
      <c r="H8" s="91">
        <f t="shared" si="11"/>
        <v>2232</v>
      </c>
      <c r="I8" s="92">
        <f t="shared" si="12"/>
        <v>0</v>
      </c>
      <c r="J8" s="93">
        <f t="shared" si="13"/>
        <v>2232</v>
      </c>
      <c r="K8" s="94">
        <f t="shared" si="14"/>
        <v>36391</v>
      </c>
      <c r="L8" s="95">
        <f t="shared" si="15"/>
        <v>825</v>
      </c>
      <c r="M8" s="96">
        <f t="shared" si="16"/>
        <v>37216</v>
      </c>
      <c r="N8" s="97">
        <f t="shared" si="17"/>
        <v>2235</v>
      </c>
      <c r="O8" s="98">
        <f t="shared" si="18"/>
        <v>0</v>
      </c>
      <c r="P8" s="99">
        <f t="shared" si="19"/>
        <v>2235</v>
      </c>
      <c r="Q8" s="100">
        <f t="shared" si="20"/>
        <v>38306</v>
      </c>
      <c r="R8" s="101">
        <f t="shared" si="21"/>
        <v>825</v>
      </c>
      <c r="S8" s="102">
        <f t="shared" si="22"/>
        <v>39131</v>
      </c>
      <c r="T8" s="103">
        <f t="shared" si="2"/>
        <v>1915</v>
      </c>
      <c r="U8" s="104">
        <f t="shared" si="2"/>
        <v>0</v>
      </c>
      <c r="V8" s="105">
        <f t="shared" si="2"/>
        <v>1915</v>
      </c>
      <c r="W8" s="106">
        <f t="shared" si="3"/>
        <v>6382</v>
      </c>
      <c r="X8" s="86">
        <f t="shared" si="3"/>
        <v>0</v>
      </c>
      <c r="Y8" s="87">
        <f t="shared" si="3"/>
        <v>6382</v>
      </c>
      <c r="Z8" s="107">
        <f t="shared" si="4"/>
        <v>1.1999122916927702</v>
      </c>
      <c r="AA8" s="83">
        <f t="shared" si="4"/>
        <v>1</v>
      </c>
      <c r="AB8" s="83">
        <f t="shared" si="4"/>
        <v>1.194876179425326</v>
      </c>
    </row>
    <row r="9" spans="1:28" s="57" customFormat="1" ht="18" customHeight="1" x14ac:dyDescent="0.25">
      <c r="A9" s="84">
        <v>4</v>
      </c>
      <c r="B9" s="85">
        <f t="shared" si="5"/>
        <v>31983</v>
      </c>
      <c r="C9" s="86">
        <f t="shared" si="6"/>
        <v>880</v>
      </c>
      <c r="D9" s="87">
        <f t="shared" si="7"/>
        <v>32863</v>
      </c>
      <c r="E9" s="88">
        <f t="shared" si="8"/>
        <v>34218</v>
      </c>
      <c r="F9" s="89">
        <f t="shared" si="9"/>
        <v>880</v>
      </c>
      <c r="G9" s="90">
        <f t="shared" si="10"/>
        <v>35098</v>
      </c>
      <c r="H9" s="91">
        <f t="shared" si="11"/>
        <v>2235</v>
      </c>
      <c r="I9" s="92">
        <f t="shared" si="12"/>
        <v>0</v>
      </c>
      <c r="J9" s="93">
        <f t="shared" si="13"/>
        <v>2235</v>
      </c>
      <c r="K9" s="94">
        <f t="shared" si="14"/>
        <v>36458</v>
      </c>
      <c r="L9" s="95">
        <f t="shared" si="15"/>
        <v>880</v>
      </c>
      <c r="M9" s="96">
        <f t="shared" si="16"/>
        <v>37338</v>
      </c>
      <c r="N9" s="97">
        <f t="shared" si="17"/>
        <v>2240</v>
      </c>
      <c r="O9" s="98">
        <f t="shared" si="18"/>
        <v>0</v>
      </c>
      <c r="P9" s="99">
        <f t="shared" si="19"/>
        <v>2240</v>
      </c>
      <c r="Q9" s="100">
        <f t="shared" si="20"/>
        <v>38376</v>
      </c>
      <c r="R9" s="101">
        <f t="shared" si="21"/>
        <v>880</v>
      </c>
      <c r="S9" s="102">
        <f t="shared" si="22"/>
        <v>39256</v>
      </c>
      <c r="T9" s="103">
        <f t="shared" si="2"/>
        <v>1918</v>
      </c>
      <c r="U9" s="104">
        <f t="shared" si="2"/>
        <v>0</v>
      </c>
      <c r="V9" s="105">
        <f t="shared" si="2"/>
        <v>1918</v>
      </c>
      <c r="W9" s="106">
        <f t="shared" si="3"/>
        <v>6393</v>
      </c>
      <c r="X9" s="86">
        <f t="shared" si="3"/>
        <v>0</v>
      </c>
      <c r="Y9" s="87">
        <f t="shared" si="3"/>
        <v>6393</v>
      </c>
      <c r="Z9" s="107">
        <f t="shared" si="4"/>
        <v>1.1998874402026076</v>
      </c>
      <c r="AA9" s="83">
        <f t="shared" si="4"/>
        <v>1</v>
      </c>
      <c r="AB9" s="83">
        <f t="shared" si="4"/>
        <v>1.1945348872592276</v>
      </c>
    </row>
    <row r="10" spans="1:28" s="57" customFormat="1" ht="18" customHeight="1" x14ac:dyDescent="0.25">
      <c r="A10" s="84">
        <v>5</v>
      </c>
      <c r="B10" s="85">
        <f t="shared" si="5"/>
        <v>32043</v>
      </c>
      <c r="C10" s="86">
        <f t="shared" si="6"/>
        <v>935</v>
      </c>
      <c r="D10" s="87">
        <f t="shared" si="7"/>
        <v>32978</v>
      </c>
      <c r="E10" s="88">
        <f t="shared" si="8"/>
        <v>34281</v>
      </c>
      <c r="F10" s="89">
        <f t="shared" si="9"/>
        <v>935</v>
      </c>
      <c r="G10" s="90">
        <f t="shared" si="10"/>
        <v>35216</v>
      </c>
      <c r="H10" s="91">
        <f t="shared" si="11"/>
        <v>2238</v>
      </c>
      <c r="I10" s="92">
        <f t="shared" si="12"/>
        <v>0</v>
      </c>
      <c r="J10" s="93">
        <f t="shared" si="13"/>
        <v>2238</v>
      </c>
      <c r="K10" s="94">
        <f t="shared" si="14"/>
        <v>36525</v>
      </c>
      <c r="L10" s="95">
        <f t="shared" si="15"/>
        <v>935</v>
      </c>
      <c r="M10" s="96">
        <f t="shared" si="16"/>
        <v>37460</v>
      </c>
      <c r="N10" s="97">
        <f t="shared" si="17"/>
        <v>2244</v>
      </c>
      <c r="O10" s="98">
        <f t="shared" si="18"/>
        <v>0</v>
      </c>
      <c r="P10" s="99">
        <f t="shared" si="19"/>
        <v>2244</v>
      </c>
      <c r="Q10" s="100">
        <f t="shared" si="20"/>
        <v>38447</v>
      </c>
      <c r="R10" s="101">
        <f t="shared" si="21"/>
        <v>935</v>
      </c>
      <c r="S10" s="102">
        <f t="shared" si="22"/>
        <v>39382</v>
      </c>
      <c r="T10" s="103">
        <f t="shared" si="2"/>
        <v>1922</v>
      </c>
      <c r="U10" s="104">
        <f t="shared" si="2"/>
        <v>0</v>
      </c>
      <c r="V10" s="105">
        <f t="shared" si="2"/>
        <v>1922</v>
      </c>
      <c r="W10" s="106">
        <f t="shared" si="3"/>
        <v>6404</v>
      </c>
      <c r="X10" s="86">
        <f t="shared" si="3"/>
        <v>0</v>
      </c>
      <c r="Y10" s="87">
        <f t="shared" si="3"/>
        <v>6404</v>
      </c>
      <c r="Z10" s="107">
        <f>Q10/B10</f>
        <v>1.1998564429048466</v>
      </c>
      <c r="AA10" s="83">
        <f t="shared" si="4"/>
        <v>1</v>
      </c>
      <c r="AB10" s="83">
        <f t="shared" si="4"/>
        <v>1.1941900661046758</v>
      </c>
    </row>
    <row r="11" spans="1:28" s="57" customFormat="1" ht="18" customHeight="1" x14ac:dyDescent="0.25">
      <c r="A11" s="108">
        <v>6</v>
      </c>
      <c r="B11" s="109">
        <f t="shared" si="5"/>
        <v>32102</v>
      </c>
      <c r="C11" s="80">
        <f t="shared" si="6"/>
        <v>990</v>
      </c>
      <c r="D11" s="110">
        <f t="shared" si="7"/>
        <v>33092</v>
      </c>
      <c r="E11" s="88">
        <f t="shared" si="8"/>
        <v>34344</v>
      </c>
      <c r="F11" s="89">
        <f t="shared" si="9"/>
        <v>990</v>
      </c>
      <c r="G11" s="90">
        <f t="shared" si="10"/>
        <v>35334</v>
      </c>
      <c r="H11" s="91">
        <f t="shared" si="11"/>
        <v>2242</v>
      </c>
      <c r="I11" s="92">
        <f t="shared" si="12"/>
        <v>0</v>
      </c>
      <c r="J11" s="93">
        <f t="shared" si="13"/>
        <v>2242</v>
      </c>
      <c r="K11" s="94">
        <f t="shared" si="14"/>
        <v>36592</v>
      </c>
      <c r="L11" s="95">
        <f t="shared" si="15"/>
        <v>990</v>
      </c>
      <c r="M11" s="96">
        <f t="shared" si="16"/>
        <v>37582</v>
      </c>
      <c r="N11" s="97">
        <f t="shared" si="17"/>
        <v>2248</v>
      </c>
      <c r="O11" s="98">
        <f t="shared" si="18"/>
        <v>0</v>
      </c>
      <c r="P11" s="99">
        <f t="shared" si="19"/>
        <v>2248</v>
      </c>
      <c r="Q11" s="100">
        <f t="shared" si="20"/>
        <v>38517</v>
      </c>
      <c r="R11" s="101">
        <f t="shared" si="21"/>
        <v>990</v>
      </c>
      <c r="S11" s="102">
        <f t="shared" si="22"/>
        <v>39507</v>
      </c>
      <c r="T11" s="103">
        <f t="shared" si="2"/>
        <v>1925</v>
      </c>
      <c r="U11" s="104">
        <f t="shared" si="2"/>
        <v>0</v>
      </c>
      <c r="V11" s="105">
        <f t="shared" si="2"/>
        <v>1925</v>
      </c>
      <c r="W11" s="106">
        <f t="shared" si="3"/>
        <v>6415</v>
      </c>
      <c r="X11" s="86">
        <f t="shared" si="3"/>
        <v>0</v>
      </c>
      <c r="Y11" s="87">
        <f t="shared" si="3"/>
        <v>6415</v>
      </c>
      <c r="Z11" s="107">
        <f t="shared" si="4"/>
        <v>1.1998317861815464</v>
      </c>
      <c r="AA11" s="83">
        <f t="shared" si="4"/>
        <v>1</v>
      </c>
      <c r="AB11" s="83">
        <f t="shared" si="4"/>
        <v>1.1938534993351868</v>
      </c>
    </row>
    <row r="12" spans="1:28" s="57" customFormat="1" ht="18" customHeight="1" x14ac:dyDescent="0.25">
      <c r="A12" s="84">
        <v>7</v>
      </c>
      <c r="B12" s="85">
        <f t="shared" si="5"/>
        <v>32161</v>
      </c>
      <c r="C12" s="106">
        <f t="shared" si="6"/>
        <v>1045</v>
      </c>
      <c r="D12" s="111">
        <f t="shared" si="7"/>
        <v>33206</v>
      </c>
      <c r="E12" s="88">
        <f t="shared" si="8"/>
        <v>34406</v>
      </c>
      <c r="F12" s="89">
        <f t="shared" si="9"/>
        <v>1045</v>
      </c>
      <c r="G12" s="90">
        <f t="shared" si="10"/>
        <v>35451</v>
      </c>
      <c r="H12" s="91">
        <f t="shared" si="11"/>
        <v>2245</v>
      </c>
      <c r="I12" s="92">
        <f t="shared" si="12"/>
        <v>0</v>
      </c>
      <c r="J12" s="93">
        <f t="shared" si="13"/>
        <v>2245</v>
      </c>
      <c r="K12" s="94">
        <f t="shared" si="14"/>
        <v>36659</v>
      </c>
      <c r="L12" s="95">
        <f t="shared" si="15"/>
        <v>1045</v>
      </c>
      <c r="M12" s="96">
        <f t="shared" si="16"/>
        <v>37704</v>
      </c>
      <c r="N12" s="97">
        <f t="shared" si="17"/>
        <v>2253</v>
      </c>
      <c r="O12" s="98">
        <f t="shared" si="18"/>
        <v>0</v>
      </c>
      <c r="P12" s="99">
        <f t="shared" si="19"/>
        <v>2253</v>
      </c>
      <c r="Q12" s="100">
        <f t="shared" si="20"/>
        <v>38588</v>
      </c>
      <c r="R12" s="101">
        <f t="shared" si="21"/>
        <v>1045</v>
      </c>
      <c r="S12" s="102">
        <f t="shared" si="22"/>
        <v>39633</v>
      </c>
      <c r="T12" s="103">
        <f t="shared" si="2"/>
        <v>1929</v>
      </c>
      <c r="U12" s="104">
        <f t="shared" si="2"/>
        <v>0</v>
      </c>
      <c r="V12" s="105">
        <f t="shared" si="2"/>
        <v>1929</v>
      </c>
      <c r="W12" s="106">
        <f t="shared" si="3"/>
        <v>6427</v>
      </c>
      <c r="X12" s="86">
        <f t="shared" si="3"/>
        <v>0</v>
      </c>
      <c r="Y12" s="87">
        <f t="shared" si="3"/>
        <v>6427</v>
      </c>
      <c r="Z12" s="107">
        <f t="shared" si="4"/>
        <v>1.1998383134852773</v>
      </c>
      <c r="AA12" s="83">
        <f t="shared" si="4"/>
        <v>1</v>
      </c>
      <c r="AB12" s="83">
        <f t="shared" si="4"/>
        <v>1.1935493585496597</v>
      </c>
    </row>
    <row r="13" spans="1:28" s="57" customFormat="1" ht="18" customHeight="1" x14ac:dyDescent="0.25">
      <c r="A13" s="84">
        <v>8</v>
      </c>
      <c r="B13" s="85">
        <f t="shared" si="5"/>
        <v>32221</v>
      </c>
      <c r="C13" s="106">
        <f t="shared" si="6"/>
        <v>1100</v>
      </c>
      <c r="D13" s="111">
        <f t="shared" si="7"/>
        <v>33321</v>
      </c>
      <c r="E13" s="88">
        <f t="shared" si="8"/>
        <v>34469</v>
      </c>
      <c r="F13" s="89">
        <f t="shared" si="9"/>
        <v>1100</v>
      </c>
      <c r="G13" s="90">
        <f t="shared" si="10"/>
        <v>35569</v>
      </c>
      <c r="H13" s="91">
        <f t="shared" si="11"/>
        <v>2248</v>
      </c>
      <c r="I13" s="92">
        <f t="shared" si="12"/>
        <v>0</v>
      </c>
      <c r="J13" s="93">
        <f t="shared" si="13"/>
        <v>2248</v>
      </c>
      <c r="K13" s="94">
        <f t="shared" si="14"/>
        <v>36726</v>
      </c>
      <c r="L13" s="95">
        <f t="shared" si="15"/>
        <v>1100</v>
      </c>
      <c r="M13" s="96">
        <f t="shared" si="16"/>
        <v>37826</v>
      </c>
      <c r="N13" s="97">
        <f t="shared" si="17"/>
        <v>2257</v>
      </c>
      <c r="O13" s="98">
        <f t="shared" si="18"/>
        <v>0</v>
      </c>
      <c r="P13" s="99">
        <f t="shared" si="19"/>
        <v>2257</v>
      </c>
      <c r="Q13" s="100">
        <f t="shared" si="20"/>
        <v>38658</v>
      </c>
      <c r="R13" s="101">
        <f t="shared" si="21"/>
        <v>1100</v>
      </c>
      <c r="S13" s="102">
        <f t="shared" si="22"/>
        <v>39758</v>
      </c>
      <c r="T13" s="103">
        <f t="shared" si="2"/>
        <v>1932</v>
      </c>
      <c r="U13" s="104">
        <f t="shared" si="2"/>
        <v>0</v>
      </c>
      <c r="V13" s="105">
        <f t="shared" si="2"/>
        <v>1932</v>
      </c>
      <c r="W13" s="106">
        <f t="shared" si="3"/>
        <v>6437</v>
      </c>
      <c r="X13" s="86">
        <f t="shared" si="3"/>
        <v>0</v>
      </c>
      <c r="Y13" s="87">
        <f t="shared" si="3"/>
        <v>6437</v>
      </c>
      <c r="Z13" s="107">
        <f t="shared" si="4"/>
        <v>1.1997765432481922</v>
      </c>
      <c r="AA13" s="83">
        <f t="shared" si="4"/>
        <v>1</v>
      </c>
      <c r="AB13" s="83">
        <f t="shared" si="4"/>
        <v>1.1931814771465443</v>
      </c>
    </row>
    <row r="14" spans="1:28" s="57" customFormat="1" ht="18" customHeight="1" x14ac:dyDescent="0.25">
      <c r="A14" s="84">
        <v>9</v>
      </c>
      <c r="B14" s="85">
        <f t="shared" si="5"/>
        <v>32280</v>
      </c>
      <c r="C14" s="106">
        <f t="shared" si="6"/>
        <v>1155</v>
      </c>
      <c r="D14" s="111">
        <f t="shared" si="7"/>
        <v>33435</v>
      </c>
      <c r="E14" s="88">
        <f t="shared" si="8"/>
        <v>34532</v>
      </c>
      <c r="F14" s="89">
        <f t="shared" si="9"/>
        <v>1155</v>
      </c>
      <c r="G14" s="90">
        <f t="shared" si="10"/>
        <v>35687</v>
      </c>
      <c r="H14" s="91">
        <f t="shared" si="11"/>
        <v>2252</v>
      </c>
      <c r="I14" s="92">
        <f t="shared" si="12"/>
        <v>0</v>
      </c>
      <c r="J14" s="93">
        <f t="shared" si="13"/>
        <v>2252</v>
      </c>
      <c r="K14" s="94">
        <f t="shared" si="14"/>
        <v>36793</v>
      </c>
      <c r="L14" s="95">
        <f t="shared" si="15"/>
        <v>1155</v>
      </c>
      <c r="M14" s="96">
        <f t="shared" si="16"/>
        <v>37948</v>
      </c>
      <c r="N14" s="97">
        <f t="shared" si="17"/>
        <v>2261</v>
      </c>
      <c r="O14" s="98">
        <f t="shared" si="18"/>
        <v>0</v>
      </c>
      <c r="P14" s="99">
        <f t="shared" si="19"/>
        <v>2261</v>
      </c>
      <c r="Q14" s="100">
        <f t="shared" si="20"/>
        <v>38728</v>
      </c>
      <c r="R14" s="101">
        <f t="shared" si="21"/>
        <v>1155</v>
      </c>
      <c r="S14" s="102">
        <f t="shared" si="22"/>
        <v>39883</v>
      </c>
      <c r="T14" s="103">
        <f t="shared" si="2"/>
        <v>1935</v>
      </c>
      <c r="U14" s="104">
        <f t="shared" si="2"/>
        <v>0</v>
      </c>
      <c r="V14" s="105">
        <f t="shared" si="2"/>
        <v>1935</v>
      </c>
      <c r="W14" s="106">
        <f t="shared" si="3"/>
        <v>6448</v>
      </c>
      <c r="X14" s="86">
        <f t="shared" si="3"/>
        <v>0</v>
      </c>
      <c r="Y14" s="87">
        <f t="shared" si="3"/>
        <v>6448</v>
      </c>
      <c r="Z14" s="107">
        <f t="shared" si="4"/>
        <v>1.1997521685254027</v>
      </c>
      <c r="AA14" s="83">
        <f t="shared" si="4"/>
        <v>1</v>
      </c>
      <c r="AB14" s="83">
        <f t="shared" si="4"/>
        <v>1.1928518020038881</v>
      </c>
    </row>
    <row r="15" spans="1:28" s="57" customFormat="1" ht="18" customHeight="1" x14ac:dyDescent="0.25">
      <c r="A15" s="84">
        <v>10</v>
      </c>
      <c r="B15" s="85">
        <f t="shared" si="5"/>
        <v>32340</v>
      </c>
      <c r="C15" s="106">
        <f t="shared" si="6"/>
        <v>1210</v>
      </c>
      <c r="D15" s="111">
        <f t="shared" si="7"/>
        <v>33550</v>
      </c>
      <c r="E15" s="88">
        <f t="shared" si="8"/>
        <v>34595</v>
      </c>
      <c r="F15" s="89">
        <f t="shared" si="9"/>
        <v>1210</v>
      </c>
      <c r="G15" s="90">
        <f t="shared" si="10"/>
        <v>35805</v>
      </c>
      <c r="H15" s="91">
        <f t="shared" si="11"/>
        <v>2255</v>
      </c>
      <c r="I15" s="92">
        <f t="shared" si="12"/>
        <v>0</v>
      </c>
      <c r="J15" s="93">
        <f t="shared" si="13"/>
        <v>2255</v>
      </c>
      <c r="K15" s="94">
        <f t="shared" si="14"/>
        <v>36861</v>
      </c>
      <c r="L15" s="95">
        <f t="shared" si="15"/>
        <v>1210</v>
      </c>
      <c r="M15" s="96">
        <f t="shared" si="16"/>
        <v>38071</v>
      </c>
      <c r="N15" s="97">
        <f t="shared" si="17"/>
        <v>2266</v>
      </c>
      <c r="O15" s="98">
        <f t="shared" si="18"/>
        <v>0</v>
      </c>
      <c r="P15" s="99">
        <f t="shared" si="19"/>
        <v>2266</v>
      </c>
      <c r="Q15" s="100">
        <f t="shared" si="20"/>
        <v>38799</v>
      </c>
      <c r="R15" s="101">
        <f t="shared" si="21"/>
        <v>1210</v>
      </c>
      <c r="S15" s="102">
        <f t="shared" si="22"/>
        <v>40009</v>
      </c>
      <c r="T15" s="103">
        <f t="shared" si="2"/>
        <v>1938</v>
      </c>
      <c r="U15" s="104">
        <f t="shared" si="2"/>
        <v>0</v>
      </c>
      <c r="V15" s="105">
        <f t="shared" si="2"/>
        <v>1938</v>
      </c>
      <c r="W15" s="106">
        <f t="shared" si="3"/>
        <v>6459</v>
      </c>
      <c r="X15" s="86">
        <f t="shared" si="3"/>
        <v>0</v>
      </c>
      <c r="Y15" s="87">
        <f t="shared" si="3"/>
        <v>6459</v>
      </c>
      <c r="Z15" s="107">
        <f t="shared" si="4"/>
        <v>1.199721706864564</v>
      </c>
      <c r="AA15" s="83">
        <f t="shared" si="4"/>
        <v>1</v>
      </c>
      <c r="AB15" s="83">
        <f t="shared" si="4"/>
        <v>1.1925186289120715</v>
      </c>
    </row>
    <row r="16" spans="1:28" s="57" customFormat="1" ht="18" customHeight="1" x14ac:dyDescent="0.25">
      <c r="A16" s="84">
        <v>11</v>
      </c>
      <c r="B16" s="85">
        <f t="shared" si="5"/>
        <v>32605</v>
      </c>
      <c r="C16" s="106">
        <f t="shared" si="6"/>
        <v>1446</v>
      </c>
      <c r="D16" s="111">
        <f t="shared" si="7"/>
        <v>34051</v>
      </c>
      <c r="E16" s="88">
        <f t="shared" si="8"/>
        <v>34875</v>
      </c>
      <c r="F16" s="89">
        <f t="shared" si="9"/>
        <v>1446</v>
      </c>
      <c r="G16" s="90">
        <f t="shared" si="10"/>
        <v>36321</v>
      </c>
      <c r="H16" s="91">
        <f t="shared" si="11"/>
        <v>2270</v>
      </c>
      <c r="I16" s="92">
        <f t="shared" si="12"/>
        <v>0</v>
      </c>
      <c r="J16" s="93">
        <f t="shared" si="13"/>
        <v>2270</v>
      </c>
      <c r="K16" s="94">
        <f t="shared" si="14"/>
        <v>37158</v>
      </c>
      <c r="L16" s="95">
        <f t="shared" si="15"/>
        <v>1446</v>
      </c>
      <c r="M16" s="96">
        <f t="shared" si="16"/>
        <v>38604</v>
      </c>
      <c r="N16" s="97">
        <f t="shared" si="17"/>
        <v>2283</v>
      </c>
      <c r="O16" s="98">
        <f t="shared" si="18"/>
        <v>0</v>
      </c>
      <c r="P16" s="99">
        <f t="shared" si="19"/>
        <v>2283</v>
      </c>
      <c r="Q16" s="100">
        <f t="shared" si="20"/>
        <v>39123</v>
      </c>
      <c r="R16" s="101">
        <f t="shared" si="21"/>
        <v>1446</v>
      </c>
      <c r="S16" s="102">
        <f t="shared" si="22"/>
        <v>40569</v>
      </c>
      <c r="T16" s="103">
        <f t="shared" si="2"/>
        <v>1965</v>
      </c>
      <c r="U16" s="104">
        <f t="shared" si="2"/>
        <v>0</v>
      </c>
      <c r="V16" s="105">
        <f t="shared" si="2"/>
        <v>1965</v>
      </c>
      <c r="W16" s="106">
        <f t="shared" si="3"/>
        <v>6518</v>
      </c>
      <c r="X16" s="86">
        <f t="shared" si="3"/>
        <v>0</v>
      </c>
      <c r="Y16" s="87">
        <f t="shared" si="3"/>
        <v>6518</v>
      </c>
      <c r="Z16" s="107">
        <f t="shared" si="4"/>
        <v>1.1999079895721516</v>
      </c>
      <c r="AA16" s="83">
        <f t="shared" si="4"/>
        <v>1</v>
      </c>
      <c r="AB16" s="83">
        <f t="shared" si="4"/>
        <v>1.1914187542216088</v>
      </c>
    </row>
    <row r="17" spans="1:28" s="57" customFormat="1" ht="18" customHeight="1" x14ac:dyDescent="0.25">
      <c r="A17" s="84">
        <v>12</v>
      </c>
      <c r="B17" s="85">
        <f t="shared" si="5"/>
        <v>32683</v>
      </c>
      <c r="C17" s="106">
        <f t="shared" si="6"/>
        <v>1518</v>
      </c>
      <c r="D17" s="111">
        <f t="shared" si="7"/>
        <v>34201</v>
      </c>
      <c r="E17" s="88">
        <f t="shared" si="8"/>
        <v>34958</v>
      </c>
      <c r="F17" s="89">
        <f t="shared" si="9"/>
        <v>1518</v>
      </c>
      <c r="G17" s="90">
        <f t="shared" si="10"/>
        <v>36476</v>
      </c>
      <c r="H17" s="91">
        <f t="shared" si="11"/>
        <v>2275</v>
      </c>
      <c r="I17" s="92">
        <f t="shared" si="12"/>
        <v>0</v>
      </c>
      <c r="J17" s="93">
        <f t="shared" si="13"/>
        <v>2275</v>
      </c>
      <c r="K17" s="94">
        <f t="shared" si="14"/>
        <v>37246</v>
      </c>
      <c r="L17" s="95">
        <f t="shared" si="15"/>
        <v>1518</v>
      </c>
      <c r="M17" s="96">
        <f t="shared" si="16"/>
        <v>38764</v>
      </c>
      <c r="N17" s="97">
        <f t="shared" si="17"/>
        <v>2288</v>
      </c>
      <c r="O17" s="98">
        <f t="shared" si="18"/>
        <v>0</v>
      </c>
      <c r="P17" s="99">
        <f t="shared" si="19"/>
        <v>2288</v>
      </c>
      <c r="Q17" s="100">
        <f t="shared" si="20"/>
        <v>39217</v>
      </c>
      <c r="R17" s="101">
        <f t="shared" si="21"/>
        <v>1518</v>
      </c>
      <c r="S17" s="102">
        <f t="shared" si="22"/>
        <v>40735</v>
      </c>
      <c r="T17" s="103">
        <f t="shared" si="2"/>
        <v>1971</v>
      </c>
      <c r="U17" s="104">
        <f t="shared" si="2"/>
        <v>0</v>
      </c>
      <c r="V17" s="105">
        <f t="shared" si="2"/>
        <v>1971</v>
      </c>
      <c r="W17" s="106">
        <f t="shared" si="3"/>
        <v>6534</v>
      </c>
      <c r="X17" s="86">
        <f t="shared" si="3"/>
        <v>0</v>
      </c>
      <c r="Y17" s="87">
        <f t="shared" si="3"/>
        <v>6534</v>
      </c>
      <c r="Z17" s="107">
        <f t="shared" si="4"/>
        <v>1.1999204479392958</v>
      </c>
      <c r="AA17" s="83">
        <f t="shared" si="4"/>
        <v>1</v>
      </c>
      <c r="AB17" s="83">
        <f t="shared" si="4"/>
        <v>1.1910470454080291</v>
      </c>
    </row>
    <row r="18" spans="1:28" s="57" customFormat="1" ht="18" customHeight="1" x14ac:dyDescent="0.25">
      <c r="A18" s="84">
        <v>13</v>
      </c>
      <c r="B18" s="85">
        <f t="shared" si="5"/>
        <v>32761</v>
      </c>
      <c r="C18" s="106">
        <f t="shared" si="6"/>
        <v>1589</v>
      </c>
      <c r="D18" s="111">
        <f t="shared" si="7"/>
        <v>34350</v>
      </c>
      <c r="E18" s="88">
        <f t="shared" si="8"/>
        <v>35040</v>
      </c>
      <c r="F18" s="89">
        <f t="shared" si="9"/>
        <v>1589</v>
      </c>
      <c r="G18" s="90">
        <f t="shared" si="10"/>
        <v>36629</v>
      </c>
      <c r="H18" s="91">
        <f t="shared" si="11"/>
        <v>2279</v>
      </c>
      <c r="I18" s="92">
        <f t="shared" si="12"/>
        <v>0</v>
      </c>
      <c r="J18" s="93">
        <f t="shared" si="13"/>
        <v>2279</v>
      </c>
      <c r="K18" s="94">
        <f t="shared" si="14"/>
        <v>37334</v>
      </c>
      <c r="L18" s="95">
        <f t="shared" si="15"/>
        <v>1589</v>
      </c>
      <c r="M18" s="96">
        <f t="shared" si="16"/>
        <v>38923</v>
      </c>
      <c r="N18" s="97">
        <f t="shared" si="17"/>
        <v>2294</v>
      </c>
      <c r="O18" s="98">
        <f t="shared" si="18"/>
        <v>0</v>
      </c>
      <c r="P18" s="99">
        <f t="shared" si="19"/>
        <v>2294</v>
      </c>
      <c r="Q18" s="100">
        <f t="shared" si="20"/>
        <v>39310</v>
      </c>
      <c r="R18" s="101">
        <f t="shared" si="21"/>
        <v>1589</v>
      </c>
      <c r="S18" s="102">
        <f t="shared" si="22"/>
        <v>40899</v>
      </c>
      <c r="T18" s="103">
        <f t="shared" si="2"/>
        <v>1976</v>
      </c>
      <c r="U18" s="104">
        <f t="shared" si="2"/>
        <v>0</v>
      </c>
      <c r="V18" s="105">
        <f t="shared" si="2"/>
        <v>1976</v>
      </c>
      <c r="W18" s="106">
        <f t="shared" si="3"/>
        <v>6549</v>
      </c>
      <c r="X18" s="86">
        <f t="shared" si="3"/>
        <v>0</v>
      </c>
      <c r="Y18" s="87">
        <f t="shared" si="3"/>
        <v>6549</v>
      </c>
      <c r="Z18" s="107">
        <f t="shared" si="4"/>
        <v>1.199902322883917</v>
      </c>
      <c r="AA18" s="83">
        <f t="shared" si="4"/>
        <v>1</v>
      </c>
      <c r="AB18" s="83">
        <f t="shared" si="4"/>
        <v>1.1906550218340612</v>
      </c>
    </row>
    <row r="19" spans="1:28" s="57" customFormat="1" ht="18" customHeight="1" x14ac:dyDescent="0.25">
      <c r="A19" s="84">
        <v>14</v>
      </c>
      <c r="B19" s="85">
        <f t="shared" si="5"/>
        <v>32839</v>
      </c>
      <c r="C19" s="106">
        <f t="shared" si="6"/>
        <v>1661</v>
      </c>
      <c r="D19" s="111">
        <f t="shared" si="7"/>
        <v>34500</v>
      </c>
      <c r="E19" s="88">
        <f t="shared" si="8"/>
        <v>35123</v>
      </c>
      <c r="F19" s="89">
        <f t="shared" si="9"/>
        <v>1661</v>
      </c>
      <c r="G19" s="90">
        <f t="shared" si="10"/>
        <v>36784</v>
      </c>
      <c r="H19" s="91">
        <f t="shared" si="11"/>
        <v>2284</v>
      </c>
      <c r="I19" s="92">
        <f t="shared" si="12"/>
        <v>0</v>
      </c>
      <c r="J19" s="93">
        <f t="shared" si="13"/>
        <v>2284</v>
      </c>
      <c r="K19" s="94">
        <f t="shared" si="14"/>
        <v>37422</v>
      </c>
      <c r="L19" s="95">
        <f t="shared" si="15"/>
        <v>1661</v>
      </c>
      <c r="M19" s="96">
        <f t="shared" si="16"/>
        <v>39083</v>
      </c>
      <c r="N19" s="97">
        <f t="shared" si="17"/>
        <v>2299</v>
      </c>
      <c r="O19" s="98">
        <f t="shared" si="18"/>
        <v>0</v>
      </c>
      <c r="P19" s="99">
        <f t="shared" si="19"/>
        <v>2299</v>
      </c>
      <c r="Q19" s="100">
        <f t="shared" si="20"/>
        <v>39404</v>
      </c>
      <c r="R19" s="101">
        <f t="shared" si="21"/>
        <v>1661</v>
      </c>
      <c r="S19" s="102">
        <f t="shared" si="22"/>
        <v>41065</v>
      </c>
      <c r="T19" s="103">
        <f t="shared" si="2"/>
        <v>1982</v>
      </c>
      <c r="U19" s="104">
        <f t="shared" si="2"/>
        <v>0</v>
      </c>
      <c r="V19" s="105">
        <f t="shared" si="2"/>
        <v>1982</v>
      </c>
      <c r="W19" s="106">
        <f t="shared" si="3"/>
        <v>6565</v>
      </c>
      <c r="X19" s="86">
        <f t="shared" si="3"/>
        <v>0</v>
      </c>
      <c r="Y19" s="87">
        <f t="shared" si="3"/>
        <v>6565</v>
      </c>
      <c r="Z19" s="107">
        <f t="shared" si="4"/>
        <v>1.1999147355278785</v>
      </c>
      <c r="AA19" s="83">
        <f t="shared" si="4"/>
        <v>1</v>
      </c>
      <c r="AB19" s="83">
        <f t="shared" si="4"/>
        <v>1.1902898550724639</v>
      </c>
    </row>
    <row r="20" spans="1:28" s="57" customFormat="1" ht="18" customHeight="1" x14ac:dyDescent="0.25">
      <c r="A20" s="84">
        <v>15</v>
      </c>
      <c r="B20" s="85">
        <f t="shared" si="5"/>
        <v>32917</v>
      </c>
      <c r="C20" s="106">
        <f t="shared" si="6"/>
        <v>1732</v>
      </c>
      <c r="D20" s="111">
        <f t="shared" si="7"/>
        <v>34649</v>
      </c>
      <c r="E20" s="88">
        <f t="shared" si="8"/>
        <v>35205</v>
      </c>
      <c r="F20" s="89">
        <f t="shared" si="9"/>
        <v>1732</v>
      </c>
      <c r="G20" s="90">
        <f t="shared" si="10"/>
        <v>36937</v>
      </c>
      <c r="H20" s="91">
        <f t="shared" si="11"/>
        <v>2288</v>
      </c>
      <c r="I20" s="92">
        <f t="shared" si="12"/>
        <v>0</v>
      </c>
      <c r="J20" s="93">
        <f t="shared" si="13"/>
        <v>2288</v>
      </c>
      <c r="K20" s="94">
        <f t="shared" si="14"/>
        <v>37510</v>
      </c>
      <c r="L20" s="95">
        <f t="shared" si="15"/>
        <v>1732</v>
      </c>
      <c r="M20" s="96">
        <f t="shared" si="16"/>
        <v>39242</v>
      </c>
      <c r="N20" s="97">
        <f t="shared" si="17"/>
        <v>2305</v>
      </c>
      <c r="O20" s="98">
        <f t="shared" si="18"/>
        <v>0</v>
      </c>
      <c r="P20" s="99">
        <f t="shared" si="19"/>
        <v>2305</v>
      </c>
      <c r="Q20" s="100">
        <f t="shared" si="20"/>
        <v>39497</v>
      </c>
      <c r="R20" s="101">
        <f t="shared" si="21"/>
        <v>1732</v>
      </c>
      <c r="S20" s="102">
        <f t="shared" si="22"/>
        <v>41229</v>
      </c>
      <c r="T20" s="103">
        <f t="shared" ref="T20:V83" si="23">Q20-K20</f>
        <v>1987</v>
      </c>
      <c r="U20" s="104">
        <f t="shared" si="23"/>
        <v>0</v>
      </c>
      <c r="V20" s="105">
        <f t="shared" si="23"/>
        <v>1987</v>
      </c>
      <c r="W20" s="106">
        <f t="shared" ref="W20:Y69" si="24">Q20-B20</f>
        <v>6580</v>
      </c>
      <c r="X20" s="86">
        <f t="shared" si="24"/>
        <v>0</v>
      </c>
      <c r="Y20" s="87">
        <f t="shared" si="24"/>
        <v>6580</v>
      </c>
      <c r="Z20" s="107">
        <f t="shared" ref="Z20:AB69" si="25">Q20/B20</f>
        <v>1.199896709906735</v>
      </c>
      <c r="AA20" s="83">
        <f t="shared" si="25"/>
        <v>1</v>
      </c>
      <c r="AB20" s="83">
        <f t="shared" si="25"/>
        <v>1.1899044705474906</v>
      </c>
    </row>
    <row r="21" spans="1:28" s="57" customFormat="1" ht="18" customHeight="1" x14ac:dyDescent="0.25">
      <c r="A21" s="84">
        <v>16</v>
      </c>
      <c r="B21" s="85">
        <f t="shared" si="5"/>
        <v>32995</v>
      </c>
      <c r="C21" s="106">
        <f t="shared" si="6"/>
        <v>1804</v>
      </c>
      <c r="D21" s="111">
        <f t="shared" si="7"/>
        <v>34799</v>
      </c>
      <c r="E21" s="88">
        <f t="shared" si="8"/>
        <v>35288</v>
      </c>
      <c r="F21" s="89">
        <f t="shared" si="9"/>
        <v>1804</v>
      </c>
      <c r="G21" s="90">
        <f t="shared" si="10"/>
        <v>37092</v>
      </c>
      <c r="H21" s="91">
        <f t="shared" si="11"/>
        <v>2293</v>
      </c>
      <c r="I21" s="92">
        <f t="shared" si="12"/>
        <v>0</v>
      </c>
      <c r="J21" s="93">
        <f t="shared" si="13"/>
        <v>2293</v>
      </c>
      <c r="K21" s="94">
        <f t="shared" si="14"/>
        <v>37598</v>
      </c>
      <c r="L21" s="95">
        <f t="shared" si="15"/>
        <v>1804</v>
      </c>
      <c r="M21" s="96">
        <f t="shared" si="16"/>
        <v>39402</v>
      </c>
      <c r="N21" s="97">
        <f t="shared" si="17"/>
        <v>2310</v>
      </c>
      <c r="O21" s="98">
        <f t="shared" si="18"/>
        <v>0</v>
      </c>
      <c r="P21" s="99">
        <f t="shared" si="19"/>
        <v>2310</v>
      </c>
      <c r="Q21" s="100">
        <f t="shared" si="20"/>
        <v>39591</v>
      </c>
      <c r="R21" s="101">
        <f t="shared" si="21"/>
        <v>1804</v>
      </c>
      <c r="S21" s="102">
        <f t="shared" si="22"/>
        <v>41395</v>
      </c>
      <c r="T21" s="103">
        <f t="shared" si="23"/>
        <v>1993</v>
      </c>
      <c r="U21" s="104">
        <f t="shared" si="23"/>
        <v>0</v>
      </c>
      <c r="V21" s="105">
        <f t="shared" si="23"/>
        <v>1993</v>
      </c>
      <c r="W21" s="106">
        <f t="shared" si="24"/>
        <v>6596</v>
      </c>
      <c r="X21" s="86">
        <f t="shared" si="24"/>
        <v>0</v>
      </c>
      <c r="Y21" s="87">
        <f t="shared" si="24"/>
        <v>6596</v>
      </c>
      <c r="Z21" s="107">
        <f t="shared" si="25"/>
        <v>1.1999090771328988</v>
      </c>
      <c r="AA21" s="83">
        <f t="shared" si="25"/>
        <v>1</v>
      </c>
      <c r="AB21" s="83">
        <f t="shared" si="25"/>
        <v>1.1895456765999024</v>
      </c>
    </row>
    <row r="22" spans="1:28" s="57" customFormat="1" ht="18" customHeight="1" x14ac:dyDescent="0.25">
      <c r="A22" s="84">
        <v>17</v>
      </c>
      <c r="B22" s="85">
        <f t="shared" si="5"/>
        <v>33073</v>
      </c>
      <c r="C22" s="106">
        <f t="shared" si="6"/>
        <v>1875</v>
      </c>
      <c r="D22" s="111">
        <f t="shared" si="7"/>
        <v>34948</v>
      </c>
      <c r="E22" s="88">
        <f t="shared" si="8"/>
        <v>35370</v>
      </c>
      <c r="F22" s="89">
        <f t="shared" si="9"/>
        <v>1875</v>
      </c>
      <c r="G22" s="90">
        <f t="shared" si="10"/>
        <v>37245</v>
      </c>
      <c r="H22" s="91">
        <f t="shared" si="11"/>
        <v>2297</v>
      </c>
      <c r="I22" s="92">
        <f t="shared" si="12"/>
        <v>0</v>
      </c>
      <c r="J22" s="93">
        <f t="shared" si="13"/>
        <v>2297</v>
      </c>
      <c r="K22" s="94">
        <f t="shared" si="14"/>
        <v>37686</v>
      </c>
      <c r="L22" s="95">
        <f t="shared" si="15"/>
        <v>1875</v>
      </c>
      <c r="M22" s="96">
        <f t="shared" si="16"/>
        <v>39561</v>
      </c>
      <c r="N22" s="97">
        <f t="shared" si="17"/>
        <v>2316</v>
      </c>
      <c r="O22" s="98">
        <f t="shared" si="18"/>
        <v>0</v>
      </c>
      <c r="P22" s="99">
        <f t="shared" si="19"/>
        <v>2316</v>
      </c>
      <c r="Q22" s="100">
        <f t="shared" si="20"/>
        <v>39684</v>
      </c>
      <c r="R22" s="101">
        <f t="shared" si="21"/>
        <v>1875</v>
      </c>
      <c r="S22" s="102">
        <f t="shared" si="22"/>
        <v>41559</v>
      </c>
      <c r="T22" s="103">
        <f t="shared" si="23"/>
        <v>1998</v>
      </c>
      <c r="U22" s="104">
        <f t="shared" si="23"/>
        <v>0</v>
      </c>
      <c r="V22" s="105">
        <f t="shared" si="23"/>
        <v>1998</v>
      </c>
      <c r="W22" s="106">
        <f t="shared" si="24"/>
        <v>6611</v>
      </c>
      <c r="X22" s="86">
        <f t="shared" si="24"/>
        <v>0</v>
      </c>
      <c r="Y22" s="87">
        <f t="shared" si="24"/>
        <v>6611</v>
      </c>
      <c r="Z22" s="107">
        <f t="shared" si="25"/>
        <v>1.1998911498805673</v>
      </c>
      <c r="AA22" s="83">
        <f t="shared" si="25"/>
        <v>1</v>
      </c>
      <c r="AB22" s="83">
        <f t="shared" si="25"/>
        <v>1.189166762046469</v>
      </c>
    </row>
    <row r="23" spans="1:28" s="57" customFormat="1" ht="18" customHeight="1" x14ac:dyDescent="0.25">
      <c r="A23" s="84">
        <v>18</v>
      </c>
      <c r="B23" s="85">
        <f t="shared" si="5"/>
        <v>33151</v>
      </c>
      <c r="C23" s="106">
        <f t="shared" si="6"/>
        <v>1947</v>
      </c>
      <c r="D23" s="111">
        <f t="shared" si="7"/>
        <v>35098</v>
      </c>
      <c r="E23" s="88">
        <f t="shared" si="8"/>
        <v>35453</v>
      </c>
      <c r="F23" s="89">
        <f t="shared" si="9"/>
        <v>1947</v>
      </c>
      <c r="G23" s="90">
        <f t="shared" si="10"/>
        <v>37400</v>
      </c>
      <c r="H23" s="91">
        <f t="shared" si="11"/>
        <v>2302</v>
      </c>
      <c r="I23" s="92">
        <f t="shared" si="12"/>
        <v>0</v>
      </c>
      <c r="J23" s="93">
        <f t="shared" si="13"/>
        <v>2302</v>
      </c>
      <c r="K23" s="94">
        <f t="shared" si="14"/>
        <v>37774</v>
      </c>
      <c r="L23" s="95">
        <f t="shared" si="15"/>
        <v>1947</v>
      </c>
      <c r="M23" s="96">
        <f t="shared" si="16"/>
        <v>39721</v>
      </c>
      <c r="N23" s="97">
        <f t="shared" si="17"/>
        <v>2321</v>
      </c>
      <c r="O23" s="98">
        <f t="shared" si="18"/>
        <v>0</v>
      </c>
      <c r="P23" s="99">
        <f t="shared" si="19"/>
        <v>2321</v>
      </c>
      <c r="Q23" s="100">
        <f t="shared" si="20"/>
        <v>39778</v>
      </c>
      <c r="R23" s="101">
        <f t="shared" si="21"/>
        <v>1947</v>
      </c>
      <c r="S23" s="102">
        <f t="shared" si="22"/>
        <v>41725</v>
      </c>
      <c r="T23" s="103">
        <f t="shared" si="23"/>
        <v>2004</v>
      </c>
      <c r="U23" s="104">
        <f t="shared" si="23"/>
        <v>0</v>
      </c>
      <c r="V23" s="105">
        <f t="shared" si="23"/>
        <v>2004</v>
      </c>
      <c r="W23" s="106">
        <f t="shared" si="24"/>
        <v>6627</v>
      </c>
      <c r="X23" s="86">
        <f t="shared" si="24"/>
        <v>0</v>
      </c>
      <c r="Y23" s="87">
        <f t="shared" si="24"/>
        <v>6627</v>
      </c>
      <c r="Z23" s="107">
        <f t="shared" si="25"/>
        <v>1.1999034719917951</v>
      </c>
      <c r="AA23" s="83">
        <f t="shared" si="25"/>
        <v>1</v>
      </c>
      <c r="AB23" s="83">
        <f t="shared" si="25"/>
        <v>1.1888141774460084</v>
      </c>
    </row>
    <row r="24" spans="1:28" s="57" customFormat="1" ht="18" customHeight="1" x14ac:dyDescent="0.25">
      <c r="A24" s="112">
        <v>19</v>
      </c>
      <c r="B24" s="113">
        <f t="shared" si="5"/>
        <v>33229</v>
      </c>
      <c r="C24" s="114">
        <f t="shared" si="6"/>
        <v>2018</v>
      </c>
      <c r="D24" s="115">
        <f t="shared" si="7"/>
        <v>35247</v>
      </c>
      <c r="E24" s="116">
        <f t="shared" si="8"/>
        <v>35535</v>
      </c>
      <c r="F24" s="117">
        <f t="shared" si="9"/>
        <v>2018</v>
      </c>
      <c r="G24" s="118">
        <f t="shared" si="10"/>
        <v>37553</v>
      </c>
      <c r="H24" s="119">
        <f t="shared" si="11"/>
        <v>2306</v>
      </c>
      <c r="I24" s="120">
        <f t="shared" si="12"/>
        <v>0</v>
      </c>
      <c r="J24" s="121">
        <f t="shared" si="13"/>
        <v>2306</v>
      </c>
      <c r="K24" s="122">
        <f t="shared" si="14"/>
        <v>37862</v>
      </c>
      <c r="L24" s="123">
        <f t="shared" si="15"/>
        <v>2018</v>
      </c>
      <c r="M24" s="124">
        <f t="shared" si="16"/>
        <v>39880</v>
      </c>
      <c r="N24" s="125">
        <f t="shared" si="17"/>
        <v>2327</v>
      </c>
      <c r="O24" s="126">
        <f t="shared" si="18"/>
        <v>0</v>
      </c>
      <c r="P24" s="127">
        <f t="shared" si="19"/>
        <v>2327</v>
      </c>
      <c r="Q24" s="128">
        <f t="shared" si="20"/>
        <v>39871</v>
      </c>
      <c r="R24" s="129">
        <f t="shared" si="21"/>
        <v>2018</v>
      </c>
      <c r="S24" s="130">
        <f t="shared" si="22"/>
        <v>41889</v>
      </c>
      <c r="T24" s="131">
        <f t="shared" si="23"/>
        <v>2009</v>
      </c>
      <c r="U24" s="132">
        <f t="shared" si="23"/>
        <v>0</v>
      </c>
      <c r="V24" s="133">
        <f t="shared" si="23"/>
        <v>2009</v>
      </c>
      <c r="W24" s="114">
        <f t="shared" si="24"/>
        <v>6642</v>
      </c>
      <c r="X24" s="134">
        <f t="shared" si="24"/>
        <v>0</v>
      </c>
      <c r="Y24" s="135">
        <f t="shared" si="24"/>
        <v>6642</v>
      </c>
      <c r="Z24" s="136">
        <f t="shared" si="25"/>
        <v>1.1998856420596467</v>
      </c>
      <c r="AA24" s="137">
        <f t="shared" si="25"/>
        <v>1</v>
      </c>
      <c r="AB24" s="137">
        <f t="shared" si="25"/>
        <v>1.1884415694952761</v>
      </c>
    </row>
    <row r="25" spans="1:28" s="57" customFormat="1" ht="18" customHeight="1" x14ac:dyDescent="0.25">
      <c r="A25" s="84">
        <v>20</v>
      </c>
      <c r="B25" s="85">
        <f t="shared" si="5"/>
        <v>33308</v>
      </c>
      <c r="C25" s="106">
        <f t="shared" si="6"/>
        <v>2090</v>
      </c>
      <c r="D25" s="111">
        <f t="shared" si="7"/>
        <v>35398</v>
      </c>
      <c r="E25" s="88">
        <f t="shared" si="8"/>
        <v>35618</v>
      </c>
      <c r="F25" s="89">
        <f t="shared" si="9"/>
        <v>2090</v>
      </c>
      <c r="G25" s="90">
        <f t="shared" si="10"/>
        <v>37708</v>
      </c>
      <c r="H25" s="91">
        <f t="shared" si="11"/>
        <v>2310</v>
      </c>
      <c r="I25" s="92">
        <f t="shared" si="12"/>
        <v>0</v>
      </c>
      <c r="J25" s="93">
        <f t="shared" si="13"/>
        <v>2310</v>
      </c>
      <c r="K25" s="94">
        <f t="shared" si="14"/>
        <v>37950</v>
      </c>
      <c r="L25" s="95">
        <f t="shared" si="15"/>
        <v>2090</v>
      </c>
      <c r="M25" s="96">
        <f t="shared" si="16"/>
        <v>40040</v>
      </c>
      <c r="N25" s="97">
        <f t="shared" si="17"/>
        <v>2332</v>
      </c>
      <c r="O25" s="98">
        <f t="shared" si="18"/>
        <v>0</v>
      </c>
      <c r="P25" s="99">
        <f t="shared" si="19"/>
        <v>2332</v>
      </c>
      <c r="Q25" s="100">
        <f t="shared" si="20"/>
        <v>39965</v>
      </c>
      <c r="R25" s="101">
        <f t="shared" si="21"/>
        <v>2090</v>
      </c>
      <c r="S25" s="102">
        <f t="shared" si="22"/>
        <v>42055</v>
      </c>
      <c r="T25" s="103">
        <f t="shared" si="23"/>
        <v>2015</v>
      </c>
      <c r="U25" s="104">
        <f t="shared" si="23"/>
        <v>0</v>
      </c>
      <c r="V25" s="105">
        <f t="shared" si="23"/>
        <v>2015</v>
      </c>
      <c r="W25" s="106">
        <f t="shared" si="24"/>
        <v>6657</v>
      </c>
      <c r="X25" s="86">
        <f t="shared" si="24"/>
        <v>0</v>
      </c>
      <c r="Y25" s="87">
        <f t="shared" si="24"/>
        <v>6657</v>
      </c>
      <c r="Z25" s="107">
        <f t="shared" si="25"/>
        <v>1.1998618950402307</v>
      </c>
      <c r="AA25" s="83">
        <f t="shared" si="25"/>
        <v>1</v>
      </c>
      <c r="AB25" s="83">
        <f t="shared" si="25"/>
        <v>1.1880614723995706</v>
      </c>
    </row>
    <row r="26" spans="1:28" s="57" customFormat="1" ht="18" customHeight="1" x14ac:dyDescent="0.25">
      <c r="A26" s="108">
        <v>21</v>
      </c>
      <c r="B26" s="109">
        <f t="shared" si="5"/>
        <v>33963</v>
      </c>
      <c r="C26" s="80">
        <f t="shared" si="6"/>
        <v>2739</v>
      </c>
      <c r="D26" s="110">
        <f t="shared" si="7"/>
        <v>36702</v>
      </c>
      <c r="E26" s="62">
        <f t="shared" si="8"/>
        <v>36324</v>
      </c>
      <c r="F26" s="63">
        <f t="shared" si="9"/>
        <v>2739</v>
      </c>
      <c r="G26" s="64">
        <f t="shared" si="10"/>
        <v>39063</v>
      </c>
      <c r="H26" s="65">
        <f t="shared" si="11"/>
        <v>2361</v>
      </c>
      <c r="I26" s="66">
        <f t="shared" si="12"/>
        <v>0</v>
      </c>
      <c r="J26" s="67">
        <f t="shared" si="13"/>
        <v>2361</v>
      </c>
      <c r="K26" s="68">
        <f t="shared" si="14"/>
        <v>38707</v>
      </c>
      <c r="L26" s="69">
        <f t="shared" si="15"/>
        <v>2739</v>
      </c>
      <c r="M26" s="70">
        <f t="shared" si="16"/>
        <v>41446</v>
      </c>
      <c r="N26" s="71">
        <f t="shared" si="17"/>
        <v>2383</v>
      </c>
      <c r="O26" s="72">
        <f t="shared" si="18"/>
        <v>0</v>
      </c>
      <c r="P26" s="73">
        <f t="shared" si="19"/>
        <v>2383</v>
      </c>
      <c r="Q26" s="74">
        <f t="shared" si="20"/>
        <v>40751</v>
      </c>
      <c r="R26" s="75">
        <f t="shared" si="21"/>
        <v>2739</v>
      </c>
      <c r="S26" s="76">
        <f t="shared" si="22"/>
        <v>43490</v>
      </c>
      <c r="T26" s="77">
        <f t="shared" si="23"/>
        <v>2044</v>
      </c>
      <c r="U26" s="78">
        <f t="shared" si="23"/>
        <v>0</v>
      </c>
      <c r="V26" s="79">
        <f t="shared" si="23"/>
        <v>2044</v>
      </c>
      <c r="W26" s="80">
        <f t="shared" si="24"/>
        <v>6788</v>
      </c>
      <c r="X26" s="81">
        <f t="shared" si="24"/>
        <v>0</v>
      </c>
      <c r="Y26" s="82">
        <f t="shared" si="24"/>
        <v>6788</v>
      </c>
      <c r="Z26" s="83">
        <f t="shared" si="25"/>
        <v>1.1998645584901215</v>
      </c>
      <c r="AA26" s="83">
        <f t="shared" si="25"/>
        <v>1</v>
      </c>
      <c r="AB26" s="83">
        <f t="shared" si="25"/>
        <v>1.1849490490981418</v>
      </c>
    </row>
    <row r="27" spans="1:28" s="57" customFormat="1" ht="18" customHeight="1" x14ac:dyDescent="0.25">
      <c r="A27" s="84">
        <v>22</v>
      </c>
      <c r="B27" s="85">
        <f t="shared" si="5"/>
        <v>34069</v>
      </c>
      <c r="C27" s="106">
        <f t="shared" si="6"/>
        <v>2838</v>
      </c>
      <c r="D27" s="111">
        <f t="shared" si="7"/>
        <v>36907</v>
      </c>
      <c r="E27" s="88">
        <f t="shared" si="8"/>
        <v>36436</v>
      </c>
      <c r="F27" s="89">
        <f t="shared" si="9"/>
        <v>2838</v>
      </c>
      <c r="G27" s="90">
        <f t="shared" si="10"/>
        <v>39274</v>
      </c>
      <c r="H27" s="91">
        <f t="shared" si="11"/>
        <v>2367</v>
      </c>
      <c r="I27" s="92">
        <f t="shared" si="12"/>
        <v>0</v>
      </c>
      <c r="J27" s="93">
        <f t="shared" si="13"/>
        <v>2367</v>
      </c>
      <c r="K27" s="94">
        <f t="shared" si="14"/>
        <v>38827</v>
      </c>
      <c r="L27" s="95">
        <f t="shared" si="15"/>
        <v>2838</v>
      </c>
      <c r="M27" s="96">
        <f t="shared" si="16"/>
        <v>41665</v>
      </c>
      <c r="N27" s="97">
        <f t="shared" si="17"/>
        <v>2391</v>
      </c>
      <c r="O27" s="98">
        <f t="shared" si="18"/>
        <v>0</v>
      </c>
      <c r="P27" s="99">
        <f t="shared" si="19"/>
        <v>2391</v>
      </c>
      <c r="Q27" s="100">
        <f t="shared" si="20"/>
        <v>40878</v>
      </c>
      <c r="R27" s="101">
        <f t="shared" si="21"/>
        <v>2838</v>
      </c>
      <c r="S27" s="102">
        <f t="shared" si="22"/>
        <v>43716</v>
      </c>
      <c r="T27" s="103">
        <f t="shared" si="23"/>
        <v>2051</v>
      </c>
      <c r="U27" s="104">
        <f t="shared" si="23"/>
        <v>0</v>
      </c>
      <c r="V27" s="105">
        <f t="shared" si="23"/>
        <v>2051</v>
      </c>
      <c r="W27" s="106">
        <f t="shared" si="24"/>
        <v>6809</v>
      </c>
      <c r="X27" s="86">
        <f t="shared" si="24"/>
        <v>0</v>
      </c>
      <c r="Y27" s="87">
        <f t="shared" si="24"/>
        <v>6809</v>
      </c>
      <c r="Z27" s="107">
        <f t="shared" si="25"/>
        <v>1.1998591094543427</v>
      </c>
      <c r="AA27" s="83">
        <f t="shared" si="25"/>
        <v>1</v>
      </c>
      <c r="AB27" s="83">
        <f t="shared" si="25"/>
        <v>1.1844907470127619</v>
      </c>
    </row>
    <row r="28" spans="1:28" s="57" customFormat="1" ht="18" customHeight="1" x14ac:dyDescent="0.25">
      <c r="A28" s="84">
        <v>23</v>
      </c>
      <c r="B28" s="85">
        <f t="shared" si="5"/>
        <v>34174</v>
      </c>
      <c r="C28" s="106">
        <f t="shared" si="6"/>
        <v>2937</v>
      </c>
      <c r="D28" s="111">
        <f t="shared" si="7"/>
        <v>37111</v>
      </c>
      <c r="E28" s="88">
        <f t="shared" si="8"/>
        <v>36548</v>
      </c>
      <c r="F28" s="89">
        <f t="shared" si="9"/>
        <v>2937</v>
      </c>
      <c r="G28" s="90">
        <f t="shared" si="10"/>
        <v>39485</v>
      </c>
      <c r="H28" s="91">
        <f t="shared" si="11"/>
        <v>2374</v>
      </c>
      <c r="I28" s="92">
        <f t="shared" si="12"/>
        <v>0</v>
      </c>
      <c r="J28" s="93">
        <f t="shared" si="13"/>
        <v>2374</v>
      </c>
      <c r="K28" s="94">
        <f t="shared" si="14"/>
        <v>38947</v>
      </c>
      <c r="L28" s="95">
        <f t="shared" si="15"/>
        <v>2937</v>
      </c>
      <c r="M28" s="96">
        <f t="shared" si="16"/>
        <v>41884</v>
      </c>
      <c r="N28" s="97">
        <f t="shared" si="17"/>
        <v>2399</v>
      </c>
      <c r="O28" s="98">
        <f t="shared" si="18"/>
        <v>0</v>
      </c>
      <c r="P28" s="99">
        <f t="shared" si="19"/>
        <v>2399</v>
      </c>
      <c r="Q28" s="100">
        <f t="shared" si="20"/>
        <v>41004</v>
      </c>
      <c r="R28" s="101">
        <f t="shared" si="21"/>
        <v>2937</v>
      </c>
      <c r="S28" s="102">
        <f t="shared" si="22"/>
        <v>43941</v>
      </c>
      <c r="T28" s="103">
        <f t="shared" si="23"/>
        <v>2057</v>
      </c>
      <c r="U28" s="104">
        <f t="shared" si="23"/>
        <v>0</v>
      </c>
      <c r="V28" s="105">
        <f t="shared" si="23"/>
        <v>2057</v>
      </c>
      <c r="W28" s="106">
        <f t="shared" si="24"/>
        <v>6830</v>
      </c>
      <c r="X28" s="86">
        <f t="shared" si="24"/>
        <v>0</v>
      </c>
      <c r="Y28" s="87">
        <f t="shared" si="24"/>
        <v>6830</v>
      </c>
      <c r="Z28" s="107">
        <f t="shared" si="25"/>
        <v>1.1998595423421314</v>
      </c>
      <c r="AA28" s="83">
        <f t="shared" si="25"/>
        <v>1</v>
      </c>
      <c r="AB28" s="83">
        <f t="shared" si="25"/>
        <v>1.1840424671930156</v>
      </c>
    </row>
    <row r="29" spans="1:28" s="57" customFormat="1" ht="18" customHeight="1" x14ac:dyDescent="0.25">
      <c r="A29" s="84">
        <v>24</v>
      </c>
      <c r="B29" s="85">
        <f t="shared" si="5"/>
        <v>34280</v>
      </c>
      <c r="C29" s="106">
        <f t="shared" si="6"/>
        <v>3036</v>
      </c>
      <c r="D29" s="111">
        <f t="shared" si="7"/>
        <v>37316</v>
      </c>
      <c r="E29" s="88">
        <f t="shared" si="8"/>
        <v>36660</v>
      </c>
      <c r="F29" s="89">
        <f t="shared" si="9"/>
        <v>3036</v>
      </c>
      <c r="G29" s="90">
        <f t="shared" si="10"/>
        <v>39696</v>
      </c>
      <c r="H29" s="91">
        <f t="shared" si="11"/>
        <v>2380</v>
      </c>
      <c r="I29" s="92">
        <f t="shared" si="12"/>
        <v>0</v>
      </c>
      <c r="J29" s="93">
        <f t="shared" si="13"/>
        <v>2380</v>
      </c>
      <c r="K29" s="94">
        <f t="shared" si="14"/>
        <v>39067</v>
      </c>
      <c r="L29" s="95">
        <f t="shared" si="15"/>
        <v>3036</v>
      </c>
      <c r="M29" s="96">
        <f t="shared" si="16"/>
        <v>42103</v>
      </c>
      <c r="N29" s="97">
        <f t="shared" si="17"/>
        <v>2407</v>
      </c>
      <c r="O29" s="98">
        <f t="shared" si="18"/>
        <v>0</v>
      </c>
      <c r="P29" s="99">
        <f t="shared" si="19"/>
        <v>2407</v>
      </c>
      <c r="Q29" s="100">
        <f t="shared" si="20"/>
        <v>41131</v>
      </c>
      <c r="R29" s="101">
        <f t="shared" si="21"/>
        <v>3036</v>
      </c>
      <c r="S29" s="102">
        <f t="shared" si="22"/>
        <v>44167</v>
      </c>
      <c r="T29" s="103">
        <f t="shared" si="23"/>
        <v>2064</v>
      </c>
      <c r="U29" s="104">
        <f t="shared" si="23"/>
        <v>0</v>
      </c>
      <c r="V29" s="105">
        <f t="shared" si="23"/>
        <v>2064</v>
      </c>
      <c r="W29" s="106">
        <f t="shared" si="24"/>
        <v>6851</v>
      </c>
      <c r="X29" s="86">
        <f t="shared" si="24"/>
        <v>0</v>
      </c>
      <c r="Y29" s="87">
        <f t="shared" si="24"/>
        <v>6851</v>
      </c>
      <c r="Z29" s="107">
        <f t="shared" si="25"/>
        <v>1.1998541423570594</v>
      </c>
      <c r="AA29" s="83">
        <f t="shared" si="25"/>
        <v>1</v>
      </c>
      <c r="AB29" s="83">
        <f t="shared" si="25"/>
        <v>1.1835941687211919</v>
      </c>
    </row>
    <row r="30" spans="1:28" s="57" customFormat="1" ht="18" customHeight="1" x14ac:dyDescent="0.25">
      <c r="A30" s="84">
        <v>25</v>
      </c>
      <c r="B30" s="85">
        <f t="shared" si="5"/>
        <v>34386</v>
      </c>
      <c r="C30" s="106">
        <f t="shared" si="6"/>
        <v>3135</v>
      </c>
      <c r="D30" s="111">
        <f t="shared" si="7"/>
        <v>37521</v>
      </c>
      <c r="E30" s="88">
        <f t="shared" si="8"/>
        <v>36773</v>
      </c>
      <c r="F30" s="89">
        <f t="shared" si="9"/>
        <v>3135</v>
      </c>
      <c r="G30" s="90">
        <f t="shared" si="10"/>
        <v>39908</v>
      </c>
      <c r="H30" s="91">
        <f t="shared" si="11"/>
        <v>2387</v>
      </c>
      <c r="I30" s="92">
        <f t="shared" si="12"/>
        <v>0</v>
      </c>
      <c r="J30" s="93">
        <f t="shared" si="13"/>
        <v>2387</v>
      </c>
      <c r="K30" s="94">
        <f t="shared" si="14"/>
        <v>39187</v>
      </c>
      <c r="L30" s="95">
        <f t="shared" si="15"/>
        <v>3135</v>
      </c>
      <c r="M30" s="96">
        <f t="shared" si="16"/>
        <v>42322</v>
      </c>
      <c r="N30" s="97">
        <f t="shared" si="17"/>
        <v>2414</v>
      </c>
      <c r="O30" s="98">
        <f t="shared" si="18"/>
        <v>0</v>
      </c>
      <c r="P30" s="99">
        <f t="shared" si="19"/>
        <v>2414</v>
      </c>
      <c r="Q30" s="100">
        <f t="shared" si="20"/>
        <v>41257</v>
      </c>
      <c r="R30" s="101">
        <f t="shared" si="21"/>
        <v>3135</v>
      </c>
      <c r="S30" s="102">
        <f t="shared" si="22"/>
        <v>44392</v>
      </c>
      <c r="T30" s="103">
        <f t="shared" si="23"/>
        <v>2070</v>
      </c>
      <c r="U30" s="104">
        <f t="shared" si="23"/>
        <v>0</v>
      </c>
      <c r="V30" s="105">
        <f t="shared" si="23"/>
        <v>2070</v>
      </c>
      <c r="W30" s="106">
        <f t="shared" si="24"/>
        <v>6871</v>
      </c>
      <c r="X30" s="86">
        <f t="shared" si="24"/>
        <v>0</v>
      </c>
      <c r="Y30" s="87">
        <f t="shared" si="24"/>
        <v>6871</v>
      </c>
      <c r="Z30" s="107">
        <f t="shared" si="25"/>
        <v>1.1998196940615367</v>
      </c>
      <c r="AA30" s="83">
        <f t="shared" si="25"/>
        <v>1</v>
      </c>
      <c r="AB30" s="83">
        <f t="shared" si="25"/>
        <v>1.1831241171610565</v>
      </c>
    </row>
    <row r="31" spans="1:28" s="57" customFormat="1" ht="18" customHeight="1" x14ac:dyDescent="0.25">
      <c r="A31" s="84">
        <v>26</v>
      </c>
      <c r="B31" s="85">
        <f t="shared" si="5"/>
        <v>34491</v>
      </c>
      <c r="C31" s="106">
        <f t="shared" si="6"/>
        <v>3234</v>
      </c>
      <c r="D31" s="111">
        <f t="shared" si="7"/>
        <v>37725</v>
      </c>
      <c r="E31" s="88">
        <f t="shared" si="8"/>
        <v>36885</v>
      </c>
      <c r="F31" s="89">
        <f t="shared" si="9"/>
        <v>3234</v>
      </c>
      <c r="G31" s="90">
        <f t="shared" si="10"/>
        <v>40119</v>
      </c>
      <c r="H31" s="91">
        <f t="shared" si="11"/>
        <v>2394</v>
      </c>
      <c r="I31" s="92">
        <f t="shared" si="12"/>
        <v>0</v>
      </c>
      <c r="J31" s="93">
        <f t="shared" si="13"/>
        <v>2394</v>
      </c>
      <c r="K31" s="94">
        <f t="shared" si="14"/>
        <v>39307</v>
      </c>
      <c r="L31" s="95">
        <f t="shared" si="15"/>
        <v>3234</v>
      </c>
      <c r="M31" s="96">
        <f t="shared" si="16"/>
        <v>42541</v>
      </c>
      <c r="N31" s="97">
        <f t="shared" si="17"/>
        <v>2422</v>
      </c>
      <c r="O31" s="98">
        <f t="shared" si="18"/>
        <v>0</v>
      </c>
      <c r="P31" s="99">
        <f t="shared" si="19"/>
        <v>2422</v>
      </c>
      <c r="Q31" s="100">
        <f t="shared" si="20"/>
        <v>41384</v>
      </c>
      <c r="R31" s="101">
        <f t="shared" si="21"/>
        <v>3234</v>
      </c>
      <c r="S31" s="102">
        <f t="shared" si="22"/>
        <v>44618</v>
      </c>
      <c r="T31" s="103">
        <f t="shared" si="23"/>
        <v>2077</v>
      </c>
      <c r="U31" s="104">
        <f t="shared" si="23"/>
        <v>0</v>
      </c>
      <c r="V31" s="105">
        <f t="shared" si="23"/>
        <v>2077</v>
      </c>
      <c r="W31" s="106">
        <f t="shared" si="24"/>
        <v>6893</v>
      </c>
      <c r="X31" s="86">
        <f t="shared" si="24"/>
        <v>0</v>
      </c>
      <c r="Y31" s="87">
        <f t="shared" si="24"/>
        <v>6893</v>
      </c>
      <c r="Z31" s="107">
        <f t="shared" si="25"/>
        <v>1.1998492360325883</v>
      </c>
      <c r="AA31" s="83">
        <f t="shared" si="25"/>
        <v>1</v>
      </c>
      <c r="AB31" s="83">
        <f t="shared" si="25"/>
        <v>1.1827170311464545</v>
      </c>
    </row>
    <row r="32" spans="1:28" s="57" customFormat="1" ht="18" customHeight="1" x14ac:dyDescent="0.25">
      <c r="A32" s="84">
        <v>27</v>
      </c>
      <c r="B32" s="85">
        <f t="shared" si="5"/>
        <v>34597</v>
      </c>
      <c r="C32" s="106">
        <f t="shared" si="6"/>
        <v>3333</v>
      </c>
      <c r="D32" s="111">
        <f t="shared" si="7"/>
        <v>37930</v>
      </c>
      <c r="E32" s="88">
        <f t="shared" si="8"/>
        <v>36997</v>
      </c>
      <c r="F32" s="89">
        <f t="shared" si="9"/>
        <v>3333</v>
      </c>
      <c r="G32" s="90">
        <f t="shared" si="10"/>
        <v>40330</v>
      </c>
      <c r="H32" s="91">
        <f t="shared" si="11"/>
        <v>2400</v>
      </c>
      <c r="I32" s="92">
        <f t="shared" si="12"/>
        <v>0</v>
      </c>
      <c r="J32" s="93">
        <f t="shared" si="13"/>
        <v>2400</v>
      </c>
      <c r="K32" s="94">
        <f t="shared" si="14"/>
        <v>39427</v>
      </c>
      <c r="L32" s="95">
        <f t="shared" si="15"/>
        <v>3333</v>
      </c>
      <c r="M32" s="96">
        <f t="shared" si="16"/>
        <v>42760</v>
      </c>
      <c r="N32" s="97">
        <f t="shared" si="17"/>
        <v>2430</v>
      </c>
      <c r="O32" s="98">
        <f t="shared" si="18"/>
        <v>0</v>
      </c>
      <c r="P32" s="99">
        <f t="shared" si="19"/>
        <v>2430</v>
      </c>
      <c r="Q32" s="100">
        <f t="shared" si="20"/>
        <v>41510</v>
      </c>
      <c r="R32" s="101">
        <f t="shared" si="21"/>
        <v>3333</v>
      </c>
      <c r="S32" s="102">
        <f t="shared" si="22"/>
        <v>44843</v>
      </c>
      <c r="T32" s="103">
        <f t="shared" si="23"/>
        <v>2083</v>
      </c>
      <c r="U32" s="104">
        <f t="shared" si="23"/>
        <v>0</v>
      </c>
      <c r="V32" s="105">
        <f t="shared" si="23"/>
        <v>2083</v>
      </c>
      <c r="W32" s="106">
        <f t="shared" si="24"/>
        <v>6913</v>
      </c>
      <c r="X32" s="86">
        <f t="shared" si="24"/>
        <v>0</v>
      </c>
      <c r="Y32" s="87">
        <f t="shared" si="24"/>
        <v>6913</v>
      </c>
      <c r="Z32" s="107">
        <f t="shared" si="25"/>
        <v>1.199815012862387</v>
      </c>
      <c r="AA32" s="83">
        <f t="shared" si="25"/>
        <v>1</v>
      </c>
      <c r="AB32" s="83">
        <f t="shared" si="25"/>
        <v>1.1822567888215134</v>
      </c>
    </row>
    <row r="33" spans="1:28" s="57" customFormat="1" ht="18" customHeight="1" x14ac:dyDescent="0.25">
      <c r="A33" s="84">
        <v>28</v>
      </c>
      <c r="B33" s="85">
        <f t="shared" si="5"/>
        <v>34702</v>
      </c>
      <c r="C33" s="106">
        <f t="shared" si="6"/>
        <v>3432</v>
      </c>
      <c r="D33" s="111">
        <f t="shared" si="7"/>
        <v>38134</v>
      </c>
      <c r="E33" s="88">
        <f t="shared" si="8"/>
        <v>37109</v>
      </c>
      <c r="F33" s="89">
        <f t="shared" si="9"/>
        <v>3432</v>
      </c>
      <c r="G33" s="90">
        <f t="shared" si="10"/>
        <v>40541</v>
      </c>
      <c r="H33" s="91">
        <f t="shared" si="11"/>
        <v>2407</v>
      </c>
      <c r="I33" s="92">
        <f t="shared" si="12"/>
        <v>0</v>
      </c>
      <c r="J33" s="93">
        <f t="shared" si="13"/>
        <v>2407</v>
      </c>
      <c r="K33" s="94">
        <f t="shared" si="14"/>
        <v>39547</v>
      </c>
      <c r="L33" s="95">
        <f t="shared" si="15"/>
        <v>3432</v>
      </c>
      <c r="M33" s="96">
        <f t="shared" si="16"/>
        <v>42979</v>
      </c>
      <c r="N33" s="97">
        <f t="shared" si="17"/>
        <v>2438</v>
      </c>
      <c r="O33" s="98">
        <f t="shared" si="18"/>
        <v>0</v>
      </c>
      <c r="P33" s="99">
        <f t="shared" si="19"/>
        <v>2438</v>
      </c>
      <c r="Q33" s="100">
        <f t="shared" si="20"/>
        <v>41637</v>
      </c>
      <c r="R33" s="101">
        <f t="shared" si="21"/>
        <v>3432</v>
      </c>
      <c r="S33" s="102">
        <f t="shared" si="22"/>
        <v>45069</v>
      </c>
      <c r="T33" s="103">
        <f t="shared" si="23"/>
        <v>2090</v>
      </c>
      <c r="U33" s="104">
        <f t="shared" si="23"/>
        <v>0</v>
      </c>
      <c r="V33" s="105">
        <f t="shared" si="23"/>
        <v>2090</v>
      </c>
      <c r="W33" s="106">
        <f t="shared" si="24"/>
        <v>6935</v>
      </c>
      <c r="X33" s="86">
        <f t="shared" si="24"/>
        <v>0</v>
      </c>
      <c r="Y33" s="87">
        <f t="shared" si="24"/>
        <v>6935</v>
      </c>
      <c r="Z33" s="107">
        <f t="shared" si="25"/>
        <v>1.1998443893723705</v>
      </c>
      <c r="AA33" s="83">
        <f t="shared" si="25"/>
        <v>1</v>
      </c>
      <c r="AB33" s="83">
        <f t="shared" si="25"/>
        <v>1.1818587087638328</v>
      </c>
    </row>
    <row r="34" spans="1:28" s="57" customFormat="1" ht="18" customHeight="1" x14ac:dyDescent="0.25">
      <c r="A34" s="84">
        <v>29</v>
      </c>
      <c r="B34" s="85">
        <f t="shared" si="5"/>
        <v>34808</v>
      </c>
      <c r="C34" s="106">
        <f t="shared" si="6"/>
        <v>3531</v>
      </c>
      <c r="D34" s="111">
        <f t="shared" si="7"/>
        <v>38339</v>
      </c>
      <c r="E34" s="88">
        <f t="shared" si="8"/>
        <v>37221</v>
      </c>
      <c r="F34" s="89">
        <f t="shared" si="9"/>
        <v>3531</v>
      </c>
      <c r="G34" s="90">
        <f t="shared" si="10"/>
        <v>40752</v>
      </c>
      <c r="H34" s="91">
        <f t="shared" si="11"/>
        <v>2413</v>
      </c>
      <c r="I34" s="92">
        <f t="shared" si="12"/>
        <v>0</v>
      </c>
      <c r="J34" s="93">
        <f t="shared" si="13"/>
        <v>2413</v>
      </c>
      <c r="K34" s="94">
        <f t="shared" si="14"/>
        <v>39667</v>
      </c>
      <c r="L34" s="95">
        <f t="shared" si="15"/>
        <v>3531</v>
      </c>
      <c r="M34" s="96">
        <f t="shared" si="16"/>
        <v>43198</v>
      </c>
      <c r="N34" s="97">
        <f t="shared" si="17"/>
        <v>2446</v>
      </c>
      <c r="O34" s="98">
        <f t="shared" si="18"/>
        <v>0</v>
      </c>
      <c r="P34" s="99">
        <f t="shared" si="19"/>
        <v>2446</v>
      </c>
      <c r="Q34" s="100">
        <f t="shared" si="20"/>
        <v>41763</v>
      </c>
      <c r="R34" s="101">
        <f t="shared" si="21"/>
        <v>3531</v>
      </c>
      <c r="S34" s="102">
        <f t="shared" si="22"/>
        <v>45294</v>
      </c>
      <c r="T34" s="103">
        <f t="shared" si="23"/>
        <v>2096</v>
      </c>
      <c r="U34" s="104">
        <f t="shared" si="23"/>
        <v>0</v>
      </c>
      <c r="V34" s="105">
        <f t="shared" si="23"/>
        <v>2096</v>
      </c>
      <c r="W34" s="106">
        <f t="shared" si="24"/>
        <v>6955</v>
      </c>
      <c r="X34" s="86">
        <f t="shared" si="24"/>
        <v>0</v>
      </c>
      <c r="Y34" s="87">
        <f t="shared" si="24"/>
        <v>6955</v>
      </c>
      <c r="Z34" s="107">
        <f t="shared" si="25"/>
        <v>1.1998103884164559</v>
      </c>
      <c r="AA34" s="83">
        <f t="shared" si="25"/>
        <v>1</v>
      </c>
      <c r="AB34" s="83">
        <f t="shared" si="25"/>
        <v>1.1814079657789718</v>
      </c>
    </row>
    <row r="35" spans="1:28" s="57" customFormat="1" ht="18" customHeight="1" x14ac:dyDescent="0.25">
      <c r="A35" s="84">
        <v>30</v>
      </c>
      <c r="B35" s="85">
        <f t="shared" si="5"/>
        <v>34914</v>
      </c>
      <c r="C35" s="106">
        <f t="shared" si="6"/>
        <v>3630</v>
      </c>
      <c r="D35" s="111">
        <f t="shared" si="7"/>
        <v>38544</v>
      </c>
      <c r="E35" s="88">
        <f t="shared" si="8"/>
        <v>37334</v>
      </c>
      <c r="F35" s="89">
        <f t="shared" si="9"/>
        <v>3630</v>
      </c>
      <c r="G35" s="90">
        <f t="shared" si="10"/>
        <v>40964</v>
      </c>
      <c r="H35" s="91">
        <f t="shared" si="11"/>
        <v>2420</v>
      </c>
      <c r="I35" s="92">
        <f t="shared" si="12"/>
        <v>0</v>
      </c>
      <c r="J35" s="93">
        <f t="shared" si="13"/>
        <v>2420</v>
      </c>
      <c r="K35" s="94">
        <f t="shared" si="14"/>
        <v>39787</v>
      </c>
      <c r="L35" s="95">
        <f t="shared" si="15"/>
        <v>3630</v>
      </c>
      <c r="M35" s="96">
        <f t="shared" si="16"/>
        <v>43417</v>
      </c>
      <c r="N35" s="97">
        <f t="shared" si="17"/>
        <v>2453</v>
      </c>
      <c r="O35" s="98">
        <f t="shared" si="18"/>
        <v>0</v>
      </c>
      <c r="P35" s="99">
        <f t="shared" si="19"/>
        <v>2453</v>
      </c>
      <c r="Q35" s="100">
        <f t="shared" si="20"/>
        <v>41890</v>
      </c>
      <c r="R35" s="101">
        <f t="shared" si="21"/>
        <v>3630</v>
      </c>
      <c r="S35" s="102">
        <f t="shared" si="22"/>
        <v>45520</v>
      </c>
      <c r="T35" s="103">
        <f t="shared" si="23"/>
        <v>2103</v>
      </c>
      <c r="U35" s="104">
        <f t="shared" si="23"/>
        <v>0</v>
      </c>
      <c r="V35" s="105">
        <f t="shared" si="23"/>
        <v>2103</v>
      </c>
      <c r="W35" s="106">
        <f t="shared" si="24"/>
        <v>6976</v>
      </c>
      <c r="X35" s="86">
        <f t="shared" si="24"/>
        <v>0</v>
      </c>
      <c r="Y35" s="87">
        <f t="shared" si="24"/>
        <v>6976</v>
      </c>
      <c r="Z35" s="107">
        <f t="shared" si="25"/>
        <v>1.1998052357220599</v>
      </c>
      <c r="AA35" s="83">
        <f t="shared" si="25"/>
        <v>1</v>
      </c>
      <c r="AB35" s="83">
        <f t="shared" si="25"/>
        <v>1.1809879618098795</v>
      </c>
    </row>
    <row r="36" spans="1:28" s="57" customFormat="1" ht="18" customHeight="1" x14ac:dyDescent="0.25">
      <c r="A36" s="84">
        <v>31</v>
      </c>
      <c r="B36" s="85">
        <f t="shared" si="5"/>
        <v>35667</v>
      </c>
      <c r="C36" s="106">
        <f t="shared" si="6"/>
        <v>4070</v>
      </c>
      <c r="D36" s="111">
        <f t="shared" si="7"/>
        <v>39737</v>
      </c>
      <c r="E36" s="88">
        <f t="shared" si="8"/>
        <v>38162</v>
      </c>
      <c r="F36" s="89">
        <f t="shared" si="9"/>
        <v>4070</v>
      </c>
      <c r="G36" s="90">
        <f t="shared" si="10"/>
        <v>42232</v>
      </c>
      <c r="H36" s="91">
        <f t="shared" si="11"/>
        <v>2495</v>
      </c>
      <c r="I36" s="92">
        <f t="shared" si="12"/>
        <v>0</v>
      </c>
      <c r="J36" s="93">
        <f t="shared" si="13"/>
        <v>2495</v>
      </c>
      <c r="K36" s="94">
        <f t="shared" si="14"/>
        <v>40657</v>
      </c>
      <c r="L36" s="95">
        <f t="shared" si="15"/>
        <v>4070</v>
      </c>
      <c r="M36" s="96">
        <f t="shared" si="16"/>
        <v>44727</v>
      </c>
      <c r="N36" s="97">
        <f t="shared" si="17"/>
        <v>2495</v>
      </c>
      <c r="O36" s="98">
        <f t="shared" si="18"/>
        <v>0</v>
      </c>
      <c r="P36" s="99">
        <f t="shared" si="19"/>
        <v>2495</v>
      </c>
      <c r="Q36" s="100">
        <f t="shared" si="20"/>
        <v>42801</v>
      </c>
      <c r="R36" s="101">
        <f t="shared" si="21"/>
        <v>4070</v>
      </c>
      <c r="S36" s="102">
        <f t="shared" si="22"/>
        <v>46871</v>
      </c>
      <c r="T36" s="103">
        <f t="shared" si="23"/>
        <v>2144</v>
      </c>
      <c r="U36" s="104">
        <f t="shared" si="23"/>
        <v>0</v>
      </c>
      <c r="V36" s="105">
        <f t="shared" si="23"/>
        <v>2144</v>
      </c>
      <c r="W36" s="106">
        <f t="shared" si="24"/>
        <v>7134</v>
      </c>
      <c r="X36" s="86">
        <f t="shared" si="24"/>
        <v>0</v>
      </c>
      <c r="Y36" s="87">
        <f t="shared" si="24"/>
        <v>7134</v>
      </c>
      <c r="Z36" s="107">
        <f t="shared" si="25"/>
        <v>1.200016822272689</v>
      </c>
      <c r="AA36" s="83">
        <f t="shared" si="25"/>
        <v>1</v>
      </c>
      <c r="AB36" s="83">
        <f t="shared" si="25"/>
        <v>1.1795304124619372</v>
      </c>
    </row>
    <row r="37" spans="1:28" s="57" customFormat="1" ht="18" customHeight="1" x14ac:dyDescent="0.25">
      <c r="A37" s="84">
        <v>32</v>
      </c>
      <c r="B37" s="85">
        <f t="shared" si="5"/>
        <v>35794</v>
      </c>
      <c r="C37" s="106">
        <f t="shared" si="6"/>
        <v>4180</v>
      </c>
      <c r="D37" s="111">
        <f t="shared" si="7"/>
        <v>39974</v>
      </c>
      <c r="E37" s="88">
        <f t="shared" si="8"/>
        <v>38297</v>
      </c>
      <c r="F37" s="89">
        <f t="shared" si="9"/>
        <v>4180</v>
      </c>
      <c r="G37" s="90">
        <f t="shared" si="10"/>
        <v>42477</v>
      </c>
      <c r="H37" s="91">
        <f t="shared" si="11"/>
        <v>2503</v>
      </c>
      <c r="I37" s="92">
        <f t="shared" si="12"/>
        <v>0</v>
      </c>
      <c r="J37" s="93">
        <f t="shared" si="13"/>
        <v>2503</v>
      </c>
      <c r="K37" s="94">
        <f t="shared" si="14"/>
        <v>40801</v>
      </c>
      <c r="L37" s="95">
        <f t="shared" si="15"/>
        <v>4180</v>
      </c>
      <c r="M37" s="96">
        <f t="shared" si="16"/>
        <v>44981</v>
      </c>
      <c r="N37" s="97">
        <f t="shared" si="17"/>
        <v>2504</v>
      </c>
      <c r="O37" s="98">
        <f t="shared" si="18"/>
        <v>0</v>
      </c>
      <c r="P37" s="99">
        <f t="shared" si="19"/>
        <v>2504</v>
      </c>
      <c r="Q37" s="100">
        <f t="shared" si="20"/>
        <v>42952</v>
      </c>
      <c r="R37" s="101">
        <f t="shared" si="21"/>
        <v>4180</v>
      </c>
      <c r="S37" s="102">
        <f t="shared" si="22"/>
        <v>47132</v>
      </c>
      <c r="T37" s="103">
        <f t="shared" si="23"/>
        <v>2151</v>
      </c>
      <c r="U37" s="104">
        <f t="shared" si="23"/>
        <v>0</v>
      </c>
      <c r="V37" s="105">
        <f t="shared" si="23"/>
        <v>2151</v>
      </c>
      <c r="W37" s="106">
        <f t="shared" si="24"/>
        <v>7158</v>
      </c>
      <c r="X37" s="86">
        <f t="shared" si="24"/>
        <v>0</v>
      </c>
      <c r="Y37" s="87">
        <f t="shared" si="24"/>
        <v>7158</v>
      </c>
      <c r="Z37" s="107">
        <f t="shared" si="25"/>
        <v>1.1999776498854557</v>
      </c>
      <c r="AA37" s="83">
        <f t="shared" si="25"/>
        <v>1</v>
      </c>
      <c r="AB37" s="83">
        <f t="shared" si="25"/>
        <v>1.1790663931555512</v>
      </c>
    </row>
    <row r="38" spans="1:28" s="57" customFormat="1" ht="18" customHeight="1" x14ac:dyDescent="0.25">
      <c r="A38" s="84">
        <v>33</v>
      </c>
      <c r="B38" s="85">
        <f t="shared" si="5"/>
        <v>35920</v>
      </c>
      <c r="C38" s="106">
        <f t="shared" si="6"/>
        <v>4290</v>
      </c>
      <c r="D38" s="111">
        <f t="shared" si="7"/>
        <v>40210</v>
      </c>
      <c r="E38" s="88">
        <f t="shared" si="8"/>
        <v>38432</v>
      </c>
      <c r="F38" s="89">
        <f t="shared" si="9"/>
        <v>4290</v>
      </c>
      <c r="G38" s="90">
        <f t="shared" si="10"/>
        <v>42722</v>
      </c>
      <c r="H38" s="91">
        <f t="shared" si="11"/>
        <v>2512</v>
      </c>
      <c r="I38" s="92">
        <f t="shared" si="12"/>
        <v>0</v>
      </c>
      <c r="J38" s="93">
        <f t="shared" si="13"/>
        <v>2512</v>
      </c>
      <c r="K38" s="94">
        <f t="shared" si="14"/>
        <v>40945</v>
      </c>
      <c r="L38" s="95">
        <f t="shared" si="15"/>
        <v>4290</v>
      </c>
      <c r="M38" s="96">
        <f t="shared" si="16"/>
        <v>45235</v>
      </c>
      <c r="N38" s="97">
        <f t="shared" si="17"/>
        <v>2513</v>
      </c>
      <c r="O38" s="98">
        <f t="shared" si="18"/>
        <v>0</v>
      </c>
      <c r="P38" s="99">
        <f t="shared" si="19"/>
        <v>2513</v>
      </c>
      <c r="Q38" s="100">
        <f t="shared" si="20"/>
        <v>43104</v>
      </c>
      <c r="R38" s="101">
        <f t="shared" si="21"/>
        <v>4290</v>
      </c>
      <c r="S38" s="102">
        <f t="shared" si="22"/>
        <v>47394</v>
      </c>
      <c r="T38" s="103">
        <f t="shared" si="23"/>
        <v>2159</v>
      </c>
      <c r="U38" s="104">
        <f t="shared" si="23"/>
        <v>0</v>
      </c>
      <c r="V38" s="105">
        <f t="shared" si="23"/>
        <v>2159</v>
      </c>
      <c r="W38" s="106">
        <f t="shared" si="24"/>
        <v>7184</v>
      </c>
      <c r="X38" s="86">
        <f t="shared" si="24"/>
        <v>0</v>
      </c>
      <c r="Y38" s="87">
        <f t="shared" si="24"/>
        <v>7184</v>
      </c>
      <c r="Z38" s="107">
        <f t="shared" si="25"/>
        <v>1.2</v>
      </c>
      <c r="AA38" s="83">
        <f t="shared" si="25"/>
        <v>1</v>
      </c>
      <c r="AB38" s="83">
        <f t="shared" si="25"/>
        <v>1.1786620243720467</v>
      </c>
    </row>
    <row r="39" spans="1:28" s="57" customFormat="1" ht="18" customHeight="1" x14ac:dyDescent="0.25">
      <c r="A39" s="84">
        <v>34</v>
      </c>
      <c r="B39" s="85">
        <f t="shared" si="5"/>
        <v>36047</v>
      </c>
      <c r="C39" s="106">
        <f t="shared" si="6"/>
        <v>4400</v>
      </c>
      <c r="D39" s="111">
        <f t="shared" si="7"/>
        <v>40447</v>
      </c>
      <c r="E39" s="88">
        <f t="shared" si="8"/>
        <v>38568</v>
      </c>
      <c r="F39" s="89">
        <f t="shared" si="9"/>
        <v>4400</v>
      </c>
      <c r="G39" s="90">
        <f t="shared" si="10"/>
        <v>42968</v>
      </c>
      <c r="H39" s="91">
        <f t="shared" si="11"/>
        <v>2521</v>
      </c>
      <c r="I39" s="92">
        <f t="shared" si="12"/>
        <v>0</v>
      </c>
      <c r="J39" s="93">
        <f t="shared" si="13"/>
        <v>2521</v>
      </c>
      <c r="K39" s="94">
        <f t="shared" si="14"/>
        <v>41089</v>
      </c>
      <c r="L39" s="95">
        <f t="shared" si="15"/>
        <v>4400</v>
      </c>
      <c r="M39" s="96">
        <f t="shared" si="16"/>
        <v>45489</v>
      </c>
      <c r="N39" s="97">
        <f t="shared" si="17"/>
        <v>2521</v>
      </c>
      <c r="O39" s="98">
        <f t="shared" si="18"/>
        <v>0</v>
      </c>
      <c r="P39" s="99">
        <f t="shared" si="19"/>
        <v>2521</v>
      </c>
      <c r="Q39" s="100">
        <f t="shared" si="20"/>
        <v>43256</v>
      </c>
      <c r="R39" s="101">
        <f t="shared" si="21"/>
        <v>4400</v>
      </c>
      <c r="S39" s="102">
        <f t="shared" si="22"/>
        <v>47656</v>
      </c>
      <c r="T39" s="103">
        <f t="shared" si="23"/>
        <v>2167</v>
      </c>
      <c r="U39" s="104">
        <f t="shared" si="23"/>
        <v>0</v>
      </c>
      <c r="V39" s="105">
        <f t="shared" si="23"/>
        <v>2167</v>
      </c>
      <c r="W39" s="106">
        <f t="shared" si="24"/>
        <v>7209</v>
      </c>
      <c r="X39" s="86">
        <f t="shared" si="24"/>
        <v>0</v>
      </c>
      <c r="Y39" s="87">
        <f t="shared" si="24"/>
        <v>7209</v>
      </c>
      <c r="Z39" s="107">
        <f t="shared" si="25"/>
        <v>1.1999889033761477</v>
      </c>
      <c r="AA39" s="83">
        <f t="shared" si="25"/>
        <v>1</v>
      </c>
      <c r="AB39" s="83">
        <f t="shared" si="25"/>
        <v>1.1782332435038445</v>
      </c>
    </row>
    <row r="40" spans="1:28" s="57" customFormat="1" ht="18" customHeight="1" x14ac:dyDescent="0.25">
      <c r="A40" s="84">
        <v>35</v>
      </c>
      <c r="B40" s="85">
        <f t="shared" si="5"/>
        <v>36173</v>
      </c>
      <c r="C40" s="106">
        <f t="shared" si="6"/>
        <v>4510</v>
      </c>
      <c r="D40" s="111">
        <f t="shared" si="7"/>
        <v>40683</v>
      </c>
      <c r="E40" s="88">
        <f t="shared" si="8"/>
        <v>38703</v>
      </c>
      <c r="F40" s="89">
        <f t="shared" si="9"/>
        <v>4510</v>
      </c>
      <c r="G40" s="90">
        <f t="shared" si="10"/>
        <v>43213</v>
      </c>
      <c r="H40" s="91">
        <f t="shared" si="11"/>
        <v>2530</v>
      </c>
      <c r="I40" s="92">
        <f t="shared" si="12"/>
        <v>0</v>
      </c>
      <c r="J40" s="93">
        <f t="shared" si="13"/>
        <v>2530</v>
      </c>
      <c r="K40" s="94">
        <f t="shared" si="14"/>
        <v>41233</v>
      </c>
      <c r="L40" s="95">
        <f t="shared" si="15"/>
        <v>4510</v>
      </c>
      <c r="M40" s="96">
        <f t="shared" si="16"/>
        <v>45743</v>
      </c>
      <c r="N40" s="97">
        <f t="shared" si="17"/>
        <v>2530</v>
      </c>
      <c r="O40" s="98">
        <f t="shared" si="18"/>
        <v>0</v>
      </c>
      <c r="P40" s="99">
        <f t="shared" si="19"/>
        <v>2530</v>
      </c>
      <c r="Q40" s="100">
        <f t="shared" si="20"/>
        <v>43408</v>
      </c>
      <c r="R40" s="101">
        <f t="shared" si="21"/>
        <v>4510</v>
      </c>
      <c r="S40" s="102">
        <f t="shared" si="22"/>
        <v>47918</v>
      </c>
      <c r="T40" s="103">
        <f t="shared" si="23"/>
        <v>2175</v>
      </c>
      <c r="U40" s="104">
        <f t="shared" si="23"/>
        <v>0</v>
      </c>
      <c r="V40" s="105">
        <f t="shared" si="23"/>
        <v>2175</v>
      </c>
      <c r="W40" s="106">
        <f t="shared" si="24"/>
        <v>7235</v>
      </c>
      <c r="X40" s="86">
        <f t="shared" si="24"/>
        <v>0</v>
      </c>
      <c r="Y40" s="87">
        <f t="shared" si="24"/>
        <v>7235</v>
      </c>
      <c r="Z40" s="107">
        <f t="shared" si="25"/>
        <v>1.2000110579714152</v>
      </c>
      <c r="AA40" s="83">
        <f t="shared" si="25"/>
        <v>1</v>
      </c>
      <c r="AB40" s="83">
        <f t="shared" si="25"/>
        <v>1.1778384091635328</v>
      </c>
    </row>
    <row r="41" spans="1:28" s="57" customFormat="1" ht="18" customHeight="1" x14ac:dyDescent="0.25">
      <c r="A41" s="84">
        <v>36</v>
      </c>
      <c r="B41" s="85">
        <f t="shared" si="5"/>
        <v>36300</v>
      </c>
      <c r="C41" s="106">
        <f t="shared" si="6"/>
        <v>4620</v>
      </c>
      <c r="D41" s="111">
        <f t="shared" si="7"/>
        <v>40920</v>
      </c>
      <c r="E41" s="88">
        <f t="shared" si="8"/>
        <v>38838</v>
      </c>
      <c r="F41" s="89">
        <f t="shared" si="9"/>
        <v>4620</v>
      </c>
      <c r="G41" s="90">
        <f t="shared" si="10"/>
        <v>43458</v>
      </c>
      <c r="H41" s="91">
        <f t="shared" si="11"/>
        <v>2538</v>
      </c>
      <c r="I41" s="92">
        <f t="shared" si="12"/>
        <v>0</v>
      </c>
      <c r="J41" s="93">
        <f t="shared" si="13"/>
        <v>2538</v>
      </c>
      <c r="K41" s="94">
        <f t="shared" si="14"/>
        <v>41377</v>
      </c>
      <c r="L41" s="95">
        <f t="shared" si="15"/>
        <v>4620</v>
      </c>
      <c r="M41" s="96">
        <f t="shared" si="16"/>
        <v>45997</v>
      </c>
      <c r="N41" s="97">
        <f t="shared" si="17"/>
        <v>2539</v>
      </c>
      <c r="O41" s="98">
        <f t="shared" si="18"/>
        <v>0</v>
      </c>
      <c r="P41" s="99">
        <f t="shared" si="19"/>
        <v>2539</v>
      </c>
      <c r="Q41" s="100">
        <f t="shared" si="20"/>
        <v>43560</v>
      </c>
      <c r="R41" s="101">
        <f t="shared" si="21"/>
        <v>4620</v>
      </c>
      <c r="S41" s="102">
        <f t="shared" si="22"/>
        <v>48180</v>
      </c>
      <c r="T41" s="103">
        <f t="shared" si="23"/>
        <v>2183</v>
      </c>
      <c r="U41" s="104">
        <f t="shared" si="23"/>
        <v>0</v>
      </c>
      <c r="V41" s="105">
        <f t="shared" si="23"/>
        <v>2183</v>
      </c>
      <c r="W41" s="106">
        <f t="shared" si="24"/>
        <v>7260</v>
      </c>
      <c r="X41" s="86">
        <f t="shared" si="24"/>
        <v>0</v>
      </c>
      <c r="Y41" s="87">
        <f t="shared" si="24"/>
        <v>7260</v>
      </c>
      <c r="Z41" s="107">
        <f t="shared" si="25"/>
        <v>1.2</v>
      </c>
      <c r="AA41" s="83">
        <f t="shared" si="25"/>
        <v>1</v>
      </c>
      <c r="AB41" s="83">
        <f t="shared" si="25"/>
        <v>1.1774193548387097</v>
      </c>
    </row>
    <row r="42" spans="1:28" s="57" customFormat="1" ht="18" customHeight="1" x14ac:dyDescent="0.25">
      <c r="A42" s="84">
        <v>37</v>
      </c>
      <c r="B42" s="85">
        <f t="shared" si="5"/>
        <v>36426</v>
      </c>
      <c r="C42" s="106">
        <f t="shared" si="6"/>
        <v>4730</v>
      </c>
      <c r="D42" s="111">
        <f t="shared" si="7"/>
        <v>41156</v>
      </c>
      <c r="E42" s="88">
        <f t="shared" si="8"/>
        <v>38974</v>
      </c>
      <c r="F42" s="89">
        <f t="shared" si="9"/>
        <v>4730</v>
      </c>
      <c r="G42" s="90">
        <f t="shared" si="10"/>
        <v>43704</v>
      </c>
      <c r="H42" s="91">
        <f t="shared" si="11"/>
        <v>2548</v>
      </c>
      <c r="I42" s="92">
        <f t="shared" si="12"/>
        <v>0</v>
      </c>
      <c r="J42" s="93">
        <f t="shared" si="13"/>
        <v>2548</v>
      </c>
      <c r="K42" s="94">
        <f t="shared" si="14"/>
        <v>41521</v>
      </c>
      <c r="L42" s="95">
        <f t="shared" si="15"/>
        <v>4730</v>
      </c>
      <c r="M42" s="96">
        <f t="shared" si="16"/>
        <v>46251</v>
      </c>
      <c r="N42" s="97">
        <f t="shared" si="17"/>
        <v>2547</v>
      </c>
      <c r="O42" s="98">
        <f t="shared" si="18"/>
        <v>0</v>
      </c>
      <c r="P42" s="99">
        <f t="shared" si="19"/>
        <v>2547</v>
      </c>
      <c r="Q42" s="100">
        <f t="shared" si="20"/>
        <v>43711</v>
      </c>
      <c r="R42" s="101">
        <f t="shared" si="21"/>
        <v>4730</v>
      </c>
      <c r="S42" s="102">
        <f t="shared" si="22"/>
        <v>48441</v>
      </c>
      <c r="T42" s="103">
        <f t="shared" si="23"/>
        <v>2190</v>
      </c>
      <c r="U42" s="104">
        <f t="shared" si="23"/>
        <v>0</v>
      </c>
      <c r="V42" s="105">
        <f t="shared" si="23"/>
        <v>2190</v>
      </c>
      <c r="W42" s="106">
        <f t="shared" si="24"/>
        <v>7285</v>
      </c>
      <c r="X42" s="86">
        <f t="shared" si="24"/>
        <v>0</v>
      </c>
      <c r="Y42" s="87">
        <f t="shared" si="24"/>
        <v>7285</v>
      </c>
      <c r="Z42" s="107">
        <f t="shared" si="25"/>
        <v>1.1999945094163509</v>
      </c>
      <c r="AA42" s="83">
        <f t="shared" si="25"/>
        <v>1</v>
      </c>
      <c r="AB42" s="83">
        <f t="shared" si="25"/>
        <v>1.1770094275439791</v>
      </c>
    </row>
    <row r="43" spans="1:28" s="57" customFormat="1" ht="18" customHeight="1" x14ac:dyDescent="0.25">
      <c r="A43" s="84">
        <v>38</v>
      </c>
      <c r="B43" s="85">
        <f t="shared" si="5"/>
        <v>36553</v>
      </c>
      <c r="C43" s="106">
        <f t="shared" si="6"/>
        <v>4840</v>
      </c>
      <c r="D43" s="111">
        <f t="shared" si="7"/>
        <v>41393</v>
      </c>
      <c r="E43" s="88">
        <f t="shared" si="8"/>
        <v>39109</v>
      </c>
      <c r="F43" s="89">
        <f t="shared" si="9"/>
        <v>4840</v>
      </c>
      <c r="G43" s="90">
        <f t="shared" si="10"/>
        <v>43949</v>
      </c>
      <c r="H43" s="91">
        <f t="shared" si="11"/>
        <v>2556</v>
      </c>
      <c r="I43" s="92">
        <f t="shared" si="12"/>
        <v>0</v>
      </c>
      <c r="J43" s="93">
        <f t="shared" si="13"/>
        <v>2556</v>
      </c>
      <c r="K43" s="94">
        <f t="shared" si="14"/>
        <v>41665</v>
      </c>
      <c r="L43" s="95">
        <f t="shared" si="15"/>
        <v>4840</v>
      </c>
      <c r="M43" s="96">
        <f t="shared" si="16"/>
        <v>46505</v>
      </c>
      <c r="N43" s="97">
        <f t="shared" si="17"/>
        <v>2556</v>
      </c>
      <c r="O43" s="98">
        <f t="shared" si="18"/>
        <v>0</v>
      </c>
      <c r="P43" s="99">
        <f t="shared" si="19"/>
        <v>2556</v>
      </c>
      <c r="Q43" s="100">
        <f t="shared" si="20"/>
        <v>43863</v>
      </c>
      <c r="R43" s="101">
        <f t="shared" si="21"/>
        <v>4840</v>
      </c>
      <c r="S43" s="102">
        <f t="shared" si="22"/>
        <v>48703</v>
      </c>
      <c r="T43" s="103">
        <f t="shared" si="23"/>
        <v>2198</v>
      </c>
      <c r="U43" s="104">
        <f t="shared" si="23"/>
        <v>0</v>
      </c>
      <c r="V43" s="105">
        <f t="shared" si="23"/>
        <v>2198</v>
      </c>
      <c r="W43" s="106">
        <f t="shared" si="24"/>
        <v>7310</v>
      </c>
      <c r="X43" s="86">
        <f t="shared" si="24"/>
        <v>0</v>
      </c>
      <c r="Y43" s="87">
        <f t="shared" si="24"/>
        <v>7310</v>
      </c>
      <c r="Z43" s="107">
        <f t="shared" si="25"/>
        <v>1.1999835854786201</v>
      </c>
      <c r="AA43" s="83">
        <f t="shared" si="25"/>
        <v>1</v>
      </c>
      <c r="AB43" s="83">
        <f t="shared" si="25"/>
        <v>1.1765999081970382</v>
      </c>
    </row>
    <row r="44" spans="1:28" s="57" customFormat="1" ht="18" customHeight="1" x14ac:dyDescent="0.25">
      <c r="A44" s="84">
        <v>39</v>
      </c>
      <c r="B44" s="85">
        <f t="shared" si="5"/>
        <v>36679</v>
      </c>
      <c r="C44" s="106">
        <f t="shared" si="6"/>
        <v>4950</v>
      </c>
      <c r="D44" s="111">
        <f t="shared" si="7"/>
        <v>41629</v>
      </c>
      <c r="E44" s="88">
        <f t="shared" si="8"/>
        <v>39244</v>
      </c>
      <c r="F44" s="89">
        <f t="shared" si="9"/>
        <v>4950</v>
      </c>
      <c r="G44" s="90">
        <f t="shared" si="10"/>
        <v>44194</v>
      </c>
      <c r="H44" s="91">
        <f t="shared" si="11"/>
        <v>2565</v>
      </c>
      <c r="I44" s="92">
        <f t="shared" si="12"/>
        <v>0</v>
      </c>
      <c r="J44" s="93">
        <f t="shared" si="13"/>
        <v>2565</v>
      </c>
      <c r="K44" s="94">
        <f t="shared" si="14"/>
        <v>41809</v>
      </c>
      <c r="L44" s="95">
        <f t="shared" si="15"/>
        <v>4950</v>
      </c>
      <c r="M44" s="96">
        <f t="shared" si="16"/>
        <v>46759</v>
      </c>
      <c r="N44" s="97">
        <f t="shared" si="17"/>
        <v>2565</v>
      </c>
      <c r="O44" s="98">
        <f t="shared" si="18"/>
        <v>0</v>
      </c>
      <c r="P44" s="99">
        <f t="shared" si="19"/>
        <v>2565</v>
      </c>
      <c r="Q44" s="100">
        <f t="shared" si="20"/>
        <v>44015</v>
      </c>
      <c r="R44" s="101">
        <f t="shared" si="21"/>
        <v>4950</v>
      </c>
      <c r="S44" s="102">
        <f t="shared" si="22"/>
        <v>48965</v>
      </c>
      <c r="T44" s="103">
        <f t="shared" si="23"/>
        <v>2206</v>
      </c>
      <c r="U44" s="104">
        <f t="shared" si="23"/>
        <v>0</v>
      </c>
      <c r="V44" s="105">
        <f t="shared" si="23"/>
        <v>2206</v>
      </c>
      <c r="W44" s="106">
        <f t="shared" si="24"/>
        <v>7336</v>
      </c>
      <c r="X44" s="86">
        <f t="shared" si="24"/>
        <v>0</v>
      </c>
      <c r="Y44" s="87">
        <f t="shared" si="24"/>
        <v>7336</v>
      </c>
      <c r="Z44" s="107">
        <f t="shared" si="25"/>
        <v>1.2000054527113608</v>
      </c>
      <c r="AA44" s="83">
        <f t="shared" si="25"/>
        <v>1</v>
      </c>
      <c r="AB44" s="83">
        <f t="shared" si="25"/>
        <v>1.1762233058685052</v>
      </c>
    </row>
    <row r="45" spans="1:28" s="57" customFormat="1" ht="18" customHeight="1" x14ac:dyDescent="0.25">
      <c r="A45" s="84">
        <v>40</v>
      </c>
      <c r="B45" s="85">
        <f t="shared" si="5"/>
        <v>36806</v>
      </c>
      <c r="C45" s="106">
        <f t="shared" si="6"/>
        <v>5060</v>
      </c>
      <c r="D45" s="111">
        <f t="shared" si="7"/>
        <v>41866</v>
      </c>
      <c r="E45" s="88">
        <f t="shared" si="8"/>
        <v>39380</v>
      </c>
      <c r="F45" s="89">
        <f t="shared" si="9"/>
        <v>5060</v>
      </c>
      <c r="G45" s="90">
        <f t="shared" si="10"/>
        <v>44440</v>
      </c>
      <c r="H45" s="91">
        <f t="shared" si="11"/>
        <v>2574</v>
      </c>
      <c r="I45" s="92">
        <f t="shared" si="12"/>
        <v>0</v>
      </c>
      <c r="J45" s="93">
        <f t="shared" si="13"/>
        <v>2574</v>
      </c>
      <c r="K45" s="94">
        <f t="shared" si="14"/>
        <v>41954</v>
      </c>
      <c r="L45" s="95">
        <f t="shared" si="15"/>
        <v>5060</v>
      </c>
      <c r="M45" s="96">
        <f t="shared" si="16"/>
        <v>47014</v>
      </c>
      <c r="N45" s="97">
        <f t="shared" si="17"/>
        <v>2574</v>
      </c>
      <c r="O45" s="98">
        <f t="shared" si="18"/>
        <v>0</v>
      </c>
      <c r="P45" s="99">
        <f t="shared" si="19"/>
        <v>2574</v>
      </c>
      <c r="Q45" s="100">
        <f t="shared" si="20"/>
        <v>44167</v>
      </c>
      <c r="R45" s="101">
        <f t="shared" si="21"/>
        <v>5060</v>
      </c>
      <c r="S45" s="102">
        <f t="shared" si="22"/>
        <v>49227</v>
      </c>
      <c r="T45" s="103">
        <f t="shared" si="23"/>
        <v>2213</v>
      </c>
      <c r="U45" s="104">
        <f t="shared" si="23"/>
        <v>0</v>
      </c>
      <c r="V45" s="105">
        <f t="shared" si="23"/>
        <v>2213</v>
      </c>
      <c r="W45" s="106">
        <f t="shared" si="24"/>
        <v>7361</v>
      </c>
      <c r="X45" s="86">
        <f t="shared" si="24"/>
        <v>0</v>
      </c>
      <c r="Y45" s="87">
        <f t="shared" si="24"/>
        <v>7361</v>
      </c>
      <c r="Z45" s="107">
        <f t="shared" si="25"/>
        <v>1.1999945661033526</v>
      </c>
      <c r="AA45" s="83">
        <f t="shared" si="25"/>
        <v>1</v>
      </c>
      <c r="AB45" s="83">
        <f t="shared" si="25"/>
        <v>1.1758228634213921</v>
      </c>
    </row>
    <row r="46" spans="1:28" s="57" customFormat="1" ht="18" customHeight="1" x14ac:dyDescent="0.25">
      <c r="A46" s="84">
        <v>41</v>
      </c>
      <c r="B46" s="85">
        <f t="shared" si="5"/>
        <v>36932</v>
      </c>
      <c r="C46" s="106">
        <f t="shared" si="6"/>
        <v>5170</v>
      </c>
      <c r="D46" s="111">
        <f t="shared" si="7"/>
        <v>42102</v>
      </c>
      <c r="E46" s="88">
        <f t="shared" si="8"/>
        <v>39515</v>
      </c>
      <c r="F46" s="89">
        <f t="shared" si="9"/>
        <v>5170</v>
      </c>
      <c r="G46" s="90">
        <f t="shared" si="10"/>
        <v>44685</v>
      </c>
      <c r="H46" s="91">
        <f t="shared" si="11"/>
        <v>2583</v>
      </c>
      <c r="I46" s="92">
        <f t="shared" si="12"/>
        <v>0</v>
      </c>
      <c r="J46" s="93">
        <f t="shared" si="13"/>
        <v>2583</v>
      </c>
      <c r="K46" s="94">
        <f t="shared" si="14"/>
        <v>42098</v>
      </c>
      <c r="L46" s="95">
        <f t="shared" si="15"/>
        <v>5170</v>
      </c>
      <c r="M46" s="96">
        <f t="shared" si="16"/>
        <v>47268</v>
      </c>
      <c r="N46" s="97">
        <f t="shared" si="17"/>
        <v>2583</v>
      </c>
      <c r="O46" s="98">
        <f t="shared" si="18"/>
        <v>0</v>
      </c>
      <c r="P46" s="99">
        <f t="shared" si="19"/>
        <v>2583</v>
      </c>
      <c r="Q46" s="100">
        <f t="shared" si="20"/>
        <v>44319</v>
      </c>
      <c r="R46" s="101">
        <f t="shared" si="21"/>
        <v>5170</v>
      </c>
      <c r="S46" s="102">
        <f t="shared" si="22"/>
        <v>49489</v>
      </c>
      <c r="T46" s="103">
        <f t="shared" si="23"/>
        <v>2221</v>
      </c>
      <c r="U46" s="104">
        <f t="shared" si="23"/>
        <v>0</v>
      </c>
      <c r="V46" s="105">
        <f t="shared" si="23"/>
        <v>2221</v>
      </c>
      <c r="W46" s="106">
        <f t="shared" si="24"/>
        <v>7387</v>
      </c>
      <c r="X46" s="86">
        <f t="shared" si="24"/>
        <v>0</v>
      </c>
      <c r="Y46" s="87">
        <f t="shared" si="24"/>
        <v>7387</v>
      </c>
      <c r="Z46" s="107">
        <f t="shared" si="25"/>
        <v>1.2000162460738655</v>
      </c>
      <c r="AA46" s="83">
        <f t="shared" si="25"/>
        <v>1</v>
      </c>
      <c r="AB46" s="83">
        <f t="shared" si="25"/>
        <v>1.1754548477507007</v>
      </c>
    </row>
    <row r="47" spans="1:28" s="57" customFormat="1" ht="18" customHeight="1" x14ac:dyDescent="0.25">
      <c r="A47" s="84">
        <v>42</v>
      </c>
      <c r="B47" s="85">
        <f t="shared" si="5"/>
        <v>37059</v>
      </c>
      <c r="C47" s="106">
        <f t="shared" si="6"/>
        <v>5280</v>
      </c>
      <c r="D47" s="111">
        <f t="shared" si="7"/>
        <v>42339</v>
      </c>
      <c r="E47" s="88">
        <f t="shared" si="8"/>
        <v>39650</v>
      </c>
      <c r="F47" s="89">
        <f t="shared" si="9"/>
        <v>5280</v>
      </c>
      <c r="G47" s="90">
        <f t="shared" si="10"/>
        <v>44930</v>
      </c>
      <c r="H47" s="91">
        <f t="shared" si="11"/>
        <v>2591</v>
      </c>
      <c r="I47" s="92">
        <f t="shared" si="12"/>
        <v>0</v>
      </c>
      <c r="J47" s="93">
        <f t="shared" si="13"/>
        <v>2591</v>
      </c>
      <c r="K47" s="94">
        <f t="shared" si="14"/>
        <v>42242</v>
      </c>
      <c r="L47" s="95">
        <f t="shared" si="15"/>
        <v>5280</v>
      </c>
      <c r="M47" s="96">
        <f t="shared" si="16"/>
        <v>47522</v>
      </c>
      <c r="N47" s="97">
        <f t="shared" si="17"/>
        <v>2592</v>
      </c>
      <c r="O47" s="98">
        <f t="shared" si="18"/>
        <v>0</v>
      </c>
      <c r="P47" s="99">
        <f t="shared" si="19"/>
        <v>2592</v>
      </c>
      <c r="Q47" s="100">
        <f t="shared" si="20"/>
        <v>44470</v>
      </c>
      <c r="R47" s="101">
        <f t="shared" si="21"/>
        <v>5280</v>
      </c>
      <c r="S47" s="102">
        <f t="shared" si="22"/>
        <v>49750</v>
      </c>
      <c r="T47" s="103">
        <f t="shared" si="23"/>
        <v>2228</v>
      </c>
      <c r="U47" s="104">
        <f t="shared" si="23"/>
        <v>0</v>
      </c>
      <c r="V47" s="105">
        <f t="shared" si="23"/>
        <v>2228</v>
      </c>
      <c r="W47" s="106">
        <f t="shared" si="24"/>
        <v>7411</v>
      </c>
      <c r="X47" s="86">
        <f t="shared" si="24"/>
        <v>0</v>
      </c>
      <c r="Y47" s="87">
        <f t="shared" si="24"/>
        <v>7411</v>
      </c>
      <c r="Z47" s="107">
        <f t="shared" si="25"/>
        <v>1.199978412801209</v>
      </c>
      <c r="AA47" s="83">
        <f t="shared" si="25"/>
        <v>1</v>
      </c>
      <c r="AB47" s="83">
        <f t="shared" si="25"/>
        <v>1.1750395616334821</v>
      </c>
    </row>
    <row r="48" spans="1:28" s="57" customFormat="1" ht="18" customHeight="1" x14ac:dyDescent="0.25">
      <c r="A48" s="84">
        <v>43</v>
      </c>
      <c r="B48" s="85">
        <f t="shared" si="5"/>
        <v>37185</v>
      </c>
      <c r="C48" s="106">
        <f t="shared" si="6"/>
        <v>5390</v>
      </c>
      <c r="D48" s="111">
        <f t="shared" si="7"/>
        <v>42575</v>
      </c>
      <c r="E48" s="88">
        <f t="shared" si="8"/>
        <v>39785</v>
      </c>
      <c r="F48" s="89">
        <f t="shared" si="9"/>
        <v>5390</v>
      </c>
      <c r="G48" s="90">
        <f t="shared" si="10"/>
        <v>45175</v>
      </c>
      <c r="H48" s="91">
        <f t="shared" si="11"/>
        <v>2600</v>
      </c>
      <c r="I48" s="92">
        <f t="shared" si="12"/>
        <v>0</v>
      </c>
      <c r="J48" s="93">
        <f t="shared" si="13"/>
        <v>2600</v>
      </c>
      <c r="K48" s="94">
        <f t="shared" si="14"/>
        <v>42386</v>
      </c>
      <c r="L48" s="95">
        <f t="shared" si="15"/>
        <v>5390</v>
      </c>
      <c r="M48" s="96">
        <f t="shared" si="16"/>
        <v>47776</v>
      </c>
      <c r="N48" s="97">
        <f t="shared" si="17"/>
        <v>2601</v>
      </c>
      <c r="O48" s="98">
        <f t="shared" si="18"/>
        <v>0</v>
      </c>
      <c r="P48" s="99">
        <f t="shared" si="19"/>
        <v>2601</v>
      </c>
      <c r="Q48" s="100">
        <f t="shared" si="20"/>
        <v>44622</v>
      </c>
      <c r="R48" s="101">
        <f t="shared" si="21"/>
        <v>5390</v>
      </c>
      <c r="S48" s="102">
        <f t="shared" si="22"/>
        <v>50012</v>
      </c>
      <c r="T48" s="103">
        <f t="shared" si="23"/>
        <v>2236</v>
      </c>
      <c r="U48" s="104">
        <f t="shared" si="23"/>
        <v>0</v>
      </c>
      <c r="V48" s="105">
        <f t="shared" si="23"/>
        <v>2236</v>
      </c>
      <c r="W48" s="106">
        <f t="shared" si="24"/>
        <v>7437</v>
      </c>
      <c r="X48" s="86">
        <f t="shared" si="24"/>
        <v>0</v>
      </c>
      <c r="Y48" s="87">
        <f t="shared" si="24"/>
        <v>7437</v>
      </c>
      <c r="Z48" s="107">
        <f t="shared" si="25"/>
        <v>1.2</v>
      </c>
      <c r="AA48" s="83">
        <f t="shared" si="25"/>
        <v>1</v>
      </c>
      <c r="AB48" s="83">
        <f t="shared" si="25"/>
        <v>1.1746799765120375</v>
      </c>
    </row>
    <row r="49" spans="1:28" s="57" customFormat="1" ht="18" customHeight="1" x14ac:dyDescent="0.25">
      <c r="A49" s="84">
        <v>44</v>
      </c>
      <c r="B49" s="85">
        <f t="shared" si="5"/>
        <v>37312</v>
      </c>
      <c r="C49" s="106">
        <f t="shared" si="6"/>
        <v>5500</v>
      </c>
      <c r="D49" s="111">
        <f t="shared" si="7"/>
        <v>42812</v>
      </c>
      <c r="E49" s="88">
        <f t="shared" si="8"/>
        <v>39921</v>
      </c>
      <c r="F49" s="89">
        <f t="shared" si="9"/>
        <v>5500</v>
      </c>
      <c r="G49" s="90">
        <f t="shared" si="10"/>
        <v>45421</v>
      </c>
      <c r="H49" s="91">
        <f t="shared" si="11"/>
        <v>2609</v>
      </c>
      <c r="I49" s="92">
        <f t="shared" si="12"/>
        <v>0</v>
      </c>
      <c r="J49" s="93">
        <f t="shared" si="13"/>
        <v>2609</v>
      </c>
      <c r="K49" s="94">
        <f t="shared" si="14"/>
        <v>42530</v>
      </c>
      <c r="L49" s="95">
        <f t="shared" si="15"/>
        <v>5500</v>
      </c>
      <c r="M49" s="96">
        <f t="shared" si="16"/>
        <v>48030</v>
      </c>
      <c r="N49" s="97">
        <f t="shared" si="17"/>
        <v>2609</v>
      </c>
      <c r="O49" s="98">
        <f t="shared" si="18"/>
        <v>0</v>
      </c>
      <c r="P49" s="99">
        <f t="shared" si="19"/>
        <v>2609</v>
      </c>
      <c r="Q49" s="100">
        <f t="shared" si="20"/>
        <v>44774</v>
      </c>
      <c r="R49" s="101">
        <f t="shared" si="21"/>
        <v>5500</v>
      </c>
      <c r="S49" s="102">
        <f t="shared" si="22"/>
        <v>50274</v>
      </c>
      <c r="T49" s="103">
        <f t="shared" si="23"/>
        <v>2244</v>
      </c>
      <c r="U49" s="104">
        <f t="shared" si="23"/>
        <v>0</v>
      </c>
      <c r="V49" s="105">
        <f t="shared" si="23"/>
        <v>2244</v>
      </c>
      <c r="W49" s="106">
        <f t="shared" si="24"/>
        <v>7462</v>
      </c>
      <c r="X49" s="86">
        <f t="shared" si="24"/>
        <v>0</v>
      </c>
      <c r="Y49" s="87">
        <f t="shared" si="24"/>
        <v>7462</v>
      </c>
      <c r="Z49" s="107">
        <f t="shared" si="25"/>
        <v>1.1999892795883362</v>
      </c>
      <c r="AA49" s="83">
        <f t="shared" si="25"/>
        <v>1</v>
      </c>
      <c r="AB49" s="83">
        <f t="shared" si="25"/>
        <v>1.1742969260954872</v>
      </c>
    </row>
    <row r="50" spans="1:28" s="57" customFormat="1" ht="18" customHeight="1" x14ac:dyDescent="0.25">
      <c r="A50" s="84">
        <v>45</v>
      </c>
      <c r="B50" s="85">
        <f t="shared" si="5"/>
        <v>37438</v>
      </c>
      <c r="C50" s="106">
        <f t="shared" si="6"/>
        <v>5610</v>
      </c>
      <c r="D50" s="111">
        <f t="shared" si="7"/>
        <v>43048</v>
      </c>
      <c r="E50" s="88">
        <f t="shared" si="8"/>
        <v>40056</v>
      </c>
      <c r="F50" s="89">
        <f t="shared" si="9"/>
        <v>5610</v>
      </c>
      <c r="G50" s="90">
        <f t="shared" si="10"/>
        <v>45666</v>
      </c>
      <c r="H50" s="91">
        <f t="shared" si="11"/>
        <v>2618</v>
      </c>
      <c r="I50" s="92">
        <f t="shared" si="12"/>
        <v>0</v>
      </c>
      <c r="J50" s="93">
        <f t="shared" si="13"/>
        <v>2618</v>
      </c>
      <c r="K50" s="94">
        <f t="shared" si="14"/>
        <v>42674</v>
      </c>
      <c r="L50" s="95">
        <f t="shared" si="15"/>
        <v>5610</v>
      </c>
      <c r="M50" s="96">
        <f t="shared" si="16"/>
        <v>48284</v>
      </c>
      <c r="N50" s="97">
        <f t="shared" si="17"/>
        <v>2618</v>
      </c>
      <c r="O50" s="98">
        <f t="shared" si="18"/>
        <v>0</v>
      </c>
      <c r="P50" s="99">
        <f t="shared" si="19"/>
        <v>2618</v>
      </c>
      <c r="Q50" s="100">
        <f t="shared" si="20"/>
        <v>44926</v>
      </c>
      <c r="R50" s="101">
        <f t="shared" si="21"/>
        <v>5610</v>
      </c>
      <c r="S50" s="102">
        <f t="shared" si="22"/>
        <v>50536</v>
      </c>
      <c r="T50" s="103">
        <f t="shared" si="23"/>
        <v>2252</v>
      </c>
      <c r="U50" s="104">
        <f t="shared" si="23"/>
        <v>0</v>
      </c>
      <c r="V50" s="105">
        <f t="shared" si="23"/>
        <v>2252</v>
      </c>
      <c r="W50" s="106">
        <f t="shared" si="24"/>
        <v>7488</v>
      </c>
      <c r="X50" s="86">
        <f t="shared" si="24"/>
        <v>0</v>
      </c>
      <c r="Y50" s="87">
        <f t="shared" si="24"/>
        <v>7488</v>
      </c>
      <c r="Z50" s="107">
        <f t="shared" si="25"/>
        <v>1.200010684331428</v>
      </c>
      <c r="AA50" s="83">
        <f t="shared" si="25"/>
        <v>1</v>
      </c>
      <c r="AB50" s="83">
        <f t="shared" si="25"/>
        <v>1.1739453633153689</v>
      </c>
    </row>
    <row r="51" spans="1:28" s="57" customFormat="1" ht="18" customHeight="1" x14ac:dyDescent="0.25">
      <c r="A51" s="84">
        <v>46</v>
      </c>
      <c r="B51" s="85">
        <f t="shared" si="5"/>
        <v>37565</v>
      </c>
      <c r="C51" s="106">
        <f t="shared" si="6"/>
        <v>5720</v>
      </c>
      <c r="D51" s="111">
        <f t="shared" si="7"/>
        <v>43285</v>
      </c>
      <c r="E51" s="88">
        <f t="shared" si="8"/>
        <v>40191</v>
      </c>
      <c r="F51" s="89">
        <f t="shared" si="9"/>
        <v>5720</v>
      </c>
      <c r="G51" s="90">
        <f t="shared" si="10"/>
        <v>45911</v>
      </c>
      <c r="H51" s="91">
        <f t="shared" si="11"/>
        <v>2626</v>
      </c>
      <c r="I51" s="92">
        <f t="shared" si="12"/>
        <v>0</v>
      </c>
      <c r="J51" s="93">
        <f t="shared" si="13"/>
        <v>2626</v>
      </c>
      <c r="K51" s="94">
        <f t="shared" si="14"/>
        <v>42818</v>
      </c>
      <c r="L51" s="95">
        <f t="shared" si="15"/>
        <v>5720</v>
      </c>
      <c r="M51" s="96">
        <f t="shared" si="16"/>
        <v>48538</v>
      </c>
      <c r="N51" s="97">
        <f t="shared" si="17"/>
        <v>2627</v>
      </c>
      <c r="O51" s="98">
        <f t="shared" si="18"/>
        <v>0</v>
      </c>
      <c r="P51" s="99">
        <f t="shared" si="19"/>
        <v>2627</v>
      </c>
      <c r="Q51" s="100">
        <f t="shared" si="20"/>
        <v>45078</v>
      </c>
      <c r="R51" s="101">
        <f t="shared" si="21"/>
        <v>5720</v>
      </c>
      <c r="S51" s="102">
        <f t="shared" si="22"/>
        <v>50798</v>
      </c>
      <c r="T51" s="103">
        <f t="shared" si="23"/>
        <v>2260</v>
      </c>
      <c r="U51" s="104">
        <f t="shared" si="23"/>
        <v>0</v>
      </c>
      <c r="V51" s="105">
        <f t="shared" si="23"/>
        <v>2260</v>
      </c>
      <c r="W51" s="106">
        <f t="shared" si="24"/>
        <v>7513</v>
      </c>
      <c r="X51" s="86">
        <f t="shared" si="24"/>
        <v>0</v>
      </c>
      <c r="Y51" s="87">
        <f t="shared" si="24"/>
        <v>7513</v>
      </c>
      <c r="Z51" s="107">
        <f t="shared" si="25"/>
        <v>1.2</v>
      </c>
      <c r="AA51" s="83">
        <f t="shared" si="25"/>
        <v>1</v>
      </c>
      <c r="AB51" s="83">
        <f t="shared" si="25"/>
        <v>1.1735705209656926</v>
      </c>
    </row>
    <row r="52" spans="1:28" s="57" customFormat="1" ht="18" customHeight="1" x14ac:dyDescent="0.25">
      <c r="A52" s="84">
        <v>47</v>
      </c>
      <c r="B52" s="85">
        <f t="shared" si="5"/>
        <v>37691</v>
      </c>
      <c r="C52" s="106">
        <f t="shared" si="6"/>
        <v>5830</v>
      </c>
      <c r="D52" s="111">
        <f t="shared" si="7"/>
        <v>43521</v>
      </c>
      <c r="E52" s="88">
        <f t="shared" si="8"/>
        <v>40327</v>
      </c>
      <c r="F52" s="89">
        <f t="shared" si="9"/>
        <v>5830</v>
      </c>
      <c r="G52" s="90">
        <f t="shared" si="10"/>
        <v>46157</v>
      </c>
      <c r="H52" s="91">
        <f t="shared" si="11"/>
        <v>2636</v>
      </c>
      <c r="I52" s="92">
        <f t="shared" si="12"/>
        <v>0</v>
      </c>
      <c r="J52" s="93">
        <f t="shared" si="13"/>
        <v>2636</v>
      </c>
      <c r="K52" s="94">
        <f t="shared" si="14"/>
        <v>42962</v>
      </c>
      <c r="L52" s="95">
        <f t="shared" si="15"/>
        <v>5830</v>
      </c>
      <c r="M52" s="96">
        <f t="shared" si="16"/>
        <v>48792</v>
      </c>
      <c r="N52" s="97">
        <f t="shared" si="17"/>
        <v>2635</v>
      </c>
      <c r="O52" s="98">
        <f t="shared" si="18"/>
        <v>0</v>
      </c>
      <c r="P52" s="99">
        <f t="shared" si="19"/>
        <v>2635</v>
      </c>
      <c r="Q52" s="100">
        <f t="shared" si="20"/>
        <v>45229</v>
      </c>
      <c r="R52" s="101">
        <f t="shared" si="21"/>
        <v>5830</v>
      </c>
      <c r="S52" s="102">
        <f t="shared" si="22"/>
        <v>51059</v>
      </c>
      <c r="T52" s="103">
        <f t="shared" si="23"/>
        <v>2267</v>
      </c>
      <c r="U52" s="104">
        <f t="shared" si="23"/>
        <v>0</v>
      </c>
      <c r="V52" s="105">
        <f t="shared" si="23"/>
        <v>2267</v>
      </c>
      <c r="W52" s="106">
        <f t="shared" si="24"/>
        <v>7538</v>
      </c>
      <c r="X52" s="86">
        <f t="shared" si="24"/>
        <v>0</v>
      </c>
      <c r="Y52" s="87">
        <f t="shared" si="24"/>
        <v>7538</v>
      </c>
      <c r="Z52" s="107">
        <f t="shared" si="25"/>
        <v>1.1999946936934547</v>
      </c>
      <c r="AA52" s="83">
        <f t="shared" si="25"/>
        <v>1</v>
      </c>
      <c r="AB52" s="83">
        <f t="shared" si="25"/>
        <v>1.1732037407228695</v>
      </c>
    </row>
    <row r="53" spans="1:28" s="57" customFormat="1" ht="18" customHeight="1" x14ac:dyDescent="0.25">
      <c r="A53" s="84">
        <v>48</v>
      </c>
      <c r="B53" s="85">
        <f t="shared" si="5"/>
        <v>37818</v>
      </c>
      <c r="C53" s="106">
        <f t="shared" si="6"/>
        <v>5940</v>
      </c>
      <c r="D53" s="111">
        <f t="shared" si="7"/>
        <v>43758</v>
      </c>
      <c r="E53" s="88">
        <f t="shared" si="8"/>
        <v>40462</v>
      </c>
      <c r="F53" s="89">
        <f t="shared" si="9"/>
        <v>5940</v>
      </c>
      <c r="G53" s="90">
        <f t="shared" si="10"/>
        <v>46402</v>
      </c>
      <c r="H53" s="91">
        <f t="shared" si="11"/>
        <v>2644</v>
      </c>
      <c r="I53" s="92">
        <f t="shared" si="12"/>
        <v>0</v>
      </c>
      <c r="J53" s="93">
        <f t="shared" si="13"/>
        <v>2644</v>
      </c>
      <c r="K53" s="94">
        <f t="shared" si="14"/>
        <v>43106</v>
      </c>
      <c r="L53" s="95">
        <f t="shared" si="15"/>
        <v>5940</v>
      </c>
      <c r="M53" s="96">
        <f t="shared" si="16"/>
        <v>49046</v>
      </c>
      <c r="N53" s="97">
        <f t="shared" si="17"/>
        <v>2644</v>
      </c>
      <c r="O53" s="98">
        <f t="shared" si="18"/>
        <v>0</v>
      </c>
      <c r="P53" s="99">
        <f t="shared" si="19"/>
        <v>2644</v>
      </c>
      <c r="Q53" s="100">
        <f t="shared" si="20"/>
        <v>45381</v>
      </c>
      <c r="R53" s="101">
        <f t="shared" si="21"/>
        <v>5940</v>
      </c>
      <c r="S53" s="102">
        <f t="shared" si="22"/>
        <v>51321</v>
      </c>
      <c r="T53" s="103">
        <f t="shared" si="23"/>
        <v>2275</v>
      </c>
      <c r="U53" s="104">
        <f t="shared" si="23"/>
        <v>0</v>
      </c>
      <c r="V53" s="105">
        <f t="shared" si="23"/>
        <v>2275</v>
      </c>
      <c r="W53" s="106">
        <f t="shared" si="24"/>
        <v>7563</v>
      </c>
      <c r="X53" s="86">
        <f t="shared" si="24"/>
        <v>0</v>
      </c>
      <c r="Y53" s="87">
        <f t="shared" si="24"/>
        <v>7563</v>
      </c>
      <c r="Z53" s="107">
        <f t="shared" si="25"/>
        <v>1.1999841345391085</v>
      </c>
      <c r="AA53" s="83">
        <f t="shared" si="25"/>
        <v>1</v>
      </c>
      <c r="AB53" s="83">
        <f t="shared" si="25"/>
        <v>1.1728369669546139</v>
      </c>
    </row>
    <row r="54" spans="1:28" s="57" customFormat="1" ht="18" customHeight="1" x14ac:dyDescent="0.25">
      <c r="A54" s="84">
        <v>49</v>
      </c>
      <c r="B54" s="85">
        <f t="shared" si="5"/>
        <v>37944</v>
      </c>
      <c r="C54" s="106">
        <f t="shared" si="6"/>
        <v>6050</v>
      </c>
      <c r="D54" s="111">
        <f t="shared" si="7"/>
        <v>43994</v>
      </c>
      <c r="E54" s="88">
        <f t="shared" si="8"/>
        <v>40597</v>
      </c>
      <c r="F54" s="89">
        <f t="shared" si="9"/>
        <v>6050</v>
      </c>
      <c r="G54" s="90">
        <f t="shared" si="10"/>
        <v>46647</v>
      </c>
      <c r="H54" s="91">
        <f t="shared" si="11"/>
        <v>2653</v>
      </c>
      <c r="I54" s="92">
        <f t="shared" si="12"/>
        <v>0</v>
      </c>
      <c r="J54" s="93">
        <f t="shared" si="13"/>
        <v>2653</v>
      </c>
      <c r="K54" s="94">
        <f t="shared" si="14"/>
        <v>43250</v>
      </c>
      <c r="L54" s="95">
        <f t="shared" si="15"/>
        <v>6050</v>
      </c>
      <c r="M54" s="96">
        <f t="shared" si="16"/>
        <v>49300</v>
      </c>
      <c r="N54" s="97">
        <f t="shared" si="17"/>
        <v>2653</v>
      </c>
      <c r="O54" s="98">
        <f t="shared" si="18"/>
        <v>0</v>
      </c>
      <c r="P54" s="99">
        <f t="shared" si="19"/>
        <v>2653</v>
      </c>
      <c r="Q54" s="100">
        <f t="shared" si="20"/>
        <v>45533</v>
      </c>
      <c r="R54" s="101">
        <f t="shared" si="21"/>
        <v>6050</v>
      </c>
      <c r="S54" s="102">
        <f t="shared" si="22"/>
        <v>51583</v>
      </c>
      <c r="T54" s="103">
        <f t="shared" si="23"/>
        <v>2283</v>
      </c>
      <c r="U54" s="104">
        <f t="shared" si="23"/>
        <v>0</v>
      </c>
      <c r="V54" s="105">
        <f t="shared" si="23"/>
        <v>2283</v>
      </c>
      <c r="W54" s="106">
        <f t="shared" si="24"/>
        <v>7589</v>
      </c>
      <c r="X54" s="86">
        <f t="shared" si="24"/>
        <v>0</v>
      </c>
      <c r="Y54" s="87">
        <f t="shared" si="24"/>
        <v>7589</v>
      </c>
      <c r="Z54" s="107">
        <f t="shared" si="25"/>
        <v>1.2000052709255746</v>
      </c>
      <c r="AA54" s="83">
        <f t="shared" si="25"/>
        <v>1</v>
      </c>
      <c r="AB54" s="83">
        <f t="shared" si="25"/>
        <v>1.1725007955630313</v>
      </c>
    </row>
    <row r="55" spans="1:28" s="57" customFormat="1" ht="18" customHeight="1" x14ac:dyDescent="0.25">
      <c r="A55" s="84">
        <v>50</v>
      </c>
      <c r="B55" s="85">
        <f t="shared" si="5"/>
        <v>38071</v>
      </c>
      <c r="C55" s="106">
        <f t="shared" si="6"/>
        <v>6160</v>
      </c>
      <c r="D55" s="111">
        <f t="shared" si="7"/>
        <v>44231</v>
      </c>
      <c r="E55" s="88">
        <f t="shared" si="8"/>
        <v>40733</v>
      </c>
      <c r="F55" s="89">
        <f t="shared" si="9"/>
        <v>6160</v>
      </c>
      <c r="G55" s="90">
        <f t="shared" si="10"/>
        <v>46893</v>
      </c>
      <c r="H55" s="91">
        <f t="shared" si="11"/>
        <v>2662</v>
      </c>
      <c r="I55" s="92">
        <f t="shared" si="12"/>
        <v>0</v>
      </c>
      <c r="J55" s="93">
        <f t="shared" si="13"/>
        <v>2662</v>
      </c>
      <c r="K55" s="94">
        <f t="shared" si="14"/>
        <v>43395</v>
      </c>
      <c r="L55" s="95">
        <f t="shared" si="15"/>
        <v>6160</v>
      </c>
      <c r="M55" s="96">
        <f t="shared" si="16"/>
        <v>49555</v>
      </c>
      <c r="N55" s="97">
        <f t="shared" si="17"/>
        <v>2662</v>
      </c>
      <c r="O55" s="98">
        <f t="shared" si="18"/>
        <v>0</v>
      </c>
      <c r="P55" s="99">
        <f t="shared" si="19"/>
        <v>2662</v>
      </c>
      <c r="Q55" s="100">
        <f t="shared" si="20"/>
        <v>45685</v>
      </c>
      <c r="R55" s="101">
        <f t="shared" si="21"/>
        <v>6160</v>
      </c>
      <c r="S55" s="102">
        <f t="shared" si="22"/>
        <v>51845</v>
      </c>
      <c r="T55" s="103">
        <f t="shared" si="23"/>
        <v>2290</v>
      </c>
      <c r="U55" s="104">
        <f t="shared" si="23"/>
        <v>0</v>
      </c>
      <c r="V55" s="105">
        <f t="shared" si="23"/>
        <v>2290</v>
      </c>
      <c r="W55" s="106">
        <f t="shared" si="24"/>
        <v>7614</v>
      </c>
      <c r="X55" s="86">
        <f t="shared" si="24"/>
        <v>0</v>
      </c>
      <c r="Y55" s="87">
        <f t="shared" si="24"/>
        <v>7614</v>
      </c>
      <c r="Z55" s="107">
        <f t="shared" si="25"/>
        <v>1.1999947466575609</v>
      </c>
      <c r="AA55" s="83">
        <f t="shared" si="25"/>
        <v>1</v>
      </c>
      <c r="AB55" s="83">
        <f t="shared" si="25"/>
        <v>1.1721417105649883</v>
      </c>
    </row>
    <row r="56" spans="1:28" s="57" customFormat="1" ht="18" customHeight="1" x14ac:dyDescent="0.25">
      <c r="A56" s="84">
        <v>51</v>
      </c>
      <c r="B56" s="85">
        <f t="shared" si="5"/>
        <v>38197</v>
      </c>
      <c r="C56" s="106">
        <f t="shared" si="6"/>
        <v>7392</v>
      </c>
      <c r="D56" s="111">
        <f t="shared" si="7"/>
        <v>45589</v>
      </c>
      <c r="E56" s="88">
        <f t="shared" si="8"/>
        <v>40868</v>
      </c>
      <c r="F56" s="89">
        <f t="shared" si="9"/>
        <v>7392</v>
      </c>
      <c r="G56" s="90">
        <f t="shared" si="10"/>
        <v>48260</v>
      </c>
      <c r="H56" s="91">
        <f t="shared" si="11"/>
        <v>2671</v>
      </c>
      <c r="I56" s="92">
        <f t="shared" si="12"/>
        <v>0</v>
      </c>
      <c r="J56" s="93">
        <f t="shared" si="13"/>
        <v>2671</v>
      </c>
      <c r="K56" s="94">
        <f t="shared" si="14"/>
        <v>43539</v>
      </c>
      <c r="L56" s="95">
        <f t="shared" si="15"/>
        <v>7392</v>
      </c>
      <c r="M56" s="96">
        <f t="shared" si="16"/>
        <v>50931</v>
      </c>
      <c r="N56" s="97">
        <f t="shared" si="17"/>
        <v>2671</v>
      </c>
      <c r="O56" s="98">
        <f t="shared" si="18"/>
        <v>0</v>
      </c>
      <c r="P56" s="99">
        <f t="shared" si="19"/>
        <v>2671</v>
      </c>
      <c r="Q56" s="100">
        <f t="shared" si="20"/>
        <v>45837</v>
      </c>
      <c r="R56" s="101">
        <f t="shared" si="21"/>
        <v>7392</v>
      </c>
      <c r="S56" s="102">
        <f t="shared" si="22"/>
        <v>53229</v>
      </c>
      <c r="T56" s="103">
        <f t="shared" si="23"/>
        <v>2298</v>
      </c>
      <c r="U56" s="104">
        <f t="shared" si="23"/>
        <v>0</v>
      </c>
      <c r="V56" s="105">
        <f t="shared" si="23"/>
        <v>2298</v>
      </c>
      <c r="W56" s="106">
        <f t="shared" si="24"/>
        <v>7640</v>
      </c>
      <c r="X56" s="86">
        <f t="shared" si="24"/>
        <v>0</v>
      </c>
      <c r="Y56" s="87">
        <f t="shared" si="24"/>
        <v>7640</v>
      </c>
      <c r="Z56" s="107">
        <f t="shared" si="25"/>
        <v>1.2000157080398983</v>
      </c>
      <c r="AA56" s="83">
        <f t="shared" si="25"/>
        <v>1</v>
      </c>
      <c r="AB56" s="83">
        <f t="shared" si="25"/>
        <v>1.1675842856829499</v>
      </c>
    </row>
    <row r="57" spans="1:28" s="57" customFormat="1" ht="18" customHeight="1" x14ac:dyDescent="0.25">
      <c r="A57" s="84">
        <v>52</v>
      </c>
      <c r="B57" s="85">
        <f t="shared" si="5"/>
        <v>38324</v>
      </c>
      <c r="C57" s="106">
        <f t="shared" si="6"/>
        <v>7524</v>
      </c>
      <c r="D57" s="111">
        <f t="shared" si="7"/>
        <v>45848</v>
      </c>
      <c r="E57" s="88">
        <f t="shared" si="8"/>
        <v>41003</v>
      </c>
      <c r="F57" s="89">
        <f t="shared" si="9"/>
        <v>7524</v>
      </c>
      <c r="G57" s="90">
        <f t="shared" si="10"/>
        <v>48527</v>
      </c>
      <c r="H57" s="91">
        <f t="shared" si="11"/>
        <v>2679</v>
      </c>
      <c r="I57" s="92">
        <f t="shared" si="12"/>
        <v>0</v>
      </c>
      <c r="J57" s="93">
        <f t="shared" si="13"/>
        <v>2679</v>
      </c>
      <c r="K57" s="94">
        <f t="shared" si="14"/>
        <v>43683</v>
      </c>
      <c r="L57" s="95">
        <f t="shared" si="15"/>
        <v>7524</v>
      </c>
      <c r="M57" s="96">
        <f t="shared" si="16"/>
        <v>51207</v>
      </c>
      <c r="N57" s="97">
        <f t="shared" si="17"/>
        <v>2680</v>
      </c>
      <c r="O57" s="98">
        <f t="shared" si="18"/>
        <v>0</v>
      </c>
      <c r="P57" s="99">
        <f t="shared" si="19"/>
        <v>2680</v>
      </c>
      <c r="Q57" s="100">
        <f t="shared" si="20"/>
        <v>45988</v>
      </c>
      <c r="R57" s="101">
        <f t="shared" si="21"/>
        <v>7524</v>
      </c>
      <c r="S57" s="102">
        <f t="shared" si="22"/>
        <v>53512</v>
      </c>
      <c r="T57" s="103">
        <f t="shared" si="23"/>
        <v>2305</v>
      </c>
      <c r="U57" s="104">
        <f t="shared" si="23"/>
        <v>0</v>
      </c>
      <c r="V57" s="105">
        <f t="shared" si="23"/>
        <v>2305</v>
      </c>
      <c r="W57" s="106">
        <f t="shared" si="24"/>
        <v>7664</v>
      </c>
      <c r="X57" s="86">
        <f t="shared" si="24"/>
        <v>0</v>
      </c>
      <c r="Y57" s="87">
        <f t="shared" si="24"/>
        <v>7664</v>
      </c>
      <c r="Z57" s="107">
        <f t="shared" si="25"/>
        <v>1.1999791253522596</v>
      </c>
      <c r="AA57" s="83">
        <f t="shared" si="25"/>
        <v>1</v>
      </c>
      <c r="AB57" s="83">
        <f t="shared" si="25"/>
        <v>1.1671610539172919</v>
      </c>
    </row>
    <row r="58" spans="1:28" s="57" customFormat="1" ht="18" customHeight="1" x14ac:dyDescent="0.25">
      <c r="A58" s="84">
        <v>53</v>
      </c>
      <c r="B58" s="85">
        <f t="shared" si="5"/>
        <v>38450</v>
      </c>
      <c r="C58" s="106">
        <f t="shared" si="6"/>
        <v>7656</v>
      </c>
      <c r="D58" s="111">
        <f t="shared" si="7"/>
        <v>46106</v>
      </c>
      <c r="E58" s="88">
        <f t="shared" si="8"/>
        <v>41138</v>
      </c>
      <c r="F58" s="89">
        <f t="shared" si="9"/>
        <v>7656</v>
      </c>
      <c r="G58" s="90">
        <f t="shared" si="10"/>
        <v>48794</v>
      </c>
      <c r="H58" s="91">
        <f t="shared" si="11"/>
        <v>2688</v>
      </c>
      <c r="I58" s="92">
        <f t="shared" si="12"/>
        <v>0</v>
      </c>
      <c r="J58" s="93">
        <f t="shared" si="13"/>
        <v>2688</v>
      </c>
      <c r="K58" s="94">
        <f t="shared" si="14"/>
        <v>43827</v>
      </c>
      <c r="L58" s="95">
        <f t="shared" si="15"/>
        <v>7656</v>
      </c>
      <c r="M58" s="96">
        <f t="shared" si="16"/>
        <v>51483</v>
      </c>
      <c r="N58" s="97">
        <f t="shared" si="17"/>
        <v>2689</v>
      </c>
      <c r="O58" s="98">
        <f t="shared" si="18"/>
        <v>0</v>
      </c>
      <c r="P58" s="99">
        <f t="shared" si="19"/>
        <v>2689</v>
      </c>
      <c r="Q58" s="100">
        <f t="shared" si="20"/>
        <v>46140</v>
      </c>
      <c r="R58" s="101">
        <f t="shared" si="21"/>
        <v>7656</v>
      </c>
      <c r="S58" s="102">
        <f t="shared" si="22"/>
        <v>53796</v>
      </c>
      <c r="T58" s="103">
        <f t="shared" si="23"/>
        <v>2313</v>
      </c>
      <c r="U58" s="104">
        <f t="shared" si="23"/>
        <v>0</v>
      </c>
      <c r="V58" s="105">
        <f t="shared" si="23"/>
        <v>2313</v>
      </c>
      <c r="W58" s="106">
        <f t="shared" si="24"/>
        <v>7690</v>
      </c>
      <c r="X58" s="86">
        <f t="shared" si="24"/>
        <v>0</v>
      </c>
      <c r="Y58" s="87">
        <f t="shared" si="24"/>
        <v>7690</v>
      </c>
      <c r="Z58" s="107">
        <f t="shared" si="25"/>
        <v>1.2</v>
      </c>
      <c r="AA58" s="83">
        <f t="shared" si="25"/>
        <v>1</v>
      </c>
      <c r="AB58" s="83">
        <f t="shared" si="25"/>
        <v>1.1667895718561576</v>
      </c>
    </row>
    <row r="59" spans="1:28" s="57" customFormat="1" ht="18" customHeight="1" x14ac:dyDescent="0.25">
      <c r="A59" s="84">
        <v>54</v>
      </c>
      <c r="B59" s="85">
        <f t="shared" si="5"/>
        <v>38577</v>
      </c>
      <c r="C59" s="106">
        <f t="shared" si="6"/>
        <v>7788</v>
      </c>
      <c r="D59" s="111">
        <f t="shared" si="7"/>
        <v>46365</v>
      </c>
      <c r="E59" s="88">
        <f t="shared" si="8"/>
        <v>41274</v>
      </c>
      <c r="F59" s="89">
        <f t="shared" si="9"/>
        <v>7788</v>
      </c>
      <c r="G59" s="90">
        <f t="shared" si="10"/>
        <v>49062</v>
      </c>
      <c r="H59" s="91">
        <f t="shared" si="11"/>
        <v>2697</v>
      </c>
      <c r="I59" s="92">
        <f t="shared" si="12"/>
        <v>0</v>
      </c>
      <c r="J59" s="93">
        <f t="shared" si="13"/>
        <v>2697</v>
      </c>
      <c r="K59" s="94">
        <f t="shared" si="14"/>
        <v>43971</v>
      </c>
      <c r="L59" s="95">
        <f t="shared" si="15"/>
        <v>7788</v>
      </c>
      <c r="M59" s="96">
        <f t="shared" si="16"/>
        <v>51759</v>
      </c>
      <c r="N59" s="97">
        <f t="shared" si="17"/>
        <v>2697</v>
      </c>
      <c r="O59" s="98">
        <f t="shared" si="18"/>
        <v>0</v>
      </c>
      <c r="P59" s="99">
        <f t="shared" si="19"/>
        <v>2697</v>
      </c>
      <c r="Q59" s="100">
        <f t="shared" si="20"/>
        <v>46292</v>
      </c>
      <c r="R59" s="101">
        <f t="shared" si="21"/>
        <v>7788</v>
      </c>
      <c r="S59" s="102">
        <f t="shared" si="22"/>
        <v>54080</v>
      </c>
      <c r="T59" s="103">
        <f t="shared" si="23"/>
        <v>2321</v>
      </c>
      <c r="U59" s="104">
        <f t="shared" si="23"/>
        <v>0</v>
      </c>
      <c r="V59" s="105">
        <f t="shared" si="23"/>
        <v>2321</v>
      </c>
      <c r="W59" s="106">
        <f t="shared" si="24"/>
        <v>7715</v>
      </c>
      <c r="X59" s="86">
        <f t="shared" si="24"/>
        <v>0</v>
      </c>
      <c r="Y59" s="87">
        <f t="shared" si="24"/>
        <v>7715</v>
      </c>
      <c r="Z59" s="107">
        <f t="shared" si="25"/>
        <v>1.1999896311273557</v>
      </c>
      <c r="AA59" s="83">
        <f t="shared" si="25"/>
        <v>1</v>
      </c>
      <c r="AB59" s="83">
        <f t="shared" si="25"/>
        <v>1.1663970667529386</v>
      </c>
    </row>
    <row r="60" spans="1:28" s="57" customFormat="1" ht="18" customHeight="1" x14ac:dyDescent="0.25">
      <c r="A60" s="84">
        <v>55</v>
      </c>
      <c r="B60" s="85">
        <f t="shared" si="5"/>
        <v>38703</v>
      </c>
      <c r="C60" s="106">
        <f t="shared" si="6"/>
        <v>7920</v>
      </c>
      <c r="D60" s="111">
        <f t="shared" si="7"/>
        <v>46623</v>
      </c>
      <c r="E60" s="88">
        <f t="shared" si="8"/>
        <v>41409</v>
      </c>
      <c r="F60" s="89">
        <f t="shared" si="9"/>
        <v>7920</v>
      </c>
      <c r="G60" s="90">
        <f t="shared" si="10"/>
        <v>49329</v>
      </c>
      <c r="H60" s="91">
        <f t="shared" si="11"/>
        <v>2706</v>
      </c>
      <c r="I60" s="92">
        <f t="shared" si="12"/>
        <v>0</v>
      </c>
      <c r="J60" s="93">
        <f t="shared" si="13"/>
        <v>2706</v>
      </c>
      <c r="K60" s="94">
        <f t="shared" si="14"/>
        <v>44115</v>
      </c>
      <c r="L60" s="95">
        <f t="shared" si="15"/>
        <v>7920</v>
      </c>
      <c r="M60" s="96">
        <f t="shared" si="16"/>
        <v>52035</v>
      </c>
      <c r="N60" s="97">
        <f t="shared" si="17"/>
        <v>2706</v>
      </c>
      <c r="O60" s="98">
        <f t="shared" si="18"/>
        <v>0</v>
      </c>
      <c r="P60" s="99">
        <f t="shared" si="19"/>
        <v>2706</v>
      </c>
      <c r="Q60" s="100">
        <f t="shared" si="20"/>
        <v>46444</v>
      </c>
      <c r="R60" s="101">
        <f t="shared" si="21"/>
        <v>7920</v>
      </c>
      <c r="S60" s="102">
        <f t="shared" si="22"/>
        <v>54364</v>
      </c>
      <c r="T60" s="103">
        <f t="shared" si="23"/>
        <v>2329</v>
      </c>
      <c r="U60" s="104">
        <f t="shared" si="23"/>
        <v>0</v>
      </c>
      <c r="V60" s="105">
        <f t="shared" si="23"/>
        <v>2329</v>
      </c>
      <c r="W60" s="106">
        <f t="shared" si="24"/>
        <v>7741</v>
      </c>
      <c r="X60" s="86">
        <f t="shared" si="24"/>
        <v>0</v>
      </c>
      <c r="Y60" s="87">
        <f t="shared" si="24"/>
        <v>7741</v>
      </c>
      <c r="Z60" s="107">
        <f t="shared" si="25"/>
        <v>1.2000103351161409</v>
      </c>
      <c r="AA60" s="83">
        <f t="shared" si="25"/>
        <v>1</v>
      </c>
      <c r="AB60" s="83">
        <f t="shared" si="25"/>
        <v>1.1660339317504236</v>
      </c>
    </row>
    <row r="61" spans="1:28" s="57" customFormat="1" ht="18" customHeight="1" x14ac:dyDescent="0.25">
      <c r="A61" s="84">
        <v>56</v>
      </c>
      <c r="B61" s="85">
        <f t="shared" si="5"/>
        <v>38830</v>
      </c>
      <c r="C61" s="106">
        <f t="shared" si="6"/>
        <v>8052</v>
      </c>
      <c r="D61" s="111">
        <f t="shared" si="7"/>
        <v>46882</v>
      </c>
      <c r="E61" s="88">
        <f t="shared" si="8"/>
        <v>41544</v>
      </c>
      <c r="F61" s="89">
        <f t="shared" si="9"/>
        <v>8052</v>
      </c>
      <c r="G61" s="90">
        <f t="shared" si="10"/>
        <v>49596</v>
      </c>
      <c r="H61" s="91">
        <f t="shared" si="11"/>
        <v>2714</v>
      </c>
      <c r="I61" s="92">
        <f t="shared" si="12"/>
        <v>0</v>
      </c>
      <c r="J61" s="93">
        <f t="shared" si="13"/>
        <v>2714</v>
      </c>
      <c r="K61" s="94">
        <f t="shared" si="14"/>
        <v>44259</v>
      </c>
      <c r="L61" s="95">
        <f t="shared" si="15"/>
        <v>8052</v>
      </c>
      <c r="M61" s="96">
        <f t="shared" si="16"/>
        <v>52311</v>
      </c>
      <c r="N61" s="97">
        <f t="shared" si="17"/>
        <v>2715</v>
      </c>
      <c r="O61" s="98">
        <f t="shared" si="18"/>
        <v>0</v>
      </c>
      <c r="P61" s="99">
        <f t="shared" si="19"/>
        <v>2715</v>
      </c>
      <c r="Q61" s="100">
        <f t="shared" si="20"/>
        <v>46596</v>
      </c>
      <c r="R61" s="101">
        <f t="shared" si="21"/>
        <v>8052</v>
      </c>
      <c r="S61" s="102">
        <f t="shared" si="22"/>
        <v>54648</v>
      </c>
      <c r="T61" s="103">
        <f t="shared" si="23"/>
        <v>2337</v>
      </c>
      <c r="U61" s="104">
        <f t="shared" si="23"/>
        <v>0</v>
      </c>
      <c r="V61" s="105">
        <f t="shared" si="23"/>
        <v>2337</v>
      </c>
      <c r="W61" s="106">
        <f t="shared" si="24"/>
        <v>7766</v>
      </c>
      <c r="X61" s="86">
        <f t="shared" si="24"/>
        <v>0</v>
      </c>
      <c r="Y61" s="87">
        <f t="shared" si="24"/>
        <v>7766</v>
      </c>
      <c r="Z61" s="107">
        <f t="shared" si="25"/>
        <v>1.2</v>
      </c>
      <c r="AA61" s="83">
        <f t="shared" si="25"/>
        <v>1</v>
      </c>
      <c r="AB61" s="83">
        <f t="shared" si="25"/>
        <v>1.1656499296105114</v>
      </c>
    </row>
    <row r="62" spans="1:28" s="57" customFormat="1" ht="18" customHeight="1" x14ac:dyDescent="0.25">
      <c r="A62" s="84">
        <v>57</v>
      </c>
      <c r="B62" s="85">
        <f t="shared" si="5"/>
        <v>38956</v>
      </c>
      <c r="C62" s="106">
        <f t="shared" si="6"/>
        <v>8184</v>
      </c>
      <c r="D62" s="111">
        <f t="shared" si="7"/>
        <v>47140</v>
      </c>
      <c r="E62" s="88">
        <f t="shared" si="8"/>
        <v>41680</v>
      </c>
      <c r="F62" s="89">
        <f t="shared" si="9"/>
        <v>8184</v>
      </c>
      <c r="G62" s="90">
        <f t="shared" si="10"/>
        <v>49864</v>
      </c>
      <c r="H62" s="91">
        <f t="shared" si="11"/>
        <v>2724</v>
      </c>
      <c r="I62" s="92">
        <f t="shared" si="12"/>
        <v>0</v>
      </c>
      <c r="J62" s="93">
        <f t="shared" si="13"/>
        <v>2724</v>
      </c>
      <c r="K62" s="94">
        <f t="shared" si="14"/>
        <v>44403</v>
      </c>
      <c r="L62" s="95">
        <f t="shared" si="15"/>
        <v>8184</v>
      </c>
      <c r="M62" s="96">
        <f t="shared" si="16"/>
        <v>52587</v>
      </c>
      <c r="N62" s="97">
        <f t="shared" si="17"/>
        <v>2723</v>
      </c>
      <c r="O62" s="98">
        <f t="shared" si="18"/>
        <v>0</v>
      </c>
      <c r="P62" s="99">
        <f t="shared" si="19"/>
        <v>2723</v>
      </c>
      <c r="Q62" s="100">
        <f t="shared" si="20"/>
        <v>46747</v>
      </c>
      <c r="R62" s="101">
        <f t="shared" si="21"/>
        <v>8184</v>
      </c>
      <c r="S62" s="102">
        <f t="shared" si="22"/>
        <v>54931</v>
      </c>
      <c r="T62" s="103">
        <f t="shared" si="23"/>
        <v>2344</v>
      </c>
      <c r="U62" s="104">
        <f t="shared" si="23"/>
        <v>0</v>
      </c>
      <c r="V62" s="105">
        <f t="shared" si="23"/>
        <v>2344</v>
      </c>
      <c r="W62" s="106">
        <f t="shared" si="24"/>
        <v>7791</v>
      </c>
      <c r="X62" s="86">
        <f t="shared" si="24"/>
        <v>0</v>
      </c>
      <c r="Y62" s="87">
        <f t="shared" si="24"/>
        <v>7791</v>
      </c>
      <c r="Z62" s="107">
        <f t="shared" si="25"/>
        <v>1.1999948660026696</v>
      </c>
      <c r="AA62" s="83">
        <f t="shared" si="25"/>
        <v>1</v>
      </c>
      <c r="AB62" s="83">
        <f t="shared" si="25"/>
        <v>1.1652736529486636</v>
      </c>
    </row>
    <row r="63" spans="1:28" s="57" customFormat="1" ht="18" customHeight="1" x14ac:dyDescent="0.25">
      <c r="A63" s="84">
        <v>58</v>
      </c>
      <c r="B63" s="85">
        <f t="shared" si="5"/>
        <v>39083</v>
      </c>
      <c r="C63" s="106">
        <f t="shared" si="6"/>
        <v>8316</v>
      </c>
      <c r="D63" s="111">
        <f t="shared" si="7"/>
        <v>47399</v>
      </c>
      <c r="E63" s="88">
        <f t="shared" si="8"/>
        <v>41815</v>
      </c>
      <c r="F63" s="89">
        <f t="shared" si="9"/>
        <v>8316</v>
      </c>
      <c r="G63" s="90">
        <f t="shared" si="10"/>
        <v>50131</v>
      </c>
      <c r="H63" s="91">
        <f t="shared" si="11"/>
        <v>2732</v>
      </c>
      <c r="I63" s="92">
        <f t="shared" si="12"/>
        <v>0</v>
      </c>
      <c r="J63" s="93">
        <f t="shared" si="13"/>
        <v>2732</v>
      </c>
      <c r="K63" s="94">
        <f t="shared" si="14"/>
        <v>44547</v>
      </c>
      <c r="L63" s="95">
        <f t="shared" si="15"/>
        <v>8316</v>
      </c>
      <c r="M63" s="96">
        <f t="shared" si="16"/>
        <v>52863</v>
      </c>
      <c r="N63" s="97">
        <f t="shared" si="17"/>
        <v>2732</v>
      </c>
      <c r="O63" s="98">
        <f t="shared" si="18"/>
        <v>0</v>
      </c>
      <c r="P63" s="99">
        <f t="shared" si="19"/>
        <v>2732</v>
      </c>
      <c r="Q63" s="100">
        <f t="shared" si="20"/>
        <v>46899</v>
      </c>
      <c r="R63" s="101">
        <f t="shared" si="21"/>
        <v>8316</v>
      </c>
      <c r="S63" s="102">
        <f t="shared" si="22"/>
        <v>55215</v>
      </c>
      <c r="T63" s="103">
        <f t="shared" si="23"/>
        <v>2352</v>
      </c>
      <c r="U63" s="104">
        <f t="shared" si="23"/>
        <v>0</v>
      </c>
      <c r="V63" s="105">
        <f t="shared" si="23"/>
        <v>2352</v>
      </c>
      <c r="W63" s="106">
        <f t="shared" si="24"/>
        <v>7816</v>
      </c>
      <c r="X63" s="86">
        <f t="shared" si="24"/>
        <v>0</v>
      </c>
      <c r="Y63" s="87">
        <f t="shared" si="24"/>
        <v>7816</v>
      </c>
      <c r="Z63" s="107">
        <f t="shared" si="25"/>
        <v>1.1999846480566998</v>
      </c>
      <c r="AA63" s="83">
        <f t="shared" si="25"/>
        <v>1</v>
      </c>
      <c r="AB63" s="83">
        <f t="shared" si="25"/>
        <v>1.1648979936285575</v>
      </c>
    </row>
    <row r="64" spans="1:28" s="57" customFormat="1" ht="18" customHeight="1" x14ac:dyDescent="0.25">
      <c r="A64" s="84">
        <v>59</v>
      </c>
      <c r="B64" s="85">
        <f t="shared" si="5"/>
        <v>39209</v>
      </c>
      <c r="C64" s="106">
        <f t="shared" si="6"/>
        <v>8448</v>
      </c>
      <c r="D64" s="111">
        <f t="shared" si="7"/>
        <v>47657</v>
      </c>
      <c r="E64" s="88">
        <f t="shared" si="8"/>
        <v>41950</v>
      </c>
      <c r="F64" s="89">
        <f t="shared" si="9"/>
        <v>8448</v>
      </c>
      <c r="G64" s="90">
        <f t="shared" si="10"/>
        <v>50398</v>
      </c>
      <c r="H64" s="91">
        <f t="shared" si="11"/>
        <v>2741</v>
      </c>
      <c r="I64" s="92">
        <f t="shared" si="12"/>
        <v>0</v>
      </c>
      <c r="J64" s="93">
        <f t="shared" si="13"/>
        <v>2741</v>
      </c>
      <c r="K64" s="94">
        <f t="shared" si="14"/>
        <v>44691</v>
      </c>
      <c r="L64" s="95">
        <f t="shared" si="15"/>
        <v>8448</v>
      </c>
      <c r="M64" s="96">
        <f t="shared" si="16"/>
        <v>53139</v>
      </c>
      <c r="N64" s="97">
        <f t="shared" si="17"/>
        <v>2741</v>
      </c>
      <c r="O64" s="98">
        <f t="shared" si="18"/>
        <v>0</v>
      </c>
      <c r="P64" s="99">
        <f t="shared" si="19"/>
        <v>2741</v>
      </c>
      <c r="Q64" s="100">
        <f t="shared" si="20"/>
        <v>47051</v>
      </c>
      <c r="R64" s="101">
        <f t="shared" si="21"/>
        <v>8448</v>
      </c>
      <c r="S64" s="102">
        <f t="shared" si="22"/>
        <v>55499</v>
      </c>
      <c r="T64" s="103">
        <f t="shared" si="23"/>
        <v>2360</v>
      </c>
      <c r="U64" s="104">
        <f t="shared" si="23"/>
        <v>0</v>
      </c>
      <c r="V64" s="105">
        <f t="shared" si="23"/>
        <v>2360</v>
      </c>
      <c r="W64" s="106">
        <f t="shared" si="24"/>
        <v>7842</v>
      </c>
      <c r="X64" s="86">
        <f t="shared" si="24"/>
        <v>0</v>
      </c>
      <c r="Y64" s="87">
        <f t="shared" si="24"/>
        <v>7842</v>
      </c>
      <c r="Z64" s="107">
        <f t="shared" si="25"/>
        <v>1.2000051008696984</v>
      </c>
      <c r="AA64" s="83">
        <f t="shared" si="25"/>
        <v>1</v>
      </c>
      <c r="AB64" s="83">
        <f t="shared" si="25"/>
        <v>1.1645508529701827</v>
      </c>
    </row>
    <row r="65" spans="1:28" s="57" customFormat="1" ht="18" customHeight="1" x14ac:dyDescent="0.25">
      <c r="A65" s="84">
        <v>60</v>
      </c>
      <c r="B65" s="85">
        <f t="shared" si="5"/>
        <v>39336</v>
      </c>
      <c r="C65" s="106">
        <f t="shared" si="6"/>
        <v>8580</v>
      </c>
      <c r="D65" s="111">
        <f t="shared" si="7"/>
        <v>47916</v>
      </c>
      <c r="E65" s="88">
        <f t="shared" si="8"/>
        <v>42086</v>
      </c>
      <c r="F65" s="89">
        <f t="shared" si="9"/>
        <v>8580</v>
      </c>
      <c r="G65" s="90">
        <f t="shared" si="10"/>
        <v>50666</v>
      </c>
      <c r="H65" s="91">
        <f t="shared" si="11"/>
        <v>2750</v>
      </c>
      <c r="I65" s="92">
        <f t="shared" si="12"/>
        <v>0</v>
      </c>
      <c r="J65" s="93">
        <f t="shared" si="13"/>
        <v>2750</v>
      </c>
      <c r="K65" s="94">
        <f t="shared" si="14"/>
        <v>44836</v>
      </c>
      <c r="L65" s="95">
        <f t="shared" si="15"/>
        <v>8580</v>
      </c>
      <c r="M65" s="96">
        <f t="shared" si="16"/>
        <v>53416</v>
      </c>
      <c r="N65" s="97">
        <f t="shared" si="17"/>
        <v>2750</v>
      </c>
      <c r="O65" s="98">
        <f t="shared" si="18"/>
        <v>0</v>
      </c>
      <c r="P65" s="99">
        <f t="shared" si="19"/>
        <v>2750</v>
      </c>
      <c r="Q65" s="100">
        <f t="shared" si="20"/>
        <v>47203</v>
      </c>
      <c r="R65" s="101">
        <f t="shared" si="21"/>
        <v>8580</v>
      </c>
      <c r="S65" s="102">
        <f t="shared" si="22"/>
        <v>55783</v>
      </c>
      <c r="T65" s="103">
        <f t="shared" si="23"/>
        <v>2367</v>
      </c>
      <c r="U65" s="104">
        <f t="shared" si="23"/>
        <v>0</v>
      </c>
      <c r="V65" s="105">
        <f t="shared" si="23"/>
        <v>2367</v>
      </c>
      <c r="W65" s="106">
        <f t="shared" si="24"/>
        <v>7867</v>
      </c>
      <c r="X65" s="86">
        <f t="shared" si="24"/>
        <v>0</v>
      </c>
      <c r="Y65" s="87">
        <f t="shared" si="24"/>
        <v>7867</v>
      </c>
      <c r="Z65" s="107">
        <f t="shared" si="25"/>
        <v>1.1999949155989424</v>
      </c>
      <c r="AA65" s="83">
        <f t="shared" si="25"/>
        <v>1</v>
      </c>
      <c r="AB65" s="83">
        <f t="shared" si="25"/>
        <v>1.1641831538525753</v>
      </c>
    </row>
    <row r="66" spans="1:28" s="57" customFormat="1" ht="18" customHeight="1" x14ac:dyDescent="0.25">
      <c r="A66" s="84">
        <v>61</v>
      </c>
      <c r="B66" s="85">
        <f t="shared" si="5"/>
        <v>39462</v>
      </c>
      <c r="C66" s="106">
        <f t="shared" si="6"/>
        <v>8712</v>
      </c>
      <c r="D66" s="111">
        <f t="shared" si="7"/>
        <v>48174</v>
      </c>
      <c r="E66" s="88">
        <f t="shared" si="8"/>
        <v>42221</v>
      </c>
      <c r="F66" s="89">
        <f t="shared" si="9"/>
        <v>8712</v>
      </c>
      <c r="G66" s="90">
        <f t="shared" si="10"/>
        <v>50933</v>
      </c>
      <c r="H66" s="91">
        <f t="shared" si="11"/>
        <v>2759</v>
      </c>
      <c r="I66" s="92">
        <f t="shared" si="12"/>
        <v>0</v>
      </c>
      <c r="J66" s="93">
        <f t="shared" si="13"/>
        <v>2759</v>
      </c>
      <c r="K66" s="94">
        <f t="shared" si="14"/>
        <v>44980</v>
      </c>
      <c r="L66" s="95">
        <f t="shared" si="15"/>
        <v>8712</v>
      </c>
      <c r="M66" s="96">
        <f t="shared" si="16"/>
        <v>53692</v>
      </c>
      <c r="N66" s="97">
        <f t="shared" si="17"/>
        <v>2759</v>
      </c>
      <c r="O66" s="98">
        <f t="shared" si="18"/>
        <v>0</v>
      </c>
      <c r="P66" s="99">
        <f t="shared" si="19"/>
        <v>2759</v>
      </c>
      <c r="Q66" s="100">
        <f t="shared" si="20"/>
        <v>47355</v>
      </c>
      <c r="R66" s="101">
        <f t="shared" si="21"/>
        <v>8712</v>
      </c>
      <c r="S66" s="102">
        <f t="shared" si="22"/>
        <v>56067</v>
      </c>
      <c r="T66" s="103">
        <f t="shared" si="23"/>
        <v>2375</v>
      </c>
      <c r="U66" s="104">
        <f t="shared" si="23"/>
        <v>0</v>
      </c>
      <c r="V66" s="105">
        <f t="shared" si="23"/>
        <v>2375</v>
      </c>
      <c r="W66" s="106">
        <f t="shared" si="24"/>
        <v>7893</v>
      </c>
      <c r="X66" s="86">
        <f t="shared" si="24"/>
        <v>0</v>
      </c>
      <c r="Y66" s="87">
        <f t="shared" si="24"/>
        <v>7893</v>
      </c>
      <c r="Z66" s="107">
        <f t="shared" si="25"/>
        <v>1.2000152045005321</v>
      </c>
      <c r="AA66" s="83">
        <f t="shared" si="25"/>
        <v>1</v>
      </c>
      <c r="AB66" s="83">
        <f t="shared" si="25"/>
        <v>1.1638435670693734</v>
      </c>
    </row>
    <row r="67" spans="1:28" s="57" customFormat="1" ht="18" customHeight="1" x14ac:dyDescent="0.25">
      <c r="A67" s="84">
        <v>62</v>
      </c>
      <c r="B67" s="85">
        <f t="shared" si="5"/>
        <v>39589</v>
      </c>
      <c r="C67" s="106">
        <f t="shared" si="6"/>
        <v>8844</v>
      </c>
      <c r="D67" s="111">
        <f t="shared" si="7"/>
        <v>48433</v>
      </c>
      <c r="E67" s="88">
        <f t="shared" si="8"/>
        <v>42356</v>
      </c>
      <c r="F67" s="89">
        <f t="shared" si="9"/>
        <v>8844</v>
      </c>
      <c r="G67" s="90">
        <f t="shared" si="10"/>
        <v>51200</v>
      </c>
      <c r="H67" s="91">
        <f t="shared" si="11"/>
        <v>2767</v>
      </c>
      <c r="I67" s="92">
        <f t="shared" si="12"/>
        <v>0</v>
      </c>
      <c r="J67" s="93">
        <f t="shared" si="13"/>
        <v>2767</v>
      </c>
      <c r="K67" s="94">
        <f t="shared" si="14"/>
        <v>45124</v>
      </c>
      <c r="L67" s="95">
        <f t="shared" si="15"/>
        <v>8844</v>
      </c>
      <c r="M67" s="96">
        <f t="shared" si="16"/>
        <v>53968</v>
      </c>
      <c r="N67" s="97">
        <f t="shared" si="17"/>
        <v>2768</v>
      </c>
      <c r="O67" s="98">
        <f t="shared" si="18"/>
        <v>0</v>
      </c>
      <c r="P67" s="99">
        <f t="shared" si="19"/>
        <v>2768</v>
      </c>
      <c r="Q67" s="100">
        <f t="shared" si="20"/>
        <v>47506</v>
      </c>
      <c r="R67" s="101">
        <f t="shared" si="21"/>
        <v>8844</v>
      </c>
      <c r="S67" s="102">
        <f t="shared" si="22"/>
        <v>56350</v>
      </c>
      <c r="T67" s="103">
        <f t="shared" si="23"/>
        <v>2382</v>
      </c>
      <c r="U67" s="104">
        <f t="shared" si="23"/>
        <v>0</v>
      </c>
      <c r="V67" s="105">
        <f t="shared" si="23"/>
        <v>2382</v>
      </c>
      <c r="W67" s="106">
        <f t="shared" si="24"/>
        <v>7917</v>
      </c>
      <c r="X67" s="86">
        <f t="shared" si="24"/>
        <v>0</v>
      </c>
      <c r="Y67" s="87">
        <f t="shared" si="24"/>
        <v>7917</v>
      </c>
      <c r="Z67" s="107">
        <f t="shared" si="25"/>
        <v>1.1999797923665665</v>
      </c>
      <c r="AA67" s="83">
        <f t="shared" si="25"/>
        <v>1</v>
      </c>
      <c r="AB67" s="83">
        <f t="shared" si="25"/>
        <v>1.1634629281688105</v>
      </c>
    </row>
    <row r="68" spans="1:28" s="57" customFormat="1" ht="18" customHeight="1" x14ac:dyDescent="0.25">
      <c r="A68" s="84">
        <v>63</v>
      </c>
      <c r="B68" s="85">
        <f t="shared" si="5"/>
        <v>39715</v>
      </c>
      <c r="C68" s="106">
        <f t="shared" si="6"/>
        <v>8976</v>
      </c>
      <c r="D68" s="111">
        <f t="shared" si="7"/>
        <v>48691</v>
      </c>
      <c r="E68" s="88">
        <f t="shared" si="8"/>
        <v>42491</v>
      </c>
      <c r="F68" s="89">
        <f t="shared" si="9"/>
        <v>8976</v>
      </c>
      <c r="G68" s="90">
        <f t="shared" si="10"/>
        <v>51467</v>
      </c>
      <c r="H68" s="91">
        <f t="shared" si="11"/>
        <v>2776</v>
      </c>
      <c r="I68" s="92">
        <f t="shared" si="12"/>
        <v>0</v>
      </c>
      <c r="J68" s="93">
        <f t="shared" si="13"/>
        <v>2776</v>
      </c>
      <c r="K68" s="94">
        <f t="shared" si="14"/>
        <v>45268</v>
      </c>
      <c r="L68" s="95">
        <f t="shared" si="15"/>
        <v>8976</v>
      </c>
      <c r="M68" s="96">
        <f t="shared" si="16"/>
        <v>54244</v>
      </c>
      <c r="N68" s="97">
        <f t="shared" si="17"/>
        <v>2777</v>
      </c>
      <c r="O68" s="98">
        <f t="shared" si="18"/>
        <v>0</v>
      </c>
      <c r="P68" s="99">
        <f t="shared" si="19"/>
        <v>2777</v>
      </c>
      <c r="Q68" s="100">
        <f t="shared" si="20"/>
        <v>47658</v>
      </c>
      <c r="R68" s="101">
        <f t="shared" si="21"/>
        <v>8976</v>
      </c>
      <c r="S68" s="102">
        <f t="shared" si="22"/>
        <v>56634</v>
      </c>
      <c r="T68" s="103">
        <f t="shared" si="23"/>
        <v>2390</v>
      </c>
      <c r="U68" s="104">
        <f t="shared" si="23"/>
        <v>0</v>
      </c>
      <c r="V68" s="105">
        <f t="shared" si="23"/>
        <v>2390</v>
      </c>
      <c r="W68" s="106">
        <f t="shared" si="24"/>
        <v>7943</v>
      </c>
      <c r="X68" s="86">
        <f t="shared" si="24"/>
        <v>0</v>
      </c>
      <c r="Y68" s="87">
        <f t="shared" si="24"/>
        <v>7943</v>
      </c>
      <c r="Z68" s="107">
        <f t="shared" si="25"/>
        <v>1.2</v>
      </c>
      <c r="AA68" s="83">
        <f t="shared" si="25"/>
        <v>1</v>
      </c>
      <c r="AB68" s="83">
        <f t="shared" si="25"/>
        <v>1.1631307633854306</v>
      </c>
    </row>
    <row r="69" spans="1:28" s="57" customFormat="1" ht="18" customHeight="1" x14ac:dyDescent="0.25">
      <c r="A69" s="84">
        <v>64</v>
      </c>
      <c r="B69" s="85">
        <f t="shared" ref="B69:B109" si="26">ROUNDDOWN(($C$119+ROUNDDOWN(($A69*IF(31&lt;=$A69,$C$125,IF(21&lt;=$A69,$C$124,IF(11&lt;=$A69,$C$123,IF(1&lt;=$A69,$C$122,0))))),0))*1.1,0)</f>
        <v>39842</v>
      </c>
      <c r="C69" s="106">
        <f t="shared" ref="C69:C109" si="27">INT(ROUNDDOWN(IF($A69&lt;=0,0,IF($A69&lt;=10,$C$130,IF($A69&lt;=20,$C$131,IF($A69&lt;=30,$C$132,IF($A69&lt;=50,$C$133,IF($A69&gt;=51,$C$134,""))))))*$A69+$C$129,0)*1.1)</f>
        <v>9108</v>
      </c>
      <c r="D69" s="111">
        <f t="shared" ref="D69:D109" si="28">B69+C69</f>
        <v>48950</v>
      </c>
      <c r="E69" s="88">
        <f t="shared" ref="E69:E109" si="29">ROUNDDOWN(($F$119+ROUNDDOWN(($A69*IF(31&lt;=$A69,$F$125,IF(21&lt;=$A69,$F$124,IF(11&lt;=$A69,$F$123,IF(1&lt;=$A69,$F$122,0))))),0))*1.1,0)</f>
        <v>42627</v>
      </c>
      <c r="F69" s="89">
        <f t="shared" ref="F69:F109" si="30">INT(ROUNDDOWN(IF($A69&lt;=0,0,IF($A69&lt;=10,$F$130,IF($A69&lt;=20,$F$131,IF($A69&lt;=30,$F$132,IF($A69&lt;=50,$F$133,IF($A69&gt;=51,$F$134,""))))))*$A69+$F$129,0)*1.1)</f>
        <v>9108</v>
      </c>
      <c r="G69" s="90">
        <f t="shared" ref="G69:G109" si="31">SUM(E69:F69)</f>
        <v>51735</v>
      </c>
      <c r="H69" s="91">
        <f t="shared" ref="H69:H109" si="32">E69-B69</f>
        <v>2785</v>
      </c>
      <c r="I69" s="92">
        <f t="shared" ref="I69:I109" si="33">F69-C69</f>
        <v>0</v>
      </c>
      <c r="J69" s="93">
        <f t="shared" ref="J69:J109" si="34">G69-D69</f>
        <v>2785</v>
      </c>
      <c r="K69" s="94">
        <f t="shared" ref="K69:K109" si="35">ROUNDDOWN(($L$119+ROUNDDOWN(($A69*IF(31&lt;=$A69,$L$125,IF(21&lt;=$A69,$L$124,IF(11&lt;=$A69,$L$123,IF(1&lt;=$A69,$L$122,0))))),0))*1.1,0)</f>
        <v>45412</v>
      </c>
      <c r="L69" s="95">
        <f t="shared" ref="L69:L109" si="36">INT(ROUNDDOWN(IF($A69&lt;=0,0,IF($A69&lt;=10,$L$130,IF($A69&lt;=20,$L$131,IF($A69&lt;=30,$L$132,IF($A69&lt;=50,$L$133,IF($A69&gt;=51,$L$134,""))))))*$A69+$L$129,0)*1.1)</f>
        <v>9108</v>
      </c>
      <c r="M69" s="96">
        <f t="shared" ref="M69:M109" si="37">SUM(K69:L69)</f>
        <v>54520</v>
      </c>
      <c r="N69" s="97">
        <f t="shared" ref="N69:N109" si="38">K69-E69</f>
        <v>2785</v>
      </c>
      <c r="O69" s="98">
        <f t="shared" ref="O69:O109" si="39">L69-F69</f>
        <v>0</v>
      </c>
      <c r="P69" s="99">
        <f t="shared" ref="P69:P109" si="40">M69-G69</f>
        <v>2785</v>
      </c>
      <c r="Q69" s="100">
        <f t="shared" ref="Q69:Q109" si="41">ROUNDDOWN(($R$119+ROUNDDOWN(($A69*IF(31&lt;=$A69,$R$125,IF(21&lt;=$A69,$R$124,IF(11&lt;=$A69,$R$123,IF(1&lt;=$A69,$R$122,0))))),0))*1.1,0)</f>
        <v>47810</v>
      </c>
      <c r="R69" s="101">
        <f t="shared" ref="R69:R109" si="42">INT(ROUNDDOWN(IF($A69&lt;=0,0,IF($A69&lt;=10,$R$130,IF($A69&lt;=20,$R$131,IF($A69&lt;=30,$R$132,IF($A69&lt;=50,$R$133,IF($A69&gt;=51,$R$134,""))))))*$A69+$R$129,0)*1.1)</f>
        <v>9108</v>
      </c>
      <c r="S69" s="102">
        <f t="shared" ref="S69:S109" si="43">SUM(Q69:R69)</f>
        <v>56918</v>
      </c>
      <c r="T69" s="103">
        <f t="shared" si="23"/>
        <v>2398</v>
      </c>
      <c r="U69" s="104">
        <f t="shared" si="23"/>
        <v>0</v>
      </c>
      <c r="V69" s="105">
        <f t="shared" si="23"/>
        <v>2398</v>
      </c>
      <c r="W69" s="106">
        <f t="shared" si="24"/>
        <v>7968</v>
      </c>
      <c r="X69" s="86">
        <f t="shared" si="24"/>
        <v>0</v>
      </c>
      <c r="Y69" s="87">
        <f t="shared" si="24"/>
        <v>7968</v>
      </c>
      <c r="Z69" s="107">
        <f t="shared" si="25"/>
        <v>1.1999899603433564</v>
      </c>
      <c r="AA69" s="83">
        <f t="shared" si="25"/>
        <v>1</v>
      </c>
      <c r="AB69" s="83">
        <f t="shared" si="25"/>
        <v>1.1627783452502554</v>
      </c>
    </row>
    <row r="70" spans="1:28" s="57" customFormat="1" ht="18" customHeight="1" x14ac:dyDescent="0.25">
      <c r="A70" s="84">
        <v>65</v>
      </c>
      <c r="B70" s="85">
        <f t="shared" si="26"/>
        <v>39968</v>
      </c>
      <c r="C70" s="106">
        <f t="shared" si="27"/>
        <v>9240</v>
      </c>
      <c r="D70" s="111">
        <f t="shared" si="28"/>
        <v>49208</v>
      </c>
      <c r="E70" s="88">
        <f t="shared" si="29"/>
        <v>42762</v>
      </c>
      <c r="F70" s="89">
        <f t="shared" si="30"/>
        <v>9240</v>
      </c>
      <c r="G70" s="90">
        <f t="shared" si="31"/>
        <v>52002</v>
      </c>
      <c r="H70" s="91">
        <f t="shared" si="32"/>
        <v>2794</v>
      </c>
      <c r="I70" s="92">
        <f t="shared" si="33"/>
        <v>0</v>
      </c>
      <c r="J70" s="93">
        <f t="shared" si="34"/>
        <v>2794</v>
      </c>
      <c r="K70" s="94">
        <f t="shared" si="35"/>
        <v>45556</v>
      </c>
      <c r="L70" s="95">
        <f t="shared" si="36"/>
        <v>9240</v>
      </c>
      <c r="M70" s="96">
        <f t="shared" si="37"/>
        <v>54796</v>
      </c>
      <c r="N70" s="97">
        <f t="shared" si="38"/>
        <v>2794</v>
      </c>
      <c r="O70" s="98">
        <f t="shared" si="39"/>
        <v>0</v>
      </c>
      <c r="P70" s="99">
        <f t="shared" si="40"/>
        <v>2794</v>
      </c>
      <c r="Q70" s="100">
        <f t="shared" si="41"/>
        <v>47962</v>
      </c>
      <c r="R70" s="101">
        <f t="shared" si="42"/>
        <v>9240</v>
      </c>
      <c r="S70" s="102">
        <f t="shared" si="43"/>
        <v>57202</v>
      </c>
      <c r="T70" s="103">
        <f t="shared" si="23"/>
        <v>2406</v>
      </c>
      <c r="U70" s="104">
        <f t="shared" si="23"/>
        <v>0</v>
      </c>
      <c r="V70" s="105">
        <f t="shared" si="23"/>
        <v>2406</v>
      </c>
      <c r="W70" s="106">
        <f t="shared" ref="W70:Y109" si="44">Q70-B70</f>
        <v>7994</v>
      </c>
      <c r="X70" s="86">
        <f t="shared" si="44"/>
        <v>0</v>
      </c>
      <c r="Y70" s="87">
        <f t="shared" si="44"/>
        <v>7994</v>
      </c>
      <c r="Z70" s="107">
        <f t="shared" ref="Z70:AB109" si="45">Q70/B70</f>
        <v>1.2000100080064051</v>
      </c>
      <c r="AA70" s="83">
        <f t="shared" si="45"/>
        <v>1</v>
      </c>
      <c r="AB70" s="83">
        <f t="shared" si="45"/>
        <v>1.1624532596325801</v>
      </c>
    </row>
    <row r="71" spans="1:28" s="57" customFormat="1" ht="18" customHeight="1" x14ac:dyDescent="0.25">
      <c r="A71" s="84">
        <v>66</v>
      </c>
      <c r="B71" s="85">
        <f t="shared" si="26"/>
        <v>40095</v>
      </c>
      <c r="C71" s="106">
        <f t="shared" si="27"/>
        <v>9372</v>
      </c>
      <c r="D71" s="111">
        <f t="shared" si="28"/>
        <v>49467</v>
      </c>
      <c r="E71" s="88">
        <f t="shared" si="29"/>
        <v>42897</v>
      </c>
      <c r="F71" s="89">
        <f t="shared" si="30"/>
        <v>9372</v>
      </c>
      <c r="G71" s="90">
        <f t="shared" si="31"/>
        <v>52269</v>
      </c>
      <c r="H71" s="91">
        <f t="shared" si="32"/>
        <v>2802</v>
      </c>
      <c r="I71" s="92">
        <f t="shared" si="33"/>
        <v>0</v>
      </c>
      <c r="J71" s="93">
        <f t="shared" si="34"/>
        <v>2802</v>
      </c>
      <c r="K71" s="94">
        <f t="shared" si="35"/>
        <v>45700</v>
      </c>
      <c r="L71" s="95">
        <f t="shared" si="36"/>
        <v>9372</v>
      </c>
      <c r="M71" s="96">
        <f t="shared" si="37"/>
        <v>55072</v>
      </c>
      <c r="N71" s="97">
        <f t="shared" si="38"/>
        <v>2803</v>
      </c>
      <c r="O71" s="98">
        <f t="shared" si="39"/>
        <v>0</v>
      </c>
      <c r="P71" s="99">
        <f t="shared" si="40"/>
        <v>2803</v>
      </c>
      <c r="Q71" s="100">
        <f t="shared" si="41"/>
        <v>48114</v>
      </c>
      <c r="R71" s="101">
        <f t="shared" si="42"/>
        <v>9372</v>
      </c>
      <c r="S71" s="102">
        <f t="shared" si="43"/>
        <v>57486</v>
      </c>
      <c r="T71" s="103">
        <f t="shared" si="23"/>
        <v>2414</v>
      </c>
      <c r="U71" s="104">
        <f t="shared" si="23"/>
        <v>0</v>
      </c>
      <c r="V71" s="105">
        <f t="shared" si="23"/>
        <v>2414</v>
      </c>
      <c r="W71" s="106">
        <f t="shared" si="44"/>
        <v>8019</v>
      </c>
      <c r="X71" s="86">
        <f t="shared" si="44"/>
        <v>0</v>
      </c>
      <c r="Y71" s="87">
        <f t="shared" si="44"/>
        <v>8019</v>
      </c>
      <c r="Z71" s="107">
        <f t="shared" si="45"/>
        <v>1.2</v>
      </c>
      <c r="AA71" s="83">
        <f t="shared" si="45"/>
        <v>1</v>
      </c>
      <c r="AB71" s="83">
        <f t="shared" si="45"/>
        <v>1.1621080720480321</v>
      </c>
    </row>
    <row r="72" spans="1:28" s="57" customFormat="1" ht="18" customHeight="1" x14ac:dyDescent="0.25">
      <c r="A72" s="84">
        <v>67</v>
      </c>
      <c r="B72" s="85">
        <f t="shared" si="26"/>
        <v>40221</v>
      </c>
      <c r="C72" s="106">
        <f t="shared" si="27"/>
        <v>9504</v>
      </c>
      <c r="D72" s="111">
        <f t="shared" si="28"/>
        <v>49725</v>
      </c>
      <c r="E72" s="88">
        <f t="shared" si="29"/>
        <v>43033</v>
      </c>
      <c r="F72" s="89">
        <f t="shared" si="30"/>
        <v>9504</v>
      </c>
      <c r="G72" s="90">
        <f t="shared" si="31"/>
        <v>52537</v>
      </c>
      <c r="H72" s="91">
        <f t="shared" si="32"/>
        <v>2812</v>
      </c>
      <c r="I72" s="92">
        <f t="shared" si="33"/>
        <v>0</v>
      </c>
      <c r="J72" s="93">
        <f t="shared" si="34"/>
        <v>2812</v>
      </c>
      <c r="K72" s="94">
        <f t="shared" si="35"/>
        <v>45844</v>
      </c>
      <c r="L72" s="95">
        <f t="shared" si="36"/>
        <v>9504</v>
      </c>
      <c r="M72" s="96">
        <f t="shared" si="37"/>
        <v>55348</v>
      </c>
      <c r="N72" s="97">
        <f t="shared" si="38"/>
        <v>2811</v>
      </c>
      <c r="O72" s="98">
        <f t="shared" si="39"/>
        <v>0</v>
      </c>
      <c r="P72" s="99">
        <f t="shared" si="40"/>
        <v>2811</v>
      </c>
      <c r="Q72" s="100">
        <f t="shared" si="41"/>
        <v>48265</v>
      </c>
      <c r="R72" s="101">
        <f t="shared" si="42"/>
        <v>9504</v>
      </c>
      <c r="S72" s="102">
        <f t="shared" si="43"/>
        <v>57769</v>
      </c>
      <c r="T72" s="103">
        <f t="shared" si="23"/>
        <v>2421</v>
      </c>
      <c r="U72" s="104">
        <f t="shared" si="23"/>
        <v>0</v>
      </c>
      <c r="V72" s="105">
        <f t="shared" si="23"/>
        <v>2421</v>
      </c>
      <c r="W72" s="106">
        <f t="shared" si="44"/>
        <v>8044</v>
      </c>
      <c r="X72" s="86">
        <f t="shared" si="44"/>
        <v>0</v>
      </c>
      <c r="Y72" s="87">
        <f t="shared" si="44"/>
        <v>8044</v>
      </c>
      <c r="Z72" s="107">
        <f t="shared" si="45"/>
        <v>1.1999950274732105</v>
      </c>
      <c r="AA72" s="83">
        <f t="shared" si="45"/>
        <v>1</v>
      </c>
      <c r="AB72" s="83">
        <f t="shared" si="45"/>
        <v>1.1617697335344395</v>
      </c>
    </row>
    <row r="73" spans="1:28" s="57" customFormat="1" ht="18" customHeight="1" x14ac:dyDescent="0.25">
      <c r="A73" s="84">
        <v>68</v>
      </c>
      <c r="B73" s="85">
        <f t="shared" si="26"/>
        <v>40348</v>
      </c>
      <c r="C73" s="106">
        <f t="shared" si="27"/>
        <v>9636</v>
      </c>
      <c r="D73" s="111">
        <f t="shared" si="28"/>
        <v>49984</v>
      </c>
      <c r="E73" s="88">
        <f t="shared" si="29"/>
        <v>43168</v>
      </c>
      <c r="F73" s="89">
        <f t="shared" si="30"/>
        <v>9636</v>
      </c>
      <c r="G73" s="90">
        <f t="shared" si="31"/>
        <v>52804</v>
      </c>
      <c r="H73" s="91">
        <f t="shared" si="32"/>
        <v>2820</v>
      </c>
      <c r="I73" s="92">
        <f t="shared" si="33"/>
        <v>0</v>
      </c>
      <c r="J73" s="93">
        <f t="shared" si="34"/>
        <v>2820</v>
      </c>
      <c r="K73" s="94">
        <f t="shared" si="35"/>
        <v>45988</v>
      </c>
      <c r="L73" s="95">
        <f t="shared" si="36"/>
        <v>9636</v>
      </c>
      <c r="M73" s="96">
        <f t="shared" si="37"/>
        <v>55624</v>
      </c>
      <c r="N73" s="97">
        <f t="shared" si="38"/>
        <v>2820</v>
      </c>
      <c r="O73" s="98">
        <f t="shared" si="39"/>
        <v>0</v>
      </c>
      <c r="P73" s="99">
        <f t="shared" si="40"/>
        <v>2820</v>
      </c>
      <c r="Q73" s="100">
        <f t="shared" si="41"/>
        <v>48417</v>
      </c>
      <c r="R73" s="101">
        <f t="shared" si="42"/>
        <v>9636</v>
      </c>
      <c r="S73" s="102">
        <f t="shared" si="43"/>
        <v>58053</v>
      </c>
      <c r="T73" s="103">
        <f t="shared" si="23"/>
        <v>2429</v>
      </c>
      <c r="U73" s="104">
        <f t="shared" si="23"/>
        <v>0</v>
      </c>
      <c r="V73" s="105">
        <f t="shared" si="23"/>
        <v>2429</v>
      </c>
      <c r="W73" s="106">
        <f t="shared" si="44"/>
        <v>8069</v>
      </c>
      <c r="X73" s="86">
        <f t="shared" si="44"/>
        <v>0</v>
      </c>
      <c r="Y73" s="87">
        <f t="shared" si="44"/>
        <v>8069</v>
      </c>
      <c r="Z73" s="107">
        <f t="shared" si="45"/>
        <v>1.1999851293744423</v>
      </c>
      <c r="AA73" s="83">
        <f t="shared" si="45"/>
        <v>1</v>
      </c>
      <c r="AB73" s="83">
        <f t="shared" si="45"/>
        <v>1.1614316581306019</v>
      </c>
    </row>
    <row r="74" spans="1:28" s="57" customFormat="1" ht="18" customHeight="1" x14ac:dyDescent="0.25">
      <c r="A74" s="84">
        <v>69</v>
      </c>
      <c r="B74" s="85">
        <f t="shared" si="26"/>
        <v>40474</v>
      </c>
      <c r="C74" s="106">
        <f t="shared" si="27"/>
        <v>9768</v>
      </c>
      <c r="D74" s="111">
        <f t="shared" si="28"/>
        <v>50242</v>
      </c>
      <c r="E74" s="88">
        <f t="shared" si="29"/>
        <v>43303</v>
      </c>
      <c r="F74" s="89">
        <f t="shared" si="30"/>
        <v>9768</v>
      </c>
      <c r="G74" s="90">
        <f t="shared" si="31"/>
        <v>53071</v>
      </c>
      <c r="H74" s="91">
        <f t="shared" si="32"/>
        <v>2829</v>
      </c>
      <c r="I74" s="92">
        <f t="shared" si="33"/>
        <v>0</v>
      </c>
      <c r="J74" s="93">
        <f t="shared" si="34"/>
        <v>2829</v>
      </c>
      <c r="K74" s="94">
        <f t="shared" si="35"/>
        <v>46132</v>
      </c>
      <c r="L74" s="95">
        <f t="shared" si="36"/>
        <v>9768</v>
      </c>
      <c r="M74" s="96">
        <f t="shared" si="37"/>
        <v>55900</v>
      </c>
      <c r="N74" s="97">
        <f t="shared" si="38"/>
        <v>2829</v>
      </c>
      <c r="O74" s="98">
        <f t="shared" si="39"/>
        <v>0</v>
      </c>
      <c r="P74" s="99">
        <f t="shared" si="40"/>
        <v>2829</v>
      </c>
      <c r="Q74" s="100">
        <f t="shared" si="41"/>
        <v>48569</v>
      </c>
      <c r="R74" s="101">
        <f t="shared" si="42"/>
        <v>9768</v>
      </c>
      <c r="S74" s="102">
        <f t="shared" si="43"/>
        <v>58337</v>
      </c>
      <c r="T74" s="103">
        <f t="shared" si="23"/>
        <v>2437</v>
      </c>
      <c r="U74" s="104">
        <f t="shared" si="23"/>
        <v>0</v>
      </c>
      <c r="V74" s="105">
        <f t="shared" si="23"/>
        <v>2437</v>
      </c>
      <c r="W74" s="106">
        <f t="shared" si="44"/>
        <v>8095</v>
      </c>
      <c r="X74" s="86">
        <f t="shared" si="44"/>
        <v>0</v>
      </c>
      <c r="Y74" s="87">
        <f t="shared" si="44"/>
        <v>8095</v>
      </c>
      <c r="Z74" s="107">
        <f t="shared" si="45"/>
        <v>1.2000049414438898</v>
      </c>
      <c r="AA74" s="83">
        <f t="shared" si="45"/>
        <v>1</v>
      </c>
      <c r="AB74" s="83">
        <f t="shared" si="45"/>
        <v>1.1611201783368497</v>
      </c>
    </row>
    <row r="75" spans="1:28" s="57" customFormat="1" ht="18" customHeight="1" x14ac:dyDescent="0.25">
      <c r="A75" s="84">
        <v>70</v>
      </c>
      <c r="B75" s="85">
        <f t="shared" si="26"/>
        <v>40601</v>
      </c>
      <c r="C75" s="106">
        <f t="shared" si="27"/>
        <v>9900</v>
      </c>
      <c r="D75" s="111">
        <f t="shared" si="28"/>
        <v>50501</v>
      </c>
      <c r="E75" s="88">
        <f t="shared" si="29"/>
        <v>43439</v>
      </c>
      <c r="F75" s="89">
        <f t="shared" si="30"/>
        <v>9900</v>
      </c>
      <c r="G75" s="90">
        <f t="shared" si="31"/>
        <v>53339</v>
      </c>
      <c r="H75" s="91">
        <f t="shared" si="32"/>
        <v>2838</v>
      </c>
      <c r="I75" s="92">
        <f t="shared" si="33"/>
        <v>0</v>
      </c>
      <c r="J75" s="93">
        <f t="shared" si="34"/>
        <v>2838</v>
      </c>
      <c r="K75" s="94">
        <f t="shared" si="35"/>
        <v>46277</v>
      </c>
      <c r="L75" s="95">
        <f t="shared" si="36"/>
        <v>9900</v>
      </c>
      <c r="M75" s="96">
        <f t="shared" si="37"/>
        <v>56177</v>
      </c>
      <c r="N75" s="97">
        <f t="shared" si="38"/>
        <v>2838</v>
      </c>
      <c r="O75" s="98">
        <f t="shared" si="39"/>
        <v>0</v>
      </c>
      <c r="P75" s="99">
        <f t="shared" si="40"/>
        <v>2838</v>
      </c>
      <c r="Q75" s="100">
        <f t="shared" si="41"/>
        <v>48721</v>
      </c>
      <c r="R75" s="101">
        <f t="shared" si="42"/>
        <v>9900</v>
      </c>
      <c r="S75" s="102">
        <f t="shared" si="43"/>
        <v>58621</v>
      </c>
      <c r="T75" s="103">
        <f t="shared" si="23"/>
        <v>2444</v>
      </c>
      <c r="U75" s="104">
        <f t="shared" si="23"/>
        <v>0</v>
      </c>
      <c r="V75" s="105">
        <f t="shared" si="23"/>
        <v>2444</v>
      </c>
      <c r="W75" s="106">
        <f t="shared" si="44"/>
        <v>8120</v>
      </c>
      <c r="X75" s="86">
        <f t="shared" si="44"/>
        <v>0</v>
      </c>
      <c r="Y75" s="87">
        <f t="shared" si="44"/>
        <v>8120</v>
      </c>
      <c r="Z75" s="107">
        <f t="shared" si="45"/>
        <v>1.1999950740129552</v>
      </c>
      <c r="AA75" s="83">
        <f t="shared" si="45"/>
        <v>1</v>
      </c>
      <c r="AB75" s="83">
        <f t="shared" si="45"/>
        <v>1.1607888952694005</v>
      </c>
    </row>
    <row r="76" spans="1:28" s="57" customFormat="1" ht="18" customHeight="1" x14ac:dyDescent="0.25">
      <c r="A76" s="84">
        <v>71</v>
      </c>
      <c r="B76" s="85">
        <f t="shared" si="26"/>
        <v>40727</v>
      </c>
      <c r="C76" s="106">
        <f t="shared" si="27"/>
        <v>10032</v>
      </c>
      <c r="D76" s="111">
        <f t="shared" si="28"/>
        <v>50759</v>
      </c>
      <c r="E76" s="88">
        <f t="shared" si="29"/>
        <v>43574</v>
      </c>
      <c r="F76" s="89">
        <f t="shared" si="30"/>
        <v>10032</v>
      </c>
      <c r="G76" s="90">
        <f t="shared" si="31"/>
        <v>53606</v>
      </c>
      <c r="H76" s="91">
        <f t="shared" si="32"/>
        <v>2847</v>
      </c>
      <c r="I76" s="92">
        <f t="shared" si="33"/>
        <v>0</v>
      </c>
      <c r="J76" s="93">
        <f t="shared" si="34"/>
        <v>2847</v>
      </c>
      <c r="K76" s="94">
        <f t="shared" si="35"/>
        <v>46421</v>
      </c>
      <c r="L76" s="95">
        <f t="shared" si="36"/>
        <v>10032</v>
      </c>
      <c r="M76" s="96">
        <f t="shared" si="37"/>
        <v>56453</v>
      </c>
      <c r="N76" s="97">
        <f t="shared" si="38"/>
        <v>2847</v>
      </c>
      <c r="O76" s="98">
        <f t="shared" si="39"/>
        <v>0</v>
      </c>
      <c r="P76" s="99">
        <f t="shared" si="40"/>
        <v>2847</v>
      </c>
      <c r="Q76" s="100">
        <f t="shared" si="41"/>
        <v>48873</v>
      </c>
      <c r="R76" s="101">
        <f t="shared" si="42"/>
        <v>10032</v>
      </c>
      <c r="S76" s="102">
        <f t="shared" si="43"/>
        <v>58905</v>
      </c>
      <c r="T76" s="103">
        <f t="shared" si="23"/>
        <v>2452</v>
      </c>
      <c r="U76" s="104">
        <f t="shared" si="23"/>
        <v>0</v>
      </c>
      <c r="V76" s="105">
        <f t="shared" si="23"/>
        <v>2452</v>
      </c>
      <c r="W76" s="106">
        <f t="shared" si="44"/>
        <v>8146</v>
      </c>
      <c r="X76" s="86">
        <f t="shared" si="44"/>
        <v>0</v>
      </c>
      <c r="Y76" s="87">
        <f t="shared" si="44"/>
        <v>8146</v>
      </c>
      <c r="Z76" s="107">
        <f t="shared" si="45"/>
        <v>1.2000147322415105</v>
      </c>
      <c r="AA76" s="83">
        <f t="shared" si="45"/>
        <v>1</v>
      </c>
      <c r="AB76" s="83">
        <f t="shared" si="45"/>
        <v>1.1604838550798873</v>
      </c>
    </row>
    <row r="77" spans="1:28" s="57" customFormat="1" ht="18" customHeight="1" x14ac:dyDescent="0.25">
      <c r="A77" s="84">
        <v>72</v>
      </c>
      <c r="B77" s="85">
        <f t="shared" si="26"/>
        <v>40854</v>
      </c>
      <c r="C77" s="106">
        <f t="shared" si="27"/>
        <v>10164</v>
      </c>
      <c r="D77" s="111">
        <f t="shared" si="28"/>
        <v>51018</v>
      </c>
      <c r="E77" s="88">
        <f t="shared" si="29"/>
        <v>43709</v>
      </c>
      <c r="F77" s="89">
        <f t="shared" si="30"/>
        <v>10164</v>
      </c>
      <c r="G77" s="90">
        <f t="shared" si="31"/>
        <v>53873</v>
      </c>
      <c r="H77" s="91">
        <f t="shared" si="32"/>
        <v>2855</v>
      </c>
      <c r="I77" s="92">
        <f t="shared" si="33"/>
        <v>0</v>
      </c>
      <c r="J77" s="93">
        <f t="shared" si="34"/>
        <v>2855</v>
      </c>
      <c r="K77" s="94">
        <f t="shared" si="35"/>
        <v>46565</v>
      </c>
      <c r="L77" s="95">
        <f t="shared" si="36"/>
        <v>10164</v>
      </c>
      <c r="M77" s="96">
        <f t="shared" si="37"/>
        <v>56729</v>
      </c>
      <c r="N77" s="97">
        <f t="shared" si="38"/>
        <v>2856</v>
      </c>
      <c r="O77" s="98">
        <f t="shared" si="39"/>
        <v>0</v>
      </c>
      <c r="P77" s="99">
        <f t="shared" si="40"/>
        <v>2856</v>
      </c>
      <c r="Q77" s="100">
        <f t="shared" si="41"/>
        <v>49024</v>
      </c>
      <c r="R77" s="101">
        <f t="shared" si="42"/>
        <v>10164</v>
      </c>
      <c r="S77" s="102">
        <f t="shared" si="43"/>
        <v>59188</v>
      </c>
      <c r="T77" s="103">
        <f t="shared" si="23"/>
        <v>2459</v>
      </c>
      <c r="U77" s="104">
        <f t="shared" si="23"/>
        <v>0</v>
      </c>
      <c r="V77" s="105">
        <f t="shared" si="23"/>
        <v>2459</v>
      </c>
      <c r="W77" s="106">
        <f t="shared" si="44"/>
        <v>8170</v>
      </c>
      <c r="X77" s="86">
        <f t="shared" si="44"/>
        <v>0</v>
      </c>
      <c r="Y77" s="87">
        <f t="shared" si="44"/>
        <v>8170</v>
      </c>
      <c r="Z77" s="107">
        <f t="shared" si="45"/>
        <v>1.1999804180741176</v>
      </c>
      <c r="AA77" s="83">
        <f t="shared" si="45"/>
        <v>1</v>
      </c>
      <c r="AB77" s="83">
        <f t="shared" si="45"/>
        <v>1.1601395585871652</v>
      </c>
    </row>
    <row r="78" spans="1:28" s="57" customFormat="1" ht="18" customHeight="1" x14ac:dyDescent="0.25">
      <c r="A78" s="84">
        <v>73</v>
      </c>
      <c r="B78" s="85">
        <f t="shared" si="26"/>
        <v>40980</v>
      </c>
      <c r="C78" s="106">
        <f t="shared" si="27"/>
        <v>10296</v>
      </c>
      <c r="D78" s="111">
        <f t="shared" si="28"/>
        <v>51276</v>
      </c>
      <c r="E78" s="88">
        <f t="shared" si="29"/>
        <v>43844</v>
      </c>
      <c r="F78" s="89">
        <f t="shared" si="30"/>
        <v>10296</v>
      </c>
      <c r="G78" s="90">
        <f t="shared" si="31"/>
        <v>54140</v>
      </c>
      <c r="H78" s="91">
        <f t="shared" si="32"/>
        <v>2864</v>
      </c>
      <c r="I78" s="92">
        <f t="shared" si="33"/>
        <v>0</v>
      </c>
      <c r="J78" s="93">
        <f t="shared" si="34"/>
        <v>2864</v>
      </c>
      <c r="K78" s="94">
        <f t="shared" si="35"/>
        <v>46709</v>
      </c>
      <c r="L78" s="95">
        <f t="shared" si="36"/>
        <v>10296</v>
      </c>
      <c r="M78" s="96">
        <f t="shared" si="37"/>
        <v>57005</v>
      </c>
      <c r="N78" s="97">
        <f t="shared" si="38"/>
        <v>2865</v>
      </c>
      <c r="O78" s="98">
        <f t="shared" si="39"/>
        <v>0</v>
      </c>
      <c r="P78" s="99">
        <f t="shared" si="40"/>
        <v>2865</v>
      </c>
      <c r="Q78" s="100">
        <f t="shared" si="41"/>
        <v>49176</v>
      </c>
      <c r="R78" s="101">
        <f t="shared" si="42"/>
        <v>10296</v>
      </c>
      <c r="S78" s="102">
        <f t="shared" si="43"/>
        <v>59472</v>
      </c>
      <c r="T78" s="103">
        <f t="shared" si="23"/>
        <v>2467</v>
      </c>
      <c r="U78" s="104">
        <f t="shared" si="23"/>
        <v>0</v>
      </c>
      <c r="V78" s="105">
        <f t="shared" si="23"/>
        <v>2467</v>
      </c>
      <c r="W78" s="106">
        <f t="shared" si="44"/>
        <v>8196</v>
      </c>
      <c r="X78" s="86">
        <f t="shared" si="44"/>
        <v>0</v>
      </c>
      <c r="Y78" s="87">
        <f t="shared" si="44"/>
        <v>8196</v>
      </c>
      <c r="Z78" s="107">
        <f t="shared" si="45"/>
        <v>1.2</v>
      </c>
      <c r="AA78" s="83">
        <f t="shared" si="45"/>
        <v>1</v>
      </c>
      <c r="AB78" s="83">
        <f t="shared" si="45"/>
        <v>1.1598408612216242</v>
      </c>
    </row>
    <row r="79" spans="1:28" s="57" customFormat="1" ht="18" customHeight="1" x14ac:dyDescent="0.25">
      <c r="A79" s="84">
        <v>74</v>
      </c>
      <c r="B79" s="85">
        <f t="shared" si="26"/>
        <v>41107</v>
      </c>
      <c r="C79" s="106">
        <f t="shared" si="27"/>
        <v>10428</v>
      </c>
      <c r="D79" s="111">
        <f t="shared" si="28"/>
        <v>51535</v>
      </c>
      <c r="E79" s="88">
        <f t="shared" si="29"/>
        <v>43980</v>
      </c>
      <c r="F79" s="89">
        <f t="shared" si="30"/>
        <v>10428</v>
      </c>
      <c r="G79" s="90">
        <f t="shared" si="31"/>
        <v>54408</v>
      </c>
      <c r="H79" s="91">
        <f t="shared" si="32"/>
        <v>2873</v>
      </c>
      <c r="I79" s="92">
        <f t="shared" si="33"/>
        <v>0</v>
      </c>
      <c r="J79" s="93">
        <f t="shared" si="34"/>
        <v>2873</v>
      </c>
      <c r="K79" s="94">
        <f t="shared" si="35"/>
        <v>46853</v>
      </c>
      <c r="L79" s="95">
        <f t="shared" si="36"/>
        <v>10428</v>
      </c>
      <c r="M79" s="96">
        <f t="shared" si="37"/>
        <v>57281</v>
      </c>
      <c r="N79" s="97">
        <f t="shared" si="38"/>
        <v>2873</v>
      </c>
      <c r="O79" s="98">
        <f t="shared" si="39"/>
        <v>0</v>
      </c>
      <c r="P79" s="99">
        <f t="shared" si="40"/>
        <v>2873</v>
      </c>
      <c r="Q79" s="100">
        <f t="shared" si="41"/>
        <v>49328</v>
      </c>
      <c r="R79" s="101">
        <f t="shared" si="42"/>
        <v>10428</v>
      </c>
      <c r="S79" s="102">
        <f t="shared" si="43"/>
        <v>59756</v>
      </c>
      <c r="T79" s="103">
        <f t="shared" si="23"/>
        <v>2475</v>
      </c>
      <c r="U79" s="104">
        <f t="shared" si="23"/>
        <v>0</v>
      </c>
      <c r="V79" s="105">
        <f t="shared" si="23"/>
        <v>2475</v>
      </c>
      <c r="W79" s="106">
        <f t="shared" si="44"/>
        <v>8221</v>
      </c>
      <c r="X79" s="86">
        <f t="shared" si="44"/>
        <v>0</v>
      </c>
      <c r="Y79" s="87">
        <f t="shared" si="44"/>
        <v>8221</v>
      </c>
      <c r="Z79" s="107">
        <f t="shared" si="45"/>
        <v>1.1999902692972</v>
      </c>
      <c r="AA79" s="83">
        <f t="shared" si="45"/>
        <v>1</v>
      </c>
      <c r="AB79" s="83">
        <f t="shared" si="45"/>
        <v>1.1595226545066459</v>
      </c>
    </row>
    <row r="80" spans="1:28" s="57" customFormat="1" ht="18" customHeight="1" x14ac:dyDescent="0.25">
      <c r="A80" s="84">
        <v>75</v>
      </c>
      <c r="B80" s="85">
        <f t="shared" si="26"/>
        <v>41233</v>
      </c>
      <c r="C80" s="106">
        <f t="shared" si="27"/>
        <v>10560</v>
      </c>
      <c r="D80" s="111">
        <f t="shared" si="28"/>
        <v>51793</v>
      </c>
      <c r="E80" s="88">
        <f t="shared" si="29"/>
        <v>44115</v>
      </c>
      <c r="F80" s="89">
        <f t="shared" si="30"/>
        <v>10560</v>
      </c>
      <c r="G80" s="90">
        <f t="shared" si="31"/>
        <v>54675</v>
      </c>
      <c r="H80" s="91">
        <f t="shared" si="32"/>
        <v>2882</v>
      </c>
      <c r="I80" s="92">
        <f t="shared" si="33"/>
        <v>0</v>
      </c>
      <c r="J80" s="93">
        <f t="shared" si="34"/>
        <v>2882</v>
      </c>
      <c r="K80" s="94">
        <f t="shared" si="35"/>
        <v>46997</v>
      </c>
      <c r="L80" s="95">
        <f t="shared" si="36"/>
        <v>10560</v>
      </c>
      <c r="M80" s="96">
        <f t="shared" si="37"/>
        <v>57557</v>
      </c>
      <c r="N80" s="97">
        <f t="shared" si="38"/>
        <v>2882</v>
      </c>
      <c r="O80" s="98">
        <f t="shared" si="39"/>
        <v>0</v>
      </c>
      <c r="P80" s="99">
        <f t="shared" si="40"/>
        <v>2882</v>
      </c>
      <c r="Q80" s="100">
        <f t="shared" si="41"/>
        <v>49480</v>
      </c>
      <c r="R80" s="101">
        <f t="shared" si="42"/>
        <v>10560</v>
      </c>
      <c r="S80" s="102">
        <f t="shared" si="43"/>
        <v>60040</v>
      </c>
      <c r="T80" s="103">
        <f t="shared" si="23"/>
        <v>2483</v>
      </c>
      <c r="U80" s="104">
        <f t="shared" si="23"/>
        <v>0</v>
      </c>
      <c r="V80" s="105">
        <f t="shared" si="23"/>
        <v>2483</v>
      </c>
      <c r="W80" s="106">
        <f t="shared" si="44"/>
        <v>8247</v>
      </c>
      <c r="X80" s="86">
        <f t="shared" si="44"/>
        <v>0</v>
      </c>
      <c r="Y80" s="87">
        <f t="shared" si="44"/>
        <v>8247</v>
      </c>
      <c r="Z80" s="107">
        <f t="shared" si="45"/>
        <v>1.2000097009676716</v>
      </c>
      <c r="AA80" s="83">
        <f t="shared" si="45"/>
        <v>1</v>
      </c>
      <c r="AB80" s="83">
        <f t="shared" si="45"/>
        <v>1.1592300117776533</v>
      </c>
    </row>
    <row r="81" spans="1:28" s="57" customFormat="1" ht="18" customHeight="1" x14ac:dyDescent="0.25">
      <c r="A81" s="84">
        <v>76</v>
      </c>
      <c r="B81" s="85">
        <f t="shared" si="26"/>
        <v>41360</v>
      </c>
      <c r="C81" s="106">
        <f t="shared" si="27"/>
        <v>10692</v>
      </c>
      <c r="D81" s="111">
        <f t="shared" si="28"/>
        <v>52052</v>
      </c>
      <c r="E81" s="88">
        <f t="shared" si="29"/>
        <v>44250</v>
      </c>
      <c r="F81" s="89">
        <f t="shared" si="30"/>
        <v>10692</v>
      </c>
      <c r="G81" s="90">
        <f t="shared" si="31"/>
        <v>54942</v>
      </c>
      <c r="H81" s="91">
        <f t="shared" si="32"/>
        <v>2890</v>
      </c>
      <c r="I81" s="92">
        <f t="shared" si="33"/>
        <v>0</v>
      </c>
      <c r="J81" s="93">
        <f t="shared" si="34"/>
        <v>2890</v>
      </c>
      <c r="K81" s="94">
        <f t="shared" si="35"/>
        <v>47141</v>
      </c>
      <c r="L81" s="95">
        <f t="shared" si="36"/>
        <v>10692</v>
      </c>
      <c r="M81" s="96">
        <f t="shared" si="37"/>
        <v>57833</v>
      </c>
      <c r="N81" s="97">
        <f t="shared" si="38"/>
        <v>2891</v>
      </c>
      <c r="O81" s="98">
        <f t="shared" si="39"/>
        <v>0</v>
      </c>
      <c r="P81" s="99">
        <f t="shared" si="40"/>
        <v>2891</v>
      </c>
      <c r="Q81" s="100">
        <f t="shared" si="41"/>
        <v>49632</v>
      </c>
      <c r="R81" s="101">
        <f t="shared" si="42"/>
        <v>10692</v>
      </c>
      <c r="S81" s="102">
        <f t="shared" si="43"/>
        <v>60324</v>
      </c>
      <c r="T81" s="103">
        <f t="shared" si="23"/>
        <v>2491</v>
      </c>
      <c r="U81" s="104">
        <f t="shared" si="23"/>
        <v>0</v>
      </c>
      <c r="V81" s="105">
        <f t="shared" si="23"/>
        <v>2491</v>
      </c>
      <c r="W81" s="106">
        <f t="shared" si="44"/>
        <v>8272</v>
      </c>
      <c r="X81" s="86">
        <f t="shared" si="44"/>
        <v>0</v>
      </c>
      <c r="Y81" s="87">
        <f t="shared" si="44"/>
        <v>8272</v>
      </c>
      <c r="Z81" s="107">
        <f t="shared" si="45"/>
        <v>1.2</v>
      </c>
      <c r="AA81" s="83">
        <f t="shared" si="45"/>
        <v>1</v>
      </c>
      <c r="AB81" s="83">
        <f t="shared" si="45"/>
        <v>1.1589180050718513</v>
      </c>
    </row>
    <row r="82" spans="1:28" s="57" customFormat="1" ht="18" customHeight="1" x14ac:dyDescent="0.25">
      <c r="A82" s="84">
        <v>77</v>
      </c>
      <c r="B82" s="85">
        <f t="shared" si="26"/>
        <v>41486</v>
      </c>
      <c r="C82" s="106">
        <f t="shared" si="27"/>
        <v>10824</v>
      </c>
      <c r="D82" s="111">
        <f t="shared" si="28"/>
        <v>52310</v>
      </c>
      <c r="E82" s="88">
        <f t="shared" si="29"/>
        <v>44386</v>
      </c>
      <c r="F82" s="89">
        <f t="shared" si="30"/>
        <v>10824</v>
      </c>
      <c r="G82" s="90">
        <f t="shared" si="31"/>
        <v>55210</v>
      </c>
      <c r="H82" s="91">
        <f t="shared" si="32"/>
        <v>2900</v>
      </c>
      <c r="I82" s="92">
        <f t="shared" si="33"/>
        <v>0</v>
      </c>
      <c r="J82" s="93">
        <f t="shared" si="34"/>
        <v>2900</v>
      </c>
      <c r="K82" s="94">
        <f t="shared" si="35"/>
        <v>47285</v>
      </c>
      <c r="L82" s="95">
        <f t="shared" si="36"/>
        <v>10824</v>
      </c>
      <c r="M82" s="96">
        <f t="shared" si="37"/>
        <v>58109</v>
      </c>
      <c r="N82" s="97">
        <f t="shared" si="38"/>
        <v>2899</v>
      </c>
      <c r="O82" s="98">
        <f t="shared" si="39"/>
        <v>0</v>
      </c>
      <c r="P82" s="99">
        <f t="shared" si="40"/>
        <v>2899</v>
      </c>
      <c r="Q82" s="100">
        <f t="shared" si="41"/>
        <v>49783</v>
      </c>
      <c r="R82" s="101">
        <f t="shared" si="42"/>
        <v>10824</v>
      </c>
      <c r="S82" s="102">
        <f t="shared" si="43"/>
        <v>60607</v>
      </c>
      <c r="T82" s="103">
        <f t="shared" si="23"/>
        <v>2498</v>
      </c>
      <c r="U82" s="104">
        <f t="shared" si="23"/>
        <v>0</v>
      </c>
      <c r="V82" s="105">
        <f t="shared" si="23"/>
        <v>2498</v>
      </c>
      <c r="W82" s="106">
        <f t="shared" si="44"/>
        <v>8297</v>
      </c>
      <c r="X82" s="86">
        <f t="shared" si="44"/>
        <v>0</v>
      </c>
      <c r="Y82" s="87">
        <f t="shared" si="44"/>
        <v>8297</v>
      </c>
      <c r="Z82" s="107">
        <f t="shared" si="45"/>
        <v>1.1999951790965626</v>
      </c>
      <c r="AA82" s="83">
        <f t="shared" si="45"/>
        <v>1</v>
      </c>
      <c r="AB82" s="83">
        <f t="shared" si="45"/>
        <v>1.1586121200535271</v>
      </c>
    </row>
    <row r="83" spans="1:28" s="57" customFormat="1" ht="18" customHeight="1" x14ac:dyDescent="0.25">
      <c r="A83" s="84">
        <v>78</v>
      </c>
      <c r="B83" s="85">
        <f t="shared" si="26"/>
        <v>41613</v>
      </c>
      <c r="C83" s="106">
        <f t="shared" si="27"/>
        <v>10956</v>
      </c>
      <c r="D83" s="111">
        <f t="shared" si="28"/>
        <v>52569</v>
      </c>
      <c r="E83" s="88">
        <f t="shared" si="29"/>
        <v>44521</v>
      </c>
      <c r="F83" s="89">
        <f t="shared" si="30"/>
        <v>10956</v>
      </c>
      <c r="G83" s="90">
        <f t="shared" si="31"/>
        <v>55477</v>
      </c>
      <c r="H83" s="91">
        <f t="shared" si="32"/>
        <v>2908</v>
      </c>
      <c r="I83" s="92">
        <f t="shared" si="33"/>
        <v>0</v>
      </c>
      <c r="J83" s="93">
        <f t="shared" si="34"/>
        <v>2908</v>
      </c>
      <c r="K83" s="94">
        <f t="shared" si="35"/>
        <v>47429</v>
      </c>
      <c r="L83" s="95">
        <f t="shared" si="36"/>
        <v>10956</v>
      </c>
      <c r="M83" s="96">
        <f t="shared" si="37"/>
        <v>58385</v>
      </c>
      <c r="N83" s="97">
        <f t="shared" si="38"/>
        <v>2908</v>
      </c>
      <c r="O83" s="98">
        <f t="shared" si="39"/>
        <v>0</v>
      </c>
      <c r="P83" s="99">
        <f t="shared" si="40"/>
        <v>2908</v>
      </c>
      <c r="Q83" s="100">
        <f t="shared" si="41"/>
        <v>49935</v>
      </c>
      <c r="R83" s="101">
        <f t="shared" si="42"/>
        <v>10956</v>
      </c>
      <c r="S83" s="102">
        <f t="shared" si="43"/>
        <v>60891</v>
      </c>
      <c r="T83" s="103">
        <f t="shared" si="23"/>
        <v>2506</v>
      </c>
      <c r="U83" s="104">
        <f t="shared" si="23"/>
        <v>0</v>
      </c>
      <c r="V83" s="105">
        <f t="shared" si="23"/>
        <v>2506</v>
      </c>
      <c r="W83" s="106">
        <f t="shared" si="44"/>
        <v>8322</v>
      </c>
      <c r="X83" s="86">
        <f t="shared" si="44"/>
        <v>0</v>
      </c>
      <c r="Y83" s="87">
        <f t="shared" si="44"/>
        <v>8322</v>
      </c>
      <c r="Z83" s="107">
        <f t="shared" si="45"/>
        <v>1.1999855814288805</v>
      </c>
      <c r="AA83" s="83">
        <f t="shared" si="45"/>
        <v>1</v>
      </c>
      <c r="AB83" s="83">
        <f t="shared" si="45"/>
        <v>1.1583062261028363</v>
      </c>
    </row>
    <row r="84" spans="1:28" s="57" customFormat="1" ht="18" customHeight="1" x14ac:dyDescent="0.25">
      <c r="A84" s="84">
        <v>79</v>
      </c>
      <c r="B84" s="85">
        <f t="shared" si="26"/>
        <v>41739</v>
      </c>
      <c r="C84" s="106">
        <f t="shared" si="27"/>
        <v>11088</v>
      </c>
      <c r="D84" s="111">
        <f t="shared" si="28"/>
        <v>52827</v>
      </c>
      <c r="E84" s="88">
        <f t="shared" si="29"/>
        <v>44656</v>
      </c>
      <c r="F84" s="89">
        <f t="shared" si="30"/>
        <v>11088</v>
      </c>
      <c r="G84" s="90">
        <f t="shared" si="31"/>
        <v>55744</v>
      </c>
      <c r="H84" s="91">
        <f t="shared" si="32"/>
        <v>2917</v>
      </c>
      <c r="I84" s="92">
        <f t="shared" si="33"/>
        <v>0</v>
      </c>
      <c r="J84" s="93">
        <f t="shared" si="34"/>
        <v>2917</v>
      </c>
      <c r="K84" s="94">
        <f t="shared" si="35"/>
        <v>47573</v>
      </c>
      <c r="L84" s="95">
        <f t="shared" si="36"/>
        <v>11088</v>
      </c>
      <c r="M84" s="96">
        <f t="shared" si="37"/>
        <v>58661</v>
      </c>
      <c r="N84" s="97">
        <f t="shared" si="38"/>
        <v>2917</v>
      </c>
      <c r="O84" s="98">
        <f t="shared" si="39"/>
        <v>0</v>
      </c>
      <c r="P84" s="99">
        <f t="shared" si="40"/>
        <v>2917</v>
      </c>
      <c r="Q84" s="100">
        <f t="shared" si="41"/>
        <v>50087</v>
      </c>
      <c r="R84" s="101">
        <f t="shared" si="42"/>
        <v>11088</v>
      </c>
      <c r="S84" s="102">
        <f t="shared" si="43"/>
        <v>61175</v>
      </c>
      <c r="T84" s="103">
        <f t="shared" ref="T84:V109" si="46">Q84-K84</f>
        <v>2514</v>
      </c>
      <c r="U84" s="104">
        <f t="shared" si="46"/>
        <v>0</v>
      </c>
      <c r="V84" s="105">
        <f t="shared" si="46"/>
        <v>2514</v>
      </c>
      <c r="W84" s="106">
        <f t="shared" si="44"/>
        <v>8348</v>
      </c>
      <c r="X84" s="86">
        <f t="shared" si="44"/>
        <v>0</v>
      </c>
      <c r="Y84" s="87">
        <f t="shared" si="44"/>
        <v>8348</v>
      </c>
      <c r="Z84" s="107">
        <f t="shared" si="45"/>
        <v>1.2000047916816408</v>
      </c>
      <c r="AA84" s="83">
        <f t="shared" si="45"/>
        <v>1</v>
      </c>
      <c r="AB84" s="83">
        <f t="shared" si="45"/>
        <v>1.1580252522384387</v>
      </c>
    </row>
    <row r="85" spans="1:28" s="57" customFormat="1" ht="18" customHeight="1" x14ac:dyDescent="0.25">
      <c r="A85" s="84">
        <v>80</v>
      </c>
      <c r="B85" s="85">
        <f t="shared" si="26"/>
        <v>41866</v>
      </c>
      <c r="C85" s="106">
        <f t="shared" si="27"/>
        <v>11220</v>
      </c>
      <c r="D85" s="111">
        <f t="shared" si="28"/>
        <v>53086</v>
      </c>
      <c r="E85" s="88">
        <f t="shared" si="29"/>
        <v>44792</v>
      </c>
      <c r="F85" s="89">
        <f t="shared" si="30"/>
        <v>11220</v>
      </c>
      <c r="G85" s="90">
        <f t="shared" si="31"/>
        <v>56012</v>
      </c>
      <c r="H85" s="91">
        <f t="shared" si="32"/>
        <v>2926</v>
      </c>
      <c r="I85" s="92">
        <f t="shared" si="33"/>
        <v>0</v>
      </c>
      <c r="J85" s="93">
        <f t="shared" si="34"/>
        <v>2926</v>
      </c>
      <c r="K85" s="94">
        <f t="shared" si="35"/>
        <v>47718</v>
      </c>
      <c r="L85" s="95">
        <f t="shared" si="36"/>
        <v>11220</v>
      </c>
      <c r="M85" s="96">
        <f t="shared" si="37"/>
        <v>58938</v>
      </c>
      <c r="N85" s="97">
        <f t="shared" si="38"/>
        <v>2926</v>
      </c>
      <c r="O85" s="98">
        <f t="shared" si="39"/>
        <v>0</v>
      </c>
      <c r="P85" s="99">
        <f t="shared" si="40"/>
        <v>2926</v>
      </c>
      <c r="Q85" s="100">
        <f t="shared" si="41"/>
        <v>50239</v>
      </c>
      <c r="R85" s="101">
        <f t="shared" si="42"/>
        <v>11220</v>
      </c>
      <c r="S85" s="102">
        <f t="shared" si="43"/>
        <v>61459</v>
      </c>
      <c r="T85" s="103">
        <f t="shared" si="46"/>
        <v>2521</v>
      </c>
      <c r="U85" s="104">
        <f t="shared" si="46"/>
        <v>0</v>
      </c>
      <c r="V85" s="105">
        <f t="shared" si="46"/>
        <v>2521</v>
      </c>
      <c r="W85" s="106">
        <f t="shared" si="44"/>
        <v>8373</v>
      </c>
      <c r="X85" s="86">
        <f t="shared" si="44"/>
        <v>0</v>
      </c>
      <c r="Y85" s="87">
        <f t="shared" si="44"/>
        <v>8373</v>
      </c>
      <c r="Z85" s="107">
        <f t="shared" si="45"/>
        <v>1.1999952228538671</v>
      </c>
      <c r="AA85" s="83">
        <f t="shared" si="45"/>
        <v>1</v>
      </c>
      <c r="AB85" s="83">
        <f t="shared" si="45"/>
        <v>1.1577252006178653</v>
      </c>
    </row>
    <row r="86" spans="1:28" s="57" customFormat="1" ht="18" customHeight="1" x14ac:dyDescent="0.25">
      <c r="A86" s="84">
        <v>81</v>
      </c>
      <c r="B86" s="85">
        <f t="shared" si="26"/>
        <v>41992</v>
      </c>
      <c r="C86" s="106">
        <f t="shared" si="27"/>
        <v>11352</v>
      </c>
      <c r="D86" s="111">
        <f t="shared" si="28"/>
        <v>53344</v>
      </c>
      <c r="E86" s="88">
        <f t="shared" si="29"/>
        <v>44927</v>
      </c>
      <c r="F86" s="89">
        <f t="shared" si="30"/>
        <v>11352</v>
      </c>
      <c r="G86" s="90">
        <f t="shared" si="31"/>
        <v>56279</v>
      </c>
      <c r="H86" s="91">
        <f t="shared" si="32"/>
        <v>2935</v>
      </c>
      <c r="I86" s="92">
        <f t="shared" si="33"/>
        <v>0</v>
      </c>
      <c r="J86" s="93">
        <f t="shared" si="34"/>
        <v>2935</v>
      </c>
      <c r="K86" s="94">
        <f t="shared" si="35"/>
        <v>47862</v>
      </c>
      <c r="L86" s="95">
        <f t="shared" si="36"/>
        <v>11352</v>
      </c>
      <c r="M86" s="96">
        <f t="shared" si="37"/>
        <v>59214</v>
      </c>
      <c r="N86" s="97">
        <f t="shared" si="38"/>
        <v>2935</v>
      </c>
      <c r="O86" s="98">
        <f t="shared" si="39"/>
        <v>0</v>
      </c>
      <c r="P86" s="99">
        <f t="shared" si="40"/>
        <v>2935</v>
      </c>
      <c r="Q86" s="100">
        <f t="shared" si="41"/>
        <v>50391</v>
      </c>
      <c r="R86" s="101">
        <f t="shared" si="42"/>
        <v>11352</v>
      </c>
      <c r="S86" s="102">
        <f t="shared" si="43"/>
        <v>61743</v>
      </c>
      <c r="T86" s="103">
        <f t="shared" si="46"/>
        <v>2529</v>
      </c>
      <c r="U86" s="104">
        <f t="shared" si="46"/>
        <v>0</v>
      </c>
      <c r="V86" s="105">
        <f t="shared" si="46"/>
        <v>2529</v>
      </c>
      <c r="W86" s="106">
        <f t="shared" si="44"/>
        <v>8399</v>
      </c>
      <c r="X86" s="86">
        <f t="shared" si="44"/>
        <v>0</v>
      </c>
      <c r="Y86" s="87">
        <f t="shared" si="44"/>
        <v>8399</v>
      </c>
      <c r="Z86" s="107">
        <f t="shared" si="45"/>
        <v>1.2000142884358926</v>
      </c>
      <c r="AA86" s="83">
        <f t="shared" si="45"/>
        <v>1</v>
      </c>
      <c r="AB86" s="83">
        <f t="shared" si="45"/>
        <v>1.1574497600479905</v>
      </c>
    </row>
    <row r="87" spans="1:28" s="57" customFormat="1" ht="18" customHeight="1" x14ac:dyDescent="0.25">
      <c r="A87" s="84">
        <v>82</v>
      </c>
      <c r="B87" s="85">
        <f t="shared" si="26"/>
        <v>42119</v>
      </c>
      <c r="C87" s="106">
        <f t="shared" si="27"/>
        <v>11484</v>
      </c>
      <c r="D87" s="111">
        <f t="shared" si="28"/>
        <v>53603</v>
      </c>
      <c r="E87" s="88">
        <f t="shared" si="29"/>
        <v>45062</v>
      </c>
      <c r="F87" s="89">
        <f t="shared" si="30"/>
        <v>11484</v>
      </c>
      <c r="G87" s="90">
        <f t="shared" si="31"/>
        <v>56546</v>
      </c>
      <c r="H87" s="91">
        <f t="shared" si="32"/>
        <v>2943</v>
      </c>
      <c r="I87" s="92">
        <f t="shared" si="33"/>
        <v>0</v>
      </c>
      <c r="J87" s="93">
        <f t="shared" si="34"/>
        <v>2943</v>
      </c>
      <c r="K87" s="94">
        <f t="shared" si="35"/>
        <v>48006</v>
      </c>
      <c r="L87" s="95">
        <f t="shared" si="36"/>
        <v>11484</v>
      </c>
      <c r="M87" s="96">
        <f t="shared" si="37"/>
        <v>59490</v>
      </c>
      <c r="N87" s="97">
        <f t="shared" si="38"/>
        <v>2944</v>
      </c>
      <c r="O87" s="98">
        <f t="shared" si="39"/>
        <v>0</v>
      </c>
      <c r="P87" s="99">
        <f t="shared" si="40"/>
        <v>2944</v>
      </c>
      <c r="Q87" s="100">
        <f t="shared" si="41"/>
        <v>50542</v>
      </c>
      <c r="R87" s="101">
        <f t="shared" si="42"/>
        <v>11484</v>
      </c>
      <c r="S87" s="102">
        <f t="shared" si="43"/>
        <v>62026</v>
      </c>
      <c r="T87" s="103">
        <f t="shared" si="46"/>
        <v>2536</v>
      </c>
      <c r="U87" s="104">
        <f t="shared" si="46"/>
        <v>0</v>
      </c>
      <c r="V87" s="105">
        <f t="shared" si="46"/>
        <v>2536</v>
      </c>
      <c r="W87" s="106">
        <f t="shared" si="44"/>
        <v>8423</v>
      </c>
      <c r="X87" s="86">
        <f t="shared" si="44"/>
        <v>0</v>
      </c>
      <c r="Y87" s="87">
        <f t="shared" si="44"/>
        <v>8423</v>
      </c>
      <c r="Z87" s="107">
        <f t="shared" si="45"/>
        <v>1.1999810061967284</v>
      </c>
      <c r="AA87" s="83">
        <f t="shared" si="45"/>
        <v>1</v>
      </c>
      <c r="AB87" s="83">
        <f t="shared" si="45"/>
        <v>1.1571367274219726</v>
      </c>
    </row>
    <row r="88" spans="1:28" s="57" customFormat="1" ht="18" customHeight="1" x14ac:dyDescent="0.25">
      <c r="A88" s="84">
        <v>83</v>
      </c>
      <c r="B88" s="85">
        <f t="shared" si="26"/>
        <v>42245</v>
      </c>
      <c r="C88" s="106">
        <f t="shared" si="27"/>
        <v>11616</v>
      </c>
      <c r="D88" s="111">
        <f t="shared" si="28"/>
        <v>53861</v>
      </c>
      <c r="E88" s="88">
        <f t="shared" si="29"/>
        <v>45197</v>
      </c>
      <c r="F88" s="89">
        <f t="shared" si="30"/>
        <v>11616</v>
      </c>
      <c r="G88" s="90">
        <f t="shared" si="31"/>
        <v>56813</v>
      </c>
      <c r="H88" s="91">
        <f t="shared" si="32"/>
        <v>2952</v>
      </c>
      <c r="I88" s="92">
        <f t="shared" si="33"/>
        <v>0</v>
      </c>
      <c r="J88" s="93">
        <f t="shared" si="34"/>
        <v>2952</v>
      </c>
      <c r="K88" s="94">
        <f t="shared" si="35"/>
        <v>48150</v>
      </c>
      <c r="L88" s="95">
        <f t="shared" si="36"/>
        <v>11616</v>
      </c>
      <c r="M88" s="96">
        <f t="shared" si="37"/>
        <v>59766</v>
      </c>
      <c r="N88" s="97">
        <f t="shared" si="38"/>
        <v>2953</v>
      </c>
      <c r="O88" s="98">
        <f t="shared" si="39"/>
        <v>0</v>
      </c>
      <c r="P88" s="99">
        <f t="shared" si="40"/>
        <v>2953</v>
      </c>
      <c r="Q88" s="100">
        <f t="shared" si="41"/>
        <v>50694</v>
      </c>
      <c r="R88" s="101">
        <f t="shared" si="42"/>
        <v>11616</v>
      </c>
      <c r="S88" s="102">
        <f t="shared" si="43"/>
        <v>62310</v>
      </c>
      <c r="T88" s="103">
        <f t="shared" si="46"/>
        <v>2544</v>
      </c>
      <c r="U88" s="104">
        <f t="shared" si="46"/>
        <v>0</v>
      </c>
      <c r="V88" s="105">
        <f t="shared" si="46"/>
        <v>2544</v>
      </c>
      <c r="W88" s="106">
        <f t="shared" si="44"/>
        <v>8449</v>
      </c>
      <c r="X88" s="86">
        <f t="shared" si="44"/>
        <v>0</v>
      </c>
      <c r="Y88" s="87">
        <f t="shared" si="44"/>
        <v>8449</v>
      </c>
      <c r="Z88" s="107">
        <f t="shared" si="45"/>
        <v>1.2</v>
      </c>
      <c r="AA88" s="83">
        <f t="shared" si="45"/>
        <v>1</v>
      </c>
      <c r="AB88" s="83">
        <f t="shared" si="45"/>
        <v>1.1568667495961829</v>
      </c>
    </row>
    <row r="89" spans="1:28" s="57" customFormat="1" ht="18" customHeight="1" x14ac:dyDescent="0.25">
      <c r="A89" s="84">
        <v>84</v>
      </c>
      <c r="B89" s="85">
        <f t="shared" si="26"/>
        <v>42372</v>
      </c>
      <c r="C89" s="106">
        <f t="shared" si="27"/>
        <v>11748</v>
      </c>
      <c r="D89" s="111">
        <f t="shared" si="28"/>
        <v>54120</v>
      </c>
      <c r="E89" s="88">
        <f t="shared" si="29"/>
        <v>45333</v>
      </c>
      <c r="F89" s="89">
        <f t="shared" si="30"/>
        <v>11748</v>
      </c>
      <c r="G89" s="90">
        <f t="shared" si="31"/>
        <v>57081</v>
      </c>
      <c r="H89" s="91">
        <f t="shared" si="32"/>
        <v>2961</v>
      </c>
      <c r="I89" s="92">
        <f t="shared" si="33"/>
        <v>0</v>
      </c>
      <c r="J89" s="93">
        <f t="shared" si="34"/>
        <v>2961</v>
      </c>
      <c r="K89" s="94">
        <f t="shared" si="35"/>
        <v>48294</v>
      </c>
      <c r="L89" s="95">
        <f t="shared" si="36"/>
        <v>11748</v>
      </c>
      <c r="M89" s="96">
        <f t="shared" si="37"/>
        <v>60042</v>
      </c>
      <c r="N89" s="97">
        <f t="shared" si="38"/>
        <v>2961</v>
      </c>
      <c r="O89" s="98">
        <f t="shared" si="39"/>
        <v>0</v>
      </c>
      <c r="P89" s="99">
        <f t="shared" si="40"/>
        <v>2961</v>
      </c>
      <c r="Q89" s="100">
        <f t="shared" si="41"/>
        <v>50846</v>
      </c>
      <c r="R89" s="101">
        <f t="shared" si="42"/>
        <v>11748</v>
      </c>
      <c r="S89" s="102">
        <f t="shared" si="43"/>
        <v>62594</v>
      </c>
      <c r="T89" s="103">
        <f t="shared" si="46"/>
        <v>2552</v>
      </c>
      <c r="U89" s="104">
        <f t="shared" si="46"/>
        <v>0</v>
      </c>
      <c r="V89" s="105">
        <f t="shared" si="46"/>
        <v>2552</v>
      </c>
      <c r="W89" s="106">
        <f t="shared" si="44"/>
        <v>8474</v>
      </c>
      <c r="X89" s="86">
        <f t="shared" si="44"/>
        <v>0</v>
      </c>
      <c r="Y89" s="87">
        <f t="shared" si="44"/>
        <v>8474</v>
      </c>
      <c r="Z89" s="107">
        <f t="shared" si="45"/>
        <v>1.199990559803644</v>
      </c>
      <c r="AA89" s="83">
        <f t="shared" si="45"/>
        <v>1</v>
      </c>
      <c r="AB89" s="83">
        <f t="shared" si="45"/>
        <v>1.1565779748706577</v>
      </c>
    </row>
    <row r="90" spans="1:28" s="57" customFormat="1" ht="18" customHeight="1" x14ac:dyDescent="0.25">
      <c r="A90" s="84">
        <v>85</v>
      </c>
      <c r="B90" s="85">
        <f t="shared" si="26"/>
        <v>42498</v>
      </c>
      <c r="C90" s="106">
        <f t="shared" si="27"/>
        <v>11880</v>
      </c>
      <c r="D90" s="111">
        <f t="shared" si="28"/>
        <v>54378</v>
      </c>
      <c r="E90" s="88">
        <f t="shared" si="29"/>
        <v>45468</v>
      </c>
      <c r="F90" s="89">
        <f t="shared" si="30"/>
        <v>11880</v>
      </c>
      <c r="G90" s="90">
        <f t="shared" si="31"/>
        <v>57348</v>
      </c>
      <c r="H90" s="91">
        <f t="shared" si="32"/>
        <v>2970</v>
      </c>
      <c r="I90" s="92">
        <f t="shared" si="33"/>
        <v>0</v>
      </c>
      <c r="J90" s="93">
        <f t="shared" si="34"/>
        <v>2970</v>
      </c>
      <c r="K90" s="94">
        <f t="shared" si="35"/>
        <v>48438</v>
      </c>
      <c r="L90" s="95">
        <f t="shared" si="36"/>
        <v>11880</v>
      </c>
      <c r="M90" s="96">
        <f t="shared" si="37"/>
        <v>60318</v>
      </c>
      <c r="N90" s="97">
        <f t="shared" si="38"/>
        <v>2970</v>
      </c>
      <c r="O90" s="98">
        <f t="shared" si="39"/>
        <v>0</v>
      </c>
      <c r="P90" s="99">
        <f t="shared" si="40"/>
        <v>2970</v>
      </c>
      <c r="Q90" s="100">
        <f t="shared" si="41"/>
        <v>50998</v>
      </c>
      <c r="R90" s="101">
        <f t="shared" si="42"/>
        <v>11880</v>
      </c>
      <c r="S90" s="102">
        <f t="shared" si="43"/>
        <v>62878</v>
      </c>
      <c r="T90" s="103">
        <f t="shared" si="46"/>
        <v>2560</v>
      </c>
      <c r="U90" s="104">
        <f t="shared" si="46"/>
        <v>0</v>
      </c>
      <c r="V90" s="105">
        <f t="shared" si="46"/>
        <v>2560</v>
      </c>
      <c r="W90" s="106">
        <f t="shared" si="44"/>
        <v>8500</v>
      </c>
      <c r="X90" s="86">
        <f t="shared" si="44"/>
        <v>0</v>
      </c>
      <c r="Y90" s="87">
        <f t="shared" si="44"/>
        <v>8500</v>
      </c>
      <c r="Z90" s="107">
        <f t="shared" si="45"/>
        <v>1.2000094122076332</v>
      </c>
      <c r="AA90" s="83">
        <f t="shared" si="45"/>
        <v>1</v>
      </c>
      <c r="AB90" s="83">
        <f t="shared" si="45"/>
        <v>1.1563132149030859</v>
      </c>
    </row>
    <row r="91" spans="1:28" s="57" customFormat="1" ht="18" customHeight="1" x14ac:dyDescent="0.25">
      <c r="A91" s="84">
        <v>86</v>
      </c>
      <c r="B91" s="85">
        <f t="shared" si="26"/>
        <v>42625</v>
      </c>
      <c r="C91" s="106">
        <f t="shared" si="27"/>
        <v>12012</v>
      </c>
      <c r="D91" s="111">
        <f t="shared" si="28"/>
        <v>54637</v>
      </c>
      <c r="E91" s="88">
        <f t="shared" si="29"/>
        <v>45603</v>
      </c>
      <c r="F91" s="89">
        <f t="shared" si="30"/>
        <v>12012</v>
      </c>
      <c r="G91" s="90">
        <f t="shared" si="31"/>
        <v>57615</v>
      </c>
      <c r="H91" s="91">
        <f t="shared" si="32"/>
        <v>2978</v>
      </c>
      <c r="I91" s="92">
        <f t="shared" si="33"/>
        <v>0</v>
      </c>
      <c r="J91" s="93">
        <f t="shared" si="34"/>
        <v>2978</v>
      </c>
      <c r="K91" s="94">
        <f t="shared" si="35"/>
        <v>48582</v>
      </c>
      <c r="L91" s="95">
        <f t="shared" si="36"/>
        <v>12012</v>
      </c>
      <c r="M91" s="96">
        <f t="shared" si="37"/>
        <v>60594</v>
      </c>
      <c r="N91" s="97">
        <f t="shared" si="38"/>
        <v>2979</v>
      </c>
      <c r="O91" s="98">
        <f t="shared" si="39"/>
        <v>0</v>
      </c>
      <c r="P91" s="99">
        <f t="shared" si="40"/>
        <v>2979</v>
      </c>
      <c r="Q91" s="100">
        <f t="shared" si="41"/>
        <v>51150</v>
      </c>
      <c r="R91" s="101">
        <f t="shared" si="42"/>
        <v>12012</v>
      </c>
      <c r="S91" s="102">
        <f t="shared" si="43"/>
        <v>63162</v>
      </c>
      <c r="T91" s="103">
        <f t="shared" si="46"/>
        <v>2568</v>
      </c>
      <c r="U91" s="104">
        <f t="shared" si="46"/>
        <v>0</v>
      </c>
      <c r="V91" s="105">
        <f t="shared" si="46"/>
        <v>2568</v>
      </c>
      <c r="W91" s="106">
        <f t="shared" si="44"/>
        <v>8525</v>
      </c>
      <c r="X91" s="86">
        <f t="shared" si="44"/>
        <v>0</v>
      </c>
      <c r="Y91" s="87">
        <f t="shared" si="44"/>
        <v>8525</v>
      </c>
      <c r="Z91" s="107">
        <f t="shared" si="45"/>
        <v>1.2</v>
      </c>
      <c r="AA91" s="83">
        <f t="shared" si="45"/>
        <v>1</v>
      </c>
      <c r="AB91" s="83">
        <f t="shared" si="45"/>
        <v>1.1560297966579425</v>
      </c>
    </row>
    <row r="92" spans="1:28" s="57" customFormat="1" ht="18" customHeight="1" x14ac:dyDescent="0.25">
      <c r="A92" s="84">
        <v>87</v>
      </c>
      <c r="B92" s="85">
        <f t="shared" si="26"/>
        <v>42751</v>
      </c>
      <c r="C92" s="106">
        <f t="shared" si="27"/>
        <v>12144</v>
      </c>
      <c r="D92" s="111">
        <f t="shared" si="28"/>
        <v>54895</v>
      </c>
      <c r="E92" s="88">
        <f t="shared" si="29"/>
        <v>45739</v>
      </c>
      <c r="F92" s="89">
        <f t="shared" si="30"/>
        <v>12144</v>
      </c>
      <c r="G92" s="90">
        <f t="shared" si="31"/>
        <v>57883</v>
      </c>
      <c r="H92" s="91">
        <f t="shared" si="32"/>
        <v>2988</v>
      </c>
      <c r="I92" s="92">
        <f t="shared" si="33"/>
        <v>0</v>
      </c>
      <c r="J92" s="93">
        <f t="shared" si="34"/>
        <v>2988</v>
      </c>
      <c r="K92" s="94">
        <f t="shared" si="35"/>
        <v>48726</v>
      </c>
      <c r="L92" s="95">
        <f t="shared" si="36"/>
        <v>12144</v>
      </c>
      <c r="M92" s="96">
        <f t="shared" si="37"/>
        <v>60870</v>
      </c>
      <c r="N92" s="97">
        <f t="shared" si="38"/>
        <v>2987</v>
      </c>
      <c r="O92" s="98">
        <f t="shared" si="39"/>
        <v>0</v>
      </c>
      <c r="P92" s="99">
        <f t="shared" si="40"/>
        <v>2987</v>
      </c>
      <c r="Q92" s="100">
        <f t="shared" si="41"/>
        <v>51301</v>
      </c>
      <c r="R92" s="101">
        <f t="shared" si="42"/>
        <v>12144</v>
      </c>
      <c r="S92" s="102">
        <f t="shared" si="43"/>
        <v>63445</v>
      </c>
      <c r="T92" s="103">
        <f t="shared" si="46"/>
        <v>2575</v>
      </c>
      <c r="U92" s="104">
        <f t="shared" si="46"/>
        <v>0</v>
      </c>
      <c r="V92" s="105">
        <f t="shared" si="46"/>
        <v>2575</v>
      </c>
      <c r="W92" s="106">
        <f t="shared" si="44"/>
        <v>8550</v>
      </c>
      <c r="X92" s="86">
        <f t="shared" si="44"/>
        <v>0</v>
      </c>
      <c r="Y92" s="87">
        <f t="shared" si="44"/>
        <v>8550</v>
      </c>
      <c r="Z92" s="107">
        <f t="shared" si="45"/>
        <v>1.1999953217468597</v>
      </c>
      <c r="AA92" s="83">
        <f t="shared" si="45"/>
        <v>1</v>
      </c>
      <c r="AB92" s="83">
        <f t="shared" si="45"/>
        <v>1.1557518899717643</v>
      </c>
    </row>
    <row r="93" spans="1:28" s="57" customFormat="1" ht="18" customHeight="1" x14ac:dyDescent="0.25">
      <c r="A93" s="84">
        <v>88</v>
      </c>
      <c r="B93" s="85">
        <f t="shared" si="26"/>
        <v>42878</v>
      </c>
      <c r="C93" s="106">
        <f t="shared" si="27"/>
        <v>12276</v>
      </c>
      <c r="D93" s="111">
        <f t="shared" si="28"/>
        <v>55154</v>
      </c>
      <c r="E93" s="88">
        <f t="shared" si="29"/>
        <v>45874</v>
      </c>
      <c r="F93" s="89">
        <f t="shared" si="30"/>
        <v>12276</v>
      </c>
      <c r="G93" s="90">
        <f t="shared" si="31"/>
        <v>58150</v>
      </c>
      <c r="H93" s="91">
        <f t="shared" si="32"/>
        <v>2996</v>
      </c>
      <c r="I93" s="92">
        <f t="shared" si="33"/>
        <v>0</v>
      </c>
      <c r="J93" s="93">
        <f t="shared" si="34"/>
        <v>2996</v>
      </c>
      <c r="K93" s="94">
        <f t="shared" si="35"/>
        <v>48870</v>
      </c>
      <c r="L93" s="95">
        <f t="shared" si="36"/>
        <v>12276</v>
      </c>
      <c r="M93" s="96">
        <f t="shared" si="37"/>
        <v>61146</v>
      </c>
      <c r="N93" s="97">
        <f t="shared" si="38"/>
        <v>2996</v>
      </c>
      <c r="O93" s="98">
        <f t="shared" si="39"/>
        <v>0</v>
      </c>
      <c r="P93" s="99">
        <f t="shared" si="40"/>
        <v>2996</v>
      </c>
      <c r="Q93" s="100">
        <f t="shared" si="41"/>
        <v>51453</v>
      </c>
      <c r="R93" s="101">
        <f t="shared" si="42"/>
        <v>12276</v>
      </c>
      <c r="S93" s="102">
        <f t="shared" si="43"/>
        <v>63729</v>
      </c>
      <c r="T93" s="103">
        <f t="shared" si="46"/>
        <v>2583</v>
      </c>
      <c r="U93" s="104">
        <f t="shared" si="46"/>
        <v>0</v>
      </c>
      <c r="V93" s="105">
        <f t="shared" si="46"/>
        <v>2583</v>
      </c>
      <c r="W93" s="106">
        <f t="shared" si="44"/>
        <v>8575</v>
      </c>
      <c r="X93" s="86">
        <f t="shared" si="44"/>
        <v>0</v>
      </c>
      <c r="Y93" s="87">
        <f t="shared" si="44"/>
        <v>8575</v>
      </c>
      <c r="Z93" s="107">
        <f t="shared" si="45"/>
        <v>1.1999860068100192</v>
      </c>
      <c r="AA93" s="83">
        <f t="shared" si="45"/>
        <v>1</v>
      </c>
      <c r="AB93" s="83">
        <f t="shared" si="45"/>
        <v>1.1554737643688582</v>
      </c>
    </row>
    <row r="94" spans="1:28" s="57" customFormat="1" ht="18" customHeight="1" x14ac:dyDescent="0.25">
      <c r="A94" s="84">
        <v>89</v>
      </c>
      <c r="B94" s="85">
        <f t="shared" si="26"/>
        <v>43004</v>
      </c>
      <c r="C94" s="106">
        <f t="shared" si="27"/>
        <v>12408</v>
      </c>
      <c r="D94" s="111">
        <f t="shared" si="28"/>
        <v>55412</v>
      </c>
      <c r="E94" s="88">
        <f t="shared" si="29"/>
        <v>46009</v>
      </c>
      <c r="F94" s="89">
        <f t="shared" si="30"/>
        <v>12408</v>
      </c>
      <c r="G94" s="90">
        <f t="shared" si="31"/>
        <v>58417</v>
      </c>
      <c r="H94" s="91">
        <f t="shared" si="32"/>
        <v>3005</v>
      </c>
      <c r="I94" s="92">
        <f t="shared" si="33"/>
        <v>0</v>
      </c>
      <c r="J94" s="93">
        <f t="shared" si="34"/>
        <v>3005</v>
      </c>
      <c r="K94" s="94">
        <f t="shared" si="35"/>
        <v>49014</v>
      </c>
      <c r="L94" s="95">
        <f t="shared" si="36"/>
        <v>12408</v>
      </c>
      <c r="M94" s="96">
        <f t="shared" si="37"/>
        <v>61422</v>
      </c>
      <c r="N94" s="97">
        <f t="shared" si="38"/>
        <v>3005</v>
      </c>
      <c r="O94" s="98">
        <f t="shared" si="39"/>
        <v>0</v>
      </c>
      <c r="P94" s="99">
        <f t="shared" si="40"/>
        <v>3005</v>
      </c>
      <c r="Q94" s="100">
        <f t="shared" si="41"/>
        <v>51605</v>
      </c>
      <c r="R94" s="101">
        <f t="shared" si="42"/>
        <v>12408</v>
      </c>
      <c r="S94" s="102">
        <f t="shared" si="43"/>
        <v>64013</v>
      </c>
      <c r="T94" s="103">
        <f t="shared" si="46"/>
        <v>2591</v>
      </c>
      <c r="U94" s="104">
        <f t="shared" si="46"/>
        <v>0</v>
      </c>
      <c r="V94" s="105">
        <f t="shared" si="46"/>
        <v>2591</v>
      </c>
      <c r="W94" s="106">
        <f t="shared" si="44"/>
        <v>8601</v>
      </c>
      <c r="X94" s="86">
        <f t="shared" si="44"/>
        <v>0</v>
      </c>
      <c r="Y94" s="87">
        <f t="shared" si="44"/>
        <v>8601</v>
      </c>
      <c r="Z94" s="107">
        <f t="shared" si="45"/>
        <v>1.2000046507301647</v>
      </c>
      <c r="AA94" s="83">
        <f t="shared" si="45"/>
        <v>1</v>
      </c>
      <c r="AB94" s="83">
        <f t="shared" si="45"/>
        <v>1.1552190861185303</v>
      </c>
    </row>
    <row r="95" spans="1:28" s="57" customFormat="1" ht="18" customHeight="1" x14ac:dyDescent="0.25">
      <c r="A95" s="84">
        <v>90</v>
      </c>
      <c r="B95" s="85">
        <f t="shared" si="26"/>
        <v>43131</v>
      </c>
      <c r="C95" s="106">
        <f t="shared" si="27"/>
        <v>12540</v>
      </c>
      <c r="D95" s="111">
        <f t="shared" si="28"/>
        <v>55671</v>
      </c>
      <c r="E95" s="88">
        <f t="shared" si="29"/>
        <v>46145</v>
      </c>
      <c r="F95" s="89">
        <f t="shared" si="30"/>
        <v>12540</v>
      </c>
      <c r="G95" s="90">
        <f t="shared" si="31"/>
        <v>58685</v>
      </c>
      <c r="H95" s="91">
        <f t="shared" si="32"/>
        <v>3014</v>
      </c>
      <c r="I95" s="92">
        <f t="shared" si="33"/>
        <v>0</v>
      </c>
      <c r="J95" s="93">
        <f t="shared" si="34"/>
        <v>3014</v>
      </c>
      <c r="K95" s="94">
        <f t="shared" si="35"/>
        <v>49159</v>
      </c>
      <c r="L95" s="95">
        <f t="shared" si="36"/>
        <v>12540</v>
      </c>
      <c r="M95" s="96">
        <f t="shared" si="37"/>
        <v>61699</v>
      </c>
      <c r="N95" s="97">
        <f t="shared" si="38"/>
        <v>3014</v>
      </c>
      <c r="O95" s="98">
        <f t="shared" si="39"/>
        <v>0</v>
      </c>
      <c r="P95" s="99">
        <f t="shared" si="40"/>
        <v>3014</v>
      </c>
      <c r="Q95" s="100">
        <f t="shared" si="41"/>
        <v>51757</v>
      </c>
      <c r="R95" s="101">
        <f t="shared" si="42"/>
        <v>12540</v>
      </c>
      <c r="S95" s="102">
        <f t="shared" si="43"/>
        <v>64297</v>
      </c>
      <c r="T95" s="103">
        <f t="shared" si="46"/>
        <v>2598</v>
      </c>
      <c r="U95" s="104">
        <f t="shared" si="46"/>
        <v>0</v>
      </c>
      <c r="V95" s="105">
        <f t="shared" si="46"/>
        <v>2598</v>
      </c>
      <c r="W95" s="106">
        <f t="shared" si="44"/>
        <v>8626</v>
      </c>
      <c r="X95" s="86">
        <f t="shared" si="44"/>
        <v>0</v>
      </c>
      <c r="Y95" s="87">
        <f t="shared" si="44"/>
        <v>8626</v>
      </c>
      <c r="Z95" s="107">
        <f t="shared" si="45"/>
        <v>1.1999953629639935</v>
      </c>
      <c r="AA95" s="83">
        <f t="shared" si="45"/>
        <v>1</v>
      </c>
      <c r="AB95" s="83">
        <f t="shared" si="45"/>
        <v>1.1549460221659391</v>
      </c>
    </row>
    <row r="96" spans="1:28" s="57" customFormat="1" ht="18" customHeight="1" x14ac:dyDescent="0.25">
      <c r="A96" s="84">
        <v>91</v>
      </c>
      <c r="B96" s="85">
        <f t="shared" si="26"/>
        <v>43257</v>
      </c>
      <c r="C96" s="106">
        <f t="shared" si="27"/>
        <v>12672</v>
      </c>
      <c r="D96" s="111">
        <f t="shared" si="28"/>
        <v>55929</v>
      </c>
      <c r="E96" s="88">
        <f t="shared" si="29"/>
        <v>46280</v>
      </c>
      <c r="F96" s="89">
        <f t="shared" si="30"/>
        <v>12672</v>
      </c>
      <c r="G96" s="90">
        <f t="shared" si="31"/>
        <v>58952</v>
      </c>
      <c r="H96" s="91">
        <f t="shared" si="32"/>
        <v>3023</v>
      </c>
      <c r="I96" s="92">
        <f t="shared" si="33"/>
        <v>0</v>
      </c>
      <c r="J96" s="93">
        <f t="shared" si="34"/>
        <v>3023</v>
      </c>
      <c r="K96" s="94">
        <f t="shared" si="35"/>
        <v>49303</v>
      </c>
      <c r="L96" s="95">
        <f t="shared" si="36"/>
        <v>12672</v>
      </c>
      <c r="M96" s="96">
        <f t="shared" si="37"/>
        <v>61975</v>
      </c>
      <c r="N96" s="97">
        <f t="shared" si="38"/>
        <v>3023</v>
      </c>
      <c r="O96" s="98">
        <f t="shared" si="39"/>
        <v>0</v>
      </c>
      <c r="P96" s="99">
        <f t="shared" si="40"/>
        <v>3023</v>
      </c>
      <c r="Q96" s="100">
        <f t="shared" si="41"/>
        <v>51909</v>
      </c>
      <c r="R96" s="101">
        <f t="shared" si="42"/>
        <v>12672</v>
      </c>
      <c r="S96" s="102">
        <f t="shared" si="43"/>
        <v>64581</v>
      </c>
      <c r="T96" s="103">
        <f t="shared" si="46"/>
        <v>2606</v>
      </c>
      <c r="U96" s="104">
        <f t="shared" si="46"/>
        <v>0</v>
      </c>
      <c r="V96" s="105">
        <f t="shared" si="46"/>
        <v>2606</v>
      </c>
      <c r="W96" s="106">
        <f t="shared" si="44"/>
        <v>8652</v>
      </c>
      <c r="X96" s="86">
        <f t="shared" si="44"/>
        <v>0</v>
      </c>
      <c r="Y96" s="87">
        <f t="shared" si="44"/>
        <v>8652</v>
      </c>
      <c r="Z96" s="107">
        <f t="shared" si="45"/>
        <v>1.2000138705874195</v>
      </c>
      <c r="AA96" s="83">
        <f t="shared" si="45"/>
        <v>1</v>
      </c>
      <c r="AB96" s="83">
        <f t="shared" si="45"/>
        <v>1.1546961325966851</v>
      </c>
    </row>
    <row r="97" spans="1:28" s="57" customFormat="1" ht="18" customHeight="1" x14ac:dyDescent="0.25">
      <c r="A97" s="84">
        <v>92</v>
      </c>
      <c r="B97" s="85">
        <f t="shared" si="26"/>
        <v>43384</v>
      </c>
      <c r="C97" s="106">
        <f t="shared" si="27"/>
        <v>12804</v>
      </c>
      <c r="D97" s="111">
        <f t="shared" si="28"/>
        <v>56188</v>
      </c>
      <c r="E97" s="88">
        <f t="shared" si="29"/>
        <v>46415</v>
      </c>
      <c r="F97" s="89">
        <f t="shared" si="30"/>
        <v>12804</v>
      </c>
      <c r="G97" s="90">
        <f t="shared" si="31"/>
        <v>59219</v>
      </c>
      <c r="H97" s="91">
        <f t="shared" si="32"/>
        <v>3031</v>
      </c>
      <c r="I97" s="92">
        <f t="shared" si="33"/>
        <v>0</v>
      </c>
      <c r="J97" s="93">
        <f t="shared" si="34"/>
        <v>3031</v>
      </c>
      <c r="K97" s="94">
        <f t="shared" si="35"/>
        <v>49447</v>
      </c>
      <c r="L97" s="95">
        <f t="shared" si="36"/>
        <v>12804</v>
      </c>
      <c r="M97" s="96">
        <f t="shared" si="37"/>
        <v>62251</v>
      </c>
      <c r="N97" s="97">
        <f t="shared" si="38"/>
        <v>3032</v>
      </c>
      <c r="O97" s="98">
        <f t="shared" si="39"/>
        <v>0</v>
      </c>
      <c r="P97" s="99">
        <f t="shared" si="40"/>
        <v>3032</v>
      </c>
      <c r="Q97" s="100">
        <f t="shared" si="41"/>
        <v>52060</v>
      </c>
      <c r="R97" s="101">
        <f t="shared" si="42"/>
        <v>12804</v>
      </c>
      <c r="S97" s="102">
        <f t="shared" si="43"/>
        <v>64864</v>
      </c>
      <c r="T97" s="103">
        <f t="shared" si="46"/>
        <v>2613</v>
      </c>
      <c r="U97" s="104">
        <f t="shared" si="46"/>
        <v>0</v>
      </c>
      <c r="V97" s="105">
        <f t="shared" si="46"/>
        <v>2613</v>
      </c>
      <c r="W97" s="106">
        <f t="shared" si="44"/>
        <v>8676</v>
      </c>
      <c r="X97" s="86">
        <f t="shared" si="44"/>
        <v>0</v>
      </c>
      <c r="Y97" s="87">
        <f t="shared" si="44"/>
        <v>8676</v>
      </c>
      <c r="Z97" s="107">
        <f t="shared" si="45"/>
        <v>1.199981560022128</v>
      </c>
      <c r="AA97" s="83">
        <f t="shared" si="45"/>
        <v>1</v>
      </c>
      <c r="AB97" s="83">
        <f t="shared" si="45"/>
        <v>1.1544101943475475</v>
      </c>
    </row>
    <row r="98" spans="1:28" s="57" customFormat="1" ht="18" customHeight="1" x14ac:dyDescent="0.25">
      <c r="A98" s="84">
        <v>93</v>
      </c>
      <c r="B98" s="85">
        <f t="shared" si="26"/>
        <v>43510</v>
      </c>
      <c r="C98" s="106">
        <f t="shared" si="27"/>
        <v>12936</v>
      </c>
      <c r="D98" s="111">
        <f t="shared" si="28"/>
        <v>56446</v>
      </c>
      <c r="E98" s="88">
        <f t="shared" si="29"/>
        <v>46550</v>
      </c>
      <c r="F98" s="89">
        <f t="shared" si="30"/>
        <v>12936</v>
      </c>
      <c r="G98" s="90">
        <f t="shared" si="31"/>
        <v>59486</v>
      </c>
      <c r="H98" s="91">
        <f t="shared" si="32"/>
        <v>3040</v>
      </c>
      <c r="I98" s="92">
        <f t="shared" si="33"/>
        <v>0</v>
      </c>
      <c r="J98" s="93">
        <f t="shared" si="34"/>
        <v>3040</v>
      </c>
      <c r="K98" s="94">
        <f t="shared" si="35"/>
        <v>49591</v>
      </c>
      <c r="L98" s="95">
        <f t="shared" si="36"/>
        <v>12936</v>
      </c>
      <c r="M98" s="96">
        <f t="shared" si="37"/>
        <v>62527</v>
      </c>
      <c r="N98" s="97">
        <f t="shared" si="38"/>
        <v>3041</v>
      </c>
      <c r="O98" s="98">
        <f t="shared" si="39"/>
        <v>0</v>
      </c>
      <c r="P98" s="99">
        <f t="shared" si="40"/>
        <v>3041</v>
      </c>
      <c r="Q98" s="100">
        <f t="shared" si="41"/>
        <v>52212</v>
      </c>
      <c r="R98" s="101">
        <f t="shared" si="42"/>
        <v>12936</v>
      </c>
      <c r="S98" s="102">
        <f t="shared" si="43"/>
        <v>65148</v>
      </c>
      <c r="T98" s="103">
        <f t="shared" si="46"/>
        <v>2621</v>
      </c>
      <c r="U98" s="104">
        <f t="shared" si="46"/>
        <v>0</v>
      </c>
      <c r="V98" s="105">
        <f t="shared" si="46"/>
        <v>2621</v>
      </c>
      <c r="W98" s="106">
        <f t="shared" si="44"/>
        <v>8702</v>
      </c>
      <c r="X98" s="86">
        <f t="shared" si="44"/>
        <v>0</v>
      </c>
      <c r="Y98" s="87">
        <f t="shared" si="44"/>
        <v>8702</v>
      </c>
      <c r="Z98" s="107">
        <f t="shared" si="45"/>
        <v>1.2</v>
      </c>
      <c r="AA98" s="83">
        <f t="shared" si="45"/>
        <v>1</v>
      </c>
      <c r="AB98" s="83">
        <f t="shared" si="45"/>
        <v>1.1541650426956738</v>
      </c>
    </row>
    <row r="99" spans="1:28" s="57" customFormat="1" ht="18" customHeight="1" x14ac:dyDescent="0.25">
      <c r="A99" s="84">
        <v>94</v>
      </c>
      <c r="B99" s="85">
        <f t="shared" si="26"/>
        <v>43637</v>
      </c>
      <c r="C99" s="106">
        <f t="shared" si="27"/>
        <v>13068</v>
      </c>
      <c r="D99" s="111">
        <f t="shared" si="28"/>
        <v>56705</v>
      </c>
      <c r="E99" s="88">
        <f t="shared" si="29"/>
        <v>46686</v>
      </c>
      <c r="F99" s="89">
        <f t="shared" si="30"/>
        <v>13068</v>
      </c>
      <c r="G99" s="90">
        <f t="shared" si="31"/>
        <v>59754</v>
      </c>
      <c r="H99" s="91">
        <f t="shared" si="32"/>
        <v>3049</v>
      </c>
      <c r="I99" s="92">
        <f t="shared" si="33"/>
        <v>0</v>
      </c>
      <c r="J99" s="93">
        <f t="shared" si="34"/>
        <v>3049</v>
      </c>
      <c r="K99" s="94">
        <f t="shared" si="35"/>
        <v>49735</v>
      </c>
      <c r="L99" s="95">
        <f t="shared" si="36"/>
        <v>13068</v>
      </c>
      <c r="M99" s="96">
        <f t="shared" si="37"/>
        <v>62803</v>
      </c>
      <c r="N99" s="97">
        <f t="shared" si="38"/>
        <v>3049</v>
      </c>
      <c r="O99" s="98">
        <f t="shared" si="39"/>
        <v>0</v>
      </c>
      <c r="P99" s="99">
        <f t="shared" si="40"/>
        <v>3049</v>
      </c>
      <c r="Q99" s="100">
        <f t="shared" si="41"/>
        <v>52364</v>
      </c>
      <c r="R99" s="101">
        <f t="shared" si="42"/>
        <v>13068</v>
      </c>
      <c r="S99" s="102">
        <f t="shared" si="43"/>
        <v>65432</v>
      </c>
      <c r="T99" s="103">
        <f t="shared" si="46"/>
        <v>2629</v>
      </c>
      <c r="U99" s="104">
        <f t="shared" si="46"/>
        <v>0</v>
      </c>
      <c r="V99" s="105">
        <f t="shared" si="46"/>
        <v>2629</v>
      </c>
      <c r="W99" s="106">
        <f t="shared" si="44"/>
        <v>8727</v>
      </c>
      <c r="X99" s="86">
        <f t="shared" si="44"/>
        <v>0</v>
      </c>
      <c r="Y99" s="87">
        <f t="shared" si="44"/>
        <v>8727</v>
      </c>
      <c r="Z99" s="107">
        <f t="shared" si="45"/>
        <v>1.199990833467012</v>
      </c>
      <c r="AA99" s="83">
        <f t="shared" si="45"/>
        <v>1</v>
      </c>
      <c r="AB99" s="83">
        <f t="shared" si="45"/>
        <v>1.1539017723304823</v>
      </c>
    </row>
    <row r="100" spans="1:28" s="57" customFormat="1" ht="18" customHeight="1" x14ac:dyDescent="0.25">
      <c r="A100" s="84">
        <v>95</v>
      </c>
      <c r="B100" s="85">
        <f t="shared" si="26"/>
        <v>43763</v>
      </c>
      <c r="C100" s="106">
        <f t="shared" si="27"/>
        <v>13200</v>
      </c>
      <c r="D100" s="111">
        <f t="shared" si="28"/>
        <v>56963</v>
      </c>
      <c r="E100" s="88">
        <f t="shared" si="29"/>
        <v>46821</v>
      </c>
      <c r="F100" s="89">
        <f t="shared" si="30"/>
        <v>13200</v>
      </c>
      <c r="G100" s="90">
        <f t="shared" si="31"/>
        <v>60021</v>
      </c>
      <c r="H100" s="91">
        <f t="shared" si="32"/>
        <v>3058</v>
      </c>
      <c r="I100" s="92">
        <f t="shared" si="33"/>
        <v>0</v>
      </c>
      <c r="J100" s="93">
        <f t="shared" si="34"/>
        <v>3058</v>
      </c>
      <c r="K100" s="94">
        <f t="shared" si="35"/>
        <v>49879</v>
      </c>
      <c r="L100" s="95">
        <f t="shared" si="36"/>
        <v>13200</v>
      </c>
      <c r="M100" s="96">
        <f t="shared" si="37"/>
        <v>63079</v>
      </c>
      <c r="N100" s="97">
        <f t="shared" si="38"/>
        <v>3058</v>
      </c>
      <c r="O100" s="98">
        <f t="shared" si="39"/>
        <v>0</v>
      </c>
      <c r="P100" s="99">
        <f t="shared" si="40"/>
        <v>3058</v>
      </c>
      <c r="Q100" s="100">
        <f t="shared" si="41"/>
        <v>52516</v>
      </c>
      <c r="R100" s="101">
        <f t="shared" si="42"/>
        <v>13200</v>
      </c>
      <c r="S100" s="102">
        <f t="shared" si="43"/>
        <v>65716</v>
      </c>
      <c r="T100" s="103">
        <f t="shared" si="46"/>
        <v>2637</v>
      </c>
      <c r="U100" s="104">
        <f t="shared" si="46"/>
        <v>0</v>
      </c>
      <c r="V100" s="105">
        <f t="shared" si="46"/>
        <v>2637</v>
      </c>
      <c r="W100" s="106">
        <f t="shared" si="44"/>
        <v>8753</v>
      </c>
      <c r="X100" s="86">
        <f t="shared" si="44"/>
        <v>0</v>
      </c>
      <c r="Y100" s="87">
        <f t="shared" si="44"/>
        <v>8753</v>
      </c>
      <c r="Z100" s="107">
        <f t="shared" si="45"/>
        <v>1.2000091401412152</v>
      </c>
      <c r="AA100" s="83">
        <f t="shared" si="45"/>
        <v>1</v>
      </c>
      <c r="AB100" s="83">
        <f t="shared" si="45"/>
        <v>1.153661148464793</v>
      </c>
    </row>
    <row r="101" spans="1:28" s="57" customFormat="1" ht="18" customHeight="1" x14ac:dyDescent="0.25">
      <c r="A101" s="84">
        <v>96</v>
      </c>
      <c r="B101" s="85">
        <f t="shared" si="26"/>
        <v>43890</v>
      </c>
      <c r="C101" s="106">
        <f t="shared" si="27"/>
        <v>13332</v>
      </c>
      <c r="D101" s="111">
        <f t="shared" si="28"/>
        <v>57222</v>
      </c>
      <c r="E101" s="88">
        <f t="shared" si="29"/>
        <v>46956</v>
      </c>
      <c r="F101" s="89">
        <f t="shared" si="30"/>
        <v>13332</v>
      </c>
      <c r="G101" s="90">
        <f t="shared" si="31"/>
        <v>60288</v>
      </c>
      <c r="H101" s="91">
        <f t="shared" si="32"/>
        <v>3066</v>
      </c>
      <c r="I101" s="92">
        <f t="shared" si="33"/>
        <v>0</v>
      </c>
      <c r="J101" s="93">
        <f t="shared" si="34"/>
        <v>3066</v>
      </c>
      <c r="K101" s="94">
        <f t="shared" si="35"/>
        <v>50023</v>
      </c>
      <c r="L101" s="95">
        <f t="shared" si="36"/>
        <v>13332</v>
      </c>
      <c r="M101" s="96">
        <f t="shared" si="37"/>
        <v>63355</v>
      </c>
      <c r="N101" s="97">
        <f t="shared" si="38"/>
        <v>3067</v>
      </c>
      <c r="O101" s="98">
        <f t="shared" si="39"/>
        <v>0</v>
      </c>
      <c r="P101" s="99">
        <f t="shared" si="40"/>
        <v>3067</v>
      </c>
      <c r="Q101" s="100">
        <f t="shared" si="41"/>
        <v>52668</v>
      </c>
      <c r="R101" s="101">
        <f t="shared" si="42"/>
        <v>13332</v>
      </c>
      <c r="S101" s="102">
        <f t="shared" si="43"/>
        <v>66000</v>
      </c>
      <c r="T101" s="103">
        <f t="shared" si="46"/>
        <v>2645</v>
      </c>
      <c r="U101" s="104">
        <f t="shared" si="46"/>
        <v>0</v>
      </c>
      <c r="V101" s="105">
        <f t="shared" si="46"/>
        <v>2645</v>
      </c>
      <c r="W101" s="106">
        <f t="shared" si="44"/>
        <v>8778</v>
      </c>
      <c r="X101" s="86">
        <f t="shared" si="44"/>
        <v>0</v>
      </c>
      <c r="Y101" s="87">
        <f t="shared" si="44"/>
        <v>8778</v>
      </c>
      <c r="Z101" s="107">
        <f t="shared" si="45"/>
        <v>1.2</v>
      </c>
      <c r="AA101" s="83">
        <f t="shared" si="45"/>
        <v>1</v>
      </c>
      <c r="AB101" s="83">
        <f t="shared" si="45"/>
        <v>1.1534025374855825</v>
      </c>
    </row>
    <row r="102" spans="1:28" s="57" customFormat="1" ht="18" customHeight="1" x14ac:dyDescent="0.25">
      <c r="A102" s="84">
        <v>97</v>
      </c>
      <c r="B102" s="85">
        <f t="shared" si="26"/>
        <v>44016</v>
      </c>
      <c r="C102" s="106">
        <f t="shared" si="27"/>
        <v>13464</v>
      </c>
      <c r="D102" s="111">
        <f t="shared" si="28"/>
        <v>57480</v>
      </c>
      <c r="E102" s="88">
        <f t="shared" si="29"/>
        <v>47092</v>
      </c>
      <c r="F102" s="89">
        <f t="shared" si="30"/>
        <v>13464</v>
      </c>
      <c r="G102" s="90">
        <f t="shared" si="31"/>
        <v>60556</v>
      </c>
      <c r="H102" s="91">
        <f t="shared" si="32"/>
        <v>3076</v>
      </c>
      <c r="I102" s="92">
        <f t="shared" si="33"/>
        <v>0</v>
      </c>
      <c r="J102" s="93">
        <f t="shared" si="34"/>
        <v>3076</v>
      </c>
      <c r="K102" s="94">
        <f t="shared" si="35"/>
        <v>50167</v>
      </c>
      <c r="L102" s="95">
        <f t="shared" si="36"/>
        <v>13464</v>
      </c>
      <c r="M102" s="96">
        <f t="shared" si="37"/>
        <v>63631</v>
      </c>
      <c r="N102" s="97">
        <f t="shared" si="38"/>
        <v>3075</v>
      </c>
      <c r="O102" s="98">
        <f t="shared" si="39"/>
        <v>0</v>
      </c>
      <c r="P102" s="99">
        <f t="shared" si="40"/>
        <v>3075</v>
      </c>
      <c r="Q102" s="100">
        <f t="shared" si="41"/>
        <v>52819</v>
      </c>
      <c r="R102" s="101">
        <f t="shared" si="42"/>
        <v>13464</v>
      </c>
      <c r="S102" s="102">
        <f t="shared" si="43"/>
        <v>66283</v>
      </c>
      <c r="T102" s="103">
        <f t="shared" si="46"/>
        <v>2652</v>
      </c>
      <c r="U102" s="104">
        <f t="shared" si="46"/>
        <v>0</v>
      </c>
      <c r="V102" s="105">
        <f t="shared" si="46"/>
        <v>2652</v>
      </c>
      <c r="W102" s="106">
        <f t="shared" si="44"/>
        <v>8803</v>
      </c>
      <c r="X102" s="86">
        <f t="shared" si="44"/>
        <v>0</v>
      </c>
      <c r="Y102" s="87">
        <f t="shared" si="44"/>
        <v>8803</v>
      </c>
      <c r="Z102" s="107">
        <f t="shared" si="45"/>
        <v>1.1999954561977462</v>
      </c>
      <c r="AA102" s="83">
        <f t="shared" si="45"/>
        <v>1</v>
      </c>
      <c r="AB102" s="83">
        <f t="shared" si="45"/>
        <v>1.1531489213639528</v>
      </c>
    </row>
    <row r="103" spans="1:28" s="57" customFormat="1" ht="18" customHeight="1" x14ac:dyDescent="0.25">
      <c r="A103" s="84">
        <v>98</v>
      </c>
      <c r="B103" s="85">
        <f t="shared" si="26"/>
        <v>44143</v>
      </c>
      <c r="C103" s="106">
        <f t="shared" si="27"/>
        <v>13596</v>
      </c>
      <c r="D103" s="111">
        <f t="shared" si="28"/>
        <v>57739</v>
      </c>
      <c r="E103" s="88">
        <f t="shared" si="29"/>
        <v>47227</v>
      </c>
      <c r="F103" s="89">
        <f t="shared" si="30"/>
        <v>13596</v>
      </c>
      <c r="G103" s="90">
        <f t="shared" si="31"/>
        <v>60823</v>
      </c>
      <c r="H103" s="91">
        <f t="shared" si="32"/>
        <v>3084</v>
      </c>
      <c r="I103" s="92">
        <f t="shared" si="33"/>
        <v>0</v>
      </c>
      <c r="J103" s="93">
        <f t="shared" si="34"/>
        <v>3084</v>
      </c>
      <c r="K103" s="94">
        <f t="shared" si="35"/>
        <v>50311</v>
      </c>
      <c r="L103" s="95">
        <f t="shared" si="36"/>
        <v>13596</v>
      </c>
      <c r="M103" s="96">
        <f t="shared" si="37"/>
        <v>63907</v>
      </c>
      <c r="N103" s="97">
        <f t="shared" si="38"/>
        <v>3084</v>
      </c>
      <c r="O103" s="98">
        <f t="shared" si="39"/>
        <v>0</v>
      </c>
      <c r="P103" s="99">
        <f t="shared" si="40"/>
        <v>3084</v>
      </c>
      <c r="Q103" s="100">
        <f t="shared" si="41"/>
        <v>52971</v>
      </c>
      <c r="R103" s="101">
        <f t="shared" si="42"/>
        <v>13596</v>
      </c>
      <c r="S103" s="102">
        <f t="shared" si="43"/>
        <v>66567</v>
      </c>
      <c r="T103" s="103">
        <f t="shared" si="46"/>
        <v>2660</v>
      </c>
      <c r="U103" s="104">
        <f t="shared" si="46"/>
        <v>0</v>
      </c>
      <c r="V103" s="105">
        <f t="shared" si="46"/>
        <v>2660</v>
      </c>
      <c r="W103" s="106">
        <f t="shared" si="44"/>
        <v>8828</v>
      </c>
      <c r="X103" s="86">
        <f t="shared" si="44"/>
        <v>0</v>
      </c>
      <c r="Y103" s="87">
        <f t="shared" si="44"/>
        <v>8828</v>
      </c>
      <c r="Z103" s="107">
        <f t="shared" si="45"/>
        <v>1.1999864078109779</v>
      </c>
      <c r="AA103" s="83">
        <f t="shared" si="45"/>
        <v>1</v>
      </c>
      <c r="AB103" s="83">
        <f t="shared" si="45"/>
        <v>1.1528949237084121</v>
      </c>
    </row>
    <row r="104" spans="1:28" s="57" customFormat="1" ht="18" customHeight="1" x14ac:dyDescent="0.25">
      <c r="A104" s="84">
        <v>99</v>
      </c>
      <c r="B104" s="85">
        <f t="shared" si="26"/>
        <v>44269</v>
      </c>
      <c r="C104" s="106">
        <f t="shared" si="27"/>
        <v>13728</v>
      </c>
      <c r="D104" s="111">
        <f t="shared" si="28"/>
        <v>57997</v>
      </c>
      <c r="E104" s="88">
        <f t="shared" si="29"/>
        <v>47362</v>
      </c>
      <c r="F104" s="89">
        <f t="shared" si="30"/>
        <v>13728</v>
      </c>
      <c r="G104" s="90">
        <f t="shared" si="31"/>
        <v>61090</v>
      </c>
      <c r="H104" s="91">
        <f t="shared" si="32"/>
        <v>3093</v>
      </c>
      <c r="I104" s="92">
        <f t="shared" si="33"/>
        <v>0</v>
      </c>
      <c r="J104" s="93">
        <f t="shared" si="34"/>
        <v>3093</v>
      </c>
      <c r="K104" s="94">
        <f t="shared" si="35"/>
        <v>50455</v>
      </c>
      <c r="L104" s="95">
        <f t="shared" si="36"/>
        <v>13728</v>
      </c>
      <c r="M104" s="96">
        <f t="shared" si="37"/>
        <v>64183</v>
      </c>
      <c r="N104" s="97">
        <f t="shared" si="38"/>
        <v>3093</v>
      </c>
      <c r="O104" s="98">
        <f t="shared" si="39"/>
        <v>0</v>
      </c>
      <c r="P104" s="99">
        <f t="shared" si="40"/>
        <v>3093</v>
      </c>
      <c r="Q104" s="100">
        <f t="shared" si="41"/>
        <v>53123</v>
      </c>
      <c r="R104" s="101">
        <f t="shared" si="42"/>
        <v>13728</v>
      </c>
      <c r="S104" s="102">
        <f t="shared" si="43"/>
        <v>66851</v>
      </c>
      <c r="T104" s="103">
        <f t="shared" si="46"/>
        <v>2668</v>
      </c>
      <c r="U104" s="104">
        <f t="shared" si="46"/>
        <v>0</v>
      </c>
      <c r="V104" s="105">
        <f t="shared" si="46"/>
        <v>2668</v>
      </c>
      <c r="W104" s="106">
        <f t="shared" si="44"/>
        <v>8854</v>
      </c>
      <c r="X104" s="86">
        <f t="shared" si="44"/>
        <v>0</v>
      </c>
      <c r="Y104" s="87">
        <f t="shared" si="44"/>
        <v>8854</v>
      </c>
      <c r="Z104" s="107">
        <f t="shared" si="45"/>
        <v>1.2000045178341503</v>
      </c>
      <c r="AA104" s="83">
        <f t="shared" si="45"/>
        <v>1</v>
      </c>
      <c r="AB104" s="83">
        <f t="shared" si="45"/>
        <v>1.1526630687794197</v>
      </c>
    </row>
    <row r="105" spans="1:28" s="57" customFormat="1" ht="18" customHeight="1" x14ac:dyDescent="0.25">
      <c r="A105" s="84">
        <v>100</v>
      </c>
      <c r="B105" s="85">
        <f t="shared" si="26"/>
        <v>44396</v>
      </c>
      <c r="C105" s="106">
        <f t="shared" si="27"/>
        <v>13860</v>
      </c>
      <c r="D105" s="111">
        <f t="shared" si="28"/>
        <v>58256</v>
      </c>
      <c r="E105" s="88">
        <f t="shared" si="29"/>
        <v>47498</v>
      </c>
      <c r="F105" s="89">
        <f t="shared" si="30"/>
        <v>13860</v>
      </c>
      <c r="G105" s="90">
        <f t="shared" si="31"/>
        <v>61358</v>
      </c>
      <c r="H105" s="91">
        <f t="shared" si="32"/>
        <v>3102</v>
      </c>
      <c r="I105" s="92">
        <f t="shared" si="33"/>
        <v>0</v>
      </c>
      <c r="J105" s="93">
        <f t="shared" si="34"/>
        <v>3102</v>
      </c>
      <c r="K105" s="94">
        <f t="shared" si="35"/>
        <v>50600</v>
      </c>
      <c r="L105" s="95">
        <f t="shared" si="36"/>
        <v>13860</v>
      </c>
      <c r="M105" s="96">
        <f t="shared" si="37"/>
        <v>64460</v>
      </c>
      <c r="N105" s="97">
        <f t="shared" si="38"/>
        <v>3102</v>
      </c>
      <c r="O105" s="98">
        <f t="shared" si="39"/>
        <v>0</v>
      </c>
      <c r="P105" s="99">
        <f t="shared" si="40"/>
        <v>3102</v>
      </c>
      <c r="Q105" s="100">
        <f t="shared" si="41"/>
        <v>53275</v>
      </c>
      <c r="R105" s="101">
        <f t="shared" si="42"/>
        <v>13860</v>
      </c>
      <c r="S105" s="102">
        <f t="shared" si="43"/>
        <v>67135</v>
      </c>
      <c r="T105" s="103">
        <f t="shared" si="46"/>
        <v>2675</v>
      </c>
      <c r="U105" s="104">
        <f t="shared" si="46"/>
        <v>0</v>
      </c>
      <c r="V105" s="105">
        <f t="shared" si="46"/>
        <v>2675</v>
      </c>
      <c r="W105" s="106">
        <f t="shared" si="44"/>
        <v>8879</v>
      </c>
      <c r="X105" s="86">
        <f t="shared" si="44"/>
        <v>0</v>
      </c>
      <c r="Y105" s="87">
        <f t="shared" si="44"/>
        <v>8879</v>
      </c>
      <c r="Z105" s="107">
        <f t="shared" si="45"/>
        <v>1.1999954950896476</v>
      </c>
      <c r="AA105" s="83">
        <f t="shared" si="45"/>
        <v>1</v>
      </c>
      <c r="AB105" s="83">
        <f t="shared" si="45"/>
        <v>1.1524134853062344</v>
      </c>
    </row>
    <row r="106" spans="1:28" s="57" customFormat="1" ht="18" customHeight="1" x14ac:dyDescent="0.25">
      <c r="A106" s="84">
        <v>101</v>
      </c>
      <c r="B106" s="85">
        <f t="shared" si="26"/>
        <v>44522</v>
      </c>
      <c r="C106" s="106">
        <f t="shared" si="27"/>
        <v>13992</v>
      </c>
      <c r="D106" s="111">
        <f t="shared" si="28"/>
        <v>58514</v>
      </c>
      <c r="E106" s="88">
        <f t="shared" si="29"/>
        <v>47633</v>
      </c>
      <c r="F106" s="89">
        <f t="shared" si="30"/>
        <v>13992</v>
      </c>
      <c r="G106" s="90">
        <f t="shared" si="31"/>
        <v>61625</v>
      </c>
      <c r="H106" s="91">
        <f t="shared" si="32"/>
        <v>3111</v>
      </c>
      <c r="I106" s="92">
        <f t="shared" si="33"/>
        <v>0</v>
      </c>
      <c r="J106" s="93">
        <f t="shared" si="34"/>
        <v>3111</v>
      </c>
      <c r="K106" s="94">
        <f t="shared" si="35"/>
        <v>50744</v>
      </c>
      <c r="L106" s="95">
        <f t="shared" si="36"/>
        <v>13992</v>
      </c>
      <c r="M106" s="96">
        <f t="shared" si="37"/>
        <v>64736</v>
      </c>
      <c r="N106" s="97">
        <f t="shared" si="38"/>
        <v>3111</v>
      </c>
      <c r="O106" s="98">
        <f t="shared" si="39"/>
        <v>0</v>
      </c>
      <c r="P106" s="99">
        <f t="shared" si="40"/>
        <v>3111</v>
      </c>
      <c r="Q106" s="100">
        <f t="shared" si="41"/>
        <v>53427</v>
      </c>
      <c r="R106" s="101">
        <f t="shared" si="42"/>
        <v>13992</v>
      </c>
      <c r="S106" s="102">
        <f t="shared" si="43"/>
        <v>67419</v>
      </c>
      <c r="T106" s="103">
        <f t="shared" si="46"/>
        <v>2683</v>
      </c>
      <c r="U106" s="104">
        <f t="shared" si="46"/>
        <v>0</v>
      </c>
      <c r="V106" s="105">
        <f t="shared" si="46"/>
        <v>2683</v>
      </c>
      <c r="W106" s="106">
        <f t="shared" si="44"/>
        <v>8905</v>
      </c>
      <c r="X106" s="86">
        <f t="shared" si="44"/>
        <v>0</v>
      </c>
      <c r="Y106" s="87">
        <f t="shared" si="44"/>
        <v>8905</v>
      </c>
      <c r="Z106" s="107">
        <f t="shared" si="45"/>
        <v>1.2000134764835362</v>
      </c>
      <c r="AA106" s="83">
        <f t="shared" si="45"/>
        <v>1</v>
      </c>
      <c r="AB106" s="83">
        <f t="shared" si="45"/>
        <v>1.1521858016884847</v>
      </c>
    </row>
    <row r="107" spans="1:28" s="57" customFormat="1" ht="18" customHeight="1" x14ac:dyDescent="0.25">
      <c r="A107" s="84">
        <v>500</v>
      </c>
      <c r="B107" s="85">
        <f t="shared" si="26"/>
        <v>94996</v>
      </c>
      <c r="C107" s="106">
        <f t="shared" si="27"/>
        <v>66660</v>
      </c>
      <c r="D107" s="111">
        <f t="shared" si="28"/>
        <v>161656</v>
      </c>
      <c r="E107" s="88">
        <f t="shared" si="29"/>
        <v>101618</v>
      </c>
      <c r="F107" s="89">
        <f t="shared" si="30"/>
        <v>66660</v>
      </c>
      <c r="G107" s="90">
        <f t="shared" si="31"/>
        <v>168278</v>
      </c>
      <c r="H107" s="91">
        <f t="shared" si="32"/>
        <v>6622</v>
      </c>
      <c r="I107" s="92">
        <f t="shared" si="33"/>
        <v>0</v>
      </c>
      <c r="J107" s="93">
        <f t="shared" si="34"/>
        <v>6622</v>
      </c>
      <c r="K107" s="94">
        <f t="shared" si="35"/>
        <v>108240</v>
      </c>
      <c r="L107" s="95">
        <f t="shared" si="36"/>
        <v>66660</v>
      </c>
      <c r="M107" s="96">
        <f t="shared" si="37"/>
        <v>174900</v>
      </c>
      <c r="N107" s="97">
        <f t="shared" si="38"/>
        <v>6622</v>
      </c>
      <c r="O107" s="98">
        <f t="shared" si="39"/>
        <v>0</v>
      </c>
      <c r="P107" s="99">
        <f t="shared" si="40"/>
        <v>6622</v>
      </c>
      <c r="Q107" s="100">
        <f t="shared" si="41"/>
        <v>113995</v>
      </c>
      <c r="R107" s="101">
        <f t="shared" si="42"/>
        <v>66660</v>
      </c>
      <c r="S107" s="102">
        <f t="shared" si="43"/>
        <v>180655</v>
      </c>
      <c r="T107" s="103">
        <f t="shared" si="46"/>
        <v>5755</v>
      </c>
      <c r="U107" s="104">
        <f t="shared" si="46"/>
        <v>0</v>
      </c>
      <c r="V107" s="105">
        <f t="shared" si="46"/>
        <v>5755</v>
      </c>
      <c r="W107" s="106">
        <f t="shared" si="44"/>
        <v>18999</v>
      </c>
      <c r="X107" s="86">
        <f t="shared" si="44"/>
        <v>0</v>
      </c>
      <c r="Y107" s="87">
        <f t="shared" si="44"/>
        <v>18999</v>
      </c>
      <c r="Z107" s="107">
        <f t="shared" si="45"/>
        <v>1.1999978946481957</v>
      </c>
      <c r="AA107" s="83">
        <f t="shared" si="45"/>
        <v>1</v>
      </c>
      <c r="AB107" s="83">
        <f t="shared" si="45"/>
        <v>1.1175273420101945</v>
      </c>
    </row>
    <row r="108" spans="1:28" s="57" customFormat="1" ht="18" customHeight="1" x14ac:dyDescent="0.25">
      <c r="A108" s="84">
        <v>1000</v>
      </c>
      <c r="B108" s="85">
        <f t="shared" si="26"/>
        <v>158246</v>
      </c>
      <c r="C108" s="106">
        <f t="shared" si="27"/>
        <v>132660</v>
      </c>
      <c r="D108" s="111">
        <f t="shared" si="28"/>
        <v>290906</v>
      </c>
      <c r="E108" s="88">
        <f t="shared" si="29"/>
        <v>169268</v>
      </c>
      <c r="F108" s="89">
        <f t="shared" si="30"/>
        <v>132660</v>
      </c>
      <c r="G108" s="90">
        <f t="shared" si="31"/>
        <v>301928</v>
      </c>
      <c r="H108" s="91">
        <f t="shared" si="32"/>
        <v>11022</v>
      </c>
      <c r="I108" s="92">
        <f t="shared" si="33"/>
        <v>0</v>
      </c>
      <c r="J108" s="93">
        <f t="shared" si="34"/>
        <v>11022</v>
      </c>
      <c r="K108" s="94">
        <f t="shared" si="35"/>
        <v>180290</v>
      </c>
      <c r="L108" s="95">
        <f t="shared" si="36"/>
        <v>132660</v>
      </c>
      <c r="M108" s="96">
        <f t="shared" si="37"/>
        <v>312950</v>
      </c>
      <c r="N108" s="97">
        <f t="shared" si="38"/>
        <v>11022</v>
      </c>
      <c r="O108" s="98">
        <f t="shared" si="39"/>
        <v>0</v>
      </c>
      <c r="P108" s="99">
        <f t="shared" si="40"/>
        <v>11022</v>
      </c>
      <c r="Q108" s="100">
        <f t="shared" si="41"/>
        <v>189895</v>
      </c>
      <c r="R108" s="101">
        <f t="shared" si="42"/>
        <v>132660</v>
      </c>
      <c r="S108" s="102">
        <f t="shared" si="43"/>
        <v>322555</v>
      </c>
      <c r="T108" s="103">
        <f t="shared" si="46"/>
        <v>9605</v>
      </c>
      <c r="U108" s="104">
        <f t="shared" si="46"/>
        <v>0</v>
      </c>
      <c r="V108" s="105">
        <f t="shared" si="46"/>
        <v>9605</v>
      </c>
      <c r="W108" s="106">
        <f t="shared" si="44"/>
        <v>31649</v>
      </c>
      <c r="X108" s="86">
        <f t="shared" si="44"/>
        <v>0</v>
      </c>
      <c r="Y108" s="87">
        <f t="shared" si="44"/>
        <v>31649</v>
      </c>
      <c r="Z108" s="107">
        <f t="shared" si="45"/>
        <v>1.1999987361449895</v>
      </c>
      <c r="AA108" s="83">
        <f t="shared" si="45"/>
        <v>1</v>
      </c>
      <c r="AB108" s="83">
        <f t="shared" si="45"/>
        <v>1.1087945934425554</v>
      </c>
    </row>
    <row r="109" spans="1:28" s="57" customFormat="1" ht="18" customHeight="1" x14ac:dyDescent="0.25">
      <c r="A109" s="149">
        <v>3000</v>
      </c>
      <c r="B109" s="150">
        <f t="shared" si="26"/>
        <v>411246</v>
      </c>
      <c r="C109" s="151">
        <f t="shared" si="27"/>
        <v>396660</v>
      </c>
      <c r="D109" s="152">
        <f t="shared" si="28"/>
        <v>807906</v>
      </c>
      <c r="E109" s="153">
        <f t="shared" si="29"/>
        <v>439868</v>
      </c>
      <c r="F109" s="154">
        <f t="shared" si="30"/>
        <v>396660</v>
      </c>
      <c r="G109" s="155">
        <f t="shared" si="31"/>
        <v>836528</v>
      </c>
      <c r="H109" s="156">
        <f t="shared" si="32"/>
        <v>28622</v>
      </c>
      <c r="I109" s="157">
        <f t="shared" si="33"/>
        <v>0</v>
      </c>
      <c r="J109" s="158">
        <f t="shared" si="34"/>
        <v>28622</v>
      </c>
      <c r="K109" s="159">
        <f t="shared" si="35"/>
        <v>468490</v>
      </c>
      <c r="L109" s="160">
        <f t="shared" si="36"/>
        <v>396660</v>
      </c>
      <c r="M109" s="161">
        <f t="shared" si="37"/>
        <v>865150</v>
      </c>
      <c r="N109" s="162">
        <f t="shared" si="38"/>
        <v>28622</v>
      </c>
      <c r="O109" s="163">
        <f t="shared" si="39"/>
        <v>0</v>
      </c>
      <c r="P109" s="164">
        <f t="shared" si="40"/>
        <v>28622</v>
      </c>
      <c r="Q109" s="165">
        <f t="shared" si="41"/>
        <v>493495</v>
      </c>
      <c r="R109" s="166">
        <f t="shared" si="42"/>
        <v>396660</v>
      </c>
      <c r="S109" s="167">
        <f t="shared" si="43"/>
        <v>890155</v>
      </c>
      <c r="T109" s="168">
        <f t="shared" si="46"/>
        <v>25005</v>
      </c>
      <c r="U109" s="169">
        <f t="shared" si="46"/>
        <v>0</v>
      </c>
      <c r="V109" s="170">
        <f t="shared" si="46"/>
        <v>25005</v>
      </c>
      <c r="W109" s="151">
        <f t="shared" si="44"/>
        <v>82249</v>
      </c>
      <c r="X109" s="171">
        <f t="shared" si="44"/>
        <v>0</v>
      </c>
      <c r="Y109" s="172">
        <f t="shared" si="44"/>
        <v>82249</v>
      </c>
      <c r="Z109" s="173">
        <f t="shared" si="45"/>
        <v>1.1999995136730812</v>
      </c>
      <c r="AA109" s="173">
        <f t="shared" si="45"/>
        <v>1</v>
      </c>
      <c r="AB109" s="173">
        <f t="shared" si="45"/>
        <v>1.1018051605013455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54</v>
      </c>
      <c r="E122" s="142" t="s">
        <v>48</v>
      </c>
      <c r="F122" s="141">
        <v>57</v>
      </c>
      <c r="K122" s="142" t="s">
        <v>48</v>
      </c>
      <c r="L122" s="141">
        <v>61</v>
      </c>
      <c r="Q122" s="142" t="s">
        <v>48</v>
      </c>
      <c r="R122" s="141">
        <v>64</v>
      </c>
    </row>
    <row r="123" spans="2:18" ht="18" customHeight="1" x14ac:dyDescent="0.25">
      <c r="B123" s="142" t="s">
        <v>49</v>
      </c>
      <c r="C123" s="141">
        <v>71</v>
      </c>
      <c r="E123" s="142" t="s">
        <v>49</v>
      </c>
      <c r="F123" s="141">
        <v>75</v>
      </c>
      <c r="K123" s="142" t="s">
        <v>49</v>
      </c>
      <c r="L123" s="141">
        <v>80</v>
      </c>
      <c r="Q123" s="142" t="s">
        <v>49</v>
      </c>
      <c r="R123" s="141">
        <v>85</v>
      </c>
    </row>
    <row r="124" spans="2:18" ht="18" customHeight="1" x14ac:dyDescent="0.25">
      <c r="B124" s="142" t="s">
        <v>50</v>
      </c>
      <c r="C124" s="141">
        <v>96</v>
      </c>
      <c r="E124" s="142" t="s">
        <v>50</v>
      </c>
      <c r="F124" s="141">
        <v>102</v>
      </c>
      <c r="K124" s="142" t="s">
        <v>50</v>
      </c>
      <c r="L124" s="141">
        <v>109</v>
      </c>
      <c r="Q124" s="142" t="s">
        <v>50</v>
      </c>
      <c r="R124" s="141">
        <v>115</v>
      </c>
    </row>
    <row r="125" spans="2:18" ht="18" customHeight="1" x14ac:dyDescent="0.25">
      <c r="B125" s="142" t="s">
        <v>74</v>
      </c>
      <c r="C125" s="141">
        <v>115</v>
      </c>
      <c r="E125" s="142" t="s">
        <v>74</v>
      </c>
      <c r="F125" s="141">
        <v>123</v>
      </c>
      <c r="K125" s="142" t="s">
        <v>74</v>
      </c>
      <c r="L125" s="141">
        <v>131</v>
      </c>
      <c r="Q125" s="142" t="s">
        <v>74</v>
      </c>
      <c r="R125" s="141">
        <v>138</v>
      </c>
    </row>
    <row r="128" spans="2:18" ht="18" customHeight="1" x14ac:dyDescent="0.25">
      <c r="B128" s="143" t="s">
        <v>56</v>
      </c>
      <c r="C128" s="143"/>
      <c r="E128" s="143" t="s">
        <v>56</v>
      </c>
      <c r="F128" s="143"/>
      <c r="K128" s="143" t="s">
        <v>56</v>
      </c>
      <c r="L128" s="143"/>
      <c r="Q128" s="143" t="s">
        <v>56</v>
      </c>
      <c r="R128" s="143"/>
    </row>
    <row r="129" spans="2:18" ht="18" customHeight="1" x14ac:dyDescent="0.25">
      <c r="B129" s="144" t="s">
        <v>64</v>
      </c>
      <c r="C129" s="144">
        <v>600</v>
      </c>
      <c r="E129" s="144" t="s">
        <v>64</v>
      </c>
      <c r="F129" s="144">
        <v>600</v>
      </c>
      <c r="K129" s="144" t="s">
        <v>64</v>
      </c>
      <c r="L129" s="144">
        <v>600</v>
      </c>
      <c r="Q129" s="144" t="s">
        <v>64</v>
      </c>
      <c r="R129" s="144">
        <v>600</v>
      </c>
    </row>
    <row r="130" spans="2:18" ht="18" customHeight="1" x14ac:dyDescent="0.25">
      <c r="B130" s="144" t="s">
        <v>57</v>
      </c>
      <c r="C130" s="144">
        <v>50</v>
      </c>
      <c r="E130" s="144" t="s">
        <v>57</v>
      </c>
      <c r="F130" s="144">
        <v>50</v>
      </c>
      <c r="K130" s="144" t="s">
        <v>57</v>
      </c>
      <c r="L130" s="144">
        <v>50</v>
      </c>
      <c r="Q130" s="144" t="s">
        <v>57</v>
      </c>
      <c r="R130" s="144">
        <v>50</v>
      </c>
    </row>
    <row r="131" spans="2:18" ht="18" customHeight="1" x14ac:dyDescent="0.25">
      <c r="B131" s="144" t="s">
        <v>58</v>
      </c>
      <c r="C131" s="144">
        <v>65</v>
      </c>
      <c r="E131" s="144" t="s">
        <v>58</v>
      </c>
      <c r="F131" s="144">
        <v>65</v>
      </c>
      <c r="K131" s="144" t="s">
        <v>58</v>
      </c>
      <c r="L131" s="144">
        <v>65</v>
      </c>
      <c r="Q131" s="144" t="s">
        <v>58</v>
      </c>
      <c r="R131" s="144">
        <v>65</v>
      </c>
    </row>
    <row r="132" spans="2:18" ht="18" customHeight="1" x14ac:dyDescent="0.25">
      <c r="B132" s="144" t="s">
        <v>59</v>
      </c>
      <c r="C132" s="144">
        <v>90</v>
      </c>
      <c r="E132" s="144" t="s">
        <v>59</v>
      </c>
      <c r="F132" s="144">
        <v>90</v>
      </c>
      <c r="K132" s="144" t="s">
        <v>59</v>
      </c>
      <c r="L132" s="144">
        <v>90</v>
      </c>
      <c r="Q132" s="144" t="s">
        <v>59</v>
      </c>
      <c r="R132" s="144">
        <v>90</v>
      </c>
    </row>
    <row r="133" spans="2:18" ht="18" customHeight="1" x14ac:dyDescent="0.25">
      <c r="B133" s="144" t="s">
        <v>60</v>
      </c>
      <c r="C133" s="144">
        <v>100</v>
      </c>
      <c r="E133" s="144" t="s">
        <v>60</v>
      </c>
      <c r="F133" s="144">
        <v>100</v>
      </c>
      <c r="K133" s="144" t="s">
        <v>60</v>
      </c>
      <c r="L133" s="144">
        <v>100</v>
      </c>
      <c r="Q133" s="144" t="s">
        <v>60</v>
      </c>
      <c r="R133" s="144">
        <v>100</v>
      </c>
    </row>
    <row r="134" spans="2:18" ht="18" customHeight="1" x14ac:dyDescent="0.25">
      <c r="B134" s="144" t="s">
        <v>75</v>
      </c>
      <c r="C134" s="144">
        <v>120</v>
      </c>
      <c r="E134" s="144" t="s">
        <v>61</v>
      </c>
      <c r="F134" s="144">
        <v>120</v>
      </c>
      <c r="K134" s="144" t="s">
        <v>61</v>
      </c>
      <c r="L134" s="144">
        <v>120</v>
      </c>
      <c r="Q134" s="144" t="s">
        <v>61</v>
      </c>
      <c r="R134" s="144">
        <v>120</v>
      </c>
    </row>
  </sheetData>
  <sheetProtection algorithmName="SHA-512" hashValue="5g8QZ71Z3R8+wLTWj2tlE5ZO4dMtiY2lqiWtU2uxxvWAceI9FhqxjqpA8cIVk1yynt3rU+aPflV6Py5RW51oMg==" saltValue="zhHbBta1691WIcbvQbjGxw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UI,標準"&amp;16岳　75mm</oddHeader>
  </headerFooter>
  <rowBreaks count="1" manualBreakCount="1">
    <brk id="60" max="27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3C5C7-25D7-4805-991D-A26822F62F26}">
  <sheetPr>
    <tabColor rgb="FFFF66CC"/>
    <pageSetUpPr fitToPage="1"/>
  </sheetPr>
  <dimension ref="A1:AB134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82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ROUNDDOWN(($C$120+ROUNDDOWN(($A4*IF(31&lt;=$A4,$C$125,IF(21&lt;=$A4,$C$124,IF(11&lt;=$A4,$C$123,IF(1&lt;=$A4,$C$122,0))))),0))*1.1,0)</f>
        <v>48840</v>
      </c>
      <c r="C4" s="34">
        <f>INT(ROUNDDOWN(IF($A4&lt;=0,0,IF($A4&lt;=10,$C$130,IF($A4&lt;=20,$C$131,IF($A4&lt;=30,$C$132,IF($A4&lt;=50,$C$133,IF($A4&gt;=51,$C$134,""))))))*$A4+$C$129,0)*1.1)</f>
        <v>660</v>
      </c>
      <c r="D4" s="35">
        <f>B4+C4</f>
        <v>49500</v>
      </c>
      <c r="E4" s="36">
        <f>ROUNDDOWN(($F$120+ROUNDDOWN(($A4*IF(31&lt;=$A4,$F$125,IF(21&lt;=$A4,$F$124,IF(11&lt;=$A4,$F$123,IF(1&lt;=$A4,$F$122,0))))),0))*1.1,0)</f>
        <v>52258</v>
      </c>
      <c r="F4" s="37">
        <f>INT(ROUNDDOWN(IF($A4&lt;=0,0,IF($A4&lt;=10,$F$130,IF($A4&lt;=20,$F$131,IF($A4&lt;=30,$F$132,IF($A4&lt;=50,$F$133,IF($A4&gt;=51,$F$134,""))))))*$A4+$F$129,0)*1.1)</f>
        <v>660</v>
      </c>
      <c r="G4" s="38">
        <f>SUM(E4:F4)</f>
        <v>52918</v>
      </c>
      <c r="H4" s="39">
        <f t="shared" ref="H4:J4" si="0">E4-B4</f>
        <v>3418</v>
      </c>
      <c r="I4" s="40">
        <f t="shared" si="0"/>
        <v>0</v>
      </c>
      <c r="J4" s="41">
        <f t="shared" si="0"/>
        <v>3418</v>
      </c>
      <c r="K4" s="42">
        <f>ROUNDDOWN(($L$120+ROUNDDOWN(($A4*IF(31&lt;=$A4,$L$125,IF(21&lt;=$A4,$L$124,IF(11&lt;=$A4,$L$123,IF(1&lt;=$A4,$L$122,0))))),0))*1.1,0)</f>
        <v>55677</v>
      </c>
      <c r="L4" s="43">
        <f>INT(ROUNDDOWN(IF($A4&lt;=0,0,IF($A4&lt;=10,$L$130,IF($A4&lt;=20,$L$131,IF($A4&lt;=30,$L$132,IF($A4&lt;=50,$L$133,IF($A4&gt;=51,$L$134,""))))))*$A4+$L$129,0)*1.1)</f>
        <v>660</v>
      </c>
      <c r="M4" s="44">
        <f>SUM(K4:L4)</f>
        <v>56337</v>
      </c>
      <c r="N4" s="45">
        <f t="shared" ref="N4:P4" si="1">K4-E4</f>
        <v>3419</v>
      </c>
      <c r="O4" s="46">
        <f t="shared" si="1"/>
        <v>0</v>
      </c>
      <c r="P4" s="47">
        <f t="shared" si="1"/>
        <v>3419</v>
      </c>
      <c r="Q4" s="48">
        <f>ROUNDDOWN(($R$120+ROUNDDOWN(($A4*IF(31&lt;=$A4,$R$125,IF(21&lt;=$A4,$R$124,IF(11&lt;=$A4,$R$123,IF(1&lt;=$A4,$R$122,0))))),0))*1.1,0)</f>
        <v>58608</v>
      </c>
      <c r="R4" s="49">
        <f>INT(ROUNDDOWN(IF($A4&lt;=0,0,IF($A4&lt;=10,$R$130,IF($A4&lt;=20,$R$131,IF($A4&lt;=30,$R$132,IF($A4&lt;=50,$R$133,IF($A4&gt;=51,$R$134,""))))))*$A4+$R$129,0)*1.1)</f>
        <v>660</v>
      </c>
      <c r="S4" s="50">
        <f>SUM(Q4:R4)</f>
        <v>59268</v>
      </c>
      <c r="T4" s="51">
        <f t="shared" ref="T4:V19" si="2">Q4-K4</f>
        <v>2931</v>
      </c>
      <c r="U4" s="52">
        <f t="shared" si="2"/>
        <v>0</v>
      </c>
      <c r="V4" s="53">
        <f t="shared" si="2"/>
        <v>2931</v>
      </c>
      <c r="W4" s="54">
        <f t="shared" ref="W4:Y19" si="3">Q4-B4</f>
        <v>9768</v>
      </c>
      <c r="X4" s="34">
        <f t="shared" si="3"/>
        <v>0</v>
      </c>
      <c r="Y4" s="35">
        <f t="shared" si="3"/>
        <v>9768</v>
      </c>
      <c r="Z4" s="55">
        <f t="shared" ref="Z4:AB19" si="4">Q4/B4</f>
        <v>1.2</v>
      </c>
      <c r="AA4" s="55">
        <f t="shared" si="4"/>
        <v>1</v>
      </c>
      <c r="AB4" s="56">
        <f t="shared" si="4"/>
        <v>1.1973333333333334</v>
      </c>
    </row>
    <row r="5" spans="1:28" s="57" customFormat="1" ht="18" customHeight="1" x14ac:dyDescent="0.25">
      <c r="A5" s="58">
        <v>0</v>
      </c>
      <c r="B5" s="59">
        <f t="shared" ref="B5:B68" si="5">ROUNDDOWN(($C$120+ROUNDDOWN(($A5*IF(31&lt;=$A5,$C$125,IF(21&lt;=$A5,$C$124,IF(11&lt;=$A5,$C$123,IF(1&lt;=$A5,$C$122,0))))),0))*1.1,0)</f>
        <v>48840</v>
      </c>
      <c r="C5" s="60">
        <f t="shared" ref="C5:C68" si="6">INT(ROUNDDOWN(IF($A5&lt;=0,0,IF($A5&lt;=10,$C$130,IF($A5&lt;=20,$C$131,IF($A5&lt;=30,$C$132,IF($A5&lt;=50,$C$133,IF($A5&gt;=51,$C$134,""))))))*$A5+$C$129,0)*1.1)</f>
        <v>660</v>
      </c>
      <c r="D5" s="61">
        <f t="shared" ref="D5:D68" si="7">B5+C5</f>
        <v>49500</v>
      </c>
      <c r="E5" s="62">
        <f t="shared" ref="E5:E68" si="8">ROUNDDOWN(($F$120+ROUNDDOWN(($A5*IF(31&lt;=$A5,$F$125,IF(21&lt;=$A5,$F$124,IF(11&lt;=$A5,$F$123,IF(1&lt;=$A5,$F$122,0))))),0))*1.1,0)</f>
        <v>52258</v>
      </c>
      <c r="F5" s="63">
        <f t="shared" ref="F5:F68" si="9">INT(ROUNDDOWN(IF($A5&lt;=0,0,IF($A5&lt;=10,$F$130,IF($A5&lt;=20,$F$131,IF($A5&lt;=30,$F$132,IF($A5&lt;=50,$F$133,IF($A5&gt;=51,$F$134,""))))))*$A5+$F$129,0)*1.1)</f>
        <v>660</v>
      </c>
      <c r="G5" s="64">
        <f t="shared" ref="G5:G68" si="10">SUM(E5:F5)</f>
        <v>52918</v>
      </c>
      <c r="H5" s="65">
        <f t="shared" ref="H5:H68" si="11">E5-B5</f>
        <v>3418</v>
      </c>
      <c r="I5" s="66">
        <f t="shared" ref="I5:I68" si="12">F5-C5</f>
        <v>0</v>
      </c>
      <c r="J5" s="67">
        <f t="shared" ref="J5:J68" si="13">G5-D5</f>
        <v>3418</v>
      </c>
      <c r="K5" s="68">
        <f t="shared" ref="K5:K68" si="14">ROUNDDOWN(($L$120+ROUNDDOWN(($A5*IF(31&lt;=$A5,$L$125,IF(21&lt;=$A5,$L$124,IF(11&lt;=$A5,$L$123,IF(1&lt;=$A5,$L$122,0))))),0))*1.1,0)</f>
        <v>55677</v>
      </c>
      <c r="L5" s="69">
        <f t="shared" ref="L5:L68" si="15">INT(ROUNDDOWN(IF($A5&lt;=0,0,IF($A5&lt;=10,$L$130,IF($A5&lt;=20,$L$131,IF($A5&lt;=30,$L$132,IF($A5&lt;=50,$L$133,IF($A5&gt;=51,$L$134,""))))))*$A5+$L$129,0)*1.1)</f>
        <v>660</v>
      </c>
      <c r="M5" s="70">
        <f t="shared" ref="M5:M68" si="16">SUM(K5:L5)</f>
        <v>56337</v>
      </c>
      <c r="N5" s="71">
        <f t="shared" ref="N5:N68" si="17">K5-E5</f>
        <v>3419</v>
      </c>
      <c r="O5" s="72">
        <f t="shared" ref="O5:O68" si="18">L5-F5</f>
        <v>0</v>
      </c>
      <c r="P5" s="73">
        <f t="shared" ref="P5:P68" si="19">M5-G5</f>
        <v>3419</v>
      </c>
      <c r="Q5" s="74">
        <f t="shared" ref="Q5:Q68" si="20">ROUNDDOWN(($R$120+ROUNDDOWN(($A5*IF(31&lt;=$A5,$R$125,IF(21&lt;=$A5,$R$124,IF(11&lt;=$A5,$R$123,IF(1&lt;=$A5,$R$122,0))))),0))*1.1,0)</f>
        <v>58608</v>
      </c>
      <c r="R5" s="75">
        <f t="shared" ref="R5:R68" si="21">INT(ROUNDDOWN(IF($A5&lt;=0,0,IF($A5&lt;=10,$R$130,IF($A5&lt;=20,$R$131,IF($A5&lt;=30,$R$132,IF($A5&lt;=50,$R$133,IF($A5&gt;=51,$R$134,""))))))*$A5+$R$129,0)*1.1)</f>
        <v>660</v>
      </c>
      <c r="S5" s="76">
        <f t="shared" ref="S5:S68" si="22">SUM(Q5:R5)</f>
        <v>59268</v>
      </c>
      <c r="T5" s="77">
        <f t="shared" si="2"/>
        <v>2931</v>
      </c>
      <c r="U5" s="78">
        <f t="shared" si="2"/>
        <v>0</v>
      </c>
      <c r="V5" s="79">
        <f t="shared" si="2"/>
        <v>2931</v>
      </c>
      <c r="W5" s="80">
        <f t="shared" si="3"/>
        <v>9768</v>
      </c>
      <c r="X5" s="81">
        <f t="shared" si="3"/>
        <v>0</v>
      </c>
      <c r="Y5" s="82">
        <f t="shared" si="3"/>
        <v>9768</v>
      </c>
      <c r="Z5" s="83">
        <f t="shared" si="4"/>
        <v>1.2</v>
      </c>
      <c r="AA5" s="83">
        <f t="shared" si="4"/>
        <v>1</v>
      </c>
      <c r="AB5" s="83">
        <f t="shared" si="4"/>
        <v>1.1973333333333334</v>
      </c>
    </row>
    <row r="6" spans="1:28" s="57" customFormat="1" ht="18" customHeight="1" x14ac:dyDescent="0.25">
      <c r="A6" s="84">
        <v>1</v>
      </c>
      <c r="B6" s="85">
        <f t="shared" si="5"/>
        <v>48899</v>
      </c>
      <c r="C6" s="86">
        <f t="shared" si="6"/>
        <v>715</v>
      </c>
      <c r="D6" s="87">
        <f t="shared" si="7"/>
        <v>49614</v>
      </c>
      <c r="E6" s="88">
        <f t="shared" si="8"/>
        <v>52321</v>
      </c>
      <c r="F6" s="89">
        <f t="shared" si="9"/>
        <v>715</v>
      </c>
      <c r="G6" s="90">
        <f t="shared" si="10"/>
        <v>53036</v>
      </c>
      <c r="H6" s="91">
        <f t="shared" si="11"/>
        <v>3422</v>
      </c>
      <c r="I6" s="92">
        <f t="shared" si="12"/>
        <v>0</v>
      </c>
      <c r="J6" s="93">
        <f t="shared" si="13"/>
        <v>3422</v>
      </c>
      <c r="K6" s="94">
        <f t="shared" si="14"/>
        <v>55744</v>
      </c>
      <c r="L6" s="95">
        <f t="shared" si="15"/>
        <v>715</v>
      </c>
      <c r="M6" s="96">
        <f t="shared" si="16"/>
        <v>56459</v>
      </c>
      <c r="N6" s="97">
        <f t="shared" si="17"/>
        <v>3423</v>
      </c>
      <c r="O6" s="98">
        <f t="shared" si="18"/>
        <v>0</v>
      </c>
      <c r="P6" s="99">
        <f t="shared" si="19"/>
        <v>3423</v>
      </c>
      <c r="Q6" s="100">
        <f t="shared" si="20"/>
        <v>58678</v>
      </c>
      <c r="R6" s="101">
        <f t="shared" si="21"/>
        <v>715</v>
      </c>
      <c r="S6" s="102">
        <f t="shared" si="22"/>
        <v>59393</v>
      </c>
      <c r="T6" s="103">
        <f t="shared" si="2"/>
        <v>2934</v>
      </c>
      <c r="U6" s="104">
        <f t="shared" si="2"/>
        <v>0</v>
      </c>
      <c r="V6" s="105">
        <f t="shared" si="2"/>
        <v>2934</v>
      </c>
      <c r="W6" s="106">
        <f t="shared" si="3"/>
        <v>9779</v>
      </c>
      <c r="X6" s="86">
        <f t="shared" si="3"/>
        <v>0</v>
      </c>
      <c r="Y6" s="87">
        <f t="shared" si="3"/>
        <v>9779</v>
      </c>
      <c r="Z6" s="107">
        <f t="shared" si="4"/>
        <v>1.1999836397472341</v>
      </c>
      <c r="AA6" s="83">
        <f t="shared" si="4"/>
        <v>1</v>
      </c>
      <c r="AB6" s="83">
        <f t="shared" si="4"/>
        <v>1.1971016245414601</v>
      </c>
    </row>
    <row r="7" spans="1:28" s="57" customFormat="1" ht="18" customHeight="1" x14ac:dyDescent="0.25">
      <c r="A7" s="84">
        <v>2</v>
      </c>
      <c r="B7" s="85">
        <f t="shared" si="5"/>
        <v>48958</v>
      </c>
      <c r="C7" s="86">
        <f t="shared" si="6"/>
        <v>770</v>
      </c>
      <c r="D7" s="87">
        <f t="shared" si="7"/>
        <v>49728</v>
      </c>
      <c r="E7" s="88">
        <f t="shared" si="8"/>
        <v>52384</v>
      </c>
      <c r="F7" s="89">
        <f t="shared" si="9"/>
        <v>770</v>
      </c>
      <c r="G7" s="90">
        <f t="shared" si="10"/>
        <v>53154</v>
      </c>
      <c r="H7" s="91">
        <f t="shared" si="11"/>
        <v>3426</v>
      </c>
      <c r="I7" s="92">
        <f t="shared" si="12"/>
        <v>0</v>
      </c>
      <c r="J7" s="93">
        <f t="shared" si="13"/>
        <v>3426</v>
      </c>
      <c r="K7" s="94">
        <f t="shared" si="14"/>
        <v>55811</v>
      </c>
      <c r="L7" s="95">
        <f t="shared" si="15"/>
        <v>770</v>
      </c>
      <c r="M7" s="96">
        <f t="shared" si="16"/>
        <v>56581</v>
      </c>
      <c r="N7" s="97">
        <f t="shared" si="17"/>
        <v>3427</v>
      </c>
      <c r="O7" s="98">
        <f t="shared" si="18"/>
        <v>0</v>
      </c>
      <c r="P7" s="99">
        <f t="shared" si="19"/>
        <v>3427</v>
      </c>
      <c r="Q7" s="100">
        <f t="shared" si="20"/>
        <v>58748</v>
      </c>
      <c r="R7" s="101">
        <f t="shared" si="21"/>
        <v>770</v>
      </c>
      <c r="S7" s="102">
        <f t="shared" si="22"/>
        <v>59518</v>
      </c>
      <c r="T7" s="103">
        <f t="shared" si="2"/>
        <v>2937</v>
      </c>
      <c r="U7" s="104">
        <f t="shared" si="2"/>
        <v>0</v>
      </c>
      <c r="V7" s="105">
        <f t="shared" si="2"/>
        <v>2937</v>
      </c>
      <c r="W7" s="106">
        <f t="shared" si="3"/>
        <v>9790</v>
      </c>
      <c r="X7" s="86">
        <f t="shared" si="3"/>
        <v>0</v>
      </c>
      <c r="Y7" s="87">
        <f t="shared" si="3"/>
        <v>9790</v>
      </c>
      <c r="Z7" s="107">
        <f t="shared" si="4"/>
        <v>1.1999673189264268</v>
      </c>
      <c r="AA7" s="83">
        <f t="shared" si="4"/>
        <v>1</v>
      </c>
      <c r="AB7" s="83">
        <f t="shared" si="4"/>
        <v>1.1968709781209781</v>
      </c>
    </row>
    <row r="8" spans="1:28" s="57" customFormat="1" ht="18" customHeight="1" x14ac:dyDescent="0.25">
      <c r="A8" s="84">
        <v>3</v>
      </c>
      <c r="B8" s="85">
        <f t="shared" si="5"/>
        <v>49018</v>
      </c>
      <c r="C8" s="86">
        <f t="shared" si="6"/>
        <v>825</v>
      </c>
      <c r="D8" s="87">
        <f t="shared" si="7"/>
        <v>49843</v>
      </c>
      <c r="E8" s="88">
        <f t="shared" si="8"/>
        <v>52446</v>
      </c>
      <c r="F8" s="89">
        <f t="shared" si="9"/>
        <v>825</v>
      </c>
      <c r="G8" s="90">
        <f t="shared" si="10"/>
        <v>53271</v>
      </c>
      <c r="H8" s="91">
        <f t="shared" si="11"/>
        <v>3428</v>
      </c>
      <c r="I8" s="92">
        <f t="shared" si="12"/>
        <v>0</v>
      </c>
      <c r="J8" s="93">
        <f t="shared" si="13"/>
        <v>3428</v>
      </c>
      <c r="K8" s="94">
        <f t="shared" si="14"/>
        <v>55878</v>
      </c>
      <c r="L8" s="95">
        <f t="shared" si="15"/>
        <v>825</v>
      </c>
      <c r="M8" s="96">
        <f t="shared" si="16"/>
        <v>56703</v>
      </c>
      <c r="N8" s="97">
        <f t="shared" si="17"/>
        <v>3432</v>
      </c>
      <c r="O8" s="98">
        <f t="shared" si="18"/>
        <v>0</v>
      </c>
      <c r="P8" s="99">
        <f t="shared" si="19"/>
        <v>3432</v>
      </c>
      <c r="Q8" s="100">
        <f t="shared" si="20"/>
        <v>58819</v>
      </c>
      <c r="R8" s="101">
        <f t="shared" si="21"/>
        <v>825</v>
      </c>
      <c r="S8" s="102">
        <f t="shared" si="22"/>
        <v>59644</v>
      </c>
      <c r="T8" s="103">
        <f t="shared" si="2"/>
        <v>2941</v>
      </c>
      <c r="U8" s="104">
        <f t="shared" si="2"/>
        <v>0</v>
      </c>
      <c r="V8" s="105">
        <f t="shared" si="2"/>
        <v>2941</v>
      </c>
      <c r="W8" s="106">
        <f t="shared" si="3"/>
        <v>9801</v>
      </c>
      <c r="X8" s="86">
        <f t="shared" si="3"/>
        <v>0</v>
      </c>
      <c r="Y8" s="87">
        <f t="shared" si="3"/>
        <v>9801</v>
      </c>
      <c r="Z8" s="107">
        <f t="shared" si="4"/>
        <v>1.1999469582602309</v>
      </c>
      <c r="AA8" s="83">
        <f t="shared" si="4"/>
        <v>1</v>
      </c>
      <c r="AB8" s="83">
        <f t="shared" si="4"/>
        <v>1.1966374415665189</v>
      </c>
    </row>
    <row r="9" spans="1:28" s="57" customFormat="1" ht="18" customHeight="1" x14ac:dyDescent="0.25">
      <c r="A9" s="84">
        <v>4</v>
      </c>
      <c r="B9" s="85">
        <f t="shared" si="5"/>
        <v>49077</v>
      </c>
      <c r="C9" s="86">
        <f t="shared" si="6"/>
        <v>880</v>
      </c>
      <c r="D9" s="87">
        <f t="shared" si="7"/>
        <v>49957</v>
      </c>
      <c r="E9" s="88">
        <f t="shared" si="8"/>
        <v>52509</v>
      </c>
      <c r="F9" s="89">
        <f t="shared" si="9"/>
        <v>880</v>
      </c>
      <c r="G9" s="90">
        <f t="shared" si="10"/>
        <v>53389</v>
      </c>
      <c r="H9" s="91">
        <f t="shared" si="11"/>
        <v>3432</v>
      </c>
      <c r="I9" s="92">
        <f t="shared" si="12"/>
        <v>0</v>
      </c>
      <c r="J9" s="93">
        <f t="shared" si="13"/>
        <v>3432</v>
      </c>
      <c r="K9" s="94">
        <f t="shared" si="14"/>
        <v>55946</v>
      </c>
      <c r="L9" s="95">
        <f t="shared" si="15"/>
        <v>880</v>
      </c>
      <c r="M9" s="96">
        <f t="shared" si="16"/>
        <v>56826</v>
      </c>
      <c r="N9" s="97">
        <f t="shared" si="17"/>
        <v>3437</v>
      </c>
      <c r="O9" s="98">
        <f t="shared" si="18"/>
        <v>0</v>
      </c>
      <c r="P9" s="99">
        <f t="shared" si="19"/>
        <v>3437</v>
      </c>
      <c r="Q9" s="100">
        <f t="shared" si="20"/>
        <v>58889</v>
      </c>
      <c r="R9" s="101">
        <f t="shared" si="21"/>
        <v>880</v>
      </c>
      <c r="S9" s="102">
        <f t="shared" si="22"/>
        <v>59769</v>
      </c>
      <c r="T9" s="103">
        <f t="shared" si="2"/>
        <v>2943</v>
      </c>
      <c r="U9" s="104">
        <f t="shared" si="2"/>
        <v>0</v>
      </c>
      <c r="V9" s="105">
        <f t="shared" si="2"/>
        <v>2943</v>
      </c>
      <c r="W9" s="106">
        <f t="shared" si="3"/>
        <v>9812</v>
      </c>
      <c r="X9" s="86">
        <f t="shared" si="3"/>
        <v>0</v>
      </c>
      <c r="Y9" s="87">
        <f t="shared" si="3"/>
        <v>9812</v>
      </c>
      <c r="Z9" s="107">
        <f t="shared" si="4"/>
        <v>1.1999307211117225</v>
      </c>
      <c r="AA9" s="83">
        <f t="shared" si="4"/>
        <v>1</v>
      </c>
      <c r="AB9" s="83">
        <f t="shared" si="4"/>
        <v>1.1964089116640311</v>
      </c>
    </row>
    <row r="10" spans="1:28" s="57" customFormat="1" ht="18" customHeight="1" x14ac:dyDescent="0.25">
      <c r="A10" s="84">
        <v>5</v>
      </c>
      <c r="B10" s="85">
        <f t="shared" si="5"/>
        <v>49137</v>
      </c>
      <c r="C10" s="86">
        <f t="shared" si="6"/>
        <v>935</v>
      </c>
      <c r="D10" s="87">
        <f t="shared" si="7"/>
        <v>50072</v>
      </c>
      <c r="E10" s="88">
        <f t="shared" si="8"/>
        <v>52572</v>
      </c>
      <c r="F10" s="89">
        <f t="shared" si="9"/>
        <v>935</v>
      </c>
      <c r="G10" s="90">
        <f t="shared" si="10"/>
        <v>53507</v>
      </c>
      <c r="H10" s="91">
        <f t="shared" si="11"/>
        <v>3435</v>
      </c>
      <c r="I10" s="92">
        <f t="shared" si="12"/>
        <v>0</v>
      </c>
      <c r="J10" s="93">
        <f t="shared" si="13"/>
        <v>3435</v>
      </c>
      <c r="K10" s="94">
        <f t="shared" si="14"/>
        <v>56013</v>
      </c>
      <c r="L10" s="95">
        <f t="shared" si="15"/>
        <v>935</v>
      </c>
      <c r="M10" s="96">
        <f t="shared" si="16"/>
        <v>56948</v>
      </c>
      <c r="N10" s="97">
        <f t="shared" si="17"/>
        <v>3441</v>
      </c>
      <c r="O10" s="98">
        <f t="shared" si="18"/>
        <v>0</v>
      </c>
      <c r="P10" s="99">
        <f t="shared" si="19"/>
        <v>3441</v>
      </c>
      <c r="Q10" s="100">
        <f t="shared" si="20"/>
        <v>58960</v>
      </c>
      <c r="R10" s="101">
        <f t="shared" si="21"/>
        <v>935</v>
      </c>
      <c r="S10" s="102">
        <f t="shared" si="22"/>
        <v>59895</v>
      </c>
      <c r="T10" s="103">
        <f t="shared" si="2"/>
        <v>2947</v>
      </c>
      <c r="U10" s="104">
        <f t="shared" si="2"/>
        <v>0</v>
      </c>
      <c r="V10" s="105">
        <f t="shared" si="2"/>
        <v>2947</v>
      </c>
      <c r="W10" s="106">
        <f t="shared" si="3"/>
        <v>9823</v>
      </c>
      <c r="X10" s="86">
        <f t="shared" si="3"/>
        <v>0</v>
      </c>
      <c r="Y10" s="87">
        <f t="shared" si="3"/>
        <v>9823</v>
      </c>
      <c r="Z10" s="107">
        <f>Q10/B10</f>
        <v>1.1999104544436983</v>
      </c>
      <c r="AA10" s="83">
        <f t="shared" si="4"/>
        <v>1</v>
      </c>
      <c r="AB10" s="83">
        <f t="shared" si="4"/>
        <v>1.1961775043936731</v>
      </c>
    </row>
    <row r="11" spans="1:28" s="57" customFormat="1" ht="18" customHeight="1" x14ac:dyDescent="0.25">
      <c r="A11" s="108">
        <v>6</v>
      </c>
      <c r="B11" s="109">
        <f t="shared" si="5"/>
        <v>49196</v>
      </c>
      <c r="C11" s="80">
        <f t="shared" si="6"/>
        <v>990</v>
      </c>
      <c r="D11" s="110">
        <f t="shared" si="7"/>
        <v>50186</v>
      </c>
      <c r="E11" s="88">
        <f t="shared" si="8"/>
        <v>52635</v>
      </c>
      <c r="F11" s="89">
        <f t="shared" si="9"/>
        <v>990</v>
      </c>
      <c r="G11" s="90">
        <f t="shared" si="10"/>
        <v>53625</v>
      </c>
      <c r="H11" s="91">
        <f t="shared" si="11"/>
        <v>3439</v>
      </c>
      <c r="I11" s="92">
        <f t="shared" si="12"/>
        <v>0</v>
      </c>
      <c r="J11" s="93">
        <f t="shared" si="13"/>
        <v>3439</v>
      </c>
      <c r="K11" s="94">
        <f t="shared" si="14"/>
        <v>56080</v>
      </c>
      <c r="L11" s="95">
        <f t="shared" si="15"/>
        <v>990</v>
      </c>
      <c r="M11" s="96">
        <f t="shared" si="16"/>
        <v>57070</v>
      </c>
      <c r="N11" s="97">
        <f t="shared" si="17"/>
        <v>3445</v>
      </c>
      <c r="O11" s="98">
        <f t="shared" si="18"/>
        <v>0</v>
      </c>
      <c r="P11" s="99">
        <f t="shared" si="19"/>
        <v>3445</v>
      </c>
      <c r="Q11" s="100">
        <f t="shared" si="20"/>
        <v>59030</v>
      </c>
      <c r="R11" s="101">
        <f t="shared" si="21"/>
        <v>990</v>
      </c>
      <c r="S11" s="102">
        <f t="shared" si="22"/>
        <v>60020</v>
      </c>
      <c r="T11" s="103">
        <f t="shared" si="2"/>
        <v>2950</v>
      </c>
      <c r="U11" s="104">
        <f t="shared" si="2"/>
        <v>0</v>
      </c>
      <c r="V11" s="105">
        <f t="shared" si="2"/>
        <v>2950</v>
      </c>
      <c r="W11" s="106">
        <f t="shared" si="3"/>
        <v>9834</v>
      </c>
      <c r="X11" s="86">
        <f t="shared" si="3"/>
        <v>0</v>
      </c>
      <c r="Y11" s="87">
        <f t="shared" si="3"/>
        <v>9834</v>
      </c>
      <c r="Z11" s="107">
        <f t="shared" si="4"/>
        <v>1.1998943003496219</v>
      </c>
      <c r="AA11" s="83">
        <f t="shared" si="4"/>
        <v>1</v>
      </c>
      <c r="AB11" s="83">
        <f t="shared" si="4"/>
        <v>1.1959510620491771</v>
      </c>
    </row>
    <row r="12" spans="1:28" s="57" customFormat="1" ht="18" customHeight="1" x14ac:dyDescent="0.25">
      <c r="A12" s="84">
        <v>7</v>
      </c>
      <c r="B12" s="85">
        <f t="shared" si="5"/>
        <v>49255</v>
      </c>
      <c r="C12" s="106">
        <f t="shared" si="6"/>
        <v>1045</v>
      </c>
      <c r="D12" s="111">
        <f t="shared" si="7"/>
        <v>50300</v>
      </c>
      <c r="E12" s="88">
        <f t="shared" si="8"/>
        <v>52697</v>
      </c>
      <c r="F12" s="89">
        <f t="shared" si="9"/>
        <v>1045</v>
      </c>
      <c r="G12" s="90">
        <f t="shared" si="10"/>
        <v>53742</v>
      </c>
      <c r="H12" s="91">
        <f t="shared" si="11"/>
        <v>3442</v>
      </c>
      <c r="I12" s="92">
        <f t="shared" si="12"/>
        <v>0</v>
      </c>
      <c r="J12" s="93">
        <f t="shared" si="13"/>
        <v>3442</v>
      </c>
      <c r="K12" s="94">
        <f t="shared" si="14"/>
        <v>56147</v>
      </c>
      <c r="L12" s="95">
        <f t="shared" si="15"/>
        <v>1045</v>
      </c>
      <c r="M12" s="96">
        <f t="shared" si="16"/>
        <v>57192</v>
      </c>
      <c r="N12" s="97">
        <f t="shared" si="17"/>
        <v>3450</v>
      </c>
      <c r="O12" s="98">
        <f t="shared" si="18"/>
        <v>0</v>
      </c>
      <c r="P12" s="99">
        <f t="shared" si="19"/>
        <v>3450</v>
      </c>
      <c r="Q12" s="100">
        <f t="shared" si="20"/>
        <v>59100</v>
      </c>
      <c r="R12" s="101">
        <f t="shared" si="21"/>
        <v>1045</v>
      </c>
      <c r="S12" s="102">
        <f t="shared" si="22"/>
        <v>60145</v>
      </c>
      <c r="T12" s="103">
        <f t="shared" si="2"/>
        <v>2953</v>
      </c>
      <c r="U12" s="104">
        <f t="shared" si="2"/>
        <v>0</v>
      </c>
      <c r="V12" s="105">
        <f t="shared" si="2"/>
        <v>2953</v>
      </c>
      <c r="W12" s="106">
        <f t="shared" si="3"/>
        <v>9845</v>
      </c>
      <c r="X12" s="86">
        <f t="shared" si="3"/>
        <v>0</v>
      </c>
      <c r="Y12" s="87">
        <f t="shared" si="3"/>
        <v>9845</v>
      </c>
      <c r="Z12" s="107">
        <f t="shared" si="4"/>
        <v>1.199878184955842</v>
      </c>
      <c r="AA12" s="83">
        <f t="shared" si="4"/>
        <v>1</v>
      </c>
      <c r="AB12" s="83">
        <f t="shared" si="4"/>
        <v>1.1957256461232604</v>
      </c>
    </row>
    <row r="13" spans="1:28" s="57" customFormat="1" ht="18" customHeight="1" x14ac:dyDescent="0.25">
      <c r="A13" s="84">
        <v>8</v>
      </c>
      <c r="B13" s="85">
        <f t="shared" si="5"/>
        <v>49315</v>
      </c>
      <c r="C13" s="106">
        <f t="shared" si="6"/>
        <v>1100</v>
      </c>
      <c r="D13" s="111">
        <f t="shared" si="7"/>
        <v>50415</v>
      </c>
      <c r="E13" s="88">
        <f t="shared" si="8"/>
        <v>52760</v>
      </c>
      <c r="F13" s="89">
        <f t="shared" si="9"/>
        <v>1100</v>
      </c>
      <c r="G13" s="90">
        <f t="shared" si="10"/>
        <v>53860</v>
      </c>
      <c r="H13" s="91">
        <f t="shared" si="11"/>
        <v>3445</v>
      </c>
      <c r="I13" s="92">
        <f t="shared" si="12"/>
        <v>0</v>
      </c>
      <c r="J13" s="93">
        <f t="shared" si="13"/>
        <v>3445</v>
      </c>
      <c r="K13" s="94">
        <f t="shared" si="14"/>
        <v>56214</v>
      </c>
      <c r="L13" s="95">
        <f t="shared" si="15"/>
        <v>1100</v>
      </c>
      <c r="M13" s="96">
        <f t="shared" si="16"/>
        <v>57314</v>
      </c>
      <c r="N13" s="97">
        <f t="shared" si="17"/>
        <v>3454</v>
      </c>
      <c r="O13" s="98">
        <f t="shared" si="18"/>
        <v>0</v>
      </c>
      <c r="P13" s="99">
        <f t="shared" si="19"/>
        <v>3454</v>
      </c>
      <c r="Q13" s="100">
        <f t="shared" si="20"/>
        <v>59171</v>
      </c>
      <c r="R13" s="101">
        <f t="shared" si="21"/>
        <v>1100</v>
      </c>
      <c r="S13" s="102">
        <f t="shared" si="22"/>
        <v>60271</v>
      </c>
      <c r="T13" s="103">
        <f t="shared" si="2"/>
        <v>2957</v>
      </c>
      <c r="U13" s="104">
        <f t="shared" si="2"/>
        <v>0</v>
      </c>
      <c r="V13" s="105">
        <f t="shared" si="2"/>
        <v>2957</v>
      </c>
      <c r="W13" s="106">
        <f t="shared" si="3"/>
        <v>9856</v>
      </c>
      <c r="X13" s="86">
        <f t="shared" si="3"/>
        <v>0</v>
      </c>
      <c r="Y13" s="87">
        <f t="shared" si="3"/>
        <v>9856</v>
      </c>
      <c r="Z13" s="107">
        <f t="shared" si="4"/>
        <v>1.1998580553584102</v>
      </c>
      <c r="AA13" s="83">
        <f t="shared" si="4"/>
        <v>1</v>
      </c>
      <c r="AB13" s="83">
        <f t="shared" si="4"/>
        <v>1.1954973718139443</v>
      </c>
    </row>
    <row r="14" spans="1:28" s="57" customFormat="1" ht="18" customHeight="1" x14ac:dyDescent="0.25">
      <c r="A14" s="84">
        <v>9</v>
      </c>
      <c r="B14" s="85">
        <f t="shared" si="5"/>
        <v>49374</v>
      </c>
      <c r="C14" s="106">
        <f t="shared" si="6"/>
        <v>1155</v>
      </c>
      <c r="D14" s="111">
        <f t="shared" si="7"/>
        <v>50529</v>
      </c>
      <c r="E14" s="88">
        <f t="shared" si="8"/>
        <v>52823</v>
      </c>
      <c r="F14" s="89">
        <f t="shared" si="9"/>
        <v>1155</v>
      </c>
      <c r="G14" s="90">
        <f t="shared" si="10"/>
        <v>53978</v>
      </c>
      <c r="H14" s="91">
        <f t="shared" si="11"/>
        <v>3449</v>
      </c>
      <c r="I14" s="92">
        <f t="shared" si="12"/>
        <v>0</v>
      </c>
      <c r="J14" s="93">
        <f t="shared" si="13"/>
        <v>3449</v>
      </c>
      <c r="K14" s="94">
        <f t="shared" si="14"/>
        <v>56281</v>
      </c>
      <c r="L14" s="95">
        <f t="shared" si="15"/>
        <v>1155</v>
      </c>
      <c r="M14" s="96">
        <f t="shared" si="16"/>
        <v>57436</v>
      </c>
      <c r="N14" s="97">
        <f t="shared" si="17"/>
        <v>3458</v>
      </c>
      <c r="O14" s="98">
        <f t="shared" si="18"/>
        <v>0</v>
      </c>
      <c r="P14" s="99">
        <f t="shared" si="19"/>
        <v>3458</v>
      </c>
      <c r="Q14" s="100">
        <f t="shared" si="20"/>
        <v>59241</v>
      </c>
      <c r="R14" s="101">
        <f t="shared" si="21"/>
        <v>1155</v>
      </c>
      <c r="S14" s="102">
        <f t="shared" si="22"/>
        <v>60396</v>
      </c>
      <c r="T14" s="103">
        <f t="shared" si="2"/>
        <v>2960</v>
      </c>
      <c r="U14" s="104">
        <f t="shared" si="2"/>
        <v>0</v>
      </c>
      <c r="V14" s="105">
        <f t="shared" si="2"/>
        <v>2960</v>
      </c>
      <c r="W14" s="106">
        <f t="shared" si="3"/>
        <v>9867</v>
      </c>
      <c r="X14" s="86">
        <f t="shared" si="3"/>
        <v>0</v>
      </c>
      <c r="Y14" s="87">
        <f t="shared" si="3"/>
        <v>9867</v>
      </c>
      <c r="Z14" s="107">
        <f t="shared" si="4"/>
        <v>1.1998420221169037</v>
      </c>
      <c r="AA14" s="83">
        <f t="shared" si="4"/>
        <v>1</v>
      </c>
      <c r="AB14" s="83">
        <f t="shared" si="4"/>
        <v>1.1952740010686933</v>
      </c>
    </row>
    <row r="15" spans="1:28" s="57" customFormat="1" ht="18" customHeight="1" x14ac:dyDescent="0.25">
      <c r="A15" s="84">
        <v>10</v>
      </c>
      <c r="B15" s="85">
        <f t="shared" si="5"/>
        <v>49434</v>
      </c>
      <c r="C15" s="106">
        <f t="shared" si="6"/>
        <v>1210</v>
      </c>
      <c r="D15" s="111">
        <f t="shared" si="7"/>
        <v>50644</v>
      </c>
      <c r="E15" s="88">
        <f t="shared" si="8"/>
        <v>52885</v>
      </c>
      <c r="F15" s="89">
        <f t="shared" si="9"/>
        <v>1210</v>
      </c>
      <c r="G15" s="90">
        <f t="shared" si="10"/>
        <v>54095</v>
      </c>
      <c r="H15" s="91">
        <f t="shared" si="11"/>
        <v>3451</v>
      </c>
      <c r="I15" s="92">
        <f t="shared" si="12"/>
        <v>0</v>
      </c>
      <c r="J15" s="93">
        <f t="shared" si="13"/>
        <v>3451</v>
      </c>
      <c r="K15" s="94">
        <f t="shared" si="14"/>
        <v>56348</v>
      </c>
      <c r="L15" s="95">
        <f t="shared" si="15"/>
        <v>1210</v>
      </c>
      <c r="M15" s="96">
        <f t="shared" si="16"/>
        <v>57558</v>
      </c>
      <c r="N15" s="97">
        <f t="shared" si="17"/>
        <v>3463</v>
      </c>
      <c r="O15" s="98">
        <f t="shared" si="18"/>
        <v>0</v>
      </c>
      <c r="P15" s="99">
        <f t="shared" si="19"/>
        <v>3463</v>
      </c>
      <c r="Q15" s="100">
        <f t="shared" si="20"/>
        <v>59312</v>
      </c>
      <c r="R15" s="101">
        <f t="shared" si="21"/>
        <v>1210</v>
      </c>
      <c r="S15" s="102">
        <f t="shared" si="22"/>
        <v>60522</v>
      </c>
      <c r="T15" s="103">
        <f t="shared" si="2"/>
        <v>2964</v>
      </c>
      <c r="U15" s="104">
        <f t="shared" si="2"/>
        <v>0</v>
      </c>
      <c r="V15" s="105">
        <f t="shared" si="2"/>
        <v>2964</v>
      </c>
      <c r="W15" s="106">
        <f t="shared" si="3"/>
        <v>9878</v>
      </c>
      <c r="X15" s="86">
        <f t="shared" si="3"/>
        <v>0</v>
      </c>
      <c r="Y15" s="87">
        <f t="shared" si="3"/>
        <v>9878</v>
      </c>
      <c r="Z15" s="107">
        <f t="shared" si="4"/>
        <v>1.1998219848687139</v>
      </c>
      <c r="AA15" s="83">
        <f t="shared" si="4"/>
        <v>1</v>
      </c>
      <c r="AB15" s="83">
        <f t="shared" si="4"/>
        <v>1.1950477845351868</v>
      </c>
    </row>
    <row r="16" spans="1:28" s="57" customFormat="1" ht="18" customHeight="1" x14ac:dyDescent="0.25">
      <c r="A16" s="84">
        <v>11</v>
      </c>
      <c r="B16" s="85">
        <f t="shared" si="5"/>
        <v>49699</v>
      </c>
      <c r="C16" s="106">
        <f t="shared" si="6"/>
        <v>1446</v>
      </c>
      <c r="D16" s="111">
        <f t="shared" si="7"/>
        <v>51145</v>
      </c>
      <c r="E16" s="88">
        <f t="shared" si="8"/>
        <v>53166</v>
      </c>
      <c r="F16" s="89">
        <f t="shared" si="9"/>
        <v>1446</v>
      </c>
      <c r="G16" s="90">
        <f t="shared" si="10"/>
        <v>54612</v>
      </c>
      <c r="H16" s="91">
        <f t="shared" si="11"/>
        <v>3467</v>
      </c>
      <c r="I16" s="92">
        <f t="shared" si="12"/>
        <v>0</v>
      </c>
      <c r="J16" s="93">
        <f t="shared" si="13"/>
        <v>3467</v>
      </c>
      <c r="K16" s="94">
        <f t="shared" si="14"/>
        <v>56645</v>
      </c>
      <c r="L16" s="95">
        <f t="shared" si="15"/>
        <v>1446</v>
      </c>
      <c r="M16" s="96">
        <f t="shared" si="16"/>
        <v>58091</v>
      </c>
      <c r="N16" s="97">
        <f t="shared" si="17"/>
        <v>3479</v>
      </c>
      <c r="O16" s="98">
        <f t="shared" si="18"/>
        <v>0</v>
      </c>
      <c r="P16" s="99">
        <f t="shared" si="19"/>
        <v>3479</v>
      </c>
      <c r="Q16" s="100">
        <f t="shared" si="20"/>
        <v>59636</v>
      </c>
      <c r="R16" s="101">
        <f t="shared" si="21"/>
        <v>1446</v>
      </c>
      <c r="S16" s="102">
        <f t="shared" si="22"/>
        <v>61082</v>
      </c>
      <c r="T16" s="103">
        <f t="shared" si="2"/>
        <v>2991</v>
      </c>
      <c r="U16" s="104">
        <f t="shared" si="2"/>
        <v>0</v>
      </c>
      <c r="V16" s="105">
        <f t="shared" si="2"/>
        <v>2991</v>
      </c>
      <c r="W16" s="106">
        <f t="shared" si="3"/>
        <v>9937</v>
      </c>
      <c r="X16" s="86">
        <f t="shared" si="3"/>
        <v>0</v>
      </c>
      <c r="Y16" s="87">
        <f t="shared" si="3"/>
        <v>9937</v>
      </c>
      <c r="Z16" s="107">
        <f t="shared" si="4"/>
        <v>1.1999436608382463</v>
      </c>
      <c r="AA16" s="83">
        <f t="shared" si="4"/>
        <v>1</v>
      </c>
      <c r="AB16" s="83">
        <f t="shared" si="4"/>
        <v>1.1942907420080164</v>
      </c>
    </row>
    <row r="17" spans="1:28" s="57" customFormat="1" ht="18" customHeight="1" x14ac:dyDescent="0.25">
      <c r="A17" s="84">
        <v>12</v>
      </c>
      <c r="B17" s="85">
        <f t="shared" si="5"/>
        <v>49777</v>
      </c>
      <c r="C17" s="106">
        <f t="shared" si="6"/>
        <v>1518</v>
      </c>
      <c r="D17" s="111">
        <f t="shared" si="7"/>
        <v>51295</v>
      </c>
      <c r="E17" s="88">
        <f t="shared" si="8"/>
        <v>53248</v>
      </c>
      <c r="F17" s="89">
        <f t="shared" si="9"/>
        <v>1518</v>
      </c>
      <c r="G17" s="90">
        <f t="shared" si="10"/>
        <v>54766</v>
      </c>
      <c r="H17" s="91">
        <f t="shared" si="11"/>
        <v>3471</v>
      </c>
      <c r="I17" s="92">
        <f t="shared" si="12"/>
        <v>0</v>
      </c>
      <c r="J17" s="93">
        <f t="shared" si="13"/>
        <v>3471</v>
      </c>
      <c r="K17" s="94">
        <f t="shared" si="14"/>
        <v>56733</v>
      </c>
      <c r="L17" s="95">
        <f t="shared" si="15"/>
        <v>1518</v>
      </c>
      <c r="M17" s="96">
        <f t="shared" si="16"/>
        <v>58251</v>
      </c>
      <c r="N17" s="97">
        <f t="shared" si="17"/>
        <v>3485</v>
      </c>
      <c r="O17" s="98">
        <f t="shared" si="18"/>
        <v>0</v>
      </c>
      <c r="P17" s="99">
        <f t="shared" si="19"/>
        <v>3485</v>
      </c>
      <c r="Q17" s="100">
        <f t="shared" si="20"/>
        <v>59730</v>
      </c>
      <c r="R17" s="101">
        <f t="shared" si="21"/>
        <v>1518</v>
      </c>
      <c r="S17" s="102">
        <f t="shared" si="22"/>
        <v>61248</v>
      </c>
      <c r="T17" s="103">
        <f t="shared" si="2"/>
        <v>2997</v>
      </c>
      <c r="U17" s="104">
        <f t="shared" si="2"/>
        <v>0</v>
      </c>
      <c r="V17" s="105">
        <f t="shared" si="2"/>
        <v>2997</v>
      </c>
      <c r="W17" s="106">
        <f t="shared" si="3"/>
        <v>9953</v>
      </c>
      <c r="X17" s="86">
        <f t="shared" si="3"/>
        <v>0</v>
      </c>
      <c r="Y17" s="87">
        <f t="shared" si="3"/>
        <v>9953</v>
      </c>
      <c r="Z17" s="107">
        <f t="shared" si="4"/>
        <v>1.1999517849609258</v>
      </c>
      <c r="AA17" s="83">
        <f t="shared" si="4"/>
        <v>1</v>
      </c>
      <c r="AB17" s="83">
        <f t="shared" si="4"/>
        <v>1.1940345062871625</v>
      </c>
    </row>
    <row r="18" spans="1:28" s="57" customFormat="1" ht="18" customHeight="1" x14ac:dyDescent="0.25">
      <c r="A18" s="84">
        <v>13</v>
      </c>
      <c r="B18" s="85">
        <f t="shared" si="5"/>
        <v>49855</v>
      </c>
      <c r="C18" s="106">
        <f t="shared" si="6"/>
        <v>1589</v>
      </c>
      <c r="D18" s="111">
        <f t="shared" si="7"/>
        <v>51444</v>
      </c>
      <c r="E18" s="88">
        <f t="shared" si="8"/>
        <v>53331</v>
      </c>
      <c r="F18" s="89">
        <f t="shared" si="9"/>
        <v>1589</v>
      </c>
      <c r="G18" s="90">
        <f t="shared" si="10"/>
        <v>54920</v>
      </c>
      <c r="H18" s="91">
        <f t="shared" si="11"/>
        <v>3476</v>
      </c>
      <c r="I18" s="92">
        <f t="shared" si="12"/>
        <v>0</v>
      </c>
      <c r="J18" s="93">
        <f t="shared" si="13"/>
        <v>3476</v>
      </c>
      <c r="K18" s="94">
        <f t="shared" si="14"/>
        <v>56821</v>
      </c>
      <c r="L18" s="95">
        <f t="shared" si="15"/>
        <v>1589</v>
      </c>
      <c r="M18" s="96">
        <f t="shared" si="16"/>
        <v>58410</v>
      </c>
      <c r="N18" s="97">
        <f t="shared" si="17"/>
        <v>3490</v>
      </c>
      <c r="O18" s="98">
        <f t="shared" si="18"/>
        <v>0</v>
      </c>
      <c r="P18" s="99">
        <f t="shared" si="19"/>
        <v>3490</v>
      </c>
      <c r="Q18" s="100">
        <f t="shared" si="20"/>
        <v>59823</v>
      </c>
      <c r="R18" s="101">
        <f t="shared" si="21"/>
        <v>1589</v>
      </c>
      <c r="S18" s="102">
        <f t="shared" si="22"/>
        <v>61412</v>
      </c>
      <c r="T18" s="103">
        <f t="shared" si="2"/>
        <v>3002</v>
      </c>
      <c r="U18" s="104">
        <f t="shared" si="2"/>
        <v>0</v>
      </c>
      <c r="V18" s="105">
        <f t="shared" si="2"/>
        <v>3002</v>
      </c>
      <c r="W18" s="106">
        <f t="shared" si="3"/>
        <v>9968</v>
      </c>
      <c r="X18" s="86">
        <f t="shared" si="3"/>
        <v>0</v>
      </c>
      <c r="Y18" s="87">
        <f t="shared" si="3"/>
        <v>9968</v>
      </c>
      <c r="Z18" s="107">
        <f t="shared" si="4"/>
        <v>1.1999398254939324</v>
      </c>
      <c r="AA18" s="83">
        <f t="shared" si="4"/>
        <v>1</v>
      </c>
      <c r="AB18" s="83">
        <f t="shared" si="4"/>
        <v>1.1937640929943238</v>
      </c>
    </row>
    <row r="19" spans="1:28" s="57" customFormat="1" ht="18" customHeight="1" x14ac:dyDescent="0.25">
      <c r="A19" s="84">
        <v>14</v>
      </c>
      <c r="B19" s="85">
        <f t="shared" si="5"/>
        <v>49933</v>
      </c>
      <c r="C19" s="106">
        <f t="shared" si="6"/>
        <v>1661</v>
      </c>
      <c r="D19" s="111">
        <f t="shared" si="7"/>
        <v>51594</v>
      </c>
      <c r="E19" s="88">
        <f t="shared" si="8"/>
        <v>53413</v>
      </c>
      <c r="F19" s="89">
        <f t="shared" si="9"/>
        <v>1661</v>
      </c>
      <c r="G19" s="90">
        <f t="shared" si="10"/>
        <v>55074</v>
      </c>
      <c r="H19" s="91">
        <f t="shared" si="11"/>
        <v>3480</v>
      </c>
      <c r="I19" s="92">
        <f t="shared" si="12"/>
        <v>0</v>
      </c>
      <c r="J19" s="93">
        <f t="shared" si="13"/>
        <v>3480</v>
      </c>
      <c r="K19" s="94">
        <f t="shared" si="14"/>
        <v>56909</v>
      </c>
      <c r="L19" s="95">
        <f t="shared" si="15"/>
        <v>1661</v>
      </c>
      <c r="M19" s="96">
        <f t="shared" si="16"/>
        <v>58570</v>
      </c>
      <c r="N19" s="97">
        <f t="shared" si="17"/>
        <v>3496</v>
      </c>
      <c r="O19" s="98">
        <f t="shared" si="18"/>
        <v>0</v>
      </c>
      <c r="P19" s="99">
        <f t="shared" si="19"/>
        <v>3496</v>
      </c>
      <c r="Q19" s="100">
        <f t="shared" si="20"/>
        <v>59917</v>
      </c>
      <c r="R19" s="101">
        <f t="shared" si="21"/>
        <v>1661</v>
      </c>
      <c r="S19" s="102">
        <f t="shared" si="22"/>
        <v>61578</v>
      </c>
      <c r="T19" s="103">
        <f t="shared" si="2"/>
        <v>3008</v>
      </c>
      <c r="U19" s="104">
        <f t="shared" si="2"/>
        <v>0</v>
      </c>
      <c r="V19" s="105">
        <f t="shared" si="2"/>
        <v>3008</v>
      </c>
      <c r="W19" s="106">
        <f t="shared" si="3"/>
        <v>9984</v>
      </c>
      <c r="X19" s="86">
        <f t="shared" si="3"/>
        <v>0</v>
      </c>
      <c r="Y19" s="87">
        <f t="shared" si="3"/>
        <v>9984</v>
      </c>
      <c r="Z19" s="107">
        <f t="shared" si="4"/>
        <v>1.1999479302265035</v>
      </c>
      <c r="AA19" s="83">
        <f t="shared" si="4"/>
        <v>1</v>
      </c>
      <c r="AB19" s="83">
        <f t="shared" si="4"/>
        <v>1.1935108733573672</v>
      </c>
    </row>
    <row r="20" spans="1:28" s="57" customFormat="1" ht="18" customHeight="1" x14ac:dyDescent="0.25">
      <c r="A20" s="84">
        <v>15</v>
      </c>
      <c r="B20" s="85">
        <f t="shared" si="5"/>
        <v>50011</v>
      </c>
      <c r="C20" s="106">
        <f t="shared" si="6"/>
        <v>1732</v>
      </c>
      <c r="D20" s="111">
        <f t="shared" si="7"/>
        <v>51743</v>
      </c>
      <c r="E20" s="88">
        <f t="shared" si="8"/>
        <v>53496</v>
      </c>
      <c r="F20" s="89">
        <f t="shared" si="9"/>
        <v>1732</v>
      </c>
      <c r="G20" s="90">
        <f t="shared" si="10"/>
        <v>55228</v>
      </c>
      <c r="H20" s="91">
        <f t="shared" si="11"/>
        <v>3485</v>
      </c>
      <c r="I20" s="92">
        <f t="shared" si="12"/>
        <v>0</v>
      </c>
      <c r="J20" s="93">
        <f t="shared" si="13"/>
        <v>3485</v>
      </c>
      <c r="K20" s="94">
        <f t="shared" si="14"/>
        <v>56997</v>
      </c>
      <c r="L20" s="95">
        <f t="shared" si="15"/>
        <v>1732</v>
      </c>
      <c r="M20" s="96">
        <f t="shared" si="16"/>
        <v>58729</v>
      </c>
      <c r="N20" s="97">
        <f t="shared" si="17"/>
        <v>3501</v>
      </c>
      <c r="O20" s="98">
        <f t="shared" si="18"/>
        <v>0</v>
      </c>
      <c r="P20" s="99">
        <f t="shared" si="19"/>
        <v>3501</v>
      </c>
      <c r="Q20" s="100">
        <f t="shared" si="20"/>
        <v>60010</v>
      </c>
      <c r="R20" s="101">
        <f t="shared" si="21"/>
        <v>1732</v>
      </c>
      <c r="S20" s="102">
        <f t="shared" si="22"/>
        <v>61742</v>
      </c>
      <c r="T20" s="103">
        <f t="shared" ref="T20:V83" si="23">Q20-K20</f>
        <v>3013</v>
      </c>
      <c r="U20" s="104">
        <f t="shared" si="23"/>
        <v>0</v>
      </c>
      <c r="V20" s="105">
        <f t="shared" si="23"/>
        <v>3013</v>
      </c>
      <c r="W20" s="106">
        <f t="shared" ref="W20:Y69" si="24">Q20-B20</f>
        <v>9999</v>
      </c>
      <c r="X20" s="86">
        <f t="shared" si="24"/>
        <v>0</v>
      </c>
      <c r="Y20" s="87">
        <f t="shared" si="24"/>
        <v>9999</v>
      </c>
      <c r="Z20" s="107">
        <f t="shared" ref="Z20:AB69" si="25">Q20/B20</f>
        <v>1.1999360140769031</v>
      </c>
      <c r="AA20" s="83">
        <f t="shared" si="25"/>
        <v>1</v>
      </c>
      <c r="AB20" s="83">
        <f t="shared" si="25"/>
        <v>1.1932435305258682</v>
      </c>
    </row>
    <row r="21" spans="1:28" s="57" customFormat="1" ht="18" customHeight="1" x14ac:dyDescent="0.25">
      <c r="A21" s="84">
        <v>16</v>
      </c>
      <c r="B21" s="85">
        <f t="shared" si="5"/>
        <v>50089</v>
      </c>
      <c r="C21" s="106">
        <f t="shared" si="6"/>
        <v>1804</v>
      </c>
      <c r="D21" s="111">
        <f t="shared" si="7"/>
        <v>51893</v>
      </c>
      <c r="E21" s="88">
        <f t="shared" si="8"/>
        <v>53578</v>
      </c>
      <c r="F21" s="89">
        <f t="shared" si="9"/>
        <v>1804</v>
      </c>
      <c r="G21" s="90">
        <f t="shared" si="10"/>
        <v>55382</v>
      </c>
      <c r="H21" s="91">
        <f t="shared" si="11"/>
        <v>3489</v>
      </c>
      <c r="I21" s="92">
        <f t="shared" si="12"/>
        <v>0</v>
      </c>
      <c r="J21" s="93">
        <f t="shared" si="13"/>
        <v>3489</v>
      </c>
      <c r="K21" s="94">
        <f t="shared" si="14"/>
        <v>57085</v>
      </c>
      <c r="L21" s="95">
        <f t="shared" si="15"/>
        <v>1804</v>
      </c>
      <c r="M21" s="96">
        <f t="shared" si="16"/>
        <v>58889</v>
      </c>
      <c r="N21" s="97">
        <f t="shared" si="17"/>
        <v>3507</v>
      </c>
      <c r="O21" s="98">
        <f t="shared" si="18"/>
        <v>0</v>
      </c>
      <c r="P21" s="99">
        <f t="shared" si="19"/>
        <v>3507</v>
      </c>
      <c r="Q21" s="100">
        <f t="shared" si="20"/>
        <v>60104</v>
      </c>
      <c r="R21" s="101">
        <f t="shared" si="21"/>
        <v>1804</v>
      </c>
      <c r="S21" s="102">
        <f t="shared" si="22"/>
        <v>61908</v>
      </c>
      <c r="T21" s="103">
        <f t="shared" si="23"/>
        <v>3019</v>
      </c>
      <c r="U21" s="104">
        <f t="shared" si="23"/>
        <v>0</v>
      </c>
      <c r="V21" s="105">
        <f t="shared" si="23"/>
        <v>3019</v>
      </c>
      <c r="W21" s="106">
        <f t="shared" si="24"/>
        <v>10015</v>
      </c>
      <c r="X21" s="86">
        <f t="shared" si="24"/>
        <v>0</v>
      </c>
      <c r="Y21" s="87">
        <f t="shared" si="24"/>
        <v>10015</v>
      </c>
      <c r="Z21" s="107">
        <f t="shared" si="25"/>
        <v>1.1999440995028849</v>
      </c>
      <c r="AA21" s="83">
        <f t="shared" si="25"/>
        <v>1</v>
      </c>
      <c r="AB21" s="83">
        <f t="shared" si="25"/>
        <v>1.1929932746227816</v>
      </c>
    </row>
    <row r="22" spans="1:28" s="57" customFormat="1" ht="18" customHeight="1" x14ac:dyDescent="0.25">
      <c r="A22" s="84">
        <v>17</v>
      </c>
      <c r="B22" s="85">
        <f t="shared" si="5"/>
        <v>50167</v>
      </c>
      <c r="C22" s="106">
        <f t="shared" si="6"/>
        <v>1875</v>
      </c>
      <c r="D22" s="111">
        <f t="shared" si="7"/>
        <v>52042</v>
      </c>
      <c r="E22" s="88">
        <f t="shared" si="8"/>
        <v>53661</v>
      </c>
      <c r="F22" s="89">
        <f t="shared" si="9"/>
        <v>1875</v>
      </c>
      <c r="G22" s="90">
        <f t="shared" si="10"/>
        <v>55536</v>
      </c>
      <c r="H22" s="91">
        <f t="shared" si="11"/>
        <v>3494</v>
      </c>
      <c r="I22" s="92">
        <f t="shared" si="12"/>
        <v>0</v>
      </c>
      <c r="J22" s="93">
        <f t="shared" si="13"/>
        <v>3494</v>
      </c>
      <c r="K22" s="94">
        <f t="shared" si="14"/>
        <v>57173</v>
      </c>
      <c r="L22" s="95">
        <f t="shared" si="15"/>
        <v>1875</v>
      </c>
      <c r="M22" s="96">
        <f t="shared" si="16"/>
        <v>59048</v>
      </c>
      <c r="N22" s="97">
        <f t="shared" si="17"/>
        <v>3512</v>
      </c>
      <c r="O22" s="98">
        <f t="shared" si="18"/>
        <v>0</v>
      </c>
      <c r="P22" s="99">
        <f t="shared" si="19"/>
        <v>3512</v>
      </c>
      <c r="Q22" s="100">
        <f t="shared" si="20"/>
        <v>60197</v>
      </c>
      <c r="R22" s="101">
        <f t="shared" si="21"/>
        <v>1875</v>
      </c>
      <c r="S22" s="102">
        <f t="shared" si="22"/>
        <v>62072</v>
      </c>
      <c r="T22" s="103">
        <f t="shared" si="23"/>
        <v>3024</v>
      </c>
      <c r="U22" s="104">
        <f t="shared" si="23"/>
        <v>0</v>
      </c>
      <c r="V22" s="105">
        <f t="shared" si="23"/>
        <v>3024</v>
      </c>
      <c r="W22" s="106">
        <f t="shared" si="24"/>
        <v>10030</v>
      </c>
      <c r="X22" s="86">
        <f t="shared" si="24"/>
        <v>0</v>
      </c>
      <c r="Y22" s="87">
        <f t="shared" si="24"/>
        <v>10030</v>
      </c>
      <c r="Z22" s="107">
        <f t="shared" si="25"/>
        <v>1.1999322263639445</v>
      </c>
      <c r="AA22" s="83">
        <f t="shared" si="25"/>
        <v>1</v>
      </c>
      <c r="AB22" s="83">
        <f t="shared" si="25"/>
        <v>1.1927289496944775</v>
      </c>
    </row>
    <row r="23" spans="1:28" s="57" customFormat="1" ht="18" customHeight="1" x14ac:dyDescent="0.25">
      <c r="A23" s="84">
        <v>18</v>
      </c>
      <c r="B23" s="85">
        <f t="shared" si="5"/>
        <v>50245</v>
      </c>
      <c r="C23" s="106">
        <f t="shared" si="6"/>
        <v>1947</v>
      </c>
      <c r="D23" s="111">
        <f t="shared" si="7"/>
        <v>52192</v>
      </c>
      <c r="E23" s="88">
        <f t="shared" si="8"/>
        <v>53743</v>
      </c>
      <c r="F23" s="89">
        <f t="shared" si="9"/>
        <v>1947</v>
      </c>
      <c r="G23" s="90">
        <f t="shared" si="10"/>
        <v>55690</v>
      </c>
      <c r="H23" s="91">
        <f t="shared" si="11"/>
        <v>3498</v>
      </c>
      <c r="I23" s="92">
        <f t="shared" si="12"/>
        <v>0</v>
      </c>
      <c r="J23" s="93">
        <f t="shared" si="13"/>
        <v>3498</v>
      </c>
      <c r="K23" s="94">
        <f t="shared" si="14"/>
        <v>57261</v>
      </c>
      <c r="L23" s="95">
        <f t="shared" si="15"/>
        <v>1947</v>
      </c>
      <c r="M23" s="96">
        <f t="shared" si="16"/>
        <v>59208</v>
      </c>
      <c r="N23" s="97">
        <f t="shared" si="17"/>
        <v>3518</v>
      </c>
      <c r="O23" s="98">
        <f t="shared" si="18"/>
        <v>0</v>
      </c>
      <c r="P23" s="99">
        <f t="shared" si="19"/>
        <v>3518</v>
      </c>
      <c r="Q23" s="100">
        <f t="shared" si="20"/>
        <v>60291</v>
      </c>
      <c r="R23" s="101">
        <f t="shared" si="21"/>
        <v>1947</v>
      </c>
      <c r="S23" s="102">
        <f t="shared" si="22"/>
        <v>62238</v>
      </c>
      <c r="T23" s="103">
        <f t="shared" si="23"/>
        <v>3030</v>
      </c>
      <c r="U23" s="104">
        <f t="shared" si="23"/>
        <v>0</v>
      </c>
      <c r="V23" s="105">
        <f t="shared" si="23"/>
        <v>3030</v>
      </c>
      <c r="W23" s="106">
        <f t="shared" si="24"/>
        <v>10046</v>
      </c>
      <c r="X23" s="86">
        <f t="shared" si="24"/>
        <v>0</v>
      </c>
      <c r="Y23" s="87">
        <f t="shared" si="24"/>
        <v>10046</v>
      </c>
      <c r="Z23" s="107">
        <f t="shared" si="25"/>
        <v>1.1999402925664244</v>
      </c>
      <c r="AA23" s="83">
        <f t="shared" si="25"/>
        <v>1</v>
      </c>
      <c r="AB23" s="83">
        <f t="shared" si="25"/>
        <v>1.1924816063764561</v>
      </c>
    </row>
    <row r="24" spans="1:28" s="57" customFormat="1" ht="18" customHeight="1" x14ac:dyDescent="0.25">
      <c r="A24" s="112">
        <v>19</v>
      </c>
      <c r="B24" s="113">
        <f t="shared" si="5"/>
        <v>50323</v>
      </c>
      <c r="C24" s="114">
        <f t="shared" si="6"/>
        <v>2018</v>
      </c>
      <c r="D24" s="115">
        <f t="shared" si="7"/>
        <v>52341</v>
      </c>
      <c r="E24" s="116">
        <f t="shared" si="8"/>
        <v>53826</v>
      </c>
      <c r="F24" s="117">
        <f t="shared" si="9"/>
        <v>2018</v>
      </c>
      <c r="G24" s="118">
        <f t="shared" si="10"/>
        <v>55844</v>
      </c>
      <c r="H24" s="119">
        <f t="shared" si="11"/>
        <v>3503</v>
      </c>
      <c r="I24" s="120">
        <f t="shared" si="12"/>
        <v>0</v>
      </c>
      <c r="J24" s="121">
        <f t="shared" si="13"/>
        <v>3503</v>
      </c>
      <c r="K24" s="122">
        <f t="shared" si="14"/>
        <v>57349</v>
      </c>
      <c r="L24" s="123">
        <f t="shared" si="15"/>
        <v>2018</v>
      </c>
      <c r="M24" s="124">
        <f t="shared" si="16"/>
        <v>59367</v>
      </c>
      <c r="N24" s="125">
        <f t="shared" si="17"/>
        <v>3523</v>
      </c>
      <c r="O24" s="126">
        <f t="shared" si="18"/>
        <v>0</v>
      </c>
      <c r="P24" s="127">
        <f t="shared" si="19"/>
        <v>3523</v>
      </c>
      <c r="Q24" s="128">
        <f t="shared" si="20"/>
        <v>60384</v>
      </c>
      <c r="R24" s="129">
        <f t="shared" si="21"/>
        <v>2018</v>
      </c>
      <c r="S24" s="130">
        <f t="shared" si="22"/>
        <v>62402</v>
      </c>
      <c r="T24" s="131">
        <f t="shared" si="23"/>
        <v>3035</v>
      </c>
      <c r="U24" s="132">
        <f t="shared" si="23"/>
        <v>0</v>
      </c>
      <c r="V24" s="133">
        <f t="shared" si="23"/>
        <v>3035</v>
      </c>
      <c r="W24" s="114">
        <f t="shared" si="24"/>
        <v>10061</v>
      </c>
      <c r="X24" s="134">
        <f t="shared" si="24"/>
        <v>0</v>
      </c>
      <c r="Y24" s="135">
        <f t="shared" si="24"/>
        <v>10061</v>
      </c>
      <c r="Z24" s="136">
        <f t="shared" si="25"/>
        <v>1.1999284621346105</v>
      </c>
      <c r="AA24" s="137">
        <f t="shared" si="25"/>
        <v>1</v>
      </c>
      <c r="AB24" s="137">
        <f t="shared" si="25"/>
        <v>1.1922202479891482</v>
      </c>
    </row>
    <row r="25" spans="1:28" s="57" customFormat="1" ht="18" customHeight="1" x14ac:dyDescent="0.25">
      <c r="A25" s="84">
        <v>20</v>
      </c>
      <c r="B25" s="85">
        <f t="shared" si="5"/>
        <v>50402</v>
      </c>
      <c r="C25" s="106">
        <f t="shared" si="6"/>
        <v>2090</v>
      </c>
      <c r="D25" s="111">
        <f t="shared" si="7"/>
        <v>52492</v>
      </c>
      <c r="E25" s="88">
        <f t="shared" si="8"/>
        <v>53908</v>
      </c>
      <c r="F25" s="89">
        <f t="shared" si="9"/>
        <v>2090</v>
      </c>
      <c r="G25" s="90">
        <f t="shared" si="10"/>
        <v>55998</v>
      </c>
      <c r="H25" s="91">
        <f t="shared" si="11"/>
        <v>3506</v>
      </c>
      <c r="I25" s="92">
        <f t="shared" si="12"/>
        <v>0</v>
      </c>
      <c r="J25" s="93">
        <f t="shared" si="13"/>
        <v>3506</v>
      </c>
      <c r="K25" s="94">
        <f t="shared" si="14"/>
        <v>57437</v>
      </c>
      <c r="L25" s="95">
        <f t="shared" si="15"/>
        <v>2090</v>
      </c>
      <c r="M25" s="96">
        <f t="shared" si="16"/>
        <v>59527</v>
      </c>
      <c r="N25" s="97">
        <f t="shared" si="17"/>
        <v>3529</v>
      </c>
      <c r="O25" s="98">
        <f t="shared" si="18"/>
        <v>0</v>
      </c>
      <c r="P25" s="99">
        <f t="shared" si="19"/>
        <v>3529</v>
      </c>
      <c r="Q25" s="100">
        <f t="shared" si="20"/>
        <v>60478</v>
      </c>
      <c r="R25" s="101">
        <f t="shared" si="21"/>
        <v>2090</v>
      </c>
      <c r="S25" s="102">
        <f t="shared" si="22"/>
        <v>62568</v>
      </c>
      <c r="T25" s="103">
        <f t="shared" si="23"/>
        <v>3041</v>
      </c>
      <c r="U25" s="104">
        <f t="shared" si="23"/>
        <v>0</v>
      </c>
      <c r="V25" s="105">
        <f t="shared" si="23"/>
        <v>3041</v>
      </c>
      <c r="W25" s="106">
        <f t="shared" si="24"/>
        <v>10076</v>
      </c>
      <c r="X25" s="86">
        <f t="shared" si="24"/>
        <v>0</v>
      </c>
      <c r="Y25" s="87">
        <f t="shared" si="24"/>
        <v>10076</v>
      </c>
      <c r="Z25" s="107">
        <f t="shared" si="25"/>
        <v>1.1999127018769096</v>
      </c>
      <c r="AA25" s="83">
        <f t="shared" si="25"/>
        <v>1</v>
      </c>
      <c r="AB25" s="83">
        <f t="shared" si="25"/>
        <v>1.1919530595138306</v>
      </c>
    </row>
    <row r="26" spans="1:28" s="57" customFormat="1" ht="18" customHeight="1" x14ac:dyDescent="0.25">
      <c r="A26" s="108">
        <v>21</v>
      </c>
      <c r="B26" s="109">
        <f t="shared" si="5"/>
        <v>51057</v>
      </c>
      <c r="C26" s="80">
        <f t="shared" si="6"/>
        <v>2739</v>
      </c>
      <c r="D26" s="110">
        <f t="shared" si="7"/>
        <v>53796</v>
      </c>
      <c r="E26" s="62">
        <f t="shared" si="8"/>
        <v>54615</v>
      </c>
      <c r="F26" s="63">
        <f t="shared" si="9"/>
        <v>2739</v>
      </c>
      <c r="G26" s="64">
        <f t="shared" si="10"/>
        <v>57354</v>
      </c>
      <c r="H26" s="65">
        <f t="shared" si="11"/>
        <v>3558</v>
      </c>
      <c r="I26" s="66">
        <f t="shared" si="12"/>
        <v>0</v>
      </c>
      <c r="J26" s="67">
        <f t="shared" si="13"/>
        <v>3558</v>
      </c>
      <c r="K26" s="68">
        <f t="shared" si="14"/>
        <v>58195</v>
      </c>
      <c r="L26" s="69">
        <f t="shared" si="15"/>
        <v>2739</v>
      </c>
      <c r="M26" s="70">
        <f t="shared" si="16"/>
        <v>60934</v>
      </c>
      <c r="N26" s="71">
        <f t="shared" si="17"/>
        <v>3580</v>
      </c>
      <c r="O26" s="72">
        <f t="shared" si="18"/>
        <v>0</v>
      </c>
      <c r="P26" s="73">
        <f t="shared" si="19"/>
        <v>3580</v>
      </c>
      <c r="Q26" s="74">
        <f t="shared" si="20"/>
        <v>61264</v>
      </c>
      <c r="R26" s="75">
        <f t="shared" si="21"/>
        <v>2739</v>
      </c>
      <c r="S26" s="76">
        <f t="shared" si="22"/>
        <v>64003</v>
      </c>
      <c r="T26" s="77">
        <f t="shared" si="23"/>
        <v>3069</v>
      </c>
      <c r="U26" s="78">
        <f t="shared" si="23"/>
        <v>0</v>
      </c>
      <c r="V26" s="79">
        <f t="shared" si="23"/>
        <v>3069</v>
      </c>
      <c r="W26" s="80">
        <f t="shared" si="24"/>
        <v>10207</v>
      </c>
      <c r="X26" s="81">
        <f t="shared" si="24"/>
        <v>0</v>
      </c>
      <c r="Y26" s="82">
        <f t="shared" si="24"/>
        <v>10207</v>
      </c>
      <c r="Z26" s="83">
        <f t="shared" si="25"/>
        <v>1.199913821807</v>
      </c>
      <c r="AA26" s="83">
        <f t="shared" si="25"/>
        <v>1</v>
      </c>
      <c r="AB26" s="83">
        <f t="shared" si="25"/>
        <v>1.189735296304558</v>
      </c>
    </row>
    <row r="27" spans="1:28" s="57" customFormat="1" ht="18" customHeight="1" x14ac:dyDescent="0.25">
      <c r="A27" s="84">
        <v>22</v>
      </c>
      <c r="B27" s="85">
        <f t="shared" si="5"/>
        <v>51163</v>
      </c>
      <c r="C27" s="106">
        <f t="shared" si="6"/>
        <v>2838</v>
      </c>
      <c r="D27" s="111">
        <f t="shared" si="7"/>
        <v>54001</v>
      </c>
      <c r="E27" s="88">
        <f t="shared" si="8"/>
        <v>54727</v>
      </c>
      <c r="F27" s="89">
        <f t="shared" si="9"/>
        <v>2838</v>
      </c>
      <c r="G27" s="90">
        <f t="shared" si="10"/>
        <v>57565</v>
      </c>
      <c r="H27" s="91">
        <f t="shared" si="11"/>
        <v>3564</v>
      </c>
      <c r="I27" s="92">
        <f t="shared" si="12"/>
        <v>0</v>
      </c>
      <c r="J27" s="93">
        <f t="shared" si="13"/>
        <v>3564</v>
      </c>
      <c r="K27" s="94">
        <f t="shared" si="14"/>
        <v>58315</v>
      </c>
      <c r="L27" s="95">
        <f t="shared" si="15"/>
        <v>2838</v>
      </c>
      <c r="M27" s="96">
        <f t="shared" si="16"/>
        <v>61153</v>
      </c>
      <c r="N27" s="97">
        <f t="shared" si="17"/>
        <v>3588</v>
      </c>
      <c r="O27" s="98">
        <f t="shared" si="18"/>
        <v>0</v>
      </c>
      <c r="P27" s="99">
        <f t="shared" si="19"/>
        <v>3588</v>
      </c>
      <c r="Q27" s="100">
        <f t="shared" si="20"/>
        <v>61391</v>
      </c>
      <c r="R27" s="101">
        <f t="shared" si="21"/>
        <v>2838</v>
      </c>
      <c r="S27" s="102">
        <f t="shared" si="22"/>
        <v>64229</v>
      </c>
      <c r="T27" s="103">
        <f t="shared" si="23"/>
        <v>3076</v>
      </c>
      <c r="U27" s="104">
        <f t="shared" si="23"/>
        <v>0</v>
      </c>
      <c r="V27" s="105">
        <f t="shared" si="23"/>
        <v>3076</v>
      </c>
      <c r="W27" s="106">
        <f t="shared" si="24"/>
        <v>10228</v>
      </c>
      <c r="X27" s="86">
        <f t="shared" si="24"/>
        <v>0</v>
      </c>
      <c r="Y27" s="87">
        <f t="shared" si="24"/>
        <v>10228</v>
      </c>
      <c r="Z27" s="107">
        <f t="shared" si="25"/>
        <v>1.1999100912768994</v>
      </c>
      <c r="AA27" s="83">
        <f t="shared" si="25"/>
        <v>1</v>
      </c>
      <c r="AB27" s="83">
        <f t="shared" si="25"/>
        <v>1.1894038999277792</v>
      </c>
    </row>
    <row r="28" spans="1:28" s="57" customFormat="1" ht="18" customHeight="1" x14ac:dyDescent="0.25">
      <c r="A28" s="84">
        <v>23</v>
      </c>
      <c r="B28" s="85">
        <f t="shared" si="5"/>
        <v>51268</v>
      </c>
      <c r="C28" s="106">
        <f t="shared" si="6"/>
        <v>2937</v>
      </c>
      <c r="D28" s="111">
        <f t="shared" si="7"/>
        <v>54205</v>
      </c>
      <c r="E28" s="88">
        <f t="shared" si="8"/>
        <v>54839</v>
      </c>
      <c r="F28" s="89">
        <f t="shared" si="9"/>
        <v>2937</v>
      </c>
      <c r="G28" s="90">
        <f t="shared" si="10"/>
        <v>57776</v>
      </c>
      <c r="H28" s="91">
        <f t="shared" si="11"/>
        <v>3571</v>
      </c>
      <c r="I28" s="92">
        <f t="shared" si="12"/>
        <v>0</v>
      </c>
      <c r="J28" s="93">
        <f t="shared" si="13"/>
        <v>3571</v>
      </c>
      <c r="K28" s="94">
        <f t="shared" si="14"/>
        <v>58435</v>
      </c>
      <c r="L28" s="95">
        <f t="shared" si="15"/>
        <v>2937</v>
      </c>
      <c r="M28" s="96">
        <f t="shared" si="16"/>
        <v>61372</v>
      </c>
      <c r="N28" s="97">
        <f t="shared" si="17"/>
        <v>3596</v>
      </c>
      <c r="O28" s="98">
        <f t="shared" si="18"/>
        <v>0</v>
      </c>
      <c r="P28" s="99">
        <f t="shared" si="19"/>
        <v>3596</v>
      </c>
      <c r="Q28" s="100">
        <f t="shared" si="20"/>
        <v>61517</v>
      </c>
      <c r="R28" s="101">
        <f t="shared" si="21"/>
        <v>2937</v>
      </c>
      <c r="S28" s="102">
        <f t="shared" si="22"/>
        <v>64454</v>
      </c>
      <c r="T28" s="103">
        <f t="shared" si="23"/>
        <v>3082</v>
      </c>
      <c r="U28" s="104">
        <f t="shared" si="23"/>
        <v>0</v>
      </c>
      <c r="V28" s="105">
        <f t="shared" si="23"/>
        <v>3082</v>
      </c>
      <c r="W28" s="106">
        <f t="shared" si="24"/>
        <v>10249</v>
      </c>
      <c r="X28" s="86">
        <f t="shared" si="24"/>
        <v>0</v>
      </c>
      <c r="Y28" s="87">
        <f t="shared" si="24"/>
        <v>10249</v>
      </c>
      <c r="Z28" s="107">
        <f t="shared" si="25"/>
        <v>1.1999102754154638</v>
      </c>
      <c r="AA28" s="83">
        <f t="shared" si="25"/>
        <v>1</v>
      </c>
      <c r="AB28" s="83">
        <f t="shared" si="25"/>
        <v>1.1890784982935154</v>
      </c>
    </row>
    <row r="29" spans="1:28" s="57" customFormat="1" ht="18" customHeight="1" x14ac:dyDescent="0.25">
      <c r="A29" s="84">
        <v>24</v>
      </c>
      <c r="B29" s="85">
        <f t="shared" si="5"/>
        <v>51374</v>
      </c>
      <c r="C29" s="106">
        <f t="shared" si="6"/>
        <v>3036</v>
      </c>
      <c r="D29" s="111">
        <f t="shared" si="7"/>
        <v>54410</v>
      </c>
      <c r="E29" s="88">
        <f t="shared" si="8"/>
        <v>54951</v>
      </c>
      <c r="F29" s="89">
        <f t="shared" si="9"/>
        <v>3036</v>
      </c>
      <c r="G29" s="90">
        <f t="shared" si="10"/>
        <v>57987</v>
      </c>
      <c r="H29" s="91">
        <f t="shared" si="11"/>
        <v>3577</v>
      </c>
      <c r="I29" s="92">
        <f t="shared" si="12"/>
        <v>0</v>
      </c>
      <c r="J29" s="93">
        <f t="shared" si="13"/>
        <v>3577</v>
      </c>
      <c r="K29" s="94">
        <f t="shared" si="14"/>
        <v>58555</v>
      </c>
      <c r="L29" s="95">
        <f t="shared" si="15"/>
        <v>3036</v>
      </c>
      <c r="M29" s="96">
        <f t="shared" si="16"/>
        <v>61591</v>
      </c>
      <c r="N29" s="97">
        <f t="shared" si="17"/>
        <v>3604</v>
      </c>
      <c r="O29" s="98">
        <f t="shared" si="18"/>
        <v>0</v>
      </c>
      <c r="P29" s="99">
        <f t="shared" si="19"/>
        <v>3604</v>
      </c>
      <c r="Q29" s="100">
        <f t="shared" si="20"/>
        <v>61644</v>
      </c>
      <c r="R29" s="101">
        <f t="shared" si="21"/>
        <v>3036</v>
      </c>
      <c r="S29" s="102">
        <f t="shared" si="22"/>
        <v>64680</v>
      </c>
      <c r="T29" s="103">
        <f t="shared" si="23"/>
        <v>3089</v>
      </c>
      <c r="U29" s="104">
        <f t="shared" si="23"/>
        <v>0</v>
      </c>
      <c r="V29" s="105">
        <f t="shared" si="23"/>
        <v>3089</v>
      </c>
      <c r="W29" s="106">
        <f t="shared" si="24"/>
        <v>10270</v>
      </c>
      <c r="X29" s="86">
        <f t="shared" si="24"/>
        <v>0</v>
      </c>
      <c r="Y29" s="87">
        <f t="shared" si="24"/>
        <v>10270</v>
      </c>
      <c r="Z29" s="107">
        <f t="shared" si="25"/>
        <v>1.1999065675244287</v>
      </c>
      <c r="AA29" s="83">
        <f t="shared" si="25"/>
        <v>1</v>
      </c>
      <c r="AB29" s="83">
        <f t="shared" si="25"/>
        <v>1.1887520676346259</v>
      </c>
    </row>
    <row r="30" spans="1:28" s="57" customFormat="1" ht="18" customHeight="1" x14ac:dyDescent="0.25">
      <c r="A30" s="84">
        <v>25</v>
      </c>
      <c r="B30" s="85">
        <f t="shared" si="5"/>
        <v>51480</v>
      </c>
      <c r="C30" s="106">
        <f t="shared" si="6"/>
        <v>3135</v>
      </c>
      <c r="D30" s="111">
        <f t="shared" si="7"/>
        <v>54615</v>
      </c>
      <c r="E30" s="88">
        <f t="shared" si="8"/>
        <v>55063</v>
      </c>
      <c r="F30" s="89">
        <f t="shared" si="9"/>
        <v>3135</v>
      </c>
      <c r="G30" s="90">
        <f t="shared" si="10"/>
        <v>58198</v>
      </c>
      <c r="H30" s="91">
        <f t="shared" si="11"/>
        <v>3583</v>
      </c>
      <c r="I30" s="92">
        <f t="shared" si="12"/>
        <v>0</v>
      </c>
      <c r="J30" s="93">
        <f t="shared" si="13"/>
        <v>3583</v>
      </c>
      <c r="K30" s="94">
        <f t="shared" si="14"/>
        <v>58675</v>
      </c>
      <c r="L30" s="95">
        <f t="shared" si="15"/>
        <v>3135</v>
      </c>
      <c r="M30" s="96">
        <f t="shared" si="16"/>
        <v>61810</v>
      </c>
      <c r="N30" s="97">
        <f t="shared" si="17"/>
        <v>3612</v>
      </c>
      <c r="O30" s="98">
        <f t="shared" si="18"/>
        <v>0</v>
      </c>
      <c r="P30" s="99">
        <f t="shared" si="19"/>
        <v>3612</v>
      </c>
      <c r="Q30" s="100">
        <f t="shared" si="20"/>
        <v>61770</v>
      </c>
      <c r="R30" s="101">
        <f t="shared" si="21"/>
        <v>3135</v>
      </c>
      <c r="S30" s="102">
        <f t="shared" si="22"/>
        <v>64905</v>
      </c>
      <c r="T30" s="103">
        <f t="shared" si="23"/>
        <v>3095</v>
      </c>
      <c r="U30" s="104">
        <f t="shared" si="23"/>
        <v>0</v>
      </c>
      <c r="V30" s="105">
        <f t="shared" si="23"/>
        <v>3095</v>
      </c>
      <c r="W30" s="106">
        <f t="shared" si="24"/>
        <v>10290</v>
      </c>
      <c r="X30" s="86">
        <f t="shared" si="24"/>
        <v>0</v>
      </c>
      <c r="Y30" s="87">
        <f t="shared" si="24"/>
        <v>10290</v>
      </c>
      <c r="Z30" s="107">
        <f t="shared" si="25"/>
        <v>1.1998834498834499</v>
      </c>
      <c r="AA30" s="83">
        <f t="shared" si="25"/>
        <v>1</v>
      </c>
      <c r="AB30" s="83">
        <f t="shared" si="25"/>
        <v>1.1884097775336446</v>
      </c>
    </row>
    <row r="31" spans="1:28" s="57" customFormat="1" ht="18" customHeight="1" x14ac:dyDescent="0.25">
      <c r="A31" s="84">
        <v>26</v>
      </c>
      <c r="B31" s="85">
        <f t="shared" si="5"/>
        <v>51585</v>
      </c>
      <c r="C31" s="106">
        <f t="shared" si="6"/>
        <v>3234</v>
      </c>
      <c r="D31" s="111">
        <f t="shared" si="7"/>
        <v>54819</v>
      </c>
      <c r="E31" s="88">
        <f t="shared" si="8"/>
        <v>55176</v>
      </c>
      <c r="F31" s="89">
        <f t="shared" si="9"/>
        <v>3234</v>
      </c>
      <c r="G31" s="90">
        <f t="shared" si="10"/>
        <v>58410</v>
      </c>
      <c r="H31" s="91">
        <f t="shared" si="11"/>
        <v>3591</v>
      </c>
      <c r="I31" s="92">
        <f t="shared" si="12"/>
        <v>0</v>
      </c>
      <c r="J31" s="93">
        <f t="shared" si="13"/>
        <v>3591</v>
      </c>
      <c r="K31" s="94">
        <f t="shared" si="14"/>
        <v>58795</v>
      </c>
      <c r="L31" s="95">
        <f t="shared" si="15"/>
        <v>3234</v>
      </c>
      <c r="M31" s="96">
        <f t="shared" si="16"/>
        <v>62029</v>
      </c>
      <c r="N31" s="97">
        <f t="shared" si="17"/>
        <v>3619</v>
      </c>
      <c r="O31" s="98">
        <f t="shared" si="18"/>
        <v>0</v>
      </c>
      <c r="P31" s="99">
        <f t="shared" si="19"/>
        <v>3619</v>
      </c>
      <c r="Q31" s="100">
        <f t="shared" si="20"/>
        <v>61897</v>
      </c>
      <c r="R31" s="101">
        <f t="shared" si="21"/>
        <v>3234</v>
      </c>
      <c r="S31" s="102">
        <f t="shared" si="22"/>
        <v>65131</v>
      </c>
      <c r="T31" s="103">
        <f t="shared" si="23"/>
        <v>3102</v>
      </c>
      <c r="U31" s="104">
        <f t="shared" si="23"/>
        <v>0</v>
      </c>
      <c r="V31" s="105">
        <f t="shared" si="23"/>
        <v>3102</v>
      </c>
      <c r="W31" s="106">
        <f t="shared" si="24"/>
        <v>10312</v>
      </c>
      <c r="X31" s="86">
        <f t="shared" si="24"/>
        <v>0</v>
      </c>
      <c r="Y31" s="87">
        <f t="shared" si="24"/>
        <v>10312</v>
      </c>
      <c r="Z31" s="107">
        <f t="shared" si="25"/>
        <v>1.1999030725986237</v>
      </c>
      <c r="AA31" s="83">
        <f t="shared" si="25"/>
        <v>1</v>
      </c>
      <c r="AB31" s="83">
        <f t="shared" si="25"/>
        <v>1.1881099618745325</v>
      </c>
    </row>
    <row r="32" spans="1:28" s="57" customFormat="1" ht="18" customHeight="1" x14ac:dyDescent="0.25">
      <c r="A32" s="84">
        <v>27</v>
      </c>
      <c r="B32" s="85">
        <f t="shared" si="5"/>
        <v>51691</v>
      </c>
      <c r="C32" s="106">
        <f t="shared" si="6"/>
        <v>3333</v>
      </c>
      <c r="D32" s="111">
        <f t="shared" si="7"/>
        <v>55024</v>
      </c>
      <c r="E32" s="88">
        <f t="shared" si="8"/>
        <v>55288</v>
      </c>
      <c r="F32" s="89">
        <f t="shared" si="9"/>
        <v>3333</v>
      </c>
      <c r="G32" s="90">
        <f t="shared" si="10"/>
        <v>58621</v>
      </c>
      <c r="H32" s="91">
        <f t="shared" si="11"/>
        <v>3597</v>
      </c>
      <c r="I32" s="92">
        <f t="shared" si="12"/>
        <v>0</v>
      </c>
      <c r="J32" s="93">
        <f t="shared" si="13"/>
        <v>3597</v>
      </c>
      <c r="K32" s="94">
        <f t="shared" si="14"/>
        <v>58914</v>
      </c>
      <c r="L32" s="95">
        <f t="shared" si="15"/>
        <v>3333</v>
      </c>
      <c r="M32" s="96">
        <f t="shared" si="16"/>
        <v>62247</v>
      </c>
      <c r="N32" s="97">
        <f t="shared" si="17"/>
        <v>3626</v>
      </c>
      <c r="O32" s="98">
        <f t="shared" si="18"/>
        <v>0</v>
      </c>
      <c r="P32" s="99">
        <f t="shared" si="19"/>
        <v>3626</v>
      </c>
      <c r="Q32" s="100">
        <f t="shared" si="20"/>
        <v>62023</v>
      </c>
      <c r="R32" s="101">
        <f t="shared" si="21"/>
        <v>3333</v>
      </c>
      <c r="S32" s="102">
        <f t="shared" si="22"/>
        <v>65356</v>
      </c>
      <c r="T32" s="103">
        <f t="shared" si="23"/>
        <v>3109</v>
      </c>
      <c r="U32" s="104">
        <f t="shared" si="23"/>
        <v>0</v>
      </c>
      <c r="V32" s="105">
        <f t="shared" si="23"/>
        <v>3109</v>
      </c>
      <c r="W32" s="106">
        <f t="shared" si="24"/>
        <v>10332</v>
      </c>
      <c r="X32" s="86">
        <f t="shared" si="24"/>
        <v>0</v>
      </c>
      <c r="Y32" s="87">
        <f t="shared" si="24"/>
        <v>10332</v>
      </c>
      <c r="Z32" s="107">
        <f t="shared" si="25"/>
        <v>1.1998800564895242</v>
      </c>
      <c r="AA32" s="83">
        <f t="shared" si="25"/>
        <v>1</v>
      </c>
      <c r="AB32" s="83">
        <f t="shared" si="25"/>
        <v>1.1877726083163711</v>
      </c>
    </row>
    <row r="33" spans="1:28" s="57" customFormat="1" ht="18" customHeight="1" x14ac:dyDescent="0.25">
      <c r="A33" s="84">
        <v>28</v>
      </c>
      <c r="B33" s="85">
        <f t="shared" si="5"/>
        <v>51796</v>
      </c>
      <c r="C33" s="106">
        <f t="shared" si="6"/>
        <v>3432</v>
      </c>
      <c r="D33" s="111">
        <f t="shared" si="7"/>
        <v>55228</v>
      </c>
      <c r="E33" s="88">
        <f t="shared" si="8"/>
        <v>55400</v>
      </c>
      <c r="F33" s="89">
        <f t="shared" si="9"/>
        <v>3432</v>
      </c>
      <c r="G33" s="90">
        <f t="shared" si="10"/>
        <v>58832</v>
      </c>
      <c r="H33" s="91">
        <f t="shared" si="11"/>
        <v>3604</v>
      </c>
      <c r="I33" s="92">
        <f t="shared" si="12"/>
        <v>0</v>
      </c>
      <c r="J33" s="93">
        <f t="shared" si="13"/>
        <v>3604</v>
      </c>
      <c r="K33" s="94">
        <f t="shared" si="14"/>
        <v>59034</v>
      </c>
      <c r="L33" s="95">
        <f t="shared" si="15"/>
        <v>3432</v>
      </c>
      <c r="M33" s="96">
        <f t="shared" si="16"/>
        <v>62466</v>
      </c>
      <c r="N33" s="97">
        <f t="shared" si="17"/>
        <v>3634</v>
      </c>
      <c r="O33" s="98">
        <f t="shared" si="18"/>
        <v>0</v>
      </c>
      <c r="P33" s="99">
        <f t="shared" si="19"/>
        <v>3634</v>
      </c>
      <c r="Q33" s="100">
        <f t="shared" si="20"/>
        <v>62150</v>
      </c>
      <c r="R33" s="101">
        <f t="shared" si="21"/>
        <v>3432</v>
      </c>
      <c r="S33" s="102">
        <f t="shared" si="22"/>
        <v>65582</v>
      </c>
      <c r="T33" s="103">
        <f t="shared" si="23"/>
        <v>3116</v>
      </c>
      <c r="U33" s="104">
        <f t="shared" si="23"/>
        <v>0</v>
      </c>
      <c r="V33" s="105">
        <f t="shared" si="23"/>
        <v>3116</v>
      </c>
      <c r="W33" s="106">
        <f t="shared" si="24"/>
        <v>10354</v>
      </c>
      <c r="X33" s="86">
        <f t="shared" si="24"/>
        <v>0</v>
      </c>
      <c r="Y33" s="87">
        <f t="shared" si="24"/>
        <v>10354</v>
      </c>
      <c r="Z33" s="107">
        <f t="shared" si="25"/>
        <v>1.1998996061471929</v>
      </c>
      <c r="AA33" s="83">
        <f t="shared" si="25"/>
        <v>1</v>
      </c>
      <c r="AB33" s="83">
        <f t="shared" si="25"/>
        <v>1.1874773665531977</v>
      </c>
    </row>
    <row r="34" spans="1:28" s="57" customFormat="1" ht="18" customHeight="1" x14ac:dyDescent="0.25">
      <c r="A34" s="84">
        <v>29</v>
      </c>
      <c r="B34" s="85">
        <f t="shared" si="5"/>
        <v>51902</v>
      </c>
      <c r="C34" s="106">
        <f t="shared" si="6"/>
        <v>3531</v>
      </c>
      <c r="D34" s="111">
        <f t="shared" si="7"/>
        <v>55433</v>
      </c>
      <c r="E34" s="88">
        <f t="shared" si="8"/>
        <v>55512</v>
      </c>
      <c r="F34" s="89">
        <f t="shared" si="9"/>
        <v>3531</v>
      </c>
      <c r="G34" s="90">
        <f t="shared" si="10"/>
        <v>59043</v>
      </c>
      <c r="H34" s="91">
        <f t="shared" si="11"/>
        <v>3610</v>
      </c>
      <c r="I34" s="92">
        <f t="shared" si="12"/>
        <v>0</v>
      </c>
      <c r="J34" s="93">
        <f t="shared" si="13"/>
        <v>3610</v>
      </c>
      <c r="K34" s="94">
        <f t="shared" si="14"/>
        <v>59154</v>
      </c>
      <c r="L34" s="95">
        <f t="shared" si="15"/>
        <v>3531</v>
      </c>
      <c r="M34" s="96">
        <f t="shared" si="16"/>
        <v>62685</v>
      </c>
      <c r="N34" s="97">
        <f t="shared" si="17"/>
        <v>3642</v>
      </c>
      <c r="O34" s="98">
        <f t="shared" si="18"/>
        <v>0</v>
      </c>
      <c r="P34" s="99">
        <f t="shared" si="19"/>
        <v>3642</v>
      </c>
      <c r="Q34" s="100">
        <f t="shared" si="20"/>
        <v>62276</v>
      </c>
      <c r="R34" s="101">
        <f t="shared" si="21"/>
        <v>3531</v>
      </c>
      <c r="S34" s="102">
        <f t="shared" si="22"/>
        <v>65807</v>
      </c>
      <c r="T34" s="103">
        <f t="shared" si="23"/>
        <v>3122</v>
      </c>
      <c r="U34" s="104">
        <f t="shared" si="23"/>
        <v>0</v>
      </c>
      <c r="V34" s="105">
        <f t="shared" si="23"/>
        <v>3122</v>
      </c>
      <c r="W34" s="106">
        <f t="shared" si="24"/>
        <v>10374</v>
      </c>
      <c r="X34" s="86">
        <f t="shared" si="24"/>
        <v>0</v>
      </c>
      <c r="Y34" s="87">
        <f t="shared" si="24"/>
        <v>10374</v>
      </c>
      <c r="Z34" s="107">
        <f t="shared" si="25"/>
        <v>1.1998766906862934</v>
      </c>
      <c r="AA34" s="83">
        <f t="shared" si="25"/>
        <v>1</v>
      </c>
      <c r="AB34" s="83">
        <f t="shared" si="25"/>
        <v>1.187144841520394</v>
      </c>
    </row>
    <row r="35" spans="1:28" s="57" customFormat="1" ht="18" customHeight="1" x14ac:dyDescent="0.25">
      <c r="A35" s="84">
        <v>30</v>
      </c>
      <c r="B35" s="85">
        <f t="shared" si="5"/>
        <v>52008</v>
      </c>
      <c r="C35" s="106">
        <f t="shared" si="6"/>
        <v>3630</v>
      </c>
      <c r="D35" s="111">
        <f t="shared" si="7"/>
        <v>55638</v>
      </c>
      <c r="E35" s="88">
        <f t="shared" si="8"/>
        <v>55624</v>
      </c>
      <c r="F35" s="89">
        <f t="shared" si="9"/>
        <v>3630</v>
      </c>
      <c r="G35" s="90">
        <f t="shared" si="10"/>
        <v>59254</v>
      </c>
      <c r="H35" s="91">
        <f t="shared" si="11"/>
        <v>3616</v>
      </c>
      <c r="I35" s="92">
        <f t="shared" si="12"/>
        <v>0</v>
      </c>
      <c r="J35" s="93">
        <f t="shared" si="13"/>
        <v>3616</v>
      </c>
      <c r="K35" s="94">
        <f t="shared" si="14"/>
        <v>59274</v>
      </c>
      <c r="L35" s="95">
        <f t="shared" si="15"/>
        <v>3630</v>
      </c>
      <c r="M35" s="96">
        <f t="shared" si="16"/>
        <v>62904</v>
      </c>
      <c r="N35" s="97">
        <f t="shared" si="17"/>
        <v>3650</v>
      </c>
      <c r="O35" s="98">
        <f t="shared" si="18"/>
        <v>0</v>
      </c>
      <c r="P35" s="99">
        <f t="shared" si="19"/>
        <v>3650</v>
      </c>
      <c r="Q35" s="100">
        <f t="shared" si="20"/>
        <v>62403</v>
      </c>
      <c r="R35" s="101">
        <f t="shared" si="21"/>
        <v>3630</v>
      </c>
      <c r="S35" s="102">
        <f t="shared" si="22"/>
        <v>66033</v>
      </c>
      <c r="T35" s="103">
        <f t="shared" si="23"/>
        <v>3129</v>
      </c>
      <c r="U35" s="104">
        <f t="shared" si="23"/>
        <v>0</v>
      </c>
      <c r="V35" s="105">
        <f t="shared" si="23"/>
        <v>3129</v>
      </c>
      <c r="W35" s="106">
        <f t="shared" si="24"/>
        <v>10395</v>
      </c>
      <c r="X35" s="86">
        <f t="shared" si="24"/>
        <v>0</v>
      </c>
      <c r="Y35" s="87">
        <f t="shared" si="24"/>
        <v>10395</v>
      </c>
      <c r="Z35" s="107">
        <f t="shared" si="25"/>
        <v>1.1998730964467006</v>
      </c>
      <c r="AA35" s="83">
        <f t="shared" si="25"/>
        <v>1</v>
      </c>
      <c r="AB35" s="83">
        <f t="shared" si="25"/>
        <v>1.186832740213523</v>
      </c>
    </row>
    <row r="36" spans="1:28" s="57" customFormat="1" ht="18" customHeight="1" x14ac:dyDescent="0.25">
      <c r="A36" s="84">
        <v>31</v>
      </c>
      <c r="B36" s="85">
        <f t="shared" si="5"/>
        <v>52761</v>
      </c>
      <c r="C36" s="106">
        <f t="shared" si="6"/>
        <v>4070</v>
      </c>
      <c r="D36" s="111">
        <f t="shared" si="7"/>
        <v>56831</v>
      </c>
      <c r="E36" s="88">
        <f t="shared" si="8"/>
        <v>56453</v>
      </c>
      <c r="F36" s="89">
        <f t="shared" si="9"/>
        <v>4070</v>
      </c>
      <c r="G36" s="90">
        <f t="shared" si="10"/>
        <v>60523</v>
      </c>
      <c r="H36" s="91">
        <f t="shared" si="11"/>
        <v>3692</v>
      </c>
      <c r="I36" s="92">
        <f t="shared" si="12"/>
        <v>0</v>
      </c>
      <c r="J36" s="93">
        <f t="shared" si="13"/>
        <v>3692</v>
      </c>
      <c r="K36" s="94">
        <f t="shared" si="14"/>
        <v>60144</v>
      </c>
      <c r="L36" s="95">
        <f t="shared" si="15"/>
        <v>4070</v>
      </c>
      <c r="M36" s="96">
        <f t="shared" si="16"/>
        <v>64214</v>
      </c>
      <c r="N36" s="97">
        <f t="shared" si="17"/>
        <v>3691</v>
      </c>
      <c r="O36" s="98">
        <f t="shared" si="18"/>
        <v>0</v>
      </c>
      <c r="P36" s="99">
        <f t="shared" si="19"/>
        <v>3691</v>
      </c>
      <c r="Q36" s="100">
        <f t="shared" si="20"/>
        <v>63313</v>
      </c>
      <c r="R36" s="101">
        <f t="shared" si="21"/>
        <v>4070</v>
      </c>
      <c r="S36" s="102">
        <f t="shared" si="22"/>
        <v>67383</v>
      </c>
      <c r="T36" s="103">
        <f t="shared" si="23"/>
        <v>3169</v>
      </c>
      <c r="U36" s="104">
        <f t="shared" si="23"/>
        <v>0</v>
      </c>
      <c r="V36" s="105">
        <f t="shared" si="23"/>
        <v>3169</v>
      </c>
      <c r="W36" s="106">
        <f t="shared" si="24"/>
        <v>10552</v>
      </c>
      <c r="X36" s="86">
        <f t="shared" si="24"/>
        <v>0</v>
      </c>
      <c r="Y36" s="87">
        <f t="shared" si="24"/>
        <v>10552</v>
      </c>
      <c r="Z36" s="107">
        <f t="shared" si="25"/>
        <v>1.199996209321279</v>
      </c>
      <c r="AA36" s="83">
        <f t="shared" si="25"/>
        <v>1</v>
      </c>
      <c r="AB36" s="83">
        <f t="shared" si="25"/>
        <v>1.1856733121007901</v>
      </c>
    </row>
    <row r="37" spans="1:28" s="57" customFormat="1" ht="18" customHeight="1" x14ac:dyDescent="0.25">
      <c r="A37" s="84">
        <v>32</v>
      </c>
      <c r="B37" s="85">
        <f t="shared" si="5"/>
        <v>52888</v>
      </c>
      <c r="C37" s="106">
        <f t="shared" si="6"/>
        <v>4180</v>
      </c>
      <c r="D37" s="111">
        <f t="shared" si="7"/>
        <v>57068</v>
      </c>
      <c r="E37" s="88">
        <f t="shared" si="8"/>
        <v>56588</v>
      </c>
      <c r="F37" s="89">
        <f t="shared" si="9"/>
        <v>4180</v>
      </c>
      <c r="G37" s="90">
        <f t="shared" si="10"/>
        <v>60768</v>
      </c>
      <c r="H37" s="91">
        <f t="shared" si="11"/>
        <v>3700</v>
      </c>
      <c r="I37" s="92">
        <f t="shared" si="12"/>
        <v>0</v>
      </c>
      <c r="J37" s="93">
        <f t="shared" si="13"/>
        <v>3700</v>
      </c>
      <c r="K37" s="94">
        <f t="shared" si="14"/>
        <v>60288</v>
      </c>
      <c r="L37" s="95">
        <f t="shared" si="15"/>
        <v>4180</v>
      </c>
      <c r="M37" s="96">
        <f t="shared" si="16"/>
        <v>64468</v>
      </c>
      <c r="N37" s="97">
        <f t="shared" si="17"/>
        <v>3700</v>
      </c>
      <c r="O37" s="98">
        <f t="shared" si="18"/>
        <v>0</v>
      </c>
      <c r="P37" s="99">
        <f t="shared" si="19"/>
        <v>3700</v>
      </c>
      <c r="Q37" s="100">
        <f t="shared" si="20"/>
        <v>63465</v>
      </c>
      <c r="R37" s="101">
        <f t="shared" si="21"/>
        <v>4180</v>
      </c>
      <c r="S37" s="102">
        <f t="shared" si="22"/>
        <v>67645</v>
      </c>
      <c r="T37" s="103">
        <f t="shared" si="23"/>
        <v>3177</v>
      </c>
      <c r="U37" s="104">
        <f t="shared" si="23"/>
        <v>0</v>
      </c>
      <c r="V37" s="105">
        <f t="shared" si="23"/>
        <v>3177</v>
      </c>
      <c r="W37" s="106">
        <f t="shared" si="24"/>
        <v>10577</v>
      </c>
      <c r="X37" s="86">
        <f t="shared" si="24"/>
        <v>0</v>
      </c>
      <c r="Y37" s="87">
        <f t="shared" si="24"/>
        <v>10577</v>
      </c>
      <c r="Z37" s="107">
        <f t="shared" si="25"/>
        <v>1.1999886552715171</v>
      </c>
      <c r="AA37" s="83">
        <f t="shared" si="25"/>
        <v>1</v>
      </c>
      <c r="AB37" s="83">
        <f t="shared" si="25"/>
        <v>1.1853402957874817</v>
      </c>
    </row>
    <row r="38" spans="1:28" s="57" customFormat="1" ht="18" customHeight="1" x14ac:dyDescent="0.25">
      <c r="A38" s="84">
        <v>33</v>
      </c>
      <c r="B38" s="85">
        <f t="shared" si="5"/>
        <v>53014</v>
      </c>
      <c r="C38" s="106">
        <f t="shared" si="6"/>
        <v>4290</v>
      </c>
      <c r="D38" s="111">
        <f t="shared" si="7"/>
        <v>57304</v>
      </c>
      <c r="E38" s="88">
        <f t="shared" si="8"/>
        <v>56723</v>
      </c>
      <c r="F38" s="89">
        <f t="shared" si="9"/>
        <v>4290</v>
      </c>
      <c r="G38" s="90">
        <f t="shared" si="10"/>
        <v>61013</v>
      </c>
      <c r="H38" s="91">
        <f t="shared" si="11"/>
        <v>3709</v>
      </c>
      <c r="I38" s="92">
        <f t="shared" si="12"/>
        <v>0</v>
      </c>
      <c r="J38" s="93">
        <f t="shared" si="13"/>
        <v>3709</v>
      </c>
      <c r="K38" s="94">
        <f t="shared" si="14"/>
        <v>60432</v>
      </c>
      <c r="L38" s="95">
        <f t="shared" si="15"/>
        <v>4290</v>
      </c>
      <c r="M38" s="96">
        <f t="shared" si="16"/>
        <v>64722</v>
      </c>
      <c r="N38" s="97">
        <f t="shared" si="17"/>
        <v>3709</v>
      </c>
      <c r="O38" s="98">
        <f t="shared" si="18"/>
        <v>0</v>
      </c>
      <c r="P38" s="99">
        <f t="shared" si="19"/>
        <v>3709</v>
      </c>
      <c r="Q38" s="100">
        <f t="shared" si="20"/>
        <v>63617</v>
      </c>
      <c r="R38" s="101">
        <f t="shared" si="21"/>
        <v>4290</v>
      </c>
      <c r="S38" s="102">
        <f t="shared" si="22"/>
        <v>67907</v>
      </c>
      <c r="T38" s="103">
        <f t="shared" si="23"/>
        <v>3185</v>
      </c>
      <c r="U38" s="104">
        <f t="shared" si="23"/>
        <v>0</v>
      </c>
      <c r="V38" s="105">
        <f t="shared" si="23"/>
        <v>3185</v>
      </c>
      <c r="W38" s="106">
        <f t="shared" si="24"/>
        <v>10603</v>
      </c>
      <c r="X38" s="86">
        <f t="shared" si="24"/>
        <v>0</v>
      </c>
      <c r="Y38" s="87">
        <f t="shared" si="24"/>
        <v>10603</v>
      </c>
      <c r="Z38" s="107">
        <f t="shared" si="25"/>
        <v>1.200003772588373</v>
      </c>
      <c r="AA38" s="83">
        <f t="shared" si="25"/>
        <v>1</v>
      </c>
      <c r="AB38" s="83">
        <f t="shared" si="25"/>
        <v>1.1850307133882452</v>
      </c>
    </row>
    <row r="39" spans="1:28" s="57" customFormat="1" ht="18" customHeight="1" x14ac:dyDescent="0.25">
      <c r="A39" s="84">
        <v>34</v>
      </c>
      <c r="B39" s="85">
        <f t="shared" si="5"/>
        <v>53141</v>
      </c>
      <c r="C39" s="106">
        <f t="shared" si="6"/>
        <v>4400</v>
      </c>
      <c r="D39" s="111">
        <f t="shared" si="7"/>
        <v>57541</v>
      </c>
      <c r="E39" s="88">
        <f t="shared" si="8"/>
        <v>56859</v>
      </c>
      <c r="F39" s="89">
        <f t="shared" si="9"/>
        <v>4400</v>
      </c>
      <c r="G39" s="90">
        <f t="shared" si="10"/>
        <v>61259</v>
      </c>
      <c r="H39" s="91">
        <f t="shared" si="11"/>
        <v>3718</v>
      </c>
      <c r="I39" s="92">
        <f t="shared" si="12"/>
        <v>0</v>
      </c>
      <c r="J39" s="93">
        <f t="shared" si="13"/>
        <v>3718</v>
      </c>
      <c r="K39" s="94">
        <f t="shared" si="14"/>
        <v>60577</v>
      </c>
      <c r="L39" s="95">
        <f t="shared" si="15"/>
        <v>4400</v>
      </c>
      <c r="M39" s="96">
        <f t="shared" si="16"/>
        <v>64977</v>
      </c>
      <c r="N39" s="97">
        <f t="shared" si="17"/>
        <v>3718</v>
      </c>
      <c r="O39" s="98">
        <f t="shared" si="18"/>
        <v>0</v>
      </c>
      <c r="P39" s="99">
        <f t="shared" si="19"/>
        <v>3718</v>
      </c>
      <c r="Q39" s="100">
        <f t="shared" si="20"/>
        <v>63769</v>
      </c>
      <c r="R39" s="101">
        <f t="shared" si="21"/>
        <v>4400</v>
      </c>
      <c r="S39" s="102">
        <f t="shared" si="22"/>
        <v>68169</v>
      </c>
      <c r="T39" s="103">
        <f t="shared" si="23"/>
        <v>3192</v>
      </c>
      <c r="U39" s="104">
        <f t="shared" si="23"/>
        <v>0</v>
      </c>
      <c r="V39" s="105">
        <f t="shared" si="23"/>
        <v>3192</v>
      </c>
      <c r="W39" s="106">
        <f t="shared" si="24"/>
        <v>10628</v>
      </c>
      <c r="X39" s="86">
        <f t="shared" si="24"/>
        <v>0</v>
      </c>
      <c r="Y39" s="87">
        <f t="shared" si="24"/>
        <v>10628</v>
      </c>
      <c r="Z39" s="107">
        <f t="shared" si="25"/>
        <v>1.1999962364276171</v>
      </c>
      <c r="AA39" s="83">
        <f t="shared" si="25"/>
        <v>1</v>
      </c>
      <c r="AB39" s="83">
        <f t="shared" si="25"/>
        <v>1.1847030812811734</v>
      </c>
    </row>
    <row r="40" spans="1:28" s="57" customFormat="1" ht="18" customHeight="1" x14ac:dyDescent="0.25">
      <c r="A40" s="84">
        <v>35</v>
      </c>
      <c r="B40" s="85">
        <f t="shared" si="5"/>
        <v>53267</v>
      </c>
      <c r="C40" s="106">
        <f t="shared" si="6"/>
        <v>4510</v>
      </c>
      <c r="D40" s="111">
        <f t="shared" si="7"/>
        <v>57777</v>
      </c>
      <c r="E40" s="88">
        <f t="shared" si="8"/>
        <v>56994</v>
      </c>
      <c r="F40" s="89">
        <f t="shared" si="9"/>
        <v>4510</v>
      </c>
      <c r="G40" s="90">
        <f t="shared" si="10"/>
        <v>61504</v>
      </c>
      <c r="H40" s="91">
        <f t="shared" si="11"/>
        <v>3727</v>
      </c>
      <c r="I40" s="92">
        <f t="shared" si="12"/>
        <v>0</v>
      </c>
      <c r="J40" s="93">
        <f t="shared" si="13"/>
        <v>3727</v>
      </c>
      <c r="K40" s="94">
        <f t="shared" si="14"/>
        <v>60721</v>
      </c>
      <c r="L40" s="95">
        <f t="shared" si="15"/>
        <v>4510</v>
      </c>
      <c r="M40" s="96">
        <f t="shared" si="16"/>
        <v>65231</v>
      </c>
      <c r="N40" s="97">
        <f t="shared" si="17"/>
        <v>3727</v>
      </c>
      <c r="O40" s="98">
        <f t="shared" si="18"/>
        <v>0</v>
      </c>
      <c r="P40" s="99">
        <f t="shared" si="19"/>
        <v>3727</v>
      </c>
      <c r="Q40" s="100">
        <f t="shared" si="20"/>
        <v>63921</v>
      </c>
      <c r="R40" s="101">
        <f t="shared" si="21"/>
        <v>4510</v>
      </c>
      <c r="S40" s="102">
        <f t="shared" si="22"/>
        <v>68431</v>
      </c>
      <c r="T40" s="103">
        <f t="shared" si="23"/>
        <v>3200</v>
      </c>
      <c r="U40" s="104">
        <f t="shared" si="23"/>
        <v>0</v>
      </c>
      <c r="V40" s="105">
        <f t="shared" si="23"/>
        <v>3200</v>
      </c>
      <c r="W40" s="106">
        <f t="shared" si="24"/>
        <v>10654</v>
      </c>
      <c r="X40" s="86">
        <f t="shared" si="24"/>
        <v>0</v>
      </c>
      <c r="Y40" s="87">
        <f t="shared" si="24"/>
        <v>10654</v>
      </c>
      <c r="Z40" s="107">
        <f t="shared" si="25"/>
        <v>1.2000112640096119</v>
      </c>
      <c r="AA40" s="83">
        <f t="shared" si="25"/>
        <v>1</v>
      </c>
      <c r="AB40" s="83">
        <f t="shared" si="25"/>
        <v>1.1843986361354863</v>
      </c>
    </row>
    <row r="41" spans="1:28" s="57" customFormat="1" ht="18" customHeight="1" x14ac:dyDescent="0.25">
      <c r="A41" s="84">
        <v>36</v>
      </c>
      <c r="B41" s="85">
        <f t="shared" si="5"/>
        <v>53394</v>
      </c>
      <c r="C41" s="106">
        <f t="shared" si="6"/>
        <v>4620</v>
      </c>
      <c r="D41" s="111">
        <f t="shared" si="7"/>
        <v>58014</v>
      </c>
      <c r="E41" s="88">
        <f t="shared" si="8"/>
        <v>57129</v>
      </c>
      <c r="F41" s="89">
        <f t="shared" si="9"/>
        <v>4620</v>
      </c>
      <c r="G41" s="90">
        <f t="shared" si="10"/>
        <v>61749</v>
      </c>
      <c r="H41" s="91">
        <f t="shared" si="11"/>
        <v>3735</v>
      </c>
      <c r="I41" s="92">
        <f t="shared" si="12"/>
        <v>0</v>
      </c>
      <c r="J41" s="93">
        <f t="shared" si="13"/>
        <v>3735</v>
      </c>
      <c r="K41" s="94">
        <f t="shared" si="14"/>
        <v>60865</v>
      </c>
      <c r="L41" s="95">
        <f t="shared" si="15"/>
        <v>4620</v>
      </c>
      <c r="M41" s="96">
        <f t="shared" si="16"/>
        <v>65485</v>
      </c>
      <c r="N41" s="97">
        <f t="shared" si="17"/>
        <v>3736</v>
      </c>
      <c r="O41" s="98">
        <f t="shared" si="18"/>
        <v>0</v>
      </c>
      <c r="P41" s="99">
        <f t="shared" si="19"/>
        <v>3736</v>
      </c>
      <c r="Q41" s="100">
        <f t="shared" si="20"/>
        <v>64072</v>
      </c>
      <c r="R41" s="101">
        <f t="shared" si="21"/>
        <v>4620</v>
      </c>
      <c r="S41" s="102">
        <f t="shared" si="22"/>
        <v>68692</v>
      </c>
      <c r="T41" s="103">
        <f t="shared" si="23"/>
        <v>3207</v>
      </c>
      <c r="U41" s="104">
        <f t="shared" si="23"/>
        <v>0</v>
      </c>
      <c r="V41" s="105">
        <f t="shared" si="23"/>
        <v>3207</v>
      </c>
      <c r="W41" s="106">
        <f t="shared" si="24"/>
        <v>10678</v>
      </c>
      <c r="X41" s="86">
        <f t="shared" si="24"/>
        <v>0</v>
      </c>
      <c r="Y41" s="87">
        <f t="shared" si="24"/>
        <v>10678</v>
      </c>
      <c r="Z41" s="107">
        <f t="shared" si="25"/>
        <v>1.1999850170431134</v>
      </c>
      <c r="AA41" s="83">
        <f t="shared" si="25"/>
        <v>1</v>
      </c>
      <c r="AB41" s="83">
        <f t="shared" si="25"/>
        <v>1.1840590202364947</v>
      </c>
    </row>
    <row r="42" spans="1:28" s="57" customFormat="1" ht="18" customHeight="1" x14ac:dyDescent="0.25">
      <c r="A42" s="84">
        <v>37</v>
      </c>
      <c r="B42" s="85">
        <f t="shared" si="5"/>
        <v>53520</v>
      </c>
      <c r="C42" s="106">
        <f t="shared" si="6"/>
        <v>4730</v>
      </c>
      <c r="D42" s="111">
        <f t="shared" si="7"/>
        <v>58250</v>
      </c>
      <c r="E42" s="88">
        <f t="shared" si="8"/>
        <v>57264</v>
      </c>
      <c r="F42" s="89">
        <f t="shared" si="9"/>
        <v>4730</v>
      </c>
      <c r="G42" s="90">
        <f t="shared" si="10"/>
        <v>61994</v>
      </c>
      <c r="H42" s="91">
        <f t="shared" si="11"/>
        <v>3744</v>
      </c>
      <c r="I42" s="92">
        <f t="shared" si="12"/>
        <v>0</v>
      </c>
      <c r="J42" s="93">
        <f t="shared" si="13"/>
        <v>3744</v>
      </c>
      <c r="K42" s="94">
        <f t="shared" si="14"/>
        <v>61009</v>
      </c>
      <c r="L42" s="95">
        <f t="shared" si="15"/>
        <v>4730</v>
      </c>
      <c r="M42" s="96">
        <f t="shared" si="16"/>
        <v>65739</v>
      </c>
      <c r="N42" s="97">
        <f t="shared" si="17"/>
        <v>3745</v>
      </c>
      <c r="O42" s="98">
        <f t="shared" si="18"/>
        <v>0</v>
      </c>
      <c r="P42" s="99">
        <f t="shared" si="19"/>
        <v>3745</v>
      </c>
      <c r="Q42" s="100">
        <f t="shared" si="20"/>
        <v>64224</v>
      </c>
      <c r="R42" s="101">
        <f t="shared" si="21"/>
        <v>4730</v>
      </c>
      <c r="S42" s="102">
        <f t="shared" si="22"/>
        <v>68954</v>
      </c>
      <c r="T42" s="103">
        <f t="shared" si="23"/>
        <v>3215</v>
      </c>
      <c r="U42" s="104">
        <f t="shared" si="23"/>
        <v>0</v>
      </c>
      <c r="V42" s="105">
        <f t="shared" si="23"/>
        <v>3215</v>
      </c>
      <c r="W42" s="106">
        <f t="shared" si="24"/>
        <v>10704</v>
      </c>
      <c r="X42" s="86">
        <f t="shared" si="24"/>
        <v>0</v>
      </c>
      <c r="Y42" s="87">
        <f t="shared" si="24"/>
        <v>10704</v>
      </c>
      <c r="Z42" s="107">
        <f t="shared" si="25"/>
        <v>1.2</v>
      </c>
      <c r="AA42" s="83">
        <f t="shared" si="25"/>
        <v>1</v>
      </c>
      <c r="AB42" s="83">
        <f t="shared" si="25"/>
        <v>1.1837596566523605</v>
      </c>
    </row>
    <row r="43" spans="1:28" s="57" customFormat="1" ht="18" customHeight="1" x14ac:dyDescent="0.25">
      <c r="A43" s="84">
        <v>38</v>
      </c>
      <c r="B43" s="85">
        <f t="shared" si="5"/>
        <v>53647</v>
      </c>
      <c r="C43" s="106">
        <f t="shared" si="6"/>
        <v>4840</v>
      </c>
      <c r="D43" s="111">
        <f t="shared" si="7"/>
        <v>58487</v>
      </c>
      <c r="E43" s="88">
        <f t="shared" si="8"/>
        <v>57400</v>
      </c>
      <c r="F43" s="89">
        <f t="shared" si="9"/>
        <v>4840</v>
      </c>
      <c r="G43" s="90">
        <f t="shared" si="10"/>
        <v>62240</v>
      </c>
      <c r="H43" s="91">
        <f t="shared" si="11"/>
        <v>3753</v>
      </c>
      <c r="I43" s="92">
        <f t="shared" si="12"/>
        <v>0</v>
      </c>
      <c r="J43" s="93">
        <f t="shared" si="13"/>
        <v>3753</v>
      </c>
      <c r="K43" s="94">
        <f t="shared" si="14"/>
        <v>61153</v>
      </c>
      <c r="L43" s="95">
        <f t="shared" si="15"/>
        <v>4840</v>
      </c>
      <c r="M43" s="96">
        <f t="shared" si="16"/>
        <v>65993</v>
      </c>
      <c r="N43" s="97">
        <f t="shared" si="17"/>
        <v>3753</v>
      </c>
      <c r="O43" s="98">
        <f t="shared" si="18"/>
        <v>0</v>
      </c>
      <c r="P43" s="99">
        <f t="shared" si="19"/>
        <v>3753</v>
      </c>
      <c r="Q43" s="100">
        <f t="shared" si="20"/>
        <v>64376</v>
      </c>
      <c r="R43" s="101">
        <f t="shared" si="21"/>
        <v>4840</v>
      </c>
      <c r="S43" s="102">
        <f t="shared" si="22"/>
        <v>69216</v>
      </c>
      <c r="T43" s="103">
        <f t="shared" si="23"/>
        <v>3223</v>
      </c>
      <c r="U43" s="104">
        <f t="shared" si="23"/>
        <v>0</v>
      </c>
      <c r="V43" s="105">
        <f t="shared" si="23"/>
        <v>3223</v>
      </c>
      <c r="W43" s="106">
        <f t="shared" si="24"/>
        <v>10729</v>
      </c>
      <c r="X43" s="86">
        <f t="shared" si="24"/>
        <v>0</v>
      </c>
      <c r="Y43" s="87">
        <f t="shared" si="24"/>
        <v>10729</v>
      </c>
      <c r="Z43" s="107">
        <f t="shared" si="25"/>
        <v>1.1999925438514736</v>
      </c>
      <c r="AA43" s="83">
        <f t="shared" si="25"/>
        <v>1</v>
      </c>
      <c r="AB43" s="83">
        <f t="shared" si="25"/>
        <v>1.1834424743960197</v>
      </c>
    </row>
    <row r="44" spans="1:28" s="57" customFormat="1" ht="18" customHeight="1" x14ac:dyDescent="0.25">
      <c r="A44" s="84">
        <v>39</v>
      </c>
      <c r="B44" s="85">
        <f t="shared" si="5"/>
        <v>53773</v>
      </c>
      <c r="C44" s="106">
        <f t="shared" si="6"/>
        <v>4950</v>
      </c>
      <c r="D44" s="111">
        <f t="shared" si="7"/>
        <v>58723</v>
      </c>
      <c r="E44" s="88">
        <f t="shared" si="8"/>
        <v>57535</v>
      </c>
      <c r="F44" s="89">
        <f t="shared" si="9"/>
        <v>4950</v>
      </c>
      <c r="G44" s="90">
        <f t="shared" si="10"/>
        <v>62485</v>
      </c>
      <c r="H44" s="91">
        <f t="shared" si="11"/>
        <v>3762</v>
      </c>
      <c r="I44" s="92">
        <f t="shared" si="12"/>
        <v>0</v>
      </c>
      <c r="J44" s="93">
        <f t="shared" si="13"/>
        <v>3762</v>
      </c>
      <c r="K44" s="94">
        <f t="shared" si="14"/>
        <v>61297</v>
      </c>
      <c r="L44" s="95">
        <f t="shared" si="15"/>
        <v>4950</v>
      </c>
      <c r="M44" s="96">
        <f t="shared" si="16"/>
        <v>66247</v>
      </c>
      <c r="N44" s="97">
        <f t="shared" si="17"/>
        <v>3762</v>
      </c>
      <c r="O44" s="98">
        <f t="shared" si="18"/>
        <v>0</v>
      </c>
      <c r="P44" s="99">
        <f t="shared" si="19"/>
        <v>3762</v>
      </c>
      <c r="Q44" s="100">
        <f t="shared" si="20"/>
        <v>64528</v>
      </c>
      <c r="R44" s="101">
        <f t="shared" si="21"/>
        <v>4950</v>
      </c>
      <c r="S44" s="102">
        <f t="shared" si="22"/>
        <v>69478</v>
      </c>
      <c r="T44" s="103">
        <f t="shared" si="23"/>
        <v>3231</v>
      </c>
      <c r="U44" s="104">
        <f t="shared" si="23"/>
        <v>0</v>
      </c>
      <c r="V44" s="105">
        <f t="shared" si="23"/>
        <v>3231</v>
      </c>
      <c r="W44" s="106">
        <f t="shared" si="24"/>
        <v>10755</v>
      </c>
      <c r="X44" s="86">
        <f t="shared" si="24"/>
        <v>0</v>
      </c>
      <c r="Y44" s="87">
        <f t="shared" si="24"/>
        <v>10755</v>
      </c>
      <c r="Z44" s="107">
        <f t="shared" si="25"/>
        <v>1.2000074386774031</v>
      </c>
      <c r="AA44" s="83">
        <f t="shared" si="25"/>
        <v>1</v>
      </c>
      <c r="AB44" s="83">
        <f t="shared" si="25"/>
        <v>1.1831479999318837</v>
      </c>
    </row>
    <row r="45" spans="1:28" s="57" customFormat="1" ht="18" customHeight="1" x14ac:dyDescent="0.25">
      <c r="A45" s="84">
        <v>40</v>
      </c>
      <c r="B45" s="85">
        <f t="shared" si="5"/>
        <v>53900</v>
      </c>
      <c r="C45" s="106">
        <f t="shared" si="6"/>
        <v>5060</v>
      </c>
      <c r="D45" s="111">
        <f t="shared" si="7"/>
        <v>58960</v>
      </c>
      <c r="E45" s="88">
        <f t="shared" si="8"/>
        <v>57670</v>
      </c>
      <c r="F45" s="89">
        <f t="shared" si="9"/>
        <v>5060</v>
      </c>
      <c r="G45" s="90">
        <f t="shared" si="10"/>
        <v>62730</v>
      </c>
      <c r="H45" s="91">
        <f t="shared" si="11"/>
        <v>3770</v>
      </c>
      <c r="I45" s="92">
        <f t="shared" si="12"/>
        <v>0</v>
      </c>
      <c r="J45" s="93">
        <f t="shared" si="13"/>
        <v>3770</v>
      </c>
      <c r="K45" s="94">
        <f t="shared" si="14"/>
        <v>61441</v>
      </c>
      <c r="L45" s="95">
        <f t="shared" si="15"/>
        <v>5060</v>
      </c>
      <c r="M45" s="96">
        <f t="shared" si="16"/>
        <v>66501</v>
      </c>
      <c r="N45" s="97">
        <f t="shared" si="17"/>
        <v>3771</v>
      </c>
      <c r="O45" s="98">
        <f t="shared" si="18"/>
        <v>0</v>
      </c>
      <c r="P45" s="99">
        <f t="shared" si="19"/>
        <v>3771</v>
      </c>
      <c r="Q45" s="100">
        <f t="shared" si="20"/>
        <v>64680</v>
      </c>
      <c r="R45" s="101">
        <f t="shared" si="21"/>
        <v>5060</v>
      </c>
      <c r="S45" s="102">
        <f t="shared" si="22"/>
        <v>69740</v>
      </c>
      <c r="T45" s="103">
        <f t="shared" si="23"/>
        <v>3239</v>
      </c>
      <c r="U45" s="104">
        <f t="shared" si="23"/>
        <v>0</v>
      </c>
      <c r="V45" s="105">
        <f t="shared" si="23"/>
        <v>3239</v>
      </c>
      <c r="W45" s="106">
        <f t="shared" si="24"/>
        <v>10780</v>
      </c>
      <c r="X45" s="86">
        <f t="shared" si="24"/>
        <v>0</v>
      </c>
      <c r="Y45" s="87">
        <f t="shared" si="24"/>
        <v>10780</v>
      </c>
      <c r="Z45" s="107">
        <f t="shared" si="25"/>
        <v>1.2</v>
      </c>
      <c r="AA45" s="83">
        <f t="shared" si="25"/>
        <v>1</v>
      </c>
      <c r="AB45" s="83">
        <f t="shared" si="25"/>
        <v>1.1828358208955223</v>
      </c>
    </row>
    <row r="46" spans="1:28" s="57" customFormat="1" ht="18" customHeight="1" x14ac:dyDescent="0.25">
      <c r="A46" s="84">
        <v>41</v>
      </c>
      <c r="B46" s="85">
        <f t="shared" si="5"/>
        <v>54026</v>
      </c>
      <c r="C46" s="106">
        <f t="shared" si="6"/>
        <v>5170</v>
      </c>
      <c r="D46" s="111">
        <f t="shared" si="7"/>
        <v>59196</v>
      </c>
      <c r="E46" s="88">
        <f t="shared" si="8"/>
        <v>57806</v>
      </c>
      <c r="F46" s="89">
        <f t="shared" si="9"/>
        <v>5170</v>
      </c>
      <c r="G46" s="90">
        <f t="shared" si="10"/>
        <v>62976</v>
      </c>
      <c r="H46" s="91">
        <f t="shared" si="11"/>
        <v>3780</v>
      </c>
      <c r="I46" s="92">
        <f t="shared" si="12"/>
        <v>0</v>
      </c>
      <c r="J46" s="93">
        <f t="shared" si="13"/>
        <v>3780</v>
      </c>
      <c r="K46" s="94">
        <f t="shared" si="14"/>
        <v>61585</v>
      </c>
      <c r="L46" s="95">
        <f t="shared" si="15"/>
        <v>5170</v>
      </c>
      <c r="M46" s="96">
        <f t="shared" si="16"/>
        <v>66755</v>
      </c>
      <c r="N46" s="97">
        <f t="shared" si="17"/>
        <v>3779</v>
      </c>
      <c r="O46" s="98">
        <f t="shared" si="18"/>
        <v>0</v>
      </c>
      <c r="P46" s="99">
        <f t="shared" si="19"/>
        <v>3779</v>
      </c>
      <c r="Q46" s="100">
        <f t="shared" si="20"/>
        <v>64831</v>
      </c>
      <c r="R46" s="101">
        <f t="shared" si="21"/>
        <v>5170</v>
      </c>
      <c r="S46" s="102">
        <f t="shared" si="22"/>
        <v>70001</v>
      </c>
      <c r="T46" s="103">
        <f t="shared" si="23"/>
        <v>3246</v>
      </c>
      <c r="U46" s="104">
        <f t="shared" si="23"/>
        <v>0</v>
      </c>
      <c r="V46" s="105">
        <f t="shared" si="23"/>
        <v>3246</v>
      </c>
      <c r="W46" s="106">
        <f t="shared" si="24"/>
        <v>10805</v>
      </c>
      <c r="X46" s="86">
        <f t="shared" si="24"/>
        <v>0</v>
      </c>
      <c r="Y46" s="87">
        <f t="shared" si="24"/>
        <v>10805</v>
      </c>
      <c r="Z46" s="107">
        <f t="shared" si="25"/>
        <v>1.1999962980787029</v>
      </c>
      <c r="AA46" s="83">
        <f t="shared" si="25"/>
        <v>1</v>
      </c>
      <c r="AB46" s="83">
        <f t="shared" si="25"/>
        <v>1.1825292249476316</v>
      </c>
    </row>
    <row r="47" spans="1:28" s="57" customFormat="1" ht="18" customHeight="1" x14ac:dyDescent="0.25">
      <c r="A47" s="84">
        <v>42</v>
      </c>
      <c r="B47" s="85">
        <f t="shared" si="5"/>
        <v>54153</v>
      </c>
      <c r="C47" s="106">
        <f t="shared" si="6"/>
        <v>5280</v>
      </c>
      <c r="D47" s="111">
        <f t="shared" si="7"/>
        <v>59433</v>
      </c>
      <c r="E47" s="88">
        <f t="shared" si="8"/>
        <v>57941</v>
      </c>
      <c r="F47" s="89">
        <f t="shared" si="9"/>
        <v>5280</v>
      </c>
      <c r="G47" s="90">
        <f t="shared" si="10"/>
        <v>63221</v>
      </c>
      <c r="H47" s="91">
        <f t="shared" si="11"/>
        <v>3788</v>
      </c>
      <c r="I47" s="92">
        <f t="shared" si="12"/>
        <v>0</v>
      </c>
      <c r="J47" s="93">
        <f t="shared" si="13"/>
        <v>3788</v>
      </c>
      <c r="K47" s="94">
        <f t="shared" si="14"/>
        <v>61729</v>
      </c>
      <c r="L47" s="95">
        <f t="shared" si="15"/>
        <v>5280</v>
      </c>
      <c r="M47" s="96">
        <f t="shared" si="16"/>
        <v>67009</v>
      </c>
      <c r="N47" s="97">
        <f t="shared" si="17"/>
        <v>3788</v>
      </c>
      <c r="O47" s="98">
        <f t="shared" si="18"/>
        <v>0</v>
      </c>
      <c r="P47" s="99">
        <f t="shared" si="19"/>
        <v>3788</v>
      </c>
      <c r="Q47" s="100">
        <f t="shared" si="20"/>
        <v>64983</v>
      </c>
      <c r="R47" s="101">
        <f t="shared" si="21"/>
        <v>5280</v>
      </c>
      <c r="S47" s="102">
        <f t="shared" si="22"/>
        <v>70263</v>
      </c>
      <c r="T47" s="103">
        <f t="shared" si="23"/>
        <v>3254</v>
      </c>
      <c r="U47" s="104">
        <f t="shared" si="23"/>
        <v>0</v>
      </c>
      <c r="V47" s="105">
        <f t="shared" si="23"/>
        <v>3254</v>
      </c>
      <c r="W47" s="106">
        <f t="shared" si="24"/>
        <v>10830</v>
      </c>
      <c r="X47" s="86">
        <f t="shared" si="24"/>
        <v>0</v>
      </c>
      <c r="Y47" s="87">
        <f t="shared" si="24"/>
        <v>10830</v>
      </c>
      <c r="Z47" s="107">
        <f t="shared" si="25"/>
        <v>1.1999889202814249</v>
      </c>
      <c r="AA47" s="83">
        <f t="shared" si="25"/>
        <v>1</v>
      </c>
      <c r="AB47" s="83">
        <f t="shared" si="25"/>
        <v>1.1822219978799657</v>
      </c>
    </row>
    <row r="48" spans="1:28" s="57" customFormat="1" ht="18" customHeight="1" x14ac:dyDescent="0.25">
      <c r="A48" s="84">
        <v>43</v>
      </c>
      <c r="B48" s="85">
        <f t="shared" si="5"/>
        <v>54279</v>
      </c>
      <c r="C48" s="106">
        <f t="shared" si="6"/>
        <v>5390</v>
      </c>
      <c r="D48" s="111">
        <f t="shared" si="7"/>
        <v>59669</v>
      </c>
      <c r="E48" s="88">
        <f t="shared" si="8"/>
        <v>58076</v>
      </c>
      <c r="F48" s="89">
        <f t="shared" si="9"/>
        <v>5390</v>
      </c>
      <c r="G48" s="90">
        <f t="shared" si="10"/>
        <v>63466</v>
      </c>
      <c r="H48" s="91">
        <f t="shared" si="11"/>
        <v>3797</v>
      </c>
      <c r="I48" s="92">
        <f t="shared" si="12"/>
        <v>0</v>
      </c>
      <c r="J48" s="93">
        <f t="shared" si="13"/>
        <v>3797</v>
      </c>
      <c r="K48" s="94">
        <f t="shared" si="14"/>
        <v>61873</v>
      </c>
      <c r="L48" s="95">
        <f t="shared" si="15"/>
        <v>5390</v>
      </c>
      <c r="M48" s="96">
        <f t="shared" si="16"/>
        <v>67263</v>
      </c>
      <c r="N48" s="97">
        <f t="shared" si="17"/>
        <v>3797</v>
      </c>
      <c r="O48" s="98">
        <f t="shared" si="18"/>
        <v>0</v>
      </c>
      <c r="P48" s="99">
        <f t="shared" si="19"/>
        <v>3797</v>
      </c>
      <c r="Q48" s="100">
        <f t="shared" si="20"/>
        <v>65135</v>
      </c>
      <c r="R48" s="101">
        <f t="shared" si="21"/>
        <v>5390</v>
      </c>
      <c r="S48" s="102">
        <f t="shared" si="22"/>
        <v>70525</v>
      </c>
      <c r="T48" s="103">
        <f t="shared" si="23"/>
        <v>3262</v>
      </c>
      <c r="U48" s="104">
        <f t="shared" si="23"/>
        <v>0</v>
      </c>
      <c r="V48" s="105">
        <f t="shared" si="23"/>
        <v>3262</v>
      </c>
      <c r="W48" s="106">
        <f t="shared" si="24"/>
        <v>10856</v>
      </c>
      <c r="X48" s="86">
        <f t="shared" si="24"/>
        <v>0</v>
      </c>
      <c r="Y48" s="87">
        <f t="shared" si="24"/>
        <v>10856</v>
      </c>
      <c r="Z48" s="107">
        <f t="shared" si="25"/>
        <v>1.2000036846662614</v>
      </c>
      <c r="AA48" s="83">
        <f t="shared" si="25"/>
        <v>1</v>
      </c>
      <c r="AB48" s="83">
        <f t="shared" si="25"/>
        <v>1.1819370192227119</v>
      </c>
    </row>
    <row r="49" spans="1:28" s="57" customFormat="1" ht="18" customHeight="1" x14ac:dyDescent="0.25">
      <c r="A49" s="84">
        <v>44</v>
      </c>
      <c r="B49" s="85">
        <f t="shared" si="5"/>
        <v>54406</v>
      </c>
      <c r="C49" s="106">
        <f t="shared" si="6"/>
        <v>5500</v>
      </c>
      <c r="D49" s="111">
        <f t="shared" si="7"/>
        <v>59906</v>
      </c>
      <c r="E49" s="88">
        <f t="shared" si="8"/>
        <v>58212</v>
      </c>
      <c r="F49" s="89">
        <f t="shared" si="9"/>
        <v>5500</v>
      </c>
      <c r="G49" s="90">
        <f t="shared" si="10"/>
        <v>63712</v>
      </c>
      <c r="H49" s="91">
        <f t="shared" si="11"/>
        <v>3806</v>
      </c>
      <c r="I49" s="92">
        <f t="shared" si="12"/>
        <v>0</v>
      </c>
      <c r="J49" s="93">
        <f t="shared" si="13"/>
        <v>3806</v>
      </c>
      <c r="K49" s="94">
        <f t="shared" si="14"/>
        <v>62018</v>
      </c>
      <c r="L49" s="95">
        <f t="shared" si="15"/>
        <v>5500</v>
      </c>
      <c r="M49" s="96">
        <f t="shared" si="16"/>
        <v>67518</v>
      </c>
      <c r="N49" s="97">
        <f t="shared" si="17"/>
        <v>3806</v>
      </c>
      <c r="O49" s="98">
        <f t="shared" si="18"/>
        <v>0</v>
      </c>
      <c r="P49" s="99">
        <f t="shared" si="19"/>
        <v>3806</v>
      </c>
      <c r="Q49" s="100">
        <f t="shared" si="20"/>
        <v>65287</v>
      </c>
      <c r="R49" s="101">
        <f t="shared" si="21"/>
        <v>5500</v>
      </c>
      <c r="S49" s="102">
        <f t="shared" si="22"/>
        <v>70787</v>
      </c>
      <c r="T49" s="103">
        <f t="shared" si="23"/>
        <v>3269</v>
      </c>
      <c r="U49" s="104">
        <f t="shared" si="23"/>
        <v>0</v>
      </c>
      <c r="V49" s="105">
        <f t="shared" si="23"/>
        <v>3269</v>
      </c>
      <c r="W49" s="106">
        <f t="shared" si="24"/>
        <v>10881</v>
      </c>
      <c r="X49" s="86">
        <f t="shared" si="24"/>
        <v>0</v>
      </c>
      <c r="Y49" s="87">
        <f t="shared" si="24"/>
        <v>10881</v>
      </c>
      <c r="Z49" s="107">
        <f t="shared" si="25"/>
        <v>1.1999963239348601</v>
      </c>
      <c r="AA49" s="83">
        <f t="shared" si="25"/>
        <v>1</v>
      </c>
      <c r="AB49" s="83">
        <f t="shared" si="25"/>
        <v>1.1816345608119387</v>
      </c>
    </row>
    <row r="50" spans="1:28" s="57" customFormat="1" ht="18" customHeight="1" x14ac:dyDescent="0.25">
      <c r="A50" s="84">
        <v>45</v>
      </c>
      <c r="B50" s="85">
        <f t="shared" si="5"/>
        <v>54532</v>
      </c>
      <c r="C50" s="106">
        <f t="shared" si="6"/>
        <v>5610</v>
      </c>
      <c r="D50" s="111">
        <f t="shared" si="7"/>
        <v>60142</v>
      </c>
      <c r="E50" s="88">
        <f t="shared" si="8"/>
        <v>58347</v>
      </c>
      <c r="F50" s="89">
        <f t="shared" si="9"/>
        <v>5610</v>
      </c>
      <c r="G50" s="90">
        <f t="shared" si="10"/>
        <v>63957</v>
      </c>
      <c r="H50" s="91">
        <f t="shared" si="11"/>
        <v>3815</v>
      </c>
      <c r="I50" s="92">
        <f t="shared" si="12"/>
        <v>0</v>
      </c>
      <c r="J50" s="93">
        <f t="shared" si="13"/>
        <v>3815</v>
      </c>
      <c r="K50" s="94">
        <f t="shared" si="14"/>
        <v>62162</v>
      </c>
      <c r="L50" s="95">
        <f t="shared" si="15"/>
        <v>5610</v>
      </c>
      <c r="M50" s="96">
        <f t="shared" si="16"/>
        <v>67772</v>
      </c>
      <c r="N50" s="97">
        <f t="shared" si="17"/>
        <v>3815</v>
      </c>
      <c r="O50" s="98">
        <f t="shared" si="18"/>
        <v>0</v>
      </c>
      <c r="P50" s="99">
        <f t="shared" si="19"/>
        <v>3815</v>
      </c>
      <c r="Q50" s="100">
        <f t="shared" si="20"/>
        <v>65439</v>
      </c>
      <c r="R50" s="101">
        <f t="shared" si="21"/>
        <v>5610</v>
      </c>
      <c r="S50" s="102">
        <f t="shared" si="22"/>
        <v>71049</v>
      </c>
      <c r="T50" s="103">
        <f t="shared" si="23"/>
        <v>3277</v>
      </c>
      <c r="U50" s="104">
        <f t="shared" si="23"/>
        <v>0</v>
      </c>
      <c r="V50" s="105">
        <f t="shared" si="23"/>
        <v>3277</v>
      </c>
      <c r="W50" s="106">
        <f t="shared" si="24"/>
        <v>10907</v>
      </c>
      <c r="X50" s="86">
        <f t="shared" si="24"/>
        <v>0</v>
      </c>
      <c r="Y50" s="87">
        <f t="shared" si="24"/>
        <v>10907</v>
      </c>
      <c r="Z50" s="107">
        <f t="shared" si="25"/>
        <v>1.2000110027140027</v>
      </c>
      <c r="AA50" s="83">
        <f t="shared" si="25"/>
        <v>1</v>
      </c>
      <c r="AB50" s="83">
        <f t="shared" si="25"/>
        <v>1.1813541285624023</v>
      </c>
    </row>
    <row r="51" spans="1:28" s="57" customFormat="1" ht="18" customHeight="1" x14ac:dyDescent="0.25">
      <c r="A51" s="84">
        <v>46</v>
      </c>
      <c r="B51" s="85">
        <f t="shared" si="5"/>
        <v>54659</v>
      </c>
      <c r="C51" s="106">
        <f t="shared" si="6"/>
        <v>5720</v>
      </c>
      <c r="D51" s="111">
        <f t="shared" si="7"/>
        <v>60379</v>
      </c>
      <c r="E51" s="88">
        <f t="shared" si="8"/>
        <v>58482</v>
      </c>
      <c r="F51" s="89">
        <f t="shared" si="9"/>
        <v>5720</v>
      </c>
      <c r="G51" s="90">
        <f t="shared" si="10"/>
        <v>64202</v>
      </c>
      <c r="H51" s="91">
        <f t="shared" si="11"/>
        <v>3823</v>
      </c>
      <c r="I51" s="92">
        <f t="shared" si="12"/>
        <v>0</v>
      </c>
      <c r="J51" s="93">
        <f t="shared" si="13"/>
        <v>3823</v>
      </c>
      <c r="K51" s="94">
        <f t="shared" si="14"/>
        <v>62306</v>
      </c>
      <c r="L51" s="95">
        <f t="shared" si="15"/>
        <v>5720</v>
      </c>
      <c r="M51" s="96">
        <f t="shared" si="16"/>
        <v>68026</v>
      </c>
      <c r="N51" s="97">
        <f t="shared" si="17"/>
        <v>3824</v>
      </c>
      <c r="O51" s="98">
        <f t="shared" si="18"/>
        <v>0</v>
      </c>
      <c r="P51" s="99">
        <f t="shared" si="19"/>
        <v>3824</v>
      </c>
      <c r="Q51" s="100">
        <f t="shared" si="20"/>
        <v>65590</v>
      </c>
      <c r="R51" s="101">
        <f t="shared" si="21"/>
        <v>5720</v>
      </c>
      <c r="S51" s="102">
        <f t="shared" si="22"/>
        <v>71310</v>
      </c>
      <c r="T51" s="103">
        <f t="shared" si="23"/>
        <v>3284</v>
      </c>
      <c r="U51" s="104">
        <f t="shared" si="23"/>
        <v>0</v>
      </c>
      <c r="V51" s="105">
        <f t="shared" si="23"/>
        <v>3284</v>
      </c>
      <c r="W51" s="106">
        <f t="shared" si="24"/>
        <v>10931</v>
      </c>
      <c r="X51" s="86">
        <f t="shared" si="24"/>
        <v>0</v>
      </c>
      <c r="Y51" s="87">
        <f t="shared" si="24"/>
        <v>10931</v>
      </c>
      <c r="Z51" s="107">
        <f t="shared" si="25"/>
        <v>1.1999853638010209</v>
      </c>
      <c r="AA51" s="83">
        <f t="shared" si="25"/>
        <v>1</v>
      </c>
      <c r="AB51" s="83">
        <f t="shared" si="25"/>
        <v>1.181039765481376</v>
      </c>
    </row>
    <row r="52" spans="1:28" s="57" customFormat="1" ht="18" customHeight="1" x14ac:dyDescent="0.25">
      <c r="A52" s="84">
        <v>47</v>
      </c>
      <c r="B52" s="85">
        <f t="shared" si="5"/>
        <v>54785</v>
      </c>
      <c r="C52" s="106">
        <f t="shared" si="6"/>
        <v>5830</v>
      </c>
      <c r="D52" s="111">
        <f t="shared" si="7"/>
        <v>60615</v>
      </c>
      <c r="E52" s="88">
        <f t="shared" si="8"/>
        <v>58617</v>
      </c>
      <c r="F52" s="89">
        <f t="shared" si="9"/>
        <v>5830</v>
      </c>
      <c r="G52" s="90">
        <f t="shared" si="10"/>
        <v>64447</v>
      </c>
      <c r="H52" s="91">
        <f t="shared" si="11"/>
        <v>3832</v>
      </c>
      <c r="I52" s="92">
        <f t="shared" si="12"/>
        <v>0</v>
      </c>
      <c r="J52" s="93">
        <f t="shared" si="13"/>
        <v>3832</v>
      </c>
      <c r="K52" s="94">
        <f t="shared" si="14"/>
        <v>62450</v>
      </c>
      <c r="L52" s="95">
        <f t="shared" si="15"/>
        <v>5830</v>
      </c>
      <c r="M52" s="96">
        <f t="shared" si="16"/>
        <v>68280</v>
      </c>
      <c r="N52" s="97">
        <f t="shared" si="17"/>
        <v>3833</v>
      </c>
      <c r="O52" s="98">
        <f t="shared" si="18"/>
        <v>0</v>
      </c>
      <c r="P52" s="99">
        <f t="shared" si="19"/>
        <v>3833</v>
      </c>
      <c r="Q52" s="100">
        <f t="shared" si="20"/>
        <v>65742</v>
      </c>
      <c r="R52" s="101">
        <f t="shared" si="21"/>
        <v>5830</v>
      </c>
      <c r="S52" s="102">
        <f t="shared" si="22"/>
        <v>71572</v>
      </c>
      <c r="T52" s="103">
        <f t="shared" si="23"/>
        <v>3292</v>
      </c>
      <c r="U52" s="104">
        <f t="shared" si="23"/>
        <v>0</v>
      </c>
      <c r="V52" s="105">
        <f t="shared" si="23"/>
        <v>3292</v>
      </c>
      <c r="W52" s="106">
        <f t="shared" si="24"/>
        <v>10957</v>
      </c>
      <c r="X52" s="86">
        <f t="shared" si="24"/>
        <v>0</v>
      </c>
      <c r="Y52" s="87">
        <f t="shared" si="24"/>
        <v>10957</v>
      </c>
      <c r="Z52" s="107">
        <f t="shared" si="25"/>
        <v>1.2</v>
      </c>
      <c r="AA52" s="83">
        <f t="shared" si="25"/>
        <v>1</v>
      </c>
      <c r="AB52" s="83">
        <f t="shared" si="25"/>
        <v>1.1807638373339933</v>
      </c>
    </row>
    <row r="53" spans="1:28" s="57" customFormat="1" ht="18" customHeight="1" x14ac:dyDescent="0.25">
      <c r="A53" s="84">
        <v>48</v>
      </c>
      <c r="B53" s="85">
        <f t="shared" si="5"/>
        <v>54912</v>
      </c>
      <c r="C53" s="106">
        <f t="shared" si="6"/>
        <v>5940</v>
      </c>
      <c r="D53" s="111">
        <f t="shared" si="7"/>
        <v>60852</v>
      </c>
      <c r="E53" s="88">
        <f t="shared" si="8"/>
        <v>58753</v>
      </c>
      <c r="F53" s="89">
        <f t="shared" si="9"/>
        <v>5940</v>
      </c>
      <c r="G53" s="90">
        <f t="shared" si="10"/>
        <v>64693</v>
      </c>
      <c r="H53" s="91">
        <f t="shared" si="11"/>
        <v>3841</v>
      </c>
      <c r="I53" s="92">
        <f t="shared" si="12"/>
        <v>0</v>
      </c>
      <c r="J53" s="93">
        <f t="shared" si="13"/>
        <v>3841</v>
      </c>
      <c r="K53" s="94">
        <f t="shared" si="14"/>
        <v>62594</v>
      </c>
      <c r="L53" s="95">
        <f t="shared" si="15"/>
        <v>5940</v>
      </c>
      <c r="M53" s="96">
        <f t="shared" si="16"/>
        <v>68534</v>
      </c>
      <c r="N53" s="97">
        <f t="shared" si="17"/>
        <v>3841</v>
      </c>
      <c r="O53" s="98">
        <f t="shared" si="18"/>
        <v>0</v>
      </c>
      <c r="P53" s="99">
        <f t="shared" si="19"/>
        <v>3841</v>
      </c>
      <c r="Q53" s="100">
        <f t="shared" si="20"/>
        <v>65894</v>
      </c>
      <c r="R53" s="101">
        <f t="shared" si="21"/>
        <v>5940</v>
      </c>
      <c r="S53" s="102">
        <f t="shared" si="22"/>
        <v>71834</v>
      </c>
      <c r="T53" s="103">
        <f t="shared" si="23"/>
        <v>3300</v>
      </c>
      <c r="U53" s="104">
        <f t="shared" si="23"/>
        <v>0</v>
      </c>
      <c r="V53" s="105">
        <f t="shared" si="23"/>
        <v>3300</v>
      </c>
      <c r="W53" s="106">
        <f t="shared" si="24"/>
        <v>10982</v>
      </c>
      <c r="X53" s="86">
        <f t="shared" si="24"/>
        <v>0</v>
      </c>
      <c r="Y53" s="87">
        <f t="shared" si="24"/>
        <v>10982</v>
      </c>
      <c r="Z53" s="107">
        <f t="shared" si="25"/>
        <v>1.1999927156177157</v>
      </c>
      <c r="AA53" s="83">
        <f t="shared" si="25"/>
        <v>1</v>
      </c>
      <c r="AB53" s="83">
        <f t="shared" si="25"/>
        <v>1.1804706501018865</v>
      </c>
    </row>
    <row r="54" spans="1:28" s="57" customFormat="1" ht="18" customHeight="1" x14ac:dyDescent="0.25">
      <c r="A54" s="84">
        <v>49</v>
      </c>
      <c r="B54" s="85">
        <f t="shared" si="5"/>
        <v>55038</v>
      </c>
      <c r="C54" s="106">
        <f t="shared" si="6"/>
        <v>6050</v>
      </c>
      <c r="D54" s="111">
        <f t="shared" si="7"/>
        <v>61088</v>
      </c>
      <c r="E54" s="88">
        <f t="shared" si="8"/>
        <v>58888</v>
      </c>
      <c r="F54" s="89">
        <f t="shared" si="9"/>
        <v>6050</v>
      </c>
      <c r="G54" s="90">
        <f t="shared" si="10"/>
        <v>64938</v>
      </c>
      <c r="H54" s="91">
        <f t="shared" si="11"/>
        <v>3850</v>
      </c>
      <c r="I54" s="92">
        <f t="shared" si="12"/>
        <v>0</v>
      </c>
      <c r="J54" s="93">
        <f t="shared" si="13"/>
        <v>3850</v>
      </c>
      <c r="K54" s="94">
        <f t="shared" si="14"/>
        <v>62738</v>
      </c>
      <c r="L54" s="95">
        <f t="shared" si="15"/>
        <v>6050</v>
      </c>
      <c r="M54" s="96">
        <f t="shared" si="16"/>
        <v>68788</v>
      </c>
      <c r="N54" s="97">
        <f t="shared" si="17"/>
        <v>3850</v>
      </c>
      <c r="O54" s="98">
        <f t="shared" si="18"/>
        <v>0</v>
      </c>
      <c r="P54" s="99">
        <f t="shared" si="19"/>
        <v>3850</v>
      </c>
      <c r="Q54" s="100">
        <f t="shared" si="20"/>
        <v>66046</v>
      </c>
      <c r="R54" s="101">
        <f t="shared" si="21"/>
        <v>6050</v>
      </c>
      <c r="S54" s="102">
        <f t="shared" si="22"/>
        <v>72096</v>
      </c>
      <c r="T54" s="103">
        <f t="shared" si="23"/>
        <v>3308</v>
      </c>
      <c r="U54" s="104">
        <f t="shared" si="23"/>
        <v>0</v>
      </c>
      <c r="V54" s="105">
        <f t="shared" si="23"/>
        <v>3308</v>
      </c>
      <c r="W54" s="106">
        <f t="shared" si="24"/>
        <v>11008</v>
      </c>
      <c r="X54" s="86">
        <f t="shared" si="24"/>
        <v>0</v>
      </c>
      <c r="Y54" s="87">
        <f t="shared" si="24"/>
        <v>11008</v>
      </c>
      <c r="Z54" s="107">
        <f t="shared" si="25"/>
        <v>1.2000072677059486</v>
      </c>
      <c r="AA54" s="83">
        <f t="shared" si="25"/>
        <v>1</v>
      </c>
      <c r="AB54" s="83">
        <f t="shared" si="25"/>
        <v>1.180199057097957</v>
      </c>
    </row>
    <row r="55" spans="1:28" s="57" customFormat="1" ht="18" customHeight="1" x14ac:dyDescent="0.25">
      <c r="A55" s="84">
        <v>50</v>
      </c>
      <c r="B55" s="85">
        <f t="shared" si="5"/>
        <v>55165</v>
      </c>
      <c r="C55" s="106">
        <f t="shared" si="6"/>
        <v>6160</v>
      </c>
      <c r="D55" s="111">
        <f t="shared" si="7"/>
        <v>61325</v>
      </c>
      <c r="E55" s="88">
        <f t="shared" si="8"/>
        <v>59023</v>
      </c>
      <c r="F55" s="89">
        <f t="shared" si="9"/>
        <v>6160</v>
      </c>
      <c r="G55" s="90">
        <f t="shared" si="10"/>
        <v>65183</v>
      </c>
      <c r="H55" s="91">
        <f t="shared" si="11"/>
        <v>3858</v>
      </c>
      <c r="I55" s="92">
        <f t="shared" si="12"/>
        <v>0</v>
      </c>
      <c r="J55" s="93">
        <f t="shared" si="13"/>
        <v>3858</v>
      </c>
      <c r="K55" s="94">
        <f t="shared" si="14"/>
        <v>62882</v>
      </c>
      <c r="L55" s="95">
        <f t="shared" si="15"/>
        <v>6160</v>
      </c>
      <c r="M55" s="96">
        <f t="shared" si="16"/>
        <v>69042</v>
      </c>
      <c r="N55" s="97">
        <f t="shared" si="17"/>
        <v>3859</v>
      </c>
      <c r="O55" s="98">
        <f t="shared" si="18"/>
        <v>0</v>
      </c>
      <c r="P55" s="99">
        <f t="shared" si="19"/>
        <v>3859</v>
      </c>
      <c r="Q55" s="100">
        <f t="shared" si="20"/>
        <v>66198</v>
      </c>
      <c r="R55" s="101">
        <f t="shared" si="21"/>
        <v>6160</v>
      </c>
      <c r="S55" s="102">
        <f t="shared" si="22"/>
        <v>72358</v>
      </c>
      <c r="T55" s="103">
        <f t="shared" si="23"/>
        <v>3316</v>
      </c>
      <c r="U55" s="104">
        <f t="shared" si="23"/>
        <v>0</v>
      </c>
      <c r="V55" s="105">
        <f t="shared" si="23"/>
        <v>3316</v>
      </c>
      <c r="W55" s="106">
        <f t="shared" si="24"/>
        <v>11033</v>
      </c>
      <c r="X55" s="86">
        <f t="shared" si="24"/>
        <v>0</v>
      </c>
      <c r="Y55" s="87">
        <f t="shared" si="24"/>
        <v>11033</v>
      </c>
      <c r="Z55" s="107">
        <f t="shared" si="25"/>
        <v>1.2</v>
      </c>
      <c r="AA55" s="83">
        <f t="shared" si="25"/>
        <v>1</v>
      </c>
      <c r="AB55" s="83">
        <f t="shared" si="25"/>
        <v>1.1799103139013454</v>
      </c>
    </row>
    <row r="56" spans="1:28" s="57" customFormat="1" ht="18" customHeight="1" x14ac:dyDescent="0.25">
      <c r="A56" s="84">
        <v>51</v>
      </c>
      <c r="B56" s="85">
        <f t="shared" si="5"/>
        <v>55291</v>
      </c>
      <c r="C56" s="106">
        <f t="shared" si="6"/>
        <v>7392</v>
      </c>
      <c r="D56" s="111">
        <f t="shared" si="7"/>
        <v>62683</v>
      </c>
      <c r="E56" s="88">
        <f t="shared" si="8"/>
        <v>59159</v>
      </c>
      <c r="F56" s="89">
        <f t="shared" si="9"/>
        <v>7392</v>
      </c>
      <c r="G56" s="90">
        <f t="shared" si="10"/>
        <v>66551</v>
      </c>
      <c r="H56" s="91">
        <f t="shared" si="11"/>
        <v>3868</v>
      </c>
      <c r="I56" s="92">
        <f t="shared" si="12"/>
        <v>0</v>
      </c>
      <c r="J56" s="93">
        <f t="shared" si="13"/>
        <v>3868</v>
      </c>
      <c r="K56" s="94">
        <f t="shared" si="14"/>
        <v>63026</v>
      </c>
      <c r="L56" s="95">
        <f t="shared" si="15"/>
        <v>7392</v>
      </c>
      <c r="M56" s="96">
        <f t="shared" si="16"/>
        <v>70418</v>
      </c>
      <c r="N56" s="97">
        <f t="shared" si="17"/>
        <v>3867</v>
      </c>
      <c r="O56" s="98">
        <f t="shared" si="18"/>
        <v>0</v>
      </c>
      <c r="P56" s="99">
        <f t="shared" si="19"/>
        <v>3867</v>
      </c>
      <c r="Q56" s="100">
        <f t="shared" si="20"/>
        <v>66349</v>
      </c>
      <c r="R56" s="101">
        <f t="shared" si="21"/>
        <v>7392</v>
      </c>
      <c r="S56" s="102">
        <f t="shared" si="22"/>
        <v>73741</v>
      </c>
      <c r="T56" s="103">
        <f t="shared" si="23"/>
        <v>3323</v>
      </c>
      <c r="U56" s="104">
        <f t="shared" si="23"/>
        <v>0</v>
      </c>
      <c r="V56" s="105">
        <f t="shared" si="23"/>
        <v>3323</v>
      </c>
      <c r="W56" s="106">
        <f t="shared" si="24"/>
        <v>11058</v>
      </c>
      <c r="X56" s="86">
        <f t="shared" si="24"/>
        <v>0</v>
      </c>
      <c r="Y56" s="87">
        <f t="shared" si="24"/>
        <v>11058</v>
      </c>
      <c r="Z56" s="107">
        <f t="shared" si="25"/>
        <v>1.1999963827747735</v>
      </c>
      <c r="AA56" s="83">
        <f t="shared" si="25"/>
        <v>1</v>
      </c>
      <c r="AB56" s="83">
        <f t="shared" si="25"/>
        <v>1.1764114672239683</v>
      </c>
    </row>
    <row r="57" spans="1:28" s="57" customFormat="1" ht="18" customHeight="1" x14ac:dyDescent="0.25">
      <c r="A57" s="84">
        <v>52</v>
      </c>
      <c r="B57" s="85">
        <f t="shared" si="5"/>
        <v>55418</v>
      </c>
      <c r="C57" s="106">
        <f t="shared" si="6"/>
        <v>7524</v>
      </c>
      <c r="D57" s="111">
        <f t="shared" si="7"/>
        <v>62942</v>
      </c>
      <c r="E57" s="88">
        <f t="shared" si="8"/>
        <v>59294</v>
      </c>
      <c r="F57" s="89">
        <f t="shared" si="9"/>
        <v>7524</v>
      </c>
      <c r="G57" s="90">
        <f t="shared" si="10"/>
        <v>66818</v>
      </c>
      <c r="H57" s="91">
        <f t="shared" si="11"/>
        <v>3876</v>
      </c>
      <c r="I57" s="92">
        <f t="shared" si="12"/>
        <v>0</v>
      </c>
      <c r="J57" s="93">
        <f t="shared" si="13"/>
        <v>3876</v>
      </c>
      <c r="K57" s="94">
        <f t="shared" si="14"/>
        <v>63170</v>
      </c>
      <c r="L57" s="95">
        <f t="shared" si="15"/>
        <v>7524</v>
      </c>
      <c r="M57" s="96">
        <f t="shared" si="16"/>
        <v>70694</v>
      </c>
      <c r="N57" s="97">
        <f t="shared" si="17"/>
        <v>3876</v>
      </c>
      <c r="O57" s="98">
        <f t="shared" si="18"/>
        <v>0</v>
      </c>
      <c r="P57" s="99">
        <f t="shared" si="19"/>
        <v>3876</v>
      </c>
      <c r="Q57" s="100">
        <f t="shared" si="20"/>
        <v>66501</v>
      </c>
      <c r="R57" s="101">
        <f t="shared" si="21"/>
        <v>7524</v>
      </c>
      <c r="S57" s="102">
        <f t="shared" si="22"/>
        <v>74025</v>
      </c>
      <c r="T57" s="103">
        <f t="shared" si="23"/>
        <v>3331</v>
      </c>
      <c r="U57" s="104">
        <f t="shared" si="23"/>
        <v>0</v>
      </c>
      <c r="V57" s="105">
        <f t="shared" si="23"/>
        <v>3331</v>
      </c>
      <c r="W57" s="106">
        <f t="shared" si="24"/>
        <v>11083</v>
      </c>
      <c r="X57" s="86">
        <f t="shared" si="24"/>
        <v>0</v>
      </c>
      <c r="Y57" s="87">
        <f t="shared" si="24"/>
        <v>11083</v>
      </c>
      <c r="Z57" s="107">
        <f t="shared" si="25"/>
        <v>1.1999891731928254</v>
      </c>
      <c r="AA57" s="83">
        <f t="shared" si="25"/>
        <v>1</v>
      </c>
      <c r="AB57" s="83">
        <f t="shared" si="25"/>
        <v>1.176082742842617</v>
      </c>
    </row>
    <row r="58" spans="1:28" s="57" customFormat="1" ht="18" customHeight="1" x14ac:dyDescent="0.25">
      <c r="A58" s="84">
        <v>53</v>
      </c>
      <c r="B58" s="85">
        <f t="shared" si="5"/>
        <v>55544</v>
      </c>
      <c r="C58" s="106">
        <f t="shared" si="6"/>
        <v>7656</v>
      </c>
      <c r="D58" s="111">
        <f t="shared" si="7"/>
        <v>63200</v>
      </c>
      <c r="E58" s="88">
        <f t="shared" si="8"/>
        <v>59429</v>
      </c>
      <c r="F58" s="89">
        <f t="shared" si="9"/>
        <v>7656</v>
      </c>
      <c r="G58" s="90">
        <f t="shared" si="10"/>
        <v>67085</v>
      </c>
      <c r="H58" s="91">
        <f t="shared" si="11"/>
        <v>3885</v>
      </c>
      <c r="I58" s="92">
        <f t="shared" si="12"/>
        <v>0</v>
      </c>
      <c r="J58" s="93">
        <f t="shared" si="13"/>
        <v>3885</v>
      </c>
      <c r="K58" s="94">
        <f t="shared" si="14"/>
        <v>63314</v>
      </c>
      <c r="L58" s="95">
        <f t="shared" si="15"/>
        <v>7656</v>
      </c>
      <c r="M58" s="96">
        <f t="shared" si="16"/>
        <v>70970</v>
      </c>
      <c r="N58" s="97">
        <f t="shared" si="17"/>
        <v>3885</v>
      </c>
      <c r="O58" s="98">
        <f t="shared" si="18"/>
        <v>0</v>
      </c>
      <c r="P58" s="99">
        <f t="shared" si="19"/>
        <v>3885</v>
      </c>
      <c r="Q58" s="100">
        <f t="shared" si="20"/>
        <v>66653</v>
      </c>
      <c r="R58" s="101">
        <f t="shared" si="21"/>
        <v>7656</v>
      </c>
      <c r="S58" s="102">
        <f t="shared" si="22"/>
        <v>74309</v>
      </c>
      <c r="T58" s="103">
        <f t="shared" si="23"/>
        <v>3339</v>
      </c>
      <c r="U58" s="104">
        <f t="shared" si="23"/>
        <v>0</v>
      </c>
      <c r="V58" s="105">
        <f t="shared" si="23"/>
        <v>3339</v>
      </c>
      <c r="W58" s="106">
        <f t="shared" si="24"/>
        <v>11109</v>
      </c>
      <c r="X58" s="86">
        <f t="shared" si="24"/>
        <v>0</v>
      </c>
      <c r="Y58" s="87">
        <f t="shared" si="24"/>
        <v>11109</v>
      </c>
      <c r="Z58" s="107">
        <f t="shared" si="25"/>
        <v>1.2000036007489558</v>
      </c>
      <c r="AA58" s="83">
        <f t="shared" si="25"/>
        <v>1</v>
      </c>
      <c r="AB58" s="83">
        <f t="shared" si="25"/>
        <v>1.1757753164556961</v>
      </c>
    </row>
    <row r="59" spans="1:28" s="57" customFormat="1" ht="18" customHeight="1" x14ac:dyDescent="0.25">
      <c r="A59" s="84">
        <v>54</v>
      </c>
      <c r="B59" s="85">
        <f t="shared" si="5"/>
        <v>55671</v>
      </c>
      <c r="C59" s="106">
        <f t="shared" si="6"/>
        <v>7788</v>
      </c>
      <c r="D59" s="111">
        <f t="shared" si="7"/>
        <v>63459</v>
      </c>
      <c r="E59" s="88">
        <f t="shared" si="8"/>
        <v>59565</v>
      </c>
      <c r="F59" s="89">
        <f t="shared" si="9"/>
        <v>7788</v>
      </c>
      <c r="G59" s="90">
        <f t="shared" si="10"/>
        <v>67353</v>
      </c>
      <c r="H59" s="91">
        <f t="shared" si="11"/>
        <v>3894</v>
      </c>
      <c r="I59" s="92">
        <f t="shared" si="12"/>
        <v>0</v>
      </c>
      <c r="J59" s="93">
        <f t="shared" si="13"/>
        <v>3894</v>
      </c>
      <c r="K59" s="94">
        <f t="shared" si="14"/>
        <v>63459</v>
      </c>
      <c r="L59" s="95">
        <f t="shared" si="15"/>
        <v>7788</v>
      </c>
      <c r="M59" s="96">
        <f t="shared" si="16"/>
        <v>71247</v>
      </c>
      <c r="N59" s="97">
        <f t="shared" si="17"/>
        <v>3894</v>
      </c>
      <c r="O59" s="98">
        <f t="shared" si="18"/>
        <v>0</v>
      </c>
      <c r="P59" s="99">
        <f t="shared" si="19"/>
        <v>3894</v>
      </c>
      <c r="Q59" s="100">
        <f t="shared" si="20"/>
        <v>66805</v>
      </c>
      <c r="R59" s="101">
        <f t="shared" si="21"/>
        <v>7788</v>
      </c>
      <c r="S59" s="102">
        <f t="shared" si="22"/>
        <v>74593</v>
      </c>
      <c r="T59" s="103">
        <f t="shared" si="23"/>
        <v>3346</v>
      </c>
      <c r="U59" s="104">
        <f t="shared" si="23"/>
        <v>0</v>
      </c>
      <c r="V59" s="105">
        <f t="shared" si="23"/>
        <v>3346</v>
      </c>
      <c r="W59" s="106">
        <f t="shared" si="24"/>
        <v>11134</v>
      </c>
      <c r="X59" s="86">
        <f t="shared" si="24"/>
        <v>0</v>
      </c>
      <c r="Y59" s="87">
        <f t="shared" si="24"/>
        <v>11134</v>
      </c>
      <c r="Z59" s="107">
        <f t="shared" si="25"/>
        <v>1.1999964074652871</v>
      </c>
      <c r="AA59" s="83">
        <f t="shared" si="25"/>
        <v>1</v>
      </c>
      <c r="AB59" s="83">
        <f t="shared" si="25"/>
        <v>1.1754518665595108</v>
      </c>
    </row>
    <row r="60" spans="1:28" s="57" customFormat="1" ht="18" customHeight="1" x14ac:dyDescent="0.25">
      <c r="A60" s="84">
        <v>55</v>
      </c>
      <c r="B60" s="85">
        <f t="shared" si="5"/>
        <v>55797</v>
      </c>
      <c r="C60" s="106">
        <f t="shared" si="6"/>
        <v>7920</v>
      </c>
      <c r="D60" s="111">
        <f t="shared" si="7"/>
        <v>63717</v>
      </c>
      <c r="E60" s="88">
        <f t="shared" si="8"/>
        <v>59700</v>
      </c>
      <c r="F60" s="89">
        <f t="shared" si="9"/>
        <v>7920</v>
      </c>
      <c r="G60" s="90">
        <f t="shared" si="10"/>
        <v>67620</v>
      </c>
      <c r="H60" s="91">
        <f t="shared" si="11"/>
        <v>3903</v>
      </c>
      <c r="I60" s="92">
        <f t="shared" si="12"/>
        <v>0</v>
      </c>
      <c r="J60" s="93">
        <f t="shared" si="13"/>
        <v>3903</v>
      </c>
      <c r="K60" s="94">
        <f t="shared" si="14"/>
        <v>63603</v>
      </c>
      <c r="L60" s="95">
        <f t="shared" si="15"/>
        <v>7920</v>
      </c>
      <c r="M60" s="96">
        <f t="shared" si="16"/>
        <v>71523</v>
      </c>
      <c r="N60" s="97">
        <f t="shared" si="17"/>
        <v>3903</v>
      </c>
      <c r="O60" s="98">
        <f t="shared" si="18"/>
        <v>0</v>
      </c>
      <c r="P60" s="99">
        <f t="shared" si="19"/>
        <v>3903</v>
      </c>
      <c r="Q60" s="100">
        <f t="shared" si="20"/>
        <v>66957</v>
      </c>
      <c r="R60" s="101">
        <f t="shared" si="21"/>
        <v>7920</v>
      </c>
      <c r="S60" s="102">
        <f t="shared" si="22"/>
        <v>74877</v>
      </c>
      <c r="T60" s="103">
        <f t="shared" si="23"/>
        <v>3354</v>
      </c>
      <c r="U60" s="104">
        <f t="shared" si="23"/>
        <v>0</v>
      </c>
      <c r="V60" s="105">
        <f t="shared" si="23"/>
        <v>3354</v>
      </c>
      <c r="W60" s="106">
        <f t="shared" si="24"/>
        <v>11160</v>
      </c>
      <c r="X60" s="86">
        <f t="shared" si="24"/>
        <v>0</v>
      </c>
      <c r="Y60" s="87">
        <f t="shared" si="24"/>
        <v>11160</v>
      </c>
      <c r="Z60" s="107">
        <f t="shared" si="25"/>
        <v>1.2000107532663047</v>
      </c>
      <c r="AA60" s="83">
        <f t="shared" si="25"/>
        <v>1</v>
      </c>
      <c r="AB60" s="83">
        <f t="shared" si="25"/>
        <v>1.1751494891473233</v>
      </c>
    </row>
    <row r="61" spans="1:28" s="57" customFormat="1" ht="18" customHeight="1" x14ac:dyDescent="0.25">
      <c r="A61" s="84">
        <v>56</v>
      </c>
      <c r="B61" s="85">
        <f t="shared" si="5"/>
        <v>55924</v>
      </c>
      <c r="C61" s="106">
        <f t="shared" si="6"/>
        <v>8052</v>
      </c>
      <c r="D61" s="111">
        <f t="shared" si="7"/>
        <v>63976</v>
      </c>
      <c r="E61" s="88">
        <f t="shared" si="8"/>
        <v>59835</v>
      </c>
      <c r="F61" s="89">
        <f t="shared" si="9"/>
        <v>8052</v>
      </c>
      <c r="G61" s="90">
        <f t="shared" si="10"/>
        <v>67887</v>
      </c>
      <c r="H61" s="91">
        <f t="shared" si="11"/>
        <v>3911</v>
      </c>
      <c r="I61" s="92">
        <f t="shared" si="12"/>
        <v>0</v>
      </c>
      <c r="J61" s="93">
        <f t="shared" si="13"/>
        <v>3911</v>
      </c>
      <c r="K61" s="94">
        <f t="shared" si="14"/>
        <v>63747</v>
      </c>
      <c r="L61" s="95">
        <f t="shared" si="15"/>
        <v>8052</v>
      </c>
      <c r="M61" s="96">
        <f t="shared" si="16"/>
        <v>71799</v>
      </c>
      <c r="N61" s="97">
        <f t="shared" si="17"/>
        <v>3912</v>
      </c>
      <c r="O61" s="98">
        <f t="shared" si="18"/>
        <v>0</v>
      </c>
      <c r="P61" s="99">
        <f t="shared" si="19"/>
        <v>3912</v>
      </c>
      <c r="Q61" s="100">
        <f t="shared" si="20"/>
        <v>67108</v>
      </c>
      <c r="R61" s="101">
        <f t="shared" si="21"/>
        <v>8052</v>
      </c>
      <c r="S61" s="102">
        <f t="shared" si="22"/>
        <v>75160</v>
      </c>
      <c r="T61" s="103">
        <f t="shared" si="23"/>
        <v>3361</v>
      </c>
      <c r="U61" s="104">
        <f t="shared" si="23"/>
        <v>0</v>
      </c>
      <c r="V61" s="105">
        <f t="shared" si="23"/>
        <v>3361</v>
      </c>
      <c r="W61" s="106">
        <f t="shared" si="24"/>
        <v>11184</v>
      </c>
      <c r="X61" s="86">
        <f t="shared" si="24"/>
        <v>0</v>
      </c>
      <c r="Y61" s="87">
        <f t="shared" si="24"/>
        <v>11184</v>
      </c>
      <c r="Z61" s="107">
        <f t="shared" si="25"/>
        <v>1.1999856948716114</v>
      </c>
      <c r="AA61" s="83">
        <f t="shared" si="25"/>
        <v>1</v>
      </c>
      <c r="AB61" s="83">
        <f t="shared" si="25"/>
        <v>1.1748155558334374</v>
      </c>
    </row>
    <row r="62" spans="1:28" s="57" customFormat="1" ht="18" customHeight="1" x14ac:dyDescent="0.25">
      <c r="A62" s="84">
        <v>57</v>
      </c>
      <c r="B62" s="85">
        <f t="shared" si="5"/>
        <v>56050</v>
      </c>
      <c r="C62" s="106">
        <f t="shared" si="6"/>
        <v>8184</v>
      </c>
      <c r="D62" s="111">
        <f t="shared" si="7"/>
        <v>64234</v>
      </c>
      <c r="E62" s="88">
        <f t="shared" si="8"/>
        <v>59970</v>
      </c>
      <c r="F62" s="89">
        <f t="shared" si="9"/>
        <v>8184</v>
      </c>
      <c r="G62" s="90">
        <f t="shared" si="10"/>
        <v>68154</v>
      </c>
      <c r="H62" s="91">
        <f t="shared" si="11"/>
        <v>3920</v>
      </c>
      <c r="I62" s="92">
        <f t="shared" si="12"/>
        <v>0</v>
      </c>
      <c r="J62" s="93">
        <f t="shared" si="13"/>
        <v>3920</v>
      </c>
      <c r="K62" s="94">
        <f t="shared" si="14"/>
        <v>63891</v>
      </c>
      <c r="L62" s="95">
        <f t="shared" si="15"/>
        <v>8184</v>
      </c>
      <c r="M62" s="96">
        <f t="shared" si="16"/>
        <v>72075</v>
      </c>
      <c r="N62" s="97">
        <f t="shared" si="17"/>
        <v>3921</v>
      </c>
      <c r="O62" s="98">
        <f t="shared" si="18"/>
        <v>0</v>
      </c>
      <c r="P62" s="99">
        <f t="shared" si="19"/>
        <v>3921</v>
      </c>
      <c r="Q62" s="100">
        <f t="shared" si="20"/>
        <v>67260</v>
      </c>
      <c r="R62" s="101">
        <f t="shared" si="21"/>
        <v>8184</v>
      </c>
      <c r="S62" s="102">
        <f t="shared" si="22"/>
        <v>75444</v>
      </c>
      <c r="T62" s="103">
        <f t="shared" si="23"/>
        <v>3369</v>
      </c>
      <c r="U62" s="104">
        <f t="shared" si="23"/>
        <v>0</v>
      </c>
      <c r="V62" s="105">
        <f t="shared" si="23"/>
        <v>3369</v>
      </c>
      <c r="W62" s="106">
        <f t="shared" si="24"/>
        <v>11210</v>
      </c>
      <c r="X62" s="86">
        <f t="shared" si="24"/>
        <v>0</v>
      </c>
      <c r="Y62" s="87">
        <f t="shared" si="24"/>
        <v>11210</v>
      </c>
      <c r="Z62" s="107">
        <f t="shared" si="25"/>
        <v>1.2</v>
      </c>
      <c r="AA62" s="83">
        <f t="shared" si="25"/>
        <v>1</v>
      </c>
      <c r="AB62" s="83">
        <f t="shared" si="25"/>
        <v>1.1745181679484384</v>
      </c>
    </row>
    <row r="63" spans="1:28" s="57" customFormat="1" ht="18" customHeight="1" x14ac:dyDescent="0.25">
      <c r="A63" s="84">
        <v>58</v>
      </c>
      <c r="B63" s="85">
        <f t="shared" si="5"/>
        <v>56177</v>
      </c>
      <c r="C63" s="106">
        <f t="shared" si="6"/>
        <v>8316</v>
      </c>
      <c r="D63" s="111">
        <f t="shared" si="7"/>
        <v>64493</v>
      </c>
      <c r="E63" s="88">
        <f t="shared" si="8"/>
        <v>60106</v>
      </c>
      <c r="F63" s="89">
        <f t="shared" si="9"/>
        <v>8316</v>
      </c>
      <c r="G63" s="90">
        <f t="shared" si="10"/>
        <v>68422</v>
      </c>
      <c r="H63" s="91">
        <f t="shared" si="11"/>
        <v>3929</v>
      </c>
      <c r="I63" s="92">
        <f t="shared" si="12"/>
        <v>0</v>
      </c>
      <c r="J63" s="93">
        <f t="shared" si="13"/>
        <v>3929</v>
      </c>
      <c r="K63" s="94">
        <f t="shared" si="14"/>
        <v>64035</v>
      </c>
      <c r="L63" s="95">
        <f t="shared" si="15"/>
        <v>8316</v>
      </c>
      <c r="M63" s="96">
        <f t="shared" si="16"/>
        <v>72351</v>
      </c>
      <c r="N63" s="97">
        <f t="shared" si="17"/>
        <v>3929</v>
      </c>
      <c r="O63" s="98">
        <f t="shared" si="18"/>
        <v>0</v>
      </c>
      <c r="P63" s="99">
        <f t="shared" si="19"/>
        <v>3929</v>
      </c>
      <c r="Q63" s="100">
        <f t="shared" si="20"/>
        <v>67412</v>
      </c>
      <c r="R63" s="101">
        <f t="shared" si="21"/>
        <v>8316</v>
      </c>
      <c r="S63" s="102">
        <f t="shared" si="22"/>
        <v>75728</v>
      </c>
      <c r="T63" s="103">
        <f t="shared" si="23"/>
        <v>3377</v>
      </c>
      <c r="U63" s="104">
        <f t="shared" si="23"/>
        <v>0</v>
      </c>
      <c r="V63" s="105">
        <f t="shared" si="23"/>
        <v>3377</v>
      </c>
      <c r="W63" s="106">
        <f t="shared" si="24"/>
        <v>11235</v>
      </c>
      <c r="X63" s="86">
        <f t="shared" si="24"/>
        <v>0</v>
      </c>
      <c r="Y63" s="87">
        <f t="shared" si="24"/>
        <v>11235</v>
      </c>
      <c r="Z63" s="107">
        <f t="shared" si="25"/>
        <v>1.1999928796482546</v>
      </c>
      <c r="AA63" s="83">
        <f t="shared" si="25"/>
        <v>1</v>
      </c>
      <c r="AB63" s="83">
        <f t="shared" si="25"/>
        <v>1.1742049524754625</v>
      </c>
    </row>
    <row r="64" spans="1:28" s="57" customFormat="1" ht="18" customHeight="1" x14ac:dyDescent="0.25">
      <c r="A64" s="84">
        <v>59</v>
      </c>
      <c r="B64" s="85">
        <f t="shared" si="5"/>
        <v>56303</v>
      </c>
      <c r="C64" s="106">
        <f t="shared" si="6"/>
        <v>8448</v>
      </c>
      <c r="D64" s="111">
        <f t="shared" si="7"/>
        <v>64751</v>
      </c>
      <c r="E64" s="88">
        <f t="shared" si="8"/>
        <v>60241</v>
      </c>
      <c r="F64" s="89">
        <f t="shared" si="9"/>
        <v>8448</v>
      </c>
      <c r="G64" s="90">
        <f t="shared" si="10"/>
        <v>68689</v>
      </c>
      <c r="H64" s="91">
        <f t="shared" si="11"/>
        <v>3938</v>
      </c>
      <c r="I64" s="92">
        <f t="shared" si="12"/>
        <v>0</v>
      </c>
      <c r="J64" s="93">
        <f t="shared" si="13"/>
        <v>3938</v>
      </c>
      <c r="K64" s="94">
        <f t="shared" si="14"/>
        <v>64179</v>
      </c>
      <c r="L64" s="95">
        <f t="shared" si="15"/>
        <v>8448</v>
      </c>
      <c r="M64" s="96">
        <f t="shared" si="16"/>
        <v>72627</v>
      </c>
      <c r="N64" s="97">
        <f t="shared" si="17"/>
        <v>3938</v>
      </c>
      <c r="O64" s="98">
        <f t="shared" si="18"/>
        <v>0</v>
      </c>
      <c r="P64" s="99">
        <f t="shared" si="19"/>
        <v>3938</v>
      </c>
      <c r="Q64" s="100">
        <f t="shared" si="20"/>
        <v>67564</v>
      </c>
      <c r="R64" s="101">
        <f t="shared" si="21"/>
        <v>8448</v>
      </c>
      <c r="S64" s="102">
        <f t="shared" si="22"/>
        <v>76012</v>
      </c>
      <c r="T64" s="103">
        <f t="shared" si="23"/>
        <v>3385</v>
      </c>
      <c r="U64" s="104">
        <f t="shared" si="23"/>
        <v>0</v>
      </c>
      <c r="V64" s="105">
        <f t="shared" si="23"/>
        <v>3385</v>
      </c>
      <c r="W64" s="106">
        <f t="shared" si="24"/>
        <v>11261</v>
      </c>
      <c r="X64" s="86">
        <f t="shared" si="24"/>
        <v>0</v>
      </c>
      <c r="Y64" s="87">
        <f t="shared" si="24"/>
        <v>11261</v>
      </c>
      <c r="Z64" s="107">
        <f t="shared" si="25"/>
        <v>1.2000071044171714</v>
      </c>
      <c r="AA64" s="83">
        <f t="shared" si="25"/>
        <v>1</v>
      </c>
      <c r="AB64" s="83">
        <f t="shared" si="25"/>
        <v>1.1739123720096987</v>
      </c>
    </row>
    <row r="65" spans="1:28" s="57" customFormat="1" ht="18" customHeight="1" x14ac:dyDescent="0.25">
      <c r="A65" s="84">
        <v>60</v>
      </c>
      <c r="B65" s="85">
        <f t="shared" si="5"/>
        <v>56430</v>
      </c>
      <c r="C65" s="106">
        <f t="shared" si="6"/>
        <v>8580</v>
      </c>
      <c r="D65" s="111">
        <f t="shared" si="7"/>
        <v>65010</v>
      </c>
      <c r="E65" s="88">
        <f t="shared" si="8"/>
        <v>60376</v>
      </c>
      <c r="F65" s="89">
        <f t="shared" si="9"/>
        <v>8580</v>
      </c>
      <c r="G65" s="90">
        <f t="shared" si="10"/>
        <v>68956</v>
      </c>
      <c r="H65" s="91">
        <f t="shared" si="11"/>
        <v>3946</v>
      </c>
      <c r="I65" s="92">
        <f t="shared" si="12"/>
        <v>0</v>
      </c>
      <c r="J65" s="93">
        <f t="shared" si="13"/>
        <v>3946</v>
      </c>
      <c r="K65" s="94">
        <f t="shared" si="14"/>
        <v>64323</v>
      </c>
      <c r="L65" s="95">
        <f t="shared" si="15"/>
        <v>8580</v>
      </c>
      <c r="M65" s="96">
        <f t="shared" si="16"/>
        <v>72903</v>
      </c>
      <c r="N65" s="97">
        <f t="shared" si="17"/>
        <v>3947</v>
      </c>
      <c r="O65" s="98">
        <f t="shared" si="18"/>
        <v>0</v>
      </c>
      <c r="P65" s="99">
        <f t="shared" si="19"/>
        <v>3947</v>
      </c>
      <c r="Q65" s="100">
        <f t="shared" si="20"/>
        <v>67716</v>
      </c>
      <c r="R65" s="101">
        <f t="shared" si="21"/>
        <v>8580</v>
      </c>
      <c r="S65" s="102">
        <f t="shared" si="22"/>
        <v>76296</v>
      </c>
      <c r="T65" s="103">
        <f t="shared" si="23"/>
        <v>3393</v>
      </c>
      <c r="U65" s="104">
        <f t="shared" si="23"/>
        <v>0</v>
      </c>
      <c r="V65" s="105">
        <f t="shared" si="23"/>
        <v>3393</v>
      </c>
      <c r="W65" s="106">
        <f t="shared" si="24"/>
        <v>11286</v>
      </c>
      <c r="X65" s="86">
        <f t="shared" si="24"/>
        <v>0</v>
      </c>
      <c r="Y65" s="87">
        <f t="shared" si="24"/>
        <v>11286</v>
      </c>
      <c r="Z65" s="107">
        <f t="shared" si="25"/>
        <v>1.2</v>
      </c>
      <c r="AA65" s="83">
        <f t="shared" si="25"/>
        <v>1</v>
      </c>
      <c r="AB65" s="83">
        <f t="shared" si="25"/>
        <v>1.1736040609137055</v>
      </c>
    </row>
    <row r="66" spans="1:28" s="57" customFormat="1" ht="18" customHeight="1" x14ac:dyDescent="0.25">
      <c r="A66" s="84">
        <v>61</v>
      </c>
      <c r="B66" s="85">
        <f t="shared" si="5"/>
        <v>56556</v>
      </c>
      <c r="C66" s="106">
        <f t="shared" si="6"/>
        <v>8712</v>
      </c>
      <c r="D66" s="111">
        <f t="shared" si="7"/>
        <v>65268</v>
      </c>
      <c r="E66" s="88">
        <f t="shared" si="8"/>
        <v>60512</v>
      </c>
      <c r="F66" s="89">
        <f t="shared" si="9"/>
        <v>8712</v>
      </c>
      <c r="G66" s="90">
        <f t="shared" si="10"/>
        <v>69224</v>
      </c>
      <c r="H66" s="91">
        <f t="shared" si="11"/>
        <v>3956</v>
      </c>
      <c r="I66" s="92">
        <f t="shared" si="12"/>
        <v>0</v>
      </c>
      <c r="J66" s="93">
        <f t="shared" si="13"/>
        <v>3956</v>
      </c>
      <c r="K66" s="94">
        <f t="shared" si="14"/>
        <v>64467</v>
      </c>
      <c r="L66" s="95">
        <f t="shared" si="15"/>
        <v>8712</v>
      </c>
      <c r="M66" s="96">
        <f t="shared" si="16"/>
        <v>73179</v>
      </c>
      <c r="N66" s="97">
        <f t="shared" si="17"/>
        <v>3955</v>
      </c>
      <c r="O66" s="98">
        <f t="shared" si="18"/>
        <v>0</v>
      </c>
      <c r="P66" s="99">
        <f t="shared" si="19"/>
        <v>3955</v>
      </c>
      <c r="Q66" s="100">
        <f t="shared" si="20"/>
        <v>67867</v>
      </c>
      <c r="R66" s="101">
        <f t="shared" si="21"/>
        <v>8712</v>
      </c>
      <c r="S66" s="102">
        <f t="shared" si="22"/>
        <v>76579</v>
      </c>
      <c r="T66" s="103">
        <f t="shared" si="23"/>
        <v>3400</v>
      </c>
      <c r="U66" s="104">
        <f t="shared" si="23"/>
        <v>0</v>
      </c>
      <c r="V66" s="105">
        <f t="shared" si="23"/>
        <v>3400</v>
      </c>
      <c r="W66" s="106">
        <f t="shared" si="24"/>
        <v>11311</v>
      </c>
      <c r="X66" s="86">
        <f t="shared" si="24"/>
        <v>0</v>
      </c>
      <c r="Y66" s="87">
        <f t="shared" si="24"/>
        <v>11311</v>
      </c>
      <c r="Z66" s="107">
        <f t="shared" si="25"/>
        <v>1.1999964636820142</v>
      </c>
      <c r="AA66" s="83">
        <f t="shared" si="25"/>
        <v>1</v>
      </c>
      <c r="AB66" s="83">
        <f t="shared" si="25"/>
        <v>1.1733008518722805</v>
      </c>
    </row>
    <row r="67" spans="1:28" s="57" customFormat="1" ht="18" customHeight="1" x14ac:dyDescent="0.25">
      <c r="A67" s="84">
        <v>62</v>
      </c>
      <c r="B67" s="85">
        <f t="shared" si="5"/>
        <v>56683</v>
      </c>
      <c r="C67" s="106">
        <f t="shared" si="6"/>
        <v>8844</v>
      </c>
      <c r="D67" s="111">
        <f t="shared" si="7"/>
        <v>65527</v>
      </c>
      <c r="E67" s="88">
        <f t="shared" si="8"/>
        <v>60647</v>
      </c>
      <c r="F67" s="89">
        <f t="shared" si="9"/>
        <v>8844</v>
      </c>
      <c r="G67" s="90">
        <f t="shared" si="10"/>
        <v>69491</v>
      </c>
      <c r="H67" s="91">
        <f t="shared" si="11"/>
        <v>3964</v>
      </c>
      <c r="I67" s="92">
        <f t="shared" si="12"/>
        <v>0</v>
      </c>
      <c r="J67" s="93">
        <f t="shared" si="13"/>
        <v>3964</v>
      </c>
      <c r="K67" s="94">
        <f t="shared" si="14"/>
        <v>64611</v>
      </c>
      <c r="L67" s="95">
        <f t="shared" si="15"/>
        <v>8844</v>
      </c>
      <c r="M67" s="96">
        <f t="shared" si="16"/>
        <v>73455</v>
      </c>
      <c r="N67" s="97">
        <f t="shared" si="17"/>
        <v>3964</v>
      </c>
      <c r="O67" s="98">
        <f t="shared" si="18"/>
        <v>0</v>
      </c>
      <c r="P67" s="99">
        <f t="shared" si="19"/>
        <v>3964</v>
      </c>
      <c r="Q67" s="100">
        <f t="shared" si="20"/>
        <v>68019</v>
      </c>
      <c r="R67" s="101">
        <f t="shared" si="21"/>
        <v>8844</v>
      </c>
      <c r="S67" s="102">
        <f t="shared" si="22"/>
        <v>76863</v>
      </c>
      <c r="T67" s="103">
        <f t="shared" si="23"/>
        <v>3408</v>
      </c>
      <c r="U67" s="104">
        <f t="shared" si="23"/>
        <v>0</v>
      </c>
      <c r="V67" s="105">
        <f t="shared" si="23"/>
        <v>3408</v>
      </c>
      <c r="W67" s="106">
        <f t="shared" si="24"/>
        <v>11336</v>
      </c>
      <c r="X67" s="86">
        <f t="shared" si="24"/>
        <v>0</v>
      </c>
      <c r="Y67" s="87">
        <f t="shared" si="24"/>
        <v>11336</v>
      </c>
      <c r="Z67" s="107">
        <f t="shared" si="25"/>
        <v>1.1999894148157295</v>
      </c>
      <c r="AA67" s="83">
        <f t="shared" si="25"/>
        <v>1</v>
      </c>
      <c r="AB67" s="83">
        <f t="shared" si="25"/>
        <v>1.1729973903886948</v>
      </c>
    </row>
    <row r="68" spans="1:28" s="57" customFormat="1" ht="18" customHeight="1" x14ac:dyDescent="0.25">
      <c r="A68" s="84">
        <v>63</v>
      </c>
      <c r="B68" s="85">
        <f t="shared" si="5"/>
        <v>56809</v>
      </c>
      <c r="C68" s="106">
        <f t="shared" si="6"/>
        <v>8976</v>
      </c>
      <c r="D68" s="111">
        <f t="shared" si="7"/>
        <v>65785</v>
      </c>
      <c r="E68" s="88">
        <f t="shared" si="8"/>
        <v>60782</v>
      </c>
      <c r="F68" s="89">
        <f t="shared" si="9"/>
        <v>8976</v>
      </c>
      <c r="G68" s="90">
        <f t="shared" si="10"/>
        <v>69758</v>
      </c>
      <c r="H68" s="91">
        <f t="shared" si="11"/>
        <v>3973</v>
      </c>
      <c r="I68" s="92">
        <f t="shared" si="12"/>
        <v>0</v>
      </c>
      <c r="J68" s="93">
        <f t="shared" si="13"/>
        <v>3973</v>
      </c>
      <c r="K68" s="94">
        <f t="shared" si="14"/>
        <v>64755</v>
      </c>
      <c r="L68" s="95">
        <f t="shared" si="15"/>
        <v>8976</v>
      </c>
      <c r="M68" s="96">
        <f t="shared" si="16"/>
        <v>73731</v>
      </c>
      <c r="N68" s="97">
        <f t="shared" si="17"/>
        <v>3973</v>
      </c>
      <c r="O68" s="98">
        <f t="shared" si="18"/>
        <v>0</v>
      </c>
      <c r="P68" s="99">
        <f t="shared" si="19"/>
        <v>3973</v>
      </c>
      <c r="Q68" s="100">
        <f t="shared" si="20"/>
        <v>68171</v>
      </c>
      <c r="R68" s="101">
        <f t="shared" si="21"/>
        <v>8976</v>
      </c>
      <c r="S68" s="102">
        <f t="shared" si="22"/>
        <v>77147</v>
      </c>
      <c r="T68" s="103">
        <f t="shared" si="23"/>
        <v>3416</v>
      </c>
      <c r="U68" s="104">
        <f t="shared" si="23"/>
        <v>0</v>
      </c>
      <c r="V68" s="105">
        <f t="shared" si="23"/>
        <v>3416</v>
      </c>
      <c r="W68" s="106">
        <f t="shared" si="24"/>
        <v>11362</v>
      </c>
      <c r="X68" s="86">
        <f t="shared" si="24"/>
        <v>0</v>
      </c>
      <c r="Y68" s="87">
        <f t="shared" si="24"/>
        <v>11362</v>
      </c>
      <c r="Z68" s="107">
        <f t="shared" si="25"/>
        <v>1.2000035205689239</v>
      </c>
      <c r="AA68" s="83">
        <f t="shared" si="25"/>
        <v>1</v>
      </c>
      <c r="AB68" s="83">
        <f t="shared" si="25"/>
        <v>1.1727141445618301</v>
      </c>
    </row>
    <row r="69" spans="1:28" s="57" customFormat="1" ht="18" customHeight="1" x14ac:dyDescent="0.25">
      <c r="A69" s="84">
        <v>64</v>
      </c>
      <c r="B69" s="85">
        <f t="shared" ref="B69:B109" si="26">ROUNDDOWN(($C$120+ROUNDDOWN(($A69*IF(31&lt;=$A69,$C$125,IF(21&lt;=$A69,$C$124,IF(11&lt;=$A69,$C$123,IF(1&lt;=$A69,$C$122,0))))),0))*1.1,0)</f>
        <v>56936</v>
      </c>
      <c r="C69" s="106">
        <f t="shared" ref="C69:C109" si="27">INT(ROUNDDOWN(IF($A69&lt;=0,0,IF($A69&lt;=10,$C$130,IF($A69&lt;=20,$C$131,IF($A69&lt;=30,$C$132,IF($A69&lt;=50,$C$133,IF($A69&gt;=51,$C$134,""))))))*$A69+$C$129,0)*1.1)</f>
        <v>9108</v>
      </c>
      <c r="D69" s="111">
        <f t="shared" ref="D69:D109" si="28">B69+C69</f>
        <v>66044</v>
      </c>
      <c r="E69" s="88">
        <f t="shared" ref="E69:E109" si="29">ROUNDDOWN(($F$120+ROUNDDOWN(($A69*IF(31&lt;=$A69,$F$125,IF(21&lt;=$A69,$F$124,IF(11&lt;=$A69,$F$123,IF(1&lt;=$A69,$F$122,0))))),0))*1.1,0)</f>
        <v>60918</v>
      </c>
      <c r="F69" s="89">
        <f t="shared" ref="F69:F109" si="30">INT(ROUNDDOWN(IF($A69&lt;=0,0,IF($A69&lt;=10,$F$130,IF($A69&lt;=20,$F$131,IF($A69&lt;=30,$F$132,IF($A69&lt;=50,$F$133,IF($A69&gt;=51,$F$134,""))))))*$A69+$F$129,0)*1.1)</f>
        <v>9108</v>
      </c>
      <c r="G69" s="90">
        <f t="shared" ref="G69:G109" si="31">SUM(E69:F69)</f>
        <v>70026</v>
      </c>
      <c r="H69" s="91">
        <f t="shared" ref="H69:H109" si="32">E69-B69</f>
        <v>3982</v>
      </c>
      <c r="I69" s="92">
        <f t="shared" ref="I69:I109" si="33">F69-C69</f>
        <v>0</v>
      </c>
      <c r="J69" s="93">
        <f t="shared" ref="J69:J109" si="34">G69-D69</f>
        <v>3982</v>
      </c>
      <c r="K69" s="94">
        <f t="shared" ref="K69:K109" si="35">ROUNDDOWN(($L$120+ROUNDDOWN(($A69*IF(31&lt;=$A69,$L$125,IF(21&lt;=$A69,$L$124,IF(11&lt;=$A69,$L$123,IF(1&lt;=$A69,$L$122,0))))),0))*1.1,0)</f>
        <v>64900</v>
      </c>
      <c r="L69" s="95">
        <f t="shared" ref="L69:L109" si="36">INT(ROUNDDOWN(IF($A69&lt;=0,0,IF($A69&lt;=10,$L$130,IF($A69&lt;=20,$L$131,IF($A69&lt;=30,$L$132,IF($A69&lt;=50,$L$133,IF($A69&gt;=51,$L$134,""))))))*$A69+$L$129,0)*1.1)</f>
        <v>9108</v>
      </c>
      <c r="M69" s="96">
        <f t="shared" ref="M69:M109" si="37">SUM(K69:L69)</f>
        <v>74008</v>
      </c>
      <c r="N69" s="97">
        <f t="shared" ref="N69:N109" si="38">K69-E69</f>
        <v>3982</v>
      </c>
      <c r="O69" s="98">
        <f t="shared" ref="O69:O109" si="39">L69-F69</f>
        <v>0</v>
      </c>
      <c r="P69" s="99">
        <f t="shared" ref="P69:P109" si="40">M69-G69</f>
        <v>3982</v>
      </c>
      <c r="Q69" s="100">
        <f t="shared" ref="Q69:Q109" si="41">ROUNDDOWN(($R$120+ROUNDDOWN(($A69*IF(31&lt;=$A69,$R$125,IF(21&lt;=$A69,$R$124,IF(11&lt;=$A69,$R$123,IF(1&lt;=$A69,$R$122,0))))),0))*1.1,0)</f>
        <v>68323</v>
      </c>
      <c r="R69" s="101">
        <f t="shared" ref="R69:R109" si="42">INT(ROUNDDOWN(IF($A69&lt;=0,0,IF($A69&lt;=10,$R$130,IF($A69&lt;=20,$R$131,IF($A69&lt;=30,$R$132,IF($A69&lt;=50,$R$133,IF($A69&gt;=51,$R$134,""))))))*$A69+$R$129,0)*1.1)</f>
        <v>9108</v>
      </c>
      <c r="S69" s="102">
        <f t="shared" ref="S69:S109" si="43">SUM(Q69:R69)</f>
        <v>77431</v>
      </c>
      <c r="T69" s="103">
        <f t="shared" si="23"/>
        <v>3423</v>
      </c>
      <c r="U69" s="104">
        <f t="shared" si="23"/>
        <v>0</v>
      </c>
      <c r="V69" s="105">
        <f t="shared" si="23"/>
        <v>3423</v>
      </c>
      <c r="W69" s="106">
        <f t="shared" si="24"/>
        <v>11387</v>
      </c>
      <c r="X69" s="86">
        <f t="shared" si="24"/>
        <v>0</v>
      </c>
      <c r="Y69" s="87">
        <f t="shared" si="24"/>
        <v>11387</v>
      </c>
      <c r="Z69" s="107">
        <f t="shared" si="25"/>
        <v>1.1999964872839679</v>
      </c>
      <c r="AA69" s="83">
        <f t="shared" si="25"/>
        <v>1</v>
      </c>
      <c r="AB69" s="83">
        <f t="shared" si="25"/>
        <v>1.1724153594573314</v>
      </c>
    </row>
    <row r="70" spans="1:28" s="57" customFormat="1" ht="18" customHeight="1" x14ac:dyDescent="0.25">
      <c r="A70" s="84">
        <v>65</v>
      </c>
      <c r="B70" s="85">
        <f t="shared" si="26"/>
        <v>57062</v>
      </c>
      <c r="C70" s="106">
        <f t="shared" si="27"/>
        <v>9240</v>
      </c>
      <c r="D70" s="111">
        <f t="shared" si="28"/>
        <v>66302</v>
      </c>
      <c r="E70" s="88">
        <f t="shared" si="29"/>
        <v>61053</v>
      </c>
      <c r="F70" s="89">
        <f t="shared" si="30"/>
        <v>9240</v>
      </c>
      <c r="G70" s="90">
        <f t="shared" si="31"/>
        <v>70293</v>
      </c>
      <c r="H70" s="91">
        <f t="shared" si="32"/>
        <v>3991</v>
      </c>
      <c r="I70" s="92">
        <f t="shared" si="33"/>
        <v>0</v>
      </c>
      <c r="J70" s="93">
        <f t="shared" si="34"/>
        <v>3991</v>
      </c>
      <c r="K70" s="94">
        <f t="shared" si="35"/>
        <v>65044</v>
      </c>
      <c r="L70" s="95">
        <f t="shared" si="36"/>
        <v>9240</v>
      </c>
      <c r="M70" s="96">
        <f t="shared" si="37"/>
        <v>74284</v>
      </c>
      <c r="N70" s="97">
        <f t="shared" si="38"/>
        <v>3991</v>
      </c>
      <c r="O70" s="98">
        <f t="shared" si="39"/>
        <v>0</v>
      </c>
      <c r="P70" s="99">
        <f t="shared" si="40"/>
        <v>3991</v>
      </c>
      <c r="Q70" s="100">
        <f t="shared" si="41"/>
        <v>68475</v>
      </c>
      <c r="R70" s="101">
        <f t="shared" si="42"/>
        <v>9240</v>
      </c>
      <c r="S70" s="102">
        <f t="shared" si="43"/>
        <v>77715</v>
      </c>
      <c r="T70" s="103">
        <f t="shared" si="23"/>
        <v>3431</v>
      </c>
      <c r="U70" s="104">
        <f t="shared" si="23"/>
        <v>0</v>
      </c>
      <c r="V70" s="105">
        <f t="shared" si="23"/>
        <v>3431</v>
      </c>
      <c r="W70" s="106">
        <f t="shared" ref="W70:Y109" si="44">Q70-B70</f>
        <v>11413</v>
      </c>
      <c r="X70" s="86">
        <f t="shared" si="44"/>
        <v>0</v>
      </c>
      <c r="Y70" s="87">
        <f t="shared" si="44"/>
        <v>11413</v>
      </c>
      <c r="Z70" s="107">
        <f t="shared" ref="Z70:AB109" si="45">Q70/B70</f>
        <v>1.2000105148785531</v>
      </c>
      <c r="AA70" s="83">
        <f t="shared" si="45"/>
        <v>1</v>
      </c>
      <c r="AB70" s="83">
        <f t="shared" si="45"/>
        <v>1.1721365871316098</v>
      </c>
    </row>
    <row r="71" spans="1:28" s="57" customFormat="1" ht="18" customHeight="1" x14ac:dyDescent="0.25">
      <c r="A71" s="84">
        <v>66</v>
      </c>
      <c r="B71" s="85">
        <f t="shared" si="26"/>
        <v>57189</v>
      </c>
      <c r="C71" s="106">
        <f t="shared" si="27"/>
        <v>9372</v>
      </c>
      <c r="D71" s="111">
        <f t="shared" si="28"/>
        <v>66561</v>
      </c>
      <c r="E71" s="88">
        <f t="shared" si="29"/>
        <v>61188</v>
      </c>
      <c r="F71" s="89">
        <f t="shared" si="30"/>
        <v>9372</v>
      </c>
      <c r="G71" s="90">
        <f t="shared" si="31"/>
        <v>70560</v>
      </c>
      <c r="H71" s="91">
        <f t="shared" si="32"/>
        <v>3999</v>
      </c>
      <c r="I71" s="92">
        <f t="shared" si="33"/>
        <v>0</v>
      </c>
      <c r="J71" s="93">
        <f t="shared" si="34"/>
        <v>3999</v>
      </c>
      <c r="K71" s="94">
        <f t="shared" si="35"/>
        <v>65188</v>
      </c>
      <c r="L71" s="95">
        <f t="shared" si="36"/>
        <v>9372</v>
      </c>
      <c r="M71" s="96">
        <f t="shared" si="37"/>
        <v>74560</v>
      </c>
      <c r="N71" s="97">
        <f t="shared" si="38"/>
        <v>4000</v>
      </c>
      <c r="O71" s="98">
        <f t="shared" si="39"/>
        <v>0</v>
      </c>
      <c r="P71" s="99">
        <f t="shared" si="40"/>
        <v>4000</v>
      </c>
      <c r="Q71" s="100">
        <f t="shared" si="41"/>
        <v>68626</v>
      </c>
      <c r="R71" s="101">
        <f t="shared" si="42"/>
        <v>9372</v>
      </c>
      <c r="S71" s="102">
        <f t="shared" si="43"/>
        <v>77998</v>
      </c>
      <c r="T71" s="103">
        <f t="shared" si="23"/>
        <v>3438</v>
      </c>
      <c r="U71" s="104">
        <f t="shared" si="23"/>
        <v>0</v>
      </c>
      <c r="V71" s="105">
        <f t="shared" si="23"/>
        <v>3438</v>
      </c>
      <c r="W71" s="106">
        <f t="shared" si="44"/>
        <v>11437</v>
      </c>
      <c r="X71" s="86">
        <f t="shared" si="44"/>
        <v>0</v>
      </c>
      <c r="Y71" s="87">
        <f t="shared" si="44"/>
        <v>11437</v>
      </c>
      <c r="Z71" s="107">
        <f t="shared" si="45"/>
        <v>1.1999860112958787</v>
      </c>
      <c r="AA71" s="83">
        <f t="shared" si="45"/>
        <v>1</v>
      </c>
      <c r="AB71" s="83">
        <f t="shared" si="45"/>
        <v>1.1718273463439552</v>
      </c>
    </row>
    <row r="72" spans="1:28" s="57" customFormat="1" ht="18" customHeight="1" x14ac:dyDescent="0.25">
      <c r="A72" s="84">
        <v>67</v>
      </c>
      <c r="B72" s="85">
        <f t="shared" si="26"/>
        <v>57315</v>
      </c>
      <c r="C72" s="106">
        <f t="shared" si="27"/>
        <v>9504</v>
      </c>
      <c r="D72" s="111">
        <f t="shared" si="28"/>
        <v>66819</v>
      </c>
      <c r="E72" s="88">
        <f t="shared" si="29"/>
        <v>61323</v>
      </c>
      <c r="F72" s="89">
        <f t="shared" si="30"/>
        <v>9504</v>
      </c>
      <c r="G72" s="90">
        <f t="shared" si="31"/>
        <v>70827</v>
      </c>
      <c r="H72" s="91">
        <f t="shared" si="32"/>
        <v>4008</v>
      </c>
      <c r="I72" s="92">
        <f t="shared" si="33"/>
        <v>0</v>
      </c>
      <c r="J72" s="93">
        <f t="shared" si="34"/>
        <v>4008</v>
      </c>
      <c r="K72" s="94">
        <f t="shared" si="35"/>
        <v>65332</v>
      </c>
      <c r="L72" s="95">
        <f t="shared" si="36"/>
        <v>9504</v>
      </c>
      <c r="M72" s="96">
        <f t="shared" si="37"/>
        <v>74836</v>
      </c>
      <c r="N72" s="97">
        <f t="shared" si="38"/>
        <v>4009</v>
      </c>
      <c r="O72" s="98">
        <f t="shared" si="39"/>
        <v>0</v>
      </c>
      <c r="P72" s="99">
        <f t="shared" si="40"/>
        <v>4009</v>
      </c>
      <c r="Q72" s="100">
        <f t="shared" si="41"/>
        <v>68778</v>
      </c>
      <c r="R72" s="101">
        <f t="shared" si="42"/>
        <v>9504</v>
      </c>
      <c r="S72" s="102">
        <f t="shared" si="43"/>
        <v>78282</v>
      </c>
      <c r="T72" s="103">
        <f t="shared" si="23"/>
        <v>3446</v>
      </c>
      <c r="U72" s="104">
        <f t="shared" si="23"/>
        <v>0</v>
      </c>
      <c r="V72" s="105">
        <f t="shared" si="23"/>
        <v>3446</v>
      </c>
      <c r="W72" s="106">
        <f t="shared" si="44"/>
        <v>11463</v>
      </c>
      <c r="X72" s="86">
        <f t="shared" si="44"/>
        <v>0</v>
      </c>
      <c r="Y72" s="87">
        <f t="shared" si="44"/>
        <v>11463</v>
      </c>
      <c r="Z72" s="107">
        <f t="shared" si="45"/>
        <v>1.2</v>
      </c>
      <c r="AA72" s="83">
        <f t="shared" si="45"/>
        <v>1</v>
      </c>
      <c r="AB72" s="83">
        <f t="shared" si="45"/>
        <v>1.1715530013918196</v>
      </c>
    </row>
    <row r="73" spans="1:28" s="57" customFormat="1" ht="18" customHeight="1" x14ac:dyDescent="0.25">
      <c r="A73" s="84">
        <v>68</v>
      </c>
      <c r="B73" s="85">
        <f t="shared" si="26"/>
        <v>57442</v>
      </c>
      <c r="C73" s="106">
        <f t="shared" si="27"/>
        <v>9636</v>
      </c>
      <c r="D73" s="111">
        <f t="shared" si="28"/>
        <v>67078</v>
      </c>
      <c r="E73" s="88">
        <f t="shared" si="29"/>
        <v>61459</v>
      </c>
      <c r="F73" s="89">
        <f t="shared" si="30"/>
        <v>9636</v>
      </c>
      <c r="G73" s="90">
        <f t="shared" si="31"/>
        <v>71095</v>
      </c>
      <c r="H73" s="91">
        <f t="shared" si="32"/>
        <v>4017</v>
      </c>
      <c r="I73" s="92">
        <f t="shared" si="33"/>
        <v>0</v>
      </c>
      <c r="J73" s="93">
        <f t="shared" si="34"/>
        <v>4017</v>
      </c>
      <c r="K73" s="94">
        <f t="shared" si="35"/>
        <v>65476</v>
      </c>
      <c r="L73" s="95">
        <f t="shared" si="36"/>
        <v>9636</v>
      </c>
      <c r="M73" s="96">
        <f t="shared" si="37"/>
        <v>75112</v>
      </c>
      <c r="N73" s="97">
        <f t="shared" si="38"/>
        <v>4017</v>
      </c>
      <c r="O73" s="98">
        <f t="shared" si="39"/>
        <v>0</v>
      </c>
      <c r="P73" s="99">
        <f t="shared" si="40"/>
        <v>4017</v>
      </c>
      <c r="Q73" s="100">
        <f t="shared" si="41"/>
        <v>68930</v>
      </c>
      <c r="R73" s="101">
        <f t="shared" si="42"/>
        <v>9636</v>
      </c>
      <c r="S73" s="102">
        <f t="shared" si="43"/>
        <v>78566</v>
      </c>
      <c r="T73" s="103">
        <f t="shared" si="23"/>
        <v>3454</v>
      </c>
      <c r="U73" s="104">
        <f t="shared" si="23"/>
        <v>0</v>
      </c>
      <c r="V73" s="105">
        <f t="shared" si="23"/>
        <v>3454</v>
      </c>
      <c r="W73" s="106">
        <f t="shared" si="44"/>
        <v>11488</v>
      </c>
      <c r="X73" s="86">
        <f t="shared" si="44"/>
        <v>0</v>
      </c>
      <c r="Y73" s="87">
        <f t="shared" si="44"/>
        <v>11488</v>
      </c>
      <c r="Z73" s="107">
        <f t="shared" si="45"/>
        <v>1.1999930364541624</v>
      </c>
      <c r="AA73" s="83">
        <f t="shared" si="45"/>
        <v>1</v>
      </c>
      <c r="AB73" s="83">
        <f t="shared" si="45"/>
        <v>1.1712633054056472</v>
      </c>
    </row>
    <row r="74" spans="1:28" s="57" customFormat="1" ht="18" customHeight="1" x14ac:dyDescent="0.25">
      <c r="A74" s="84">
        <v>69</v>
      </c>
      <c r="B74" s="85">
        <f t="shared" si="26"/>
        <v>57568</v>
      </c>
      <c r="C74" s="106">
        <f t="shared" si="27"/>
        <v>9768</v>
      </c>
      <c r="D74" s="111">
        <f t="shared" si="28"/>
        <v>67336</v>
      </c>
      <c r="E74" s="88">
        <f t="shared" si="29"/>
        <v>61594</v>
      </c>
      <c r="F74" s="89">
        <f t="shared" si="30"/>
        <v>9768</v>
      </c>
      <c r="G74" s="90">
        <f t="shared" si="31"/>
        <v>71362</v>
      </c>
      <c r="H74" s="91">
        <f t="shared" si="32"/>
        <v>4026</v>
      </c>
      <c r="I74" s="92">
        <f t="shared" si="33"/>
        <v>0</v>
      </c>
      <c r="J74" s="93">
        <f t="shared" si="34"/>
        <v>4026</v>
      </c>
      <c r="K74" s="94">
        <f t="shared" si="35"/>
        <v>65620</v>
      </c>
      <c r="L74" s="95">
        <f t="shared" si="36"/>
        <v>9768</v>
      </c>
      <c r="M74" s="96">
        <f t="shared" si="37"/>
        <v>75388</v>
      </c>
      <c r="N74" s="97">
        <f t="shared" si="38"/>
        <v>4026</v>
      </c>
      <c r="O74" s="98">
        <f t="shared" si="39"/>
        <v>0</v>
      </c>
      <c r="P74" s="99">
        <f t="shared" si="40"/>
        <v>4026</v>
      </c>
      <c r="Q74" s="100">
        <f t="shared" si="41"/>
        <v>69082</v>
      </c>
      <c r="R74" s="101">
        <f t="shared" si="42"/>
        <v>9768</v>
      </c>
      <c r="S74" s="102">
        <f t="shared" si="43"/>
        <v>78850</v>
      </c>
      <c r="T74" s="103">
        <f t="shared" si="23"/>
        <v>3462</v>
      </c>
      <c r="U74" s="104">
        <f t="shared" si="23"/>
        <v>0</v>
      </c>
      <c r="V74" s="105">
        <f t="shared" si="23"/>
        <v>3462</v>
      </c>
      <c r="W74" s="106">
        <f t="shared" si="44"/>
        <v>11514</v>
      </c>
      <c r="X74" s="86">
        <f t="shared" si="44"/>
        <v>0</v>
      </c>
      <c r="Y74" s="87">
        <f t="shared" si="44"/>
        <v>11514</v>
      </c>
      <c r="Z74" s="107">
        <f t="shared" si="45"/>
        <v>1.2000069483046136</v>
      </c>
      <c r="AA74" s="83">
        <f t="shared" si="45"/>
        <v>1</v>
      </c>
      <c r="AB74" s="83">
        <f t="shared" si="45"/>
        <v>1.1709932279909707</v>
      </c>
    </row>
    <row r="75" spans="1:28" s="57" customFormat="1" ht="18" customHeight="1" x14ac:dyDescent="0.25">
      <c r="A75" s="84">
        <v>70</v>
      </c>
      <c r="B75" s="85">
        <f t="shared" si="26"/>
        <v>57695</v>
      </c>
      <c r="C75" s="106">
        <f t="shared" si="27"/>
        <v>9900</v>
      </c>
      <c r="D75" s="111">
        <f t="shared" si="28"/>
        <v>67595</v>
      </c>
      <c r="E75" s="88">
        <f t="shared" si="29"/>
        <v>61729</v>
      </c>
      <c r="F75" s="89">
        <f t="shared" si="30"/>
        <v>9900</v>
      </c>
      <c r="G75" s="90">
        <f t="shared" si="31"/>
        <v>71629</v>
      </c>
      <c r="H75" s="91">
        <f t="shared" si="32"/>
        <v>4034</v>
      </c>
      <c r="I75" s="92">
        <f t="shared" si="33"/>
        <v>0</v>
      </c>
      <c r="J75" s="93">
        <f t="shared" si="34"/>
        <v>4034</v>
      </c>
      <c r="K75" s="94">
        <f t="shared" si="35"/>
        <v>65764</v>
      </c>
      <c r="L75" s="95">
        <f t="shared" si="36"/>
        <v>9900</v>
      </c>
      <c r="M75" s="96">
        <f t="shared" si="37"/>
        <v>75664</v>
      </c>
      <c r="N75" s="97">
        <f t="shared" si="38"/>
        <v>4035</v>
      </c>
      <c r="O75" s="98">
        <f t="shared" si="39"/>
        <v>0</v>
      </c>
      <c r="P75" s="99">
        <f t="shared" si="40"/>
        <v>4035</v>
      </c>
      <c r="Q75" s="100">
        <f t="shared" si="41"/>
        <v>69234</v>
      </c>
      <c r="R75" s="101">
        <f t="shared" si="42"/>
        <v>9900</v>
      </c>
      <c r="S75" s="102">
        <f t="shared" si="43"/>
        <v>79134</v>
      </c>
      <c r="T75" s="103">
        <f t="shared" si="23"/>
        <v>3470</v>
      </c>
      <c r="U75" s="104">
        <f t="shared" si="23"/>
        <v>0</v>
      </c>
      <c r="V75" s="105">
        <f t="shared" si="23"/>
        <v>3470</v>
      </c>
      <c r="W75" s="106">
        <f t="shared" si="44"/>
        <v>11539</v>
      </c>
      <c r="X75" s="86">
        <f t="shared" si="44"/>
        <v>0</v>
      </c>
      <c r="Y75" s="87">
        <f t="shared" si="44"/>
        <v>11539</v>
      </c>
      <c r="Z75" s="107">
        <f t="shared" si="45"/>
        <v>1.2</v>
      </c>
      <c r="AA75" s="83">
        <f t="shared" si="45"/>
        <v>1</v>
      </c>
      <c r="AB75" s="83">
        <f t="shared" si="45"/>
        <v>1.1707078925956063</v>
      </c>
    </row>
    <row r="76" spans="1:28" s="57" customFormat="1" ht="18" customHeight="1" x14ac:dyDescent="0.25">
      <c r="A76" s="84">
        <v>71</v>
      </c>
      <c r="B76" s="85">
        <f t="shared" si="26"/>
        <v>57821</v>
      </c>
      <c r="C76" s="106">
        <f t="shared" si="27"/>
        <v>10032</v>
      </c>
      <c r="D76" s="111">
        <f t="shared" si="28"/>
        <v>67853</v>
      </c>
      <c r="E76" s="88">
        <f t="shared" si="29"/>
        <v>61865</v>
      </c>
      <c r="F76" s="89">
        <f t="shared" si="30"/>
        <v>10032</v>
      </c>
      <c r="G76" s="90">
        <f t="shared" si="31"/>
        <v>71897</v>
      </c>
      <c r="H76" s="91">
        <f t="shared" si="32"/>
        <v>4044</v>
      </c>
      <c r="I76" s="92">
        <f t="shared" si="33"/>
        <v>0</v>
      </c>
      <c r="J76" s="93">
        <f t="shared" si="34"/>
        <v>4044</v>
      </c>
      <c r="K76" s="94">
        <f t="shared" si="35"/>
        <v>65908</v>
      </c>
      <c r="L76" s="95">
        <f t="shared" si="36"/>
        <v>10032</v>
      </c>
      <c r="M76" s="96">
        <f t="shared" si="37"/>
        <v>75940</v>
      </c>
      <c r="N76" s="97">
        <f t="shared" si="38"/>
        <v>4043</v>
      </c>
      <c r="O76" s="98">
        <f t="shared" si="39"/>
        <v>0</v>
      </c>
      <c r="P76" s="99">
        <f t="shared" si="40"/>
        <v>4043</v>
      </c>
      <c r="Q76" s="100">
        <f t="shared" si="41"/>
        <v>69385</v>
      </c>
      <c r="R76" s="101">
        <f t="shared" si="42"/>
        <v>10032</v>
      </c>
      <c r="S76" s="102">
        <f t="shared" si="43"/>
        <v>79417</v>
      </c>
      <c r="T76" s="103">
        <f t="shared" si="23"/>
        <v>3477</v>
      </c>
      <c r="U76" s="104">
        <f t="shared" si="23"/>
        <v>0</v>
      </c>
      <c r="V76" s="105">
        <f t="shared" si="23"/>
        <v>3477</v>
      </c>
      <c r="W76" s="106">
        <f t="shared" si="44"/>
        <v>11564</v>
      </c>
      <c r="X76" s="86">
        <f t="shared" si="44"/>
        <v>0</v>
      </c>
      <c r="Y76" s="87">
        <f t="shared" si="44"/>
        <v>11564</v>
      </c>
      <c r="Z76" s="107">
        <f t="shared" si="45"/>
        <v>1.1999965410490998</v>
      </c>
      <c r="AA76" s="83">
        <f t="shared" si="45"/>
        <v>1</v>
      </c>
      <c r="AB76" s="83">
        <f t="shared" si="45"/>
        <v>1.1704272471371937</v>
      </c>
    </row>
    <row r="77" spans="1:28" s="57" customFormat="1" ht="18" customHeight="1" x14ac:dyDescent="0.25">
      <c r="A77" s="84">
        <v>72</v>
      </c>
      <c r="B77" s="85">
        <f t="shared" si="26"/>
        <v>57948</v>
      </c>
      <c r="C77" s="106">
        <f t="shared" si="27"/>
        <v>10164</v>
      </c>
      <c r="D77" s="111">
        <f t="shared" si="28"/>
        <v>68112</v>
      </c>
      <c r="E77" s="88">
        <f t="shared" si="29"/>
        <v>62000</v>
      </c>
      <c r="F77" s="89">
        <f t="shared" si="30"/>
        <v>10164</v>
      </c>
      <c r="G77" s="90">
        <f t="shared" si="31"/>
        <v>72164</v>
      </c>
      <c r="H77" s="91">
        <f t="shared" si="32"/>
        <v>4052</v>
      </c>
      <c r="I77" s="92">
        <f t="shared" si="33"/>
        <v>0</v>
      </c>
      <c r="J77" s="93">
        <f t="shared" si="34"/>
        <v>4052</v>
      </c>
      <c r="K77" s="94">
        <f t="shared" si="35"/>
        <v>66052</v>
      </c>
      <c r="L77" s="95">
        <f t="shared" si="36"/>
        <v>10164</v>
      </c>
      <c r="M77" s="96">
        <f t="shared" si="37"/>
        <v>76216</v>
      </c>
      <c r="N77" s="97">
        <f t="shared" si="38"/>
        <v>4052</v>
      </c>
      <c r="O77" s="98">
        <f t="shared" si="39"/>
        <v>0</v>
      </c>
      <c r="P77" s="99">
        <f t="shared" si="40"/>
        <v>4052</v>
      </c>
      <c r="Q77" s="100">
        <f t="shared" si="41"/>
        <v>69537</v>
      </c>
      <c r="R77" s="101">
        <f t="shared" si="42"/>
        <v>10164</v>
      </c>
      <c r="S77" s="102">
        <f t="shared" si="43"/>
        <v>79701</v>
      </c>
      <c r="T77" s="103">
        <f t="shared" si="23"/>
        <v>3485</v>
      </c>
      <c r="U77" s="104">
        <f t="shared" si="23"/>
        <v>0</v>
      </c>
      <c r="V77" s="105">
        <f t="shared" si="23"/>
        <v>3485</v>
      </c>
      <c r="W77" s="106">
        <f t="shared" si="44"/>
        <v>11589</v>
      </c>
      <c r="X77" s="86">
        <f t="shared" si="44"/>
        <v>0</v>
      </c>
      <c r="Y77" s="87">
        <f t="shared" si="44"/>
        <v>11589</v>
      </c>
      <c r="Z77" s="107">
        <f t="shared" si="45"/>
        <v>1.1999896458894181</v>
      </c>
      <c r="AA77" s="83">
        <f t="shared" si="45"/>
        <v>1</v>
      </c>
      <c r="AB77" s="83">
        <f t="shared" si="45"/>
        <v>1.1701462297392531</v>
      </c>
    </row>
    <row r="78" spans="1:28" s="57" customFormat="1" ht="18" customHeight="1" x14ac:dyDescent="0.25">
      <c r="A78" s="84">
        <v>73</v>
      </c>
      <c r="B78" s="85">
        <f t="shared" si="26"/>
        <v>58074</v>
      </c>
      <c r="C78" s="106">
        <f t="shared" si="27"/>
        <v>10296</v>
      </c>
      <c r="D78" s="111">
        <f t="shared" si="28"/>
        <v>68370</v>
      </c>
      <c r="E78" s="88">
        <f t="shared" si="29"/>
        <v>62135</v>
      </c>
      <c r="F78" s="89">
        <f t="shared" si="30"/>
        <v>10296</v>
      </c>
      <c r="G78" s="90">
        <f t="shared" si="31"/>
        <v>72431</v>
      </c>
      <c r="H78" s="91">
        <f t="shared" si="32"/>
        <v>4061</v>
      </c>
      <c r="I78" s="92">
        <f t="shared" si="33"/>
        <v>0</v>
      </c>
      <c r="J78" s="93">
        <f t="shared" si="34"/>
        <v>4061</v>
      </c>
      <c r="K78" s="94">
        <f t="shared" si="35"/>
        <v>66196</v>
      </c>
      <c r="L78" s="95">
        <f t="shared" si="36"/>
        <v>10296</v>
      </c>
      <c r="M78" s="96">
        <f t="shared" si="37"/>
        <v>76492</v>
      </c>
      <c r="N78" s="97">
        <f t="shared" si="38"/>
        <v>4061</v>
      </c>
      <c r="O78" s="98">
        <f t="shared" si="39"/>
        <v>0</v>
      </c>
      <c r="P78" s="99">
        <f t="shared" si="40"/>
        <v>4061</v>
      </c>
      <c r="Q78" s="100">
        <f t="shared" si="41"/>
        <v>69689</v>
      </c>
      <c r="R78" s="101">
        <f t="shared" si="42"/>
        <v>10296</v>
      </c>
      <c r="S78" s="102">
        <f t="shared" si="43"/>
        <v>79985</v>
      </c>
      <c r="T78" s="103">
        <f t="shared" si="23"/>
        <v>3493</v>
      </c>
      <c r="U78" s="104">
        <f t="shared" si="23"/>
        <v>0</v>
      </c>
      <c r="V78" s="105">
        <f t="shared" si="23"/>
        <v>3493</v>
      </c>
      <c r="W78" s="106">
        <f t="shared" si="44"/>
        <v>11615</v>
      </c>
      <c r="X78" s="86">
        <f t="shared" si="44"/>
        <v>0</v>
      </c>
      <c r="Y78" s="87">
        <f t="shared" si="44"/>
        <v>11615</v>
      </c>
      <c r="Z78" s="107">
        <f t="shared" si="45"/>
        <v>1.2000034438819438</v>
      </c>
      <c r="AA78" s="83">
        <f t="shared" si="45"/>
        <v>1</v>
      </c>
      <c r="AB78" s="83">
        <f t="shared" si="45"/>
        <v>1.1698844522451368</v>
      </c>
    </row>
    <row r="79" spans="1:28" s="57" customFormat="1" ht="18" customHeight="1" x14ac:dyDescent="0.25">
      <c r="A79" s="84">
        <v>74</v>
      </c>
      <c r="B79" s="85">
        <f t="shared" si="26"/>
        <v>58201</v>
      </c>
      <c r="C79" s="106">
        <f t="shared" si="27"/>
        <v>10428</v>
      </c>
      <c r="D79" s="111">
        <f t="shared" si="28"/>
        <v>68629</v>
      </c>
      <c r="E79" s="88">
        <f t="shared" si="29"/>
        <v>62271</v>
      </c>
      <c r="F79" s="89">
        <f t="shared" si="30"/>
        <v>10428</v>
      </c>
      <c r="G79" s="90">
        <f t="shared" si="31"/>
        <v>72699</v>
      </c>
      <c r="H79" s="91">
        <f t="shared" si="32"/>
        <v>4070</v>
      </c>
      <c r="I79" s="92">
        <f t="shared" si="33"/>
        <v>0</v>
      </c>
      <c r="J79" s="93">
        <f t="shared" si="34"/>
        <v>4070</v>
      </c>
      <c r="K79" s="94">
        <f t="shared" si="35"/>
        <v>66341</v>
      </c>
      <c r="L79" s="95">
        <f t="shared" si="36"/>
        <v>10428</v>
      </c>
      <c r="M79" s="96">
        <f t="shared" si="37"/>
        <v>76769</v>
      </c>
      <c r="N79" s="97">
        <f t="shared" si="38"/>
        <v>4070</v>
      </c>
      <c r="O79" s="98">
        <f t="shared" si="39"/>
        <v>0</v>
      </c>
      <c r="P79" s="99">
        <f t="shared" si="40"/>
        <v>4070</v>
      </c>
      <c r="Q79" s="100">
        <f t="shared" si="41"/>
        <v>69841</v>
      </c>
      <c r="R79" s="101">
        <f t="shared" si="42"/>
        <v>10428</v>
      </c>
      <c r="S79" s="102">
        <f t="shared" si="43"/>
        <v>80269</v>
      </c>
      <c r="T79" s="103">
        <f t="shared" si="23"/>
        <v>3500</v>
      </c>
      <c r="U79" s="104">
        <f t="shared" si="23"/>
        <v>0</v>
      </c>
      <c r="V79" s="105">
        <f t="shared" si="23"/>
        <v>3500</v>
      </c>
      <c r="W79" s="106">
        <f t="shared" si="44"/>
        <v>11640</v>
      </c>
      <c r="X79" s="86">
        <f t="shared" si="44"/>
        <v>0</v>
      </c>
      <c r="Y79" s="87">
        <f t="shared" si="44"/>
        <v>11640</v>
      </c>
      <c r="Z79" s="107">
        <f t="shared" si="45"/>
        <v>1.1999965636329273</v>
      </c>
      <c r="AA79" s="83">
        <f t="shared" si="45"/>
        <v>1</v>
      </c>
      <c r="AB79" s="83">
        <f t="shared" si="45"/>
        <v>1.1696076002855935</v>
      </c>
    </row>
    <row r="80" spans="1:28" s="57" customFormat="1" ht="18" customHeight="1" x14ac:dyDescent="0.25">
      <c r="A80" s="84">
        <v>75</v>
      </c>
      <c r="B80" s="85">
        <f t="shared" si="26"/>
        <v>58327</v>
      </c>
      <c r="C80" s="106">
        <f t="shared" si="27"/>
        <v>10560</v>
      </c>
      <c r="D80" s="111">
        <f t="shared" si="28"/>
        <v>68887</v>
      </c>
      <c r="E80" s="88">
        <f t="shared" si="29"/>
        <v>62406</v>
      </c>
      <c r="F80" s="89">
        <f t="shared" si="30"/>
        <v>10560</v>
      </c>
      <c r="G80" s="90">
        <f t="shared" si="31"/>
        <v>72966</v>
      </c>
      <c r="H80" s="91">
        <f t="shared" si="32"/>
        <v>4079</v>
      </c>
      <c r="I80" s="92">
        <f t="shared" si="33"/>
        <v>0</v>
      </c>
      <c r="J80" s="93">
        <f t="shared" si="34"/>
        <v>4079</v>
      </c>
      <c r="K80" s="94">
        <f t="shared" si="35"/>
        <v>66485</v>
      </c>
      <c r="L80" s="95">
        <f t="shared" si="36"/>
        <v>10560</v>
      </c>
      <c r="M80" s="96">
        <f t="shared" si="37"/>
        <v>77045</v>
      </c>
      <c r="N80" s="97">
        <f t="shared" si="38"/>
        <v>4079</v>
      </c>
      <c r="O80" s="98">
        <f t="shared" si="39"/>
        <v>0</v>
      </c>
      <c r="P80" s="99">
        <f t="shared" si="40"/>
        <v>4079</v>
      </c>
      <c r="Q80" s="100">
        <f t="shared" si="41"/>
        <v>69993</v>
      </c>
      <c r="R80" s="101">
        <f t="shared" si="42"/>
        <v>10560</v>
      </c>
      <c r="S80" s="102">
        <f t="shared" si="43"/>
        <v>80553</v>
      </c>
      <c r="T80" s="103">
        <f t="shared" si="23"/>
        <v>3508</v>
      </c>
      <c r="U80" s="104">
        <f t="shared" si="23"/>
        <v>0</v>
      </c>
      <c r="V80" s="105">
        <f t="shared" si="23"/>
        <v>3508</v>
      </c>
      <c r="W80" s="106">
        <f t="shared" si="44"/>
        <v>11666</v>
      </c>
      <c r="X80" s="86">
        <f t="shared" si="44"/>
        <v>0</v>
      </c>
      <c r="Y80" s="87">
        <f t="shared" si="44"/>
        <v>11666</v>
      </c>
      <c r="Z80" s="107">
        <f t="shared" si="45"/>
        <v>1.2000102868311417</v>
      </c>
      <c r="AA80" s="83">
        <f t="shared" si="45"/>
        <v>1</v>
      </c>
      <c r="AB80" s="83">
        <f t="shared" si="45"/>
        <v>1.1693498047527109</v>
      </c>
    </row>
    <row r="81" spans="1:28" s="57" customFormat="1" ht="18" customHeight="1" x14ac:dyDescent="0.25">
      <c r="A81" s="84">
        <v>76</v>
      </c>
      <c r="B81" s="85">
        <f t="shared" si="26"/>
        <v>58454</v>
      </c>
      <c r="C81" s="106">
        <f t="shared" si="27"/>
        <v>10692</v>
      </c>
      <c r="D81" s="111">
        <f t="shared" si="28"/>
        <v>69146</v>
      </c>
      <c r="E81" s="88">
        <f t="shared" si="29"/>
        <v>62541</v>
      </c>
      <c r="F81" s="89">
        <f t="shared" si="30"/>
        <v>10692</v>
      </c>
      <c r="G81" s="90">
        <f t="shared" si="31"/>
        <v>73233</v>
      </c>
      <c r="H81" s="91">
        <f t="shared" si="32"/>
        <v>4087</v>
      </c>
      <c r="I81" s="92">
        <f t="shared" si="33"/>
        <v>0</v>
      </c>
      <c r="J81" s="93">
        <f t="shared" si="34"/>
        <v>4087</v>
      </c>
      <c r="K81" s="94">
        <f t="shared" si="35"/>
        <v>66629</v>
      </c>
      <c r="L81" s="95">
        <f t="shared" si="36"/>
        <v>10692</v>
      </c>
      <c r="M81" s="96">
        <f t="shared" si="37"/>
        <v>77321</v>
      </c>
      <c r="N81" s="97">
        <f t="shared" si="38"/>
        <v>4088</v>
      </c>
      <c r="O81" s="98">
        <f t="shared" si="39"/>
        <v>0</v>
      </c>
      <c r="P81" s="99">
        <f t="shared" si="40"/>
        <v>4088</v>
      </c>
      <c r="Q81" s="100">
        <f t="shared" si="41"/>
        <v>70144</v>
      </c>
      <c r="R81" s="101">
        <f t="shared" si="42"/>
        <v>10692</v>
      </c>
      <c r="S81" s="102">
        <f t="shared" si="43"/>
        <v>80836</v>
      </c>
      <c r="T81" s="103">
        <f t="shared" si="23"/>
        <v>3515</v>
      </c>
      <c r="U81" s="104">
        <f t="shared" si="23"/>
        <v>0</v>
      </c>
      <c r="V81" s="105">
        <f t="shared" si="23"/>
        <v>3515</v>
      </c>
      <c r="W81" s="106">
        <f t="shared" si="44"/>
        <v>11690</v>
      </c>
      <c r="X81" s="86">
        <f t="shared" si="44"/>
        <v>0</v>
      </c>
      <c r="Y81" s="87">
        <f t="shared" si="44"/>
        <v>11690</v>
      </c>
      <c r="Z81" s="107">
        <f t="shared" si="45"/>
        <v>1.1999863140247031</v>
      </c>
      <c r="AA81" s="83">
        <f t="shared" si="45"/>
        <v>1</v>
      </c>
      <c r="AB81" s="83">
        <f t="shared" si="45"/>
        <v>1.1690625632719174</v>
      </c>
    </row>
    <row r="82" spans="1:28" s="57" customFormat="1" ht="18" customHeight="1" x14ac:dyDescent="0.25">
      <c r="A82" s="84">
        <v>77</v>
      </c>
      <c r="B82" s="85">
        <f t="shared" si="26"/>
        <v>58580</v>
      </c>
      <c r="C82" s="106">
        <f t="shared" si="27"/>
        <v>10824</v>
      </c>
      <c r="D82" s="111">
        <f t="shared" si="28"/>
        <v>69404</v>
      </c>
      <c r="E82" s="88">
        <f t="shared" si="29"/>
        <v>62676</v>
      </c>
      <c r="F82" s="89">
        <f t="shared" si="30"/>
        <v>10824</v>
      </c>
      <c r="G82" s="90">
        <f t="shared" si="31"/>
        <v>73500</v>
      </c>
      <c r="H82" s="91">
        <f t="shared" si="32"/>
        <v>4096</v>
      </c>
      <c r="I82" s="92">
        <f t="shared" si="33"/>
        <v>0</v>
      </c>
      <c r="J82" s="93">
        <f t="shared" si="34"/>
        <v>4096</v>
      </c>
      <c r="K82" s="94">
        <f t="shared" si="35"/>
        <v>66773</v>
      </c>
      <c r="L82" s="95">
        <f t="shared" si="36"/>
        <v>10824</v>
      </c>
      <c r="M82" s="96">
        <f t="shared" si="37"/>
        <v>77597</v>
      </c>
      <c r="N82" s="97">
        <f t="shared" si="38"/>
        <v>4097</v>
      </c>
      <c r="O82" s="98">
        <f t="shared" si="39"/>
        <v>0</v>
      </c>
      <c r="P82" s="99">
        <f t="shared" si="40"/>
        <v>4097</v>
      </c>
      <c r="Q82" s="100">
        <f t="shared" si="41"/>
        <v>70296</v>
      </c>
      <c r="R82" s="101">
        <f t="shared" si="42"/>
        <v>10824</v>
      </c>
      <c r="S82" s="102">
        <f t="shared" si="43"/>
        <v>81120</v>
      </c>
      <c r="T82" s="103">
        <f t="shared" si="23"/>
        <v>3523</v>
      </c>
      <c r="U82" s="104">
        <f t="shared" si="23"/>
        <v>0</v>
      </c>
      <c r="V82" s="105">
        <f t="shared" si="23"/>
        <v>3523</v>
      </c>
      <c r="W82" s="106">
        <f t="shared" si="44"/>
        <v>11716</v>
      </c>
      <c r="X82" s="86">
        <f t="shared" si="44"/>
        <v>0</v>
      </c>
      <c r="Y82" s="87">
        <f t="shared" si="44"/>
        <v>11716</v>
      </c>
      <c r="Z82" s="107">
        <f t="shared" si="45"/>
        <v>1.2</v>
      </c>
      <c r="AA82" s="83">
        <f t="shared" si="45"/>
        <v>1</v>
      </c>
      <c r="AB82" s="83">
        <f t="shared" si="45"/>
        <v>1.1688087141951473</v>
      </c>
    </row>
    <row r="83" spans="1:28" s="57" customFormat="1" ht="18" customHeight="1" x14ac:dyDescent="0.25">
      <c r="A83" s="84">
        <v>78</v>
      </c>
      <c r="B83" s="85">
        <f t="shared" si="26"/>
        <v>58707</v>
      </c>
      <c r="C83" s="106">
        <f t="shared" si="27"/>
        <v>10956</v>
      </c>
      <c r="D83" s="111">
        <f t="shared" si="28"/>
        <v>69663</v>
      </c>
      <c r="E83" s="88">
        <f t="shared" si="29"/>
        <v>62812</v>
      </c>
      <c r="F83" s="89">
        <f t="shared" si="30"/>
        <v>10956</v>
      </c>
      <c r="G83" s="90">
        <f t="shared" si="31"/>
        <v>73768</v>
      </c>
      <c r="H83" s="91">
        <f t="shared" si="32"/>
        <v>4105</v>
      </c>
      <c r="I83" s="92">
        <f t="shared" si="33"/>
        <v>0</v>
      </c>
      <c r="J83" s="93">
        <f t="shared" si="34"/>
        <v>4105</v>
      </c>
      <c r="K83" s="94">
        <f t="shared" si="35"/>
        <v>66917</v>
      </c>
      <c r="L83" s="95">
        <f t="shared" si="36"/>
        <v>10956</v>
      </c>
      <c r="M83" s="96">
        <f t="shared" si="37"/>
        <v>77873</v>
      </c>
      <c r="N83" s="97">
        <f t="shared" si="38"/>
        <v>4105</v>
      </c>
      <c r="O83" s="98">
        <f t="shared" si="39"/>
        <v>0</v>
      </c>
      <c r="P83" s="99">
        <f t="shared" si="40"/>
        <v>4105</v>
      </c>
      <c r="Q83" s="100">
        <f t="shared" si="41"/>
        <v>70448</v>
      </c>
      <c r="R83" s="101">
        <f t="shared" si="42"/>
        <v>10956</v>
      </c>
      <c r="S83" s="102">
        <f t="shared" si="43"/>
        <v>81404</v>
      </c>
      <c r="T83" s="103">
        <f t="shared" si="23"/>
        <v>3531</v>
      </c>
      <c r="U83" s="104">
        <f t="shared" si="23"/>
        <v>0</v>
      </c>
      <c r="V83" s="105">
        <f t="shared" si="23"/>
        <v>3531</v>
      </c>
      <c r="W83" s="106">
        <f t="shared" si="44"/>
        <v>11741</v>
      </c>
      <c r="X83" s="86">
        <f t="shared" si="44"/>
        <v>0</v>
      </c>
      <c r="Y83" s="87">
        <f t="shared" si="44"/>
        <v>11741</v>
      </c>
      <c r="Z83" s="107">
        <f t="shared" si="45"/>
        <v>1.1999931865024613</v>
      </c>
      <c r="AA83" s="83">
        <f t="shared" si="45"/>
        <v>1</v>
      </c>
      <c r="AB83" s="83">
        <f t="shared" si="45"/>
        <v>1.1685399710032585</v>
      </c>
    </row>
    <row r="84" spans="1:28" s="57" customFormat="1" ht="18" customHeight="1" x14ac:dyDescent="0.25">
      <c r="A84" s="84">
        <v>79</v>
      </c>
      <c r="B84" s="85">
        <f t="shared" si="26"/>
        <v>58833</v>
      </c>
      <c r="C84" s="106">
        <f t="shared" si="27"/>
        <v>11088</v>
      </c>
      <c r="D84" s="111">
        <f t="shared" si="28"/>
        <v>69921</v>
      </c>
      <c r="E84" s="88">
        <f t="shared" si="29"/>
        <v>62947</v>
      </c>
      <c r="F84" s="89">
        <f t="shared" si="30"/>
        <v>11088</v>
      </c>
      <c r="G84" s="90">
        <f t="shared" si="31"/>
        <v>74035</v>
      </c>
      <c r="H84" s="91">
        <f t="shared" si="32"/>
        <v>4114</v>
      </c>
      <c r="I84" s="92">
        <f t="shared" si="33"/>
        <v>0</v>
      </c>
      <c r="J84" s="93">
        <f t="shared" si="34"/>
        <v>4114</v>
      </c>
      <c r="K84" s="94">
        <f t="shared" si="35"/>
        <v>67061</v>
      </c>
      <c r="L84" s="95">
        <f t="shared" si="36"/>
        <v>11088</v>
      </c>
      <c r="M84" s="96">
        <f t="shared" si="37"/>
        <v>78149</v>
      </c>
      <c r="N84" s="97">
        <f t="shared" si="38"/>
        <v>4114</v>
      </c>
      <c r="O84" s="98">
        <f t="shared" si="39"/>
        <v>0</v>
      </c>
      <c r="P84" s="99">
        <f t="shared" si="40"/>
        <v>4114</v>
      </c>
      <c r="Q84" s="100">
        <f t="shared" si="41"/>
        <v>70600</v>
      </c>
      <c r="R84" s="101">
        <f t="shared" si="42"/>
        <v>11088</v>
      </c>
      <c r="S84" s="102">
        <f t="shared" si="43"/>
        <v>81688</v>
      </c>
      <c r="T84" s="103">
        <f t="shared" ref="T84:V109" si="46">Q84-K84</f>
        <v>3539</v>
      </c>
      <c r="U84" s="104">
        <f t="shared" si="46"/>
        <v>0</v>
      </c>
      <c r="V84" s="105">
        <f t="shared" si="46"/>
        <v>3539</v>
      </c>
      <c r="W84" s="106">
        <f t="shared" si="44"/>
        <v>11767</v>
      </c>
      <c r="X84" s="86">
        <f t="shared" si="44"/>
        <v>0</v>
      </c>
      <c r="Y84" s="87">
        <f t="shared" si="44"/>
        <v>11767</v>
      </c>
      <c r="Z84" s="107">
        <f t="shared" si="45"/>
        <v>1.2000067989053762</v>
      </c>
      <c r="AA84" s="83">
        <f t="shared" si="45"/>
        <v>1</v>
      </c>
      <c r="AB84" s="83">
        <f t="shared" si="45"/>
        <v>1.1682899272035583</v>
      </c>
    </row>
    <row r="85" spans="1:28" s="57" customFormat="1" ht="18" customHeight="1" x14ac:dyDescent="0.25">
      <c r="A85" s="84">
        <v>80</v>
      </c>
      <c r="B85" s="85">
        <f t="shared" si="26"/>
        <v>58960</v>
      </c>
      <c r="C85" s="106">
        <f t="shared" si="27"/>
        <v>11220</v>
      </c>
      <c r="D85" s="111">
        <f t="shared" si="28"/>
        <v>70180</v>
      </c>
      <c r="E85" s="88">
        <f t="shared" si="29"/>
        <v>63082</v>
      </c>
      <c r="F85" s="89">
        <f t="shared" si="30"/>
        <v>11220</v>
      </c>
      <c r="G85" s="90">
        <f t="shared" si="31"/>
        <v>74302</v>
      </c>
      <c r="H85" s="91">
        <f t="shared" si="32"/>
        <v>4122</v>
      </c>
      <c r="I85" s="92">
        <f t="shared" si="33"/>
        <v>0</v>
      </c>
      <c r="J85" s="93">
        <f t="shared" si="34"/>
        <v>4122</v>
      </c>
      <c r="K85" s="94">
        <f t="shared" si="35"/>
        <v>67205</v>
      </c>
      <c r="L85" s="95">
        <f t="shared" si="36"/>
        <v>11220</v>
      </c>
      <c r="M85" s="96">
        <f t="shared" si="37"/>
        <v>78425</v>
      </c>
      <c r="N85" s="97">
        <f t="shared" si="38"/>
        <v>4123</v>
      </c>
      <c r="O85" s="98">
        <f t="shared" si="39"/>
        <v>0</v>
      </c>
      <c r="P85" s="99">
        <f t="shared" si="40"/>
        <v>4123</v>
      </c>
      <c r="Q85" s="100">
        <f t="shared" si="41"/>
        <v>70752</v>
      </c>
      <c r="R85" s="101">
        <f t="shared" si="42"/>
        <v>11220</v>
      </c>
      <c r="S85" s="102">
        <f t="shared" si="43"/>
        <v>81972</v>
      </c>
      <c r="T85" s="103">
        <f t="shared" si="46"/>
        <v>3547</v>
      </c>
      <c r="U85" s="104">
        <f t="shared" si="46"/>
        <v>0</v>
      </c>
      <c r="V85" s="105">
        <f t="shared" si="46"/>
        <v>3547</v>
      </c>
      <c r="W85" s="106">
        <f t="shared" si="44"/>
        <v>11792</v>
      </c>
      <c r="X85" s="86">
        <f t="shared" si="44"/>
        <v>0</v>
      </c>
      <c r="Y85" s="87">
        <f t="shared" si="44"/>
        <v>11792</v>
      </c>
      <c r="Z85" s="107">
        <f t="shared" si="45"/>
        <v>1.2</v>
      </c>
      <c r="AA85" s="83">
        <f t="shared" si="45"/>
        <v>1</v>
      </c>
      <c r="AB85" s="83">
        <f t="shared" si="45"/>
        <v>1.168025078369906</v>
      </c>
    </row>
    <row r="86" spans="1:28" s="57" customFormat="1" ht="18" customHeight="1" x14ac:dyDescent="0.25">
      <c r="A86" s="84">
        <v>81</v>
      </c>
      <c r="B86" s="85">
        <f t="shared" si="26"/>
        <v>59086</v>
      </c>
      <c r="C86" s="106">
        <f t="shared" si="27"/>
        <v>11352</v>
      </c>
      <c r="D86" s="111">
        <f t="shared" si="28"/>
        <v>70438</v>
      </c>
      <c r="E86" s="88">
        <f t="shared" si="29"/>
        <v>63218</v>
      </c>
      <c r="F86" s="89">
        <f t="shared" si="30"/>
        <v>11352</v>
      </c>
      <c r="G86" s="90">
        <f t="shared" si="31"/>
        <v>74570</v>
      </c>
      <c r="H86" s="91">
        <f t="shared" si="32"/>
        <v>4132</v>
      </c>
      <c r="I86" s="92">
        <f t="shared" si="33"/>
        <v>0</v>
      </c>
      <c r="J86" s="93">
        <f t="shared" si="34"/>
        <v>4132</v>
      </c>
      <c r="K86" s="94">
        <f t="shared" si="35"/>
        <v>67349</v>
      </c>
      <c r="L86" s="95">
        <f t="shared" si="36"/>
        <v>11352</v>
      </c>
      <c r="M86" s="96">
        <f t="shared" si="37"/>
        <v>78701</v>
      </c>
      <c r="N86" s="97">
        <f t="shared" si="38"/>
        <v>4131</v>
      </c>
      <c r="O86" s="98">
        <f t="shared" si="39"/>
        <v>0</v>
      </c>
      <c r="P86" s="99">
        <f t="shared" si="40"/>
        <v>4131</v>
      </c>
      <c r="Q86" s="100">
        <f t="shared" si="41"/>
        <v>70903</v>
      </c>
      <c r="R86" s="101">
        <f t="shared" si="42"/>
        <v>11352</v>
      </c>
      <c r="S86" s="102">
        <f t="shared" si="43"/>
        <v>82255</v>
      </c>
      <c r="T86" s="103">
        <f t="shared" si="46"/>
        <v>3554</v>
      </c>
      <c r="U86" s="104">
        <f t="shared" si="46"/>
        <v>0</v>
      </c>
      <c r="V86" s="105">
        <f t="shared" si="46"/>
        <v>3554</v>
      </c>
      <c r="W86" s="106">
        <f t="shared" si="44"/>
        <v>11817</v>
      </c>
      <c r="X86" s="86">
        <f t="shared" si="44"/>
        <v>0</v>
      </c>
      <c r="Y86" s="87">
        <f t="shared" si="44"/>
        <v>11817</v>
      </c>
      <c r="Z86" s="107">
        <f t="shared" si="45"/>
        <v>1.1999966151034085</v>
      </c>
      <c r="AA86" s="83">
        <f t="shared" si="45"/>
        <v>1</v>
      </c>
      <c r="AB86" s="83">
        <f t="shared" si="45"/>
        <v>1.1677645589028649</v>
      </c>
    </row>
    <row r="87" spans="1:28" s="57" customFormat="1" ht="18" customHeight="1" x14ac:dyDescent="0.25">
      <c r="A87" s="84">
        <v>82</v>
      </c>
      <c r="B87" s="85">
        <f t="shared" si="26"/>
        <v>59213</v>
      </c>
      <c r="C87" s="106">
        <f t="shared" si="27"/>
        <v>11484</v>
      </c>
      <c r="D87" s="111">
        <f t="shared" si="28"/>
        <v>70697</v>
      </c>
      <c r="E87" s="88">
        <f t="shared" si="29"/>
        <v>63353</v>
      </c>
      <c r="F87" s="89">
        <f t="shared" si="30"/>
        <v>11484</v>
      </c>
      <c r="G87" s="90">
        <f t="shared" si="31"/>
        <v>74837</v>
      </c>
      <c r="H87" s="91">
        <f t="shared" si="32"/>
        <v>4140</v>
      </c>
      <c r="I87" s="92">
        <f t="shared" si="33"/>
        <v>0</v>
      </c>
      <c r="J87" s="93">
        <f t="shared" si="34"/>
        <v>4140</v>
      </c>
      <c r="K87" s="94">
        <f t="shared" si="35"/>
        <v>67493</v>
      </c>
      <c r="L87" s="95">
        <f t="shared" si="36"/>
        <v>11484</v>
      </c>
      <c r="M87" s="96">
        <f t="shared" si="37"/>
        <v>78977</v>
      </c>
      <c r="N87" s="97">
        <f t="shared" si="38"/>
        <v>4140</v>
      </c>
      <c r="O87" s="98">
        <f t="shared" si="39"/>
        <v>0</v>
      </c>
      <c r="P87" s="99">
        <f t="shared" si="40"/>
        <v>4140</v>
      </c>
      <c r="Q87" s="100">
        <f t="shared" si="41"/>
        <v>71055</v>
      </c>
      <c r="R87" s="101">
        <f t="shared" si="42"/>
        <v>11484</v>
      </c>
      <c r="S87" s="102">
        <f t="shared" si="43"/>
        <v>82539</v>
      </c>
      <c r="T87" s="103">
        <f t="shared" si="46"/>
        <v>3562</v>
      </c>
      <c r="U87" s="104">
        <f t="shared" si="46"/>
        <v>0</v>
      </c>
      <c r="V87" s="105">
        <f t="shared" si="46"/>
        <v>3562</v>
      </c>
      <c r="W87" s="106">
        <f t="shared" si="44"/>
        <v>11842</v>
      </c>
      <c r="X87" s="86">
        <f t="shared" si="44"/>
        <v>0</v>
      </c>
      <c r="Y87" s="87">
        <f t="shared" si="44"/>
        <v>11842</v>
      </c>
      <c r="Z87" s="107">
        <f t="shared" si="45"/>
        <v>1.1999898670899971</v>
      </c>
      <c r="AA87" s="83">
        <f t="shared" si="45"/>
        <v>1</v>
      </c>
      <c r="AB87" s="83">
        <f t="shared" si="45"/>
        <v>1.1675035715801236</v>
      </c>
    </row>
    <row r="88" spans="1:28" s="57" customFormat="1" ht="18" customHeight="1" x14ac:dyDescent="0.25">
      <c r="A88" s="84">
        <v>83</v>
      </c>
      <c r="B88" s="85">
        <f t="shared" si="26"/>
        <v>59339</v>
      </c>
      <c r="C88" s="106">
        <f t="shared" si="27"/>
        <v>11616</v>
      </c>
      <c r="D88" s="111">
        <f t="shared" si="28"/>
        <v>70955</v>
      </c>
      <c r="E88" s="88">
        <f t="shared" si="29"/>
        <v>63488</v>
      </c>
      <c r="F88" s="89">
        <f t="shared" si="30"/>
        <v>11616</v>
      </c>
      <c r="G88" s="90">
        <f t="shared" si="31"/>
        <v>75104</v>
      </c>
      <c r="H88" s="91">
        <f t="shared" si="32"/>
        <v>4149</v>
      </c>
      <c r="I88" s="92">
        <f t="shared" si="33"/>
        <v>0</v>
      </c>
      <c r="J88" s="93">
        <f t="shared" si="34"/>
        <v>4149</v>
      </c>
      <c r="K88" s="94">
        <f t="shared" si="35"/>
        <v>67637</v>
      </c>
      <c r="L88" s="95">
        <f t="shared" si="36"/>
        <v>11616</v>
      </c>
      <c r="M88" s="96">
        <f t="shared" si="37"/>
        <v>79253</v>
      </c>
      <c r="N88" s="97">
        <f t="shared" si="38"/>
        <v>4149</v>
      </c>
      <c r="O88" s="98">
        <f t="shared" si="39"/>
        <v>0</v>
      </c>
      <c r="P88" s="99">
        <f t="shared" si="40"/>
        <v>4149</v>
      </c>
      <c r="Q88" s="100">
        <f t="shared" si="41"/>
        <v>71207</v>
      </c>
      <c r="R88" s="101">
        <f t="shared" si="42"/>
        <v>11616</v>
      </c>
      <c r="S88" s="102">
        <f t="shared" si="43"/>
        <v>82823</v>
      </c>
      <c r="T88" s="103">
        <f t="shared" si="46"/>
        <v>3570</v>
      </c>
      <c r="U88" s="104">
        <f t="shared" si="46"/>
        <v>0</v>
      </c>
      <c r="V88" s="105">
        <f t="shared" si="46"/>
        <v>3570</v>
      </c>
      <c r="W88" s="106">
        <f t="shared" si="44"/>
        <v>11868</v>
      </c>
      <c r="X88" s="86">
        <f t="shared" si="44"/>
        <v>0</v>
      </c>
      <c r="Y88" s="87">
        <f t="shared" si="44"/>
        <v>11868</v>
      </c>
      <c r="Z88" s="107">
        <f t="shared" si="45"/>
        <v>1.2000033704646185</v>
      </c>
      <c r="AA88" s="83">
        <f t="shared" si="45"/>
        <v>1</v>
      </c>
      <c r="AB88" s="83">
        <f t="shared" si="45"/>
        <v>1.167260940032415</v>
      </c>
    </row>
    <row r="89" spans="1:28" s="57" customFormat="1" ht="18" customHeight="1" x14ac:dyDescent="0.25">
      <c r="A89" s="84">
        <v>84</v>
      </c>
      <c r="B89" s="85">
        <f t="shared" si="26"/>
        <v>59466</v>
      </c>
      <c r="C89" s="106">
        <f t="shared" si="27"/>
        <v>11748</v>
      </c>
      <c r="D89" s="111">
        <f t="shared" si="28"/>
        <v>71214</v>
      </c>
      <c r="E89" s="88">
        <f t="shared" si="29"/>
        <v>63624</v>
      </c>
      <c r="F89" s="89">
        <f t="shared" si="30"/>
        <v>11748</v>
      </c>
      <c r="G89" s="90">
        <f t="shared" si="31"/>
        <v>75372</v>
      </c>
      <c r="H89" s="91">
        <f t="shared" si="32"/>
        <v>4158</v>
      </c>
      <c r="I89" s="92">
        <f t="shared" si="33"/>
        <v>0</v>
      </c>
      <c r="J89" s="93">
        <f t="shared" si="34"/>
        <v>4158</v>
      </c>
      <c r="K89" s="94">
        <f t="shared" si="35"/>
        <v>67782</v>
      </c>
      <c r="L89" s="95">
        <f t="shared" si="36"/>
        <v>11748</v>
      </c>
      <c r="M89" s="96">
        <f t="shared" si="37"/>
        <v>79530</v>
      </c>
      <c r="N89" s="97">
        <f t="shared" si="38"/>
        <v>4158</v>
      </c>
      <c r="O89" s="98">
        <f t="shared" si="39"/>
        <v>0</v>
      </c>
      <c r="P89" s="99">
        <f t="shared" si="40"/>
        <v>4158</v>
      </c>
      <c r="Q89" s="100">
        <f t="shared" si="41"/>
        <v>71359</v>
      </c>
      <c r="R89" s="101">
        <f t="shared" si="42"/>
        <v>11748</v>
      </c>
      <c r="S89" s="102">
        <f t="shared" si="43"/>
        <v>83107</v>
      </c>
      <c r="T89" s="103">
        <f t="shared" si="46"/>
        <v>3577</v>
      </c>
      <c r="U89" s="104">
        <f t="shared" si="46"/>
        <v>0</v>
      </c>
      <c r="V89" s="105">
        <f t="shared" si="46"/>
        <v>3577</v>
      </c>
      <c r="W89" s="106">
        <f t="shared" si="44"/>
        <v>11893</v>
      </c>
      <c r="X89" s="86">
        <f t="shared" si="44"/>
        <v>0</v>
      </c>
      <c r="Y89" s="87">
        <f t="shared" si="44"/>
        <v>11893</v>
      </c>
      <c r="Z89" s="107">
        <f t="shared" si="45"/>
        <v>1.1999966367335957</v>
      </c>
      <c r="AA89" s="83">
        <f t="shared" si="45"/>
        <v>1</v>
      </c>
      <c r="AB89" s="83">
        <f t="shared" si="45"/>
        <v>1.1670036790518719</v>
      </c>
    </row>
    <row r="90" spans="1:28" s="57" customFormat="1" ht="18" customHeight="1" x14ac:dyDescent="0.25">
      <c r="A90" s="84">
        <v>85</v>
      </c>
      <c r="B90" s="85">
        <f t="shared" si="26"/>
        <v>59592</v>
      </c>
      <c r="C90" s="106">
        <f t="shared" si="27"/>
        <v>11880</v>
      </c>
      <c r="D90" s="111">
        <f t="shared" si="28"/>
        <v>71472</v>
      </c>
      <c r="E90" s="88">
        <f t="shared" si="29"/>
        <v>63759</v>
      </c>
      <c r="F90" s="89">
        <f t="shared" si="30"/>
        <v>11880</v>
      </c>
      <c r="G90" s="90">
        <f t="shared" si="31"/>
        <v>75639</v>
      </c>
      <c r="H90" s="91">
        <f t="shared" si="32"/>
        <v>4167</v>
      </c>
      <c r="I90" s="92">
        <f t="shared" si="33"/>
        <v>0</v>
      </c>
      <c r="J90" s="93">
        <f t="shared" si="34"/>
        <v>4167</v>
      </c>
      <c r="K90" s="94">
        <f t="shared" si="35"/>
        <v>67926</v>
      </c>
      <c r="L90" s="95">
        <f t="shared" si="36"/>
        <v>11880</v>
      </c>
      <c r="M90" s="96">
        <f t="shared" si="37"/>
        <v>79806</v>
      </c>
      <c r="N90" s="97">
        <f t="shared" si="38"/>
        <v>4167</v>
      </c>
      <c r="O90" s="98">
        <f t="shared" si="39"/>
        <v>0</v>
      </c>
      <c r="P90" s="99">
        <f t="shared" si="40"/>
        <v>4167</v>
      </c>
      <c r="Q90" s="100">
        <f t="shared" si="41"/>
        <v>71511</v>
      </c>
      <c r="R90" s="101">
        <f t="shared" si="42"/>
        <v>11880</v>
      </c>
      <c r="S90" s="102">
        <f t="shared" si="43"/>
        <v>83391</v>
      </c>
      <c r="T90" s="103">
        <f t="shared" si="46"/>
        <v>3585</v>
      </c>
      <c r="U90" s="104">
        <f t="shared" si="46"/>
        <v>0</v>
      </c>
      <c r="V90" s="105">
        <f t="shared" si="46"/>
        <v>3585</v>
      </c>
      <c r="W90" s="106">
        <f t="shared" si="44"/>
        <v>11919</v>
      </c>
      <c r="X90" s="86">
        <f t="shared" si="44"/>
        <v>0</v>
      </c>
      <c r="Y90" s="87">
        <f t="shared" si="44"/>
        <v>11919</v>
      </c>
      <c r="Z90" s="107">
        <f t="shared" si="45"/>
        <v>1.2000100684655659</v>
      </c>
      <c r="AA90" s="83">
        <f t="shared" si="45"/>
        <v>1</v>
      </c>
      <c r="AB90" s="83">
        <f t="shared" si="45"/>
        <v>1.1667646071188718</v>
      </c>
    </row>
    <row r="91" spans="1:28" s="57" customFormat="1" ht="18" customHeight="1" x14ac:dyDescent="0.25">
      <c r="A91" s="84">
        <v>86</v>
      </c>
      <c r="B91" s="85">
        <f t="shared" si="26"/>
        <v>59719</v>
      </c>
      <c r="C91" s="106">
        <f t="shared" si="27"/>
        <v>12012</v>
      </c>
      <c r="D91" s="111">
        <f t="shared" si="28"/>
        <v>71731</v>
      </c>
      <c r="E91" s="88">
        <f t="shared" si="29"/>
        <v>63894</v>
      </c>
      <c r="F91" s="89">
        <f t="shared" si="30"/>
        <v>12012</v>
      </c>
      <c r="G91" s="90">
        <f t="shared" si="31"/>
        <v>75906</v>
      </c>
      <c r="H91" s="91">
        <f t="shared" si="32"/>
        <v>4175</v>
      </c>
      <c r="I91" s="92">
        <f t="shared" si="33"/>
        <v>0</v>
      </c>
      <c r="J91" s="93">
        <f t="shared" si="34"/>
        <v>4175</v>
      </c>
      <c r="K91" s="94">
        <f t="shared" si="35"/>
        <v>68070</v>
      </c>
      <c r="L91" s="95">
        <f t="shared" si="36"/>
        <v>12012</v>
      </c>
      <c r="M91" s="96">
        <f t="shared" si="37"/>
        <v>80082</v>
      </c>
      <c r="N91" s="97">
        <f t="shared" si="38"/>
        <v>4176</v>
      </c>
      <c r="O91" s="98">
        <f t="shared" si="39"/>
        <v>0</v>
      </c>
      <c r="P91" s="99">
        <f t="shared" si="40"/>
        <v>4176</v>
      </c>
      <c r="Q91" s="100">
        <f t="shared" si="41"/>
        <v>71662</v>
      </c>
      <c r="R91" s="101">
        <f t="shared" si="42"/>
        <v>12012</v>
      </c>
      <c r="S91" s="102">
        <f t="shared" si="43"/>
        <v>83674</v>
      </c>
      <c r="T91" s="103">
        <f t="shared" si="46"/>
        <v>3592</v>
      </c>
      <c r="U91" s="104">
        <f t="shared" si="46"/>
        <v>0</v>
      </c>
      <c r="V91" s="105">
        <f t="shared" si="46"/>
        <v>3592</v>
      </c>
      <c r="W91" s="106">
        <f t="shared" si="44"/>
        <v>11943</v>
      </c>
      <c r="X91" s="86">
        <f t="shared" si="44"/>
        <v>0</v>
      </c>
      <c r="Y91" s="87">
        <f t="shared" si="44"/>
        <v>11943</v>
      </c>
      <c r="Z91" s="107">
        <f t="shared" si="45"/>
        <v>1.199986603928398</v>
      </c>
      <c r="AA91" s="83">
        <f t="shared" si="45"/>
        <v>1</v>
      </c>
      <c r="AB91" s="83">
        <f t="shared" si="45"/>
        <v>1.1664970514840167</v>
      </c>
    </row>
    <row r="92" spans="1:28" s="57" customFormat="1" ht="18" customHeight="1" x14ac:dyDescent="0.25">
      <c r="A92" s="84">
        <v>87</v>
      </c>
      <c r="B92" s="85">
        <f t="shared" si="26"/>
        <v>59845</v>
      </c>
      <c r="C92" s="106">
        <f t="shared" si="27"/>
        <v>12144</v>
      </c>
      <c r="D92" s="111">
        <f t="shared" si="28"/>
        <v>71989</v>
      </c>
      <c r="E92" s="88">
        <f t="shared" si="29"/>
        <v>64029</v>
      </c>
      <c r="F92" s="89">
        <f t="shared" si="30"/>
        <v>12144</v>
      </c>
      <c r="G92" s="90">
        <f t="shared" si="31"/>
        <v>76173</v>
      </c>
      <c r="H92" s="91">
        <f t="shared" si="32"/>
        <v>4184</v>
      </c>
      <c r="I92" s="92">
        <f t="shared" si="33"/>
        <v>0</v>
      </c>
      <c r="J92" s="93">
        <f t="shared" si="34"/>
        <v>4184</v>
      </c>
      <c r="K92" s="94">
        <f t="shared" si="35"/>
        <v>68214</v>
      </c>
      <c r="L92" s="95">
        <f t="shared" si="36"/>
        <v>12144</v>
      </c>
      <c r="M92" s="96">
        <f t="shared" si="37"/>
        <v>80358</v>
      </c>
      <c r="N92" s="97">
        <f t="shared" si="38"/>
        <v>4185</v>
      </c>
      <c r="O92" s="98">
        <f t="shared" si="39"/>
        <v>0</v>
      </c>
      <c r="P92" s="99">
        <f t="shared" si="40"/>
        <v>4185</v>
      </c>
      <c r="Q92" s="100">
        <f t="shared" si="41"/>
        <v>71814</v>
      </c>
      <c r="R92" s="101">
        <f t="shared" si="42"/>
        <v>12144</v>
      </c>
      <c r="S92" s="102">
        <f t="shared" si="43"/>
        <v>83958</v>
      </c>
      <c r="T92" s="103">
        <f t="shared" si="46"/>
        <v>3600</v>
      </c>
      <c r="U92" s="104">
        <f t="shared" si="46"/>
        <v>0</v>
      </c>
      <c r="V92" s="105">
        <f t="shared" si="46"/>
        <v>3600</v>
      </c>
      <c r="W92" s="106">
        <f t="shared" si="44"/>
        <v>11969</v>
      </c>
      <c r="X92" s="86">
        <f t="shared" si="44"/>
        <v>0</v>
      </c>
      <c r="Y92" s="87">
        <f t="shared" si="44"/>
        <v>11969</v>
      </c>
      <c r="Z92" s="107">
        <f t="shared" si="45"/>
        <v>1.2</v>
      </c>
      <c r="AA92" s="83">
        <f t="shared" si="45"/>
        <v>1</v>
      </c>
      <c r="AB92" s="83">
        <f t="shared" si="45"/>
        <v>1.1662615121754714</v>
      </c>
    </row>
    <row r="93" spans="1:28" s="57" customFormat="1" ht="18" customHeight="1" x14ac:dyDescent="0.25">
      <c r="A93" s="84">
        <v>88</v>
      </c>
      <c r="B93" s="85">
        <f t="shared" si="26"/>
        <v>59972</v>
      </c>
      <c r="C93" s="106">
        <f t="shared" si="27"/>
        <v>12276</v>
      </c>
      <c r="D93" s="111">
        <f t="shared" si="28"/>
        <v>72248</v>
      </c>
      <c r="E93" s="88">
        <f t="shared" si="29"/>
        <v>64165</v>
      </c>
      <c r="F93" s="89">
        <f t="shared" si="30"/>
        <v>12276</v>
      </c>
      <c r="G93" s="90">
        <f t="shared" si="31"/>
        <v>76441</v>
      </c>
      <c r="H93" s="91">
        <f t="shared" si="32"/>
        <v>4193</v>
      </c>
      <c r="I93" s="92">
        <f t="shared" si="33"/>
        <v>0</v>
      </c>
      <c r="J93" s="93">
        <f t="shared" si="34"/>
        <v>4193</v>
      </c>
      <c r="K93" s="94">
        <f t="shared" si="35"/>
        <v>68358</v>
      </c>
      <c r="L93" s="95">
        <f t="shared" si="36"/>
        <v>12276</v>
      </c>
      <c r="M93" s="96">
        <f t="shared" si="37"/>
        <v>80634</v>
      </c>
      <c r="N93" s="97">
        <f t="shared" si="38"/>
        <v>4193</v>
      </c>
      <c r="O93" s="98">
        <f t="shared" si="39"/>
        <v>0</v>
      </c>
      <c r="P93" s="99">
        <f t="shared" si="40"/>
        <v>4193</v>
      </c>
      <c r="Q93" s="100">
        <f t="shared" si="41"/>
        <v>71966</v>
      </c>
      <c r="R93" s="101">
        <f t="shared" si="42"/>
        <v>12276</v>
      </c>
      <c r="S93" s="102">
        <f t="shared" si="43"/>
        <v>84242</v>
      </c>
      <c r="T93" s="103">
        <f t="shared" si="46"/>
        <v>3608</v>
      </c>
      <c r="U93" s="104">
        <f t="shared" si="46"/>
        <v>0</v>
      </c>
      <c r="V93" s="105">
        <f t="shared" si="46"/>
        <v>3608</v>
      </c>
      <c r="W93" s="106">
        <f t="shared" si="44"/>
        <v>11994</v>
      </c>
      <c r="X93" s="86">
        <f t="shared" si="44"/>
        <v>0</v>
      </c>
      <c r="Y93" s="87">
        <f t="shared" si="44"/>
        <v>11994</v>
      </c>
      <c r="Z93" s="107">
        <f t="shared" si="45"/>
        <v>1.1999933302207697</v>
      </c>
      <c r="AA93" s="83">
        <f t="shared" si="45"/>
        <v>1</v>
      </c>
      <c r="AB93" s="83">
        <f t="shared" si="45"/>
        <v>1.1660115158897133</v>
      </c>
    </row>
    <row r="94" spans="1:28" s="57" customFormat="1" ht="18" customHeight="1" x14ac:dyDescent="0.25">
      <c r="A94" s="84">
        <v>89</v>
      </c>
      <c r="B94" s="85">
        <f t="shared" si="26"/>
        <v>60098</v>
      </c>
      <c r="C94" s="106">
        <f t="shared" si="27"/>
        <v>12408</v>
      </c>
      <c r="D94" s="111">
        <f t="shared" si="28"/>
        <v>72506</v>
      </c>
      <c r="E94" s="88">
        <f t="shared" si="29"/>
        <v>64300</v>
      </c>
      <c r="F94" s="89">
        <f t="shared" si="30"/>
        <v>12408</v>
      </c>
      <c r="G94" s="90">
        <f t="shared" si="31"/>
        <v>76708</v>
      </c>
      <c r="H94" s="91">
        <f t="shared" si="32"/>
        <v>4202</v>
      </c>
      <c r="I94" s="92">
        <f t="shared" si="33"/>
        <v>0</v>
      </c>
      <c r="J94" s="93">
        <f t="shared" si="34"/>
        <v>4202</v>
      </c>
      <c r="K94" s="94">
        <f t="shared" si="35"/>
        <v>68502</v>
      </c>
      <c r="L94" s="95">
        <f t="shared" si="36"/>
        <v>12408</v>
      </c>
      <c r="M94" s="96">
        <f t="shared" si="37"/>
        <v>80910</v>
      </c>
      <c r="N94" s="97">
        <f t="shared" si="38"/>
        <v>4202</v>
      </c>
      <c r="O94" s="98">
        <f t="shared" si="39"/>
        <v>0</v>
      </c>
      <c r="P94" s="99">
        <f t="shared" si="40"/>
        <v>4202</v>
      </c>
      <c r="Q94" s="100">
        <f t="shared" si="41"/>
        <v>72118</v>
      </c>
      <c r="R94" s="101">
        <f t="shared" si="42"/>
        <v>12408</v>
      </c>
      <c r="S94" s="102">
        <f t="shared" si="43"/>
        <v>84526</v>
      </c>
      <c r="T94" s="103">
        <f t="shared" si="46"/>
        <v>3616</v>
      </c>
      <c r="U94" s="104">
        <f t="shared" si="46"/>
        <v>0</v>
      </c>
      <c r="V94" s="105">
        <f t="shared" si="46"/>
        <v>3616</v>
      </c>
      <c r="W94" s="106">
        <f t="shared" si="44"/>
        <v>12020</v>
      </c>
      <c r="X94" s="86">
        <f t="shared" si="44"/>
        <v>0</v>
      </c>
      <c r="Y94" s="87">
        <f t="shared" si="44"/>
        <v>12020</v>
      </c>
      <c r="Z94" s="107">
        <f t="shared" si="45"/>
        <v>1.200006655795534</v>
      </c>
      <c r="AA94" s="83">
        <f t="shared" si="45"/>
        <v>1</v>
      </c>
      <c r="AB94" s="83">
        <f t="shared" si="45"/>
        <v>1.1657793837751358</v>
      </c>
    </row>
    <row r="95" spans="1:28" s="57" customFormat="1" ht="18" customHeight="1" x14ac:dyDescent="0.25">
      <c r="A95" s="84">
        <v>90</v>
      </c>
      <c r="B95" s="85">
        <f t="shared" si="26"/>
        <v>60225</v>
      </c>
      <c r="C95" s="106">
        <f t="shared" si="27"/>
        <v>12540</v>
      </c>
      <c r="D95" s="111">
        <f t="shared" si="28"/>
        <v>72765</v>
      </c>
      <c r="E95" s="88">
        <f t="shared" si="29"/>
        <v>64435</v>
      </c>
      <c r="F95" s="89">
        <f t="shared" si="30"/>
        <v>12540</v>
      </c>
      <c r="G95" s="90">
        <f t="shared" si="31"/>
        <v>76975</v>
      </c>
      <c r="H95" s="91">
        <f t="shared" si="32"/>
        <v>4210</v>
      </c>
      <c r="I95" s="92">
        <f t="shared" si="33"/>
        <v>0</v>
      </c>
      <c r="J95" s="93">
        <f t="shared" si="34"/>
        <v>4210</v>
      </c>
      <c r="K95" s="94">
        <f t="shared" si="35"/>
        <v>68646</v>
      </c>
      <c r="L95" s="95">
        <f t="shared" si="36"/>
        <v>12540</v>
      </c>
      <c r="M95" s="96">
        <f t="shared" si="37"/>
        <v>81186</v>
      </c>
      <c r="N95" s="97">
        <f t="shared" si="38"/>
        <v>4211</v>
      </c>
      <c r="O95" s="98">
        <f t="shared" si="39"/>
        <v>0</v>
      </c>
      <c r="P95" s="99">
        <f t="shared" si="40"/>
        <v>4211</v>
      </c>
      <c r="Q95" s="100">
        <f t="shared" si="41"/>
        <v>72270</v>
      </c>
      <c r="R95" s="101">
        <f t="shared" si="42"/>
        <v>12540</v>
      </c>
      <c r="S95" s="102">
        <f t="shared" si="43"/>
        <v>84810</v>
      </c>
      <c r="T95" s="103">
        <f t="shared" si="46"/>
        <v>3624</v>
      </c>
      <c r="U95" s="104">
        <f t="shared" si="46"/>
        <v>0</v>
      </c>
      <c r="V95" s="105">
        <f t="shared" si="46"/>
        <v>3624</v>
      </c>
      <c r="W95" s="106">
        <f t="shared" si="44"/>
        <v>12045</v>
      </c>
      <c r="X95" s="86">
        <f t="shared" si="44"/>
        <v>0</v>
      </c>
      <c r="Y95" s="87">
        <f t="shared" si="44"/>
        <v>12045</v>
      </c>
      <c r="Z95" s="107">
        <f t="shared" si="45"/>
        <v>1.2</v>
      </c>
      <c r="AA95" s="83">
        <f t="shared" si="45"/>
        <v>1</v>
      </c>
      <c r="AB95" s="83">
        <f t="shared" si="45"/>
        <v>1.1655328798185942</v>
      </c>
    </row>
    <row r="96" spans="1:28" s="57" customFormat="1" ht="18" customHeight="1" x14ac:dyDescent="0.25">
      <c r="A96" s="84">
        <v>91</v>
      </c>
      <c r="B96" s="85">
        <f t="shared" si="26"/>
        <v>60351</v>
      </c>
      <c r="C96" s="106">
        <f t="shared" si="27"/>
        <v>12672</v>
      </c>
      <c r="D96" s="111">
        <f t="shared" si="28"/>
        <v>73023</v>
      </c>
      <c r="E96" s="88">
        <f t="shared" si="29"/>
        <v>64571</v>
      </c>
      <c r="F96" s="89">
        <f t="shared" si="30"/>
        <v>12672</v>
      </c>
      <c r="G96" s="90">
        <f t="shared" si="31"/>
        <v>77243</v>
      </c>
      <c r="H96" s="91">
        <f t="shared" si="32"/>
        <v>4220</v>
      </c>
      <c r="I96" s="92">
        <f t="shared" si="33"/>
        <v>0</v>
      </c>
      <c r="J96" s="93">
        <f t="shared" si="34"/>
        <v>4220</v>
      </c>
      <c r="K96" s="94">
        <f t="shared" si="35"/>
        <v>68790</v>
      </c>
      <c r="L96" s="95">
        <f t="shared" si="36"/>
        <v>12672</v>
      </c>
      <c r="M96" s="96">
        <f t="shared" si="37"/>
        <v>81462</v>
      </c>
      <c r="N96" s="97">
        <f t="shared" si="38"/>
        <v>4219</v>
      </c>
      <c r="O96" s="98">
        <f t="shared" si="39"/>
        <v>0</v>
      </c>
      <c r="P96" s="99">
        <f t="shared" si="40"/>
        <v>4219</v>
      </c>
      <c r="Q96" s="100">
        <f t="shared" si="41"/>
        <v>72421</v>
      </c>
      <c r="R96" s="101">
        <f t="shared" si="42"/>
        <v>12672</v>
      </c>
      <c r="S96" s="102">
        <f t="shared" si="43"/>
        <v>85093</v>
      </c>
      <c r="T96" s="103">
        <f t="shared" si="46"/>
        <v>3631</v>
      </c>
      <c r="U96" s="104">
        <f t="shared" si="46"/>
        <v>0</v>
      </c>
      <c r="V96" s="105">
        <f t="shared" si="46"/>
        <v>3631</v>
      </c>
      <c r="W96" s="106">
        <f t="shared" si="44"/>
        <v>12070</v>
      </c>
      <c r="X96" s="86">
        <f t="shared" si="44"/>
        <v>0</v>
      </c>
      <c r="Y96" s="87">
        <f t="shared" si="44"/>
        <v>12070</v>
      </c>
      <c r="Z96" s="107">
        <f t="shared" si="45"/>
        <v>1.1999966860532552</v>
      </c>
      <c r="AA96" s="83">
        <f t="shared" si="45"/>
        <v>1</v>
      </c>
      <c r="AB96" s="83">
        <f t="shared" si="45"/>
        <v>1.1652903879599579</v>
      </c>
    </row>
    <row r="97" spans="1:28" s="57" customFormat="1" ht="18" customHeight="1" x14ac:dyDescent="0.25">
      <c r="A97" s="84">
        <v>92</v>
      </c>
      <c r="B97" s="85">
        <f t="shared" si="26"/>
        <v>60478</v>
      </c>
      <c r="C97" s="106">
        <f t="shared" si="27"/>
        <v>12804</v>
      </c>
      <c r="D97" s="111">
        <f t="shared" si="28"/>
        <v>73282</v>
      </c>
      <c r="E97" s="88">
        <f t="shared" si="29"/>
        <v>64706</v>
      </c>
      <c r="F97" s="89">
        <f t="shared" si="30"/>
        <v>12804</v>
      </c>
      <c r="G97" s="90">
        <f t="shared" si="31"/>
        <v>77510</v>
      </c>
      <c r="H97" s="91">
        <f t="shared" si="32"/>
        <v>4228</v>
      </c>
      <c r="I97" s="92">
        <f t="shared" si="33"/>
        <v>0</v>
      </c>
      <c r="J97" s="93">
        <f t="shared" si="34"/>
        <v>4228</v>
      </c>
      <c r="K97" s="94">
        <f t="shared" si="35"/>
        <v>68934</v>
      </c>
      <c r="L97" s="95">
        <f t="shared" si="36"/>
        <v>12804</v>
      </c>
      <c r="M97" s="96">
        <f t="shared" si="37"/>
        <v>81738</v>
      </c>
      <c r="N97" s="97">
        <f t="shared" si="38"/>
        <v>4228</v>
      </c>
      <c r="O97" s="98">
        <f t="shared" si="39"/>
        <v>0</v>
      </c>
      <c r="P97" s="99">
        <f t="shared" si="40"/>
        <v>4228</v>
      </c>
      <c r="Q97" s="100">
        <f t="shared" si="41"/>
        <v>72573</v>
      </c>
      <c r="R97" s="101">
        <f t="shared" si="42"/>
        <v>12804</v>
      </c>
      <c r="S97" s="102">
        <f t="shared" si="43"/>
        <v>85377</v>
      </c>
      <c r="T97" s="103">
        <f t="shared" si="46"/>
        <v>3639</v>
      </c>
      <c r="U97" s="104">
        <f t="shared" si="46"/>
        <v>0</v>
      </c>
      <c r="V97" s="105">
        <f t="shared" si="46"/>
        <v>3639</v>
      </c>
      <c r="W97" s="106">
        <f t="shared" si="44"/>
        <v>12095</v>
      </c>
      <c r="X97" s="86">
        <f t="shared" si="44"/>
        <v>0</v>
      </c>
      <c r="Y97" s="87">
        <f t="shared" si="44"/>
        <v>12095</v>
      </c>
      <c r="Z97" s="107">
        <f t="shared" si="45"/>
        <v>1.1999900790370053</v>
      </c>
      <c r="AA97" s="83">
        <f t="shared" si="45"/>
        <v>1</v>
      </c>
      <c r="AB97" s="83">
        <f t="shared" si="45"/>
        <v>1.1650473513277475</v>
      </c>
    </row>
    <row r="98" spans="1:28" s="57" customFormat="1" ht="18" customHeight="1" x14ac:dyDescent="0.25">
      <c r="A98" s="84">
        <v>93</v>
      </c>
      <c r="B98" s="85">
        <f t="shared" si="26"/>
        <v>60604</v>
      </c>
      <c r="C98" s="106">
        <f t="shared" si="27"/>
        <v>12936</v>
      </c>
      <c r="D98" s="111">
        <f t="shared" si="28"/>
        <v>73540</v>
      </c>
      <c r="E98" s="88">
        <f t="shared" si="29"/>
        <v>64841</v>
      </c>
      <c r="F98" s="89">
        <f t="shared" si="30"/>
        <v>12936</v>
      </c>
      <c r="G98" s="90">
        <f t="shared" si="31"/>
        <v>77777</v>
      </c>
      <c r="H98" s="91">
        <f t="shared" si="32"/>
        <v>4237</v>
      </c>
      <c r="I98" s="92">
        <f t="shared" si="33"/>
        <v>0</v>
      </c>
      <c r="J98" s="93">
        <f t="shared" si="34"/>
        <v>4237</v>
      </c>
      <c r="K98" s="94">
        <f t="shared" si="35"/>
        <v>69078</v>
      </c>
      <c r="L98" s="95">
        <f t="shared" si="36"/>
        <v>12936</v>
      </c>
      <c r="M98" s="96">
        <f t="shared" si="37"/>
        <v>82014</v>
      </c>
      <c r="N98" s="97">
        <f t="shared" si="38"/>
        <v>4237</v>
      </c>
      <c r="O98" s="98">
        <f t="shared" si="39"/>
        <v>0</v>
      </c>
      <c r="P98" s="99">
        <f t="shared" si="40"/>
        <v>4237</v>
      </c>
      <c r="Q98" s="100">
        <f t="shared" si="41"/>
        <v>72725</v>
      </c>
      <c r="R98" s="101">
        <f t="shared" si="42"/>
        <v>12936</v>
      </c>
      <c r="S98" s="102">
        <f t="shared" si="43"/>
        <v>85661</v>
      </c>
      <c r="T98" s="103">
        <f t="shared" si="46"/>
        <v>3647</v>
      </c>
      <c r="U98" s="104">
        <f t="shared" si="46"/>
        <v>0</v>
      </c>
      <c r="V98" s="105">
        <f t="shared" si="46"/>
        <v>3647</v>
      </c>
      <c r="W98" s="106">
        <f t="shared" si="44"/>
        <v>12121</v>
      </c>
      <c r="X98" s="86">
        <f t="shared" si="44"/>
        <v>0</v>
      </c>
      <c r="Y98" s="87">
        <f t="shared" si="44"/>
        <v>12121</v>
      </c>
      <c r="Z98" s="107">
        <f t="shared" si="45"/>
        <v>1.2000033001122039</v>
      </c>
      <c r="AA98" s="83">
        <f t="shared" si="45"/>
        <v>1</v>
      </c>
      <c r="AB98" s="83">
        <f t="shared" si="45"/>
        <v>1.1648218656513463</v>
      </c>
    </row>
    <row r="99" spans="1:28" s="57" customFormat="1" ht="18" customHeight="1" x14ac:dyDescent="0.25">
      <c r="A99" s="84">
        <v>94</v>
      </c>
      <c r="B99" s="85">
        <f t="shared" si="26"/>
        <v>60731</v>
      </c>
      <c r="C99" s="106">
        <f t="shared" si="27"/>
        <v>13068</v>
      </c>
      <c r="D99" s="111">
        <f t="shared" si="28"/>
        <v>73799</v>
      </c>
      <c r="E99" s="88">
        <f t="shared" si="29"/>
        <v>64977</v>
      </c>
      <c r="F99" s="89">
        <f t="shared" si="30"/>
        <v>13068</v>
      </c>
      <c r="G99" s="90">
        <f t="shared" si="31"/>
        <v>78045</v>
      </c>
      <c r="H99" s="91">
        <f t="shared" si="32"/>
        <v>4246</v>
      </c>
      <c r="I99" s="92">
        <f t="shared" si="33"/>
        <v>0</v>
      </c>
      <c r="J99" s="93">
        <f t="shared" si="34"/>
        <v>4246</v>
      </c>
      <c r="K99" s="94">
        <f t="shared" si="35"/>
        <v>69223</v>
      </c>
      <c r="L99" s="95">
        <f t="shared" si="36"/>
        <v>13068</v>
      </c>
      <c r="M99" s="96">
        <f t="shared" si="37"/>
        <v>82291</v>
      </c>
      <c r="N99" s="97">
        <f t="shared" si="38"/>
        <v>4246</v>
      </c>
      <c r="O99" s="98">
        <f t="shared" si="39"/>
        <v>0</v>
      </c>
      <c r="P99" s="99">
        <f t="shared" si="40"/>
        <v>4246</v>
      </c>
      <c r="Q99" s="100">
        <f t="shared" si="41"/>
        <v>72877</v>
      </c>
      <c r="R99" s="101">
        <f t="shared" si="42"/>
        <v>13068</v>
      </c>
      <c r="S99" s="102">
        <f t="shared" si="43"/>
        <v>85945</v>
      </c>
      <c r="T99" s="103">
        <f t="shared" si="46"/>
        <v>3654</v>
      </c>
      <c r="U99" s="104">
        <f t="shared" si="46"/>
        <v>0</v>
      </c>
      <c r="V99" s="105">
        <f t="shared" si="46"/>
        <v>3654</v>
      </c>
      <c r="W99" s="106">
        <f t="shared" si="44"/>
        <v>12146</v>
      </c>
      <c r="X99" s="86">
        <f t="shared" si="44"/>
        <v>0</v>
      </c>
      <c r="Y99" s="87">
        <f t="shared" si="44"/>
        <v>12146</v>
      </c>
      <c r="Z99" s="107">
        <f t="shared" si="45"/>
        <v>1.1999967067889545</v>
      </c>
      <c r="AA99" s="83">
        <f t="shared" si="45"/>
        <v>1</v>
      </c>
      <c r="AB99" s="83">
        <f t="shared" si="45"/>
        <v>1.1645821759102426</v>
      </c>
    </row>
    <row r="100" spans="1:28" s="57" customFormat="1" ht="18" customHeight="1" x14ac:dyDescent="0.25">
      <c r="A100" s="84">
        <v>95</v>
      </c>
      <c r="B100" s="85">
        <f t="shared" si="26"/>
        <v>60857</v>
      </c>
      <c r="C100" s="106">
        <f t="shared" si="27"/>
        <v>13200</v>
      </c>
      <c r="D100" s="111">
        <f t="shared" si="28"/>
        <v>74057</v>
      </c>
      <c r="E100" s="88">
        <f t="shared" si="29"/>
        <v>65112</v>
      </c>
      <c r="F100" s="89">
        <f t="shared" si="30"/>
        <v>13200</v>
      </c>
      <c r="G100" s="90">
        <f t="shared" si="31"/>
        <v>78312</v>
      </c>
      <c r="H100" s="91">
        <f t="shared" si="32"/>
        <v>4255</v>
      </c>
      <c r="I100" s="92">
        <f t="shared" si="33"/>
        <v>0</v>
      </c>
      <c r="J100" s="93">
        <f t="shared" si="34"/>
        <v>4255</v>
      </c>
      <c r="K100" s="94">
        <f t="shared" si="35"/>
        <v>69367</v>
      </c>
      <c r="L100" s="95">
        <f t="shared" si="36"/>
        <v>13200</v>
      </c>
      <c r="M100" s="96">
        <f t="shared" si="37"/>
        <v>82567</v>
      </c>
      <c r="N100" s="97">
        <f t="shared" si="38"/>
        <v>4255</v>
      </c>
      <c r="O100" s="98">
        <f t="shared" si="39"/>
        <v>0</v>
      </c>
      <c r="P100" s="99">
        <f t="shared" si="40"/>
        <v>4255</v>
      </c>
      <c r="Q100" s="100">
        <f t="shared" si="41"/>
        <v>73029</v>
      </c>
      <c r="R100" s="101">
        <f t="shared" si="42"/>
        <v>13200</v>
      </c>
      <c r="S100" s="102">
        <f t="shared" si="43"/>
        <v>86229</v>
      </c>
      <c r="T100" s="103">
        <f t="shared" si="46"/>
        <v>3662</v>
      </c>
      <c r="U100" s="104">
        <f t="shared" si="46"/>
        <v>0</v>
      </c>
      <c r="V100" s="105">
        <f t="shared" si="46"/>
        <v>3662</v>
      </c>
      <c r="W100" s="106">
        <f t="shared" si="44"/>
        <v>12172</v>
      </c>
      <c r="X100" s="86">
        <f t="shared" si="44"/>
        <v>0</v>
      </c>
      <c r="Y100" s="87">
        <f t="shared" si="44"/>
        <v>12172</v>
      </c>
      <c r="Z100" s="107">
        <f t="shared" si="45"/>
        <v>1.2000098591780732</v>
      </c>
      <c r="AA100" s="83">
        <f t="shared" si="45"/>
        <v>1</v>
      </c>
      <c r="AB100" s="83">
        <f t="shared" si="45"/>
        <v>1.1643598849534817</v>
      </c>
    </row>
    <row r="101" spans="1:28" s="57" customFormat="1" ht="18" customHeight="1" x14ac:dyDescent="0.25">
      <c r="A101" s="84">
        <v>96</v>
      </c>
      <c r="B101" s="85">
        <f t="shared" si="26"/>
        <v>60984</v>
      </c>
      <c r="C101" s="106">
        <f t="shared" si="27"/>
        <v>13332</v>
      </c>
      <c r="D101" s="111">
        <f t="shared" si="28"/>
        <v>74316</v>
      </c>
      <c r="E101" s="88">
        <f t="shared" si="29"/>
        <v>65247</v>
      </c>
      <c r="F101" s="89">
        <f t="shared" si="30"/>
        <v>13332</v>
      </c>
      <c r="G101" s="90">
        <f t="shared" si="31"/>
        <v>78579</v>
      </c>
      <c r="H101" s="91">
        <f t="shared" si="32"/>
        <v>4263</v>
      </c>
      <c r="I101" s="92">
        <f t="shared" si="33"/>
        <v>0</v>
      </c>
      <c r="J101" s="93">
        <f t="shared" si="34"/>
        <v>4263</v>
      </c>
      <c r="K101" s="94">
        <f t="shared" si="35"/>
        <v>69511</v>
      </c>
      <c r="L101" s="95">
        <f t="shared" si="36"/>
        <v>13332</v>
      </c>
      <c r="M101" s="96">
        <f t="shared" si="37"/>
        <v>82843</v>
      </c>
      <c r="N101" s="97">
        <f t="shared" si="38"/>
        <v>4264</v>
      </c>
      <c r="O101" s="98">
        <f t="shared" si="39"/>
        <v>0</v>
      </c>
      <c r="P101" s="99">
        <f t="shared" si="40"/>
        <v>4264</v>
      </c>
      <c r="Q101" s="100">
        <f t="shared" si="41"/>
        <v>73180</v>
      </c>
      <c r="R101" s="101">
        <f t="shared" si="42"/>
        <v>13332</v>
      </c>
      <c r="S101" s="102">
        <f t="shared" si="43"/>
        <v>86512</v>
      </c>
      <c r="T101" s="103">
        <f t="shared" si="46"/>
        <v>3669</v>
      </c>
      <c r="U101" s="104">
        <f t="shared" si="46"/>
        <v>0</v>
      </c>
      <c r="V101" s="105">
        <f t="shared" si="46"/>
        <v>3669</v>
      </c>
      <c r="W101" s="106">
        <f t="shared" si="44"/>
        <v>12196</v>
      </c>
      <c r="X101" s="86">
        <f t="shared" si="44"/>
        <v>0</v>
      </c>
      <c r="Y101" s="87">
        <f t="shared" si="44"/>
        <v>12196</v>
      </c>
      <c r="Z101" s="107">
        <f t="shared" si="45"/>
        <v>1.1999868818050636</v>
      </c>
      <c r="AA101" s="83">
        <f t="shared" si="45"/>
        <v>1</v>
      </c>
      <c r="AB101" s="83">
        <f t="shared" si="45"/>
        <v>1.1641100166855052</v>
      </c>
    </row>
    <row r="102" spans="1:28" s="57" customFormat="1" ht="18" customHeight="1" x14ac:dyDescent="0.25">
      <c r="A102" s="84">
        <v>97</v>
      </c>
      <c r="B102" s="85">
        <f t="shared" si="26"/>
        <v>61110</v>
      </c>
      <c r="C102" s="106">
        <f t="shared" si="27"/>
        <v>13464</v>
      </c>
      <c r="D102" s="111">
        <f t="shared" si="28"/>
        <v>74574</v>
      </c>
      <c r="E102" s="88">
        <f t="shared" si="29"/>
        <v>65382</v>
      </c>
      <c r="F102" s="89">
        <f t="shared" si="30"/>
        <v>13464</v>
      </c>
      <c r="G102" s="90">
        <f t="shared" si="31"/>
        <v>78846</v>
      </c>
      <c r="H102" s="91">
        <f t="shared" si="32"/>
        <v>4272</v>
      </c>
      <c r="I102" s="92">
        <f t="shared" si="33"/>
        <v>0</v>
      </c>
      <c r="J102" s="93">
        <f t="shared" si="34"/>
        <v>4272</v>
      </c>
      <c r="K102" s="94">
        <f t="shared" si="35"/>
        <v>69655</v>
      </c>
      <c r="L102" s="95">
        <f t="shared" si="36"/>
        <v>13464</v>
      </c>
      <c r="M102" s="96">
        <f t="shared" si="37"/>
        <v>83119</v>
      </c>
      <c r="N102" s="97">
        <f t="shared" si="38"/>
        <v>4273</v>
      </c>
      <c r="O102" s="98">
        <f t="shared" si="39"/>
        <v>0</v>
      </c>
      <c r="P102" s="99">
        <f t="shared" si="40"/>
        <v>4273</v>
      </c>
      <c r="Q102" s="100">
        <f t="shared" si="41"/>
        <v>73332</v>
      </c>
      <c r="R102" s="101">
        <f t="shared" si="42"/>
        <v>13464</v>
      </c>
      <c r="S102" s="102">
        <f t="shared" si="43"/>
        <v>86796</v>
      </c>
      <c r="T102" s="103">
        <f t="shared" si="46"/>
        <v>3677</v>
      </c>
      <c r="U102" s="104">
        <f t="shared" si="46"/>
        <v>0</v>
      </c>
      <c r="V102" s="105">
        <f t="shared" si="46"/>
        <v>3677</v>
      </c>
      <c r="W102" s="106">
        <f t="shared" si="44"/>
        <v>12222</v>
      </c>
      <c r="X102" s="86">
        <f t="shared" si="44"/>
        <v>0</v>
      </c>
      <c r="Y102" s="87">
        <f t="shared" si="44"/>
        <v>12222</v>
      </c>
      <c r="Z102" s="107">
        <f t="shared" si="45"/>
        <v>1.2</v>
      </c>
      <c r="AA102" s="83">
        <f t="shared" si="45"/>
        <v>1</v>
      </c>
      <c r="AB102" s="83">
        <f t="shared" si="45"/>
        <v>1.1638909003137823</v>
      </c>
    </row>
    <row r="103" spans="1:28" s="57" customFormat="1" ht="18" customHeight="1" x14ac:dyDescent="0.25">
      <c r="A103" s="84">
        <v>98</v>
      </c>
      <c r="B103" s="85">
        <f t="shared" si="26"/>
        <v>61237</v>
      </c>
      <c r="C103" s="106">
        <f t="shared" si="27"/>
        <v>13596</v>
      </c>
      <c r="D103" s="111">
        <f t="shared" si="28"/>
        <v>74833</v>
      </c>
      <c r="E103" s="88">
        <f t="shared" si="29"/>
        <v>65518</v>
      </c>
      <c r="F103" s="89">
        <f t="shared" si="30"/>
        <v>13596</v>
      </c>
      <c r="G103" s="90">
        <f t="shared" si="31"/>
        <v>79114</v>
      </c>
      <c r="H103" s="91">
        <f t="shared" si="32"/>
        <v>4281</v>
      </c>
      <c r="I103" s="92">
        <f t="shared" si="33"/>
        <v>0</v>
      </c>
      <c r="J103" s="93">
        <f t="shared" si="34"/>
        <v>4281</v>
      </c>
      <c r="K103" s="94">
        <f t="shared" si="35"/>
        <v>69799</v>
      </c>
      <c r="L103" s="95">
        <f t="shared" si="36"/>
        <v>13596</v>
      </c>
      <c r="M103" s="96">
        <f t="shared" si="37"/>
        <v>83395</v>
      </c>
      <c r="N103" s="97">
        <f t="shared" si="38"/>
        <v>4281</v>
      </c>
      <c r="O103" s="98">
        <f t="shared" si="39"/>
        <v>0</v>
      </c>
      <c r="P103" s="99">
        <f t="shared" si="40"/>
        <v>4281</v>
      </c>
      <c r="Q103" s="100">
        <f t="shared" si="41"/>
        <v>73484</v>
      </c>
      <c r="R103" s="101">
        <f t="shared" si="42"/>
        <v>13596</v>
      </c>
      <c r="S103" s="102">
        <f t="shared" si="43"/>
        <v>87080</v>
      </c>
      <c r="T103" s="103">
        <f t="shared" si="46"/>
        <v>3685</v>
      </c>
      <c r="U103" s="104">
        <f t="shared" si="46"/>
        <v>0</v>
      </c>
      <c r="V103" s="105">
        <f t="shared" si="46"/>
        <v>3685</v>
      </c>
      <c r="W103" s="106">
        <f t="shared" si="44"/>
        <v>12247</v>
      </c>
      <c r="X103" s="86">
        <f t="shared" si="44"/>
        <v>0</v>
      </c>
      <c r="Y103" s="87">
        <f t="shared" si="44"/>
        <v>12247</v>
      </c>
      <c r="Z103" s="107">
        <f t="shared" si="45"/>
        <v>1.1999934680013717</v>
      </c>
      <c r="AA103" s="83">
        <f t="shared" si="45"/>
        <v>1</v>
      </c>
      <c r="AB103" s="83">
        <f t="shared" si="45"/>
        <v>1.1636577445779268</v>
      </c>
    </row>
    <row r="104" spans="1:28" s="57" customFormat="1" ht="18" customHeight="1" x14ac:dyDescent="0.25">
      <c r="A104" s="84">
        <v>99</v>
      </c>
      <c r="B104" s="85">
        <f t="shared" si="26"/>
        <v>61363</v>
      </c>
      <c r="C104" s="106">
        <f t="shared" si="27"/>
        <v>13728</v>
      </c>
      <c r="D104" s="111">
        <f t="shared" si="28"/>
        <v>75091</v>
      </c>
      <c r="E104" s="88">
        <f t="shared" si="29"/>
        <v>65653</v>
      </c>
      <c r="F104" s="89">
        <f t="shared" si="30"/>
        <v>13728</v>
      </c>
      <c r="G104" s="90">
        <f t="shared" si="31"/>
        <v>79381</v>
      </c>
      <c r="H104" s="91">
        <f t="shared" si="32"/>
        <v>4290</v>
      </c>
      <c r="I104" s="92">
        <f t="shared" si="33"/>
        <v>0</v>
      </c>
      <c r="J104" s="93">
        <f t="shared" si="34"/>
        <v>4290</v>
      </c>
      <c r="K104" s="94">
        <f t="shared" si="35"/>
        <v>69943</v>
      </c>
      <c r="L104" s="95">
        <f t="shared" si="36"/>
        <v>13728</v>
      </c>
      <c r="M104" s="96">
        <f t="shared" si="37"/>
        <v>83671</v>
      </c>
      <c r="N104" s="97">
        <f t="shared" si="38"/>
        <v>4290</v>
      </c>
      <c r="O104" s="98">
        <f t="shared" si="39"/>
        <v>0</v>
      </c>
      <c r="P104" s="99">
        <f t="shared" si="40"/>
        <v>4290</v>
      </c>
      <c r="Q104" s="100">
        <f t="shared" si="41"/>
        <v>73636</v>
      </c>
      <c r="R104" s="101">
        <f t="shared" si="42"/>
        <v>13728</v>
      </c>
      <c r="S104" s="102">
        <f t="shared" si="43"/>
        <v>87364</v>
      </c>
      <c r="T104" s="103">
        <f t="shared" si="46"/>
        <v>3693</v>
      </c>
      <c r="U104" s="104">
        <f t="shared" si="46"/>
        <v>0</v>
      </c>
      <c r="V104" s="105">
        <f t="shared" si="46"/>
        <v>3693</v>
      </c>
      <c r="W104" s="106">
        <f t="shared" si="44"/>
        <v>12273</v>
      </c>
      <c r="X104" s="86">
        <f t="shared" si="44"/>
        <v>0</v>
      </c>
      <c r="Y104" s="87">
        <f t="shared" si="44"/>
        <v>12273</v>
      </c>
      <c r="Z104" s="107">
        <f t="shared" si="45"/>
        <v>1.2000065185861186</v>
      </c>
      <c r="AA104" s="83">
        <f t="shared" si="45"/>
        <v>1</v>
      </c>
      <c r="AB104" s="83">
        <f t="shared" si="45"/>
        <v>1.1634416907485585</v>
      </c>
    </row>
    <row r="105" spans="1:28" s="57" customFormat="1" ht="18" customHeight="1" x14ac:dyDescent="0.25">
      <c r="A105" s="84">
        <v>100</v>
      </c>
      <c r="B105" s="85">
        <f t="shared" si="26"/>
        <v>61490</v>
      </c>
      <c r="C105" s="106">
        <f t="shared" si="27"/>
        <v>13860</v>
      </c>
      <c r="D105" s="111">
        <f t="shared" si="28"/>
        <v>75350</v>
      </c>
      <c r="E105" s="88">
        <f t="shared" si="29"/>
        <v>65788</v>
      </c>
      <c r="F105" s="89">
        <f t="shared" si="30"/>
        <v>13860</v>
      </c>
      <c r="G105" s="90">
        <f t="shared" si="31"/>
        <v>79648</v>
      </c>
      <c r="H105" s="91">
        <f t="shared" si="32"/>
        <v>4298</v>
      </c>
      <c r="I105" s="92">
        <f t="shared" si="33"/>
        <v>0</v>
      </c>
      <c r="J105" s="93">
        <f t="shared" si="34"/>
        <v>4298</v>
      </c>
      <c r="K105" s="94">
        <f t="shared" si="35"/>
        <v>70087</v>
      </c>
      <c r="L105" s="95">
        <f t="shared" si="36"/>
        <v>13860</v>
      </c>
      <c r="M105" s="96">
        <f t="shared" si="37"/>
        <v>83947</v>
      </c>
      <c r="N105" s="97">
        <f t="shared" si="38"/>
        <v>4299</v>
      </c>
      <c r="O105" s="98">
        <f t="shared" si="39"/>
        <v>0</v>
      </c>
      <c r="P105" s="99">
        <f t="shared" si="40"/>
        <v>4299</v>
      </c>
      <c r="Q105" s="100">
        <f t="shared" si="41"/>
        <v>73788</v>
      </c>
      <c r="R105" s="101">
        <f t="shared" si="42"/>
        <v>13860</v>
      </c>
      <c r="S105" s="102">
        <f t="shared" si="43"/>
        <v>87648</v>
      </c>
      <c r="T105" s="103">
        <f t="shared" si="46"/>
        <v>3701</v>
      </c>
      <c r="U105" s="104">
        <f t="shared" si="46"/>
        <v>0</v>
      </c>
      <c r="V105" s="105">
        <f t="shared" si="46"/>
        <v>3701</v>
      </c>
      <c r="W105" s="106">
        <f t="shared" si="44"/>
        <v>12298</v>
      </c>
      <c r="X105" s="86">
        <f t="shared" si="44"/>
        <v>0</v>
      </c>
      <c r="Y105" s="87">
        <f t="shared" si="44"/>
        <v>12298</v>
      </c>
      <c r="Z105" s="107">
        <f t="shared" si="45"/>
        <v>1.2</v>
      </c>
      <c r="AA105" s="83">
        <f t="shared" si="45"/>
        <v>1</v>
      </c>
      <c r="AB105" s="83">
        <f t="shared" si="45"/>
        <v>1.1632116788321167</v>
      </c>
    </row>
    <row r="106" spans="1:28" s="57" customFormat="1" ht="18" customHeight="1" x14ac:dyDescent="0.25">
      <c r="A106" s="84">
        <v>101</v>
      </c>
      <c r="B106" s="85">
        <f t="shared" si="26"/>
        <v>61616</v>
      </c>
      <c r="C106" s="106">
        <f t="shared" si="27"/>
        <v>13992</v>
      </c>
      <c r="D106" s="111">
        <f t="shared" si="28"/>
        <v>75608</v>
      </c>
      <c r="E106" s="88">
        <f t="shared" si="29"/>
        <v>65924</v>
      </c>
      <c r="F106" s="89">
        <f t="shared" si="30"/>
        <v>13992</v>
      </c>
      <c r="G106" s="90">
        <f t="shared" si="31"/>
        <v>79916</v>
      </c>
      <c r="H106" s="91">
        <f t="shared" si="32"/>
        <v>4308</v>
      </c>
      <c r="I106" s="92">
        <f t="shared" si="33"/>
        <v>0</v>
      </c>
      <c r="J106" s="93">
        <f t="shared" si="34"/>
        <v>4308</v>
      </c>
      <c r="K106" s="94">
        <f t="shared" si="35"/>
        <v>70231</v>
      </c>
      <c r="L106" s="95">
        <f t="shared" si="36"/>
        <v>13992</v>
      </c>
      <c r="M106" s="96">
        <f t="shared" si="37"/>
        <v>84223</v>
      </c>
      <c r="N106" s="97">
        <f t="shared" si="38"/>
        <v>4307</v>
      </c>
      <c r="O106" s="98">
        <f t="shared" si="39"/>
        <v>0</v>
      </c>
      <c r="P106" s="99">
        <f t="shared" si="40"/>
        <v>4307</v>
      </c>
      <c r="Q106" s="100">
        <f t="shared" si="41"/>
        <v>73939</v>
      </c>
      <c r="R106" s="101">
        <f t="shared" si="42"/>
        <v>13992</v>
      </c>
      <c r="S106" s="102">
        <f t="shared" si="43"/>
        <v>87931</v>
      </c>
      <c r="T106" s="103">
        <f t="shared" si="46"/>
        <v>3708</v>
      </c>
      <c r="U106" s="104">
        <f t="shared" si="46"/>
        <v>0</v>
      </c>
      <c r="V106" s="105">
        <f t="shared" si="46"/>
        <v>3708</v>
      </c>
      <c r="W106" s="106">
        <f t="shared" si="44"/>
        <v>12323</v>
      </c>
      <c r="X106" s="86">
        <f t="shared" si="44"/>
        <v>0</v>
      </c>
      <c r="Y106" s="87">
        <f t="shared" si="44"/>
        <v>12323</v>
      </c>
      <c r="Z106" s="107">
        <f t="shared" si="45"/>
        <v>1.1999967540898469</v>
      </c>
      <c r="AA106" s="83">
        <f t="shared" si="45"/>
        <v>1</v>
      </c>
      <c r="AB106" s="83">
        <f t="shared" si="45"/>
        <v>1.1629853983705427</v>
      </c>
    </row>
    <row r="107" spans="1:28" s="57" customFormat="1" ht="18" customHeight="1" x14ac:dyDescent="0.25">
      <c r="A107" s="84">
        <v>500</v>
      </c>
      <c r="B107" s="85">
        <f t="shared" si="26"/>
        <v>112090</v>
      </c>
      <c r="C107" s="106">
        <f t="shared" si="27"/>
        <v>66660</v>
      </c>
      <c r="D107" s="111">
        <f t="shared" si="28"/>
        <v>178750</v>
      </c>
      <c r="E107" s="88">
        <f t="shared" si="29"/>
        <v>119908</v>
      </c>
      <c r="F107" s="89">
        <f t="shared" si="30"/>
        <v>66660</v>
      </c>
      <c r="G107" s="90">
        <f t="shared" si="31"/>
        <v>186568</v>
      </c>
      <c r="H107" s="91">
        <f t="shared" si="32"/>
        <v>7818</v>
      </c>
      <c r="I107" s="92">
        <f t="shared" si="33"/>
        <v>0</v>
      </c>
      <c r="J107" s="93">
        <f t="shared" si="34"/>
        <v>7818</v>
      </c>
      <c r="K107" s="94">
        <f t="shared" si="35"/>
        <v>127727</v>
      </c>
      <c r="L107" s="95">
        <f t="shared" si="36"/>
        <v>66660</v>
      </c>
      <c r="M107" s="96">
        <f t="shared" si="37"/>
        <v>194387</v>
      </c>
      <c r="N107" s="97">
        <f t="shared" si="38"/>
        <v>7819</v>
      </c>
      <c r="O107" s="98">
        <f t="shared" si="39"/>
        <v>0</v>
      </c>
      <c r="P107" s="99">
        <f t="shared" si="40"/>
        <v>7819</v>
      </c>
      <c r="Q107" s="100">
        <f t="shared" si="41"/>
        <v>134508</v>
      </c>
      <c r="R107" s="101">
        <f t="shared" si="42"/>
        <v>66660</v>
      </c>
      <c r="S107" s="102">
        <f t="shared" si="43"/>
        <v>201168</v>
      </c>
      <c r="T107" s="103">
        <f t="shared" si="46"/>
        <v>6781</v>
      </c>
      <c r="U107" s="104">
        <f t="shared" si="46"/>
        <v>0</v>
      </c>
      <c r="V107" s="105">
        <f t="shared" si="46"/>
        <v>6781</v>
      </c>
      <c r="W107" s="106">
        <f t="shared" si="44"/>
        <v>22418</v>
      </c>
      <c r="X107" s="86">
        <f t="shared" si="44"/>
        <v>0</v>
      </c>
      <c r="Y107" s="87">
        <f t="shared" si="44"/>
        <v>22418</v>
      </c>
      <c r="Z107" s="107">
        <f t="shared" si="45"/>
        <v>1.2</v>
      </c>
      <c r="AA107" s="83">
        <f t="shared" si="45"/>
        <v>1</v>
      </c>
      <c r="AB107" s="83">
        <f t="shared" si="45"/>
        <v>1.1254153846153847</v>
      </c>
    </row>
    <row r="108" spans="1:28" s="57" customFormat="1" ht="18" customHeight="1" x14ac:dyDescent="0.25">
      <c r="A108" s="84">
        <v>1000</v>
      </c>
      <c r="B108" s="85">
        <f t="shared" si="26"/>
        <v>175340</v>
      </c>
      <c r="C108" s="106">
        <f t="shared" si="27"/>
        <v>132660</v>
      </c>
      <c r="D108" s="111">
        <f t="shared" si="28"/>
        <v>308000</v>
      </c>
      <c r="E108" s="88">
        <f t="shared" si="29"/>
        <v>187558</v>
      </c>
      <c r="F108" s="89">
        <f t="shared" si="30"/>
        <v>132660</v>
      </c>
      <c r="G108" s="90">
        <f t="shared" si="31"/>
        <v>320218</v>
      </c>
      <c r="H108" s="91">
        <f t="shared" si="32"/>
        <v>12218</v>
      </c>
      <c r="I108" s="92">
        <f t="shared" si="33"/>
        <v>0</v>
      </c>
      <c r="J108" s="93">
        <f t="shared" si="34"/>
        <v>12218</v>
      </c>
      <c r="K108" s="94">
        <f t="shared" si="35"/>
        <v>199777</v>
      </c>
      <c r="L108" s="95">
        <f t="shared" si="36"/>
        <v>132660</v>
      </c>
      <c r="M108" s="96">
        <f t="shared" si="37"/>
        <v>332437</v>
      </c>
      <c r="N108" s="97">
        <f t="shared" si="38"/>
        <v>12219</v>
      </c>
      <c r="O108" s="98">
        <f t="shared" si="39"/>
        <v>0</v>
      </c>
      <c r="P108" s="99">
        <f t="shared" si="40"/>
        <v>12219</v>
      </c>
      <c r="Q108" s="100">
        <f t="shared" si="41"/>
        <v>210408</v>
      </c>
      <c r="R108" s="101">
        <f t="shared" si="42"/>
        <v>132660</v>
      </c>
      <c r="S108" s="102">
        <f t="shared" si="43"/>
        <v>343068</v>
      </c>
      <c r="T108" s="103">
        <f t="shared" si="46"/>
        <v>10631</v>
      </c>
      <c r="U108" s="104">
        <f t="shared" si="46"/>
        <v>0</v>
      </c>
      <c r="V108" s="105">
        <f t="shared" si="46"/>
        <v>10631</v>
      </c>
      <c r="W108" s="106">
        <f t="shared" si="44"/>
        <v>35068</v>
      </c>
      <c r="X108" s="86">
        <f t="shared" si="44"/>
        <v>0</v>
      </c>
      <c r="Y108" s="87">
        <f t="shared" si="44"/>
        <v>35068</v>
      </c>
      <c r="Z108" s="107">
        <f t="shared" si="45"/>
        <v>1.2</v>
      </c>
      <c r="AA108" s="83">
        <f t="shared" si="45"/>
        <v>1</v>
      </c>
      <c r="AB108" s="83">
        <f t="shared" si="45"/>
        <v>1.1138571428571429</v>
      </c>
    </row>
    <row r="109" spans="1:28" s="57" customFormat="1" ht="18" customHeight="1" x14ac:dyDescent="0.25">
      <c r="A109" s="149">
        <v>3000</v>
      </c>
      <c r="B109" s="150">
        <f t="shared" si="26"/>
        <v>428340</v>
      </c>
      <c r="C109" s="151">
        <f t="shared" si="27"/>
        <v>396660</v>
      </c>
      <c r="D109" s="152">
        <f t="shared" si="28"/>
        <v>825000</v>
      </c>
      <c r="E109" s="153">
        <f t="shared" si="29"/>
        <v>458158</v>
      </c>
      <c r="F109" s="154">
        <f t="shared" si="30"/>
        <v>396660</v>
      </c>
      <c r="G109" s="155">
        <f t="shared" si="31"/>
        <v>854818</v>
      </c>
      <c r="H109" s="156">
        <f t="shared" si="32"/>
        <v>29818</v>
      </c>
      <c r="I109" s="157">
        <f t="shared" si="33"/>
        <v>0</v>
      </c>
      <c r="J109" s="158">
        <f t="shared" si="34"/>
        <v>29818</v>
      </c>
      <c r="K109" s="159">
        <f t="shared" si="35"/>
        <v>487977</v>
      </c>
      <c r="L109" s="160">
        <f t="shared" si="36"/>
        <v>396660</v>
      </c>
      <c r="M109" s="161">
        <f t="shared" si="37"/>
        <v>884637</v>
      </c>
      <c r="N109" s="162">
        <f t="shared" si="38"/>
        <v>29819</v>
      </c>
      <c r="O109" s="163">
        <f t="shared" si="39"/>
        <v>0</v>
      </c>
      <c r="P109" s="164">
        <f t="shared" si="40"/>
        <v>29819</v>
      </c>
      <c r="Q109" s="165">
        <f t="shared" si="41"/>
        <v>514008</v>
      </c>
      <c r="R109" s="166">
        <f t="shared" si="42"/>
        <v>396660</v>
      </c>
      <c r="S109" s="167">
        <f t="shared" si="43"/>
        <v>910668</v>
      </c>
      <c r="T109" s="168">
        <f t="shared" si="46"/>
        <v>26031</v>
      </c>
      <c r="U109" s="169">
        <f t="shared" si="46"/>
        <v>0</v>
      </c>
      <c r="V109" s="170">
        <f t="shared" si="46"/>
        <v>26031</v>
      </c>
      <c r="W109" s="151">
        <f t="shared" si="44"/>
        <v>85668</v>
      </c>
      <c r="X109" s="171">
        <f t="shared" si="44"/>
        <v>0</v>
      </c>
      <c r="Y109" s="172">
        <f t="shared" si="44"/>
        <v>85668</v>
      </c>
      <c r="Z109" s="173">
        <f t="shared" si="45"/>
        <v>1.2</v>
      </c>
      <c r="AA109" s="173">
        <f t="shared" si="45"/>
        <v>1</v>
      </c>
      <c r="AB109" s="173">
        <f t="shared" si="45"/>
        <v>1.1038399999999999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54</v>
      </c>
      <c r="E122" s="142" t="s">
        <v>48</v>
      </c>
      <c r="F122" s="141">
        <v>57</v>
      </c>
      <c r="K122" s="142" t="s">
        <v>48</v>
      </c>
      <c r="L122" s="141">
        <v>61</v>
      </c>
      <c r="Q122" s="142" t="s">
        <v>48</v>
      </c>
      <c r="R122" s="141">
        <v>64</v>
      </c>
    </row>
    <row r="123" spans="2:18" ht="18" customHeight="1" x14ac:dyDescent="0.25">
      <c r="B123" s="142" t="s">
        <v>49</v>
      </c>
      <c r="C123" s="141">
        <v>71</v>
      </c>
      <c r="E123" s="142" t="s">
        <v>49</v>
      </c>
      <c r="F123" s="141">
        <v>75</v>
      </c>
      <c r="K123" s="142" t="s">
        <v>49</v>
      </c>
      <c r="L123" s="141">
        <v>80</v>
      </c>
      <c r="Q123" s="142" t="s">
        <v>49</v>
      </c>
      <c r="R123" s="141">
        <v>85</v>
      </c>
    </row>
    <row r="124" spans="2:18" ht="18" customHeight="1" x14ac:dyDescent="0.25">
      <c r="B124" s="142" t="s">
        <v>50</v>
      </c>
      <c r="C124" s="141">
        <v>96</v>
      </c>
      <c r="E124" s="142" t="s">
        <v>50</v>
      </c>
      <c r="F124" s="141">
        <v>102</v>
      </c>
      <c r="K124" s="142" t="s">
        <v>50</v>
      </c>
      <c r="L124" s="141">
        <v>109</v>
      </c>
      <c r="Q124" s="142" t="s">
        <v>50</v>
      </c>
      <c r="R124" s="141">
        <v>115</v>
      </c>
    </row>
    <row r="125" spans="2:18" ht="18" customHeight="1" x14ac:dyDescent="0.25">
      <c r="B125" s="142" t="s">
        <v>74</v>
      </c>
      <c r="C125" s="141">
        <v>115</v>
      </c>
      <c r="E125" s="142" t="s">
        <v>74</v>
      </c>
      <c r="F125" s="141">
        <v>123</v>
      </c>
      <c r="K125" s="142" t="s">
        <v>74</v>
      </c>
      <c r="L125" s="141">
        <v>131</v>
      </c>
      <c r="Q125" s="142" t="s">
        <v>74</v>
      </c>
      <c r="R125" s="141">
        <v>138</v>
      </c>
    </row>
    <row r="128" spans="2:18" ht="18" customHeight="1" x14ac:dyDescent="0.25">
      <c r="B128" s="143" t="s">
        <v>56</v>
      </c>
      <c r="C128" s="143"/>
      <c r="E128" s="143" t="s">
        <v>56</v>
      </c>
      <c r="F128" s="143"/>
      <c r="K128" s="143" t="s">
        <v>56</v>
      </c>
      <c r="L128" s="143"/>
      <c r="Q128" s="143" t="s">
        <v>56</v>
      </c>
      <c r="R128" s="143"/>
    </row>
    <row r="129" spans="2:18" ht="18" customHeight="1" x14ac:dyDescent="0.25">
      <c r="B129" s="144" t="s">
        <v>64</v>
      </c>
      <c r="C129" s="144">
        <v>600</v>
      </c>
      <c r="E129" s="144" t="s">
        <v>64</v>
      </c>
      <c r="F129" s="144">
        <v>600</v>
      </c>
      <c r="K129" s="144" t="s">
        <v>64</v>
      </c>
      <c r="L129" s="144">
        <v>600</v>
      </c>
      <c r="Q129" s="144" t="s">
        <v>64</v>
      </c>
      <c r="R129" s="144">
        <v>600</v>
      </c>
    </row>
    <row r="130" spans="2:18" ht="18" customHeight="1" x14ac:dyDescent="0.25">
      <c r="B130" s="144" t="s">
        <v>57</v>
      </c>
      <c r="C130" s="144">
        <v>50</v>
      </c>
      <c r="E130" s="144" t="s">
        <v>57</v>
      </c>
      <c r="F130" s="144">
        <v>50</v>
      </c>
      <c r="K130" s="144" t="s">
        <v>57</v>
      </c>
      <c r="L130" s="144">
        <v>50</v>
      </c>
      <c r="Q130" s="144" t="s">
        <v>57</v>
      </c>
      <c r="R130" s="144">
        <v>50</v>
      </c>
    </row>
    <row r="131" spans="2:18" ht="18" customHeight="1" x14ac:dyDescent="0.25">
      <c r="B131" s="144" t="s">
        <v>58</v>
      </c>
      <c r="C131" s="144">
        <v>65</v>
      </c>
      <c r="E131" s="144" t="s">
        <v>58</v>
      </c>
      <c r="F131" s="144">
        <v>65</v>
      </c>
      <c r="K131" s="144" t="s">
        <v>58</v>
      </c>
      <c r="L131" s="144">
        <v>65</v>
      </c>
      <c r="Q131" s="144" t="s">
        <v>58</v>
      </c>
      <c r="R131" s="144">
        <v>65</v>
      </c>
    </row>
    <row r="132" spans="2:18" ht="18" customHeight="1" x14ac:dyDescent="0.25">
      <c r="B132" s="144" t="s">
        <v>59</v>
      </c>
      <c r="C132" s="144">
        <v>90</v>
      </c>
      <c r="E132" s="144" t="s">
        <v>59</v>
      </c>
      <c r="F132" s="144">
        <v>90</v>
      </c>
      <c r="K132" s="144" t="s">
        <v>59</v>
      </c>
      <c r="L132" s="144">
        <v>90</v>
      </c>
      <c r="Q132" s="144" t="s">
        <v>59</v>
      </c>
      <c r="R132" s="144">
        <v>90</v>
      </c>
    </row>
    <row r="133" spans="2:18" ht="18" customHeight="1" x14ac:dyDescent="0.25">
      <c r="B133" s="144" t="s">
        <v>60</v>
      </c>
      <c r="C133" s="144">
        <v>100</v>
      </c>
      <c r="E133" s="144" t="s">
        <v>60</v>
      </c>
      <c r="F133" s="144">
        <v>100</v>
      </c>
      <c r="K133" s="144" t="s">
        <v>60</v>
      </c>
      <c r="L133" s="144">
        <v>100</v>
      </c>
      <c r="Q133" s="144" t="s">
        <v>60</v>
      </c>
      <c r="R133" s="144">
        <v>100</v>
      </c>
    </row>
    <row r="134" spans="2:18" ht="18" customHeight="1" x14ac:dyDescent="0.25">
      <c r="B134" s="144" t="s">
        <v>75</v>
      </c>
      <c r="C134" s="144">
        <v>120</v>
      </c>
      <c r="E134" s="144" t="s">
        <v>61</v>
      </c>
      <c r="F134" s="144">
        <v>120</v>
      </c>
      <c r="K134" s="144" t="s">
        <v>61</v>
      </c>
      <c r="L134" s="144">
        <v>120</v>
      </c>
      <c r="Q134" s="144" t="s">
        <v>61</v>
      </c>
      <c r="R134" s="144">
        <v>120</v>
      </c>
    </row>
  </sheetData>
  <sheetProtection algorithmName="SHA-512" hashValue="oZp9qtiFskXn9dzr6XJy8ggmiOLc6/kYKkK1Q7gKRyaB/2AViR5kxUnXSnGJZKC4YAl853+g5JBbhu9pWsxlnw==" saltValue="rf6FQnzfRBuAYgqv08NTKw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UI,標準"&amp;16岳　100mm</oddHeader>
  </headerFooter>
  <rowBreaks count="1" manualBreakCount="1">
    <brk id="60" max="27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BA7C5-F1CA-44E2-841B-46EEBE2C59B4}">
  <sheetPr>
    <tabColor rgb="FF00FF0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83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INT(ROUNDDOWN(IF(($A4-5)&lt;=0,0,IF(($A4-5)&lt;=10,$C$122,IF(($A4-5)&lt;=20,$C$123,IF(($A4-5)&lt;=30,$C$124,IF(($A4-5)&lt;=40,$C$125,IF(($A4-5)&lt;=50,$C$126,IF(($A4-5)&gt;=51,$C$127,"")))))))*($A4-5)+$C$120+$C$113,0)*1.1)</f>
        <v>1168</v>
      </c>
      <c r="C4" s="34">
        <f>E156</f>
        <v>825</v>
      </c>
      <c r="D4" s="35">
        <f>B4+C4</f>
        <v>1993</v>
      </c>
      <c r="E4" s="36">
        <f>ROUNDDOWN(($F$113+ROUNDDOWN(($A4*IF(501&lt;=$A4,$F$128,IF(101&lt;=$A4,$F$127,IF(51&lt;=$A4,$F$126,IF(31&lt;=$A4,$F$125,IF(21&lt;=$A4,$F$124,IF(11&lt;=$A4,$F$123,IF(1&lt;=$A4,$F$122,0)))))))),0))*1.1,0)</f>
        <v>1161</v>
      </c>
      <c r="F4" s="37">
        <f>G160</f>
        <v>704</v>
      </c>
      <c r="G4" s="38">
        <f>SUM(E4:F4)</f>
        <v>1865</v>
      </c>
      <c r="H4" s="39">
        <f t="shared" ref="H4:J19" si="0">E4-B4</f>
        <v>-7</v>
      </c>
      <c r="I4" s="40">
        <f t="shared" si="0"/>
        <v>-121</v>
      </c>
      <c r="J4" s="41">
        <f t="shared" si="0"/>
        <v>-128</v>
      </c>
      <c r="K4" s="42">
        <f>ROUNDDOWN(($L$113+ROUNDDOWN(($A4*IF(501&lt;=$A4,$L$128,IF(101&lt;=$A4,$L$127,IF(51&lt;=$A4,$L$126,IF(31&lt;=$A4,$L$125,IF(21&lt;=$A4,$L$124,IF(11&lt;=$A4,$L$123,IF(1&lt;=$A4,$L$122,0)))))))),0))*1.1,0)</f>
        <v>1161</v>
      </c>
      <c r="L4" s="43">
        <f>M160</f>
        <v>748</v>
      </c>
      <c r="M4" s="44">
        <f>SUM(K4:L4)</f>
        <v>1909</v>
      </c>
      <c r="N4" s="45">
        <f t="shared" ref="N4:P19" si="1">K4-E4</f>
        <v>0</v>
      </c>
      <c r="O4" s="46">
        <f t="shared" si="1"/>
        <v>44</v>
      </c>
      <c r="P4" s="47">
        <f t="shared" si="1"/>
        <v>44</v>
      </c>
      <c r="Q4" s="48">
        <f>ROUNDDOWN(($R$113+ROUNDDOWN(($A4*IF(501&lt;=$A4,$R$128,IF(101&lt;=$A4,$R$127,IF(51&lt;=$A4,$R$126,IF(31&lt;=$A4,$R$125,IF(21&lt;=$A4,$R$124,IF(11&lt;=$A4,$R$123,IF(1&lt;=$A4,$R$122,0)))))))),0))*1.1,0)</f>
        <v>1161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1953</v>
      </c>
      <c r="T4" s="51">
        <f t="shared" ref="T4:V19" si="2">Q4-K4</f>
        <v>0</v>
      </c>
      <c r="U4" s="52">
        <f t="shared" si="2"/>
        <v>44</v>
      </c>
      <c r="V4" s="53">
        <f t="shared" si="2"/>
        <v>44</v>
      </c>
      <c r="W4" s="54">
        <f t="shared" ref="W4:Y19" si="3">Q4-B4</f>
        <v>-7</v>
      </c>
      <c r="X4" s="34">
        <f t="shared" si="3"/>
        <v>-33</v>
      </c>
      <c r="Y4" s="35">
        <f t="shared" si="3"/>
        <v>-40</v>
      </c>
      <c r="Z4" s="55">
        <f t="shared" ref="Z4:AB19" si="4">Q4/B4</f>
        <v>0.99400684931506844</v>
      </c>
      <c r="AA4" s="55">
        <f t="shared" si="4"/>
        <v>0.96</v>
      </c>
      <c r="AB4" s="56">
        <f t="shared" si="4"/>
        <v>0.97992975413948824</v>
      </c>
    </row>
    <row r="5" spans="1:28" s="57" customFormat="1" ht="18" customHeight="1" x14ac:dyDescent="0.25">
      <c r="A5" s="58">
        <v>0</v>
      </c>
      <c r="B5" s="59">
        <f t="shared" ref="B5:B68" si="5">INT(ROUNDDOWN(IF(($A5-5)&lt;=0,0,IF(($A5-5)&lt;=10,$C$122,IF(($A5-5)&lt;=20,$C$123,IF(($A5-5)&lt;=30,$C$124,IF(($A5-5)&lt;=40,$C$125,IF(($A5-5)&lt;=50,$C$126,IF(($A5-5)&gt;=51,$C$127,"")))))))*($A5-5)+$C$120+$C$113,0)*1.1)</f>
        <v>1168</v>
      </c>
      <c r="C5" s="60">
        <v>825</v>
      </c>
      <c r="D5" s="61">
        <f>B5+C5</f>
        <v>1993</v>
      </c>
      <c r="E5" s="62">
        <f>ROUNDDOWN(($F$113+ROUNDDOWN(($A5*IF(501&lt;=$A5,$F$128,IF(101&lt;=$A5,$F$127,IF(51&lt;=$A5,$F$126,IF(31&lt;=$A5,$F$125,IF(21&lt;=$A5,$F$124,IF(11&lt;=$A5,$F$123,IF(1&lt;=$A5,$F$122,0)))))))),0))*1.1,0)</f>
        <v>1161</v>
      </c>
      <c r="F5" s="63">
        <v>704</v>
      </c>
      <c r="G5" s="64">
        <f>SUM(E5:F5)</f>
        <v>1865</v>
      </c>
      <c r="H5" s="65">
        <f t="shared" si="0"/>
        <v>-7</v>
      </c>
      <c r="I5" s="66">
        <f t="shared" si="0"/>
        <v>-121</v>
      </c>
      <c r="J5" s="67">
        <f t="shared" si="0"/>
        <v>-128</v>
      </c>
      <c r="K5" s="68">
        <f>ROUNDDOWN(($L$113+ROUNDDOWN(($A5*IF(501&lt;=$A5,$L$128,IF(101&lt;=$A5,$L$127,IF(51&lt;=$A5,$L$126,IF(31&lt;=$A5,$L$125,IF(21&lt;=$A5,$L$124,IF(11&lt;=$A5,$L$123,IF(1&lt;=$A5,$L$122,0)))))))),0))*1.1,0)</f>
        <v>1161</v>
      </c>
      <c r="L5" s="69">
        <v>748</v>
      </c>
      <c r="M5" s="70">
        <f>SUM(K5:L5)</f>
        <v>1909</v>
      </c>
      <c r="N5" s="71">
        <f t="shared" si="1"/>
        <v>0</v>
      </c>
      <c r="O5" s="72">
        <f t="shared" si="1"/>
        <v>44</v>
      </c>
      <c r="P5" s="73">
        <f t="shared" si="1"/>
        <v>44</v>
      </c>
      <c r="Q5" s="74">
        <f>ROUNDDOWN(($R$113+ROUNDDOWN(($A5*IF(501&lt;=$A5,$R$128,IF(101&lt;=$A5,$R$127,IF(51&lt;=$A5,$R$126,IF(31&lt;=$A5,$R$125,IF(21&lt;=$A5,$R$124,IF(11&lt;=$A5,$R$123,IF(1&lt;=$A5,$R$122,0)))))))),0))*1.1,0)</f>
        <v>1161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1953</v>
      </c>
      <c r="T5" s="77">
        <f t="shared" si="2"/>
        <v>0</v>
      </c>
      <c r="U5" s="78">
        <f t="shared" si="2"/>
        <v>44</v>
      </c>
      <c r="V5" s="79">
        <f t="shared" si="2"/>
        <v>44</v>
      </c>
      <c r="W5" s="80">
        <f t="shared" si="3"/>
        <v>-7</v>
      </c>
      <c r="X5" s="81">
        <f t="shared" si="3"/>
        <v>-33</v>
      </c>
      <c r="Y5" s="82">
        <f t="shared" si="3"/>
        <v>-40</v>
      </c>
      <c r="Z5" s="83">
        <f t="shared" si="4"/>
        <v>0.99400684931506844</v>
      </c>
      <c r="AA5" s="83">
        <f t="shared" si="4"/>
        <v>0.96</v>
      </c>
      <c r="AB5" s="83">
        <f t="shared" si="4"/>
        <v>0.97992975413948824</v>
      </c>
    </row>
    <row r="6" spans="1:28" s="57" customFormat="1" ht="18" customHeight="1" x14ac:dyDescent="0.25">
      <c r="A6" s="84">
        <v>1</v>
      </c>
      <c r="B6" s="85">
        <f t="shared" si="5"/>
        <v>1168</v>
      </c>
      <c r="C6" s="86">
        <v>825</v>
      </c>
      <c r="D6" s="87">
        <f t="shared" ref="D6:D13" si="7">B6+C6</f>
        <v>1993</v>
      </c>
      <c r="E6" s="88">
        <f>ROUNDDOWN(($F$113+ROUNDDOWN(($A6*IF(501&lt;=$A6,$F$128,IF(101&lt;=$A6,$F$127,IF(51&lt;=$A6,$F$126,IF(31&lt;=$A6,$F$125,IF(21&lt;=$A6,$F$124,IF(11&lt;=$A6,$F$123,IF(1&lt;=$A6,$F$122,0)))))))),0))*1.1,0)</f>
        <v>1233</v>
      </c>
      <c r="F6" s="89">
        <v>838</v>
      </c>
      <c r="G6" s="90">
        <f t="shared" ref="G6:G69" si="8">SUM(E6:F6)</f>
        <v>2071</v>
      </c>
      <c r="H6" s="91">
        <f t="shared" si="0"/>
        <v>65</v>
      </c>
      <c r="I6" s="92">
        <f t="shared" si="0"/>
        <v>13</v>
      </c>
      <c r="J6" s="93">
        <f t="shared" si="0"/>
        <v>78</v>
      </c>
      <c r="K6" s="94">
        <f>ROUNDDOWN(($L$113+ROUNDDOWN(($A6*IF(501&lt;=$A6,$L$128,IF(101&lt;=$A6,$L$127,IF(51&lt;=$A6,$L$126,IF(31&lt;=$A6,$L$125,IF(21&lt;=$A6,$L$124,IF(11&lt;=$A6,$L$123,IF(1&lt;=$A6,$L$122,0)))))))),0))*1.1,0)</f>
        <v>1237</v>
      </c>
      <c r="L6" s="95">
        <v>851</v>
      </c>
      <c r="M6" s="96">
        <f t="shared" ref="M6:M69" si="9">SUM(K6:L6)</f>
        <v>2088</v>
      </c>
      <c r="N6" s="97">
        <f t="shared" si="1"/>
        <v>4</v>
      </c>
      <c r="O6" s="98">
        <f t="shared" si="1"/>
        <v>13</v>
      </c>
      <c r="P6" s="99">
        <f t="shared" si="1"/>
        <v>17</v>
      </c>
      <c r="Q6" s="100">
        <f>ROUNDDOWN(($R$113+ROUNDDOWN(($A6*IF(501&lt;=$A6,$R$128,IF(101&lt;=$A6,$R$127,IF(51&lt;=$A6,$R$126,IF(31&lt;=$A6,$R$125,IF(21&lt;=$A6,$R$124,IF(11&lt;=$A6,$R$123,IF(1&lt;=$A6,$R$122,0)))))))),0))*1.1,0)</f>
        <v>1241</v>
      </c>
      <c r="R6" s="101">
        <f t="shared" si="6"/>
        <v>864</v>
      </c>
      <c r="S6" s="102">
        <f t="shared" ref="S6:S69" si="10">SUM(Q6:R6)</f>
        <v>2105</v>
      </c>
      <c r="T6" s="103">
        <f t="shared" si="2"/>
        <v>4</v>
      </c>
      <c r="U6" s="104">
        <f t="shared" si="2"/>
        <v>13</v>
      </c>
      <c r="V6" s="105">
        <f t="shared" si="2"/>
        <v>17</v>
      </c>
      <c r="W6" s="106">
        <f t="shared" si="3"/>
        <v>73</v>
      </c>
      <c r="X6" s="86">
        <f t="shared" si="3"/>
        <v>39</v>
      </c>
      <c r="Y6" s="87">
        <f t="shared" si="3"/>
        <v>112</v>
      </c>
      <c r="Z6" s="107">
        <f t="shared" si="4"/>
        <v>1.0625</v>
      </c>
      <c r="AA6" s="83">
        <f t="shared" si="4"/>
        <v>1.0472727272727274</v>
      </c>
      <c r="AB6" s="83">
        <f t="shared" si="4"/>
        <v>1.0561966884094329</v>
      </c>
    </row>
    <row r="7" spans="1:28" s="57" customFormat="1" ht="18" customHeight="1" x14ac:dyDescent="0.25">
      <c r="A7" s="84">
        <v>2</v>
      </c>
      <c r="B7" s="85">
        <f t="shared" si="5"/>
        <v>1168</v>
      </c>
      <c r="C7" s="86">
        <v>825</v>
      </c>
      <c r="D7" s="87">
        <f t="shared" si="7"/>
        <v>1993</v>
      </c>
      <c r="E7" s="88">
        <f>ROUNDDOWN(($F$113+ROUNDDOWN(($A7*IF(501&lt;=$A7,$F$128,IF(101&lt;=$A7,$F$127,IF(51&lt;=$A7,$F$126,IF(31&lt;=$A7,$F$125,IF(21&lt;=$A7,$F$124,IF(11&lt;=$A7,$F$123,IF(1&lt;=$A7,$F$122,0)))))))),0))*1.1,0)</f>
        <v>1304</v>
      </c>
      <c r="F7" s="89">
        <v>862</v>
      </c>
      <c r="G7" s="90">
        <f t="shared" si="8"/>
        <v>2166</v>
      </c>
      <c r="H7" s="91">
        <f t="shared" si="0"/>
        <v>136</v>
      </c>
      <c r="I7" s="92">
        <f t="shared" si="0"/>
        <v>37</v>
      </c>
      <c r="J7" s="93">
        <f t="shared" si="0"/>
        <v>173</v>
      </c>
      <c r="K7" s="94">
        <f>ROUNDDOWN(($L$113+ROUNDDOWN(($A7*IF(501&lt;=$A7,$L$128,IF(101&lt;=$A7,$L$127,IF(51&lt;=$A7,$L$126,IF(31&lt;=$A7,$L$125,IF(21&lt;=$A7,$L$124,IF(11&lt;=$A7,$L$123,IF(1&lt;=$A7,$L$122,0)))))))),0))*1.1,0)</f>
        <v>1313</v>
      </c>
      <c r="L7" s="95">
        <v>895</v>
      </c>
      <c r="M7" s="96">
        <f t="shared" si="9"/>
        <v>2208</v>
      </c>
      <c r="N7" s="97">
        <f t="shared" si="1"/>
        <v>9</v>
      </c>
      <c r="O7" s="98">
        <f t="shared" si="1"/>
        <v>33</v>
      </c>
      <c r="P7" s="99">
        <f t="shared" si="1"/>
        <v>42</v>
      </c>
      <c r="Q7" s="100">
        <f>ROUNDDOWN(($R$113+ROUNDDOWN(($A7*IF(501&lt;=$A7,$R$128,IF(101&lt;=$A7,$R$127,IF(51&lt;=$A7,$R$126,IF(31&lt;=$A7,$R$125,IF(21&lt;=$A7,$R$124,IF(11&lt;=$A7,$R$123,IF(1&lt;=$A7,$R$122,0)))))))),0))*1.1,0)</f>
        <v>1322</v>
      </c>
      <c r="R7" s="101">
        <f t="shared" si="6"/>
        <v>937</v>
      </c>
      <c r="S7" s="102">
        <f t="shared" si="10"/>
        <v>2259</v>
      </c>
      <c r="T7" s="103">
        <f t="shared" si="2"/>
        <v>9</v>
      </c>
      <c r="U7" s="104">
        <f t="shared" si="2"/>
        <v>42</v>
      </c>
      <c r="V7" s="105">
        <f t="shared" si="2"/>
        <v>51</v>
      </c>
      <c r="W7" s="106">
        <f t="shared" si="3"/>
        <v>154</v>
      </c>
      <c r="X7" s="86">
        <f t="shared" si="3"/>
        <v>112</v>
      </c>
      <c r="Y7" s="87">
        <f t="shared" si="3"/>
        <v>266</v>
      </c>
      <c r="Z7" s="107">
        <f t="shared" si="4"/>
        <v>1.1318493150684932</v>
      </c>
      <c r="AA7" s="83">
        <f t="shared" si="4"/>
        <v>1.1357575757575757</v>
      </c>
      <c r="AB7" s="83">
        <f t="shared" si="4"/>
        <v>1.1334671349724035</v>
      </c>
    </row>
    <row r="8" spans="1:28" s="57" customFormat="1" ht="18" customHeight="1" x14ac:dyDescent="0.25">
      <c r="A8" s="84">
        <v>3</v>
      </c>
      <c r="B8" s="85">
        <f t="shared" si="5"/>
        <v>1168</v>
      </c>
      <c r="C8" s="86">
        <v>825</v>
      </c>
      <c r="D8" s="87">
        <f t="shared" si="7"/>
        <v>1993</v>
      </c>
      <c r="E8" s="88">
        <f>ROUNDDOWN(($F$113+ROUNDDOWN(($A8*IF(501&lt;=$A8,$F$128,IF(101&lt;=$A8,$F$127,IF(51&lt;=$A8,$F$126,IF(31&lt;=$A8,$F$125,IF(21&lt;=$A8,$F$124,IF(11&lt;=$A8,$F$123,IF(1&lt;=$A8,$F$122,0)))))))),0))*1.1,0)</f>
        <v>1376</v>
      </c>
      <c r="F8" s="89">
        <v>941</v>
      </c>
      <c r="G8" s="90">
        <f t="shared" si="8"/>
        <v>2317</v>
      </c>
      <c r="H8" s="91">
        <f t="shared" si="0"/>
        <v>208</v>
      </c>
      <c r="I8" s="92">
        <f t="shared" si="0"/>
        <v>116</v>
      </c>
      <c r="J8" s="93">
        <f t="shared" si="0"/>
        <v>324</v>
      </c>
      <c r="K8" s="94">
        <f>ROUNDDOWN(($L$113+ROUNDDOWN(($A8*IF(501&lt;=$A8,$L$128,IF(101&lt;=$A8,$L$127,IF(51&lt;=$A8,$L$126,IF(31&lt;=$A8,$L$125,IF(21&lt;=$A8,$L$124,IF(11&lt;=$A8,$L$123,IF(1&lt;=$A8,$L$122,0)))))))),0))*1.1,0)</f>
        <v>1389</v>
      </c>
      <c r="L8" s="95">
        <v>969</v>
      </c>
      <c r="M8" s="96">
        <f t="shared" si="9"/>
        <v>2358</v>
      </c>
      <c r="N8" s="97">
        <f t="shared" si="1"/>
        <v>13</v>
      </c>
      <c r="O8" s="98">
        <f t="shared" si="1"/>
        <v>28</v>
      </c>
      <c r="P8" s="99">
        <f t="shared" si="1"/>
        <v>41</v>
      </c>
      <c r="Q8" s="100">
        <f>ROUNDDOWN(($R$113+ROUNDDOWN(($A8*IF(501&lt;=$A8,$R$128,IF(101&lt;=$A8,$R$127,IF(51&lt;=$A8,$R$126,IF(31&lt;=$A8,$R$125,IF(21&lt;=$A8,$R$124,IF(11&lt;=$A8,$R$123,IF(1&lt;=$A8,$R$122,0)))))))),0))*1.1,0)</f>
        <v>1402</v>
      </c>
      <c r="R8" s="101">
        <f t="shared" si="6"/>
        <v>1009</v>
      </c>
      <c r="S8" s="102">
        <f t="shared" si="10"/>
        <v>2411</v>
      </c>
      <c r="T8" s="103">
        <f t="shared" si="2"/>
        <v>13</v>
      </c>
      <c r="U8" s="104">
        <f t="shared" si="2"/>
        <v>40</v>
      </c>
      <c r="V8" s="105">
        <f t="shared" si="2"/>
        <v>53</v>
      </c>
      <c r="W8" s="106">
        <f t="shared" si="3"/>
        <v>234</v>
      </c>
      <c r="X8" s="86">
        <f t="shared" si="3"/>
        <v>184</v>
      </c>
      <c r="Y8" s="87">
        <f t="shared" si="3"/>
        <v>418</v>
      </c>
      <c r="Z8" s="107">
        <f t="shared" si="4"/>
        <v>1.2003424657534247</v>
      </c>
      <c r="AA8" s="83">
        <f t="shared" si="4"/>
        <v>1.2230303030303031</v>
      </c>
      <c r="AB8" s="83">
        <f t="shared" si="4"/>
        <v>1.2097340692423482</v>
      </c>
    </row>
    <row r="9" spans="1:28" s="57" customFormat="1" ht="18" customHeight="1" x14ac:dyDescent="0.25">
      <c r="A9" s="84">
        <v>4</v>
      </c>
      <c r="B9" s="85">
        <f t="shared" si="5"/>
        <v>1168</v>
      </c>
      <c r="C9" s="86">
        <v>825</v>
      </c>
      <c r="D9" s="87">
        <f t="shared" si="7"/>
        <v>1993</v>
      </c>
      <c r="E9" s="88">
        <f>ROUNDDOWN(($F$113+ROUNDDOWN(($A9*IF(501&lt;=$A9,$F$128,IF(101&lt;=$A9,$F$127,IF(51&lt;=$A9,$F$126,IF(31&lt;=$A9,$F$125,IF(21&lt;=$A9,$F$124,IF(11&lt;=$A9,$F$123,IF(1&lt;=$A9,$F$122,0)))))))),0))*1.1,0)</f>
        <v>1447</v>
      </c>
      <c r="F9" s="89">
        <v>1020</v>
      </c>
      <c r="G9" s="90">
        <f t="shared" si="8"/>
        <v>2467</v>
      </c>
      <c r="H9" s="91">
        <f t="shared" si="0"/>
        <v>279</v>
      </c>
      <c r="I9" s="92">
        <f t="shared" si="0"/>
        <v>195</v>
      </c>
      <c r="J9" s="93">
        <f t="shared" si="0"/>
        <v>474</v>
      </c>
      <c r="K9" s="94">
        <f>ROUNDDOWN(($L$113+ROUNDDOWN(($A9*IF(501&lt;=$A9,$L$128,IF(101&lt;=$A9,$L$127,IF(51&lt;=$A9,$L$126,IF(31&lt;=$A9,$L$125,IF(21&lt;=$A9,$L$124,IF(11&lt;=$A9,$L$123,IF(1&lt;=$A9,$L$122,0)))))))),0))*1.1,0)</f>
        <v>1465</v>
      </c>
      <c r="L9" s="95">
        <v>1042</v>
      </c>
      <c r="M9" s="96">
        <f t="shared" si="9"/>
        <v>2507</v>
      </c>
      <c r="N9" s="97">
        <f t="shared" si="1"/>
        <v>18</v>
      </c>
      <c r="O9" s="98">
        <f t="shared" si="1"/>
        <v>22</v>
      </c>
      <c r="P9" s="99">
        <f t="shared" si="1"/>
        <v>40</v>
      </c>
      <c r="Q9" s="100">
        <f>ROUNDDOWN(($R$113+ROUNDDOWN(($A9*IF(501&lt;=$A9,$R$128,IF(101&lt;=$A9,$R$127,IF(51&lt;=$A9,$R$126,IF(31&lt;=$A9,$R$125,IF(21&lt;=$A9,$R$124,IF(11&lt;=$A9,$R$123,IF(1&lt;=$A9,$R$122,0)))))))),0))*1.1,0)</f>
        <v>1482</v>
      </c>
      <c r="R9" s="101">
        <f t="shared" si="6"/>
        <v>1082</v>
      </c>
      <c r="S9" s="102">
        <f t="shared" si="10"/>
        <v>2564</v>
      </c>
      <c r="T9" s="103">
        <f t="shared" si="2"/>
        <v>17</v>
      </c>
      <c r="U9" s="104">
        <f t="shared" si="2"/>
        <v>40</v>
      </c>
      <c r="V9" s="105">
        <f t="shared" si="2"/>
        <v>57</v>
      </c>
      <c r="W9" s="106">
        <f t="shared" si="3"/>
        <v>314</v>
      </c>
      <c r="X9" s="86">
        <f t="shared" si="3"/>
        <v>257</v>
      </c>
      <c r="Y9" s="87">
        <f t="shared" si="3"/>
        <v>571</v>
      </c>
      <c r="Z9" s="107">
        <f t="shared" si="4"/>
        <v>1.2688356164383561</v>
      </c>
      <c r="AA9" s="83">
        <f t="shared" si="4"/>
        <v>1.3115151515151515</v>
      </c>
      <c r="AB9" s="83">
        <f t="shared" si="4"/>
        <v>1.2865027596588059</v>
      </c>
    </row>
    <row r="10" spans="1:28" s="57" customFormat="1" ht="18" customHeight="1" x14ac:dyDescent="0.25">
      <c r="A10" s="84">
        <v>5</v>
      </c>
      <c r="B10" s="85">
        <f t="shared" si="5"/>
        <v>1168</v>
      </c>
      <c r="C10" s="86">
        <v>825</v>
      </c>
      <c r="D10" s="87">
        <f t="shared" si="7"/>
        <v>1993</v>
      </c>
      <c r="E10" s="88">
        <f>ROUNDDOWN(($F$113+ROUNDDOWN(($A10*IF(501&lt;=$A10,$F$128,IF(101&lt;=$A10,$F$127,IF(51&lt;=$A10,$F$126,IF(31&lt;=$A10,$F$125,IF(21&lt;=$A10,$F$124,IF(11&lt;=$A10,$F$123,IF(1&lt;=$A10,$F$122,0)))))))),0))*1.1,0)</f>
        <v>1519</v>
      </c>
      <c r="F10" s="89">
        <v>1100</v>
      </c>
      <c r="G10" s="90">
        <f t="shared" si="8"/>
        <v>2619</v>
      </c>
      <c r="H10" s="91">
        <f t="shared" si="0"/>
        <v>351</v>
      </c>
      <c r="I10" s="92">
        <f t="shared" si="0"/>
        <v>275</v>
      </c>
      <c r="J10" s="93">
        <f t="shared" si="0"/>
        <v>626</v>
      </c>
      <c r="K10" s="94">
        <f>ROUNDDOWN(($L$113+ROUNDDOWN(($A10*IF(501&lt;=$A10,$L$128,IF(101&lt;=$A10,$L$127,IF(51&lt;=$A10,$L$126,IF(31&lt;=$A10,$L$125,IF(21&lt;=$A10,$L$124,IF(11&lt;=$A10,$L$123,IF(1&lt;=$A10,$L$122,0)))))))),0))*1.1,0)</f>
        <v>1541</v>
      </c>
      <c r="L10" s="95">
        <v>1116</v>
      </c>
      <c r="M10" s="96">
        <f t="shared" si="9"/>
        <v>2657</v>
      </c>
      <c r="N10" s="97">
        <f t="shared" si="1"/>
        <v>22</v>
      </c>
      <c r="O10" s="98">
        <f t="shared" si="1"/>
        <v>16</v>
      </c>
      <c r="P10" s="99">
        <f t="shared" si="1"/>
        <v>38</v>
      </c>
      <c r="Q10" s="100">
        <f>ROUNDDOWN(($R$113+ROUNDDOWN(($A10*IF(501&lt;=$A10,$R$128,IF(101&lt;=$A10,$R$127,IF(51&lt;=$A10,$R$126,IF(31&lt;=$A10,$R$125,IF(21&lt;=$A10,$R$124,IF(11&lt;=$A10,$R$123,IF(1&lt;=$A10,$R$122,0)))))))),0))*1.1,0)</f>
        <v>1563</v>
      </c>
      <c r="R10" s="101">
        <f t="shared" si="6"/>
        <v>1155</v>
      </c>
      <c r="S10" s="102">
        <f t="shared" si="10"/>
        <v>2718</v>
      </c>
      <c r="T10" s="103">
        <f t="shared" si="2"/>
        <v>22</v>
      </c>
      <c r="U10" s="104">
        <f t="shared" si="2"/>
        <v>39</v>
      </c>
      <c r="V10" s="105">
        <f t="shared" si="2"/>
        <v>61</v>
      </c>
      <c r="W10" s="106">
        <f t="shared" si="3"/>
        <v>395</v>
      </c>
      <c r="X10" s="86">
        <f t="shared" si="3"/>
        <v>330</v>
      </c>
      <c r="Y10" s="87">
        <f t="shared" si="3"/>
        <v>725</v>
      </c>
      <c r="Z10" s="107">
        <f>Q10/B10</f>
        <v>1.3381849315068493</v>
      </c>
      <c r="AA10" s="83">
        <f t="shared" si="4"/>
        <v>1.4</v>
      </c>
      <c r="AB10" s="83">
        <f t="shared" si="4"/>
        <v>1.3637732062217762</v>
      </c>
    </row>
    <row r="11" spans="1:28" s="57" customFormat="1" ht="18" customHeight="1" x14ac:dyDescent="0.25">
      <c r="A11" s="108">
        <v>6</v>
      </c>
      <c r="B11" s="109">
        <f t="shared" si="5"/>
        <v>1350</v>
      </c>
      <c r="C11" s="80">
        <v>995</v>
      </c>
      <c r="D11" s="110">
        <f>B11+C11</f>
        <v>2345</v>
      </c>
      <c r="E11" s="88">
        <f>ROUNDDOWN(($F$113+ROUNDDOWN(($A11*IF(501&lt;=$A11,$F$128,IF(101&lt;=$A11,$F$127,IF(51&lt;=$A11,$F$126,IF(31&lt;=$A11,$F$125,IF(21&lt;=$A11,$F$124,IF(11&lt;=$A11,$F$123,IF(1&lt;=$A11,$F$122,0)))))))),0))*1.1,0)</f>
        <v>1590</v>
      </c>
      <c r="F11" s="89">
        <v>1179</v>
      </c>
      <c r="G11" s="90">
        <f t="shared" si="8"/>
        <v>2769</v>
      </c>
      <c r="H11" s="91">
        <f t="shared" si="0"/>
        <v>240</v>
      </c>
      <c r="I11" s="92">
        <f t="shared" si="0"/>
        <v>184</v>
      </c>
      <c r="J11" s="93">
        <f t="shared" si="0"/>
        <v>424</v>
      </c>
      <c r="K11" s="94">
        <f>ROUNDDOWN(($L$113+ROUNDDOWN(($A11*IF(501&lt;=$A11,$L$128,IF(101&lt;=$A11,$L$127,IF(51&lt;=$A11,$L$126,IF(31&lt;=$A11,$L$125,IF(21&lt;=$A11,$L$124,IF(11&lt;=$A11,$L$123,IF(1&lt;=$A11,$L$122,0)))))))),0))*1.1,0)</f>
        <v>1617</v>
      </c>
      <c r="L11" s="95">
        <v>1190</v>
      </c>
      <c r="M11" s="96">
        <f t="shared" si="9"/>
        <v>2807</v>
      </c>
      <c r="N11" s="97">
        <f t="shared" si="1"/>
        <v>27</v>
      </c>
      <c r="O11" s="98">
        <f t="shared" si="1"/>
        <v>11</v>
      </c>
      <c r="P11" s="99">
        <f t="shared" si="1"/>
        <v>38</v>
      </c>
      <c r="Q11" s="100">
        <f>ROUNDDOWN(($R$113+ROUNDDOWN(($A11*IF(501&lt;=$A11,$R$128,IF(101&lt;=$A11,$R$127,IF(51&lt;=$A11,$R$126,IF(31&lt;=$A11,$R$125,IF(21&lt;=$A11,$R$124,IF(11&lt;=$A11,$R$123,IF(1&lt;=$A11,$R$122,0)))))))),0))*1.1,0)</f>
        <v>1643</v>
      </c>
      <c r="R11" s="101">
        <f t="shared" si="6"/>
        <v>1227</v>
      </c>
      <c r="S11" s="102">
        <f t="shared" si="10"/>
        <v>2870</v>
      </c>
      <c r="T11" s="103">
        <f t="shared" si="2"/>
        <v>26</v>
      </c>
      <c r="U11" s="104">
        <f t="shared" si="2"/>
        <v>37</v>
      </c>
      <c r="V11" s="105">
        <f t="shared" si="2"/>
        <v>63</v>
      </c>
      <c r="W11" s="106">
        <f t="shared" si="3"/>
        <v>293</v>
      </c>
      <c r="X11" s="86">
        <f t="shared" si="3"/>
        <v>232</v>
      </c>
      <c r="Y11" s="87">
        <f t="shared" si="3"/>
        <v>525</v>
      </c>
      <c r="Z11" s="107">
        <f t="shared" si="4"/>
        <v>1.2170370370370371</v>
      </c>
      <c r="AA11" s="83">
        <f t="shared" si="4"/>
        <v>1.2331658291457286</v>
      </c>
      <c r="AB11" s="83">
        <f t="shared" si="4"/>
        <v>1.2238805970149254</v>
      </c>
    </row>
    <row r="12" spans="1:28" s="57" customFormat="1" ht="18" customHeight="1" x14ac:dyDescent="0.25">
      <c r="A12" s="84">
        <v>7</v>
      </c>
      <c r="B12" s="85">
        <f t="shared" si="5"/>
        <v>1533</v>
      </c>
      <c r="C12" s="106">
        <v>1166</v>
      </c>
      <c r="D12" s="111">
        <f t="shared" si="7"/>
        <v>2699</v>
      </c>
      <c r="E12" s="88">
        <f>ROUNDDOWN(($F$113+ROUNDDOWN(($A12*IF(501&lt;=$A12,$F$128,IF(101&lt;=$A12,$F$127,IF(51&lt;=$A12,$F$126,IF(31&lt;=$A12,$F$125,IF(21&lt;=$A12,$F$124,IF(11&lt;=$A12,$F$123,IF(1&lt;=$A12,$F$122,0)))))))),0))*1.1,0)</f>
        <v>1662</v>
      </c>
      <c r="F12" s="89">
        <v>1258</v>
      </c>
      <c r="G12" s="90">
        <f t="shared" si="8"/>
        <v>2920</v>
      </c>
      <c r="H12" s="91">
        <f t="shared" si="0"/>
        <v>129</v>
      </c>
      <c r="I12" s="92">
        <f t="shared" si="0"/>
        <v>92</v>
      </c>
      <c r="J12" s="93">
        <f t="shared" si="0"/>
        <v>221</v>
      </c>
      <c r="K12" s="94">
        <f>ROUNDDOWN(($L$113+ROUNDDOWN(($A12*IF(501&lt;=$A12,$L$128,IF(101&lt;=$A12,$L$127,IF(51&lt;=$A12,$L$126,IF(31&lt;=$A12,$L$125,IF(21&lt;=$A12,$L$124,IF(11&lt;=$A12,$L$123,IF(1&lt;=$A12,$L$122,0)))))))),0))*1.1,0)</f>
        <v>1692</v>
      </c>
      <c r="L12" s="95">
        <v>1263</v>
      </c>
      <c r="M12" s="96">
        <f t="shared" si="9"/>
        <v>2955</v>
      </c>
      <c r="N12" s="97">
        <f t="shared" si="1"/>
        <v>30</v>
      </c>
      <c r="O12" s="98">
        <f t="shared" si="1"/>
        <v>5</v>
      </c>
      <c r="P12" s="99">
        <f t="shared" si="1"/>
        <v>35</v>
      </c>
      <c r="Q12" s="100">
        <f>ROUNDDOWN(($R$113+ROUNDDOWN(($A12*IF(501&lt;=$A12,$R$128,IF(101&lt;=$A12,$R$127,IF(51&lt;=$A12,$R$126,IF(31&lt;=$A12,$R$125,IF(21&lt;=$A12,$R$124,IF(11&lt;=$A12,$R$123,IF(1&lt;=$A12,$R$122,0)))))))),0))*1.1,0)</f>
        <v>1723</v>
      </c>
      <c r="R12" s="101">
        <f t="shared" si="6"/>
        <v>1300</v>
      </c>
      <c r="S12" s="102">
        <f t="shared" si="10"/>
        <v>3023</v>
      </c>
      <c r="T12" s="103">
        <f t="shared" si="2"/>
        <v>31</v>
      </c>
      <c r="U12" s="104">
        <f t="shared" si="2"/>
        <v>37</v>
      </c>
      <c r="V12" s="105">
        <f t="shared" si="2"/>
        <v>68</v>
      </c>
      <c r="W12" s="106">
        <f t="shared" si="3"/>
        <v>190</v>
      </c>
      <c r="X12" s="86">
        <f t="shared" si="3"/>
        <v>134</v>
      </c>
      <c r="Y12" s="87">
        <f t="shared" si="3"/>
        <v>324</v>
      </c>
      <c r="Z12" s="107">
        <f t="shared" si="4"/>
        <v>1.1239399869536857</v>
      </c>
      <c r="AA12" s="83">
        <f t="shared" si="4"/>
        <v>1.1149228130360205</v>
      </c>
      <c r="AB12" s="83">
        <f t="shared" si="4"/>
        <v>1.1200444609114486</v>
      </c>
    </row>
    <row r="13" spans="1:28" s="57" customFormat="1" ht="18" customHeight="1" x14ac:dyDescent="0.25">
      <c r="A13" s="84">
        <v>8</v>
      </c>
      <c r="B13" s="85">
        <f t="shared" si="5"/>
        <v>1716</v>
      </c>
      <c r="C13" s="106">
        <v>1336</v>
      </c>
      <c r="D13" s="111">
        <f t="shared" si="7"/>
        <v>3052</v>
      </c>
      <c r="E13" s="88">
        <f>ROUNDDOWN(($F$113+ROUNDDOWN(($A13*IF(501&lt;=$A13,$F$128,IF(101&lt;=$A13,$F$127,IF(51&lt;=$A13,$F$126,IF(31&lt;=$A13,$F$125,IF(21&lt;=$A13,$F$124,IF(11&lt;=$A13,$F$123,IF(1&lt;=$A13,$F$122,0)))))))),0))*1.1,0)</f>
        <v>1733</v>
      </c>
      <c r="F13" s="89">
        <v>1337</v>
      </c>
      <c r="G13" s="90">
        <f t="shared" si="8"/>
        <v>3070</v>
      </c>
      <c r="H13" s="91">
        <f t="shared" si="0"/>
        <v>17</v>
      </c>
      <c r="I13" s="92">
        <f t="shared" si="0"/>
        <v>1</v>
      </c>
      <c r="J13" s="93">
        <f t="shared" si="0"/>
        <v>18</v>
      </c>
      <c r="K13" s="94">
        <f>ROUNDDOWN(($L$113+ROUNDDOWN(($A13*IF(501&lt;=$A13,$L$128,IF(101&lt;=$A13,$L$127,IF(51&lt;=$A13,$L$126,IF(31&lt;=$A13,$L$125,IF(21&lt;=$A13,$L$124,IF(11&lt;=$A13,$L$123,IF(1&lt;=$A13,$L$122,0)))))))),0))*1.1,0)</f>
        <v>1768</v>
      </c>
      <c r="L13" s="95">
        <v>1337</v>
      </c>
      <c r="M13" s="96">
        <f t="shared" si="9"/>
        <v>3105</v>
      </c>
      <c r="N13" s="97">
        <f t="shared" si="1"/>
        <v>35</v>
      </c>
      <c r="O13" s="98">
        <f t="shared" si="1"/>
        <v>0</v>
      </c>
      <c r="P13" s="99">
        <f t="shared" si="1"/>
        <v>35</v>
      </c>
      <c r="Q13" s="100">
        <f>ROUNDDOWN(($R$113+ROUNDDOWN(($A13*IF(501&lt;=$A13,$R$128,IF(101&lt;=$A13,$R$127,IF(51&lt;=$A13,$R$126,IF(31&lt;=$A13,$R$125,IF(21&lt;=$A13,$R$124,IF(11&lt;=$A13,$R$123,IF(1&lt;=$A13,$R$122,0)))))))),0))*1.1,0)</f>
        <v>1804</v>
      </c>
      <c r="R13" s="101">
        <f t="shared" si="6"/>
        <v>1372</v>
      </c>
      <c r="S13" s="102">
        <f t="shared" si="10"/>
        <v>3176</v>
      </c>
      <c r="T13" s="103">
        <f t="shared" si="2"/>
        <v>36</v>
      </c>
      <c r="U13" s="104">
        <f t="shared" si="2"/>
        <v>35</v>
      </c>
      <c r="V13" s="105">
        <f t="shared" si="2"/>
        <v>71</v>
      </c>
      <c r="W13" s="106">
        <f t="shared" si="3"/>
        <v>88</v>
      </c>
      <c r="X13" s="86">
        <f t="shared" si="3"/>
        <v>36</v>
      </c>
      <c r="Y13" s="87">
        <f t="shared" si="3"/>
        <v>124</v>
      </c>
      <c r="Z13" s="107">
        <f t="shared" si="4"/>
        <v>1.0512820512820513</v>
      </c>
      <c r="AA13" s="83">
        <f t="shared" si="4"/>
        <v>1.0269461077844311</v>
      </c>
      <c r="AB13" s="83">
        <f t="shared" si="4"/>
        <v>1.0406290956749673</v>
      </c>
    </row>
    <row r="14" spans="1:28" s="57" customFormat="1" ht="18" customHeight="1" x14ac:dyDescent="0.25">
      <c r="A14" s="84">
        <v>9</v>
      </c>
      <c r="B14" s="85">
        <f t="shared" si="5"/>
        <v>1898</v>
      </c>
      <c r="C14" s="106">
        <v>1507</v>
      </c>
      <c r="D14" s="111">
        <f>B14+C14</f>
        <v>3405</v>
      </c>
      <c r="E14" s="88">
        <f>ROUNDDOWN(($F$113+ROUNDDOWN(($A14*IF(501&lt;=$A14,$F$128,IF(101&lt;=$A14,$F$127,IF(51&lt;=$A14,$F$126,IF(31&lt;=$A14,$F$125,IF(21&lt;=$A14,$F$124,IF(11&lt;=$A14,$F$123,IF(1&lt;=$A14,$F$122,0)))))))),0))*1.1,0)</f>
        <v>1805</v>
      </c>
      <c r="F14" s="89">
        <v>1436</v>
      </c>
      <c r="G14" s="90">
        <f t="shared" si="8"/>
        <v>3241</v>
      </c>
      <c r="H14" s="91">
        <f t="shared" si="0"/>
        <v>-93</v>
      </c>
      <c r="I14" s="92">
        <f t="shared" si="0"/>
        <v>-71</v>
      </c>
      <c r="J14" s="93">
        <f t="shared" si="0"/>
        <v>-164</v>
      </c>
      <c r="K14" s="94">
        <f>ROUNDDOWN(($L$113+ROUNDDOWN(($A14*IF(501&lt;=$A14,$L$128,IF(101&lt;=$A14,$L$127,IF(51&lt;=$A14,$L$126,IF(31&lt;=$A14,$L$125,IF(21&lt;=$A14,$L$124,IF(11&lt;=$A14,$L$123,IF(1&lt;=$A14,$L$122,0)))))))),0))*1.1,0)</f>
        <v>1844</v>
      </c>
      <c r="L14" s="95">
        <v>1441</v>
      </c>
      <c r="M14" s="96">
        <f t="shared" si="9"/>
        <v>3285</v>
      </c>
      <c r="N14" s="97">
        <f t="shared" si="1"/>
        <v>39</v>
      </c>
      <c r="O14" s="98">
        <f t="shared" si="1"/>
        <v>5</v>
      </c>
      <c r="P14" s="99">
        <f t="shared" si="1"/>
        <v>44</v>
      </c>
      <c r="Q14" s="100">
        <f>ROUNDDOWN(($R$113+ROUNDDOWN(($A14*IF(501&lt;=$A14,$R$128,IF(101&lt;=$A14,$R$127,IF(51&lt;=$A14,$R$126,IF(31&lt;=$A14,$R$125,IF(21&lt;=$A14,$R$124,IF(11&lt;=$A14,$R$123,IF(1&lt;=$A14,$R$122,0)))))))),0))*1.1,0)</f>
        <v>1884</v>
      </c>
      <c r="R14" s="101">
        <f t="shared" si="6"/>
        <v>1445</v>
      </c>
      <c r="S14" s="102">
        <f t="shared" si="10"/>
        <v>3329</v>
      </c>
      <c r="T14" s="103">
        <f t="shared" si="2"/>
        <v>40</v>
      </c>
      <c r="U14" s="104">
        <f t="shared" si="2"/>
        <v>4</v>
      </c>
      <c r="V14" s="105">
        <f t="shared" si="2"/>
        <v>44</v>
      </c>
      <c r="W14" s="106">
        <f t="shared" si="3"/>
        <v>-14</v>
      </c>
      <c r="X14" s="86">
        <f t="shared" si="3"/>
        <v>-62</v>
      </c>
      <c r="Y14" s="87">
        <f t="shared" si="3"/>
        <v>-76</v>
      </c>
      <c r="Z14" s="107">
        <f t="shared" si="4"/>
        <v>0.99262381454162274</v>
      </c>
      <c r="AA14" s="83">
        <f t="shared" si="4"/>
        <v>0.95885865958858663</v>
      </c>
      <c r="AB14" s="83">
        <f t="shared" si="4"/>
        <v>0.97767988252569749</v>
      </c>
    </row>
    <row r="15" spans="1:28" s="57" customFormat="1" ht="18" customHeight="1" x14ac:dyDescent="0.25">
      <c r="A15" s="84">
        <v>10</v>
      </c>
      <c r="B15" s="85">
        <f t="shared" si="5"/>
        <v>2081</v>
      </c>
      <c r="C15" s="106">
        <v>1677</v>
      </c>
      <c r="D15" s="111">
        <f t="shared" ref="D15:D78" si="11">B15+C15</f>
        <v>3758</v>
      </c>
      <c r="E15" s="88">
        <f>ROUNDDOWN(($F$113+ROUNDDOWN(($A15*IF(501&lt;=$A15,$F$128,IF(101&lt;=$A15,$F$127,IF(51&lt;=$A15,$F$126,IF(31&lt;=$A15,$F$125,IF(21&lt;=$A15,$F$124,IF(11&lt;=$A15,$F$123,IF(1&lt;=$A15,$F$122,0)))))))),0))*1.1,0)</f>
        <v>1876</v>
      </c>
      <c r="F15" s="89">
        <v>1518</v>
      </c>
      <c r="G15" s="90">
        <f t="shared" si="8"/>
        <v>3394</v>
      </c>
      <c r="H15" s="91">
        <f t="shared" si="0"/>
        <v>-205</v>
      </c>
      <c r="I15" s="92">
        <f t="shared" si="0"/>
        <v>-159</v>
      </c>
      <c r="J15" s="93">
        <f t="shared" si="0"/>
        <v>-364</v>
      </c>
      <c r="K15" s="94">
        <f>ROUNDDOWN(($L$113+ROUNDDOWN(($A15*IF(501&lt;=$A15,$L$128,IF(101&lt;=$A15,$L$127,IF(51&lt;=$A15,$L$126,IF(31&lt;=$A15,$L$125,IF(21&lt;=$A15,$L$124,IF(11&lt;=$A15,$L$123,IF(1&lt;=$A15,$L$122,0)))))))),0))*1.1,0)</f>
        <v>1920</v>
      </c>
      <c r="L15" s="95">
        <v>1518</v>
      </c>
      <c r="M15" s="96">
        <f t="shared" si="9"/>
        <v>3438</v>
      </c>
      <c r="N15" s="97">
        <f t="shared" si="1"/>
        <v>44</v>
      </c>
      <c r="O15" s="98">
        <f t="shared" si="1"/>
        <v>0</v>
      </c>
      <c r="P15" s="99">
        <f t="shared" si="1"/>
        <v>44</v>
      </c>
      <c r="Q15" s="100">
        <f>ROUNDDOWN(($R$113+ROUNDDOWN(($A15*IF(501&lt;=$A15,$R$128,IF(101&lt;=$A15,$R$127,IF(51&lt;=$A15,$R$126,IF(31&lt;=$A15,$R$125,IF(21&lt;=$A15,$R$124,IF(11&lt;=$A15,$R$123,IF(1&lt;=$A15,$R$122,0)))))))),0))*1.1,0)</f>
        <v>1964</v>
      </c>
      <c r="R15" s="101">
        <f t="shared" si="6"/>
        <v>1518</v>
      </c>
      <c r="S15" s="102">
        <f t="shared" si="10"/>
        <v>3482</v>
      </c>
      <c r="T15" s="103">
        <f t="shared" si="2"/>
        <v>44</v>
      </c>
      <c r="U15" s="104">
        <f t="shared" si="2"/>
        <v>0</v>
      </c>
      <c r="V15" s="105">
        <f t="shared" si="2"/>
        <v>44</v>
      </c>
      <c r="W15" s="106">
        <f t="shared" si="3"/>
        <v>-117</v>
      </c>
      <c r="X15" s="86">
        <f t="shared" si="3"/>
        <v>-159</v>
      </c>
      <c r="Y15" s="87">
        <f t="shared" si="3"/>
        <v>-276</v>
      </c>
      <c r="Z15" s="107">
        <f t="shared" si="4"/>
        <v>0.9437770302739068</v>
      </c>
      <c r="AA15" s="83">
        <f t="shared" si="4"/>
        <v>0.90518783542039361</v>
      </c>
      <c r="AB15" s="83">
        <f t="shared" si="4"/>
        <v>0.92655667908461947</v>
      </c>
    </row>
    <row r="16" spans="1:28" s="57" customFormat="1" ht="18" customHeight="1" x14ac:dyDescent="0.25">
      <c r="A16" s="84">
        <v>11</v>
      </c>
      <c r="B16" s="85">
        <f t="shared" si="5"/>
        <v>2263</v>
      </c>
      <c r="C16" s="106">
        <v>1848</v>
      </c>
      <c r="D16" s="111">
        <f t="shared" si="11"/>
        <v>4111</v>
      </c>
      <c r="E16" s="88">
        <f>ROUNDDOWN(($F$113+ROUNDDOWN(($A16*IF(501&lt;=$A16,$F$128,IF(101&lt;=$A16,$F$127,IF(51&lt;=$A16,$F$126,IF(31&lt;=$A16,$F$125,IF(21&lt;=$A16,$F$124,IF(11&lt;=$A16,$F$123,IF(1&lt;=$A16,$F$122,0)))))))),0))*1.1,0)</f>
        <v>2153</v>
      </c>
      <c r="F16" s="89">
        <v>1768</v>
      </c>
      <c r="G16" s="90">
        <f t="shared" si="8"/>
        <v>3921</v>
      </c>
      <c r="H16" s="91">
        <f t="shared" si="0"/>
        <v>-110</v>
      </c>
      <c r="I16" s="92">
        <f t="shared" si="0"/>
        <v>-80</v>
      </c>
      <c r="J16" s="93">
        <f t="shared" si="0"/>
        <v>-190</v>
      </c>
      <c r="K16" s="94">
        <f>ROUNDDOWN(($L$113+ROUNDDOWN(($A16*IF(501&lt;=$A16,$L$128,IF(101&lt;=$A16,$L$127,IF(51&lt;=$A16,$L$126,IF(31&lt;=$A16,$L$125,IF(21&lt;=$A16,$L$124,IF(11&lt;=$A16,$L$123,IF(1&lt;=$A16,$L$122,0)))))))),0))*1.1,0)</f>
        <v>2214</v>
      </c>
      <c r="L16" s="95">
        <v>1788</v>
      </c>
      <c r="M16" s="96">
        <f t="shared" si="9"/>
        <v>4002</v>
      </c>
      <c r="N16" s="97">
        <f t="shared" si="1"/>
        <v>61</v>
      </c>
      <c r="O16" s="98">
        <f t="shared" si="1"/>
        <v>20</v>
      </c>
      <c r="P16" s="99">
        <f t="shared" si="1"/>
        <v>81</v>
      </c>
      <c r="Q16" s="100">
        <f>ROUNDDOWN(($R$113+ROUNDDOWN(($A16*IF(501&lt;=$A16,$R$128,IF(101&lt;=$A16,$R$127,IF(51&lt;=$A16,$R$126,IF(31&lt;=$A16,$R$125,IF(21&lt;=$A16,$R$124,IF(11&lt;=$A16,$R$123,IF(1&lt;=$A16,$R$122,0)))))))),0))*1.1,0)</f>
        <v>2274</v>
      </c>
      <c r="R16" s="101">
        <f t="shared" si="6"/>
        <v>1808</v>
      </c>
      <c r="S16" s="102">
        <f t="shared" si="10"/>
        <v>4082</v>
      </c>
      <c r="T16" s="103">
        <f t="shared" si="2"/>
        <v>60</v>
      </c>
      <c r="U16" s="104">
        <f t="shared" si="2"/>
        <v>20</v>
      </c>
      <c r="V16" s="105">
        <f t="shared" si="2"/>
        <v>80</v>
      </c>
      <c r="W16" s="106">
        <f t="shared" si="3"/>
        <v>11</v>
      </c>
      <c r="X16" s="86">
        <f t="shared" si="3"/>
        <v>-40</v>
      </c>
      <c r="Y16" s="87">
        <f t="shared" si="3"/>
        <v>-29</v>
      </c>
      <c r="Z16" s="107">
        <f t="shared" si="4"/>
        <v>1.0048608042421565</v>
      </c>
      <c r="AA16" s="83">
        <f t="shared" si="4"/>
        <v>0.97835497835497831</v>
      </c>
      <c r="AB16" s="83">
        <f t="shared" si="4"/>
        <v>0.99294575529068352</v>
      </c>
    </row>
    <row r="17" spans="1:28" s="57" customFormat="1" ht="18" customHeight="1" x14ac:dyDescent="0.25">
      <c r="A17" s="84">
        <v>12</v>
      </c>
      <c r="B17" s="85">
        <f t="shared" si="5"/>
        <v>2446</v>
      </c>
      <c r="C17" s="106">
        <v>2018</v>
      </c>
      <c r="D17" s="111">
        <f t="shared" si="11"/>
        <v>4464</v>
      </c>
      <c r="E17" s="88">
        <f>ROUNDDOWN(($F$113+ROUNDDOWN(($A17*IF(501&lt;=$A17,$F$128,IF(101&lt;=$A17,$F$127,IF(51&lt;=$A17,$F$126,IF(31&lt;=$A17,$F$125,IF(21&lt;=$A17,$F$124,IF(11&lt;=$A17,$F$123,IF(1&lt;=$A17,$F$122,0)))))))),0))*1.1,0)</f>
        <v>2244</v>
      </c>
      <c r="F17" s="89">
        <v>1865</v>
      </c>
      <c r="G17" s="90">
        <f t="shared" si="8"/>
        <v>4109</v>
      </c>
      <c r="H17" s="91">
        <f t="shared" si="0"/>
        <v>-202</v>
      </c>
      <c r="I17" s="92">
        <f t="shared" si="0"/>
        <v>-153</v>
      </c>
      <c r="J17" s="93">
        <f t="shared" si="0"/>
        <v>-355</v>
      </c>
      <c r="K17" s="94">
        <f>ROUNDDOWN(($L$113+ROUNDDOWN(($A17*IF(501&lt;=$A17,$L$128,IF(101&lt;=$A17,$L$127,IF(51&lt;=$A17,$L$126,IF(31&lt;=$A17,$L$125,IF(21&lt;=$A17,$L$124,IF(11&lt;=$A17,$L$123,IF(1&lt;=$A17,$L$122,0)))))))),0))*1.1,0)</f>
        <v>2310</v>
      </c>
      <c r="L17" s="95">
        <v>1883</v>
      </c>
      <c r="M17" s="96">
        <f t="shared" si="9"/>
        <v>4193</v>
      </c>
      <c r="N17" s="97">
        <f t="shared" si="1"/>
        <v>66</v>
      </c>
      <c r="O17" s="98">
        <f t="shared" si="1"/>
        <v>18</v>
      </c>
      <c r="P17" s="99">
        <f t="shared" si="1"/>
        <v>84</v>
      </c>
      <c r="Q17" s="100">
        <f>ROUNDDOWN(($R$113+ROUNDDOWN(($A17*IF(501&lt;=$A17,$R$128,IF(101&lt;=$A17,$R$127,IF(51&lt;=$A17,$R$126,IF(31&lt;=$A17,$R$125,IF(21&lt;=$A17,$R$124,IF(11&lt;=$A17,$R$123,IF(1&lt;=$A17,$R$122,0)))))))),0))*1.1,0)</f>
        <v>2376</v>
      </c>
      <c r="R17" s="101">
        <f t="shared" si="6"/>
        <v>1900</v>
      </c>
      <c r="S17" s="102">
        <f t="shared" si="10"/>
        <v>4276</v>
      </c>
      <c r="T17" s="103">
        <f t="shared" si="2"/>
        <v>66</v>
      </c>
      <c r="U17" s="104">
        <f t="shared" si="2"/>
        <v>17</v>
      </c>
      <c r="V17" s="105">
        <f t="shared" si="2"/>
        <v>83</v>
      </c>
      <c r="W17" s="106">
        <f t="shared" si="3"/>
        <v>-70</v>
      </c>
      <c r="X17" s="86">
        <f t="shared" si="3"/>
        <v>-118</v>
      </c>
      <c r="Y17" s="87">
        <f t="shared" si="3"/>
        <v>-188</v>
      </c>
      <c r="Z17" s="107">
        <f t="shared" si="4"/>
        <v>0.97138184791496318</v>
      </c>
      <c r="AA17" s="83">
        <f t="shared" si="4"/>
        <v>0.94152626362735381</v>
      </c>
      <c r="AB17" s="83">
        <f t="shared" si="4"/>
        <v>0.95788530465949817</v>
      </c>
    </row>
    <row r="18" spans="1:28" s="57" customFormat="1" ht="18" customHeight="1" x14ac:dyDescent="0.25">
      <c r="A18" s="84">
        <v>13</v>
      </c>
      <c r="B18" s="85">
        <f t="shared" si="5"/>
        <v>2629</v>
      </c>
      <c r="C18" s="106">
        <v>2189</v>
      </c>
      <c r="D18" s="111">
        <f t="shared" si="11"/>
        <v>4818</v>
      </c>
      <c r="E18" s="88">
        <f>ROUNDDOWN(($F$113+ROUNDDOWN(($A18*IF(501&lt;=$A18,$F$128,IF(101&lt;=$A18,$F$127,IF(51&lt;=$A18,$F$126,IF(31&lt;=$A18,$F$125,IF(21&lt;=$A18,$F$124,IF(11&lt;=$A18,$F$123,IF(1&lt;=$A18,$F$122,0)))))))),0))*1.1,0)</f>
        <v>2334</v>
      </c>
      <c r="F18" s="89">
        <v>1962</v>
      </c>
      <c r="G18" s="90">
        <f t="shared" si="8"/>
        <v>4296</v>
      </c>
      <c r="H18" s="91">
        <f t="shared" si="0"/>
        <v>-295</v>
      </c>
      <c r="I18" s="92">
        <f t="shared" si="0"/>
        <v>-227</v>
      </c>
      <c r="J18" s="93">
        <f t="shared" si="0"/>
        <v>-522</v>
      </c>
      <c r="K18" s="94">
        <f>ROUNDDOWN(($L$113+ROUNDDOWN(($A18*IF(501&lt;=$A18,$L$128,IF(101&lt;=$A18,$L$127,IF(51&lt;=$A18,$L$126,IF(31&lt;=$A18,$L$125,IF(21&lt;=$A18,$L$124,IF(11&lt;=$A18,$L$123,IF(1&lt;=$A18,$L$122,0)))))))),0))*1.1,0)</f>
        <v>2405</v>
      </c>
      <c r="L18" s="95">
        <v>1977</v>
      </c>
      <c r="M18" s="96">
        <f t="shared" si="9"/>
        <v>4382</v>
      </c>
      <c r="N18" s="97">
        <f t="shared" si="1"/>
        <v>71</v>
      </c>
      <c r="O18" s="98">
        <f t="shared" si="1"/>
        <v>15</v>
      </c>
      <c r="P18" s="99">
        <f t="shared" si="1"/>
        <v>86</v>
      </c>
      <c r="Q18" s="100">
        <f>ROUNDDOWN(($R$113+ROUNDDOWN(($A18*IF(501&lt;=$A18,$R$128,IF(101&lt;=$A18,$R$127,IF(51&lt;=$A18,$R$126,IF(31&lt;=$A18,$R$125,IF(21&lt;=$A18,$R$124,IF(11&lt;=$A18,$R$123,IF(1&lt;=$A18,$R$122,0)))))))),0))*1.1,0)</f>
        <v>2477</v>
      </c>
      <c r="R18" s="101">
        <f t="shared" si="6"/>
        <v>1993</v>
      </c>
      <c r="S18" s="102">
        <f t="shared" si="10"/>
        <v>4470</v>
      </c>
      <c r="T18" s="103">
        <f t="shared" si="2"/>
        <v>72</v>
      </c>
      <c r="U18" s="104">
        <f t="shared" si="2"/>
        <v>16</v>
      </c>
      <c r="V18" s="105">
        <f t="shared" si="2"/>
        <v>88</v>
      </c>
      <c r="W18" s="106">
        <f t="shared" si="3"/>
        <v>-152</v>
      </c>
      <c r="X18" s="86">
        <f t="shared" si="3"/>
        <v>-196</v>
      </c>
      <c r="Y18" s="87">
        <f t="shared" si="3"/>
        <v>-348</v>
      </c>
      <c r="Z18" s="107">
        <f t="shared" si="4"/>
        <v>0.94218333967287937</v>
      </c>
      <c r="AA18" s="83">
        <f t="shared" si="4"/>
        <v>0.91046139789858382</v>
      </c>
      <c r="AB18" s="83">
        <f t="shared" si="4"/>
        <v>0.92777085927770864</v>
      </c>
    </row>
    <row r="19" spans="1:28" s="57" customFormat="1" ht="18" customHeight="1" x14ac:dyDescent="0.25">
      <c r="A19" s="84">
        <v>14</v>
      </c>
      <c r="B19" s="85">
        <f t="shared" si="5"/>
        <v>2811</v>
      </c>
      <c r="C19" s="106">
        <v>2359</v>
      </c>
      <c r="D19" s="111">
        <f t="shared" si="11"/>
        <v>5170</v>
      </c>
      <c r="E19" s="88">
        <f>ROUNDDOWN(($F$113+ROUNDDOWN(($A19*IF(501&lt;=$A19,$F$128,IF(101&lt;=$A19,$F$127,IF(51&lt;=$A19,$F$126,IF(31&lt;=$A19,$F$125,IF(21&lt;=$A19,$F$124,IF(11&lt;=$A19,$F$123,IF(1&lt;=$A19,$F$122,0)))))))),0))*1.1,0)</f>
        <v>2424</v>
      </c>
      <c r="F19" s="89">
        <v>2059</v>
      </c>
      <c r="G19" s="90">
        <f t="shared" si="8"/>
        <v>4483</v>
      </c>
      <c r="H19" s="91">
        <f t="shared" si="0"/>
        <v>-387</v>
      </c>
      <c r="I19" s="92">
        <f t="shared" si="0"/>
        <v>-300</v>
      </c>
      <c r="J19" s="93">
        <f t="shared" si="0"/>
        <v>-687</v>
      </c>
      <c r="K19" s="94">
        <f>ROUNDDOWN(($L$113+ROUNDDOWN(($A19*IF(501&lt;=$A19,$L$128,IF(101&lt;=$A19,$L$127,IF(51&lt;=$A19,$L$126,IF(31&lt;=$A19,$L$125,IF(21&lt;=$A19,$L$124,IF(11&lt;=$A19,$L$123,IF(1&lt;=$A19,$L$122,0)))))))),0))*1.1,0)</f>
        <v>2501</v>
      </c>
      <c r="L19" s="95">
        <v>2072</v>
      </c>
      <c r="M19" s="96">
        <f t="shared" si="9"/>
        <v>4573</v>
      </c>
      <c r="N19" s="97">
        <f t="shared" si="1"/>
        <v>77</v>
      </c>
      <c r="O19" s="98">
        <f t="shared" si="1"/>
        <v>13</v>
      </c>
      <c r="P19" s="99">
        <f t="shared" si="1"/>
        <v>90</v>
      </c>
      <c r="Q19" s="100">
        <f>ROUNDDOWN(($R$113+ROUNDDOWN(($A19*IF(501&lt;=$A19,$R$128,IF(101&lt;=$A19,$R$127,IF(51&lt;=$A19,$R$126,IF(31&lt;=$A19,$R$125,IF(21&lt;=$A19,$R$124,IF(11&lt;=$A19,$R$123,IF(1&lt;=$A19,$R$122,0)))))))),0))*1.1,0)</f>
        <v>2578</v>
      </c>
      <c r="R19" s="101">
        <f t="shared" si="6"/>
        <v>2085</v>
      </c>
      <c r="S19" s="102">
        <f t="shared" si="10"/>
        <v>4663</v>
      </c>
      <c r="T19" s="103">
        <f t="shared" si="2"/>
        <v>77</v>
      </c>
      <c r="U19" s="104">
        <f t="shared" si="2"/>
        <v>13</v>
      </c>
      <c r="V19" s="105">
        <f t="shared" si="2"/>
        <v>90</v>
      </c>
      <c r="W19" s="106">
        <f t="shared" si="3"/>
        <v>-233</v>
      </c>
      <c r="X19" s="86">
        <f t="shared" si="3"/>
        <v>-274</v>
      </c>
      <c r="Y19" s="87">
        <f t="shared" si="3"/>
        <v>-507</v>
      </c>
      <c r="Z19" s="107">
        <f t="shared" si="4"/>
        <v>0.91711134827463536</v>
      </c>
      <c r="AA19" s="83">
        <f t="shared" si="4"/>
        <v>0.88384908859686306</v>
      </c>
      <c r="AB19" s="83">
        <f t="shared" si="4"/>
        <v>0.90193423597678912</v>
      </c>
    </row>
    <row r="20" spans="1:28" s="57" customFormat="1" ht="18" customHeight="1" x14ac:dyDescent="0.25">
      <c r="A20" s="84">
        <v>15</v>
      </c>
      <c r="B20" s="85">
        <f t="shared" si="5"/>
        <v>2994</v>
      </c>
      <c r="C20" s="106">
        <v>2530</v>
      </c>
      <c r="D20" s="111">
        <f t="shared" si="11"/>
        <v>5524</v>
      </c>
      <c r="E20" s="88">
        <f>ROUNDDOWN(($F$113+ROUNDDOWN(($A20*IF(501&lt;=$A20,$F$128,IF(101&lt;=$A20,$F$127,IF(51&lt;=$A20,$F$126,IF(31&lt;=$A20,$F$125,IF(21&lt;=$A20,$F$124,IF(11&lt;=$A20,$F$123,IF(1&lt;=$A20,$F$122,0)))))))),0))*1.1,0)</f>
        <v>2514</v>
      </c>
      <c r="F20" s="89">
        <v>2156</v>
      </c>
      <c r="G20" s="90">
        <f t="shared" si="8"/>
        <v>4670</v>
      </c>
      <c r="H20" s="91">
        <f t="shared" ref="H20:J50" si="12">E20-B20</f>
        <v>-480</v>
      </c>
      <c r="I20" s="92">
        <f t="shared" si="12"/>
        <v>-374</v>
      </c>
      <c r="J20" s="93">
        <f t="shared" si="12"/>
        <v>-854</v>
      </c>
      <c r="K20" s="94">
        <f>ROUNDDOWN(($L$113+ROUNDDOWN(($A20*IF(501&lt;=$A20,$L$128,IF(101&lt;=$A20,$L$127,IF(51&lt;=$A20,$L$126,IF(31&lt;=$A20,$L$125,IF(21&lt;=$A20,$L$124,IF(11&lt;=$A20,$L$123,IF(1&lt;=$A20,$L$122,0)))))))),0))*1.1,0)</f>
        <v>2597</v>
      </c>
      <c r="L20" s="95">
        <v>2167</v>
      </c>
      <c r="M20" s="96">
        <f t="shared" si="9"/>
        <v>4764</v>
      </c>
      <c r="N20" s="97">
        <f t="shared" ref="N20:P69" si="13">K20-E20</f>
        <v>83</v>
      </c>
      <c r="O20" s="98">
        <f t="shared" si="13"/>
        <v>11</v>
      </c>
      <c r="P20" s="99">
        <f t="shared" si="13"/>
        <v>94</v>
      </c>
      <c r="Q20" s="100">
        <f>ROUNDDOWN(($R$113+ROUNDDOWN(($A20*IF(501&lt;=$A20,$R$128,IF(101&lt;=$A20,$R$127,IF(51&lt;=$A20,$R$126,IF(31&lt;=$A20,$R$125,IF(21&lt;=$A20,$R$124,IF(11&lt;=$A20,$R$123,IF(1&lt;=$A20,$R$122,0)))))))),0))*1.1,0)</f>
        <v>2679</v>
      </c>
      <c r="R20" s="101">
        <f t="shared" si="6"/>
        <v>2178</v>
      </c>
      <c r="S20" s="102">
        <f t="shared" si="10"/>
        <v>4857</v>
      </c>
      <c r="T20" s="103">
        <f t="shared" ref="T20:V69" si="14">Q20-K20</f>
        <v>82</v>
      </c>
      <c r="U20" s="104">
        <f t="shared" si="14"/>
        <v>11</v>
      </c>
      <c r="V20" s="105">
        <f t="shared" si="14"/>
        <v>93</v>
      </c>
      <c r="W20" s="106">
        <f t="shared" ref="W20:Y69" si="15">Q20-B20</f>
        <v>-315</v>
      </c>
      <c r="X20" s="86">
        <f t="shared" si="15"/>
        <v>-352</v>
      </c>
      <c r="Y20" s="87">
        <f t="shared" si="15"/>
        <v>-667</v>
      </c>
      <c r="Z20" s="107">
        <f t="shared" ref="Z20:AB69" si="16">Q20/B20</f>
        <v>0.89478957915831658</v>
      </c>
      <c r="AA20" s="83">
        <f t="shared" si="16"/>
        <v>0.86086956521739133</v>
      </c>
      <c r="AB20" s="83">
        <f t="shared" si="16"/>
        <v>0.87925416364952935</v>
      </c>
    </row>
    <row r="21" spans="1:28" s="57" customFormat="1" ht="18" customHeight="1" x14ac:dyDescent="0.25">
      <c r="A21" s="84">
        <v>16</v>
      </c>
      <c r="B21" s="85">
        <f t="shared" si="5"/>
        <v>3249</v>
      </c>
      <c r="C21" s="106">
        <v>2700</v>
      </c>
      <c r="D21" s="111">
        <f t="shared" si="11"/>
        <v>5949</v>
      </c>
      <c r="E21" s="88">
        <f>ROUNDDOWN(($F$113+ROUNDDOWN(($A21*IF(501&lt;=$A21,$F$128,IF(101&lt;=$A21,$F$127,IF(51&lt;=$A21,$F$126,IF(31&lt;=$A21,$F$125,IF(21&lt;=$A21,$F$124,IF(11&lt;=$A21,$F$123,IF(1&lt;=$A21,$F$122,0)))))))),0))*1.1,0)</f>
        <v>2604</v>
      </c>
      <c r="F21" s="89">
        <v>2252</v>
      </c>
      <c r="G21" s="90">
        <f t="shared" si="8"/>
        <v>4856</v>
      </c>
      <c r="H21" s="91">
        <f t="shared" si="12"/>
        <v>-645</v>
      </c>
      <c r="I21" s="92">
        <f t="shared" si="12"/>
        <v>-448</v>
      </c>
      <c r="J21" s="93">
        <f t="shared" si="12"/>
        <v>-1093</v>
      </c>
      <c r="K21" s="94">
        <f>ROUNDDOWN(($L$113+ROUNDDOWN(($A21*IF(501&lt;=$A21,$L$128,IF(101&lt;=$A21,$L$127,IF(51&lt;=$A21,$L$126,IF(31&lt;=$A21,$L$125,IF(21&lt;=$A21,$L$124,IF(11&lt;=$A21,$L$123,IF(1&lt;=$A21,$L$122,0)))))))),0))*1.1,0)</f>
        <v>2692</v>
      </c>
      <c r="L21" s="95">
        <v>2261</v>
      </c>
      <c r="M21" s="96">
        <f t="shared" si="9"/>
        <v>4953</v>
      </c>
      <c r="N21" s="97">
        <f t="shared" si="13"/>
        <v>88</v>
      </c>
      <c r="O21" s="98">
        <f t="shared" si="13"/>
        <v>9</v>
      </c>
      <c r="P21" s="99">
        <f t="shared" si="13"/>
        <v>97</v>
      </c>
      <c r="Q21" s="100">
        <f>ROUNDDOWN(($R$113+ROUNDDOWN(($A21*IF(501&lt;=$A21,$R$128,IF(101&lt;=$A21,$R$127,IF(51&lt;=$A21,$R$126,IF(31&lt;=$A21,$R$125,IF(21&lt;=$A21,$R$124,IF(11&lt;=$A21,$R$123,IF(1&lt;=$A21,$R$122,0)))))))),0))*1.1,0)</f>
        <v>2780</v>
      </c>
      <c r="R21" s="101">
        <f t="shared" si="6"/>
        <v>2270</v>
      </c>
      <c r="S21" s="102">
        <f t="shared" si="10"/>
        <v>5050</v>
      </c>
      <c r="T21" s="103">
        <f t="shared" si="14"/>
        <v>88</v>
      </c>
      <c r="U21" s="104">
        <f t="shared" si="14"/>
        <v>9</v>
      </c>
      <c r="V21" s="105">
        <f t="shared" si="14"/>
        <v>97</v>
      </c>
      <c r="W21" s="106">
        <f t="shared" si="15"/>
        <v>-469</v>
      </c>
      <c r="X21" s="86">
        <f t="shared" si="15"/>
        <v>-430</v>
      </c>
      <c r="Y21" s="87">
        <f t="shared" si="15"/>
        <v>-899</v>
      </c>
      <c r="Z21" s="107">
        <f t="shared" si="16"/>
        <v>0.85564789165897204</v>
      </c>
      <c r="AA21" s="83">
        <f t="shared" si="16"/>
        <v>0.84074074074074079</v>
      </c>
      <c r="AB21" s="83">
        <f t="shared" si="16"/>
        <v>0.84888216506975966</v>
      </c>
    </row>
    <row r="22" spans="1:28" s="57" customFormat="1" ht="18" customHeight="1" x14ac:dyDescent="0.25">
      <c r="A22" s="84">
        <v>17</v>
      </c>
      <c r="B22" s="85">
        <f t="shared" si="5"/>
        <v>3438</v>
      </c>
      <c r="C22" s="106">
        <v>2871</v>
      </c>
      <c r="D22" s="111">
        <f t="shared" si="11"/>
        <v>6309</v>
      </c>
      <c r="E22" s="88">
        <f>ROUNDDOWN(($F$113+ROUNDDOWN(($A22*IF(501&lt;=$A22,$F$128,IF(101&lt;=$A22,$F$127,IF(51&lt;=$A22,$F$126,IF(31&lt;=$A22,$F$125,IF(21&lt;=$A22,$F$124,IF(11&lt;=$A22,$F$123,IF(1&lt;=$A22,$F$122,0)))))))),0))*1.1,0)</f>
        <v>2695</v>
      </c>
      <c r="F22" s="89">
        <v>2349</v>
      </c>
      <c r="G22" s="90">
        <f t="shared" si="8"/>
        <v>5044</v>
      </c>
      <c r="H22" s="91">
        <f t="shared" si="12"/>
        <v>-743</v>
      </c>
      <c r="I22" s="92">
        <f t="shared" si="12"/>
        <v>-522</v>
      </c>
      <c r="J22" s="93">
        <f t="shared" si="12"/>
        <v>-1265</v>
      </c>
      <c r="K22" s="94">
        <f>ROUNDDOWN(($L$113+ROUNDDOWN(($A22*IF(501&lt;=$A22,$L$128,IF(101&lt;=$A22,$L$127,IF(51&lt;=$A22,$L$126,IF(31&lt;=$A22,$L$125,IF(21&lt;=$A22,$L$124,IF(11&lt;=$A22,$L$123,IF(1&lt;=$A22,$L$122,0)))))))),0))*1.1,0)</f>
        <v>2788</v>
      </c>
      <c r="L22" s="95">
        <v>2356</v>
      </c>
      <c r="M22" s="96">
        <f t="shared" si="9"/>
        <v>5144</v>
      </c>
      <c r="N22" s="97">
        <f t="shared" si="13"/>
        <v>93</v>
      </c>
      <c r="O22" s="98">
        <f t="shared" si="13"/>
        <v>7</v>
      </c>
      <c r="P22" s="99">
        <f t="shared" si="13"/>
        <v>100</v>
      </c>
      <c r="Q22" s="100">
        <f>ROUNDDOWN(($R$113+ROUNDDOWN(($A22*IF(501&lt;=$A22,$R$128,IF(101&lt;=$A22,$R$127,IF(51&lt;=$A22,$R$126,IF(31&lt;=$A22,$R$125,IF(21&lt;=$A22,$R$124,IF(11&lt;=$A22,$R$123,IF(1&lt;=$A22,$R$122,0)))))))),0))*1.1,0)</f>
        <v>2882</v>
      </c>
      <c r="R22" s="101">
        <f t="shared" si="6"/>
        <v>2362</v>
      </c>
      <c r="S22" s="102">
        <f t="shared" si="10"/>
        <v>5244</v>
      </c>
      <c r="T22" s="103">
        <f t="shared" si="14"/>
        <v>94</v>
      </c>
      <c r="U22" s="104">
        <f t="shared" si="14"/>
        <v>6</v>
      </c>
      <c r="V22" s="105">
        <f t="shared" si="14"/>
        <v>100</v>
      </c>
      <c r="W22" s="106">
        <f t="shared" si="15"/>
        <v>-556</v>
      </c>
      <c r="X22" s="86">
        <f t="shared" si="15"/>
        <v>-509</v>
      </c>
      <c r="Y22" s="87">
        <f t="shared" si="15"/>
        <v>-1065</v>
      </c>
      <c r="Z22" s="107">
        <f t="shared" si="16"/>
        <v>0.83827806864456078</v>
      </c>
      <c r="AA22" s="83">
        <f t="shared" si="16"/>
        <v>0.8227098571926158</v>
      </c>
      <c r="AB22" s="83">
        <f t="shared" si="16"/>
        <v>0.83119353304802668</v>
      </c>
    </row>
    <row r="23" spans="1:28" s="57" customFormat="1" ht="18" customHeight="1" x14ac:dyDescent="0.25">
      <c r="A23" s="84">
        <v>18</v>
      </c>
      <c r="B23" s="85">
        <f t="shared" si="5"/>
        <v>3627</v>
      </c>
      <c r="C23" s="106">
        <v>3041</v>
      </c>
      <c r="D23" s="111">
        <f t="shared" si="11"/>
        <v>6668</v>
      </c>
      <c r="E23" s="88">
        <f>ROUNDDOWN(($F$113+ROUNDDOWN(($A23*IF(501&lt;=$A23,$F$128,IF(101&lt;=$A23,$F$127,IF(51&lt;=$A23,$F$126,IF(31&lt;=$A23,$F$125,IF(21&lt;=$A23,$F$124,IF(11&lt;=$A23,$F$123,IF(1&lt;=$A23,$F$122,0)))))))),0))*1.1,0)</f>
        <v>2785</v>
      </c>
      <c r="F23" s="89">
        <v>2446</v>
      </c>
      <c r="G23" s="90">
        <f t="shared" si="8"/>
        <v>5231</v>
      </c>
      <c r="H23" s="91">
        <f t="shared" si="12"/>
        <v>-842</v>
      </c>
      <c r="I23" s="92">
        <f t="shared" si="12"/>
        <v>-595</v>
      </c>
      <c r="J23" s="93">
        <f t="shared" si="12"/>
        <v>-1437</v>
      </c>
      <c r="K23" s="94">
        <f>ROUNDDOWN(($L$113+ROUNDDOWN(($A23*IF(501&lt;=$A23,$L$128,IF(101&lt;=$A23,$L$127,IF(51&lt;=$A23,$L$126,IF(31&lt;=$A23,$L$125,IF(21&lt;=$A23,$L$124,IF(11&lt;=$A23,$L$123,IF(1&lt;=$A23,$L$122,0)))))))),0))*1.1,0)</f>
        <v>2884</v>
      </c>
      <c r="L23" s="95">
        <v>2450</v>
      </c>
      <c r="M23" s="96">
        <f t="shared" si="9"/>
        <v>5334</v>
      </c>
      <c r="N23" s="97">
        <f t="shared" si="13"/>
        <v>99</v>
      </c>
      <c r="O23" s="98">
        <f t="shared" si="13"/>
        <v>4</v>
      </c>
      <c r="P23" s="99">
        <f t="shared" si="13"/>
        <v>103</v>
      </c>
      <c r="Q23" s="100">
        <f>ROUNDDOWN(($R$113+ROUNDDOWN(($A23*IF(501&lt;=$A23,$R$128,IF(101&lt;=$A23,$R$127,IF(51&lt;=$A23,$R$126,IF(31&lt;=$A23,$R$125,IF(21&lt;=$A23,$R$124,IF(11&lt;=$A23,$R$123,IF(1&lt;=$A23,$R$122,0)))))))),0))*1.1,0)</f>
        <v>2983</v>
      </c>
      <c r="R23" s="101">
        <f t="shared" si="6"/>
        <v>2455</v>
      </c>
      <c r="S23" s="102">
        <f t="shared" si="10"/>
        <v>5438</v>
      </c>
      <c r="T23" s="103">
        <f t="shared" si="14"/>
        <v>99</v>
      </c>
      <c r="U23" s="104">
        <f t="shared" si="14"/>
        <v>5</v>
      </c>
      <c r="V23" s="105">
        <f t="shared" si="14"/>
        <v>104</v>
      </c>
      <c r="W23" s="106">
        <f t="shared" si="15"/>
        <v>-644</v>
      </c>
      <c r="X23" s="86">
        <f t="shared" si="15"/>
        <v>-586</v>
      </c>
      <c r="Y23" s="87">
        <f t="shared" si="15"/>
        <v>-1230</v>
      </c>
      <c r="Z23" s="107">
        <f t="shared" si="16"/>
        <v>0.82244279018472566</v>
      </c>
      <c r="AA23" s="83">
        <f t="shared" si="16"/>
        <v>0.80730023018743835</v>
      </c>
      <c r="AB23" s="83">
        <f t="shared" si="16"/>
        <v>0.81553689262147566</v>
      </c>
    </row>
    <row r="24" spans="1:28" s="57" customFormat="1" ht="18" customHeight="1" x14ac:dyDescent="0.25">
      <c r="A24" s="112">
        <v>19</v>
      </c>
      <c r="B24" s="113">
        <f t="shared" si="5"/>
        <v>3817</v>
      </c>
      <c r="C24" s="114">
        <v>3212</v>
      </c>
      <c r="D24" s="115">
        <f t="shared" si="11"/>
        <v>7029</v>
      </c>
      <c r="E24" s="116">
        <f>ROUNDDOWN(($F$113+ROUNDDOWN(($A24*IF(501&lt;=$A24,$F$128,IF(101&lt;=$A24,$F$127,IF(51&lt;=$A24,$F$126,IF(31&lt;=$A24,$F$125,IF(21&lt;=$A24,$F$124,IF(11&lt;=$A24,$F$123,IF(1&lt;=$A24,$F$122,0)))))))),0))*1.1,0)</f>
        <v>2875</v>
      </c>
      <c r="F24" s="117">
        <v>2543</v>
      </c>
      <c r="G24" s="118">
        <f t="shared" si="8"/>
        <v>5418</v>
      </c>
      <c r="H24" s="119">
        <f t="shared" si="12"/>
        <v>-942</v>
      </c>
      <c r="I24" s="120">
        <f t="shared" si="12"/>
        <v>-669</v>
      </c>
      <c r="J24" s="121">
        <f t="shared" si="12"/>
        <v>-1611</v>
      </c>
      <c r="K24" s="122">
        <f>ROUNDDOWN(($L$113+ROUNDDOWN(($A24*IF(501&lt;=$A24,$L$128,IF(101&lt;=$A24,$L$127,IF(51&lt;=$A24,$L$126,IF(31&lt;=$A24,$L$125,IF(21&lt;=$A24,$L$124,IF(11&lt;=$A24,$L$123,IF(1&lt;=$A24,$L$122,0)))))))),0))*1.1,0)</f>
        <v>2979</v>
      </c>
      <c r="L24" s="123">
        <v>2545</v>
      </c>
      <c r="M24" s="124">
        <f t="shared" si="9"/>
        <v>5524</v>
      </c>
      <c r="N24" s="125">
        <f t="shared" si="13"/>
        <v>104</v>
      </c>
      <c r="O24" s="126">
        <f t="shared" si="13"/>
        <v>2</v>
      </c>
      <c r="P24" s="127">
        <f t="shared" si="13"/>
        <v>106</v>
      </c>
      <c r="Q24" s="128">
        <f>ROUNDDOWN(($R$113+ROUNDDOWN(($A24*IF(501&lt;=$A24,$R$128,IF(101&lt;=$A24,$R$127,IF(51&lt;=$A24,$R$126,IF(31&lt;=$A24,$R$125,IF(21&lt;=$A24,$R$124,IF(11&lt;=$A24,$R$123,IF(1&lt;=$A24,$R$122,0)))))))),0))*1.1,0)</f>
        <v>3084</v>
      </c>
      <c r="R24" s="129">
        <f t="shared" si="6"/>
        <v>2547</v>
      </c>
      <c r="S24" s="130">
        <f t="shared" si="10"/>
        <v>5631</v>
      </c>
      <c r="T24" s="131">
        <f t="shared" si="14"/>
        <v>105</v>
      </c>
      <c r="U24" s="132">
        <f t="shared" si="14"/>
        <v>2</v>
      </c>
      <c r="V24" s="133">
        <f t="shared" si="14"/>
        <v>107</v>
      </c>
      <c r="W24" s="114">
        <f t="shared" si="15"/>
        <v>-733</v>
      </c>
      <c r="X24" s="134">
        <f t="shared" si="15"/>
        <v>-665</v>
      </c>
      <c r="Y24" s="135">
        <f t="shared" si="15"/>
        <v>-1398</v>
      </c>
      <c r="Z24" s="136">
        <f t="shared" si="16"/>
        <v>0.8079643699240241</v>
      </c>
      <c r="AA24" s="137">
        <f t="shared" si="16"/>
        <v>0.7929638854296388</v>
      </c>
      <c r="AB24" s="137">
        <f t="shared" si="16"/>
        <v>0.80110968843363206</v>
      </c>
    </row>
    <row r="25" spans="1:28" s="57" customFormat="1" ht="18" customHeight="1" x14ac:dyDescent="0.25">
      <c r="A25" s="84">
        <v>20</v>
      </c>
      <c r="B25" s="85">
        <f t="shared" si="5"/>
        <v>4006</v>
      </c>
      <c r="C25" s="106">
        <v>3382</v>
      </c>
      <c r="D25" s="111">
        <f t="shared" si="11"/>
        <v>7388</v>
      </c>
      <c r="E25" s="88">
        <f>ROUNDDOWN(($F$113+ROUNDDOWN(($A25*IF(501&lt;=$A25,$F$128,IF(101&lt;=$A25,$F$127,IF(51&lt;=$A25,$F$126,IF(31&lt;=$A25,$F$125,IF(21&lt;=$A25,$F$124,IF(11&lt;=$A25,$F$123,IF(1&lt;=$A25,$F$122,0)))))))),0))*1.1,0)</f>
        <v>2965</v>
      </c>
      <c r="F25" s="89">
        <v>2640</v>
      </c>
      <c r="G25" s="90">
        <f t="shared" si="8"/>
        <v>5605</v>
      </c>
      <c r="H25" s="91">
        <f t="shared" si="12"/>
        <v>-1041</v>
      </c>
      <c r="I25" s="92">
        <f t="shared" si="12"/>
        <v>-742</v>
      </c>
      <c r="J25" s="93">
        <f t="shared" si="12"/>
        <v>-1783</v>
      </c>
      <c r="K25" s="94">
        <f>ROUNDDOWN(($L$113+ROUNDDOWN(($A25*IF(501&lt;=$A25,$L$128,IF(101&lt;=$A25,$L$127,IF(51&lt;=$A25,$L$126,IF(31&lt;=$A25,$L$125,IF(21&lt;=$A25,$L$124,IF(11&lt;=$A25,$L$123,IF(1&lt;=$A25,$L$122,0)))))))),0))*1.1,0)</f>
        <v>3075</v>
      </c>
      <c r="L25" s="95">
        <v>2640</v>
      </c>
      <c r="M25" s="96">
        <f t="shared" si="9"/>
        <v>5715</v>
      </c>
      <c r="N25" s="97">
        <f t="shared" si="13"/>
        <v>110</v>
      </c>
      <c r="O25" s="98">
        <f t="shared" si="13"/>
        <v>0</v>
      </c>
      <c r="P25" s="99">
        <f t="shared" si="13"/>
        <v>110</v>
      </c>
      <c r="Q25" s="100">
        <f>ROUNDDOWN(($R$113+ROUNDDOWN(($A25*IF(501&lt;=$A25,$R$128,IF(101&lt;=$A25,$R$127,IF(51&lt;=$A25,$R$126,IF(31&lt;=$A25,$R$125,IF(21&lt;=$A25,$R$124,IF(11&lt;=$A25,$R$123,IF(1&lt;=$A25,$R$122,0)))))))),0))*1.1,0)</f>
        <v>3185</v>
      </c>
      <c r="R25" s="101">
        <f t="shared" si="6"/>
        <v>2640</v>
      </c>
      <c r="S25" s="102">
        <f t="shared" si="10"/>
        <v>5825</v>
      </c>
      <c r="T25" s="103">
        <f t="shared" si="14"/>
        <v>110</v>
      </c>
      <c r="U25" s="104">
        <f t="shared" si="14"/>
        <v>0</v>
      </c>
      <c r="V25" s="105">
        <f t="shared" si="14"/>
        <v>110</v>
      </c>
      <c r="W25" s="106">
        <f t="shared" si="15"/>
        <v>-821</v>
      </c>
      <c r="X25" s="86">
        <f t="shared" si="15"/>
        <v>-742</v>
      </c>
      <c r="Y25" s="87">
        <f t="shared" si="15"/>
        <v>-1563</v>
      </c>
      <c r="Z25" s="107">
        <f t="shared" si="16"/>
        <v>0.79505741387918127</v>
      </c>
      <c r="AA25" s="83">
        <f t="shared" si="16"/>
        <v>0.78060319337670014</v>
      </c>
      <c r="AB25" s="83">
        <f t="shared" si="16"/>
        <v>0.78844071467244181</v>
      </c>
    </row>
    <row r="26" spans="1:28" s="57" customFormat="1" ht="18" customHeight="1" x14ac:dyDescent="0.25">
      <c r="A26" s="108">
        <v>21</v>
      </c>
      <c r="B26" s="109">
        <f t="shared" si="5"/>
        <v>4195</v>
      </c>
      <c r="C26" s="80">
        <v>3553</v>
      </c>
      <c r="D26" s="110">
        <f t="shared" si="11"/>
        <v>7748</v>
      </c>
      <c r="E26" s="62">
        <f>ROUNDDOWN(($F$113+ROUNDDOWN(($A26*IF(501&lt;=$A26,$F$128,IF(101&lt;=$A26,$F$127,IF(51&lt;=$A26,$F$126,IF(31&lt;=$A26,$F$125,IF(21&lt;=$A26,$F$124,IF(11&lt;=$A26,$F$123,IF(1&lt;=$A26,$F$122,0)))))))),0))*1.1,0)</f>
        <v>3887</v>
      </c>
      <c r="F26" s="63">
        <v>3522</v>
      </c>
      <c r="G26" s="64">
        <f t="shared" si="8"/>
        <v>7409</v>
      </c>
      <c r="H26" s="65">
        <f t="shared" si="12"/>
        <v>-308</v>
      </c>
      <c r="I26" s="66">
        <f t="shared" si="12"/>
        <v>-31</v>
      </c>
      <c r="J26" s="67">
        <f t="shared" si="12"/>
        <v>-339</v>
      </c>
      <c r="K26" s="68">
        <f>ROUNDDOWN(($L$113+ROUNDDOWN(($A26*IF(501&lt;=$A26,$L$128,IF(101&lt;=$A26,$L$127,IF(51&lt;=$A26,$L$126,IF(31&lt;=$A26,$L$125,IF(21&lt;=$A26,$L$124,IF(11&lt;=$A26,$L$123,IF(1&lt;=$A26,$L$122,0)))))))),0))*1.1,0)</f>
        <v>4072</v>
      </c>
      <c r="L26" s="69">
        <v>3543</v>
      </c>
      <c r="M26" s="70">
        <f t="shared" si="9"/>
        <v>7615</v>
      </c>
      <c r="N26" s="71">
        <f t="shared" si="13"/>
        <v>185</v>
      </c>
      <c r="O26" s="72">
        <f t="shared" si="13"/>
        <v>21</v>
      </c>
      <c r="P26" s="73">
        <f t="shared" si="13"/>
        <v>206</v>
      </c>
      <c r="Q26" s="74">
        <f>ROUNDDOWN(($R$113+ROUNDDOWN(($A26*IF(501&lt;=$A26,$R$128,IF(101&lt;=$A26,$R$127,IF(51&lt;=$A26,$R$126,IF(31&lt;=$A26,$R$125,IF(21&lt;=$A26,$R$124,IF(11&lt;=$A26,$R$123,IF(1&lt;=$A26,$R$122,0)))))))),0))*1.1,0)</f>
        <v>4233</v>
      </c>
      <c r="R26" s="75">
        <f t="shared" si="6"/>
        <v>3564</v>
      </c>
      <c r="S26" s="76">
        <f t="shared" si="10"/>
        <v>7797</v>
      </c>
      <c r="T26" s="77">
        <f t="shared" si="14"/>
        <v>161</v>
      </c>
      <c r="U26" s="78">
        <f t="shared" si="14"/>
        <v>21</v>
      </c>
      <c r="V26" s="79">
        <f t="shared" si="14"/>
        <v>182</v>
      </c>
      <c r="W26" s="80">
        <f t="shared" si="15"/>
        <v>38</v>
      </c>
      <c r="X26" s="81">
        <f t="shared" si="15"/>
        <v>11</v>
      </c>
      <c r="Y26" s="82">
        <f t="shared" si="15"/>
        <v>49</v>
      </c>
      <c r="Z26" s="83">
        <f t="shared" si="16"/>
        <v>1.0090584028605483</v>
      </c>
      <c r="AA26" s="83">
        <f t="shared" si="16"/>
        <v>1.0030959752321982</v>
      </c>
      <c r="AB26" s="83">
        <f t="shared" si="16"/>
        <v>1.0063242127000516</v>
      </c>
    </row>
    <row r="27" spans="1:28" s="57" customFormat="1" ht="18" customHeight="1" x14ac:dyDescent="0.25">
      <c r="A27" s="84">
        <v>22</v>
      </c>
      <c r="B27" s="85">
        <f t="shared" si="5"/>
        <v>4384</v>
      </c>
      <c r="C27" s="106">
        <v>3723</v>
      </c>
      <c r="D27" s="111">
        <f t="shared" si="11"/>
        <v>8107</v>
      </c>
      <c r="E27" s="88">
        <f>ROUNDDOWN(($F$113+ROUNDDOWN(($A27*IF(501&lt;=$A27,$F$128,IF(101&lt;=$A27,$F$127,IF(51&lt;=$A27,$F$126,IF(31&lt;=$A27,$F$125,IF(21&lt;=$A27,$F$124,IF(11&lt;=$A27,$F$123,IF(1&lt;=$A27,$F$122,0)))))))),0))*1.1,0)</f>
        <v>4017</v>
      </c>
      <c r="F27" s="89">
        <v>3656</v>
      </c>
      <c r="G27" s="90">
        <f t="shared" si="8"/>
        <v>7673</v>
      </c>
      <c r="H27" s="91">
        <f t="shared" si="12"/>
        <v>-367</v>
      </c>
      <c r="I27" s="92">
        <f t="shared" si="12"/>
        <v>-67</v>
      </c>
      <c r="J27" s="93">
        <f t="shared" si="12"/>
        <v>-434</v>
      </c>
      <c r="K27" s="94">
        <f>ROUNDDOWN(($L$113+ROUNDDOWN(($A27*IF(501&lt;=$A27,$L$128,IF(101&lt;=$A27,$L$127,IF(51&lt;=$A27,$L$126,IF(31&lt;=$A27,$L$125,IF(21&lt;=$A27,$L$124,IF(11&lt;=$A27,$L$123,IF(1&lt;=$A27,$L$122,0)))))))),0))*1.1,0)</f>
        <v>4210</v>
      </c>
      <c r="L27" s="95">
        <v>3676</v>
      </c>
      <c r="M27" s="96">
        <f t="shared" si="9"/>
        <v>7886</v>
      </c>
      <c r="N27" s="97">
        <f t="shared" si="13"/>
        <v>193</v>
      </c>
      <c r="O27" s="98">
        <f t="shared" si="13"/>
        <v>20</v>
      </c>
      <c r="P27" s="99">
        <f t="shared" si="13"/>
        <v>213</v>
      </c>
      <c r="Q27" s="100">
        <f>ROUNDDOWN(($R$113+ROUNDDOWN(($A27*IF(501&lt;=$A27,$R$128,IF(101&lt;=$A27,$R$127,IF(51&lt;=$A27,$R$126,IF(31&lt;=$A27,$R$125,IF(21&lt;=$A27,$R$124,IF(11&lt;=$A27,$R$123,IF(1&lt;=$A27,$R$122,0)))))))),0))*1.1,0)</f>
        <v>4380</v>
      </c>
      <c r="R27" s="101">
        <f t="shared" si="6"/>
        <v>3696</v>
      </c>
      <c r="S27" s="102">
        <f t="shared" si="10"/>
        <v>8076</v>
      </c>
      <c r="T27" s="103">
        <f t="shared" si="14"/>
        <v>170</v>
      </c>
      <c r="U27" s="104">
        <f t="shared" si="14"/>
        <v>20</v>
      </c>
      <c r="V27" s="105">
        <f t="shared" si="14"/>
        <v>190</v>
      </c>
      <c r="W27" s="106">
        <f t="shared" si="15"/>
        <v>-4</v>
      </c>
      <c r="X27" s="86">
        <f t="shared" si="15"/>
        <v>-27</v>
      </c>
      <c r="Y27" s="87">
        <f t="shared" si="15"/>
        <v>-31</v>
      </c>
      <c r="Z27" s="107">
        <f t="shared" si="16"/>
        <v>0.99908759124087587</v>
      </c>
      <c r="AA27" s="83">
        <f t="shared" si="16"/>
        <v>0.99274778404512487</v>
      </c>
      <c r="AB27" s="83">
        <f t="shared" si="16"/>
        <v>0.99617614407302335</v>
      </c>
    </row>
    <row r="28" spans="1:28" s="57" customFormat="1" ht="18" customHeight="1" x14ac:dyDescent="0.25">
      <c r="A28" s="84">
        <v>23</v>
      </c>
      <c r="B28" s="85">
        <f t="shared" si="5"/>
        <v>4573</v>
      </c>
      <c r="C28" s="106">
        <v>3894</v>
      </c>
      <c r="D28" s="111">
        <f t="shared" si="11"/>
        <v>8467</v>
      </c>
      <c r="E28" s="88">
        <f>ROUNDDOWN(($F$113+ROUNDDOWN(($A28*IF(501&lt;=$A28,$F$128,IF(101&lt;=$A28,$F$127,IF(51&lt;=$A28,$F$126,IF(31&lt;=$A28,$F$125,IF(21&lt;=$A28,$F$124,IF(11&lt;=$A28,$F$123,IF(1&lt;=$A28,$F$122,0)))))))),0))*1.1,0)</f>
        <v>4147</v>
      </c>
      <c r="F28" s="89">
        <v>3790</v>
      </c>
      <c r="G28" s="90">
        <f t="shared" si="8"/>
        <v>7937</v>
      </c>
      <c r="H28" s="91">
        <f t="shared" si="12"/>
        <v>-426</v>
      </c>
      <c r="I28" s="92">
        <f t="shared" si="12"/>
        <v>-104</v>
      </c>
      <c r="J28" s="93">
        <f t="shared" si="12"/>
        <v>-530</v>
      </c>
      <c r="K28" s="94">
        <f>ROUNDDOWN(($L$113+ROUNDDOWN(($A28*IF(501&lt;=$A28,$L$128,IF(101&lt;=$A28,$L$127,IF(51&lt;=$A28,$L$126,IF(31&lt;=$A28,$L$125,IF(21&lt;=$A28,$L$124,IF(11&lt;=$A28,$L$123,IF(1&lt;=$A28,$L$122,0)))))))),0))*1.1,0)</f>
        <v>4349</v>
      </c>
      <c r="L28" s="95">
        <v>3809</v>
      </c>
      <c r="M28" s="96">
        <f t="shared" si="9"/>
        <v>8158</v>
      </c>
      <c r="N28" s="97">
        <f t="shared" si="13"/>
        <v>202</v>
      </c>
      <c r="O28" s="98">
        <f t="shared" si="13"/>
        <v>19</v>
      </c>
      <c r="P28" s="99">
        <f t="shared" si="13"/>
        <v>221</v>
      </c>
      <c r="Q28" s="100">
        <f>ROUNDDOWN(($R$113+ROUNDDOWN(($A28*IF(501&lt;=$A28,$R$128,IF(101&lt;=$A28,$R$127,IF(51&lt;=$A28,$R$126,IF(31&lt;=$A28,$R$125,IF(21&lt;=$A28,$R$124,IF(11&lt;=$A28,$R$123,IF(1&lt;=$A28,$R$122,0)))))))),0))*1.1,0)</f>
        <v>4526</v>
      </c>
      <c r="R28" s="101">
        <f t="shared" si="6"/>
        <v>3828</v>
      </c>
      <c r="S28" s="102">
        <f t="shared" si="10"/>
        <v>8354</v>
      </c>
      <c r="T28" s="103">
        <f t="shared" si="14"/>
        <v>177</v>
      </c>
      <c r="U28" s="104">
        <f t="shared" si="14"/>
        <v>19</v>
      </c>
      <c r="V28" s="105">
        <f t="shared" si="14"/>
        <v>196</v>
      </c>
      <c r="W28" s="106">
        <f t="shared" si="15"/>
        <v>-47</v>
      </c>
      <c r="X28" s="86">
        <f t="shared" si="15"/>
        <v>-66</v>
      </c>
      <c r="Y28" s="87">
        <f t="shared" si="15"/>
        <v>-113</v>
      </c>
      <c r="Z28" s="107">
        <f t="shared" si="16"/>
        <v>0.98972228296523068</v>
      </c>
      <c r="AA28" s="83">
        <f t="shared" si="16"/>
        <v>0.98305084745762716</v>
      </c>
      <c r="AB28" s="83">
        <f t="shared" si="16"/>
        <v>0.98665406873745132</v>
      </c>
    </row>
    <row r="29" spans="1:28" s="57" customFormat="1" ht="18" customHeight="1" x14ac:dyDescent="0.25">
      <c r="A29" s="84">
        <v>24</v>
      </c>
      <c r="B29" s="85">
        <f t="shared" si="5"/>
        <v>4763</v>
      </c>
      <c r="C29" s="106">
        <v>4064</v>
      </c>
      <c r="D29" s="111">
        <f t="shared" si="11"/>
        <v>8827</v>
      </c>
      <c r="E29" s="88">
        <f>ROUNDDOWN(($F$113+ROUNDDOWN(($A29*IF(501&lt;=$A29,$F$128,IF(101&lt;=$A29,$F$127,IF(51&lt;=$A29,$F$126,IF(31&lt;=$A29,$F$125,IF(21&lt;=$A29,$F$124,IF(11&lt;=$A29,$F$123,IF(1&lt;=$A29,$F$122,0)))))))),0))*1.1,0)</f>
        <v>4276</v>
      </c>
      <c r="F29" s="89">
        <v>3924</v>
      </c>
      <c r="G29" s="90">
        <f t="shared" si="8"/>
        <v>8200</v>
      </c>
      <c r="H29" s="91">
        <f t="shared" si="12"/>
        <v>-487</v>
      </c>
      <c r="I29" s="92">
        <f t="shared" si="12"/>
        <v>-140</v>
      </c>
      <c r="J29" s="93">
        <f t="shared" si="12"/>
        <v>-627</v>
      </c>
      <c r="K29" s="94">
        <f>ROUNDDOWN(($L$113+ROUNDDOWN(($A29*IF(501&lt;=$A29,$L$128,IF(101&lt;=$A29,$L$127,IF(51&lt;=$A29,$L$126,IF(31&lt;=$A29,$L$125,IF(21&lt;=$A29,$L$124,IF(11&lt;=$A29,$L$123,IF(1&lt;=$A29,$L$122,0)))))))),0))*1.1,0)</f>
        <v>4488</v>
      </c>
      <c r="L29" s="95">
        <v>3942</v>
      </c>
      <c r="M29" s="96">
        <f t="shared" si="9"/>
        <v>8430</v>
      </c>
      <c r="N29" s="97">
        <f t="shared" si="13"/>
        <v>212</v>
      </c>
      <c r="O29" s="98">
        <f t="shared" si="13"/>
        <v>18</v>
      </c>
      <c r="P29" s="99">
        <f t="shared" si="13"/>
        <v>230</v>
      </c>
      <c r="Q29" s="100">
        <f>ROUNDDOWN(($R$113+ROUNDDOWN(($A29*IF(501&lt;=$A29,$R$128,IF(101&lt;=$A29,$R$127,IF(51&lt;=$A29,$R$126,IF(31&lt;=$A29,$R$125,IF(21&lt;=$A29,$R$124,IF(11&lt;=$A29,$R$123,IF(1&lt;=$A29,$R$122,0)))))))),0))*1.1,0)</f>
        <v>4672</v>
      </c>
      <c r="R29" s="101">
        <f t="shared" si="6"/>
        <v>3960</v>
      </c>
      <c r="S29" s="102">
        <f t="shared" si="10"/>
        <v>8632</v>
      </c>
      <c r="T29" s="103">
        <f t="shared" si="14"/>
        <v>184</v>
      </c>
      <c r="U29" s="104">
        <f t="shared" si="14"/>
        <v>18</v>
      </c>
      <c r="V29" s="105">
        <f t="shared" si="14"/>
        <v>202</v>
      </c>
      <c r="W29" s="106">
        <f t="shared" si="15"/>
        <v>-91</v>
      </c>
      <c r="X29" s="86">
        <f t="shared" si="15"/>
        <v>-104</v>
      </c>
      <c r="Y29" s="87">
        <f t="shared" si="15"/>
        <v>-195</v>
      </c>
      <c r="Z29" s="107">
        <f t="shared" si="16"/>
        <v>0.98089439428931346</v>
      </c>
      <c r="AA29" s="83">
        <f t="shared" si="16"/>
        <v>0.97440944881889768</v>
      </c>
      <c r="AB29" s="83">
        <f t="shared" si="16"/>
        <v>0.9779086892488954</v>
      </c>
    </row>
    <row r="30" spans="1:28" s="57" customFormat="1" ht="18" customHeight="1" x14ac:dyDescent="0.25">
      <c r="A30" s="84">
        <v>25</v>
      </c>
      <c r="B30" s="85">
        <f t="shared" si="5"/>
        <v>4952</v>
      </c>
      <c r="C30" s="106">
        <v>4235</v>
      </c>
      <c r="D30" s="111">
        <f t="shared" si="11"/>
        <v>9187</v>
      </c>
      <c r="E30" s="88">
        <f>ROUNDDOWN(($F$113+ROUNDDOWN(($A30*IF(501&lt;=$A30,$F$128,IF(101&lt;=$A30,$F$127,IF(51&lt;=$A30,$F$126,IF(31&lt;=$A30,$F$125,IF(21&lt;=$A30,$F$124,IF(11&lt;=$A30,$F$123,IF(1&lt;=$A30,$F$122,0)))))))),0))*1.1,0)</f>
        <v>4406</v>
      </c>
      <c r="F30" s="89">
        <v>4059</v>
      </c>
      <c r="G30" s="90">
        <f t="shared" si="8"/>
        <v>8465</v>
      </c>
      <c r="H30" s="91">
        <f t="shared" si="12"/>
        <v>-546</v>
      </c>
      <c r="I30" s="92">
        <f t="shared" si="12"/>
        <v>-176</v>
      </c>
      <c r="J30" s="93">
        <f t="shared" si="12"/>
        <v>-722</v>
      </c>
      <c r="K30" s="94">
        <f>ROUNDDOWN(($L$113+ROUNDDOWN(($A30*IF(501&lt;=$A30,$L$128,IF(101&lt;=$A30,$L$127,IF(51&lt;=$A30,$L$126,IF(31&lt;=$A30,$L$125,IF(21&lt;=$A30,$L$124,IF(11&lt;=$A30,$L$123,IF(1&lt;=$A30,$L$122,0)))))))),0))*1.1,0)</f>
        <v>4626</v>
      </c>
      <c r="L30" s="95">
        <v>4075</v>
      </c>
      <c r="M30" s="96">
        <f t="shared" si="9"/>
        <v>8701</v>
      </c>
      <c r="N30" s="97">
        <f t="shared" si="13"/>
        <v>220</v>
      </c>
      <c r="O30" s="98">
        <f t="shared" si="13"/>
        <v>16</v>
      </c>
      <c r="P30" s="99">
        <f t="shared" si="13"/>
        <v>236</v>
      </c>
      <c r="Q30" s="100">
        <f>ROUNDDOWN(($R$113+ROUNDDOWN(($A30*IF(501&lt;=$A30,$R$128,IF(101&lt;=$A30,$R$127,IF(51&lt;=$A30,$R$126,IF(31&lt;=$A30,$R$125,IF(21&lt;=$A30,$R$124,IF(11&lt;=$A30,$R$123,IF(1&lt;=$A30,$R$122,0)))))))),0))*1.1,0)</f>
        <v>4819</v>
      </c>
      <c r="R30" s="101">
        <f t="shared" si="6"/>
        <v>4092</v>
      </c>
      <c r="S30" s="102">
        <f t="shared" si="10"/>
        <v>8911</v>
      </c>
      <c r="T30" s="103">
        <f t="shared" si="14"/>
        <v>193</v>
      </c>
      <c r="U30" s="104">
        <f t="shared" si="14"/>
        <v>17</v>
      </c>
      <c r="V30" s="105">
        <f t="shared" si="14"/>
        <v>210</v>
      </c>
      <c r="W30" s="106">
        <f t="shared" si="15"/>
        <v>-133</v>
      </c>
      <c r="X30" s="86">
        <f t="shared" si="15"/>
        <v>-143</v>
      </c>
      <c r="Y30" s="87">
        <f t="shared" si="15"/>
        <v>-276</v>
      </c>
      <c r="Z30" s="107">
        <f t="shared" si="16"/>
        <v>0.97314216478190629</v>
      </c>
      <c r="AA30" s="83">
        <f t="shared" si="16"/>
        <v>0.96623376623376622</v>
      </c>
      <c r="AB30" s="83">
        <f t="shared" si="16"/>
        <v>0.96995754871013384</v>
      </c>
    </row>
    <row r="31" spans="1:28" s="57" customFormat="1" ht="18" customHeight="1" x14ac:dyDescent="0.25">
      <c r="A31" s="84">
        <v>26</v>
      </c>
      <c r="B31" s="85">
        <f t="shared" si="5"/>
        <v>5765</v>
      </c>
      <c r="C31" s="106">
        <v>4411</v>
      </c>
      <c r="D31" s="111">
        <f t="shared" si="11"/>
        <v>10176</v>
      </c>
      <c r="E31" s="88">
        <f>ROUNDDOWN(($F$113+ROUNDDOWN(($A31*IF(501&lt;=$A31,$F$128,IF(101&lt;=$A31,$F$127,IF(51&lt;=$A31,$F$126,IF(31&lt;=$A31,$F$125,IF(21&lt;=$A31,$F$124,IF(11&lt;=$A31,$F$123,IF(1&lt;=$A31,$F$122,0)))))))),0))*1.1,0)</f>
        <v>4536</v>
      </c>
      <c r="F31" s="89">
        <v>4193</v>
      </c>
      <c r="G31" s="90">
        <f t="shared" si="8"/>
        <v>8729</v>
      </c>
      <c r="H31" s="91">
        <f t="shared" si="12"/>
        <v>-1229</v>
      </c>
      <c r="I31" s="92">
        <f t="shared" si="12"/>
        <v>-218</v>
      </c>
      <c r="J31" s="93">
        <f t="shared" si="12"/>
        <v>-1447</v>
      </c>
      <c r="K31" s="94">
        <f>ROUNDDOWN(($L$113+ROUNDDOWN(($A31*IF(501&lt;=$A31,$L$128,IF(101&lt;=$A31,$L$127,IF(51&lt;=$A31,$L$126,IF(31&lt;=$A31,$L$125,IF(21&lt;=$A31,$L$124,IF(11&lt;=$A31,$L$123,IF(1&lt;=$A31,$L$122,0)))))))),0))*1.1,0)</f>
        <v>4765</v>
      </c>
      <c r="L31" s="95">
        <v>4208</v>
      </c>
      <c r="M31" s="96">
        <f t="shared" si="9"/>
        <v>8973</v>
      </c>
      <c r="N31" s="97">
        <f t="shared" si="13"/>
        <v>229</v>
      </c>
      <c r="O31" s="98">
        <f t="shared" si="13"/>
        <v>15</v>
      </c>
      <c r="P31" s="99">
        <f t="shared" si="13"/>
        <v>244</v>
      </c>
      <c r="Q31" s="100">
        <f>ROUNDDOWN(($R$113+ROUNDDOWN(($A31*IF(501&lt;=$A31,$R$128,IF(101&lt;=$A31,$R$127,IF(51&lt;=$A31,$R$126,IF(31&lt;=$A31,$R$125,IF(21&lt;=$A31,$R$124,IF(11&lt;=$A31,$R$123,IF(1&lt;=$A31,$R$122,0)))))))),0))*1.1,0)</f>
        <v>4965</v>
      </c>
      <c r="R31" s="101">
        <f t="shared" si="6"/>
        <v>4224</v>
      </c>
      <c r="S31" s="102">
        <f t="shared" si="10"/>
        <v>9189</v>
      </c>
      <c r="T31" s="103">
        <f t="shared" si="14"/>
        <v>200</v>
      </c>
      <c r="U31" s="104">
        <f t="shared" si="14"/>
        <v>16</v>
      </c>
      <c r="V31" s="105">
        <f t="shared" si="14"/>
        <v>216</v>
      </c>
      <c r="W31" s="106">
        <f t="shared" si="15"/>
        <v>-800</v>
      </c>
      <c r="X31" s="86">
        <f t="shared" si="15"/>
        <v>-187</v>
      </c>
      <c r="Y31" s="87">
        <f t="shared" si="15"/>
        <v>-987</v>
      </c>
      <c r="Z31" s="107">
        <f t="shared" si="16"/>
        <v>0.86123156981786642</v>
      </c>
      <c r="AA31" s="83">
        <f t="shared" si="16"/>
        <v>0.95760598503740646</v>
      </c>
      <c r="AB31" s="83">
        <f t="shared" si="16"/>
        <v>0.90300707547169812</v>
      </c>
    </row>
    <row r="32" spans="1:28" s="57" customFormat="1" ht="18" customHeight="1" x14ac:dyDescent="0.25">
      <c r="A32" s="84">
        <v>27</v>
      </c>
      <c r="B32" s="85">
        <f t="shared" si="5"/>
        <v>5984</v>
      </c>
      <c r="C32" s="106">
        <v>4587</v>
      </c>
      <c r="D32" s="111">
        <f t="shared" si="11"/>
        <v>10571</v>
      </c>
      <c r="E32" s="88">
        <f>ROUNDDOWN(($F$113+ROUNDDOWN(($A32*IF(501&lt;=$A32,$F$128,IF(101&lt;=$A32,$F$127,IF(51&lt;=$A32,$F$126,IF(31&lt;=$A32,$F$125,IF(21&lt;=$A32,$F$124,IF(11&lt;=$A32,$F$123,IF(1&lt;=$A32,$F$122,0)))))))),0))*1.1,0)</f>
        <v>4666</v>
      </c>
      <c r="F32" s="89">
        <v>4327</v>
      </c>
      <c r="G32" s="90">
        <f t="shared" si="8"/>
        <v>8993</v>
      </c>
      <c r="H32" s="91">
        <f t="shared" si="12"/>
        <v>-1318</v>
      </c>
      <c r="I32" s="92">
        <f t="shared" si="12"/>
        <v>-260</v>
      </c>
      <c r="J32" s="93">
        <f t="shared" si="12"/>
        <v>-1578</v>
      </c>
      <c r="K32" s="94">
        <f>ROUNDDOWN(($L$113+ROUNDDOWN(($A32*IF(501&lt;=$A32,$L$128,IF(101&lt;=$A32,$L$127,IF(51&lt;=$A32,$L$126,IF(31&lt;=$A32,$L$125,IF(21&lt;=$A32,$L$124,IF(11&lt;=$A32,$L$123,IF(1&lt;=$A32,$L$122,0)))))))),0))*1.1,0)</f>
        <v>4903</v>
      </c>
      <c r="L32" s="95">
        <v>4341</v>
      </c>
      <c r="M32" s="96">
        <f t="shared" si="9"/>
        <v>9244</v>
      </c>
      <c r="N32" s="97">
        <f t="shared" si="13"/>
        <v>237</v>
      </c>
      <c r="O32" s="98">
        <f t="shared" si="13"/>
        <v>14</v>
      </c>
      <c r="P32" s="99">
        <f t="shared" si="13"/>
        <v>251</v>
      </c>
      <c r="Q32" s="100">
        <f>ROUNDDOWN(($R$113+ROUNDDOWN(($A32*IF(501&lt;=$A32,$R$128,IF(101&lt;=$A32,$R$127,IF(51&lt;=$A32,$R$126,IF(31&lt;=$A32,$R$125,IF(21&lt;=$A32,$R$124,IF(11&lt;=$A32,$R$123,IF(1&lt;=$A32,$R$122,0)))))))),0))*1.1,0)</f>
        <v>5111</v>
      </c>
      <c r="R32" s="101">
        <f t="shared" si="6"/>
        <v>4356</v>
      </c>
      <c r="S32" s="102">
        <f t="shared" si="10"/>
        <v>9467</v>
      </c>
      <c r="T32" s="103">
        <f t="shared" si="14"/>
        <v>208</v>
      </c>
      <c r="U32" s="104">
        <f t="shared" si="14"/>
        <v>15</v>
      </c>
      <c r="V32" s="105">
        <f t="shared" si="14"/>
        <v>223</v>
      </c>
      <c r="W32" s="106">
        <f t="shared" si="15"/>
        <v>-873</v>
      </c>
      <c r="X32" s="86">
        <f t="shared" si="15"/>
        <v>-231</v>
      </c>
      <c r="Y32" s="87">
        <f t="shared" si="15"/>
        <v>-1104</v>
      </c>
      <c r="Z32" s="107">
        <f t="shared" si="16"/>
        <v>0.85411096256684493</v>
      </c>
      <c r="AA32" s="83">
        <f t="shared" si="16"/>
        <v>0.94964028776978415</v>
      </c>
      <c r="AB32" s="83">
        <f t="shared" si="16"/>
        <v>0.89556333364866147</v>
      </c>
    </row>
    <row r="33" spans="1:28" s="57" customFormat="1" ht="18" customHeight="1" x14ac:dyDescent="0.25">
      <c r="A33" s="84">
        <v>28</v>
      </c>
      <c r="B33" s="85">
        <f t="shared" si="5"/>
        <v>6202</v>
      </c>
      <c r="C33" s="106">
        <v>4763</v>
      </c>
      <c r="D33" s="111">
        <f t="shared" si="11"/>
        <v>10965</v>
      </c>
      <c r="E33" s="88">
        <f>ROUNDDOWN(($F$113+ROUNDDOWN(($A33*IF(501&lt;=$A33,$F$128,IF(101&lt;=$A33,$F$127,IF(51&lt;=$A33,$F$126,IF(31&lt;=$A33,$F$125,IF(21&lt;=$A33,$F$124,IF(11&lt;=$A33,$F$123,IF(1&lt;=$A33,$F$122,0)))))))),0))*1.1,0)</f>
        <v>4796</v>
      </c>
      <c r="F33" s="89">
        <v>4461</v>
      </c>
      <c r="G33" s="90">
        <f t="shared" si="8"/>
        <v>9257</v>
      </c>
      <c r="H33" s="91">
        <f t="shared" si="12"/>
        <v>-1406</v>
      </c>
      <c r="I33" s="92">
        <f t="shared" si="12"/>
        <v>-302</v>
      </c>
      <c r="J33" s="93">
        <f t="shared" si="12"/>
        <v>-1708</v>
      </c>
      <c r="K33" s="94">
        <f>ROUNDDOWN(($L$113+ROUNDDOWN(($A33*IF(501&lt;=$A33,$L$128,IF(101&lt;=$A33,$L$127,IF(51&lt;=$A33,$L$126,IF(31&lt;=$A33,$L$125,IF(21&lt;=$A33,$L$124,IF(11&lt;=$A33,$L$123,IF(1&lt;=$A33,$L$122,0)))))))),0))*1.1,0)</f>
        <v>5042</v>
      </c>
      <c r="L33" s="95">
        <v>4474</v>
      </c>
      <c r="M33" s="96">
        <f t="shared" si="9"/>
        <v>9516</v>
      </c>
      <c r="N33" s="97">
        <f t="shared" si="13"/>
        <v>246</v>
      </c>
      <c r="O33" s="98">
        <f t="shared" si="13"/>
        <v>13</v>
      </c>
      <c r="P33" s="99">
        <f t="shared" si="13"/>
        <v>259</v>
      </c>
      <c r="Q33" s="100">
        <f>ROUNDDOWN(($R$113+ROUNDDOWN(($A33*IF(501&lt;=$A33,$R$128,IF(101&lt;=$A33,$R$127,IF(51&lt;=$A33,$R$126,IF(31&lt;=$A33,$R$125,IF(21&lt;=$A33,$R$124,IF(11&lt;=$A33,$R$123,IF(1&lt;=$A33,$R$122,0)))))))),0))*1.1,0)</f>
        <v>5258</v>
      </c>
      <c r="R33" s="101">
        <f t="shared" si="6"/>
        <v>4488</v>
      </c>
      <c r="S33" s="102">
        <f t="shared" si="10"/>
        <v>9746</v>
      </c>
      <c r="T33" s="103">
        <f t="shared" si="14"/>
        <v>216</v>
      </c>
      <c r="U33" s="104">
        <f t="shared" si="14"/>
        <v>14</v>
      </c>
      <c r="V33" s="105">
        <f t="shared" si="14"/>
        <v>230</v>
      </c>
      <c r="W33" s="106">
        <f t="shared" si="15"/>
        <v>-944</v>
      </c>
      <c r="X33" s="86">
        <f t="shared" si="15"/>
        <v>-275</v>
      </c>
      <c r="Y33" s="87">
        <f t="shared" si="15"/>
        <v>-1219</v>
      </c>
      <c r="Z33" s="107">
        <f t="shared" si="16"/>
        <v>0.84779103514995158</v>
      </c>
      <c r="AA33" s="83">
        <f t="shared" si="16"/>
        <v>0.94226327944572752</v>
      </c>
      <c r="AB33" s="83">
        <f t="shared" si="16"/>
        <v>0.88882808937528501</v>
      </c>
    </row>
    <row r="34" spans="1:28" s="57" customFormat="1" ht="18" customHeight="1" x14ac:dyDescent="0.25">
      <c r="A34" s="84">
        <v>29</v>
      </c>
      <c r="B34" s="85">
        <f t="shared" si="5"/>
        <v>6421</v>
      </c>
      <c r="C34" s="106">
        <v>4939</v>
      </c>
      <c r="D34" s="111">
        <f t="shared" si="11"/>
        <v>11360</v>
      </c>
      <c r="E34" s="88">
        <f>ROUNDDOWN(($F$113+ROUNDDOWN(($A34*IF(501&lt;=$A34,$F$128,IF(101&lt;=$A34,$F$127,IF(51&lt;=$A34,$F$126,IF(31&lt;=$A34,$F$125,IF(21&lt;=$A34,$F$124,IF(11&lt;=$A34,$F$123,IF(1&lt;=$A34,$F$122,0)))))))),0))*1.1,0)</f>
        <v>4925</v>
      </c>
      <c r="F34" s="89">
        <v>4595</v>
      </c>
      <c r="G34" s="90">
        <f t="shared" si="8"/>
        <v>9520</v>
      </c>
      <c r="H34" s="91">
        <f t="shared" si="12"/>
        <v>-1496</v>
      </c>
      <c r="I34" s="92">
        <f t="shared" si="12"/>
        <v>-344</v>
      </c>
      <c r="J34" s="93">
        <f t="shared" si="12"/>
        <v>-1840</v>
      </c>
      <c r="K34" s="94">
        <f>ROUNDDOWN(($L$113+ROUNDDOWN(($A34*IF(501&lt;=$A34,$L$128,IF(101&lt;=$A34,$L$127,IF(51&lt;=$A34,$L$126,IF(31&lt;=$A34,$L$125,IF(21&lt;=$A34,$L$124,IF(11&lt;=$A34,$L$123,IF(1&lt;=$A34,$L$122,0)))))))),0))*1.1,0)</f>
        <v>5181</v>
      </c>
      <c r="L34" s="95">
        <v>4607</v>
      </c>
      <c r="M34" s="96">
        <f t="shared" si="9"/>
        <v>9788</v>
      </c>
      <c r="N34" s="97">
        <f t="shared" si="13"/>
        <v>256</v>
      </c>
      <c r="O34" s="98">
        <f t="shared" si="13"/>
        <v>12</v>
      </c>
      <c r="P34" s="99">
        <f t="shared" si="13"/>
        <v>268</v>
      </c>
      <c r="Q34" s="100">
        <f>ROUNDDOWN(($R$113+ROUNDDOWN(($A34*IF(501&lt;=$A34,$R$128,IF(101&lt;=$A34,$R$127,IF(51&lt;=$A34,$R$126,IF(31&lt;=$A34,$R$125,IF(21&lt;=$A34,$R$124,IF(11&lt;=$A34,$R$123,IF(1&lt;=$A34,$R$122,0)))))))),0))*1.1,0)</f>
        <v>5404</v>
      </c>
      <c r="R34" s="101">
        <f t="shared" si="6"/>
        <v>4620</v>
      </c>
      <c r="S34" s="102">
        <f t="shared" si="10"/>
        <v>10024</v>
      </c>
      <c r="T34" s="103">
        <f t="shared" si="14"/>
        <v>223</v>
      </c>
      <c r="U34" s="104">
        <f t="shared" si="14"/>
        <v>13</v>
      </c>
      <c r="V34" s="105">
        <f t="shared" si="14"/>
        <v>236</v>
      </c>
      <c r="W34" s="106">
        <f t="shared" si="15"/>
        <v>-1017</v>
      </c>
      <c r="X34" s="86">
        <f t="shared" si="15"/>
        <v>-319</v>
      </c>
      <c r="Y34" s="87">
        <f t="shared" si="15"/>
        <v>-1336</v>
      </c>
      <c r="Z34" s="107">
        <f t="shared" si="16"/>
        <v>0.84161345584799874</v>
      </c>
      <c r="AA34" s="83">
        <f t="shared" si="16"/>
        <v>0.93541202672605794</v>
      </c>
      <c r="AB34" s="83">
        <f t="shared" si="16"/>
        <v>0.88239436619718314</v>
      </c>
    </row>
    <row r="35" spans="1:28" s="57" customFormat="1" ht="18" customHeight="1" x14ac:dyDescent="0.25">
      <c r="A35" s="84">
        <v>30</v>
      </c>
      <c r="B35" s="85">
        <f t="shared" si="5"/>
        <v>6640</v>
      </c>
      <c r="C35" s="106">
        <v>5115</v>
      </c>
      <c r="D35" s="111">
        <f t="shared" si="11"/>
        <v>11755</v>
      </c>
      <c r="E35" s="88">
        <f>ROUNDDOWN(($F$113+ROUNDDOWN(($A35*IF(501&lt;=$A35,$F$128,IF(101&lt;=$A35,$F$127,IF(51&lt;=$A35,$F$126,IF(31&lt;=$A35,$F$125,IF(21&lt;=$A35,$F$124,IF(11&lt;=$A35,$F$123,IF(1&lt;=$A35,$F$122,0)))))))),0))*1.1,0)</f>
        <v>5055</v>
      </c>
      <c r="F35" s="89">
        <v>4730</v>
      </c>
      <c r="G35" s="90">
        <f t="shared" si="8"/>
        <v>9785</v>
      </c>
      <c r="H35" s="91">
        <f t="shared" si="12"/>
        <v>-1585</v>
      </c>
      <c r="I35" s="92">
        <f t="shared" si="12"/>
        <v>-385</v>
      </c>
      <c r="J35" s="93">
        <f t="shared" si="12"/>
        <v>-1970</v>
      </c>
      <c r="K35" s="94">
        <f>ROUNDDOWN(($L$113+ROUNDDOWN(($A35*IF(501&lt;=$A35,$L$128,IF(101&lt;=$A35,$L$127,IF(51&lt;=$A35,$L$126,IF(31&lt;=$A35,$L$125,IF(21&lt;=$A35,$L$124,IF(11&lt;=$A35,$L$123,IF(1&lt;=$A35,$L$122,0)))))))),0))*1.1,0)</f>
        <v>5319</v>
      </c>
      <c r="L35" s="95">
        <v>4741</v>
      </c>
      <c r="M35" s="96">
        <f t="shared" si="9"/>
        <v>10060</v>
      </c>
      <c r="N35" s="97">
        <f t="shared" si="13"/>
        <v>264</v>
      </c>
      <c r="O35" s="98">
        <f t="shared" si="13"/>
        <v>11</v>
      </c>
      <c r="P35" s="99">
        <f t="shared" si="13"/>
        <v>275</v>
      </c>
      <c r="Q35" s="100">
        <f>ROUNDDOWN(($R$113+ROUNDDOWN(($A35*IF(501&lt;=$A35,$R$128,IF(101&lt;=$A35,$R$127,IF(51&lt;=$A35,$R$126,IF(31&lt;=$A35,$R$125,IF(21&lt;=$A35,$R$124,IF(11&lt;=$A35,$R$123,IF(1&lt;=$A35,$R$122,0)))))))),0))*1.1,0)</f>
        <v>5550</v>
      </c>
      <c r="R35" s="101">
        <f t="shared" si="6"/>
        <v>4752</v>
      </c>
      <c r="S35" s="102">
        <f t="shared" si="10"/>
        <v>10302</v>
      </c>
      <c r="T35" s="103">
        <f t="shared" si="14"/>
        <v>231</v>
      </c>
      <c r="U35" s="104">
        <f t="shared" si="14"/>
        <v>11</v>
      </c>
      <c r="V35" s="105">
        <f t="shared" si="14"/>
        <v>242</v>
      </c>
      <c r="W35" s="106">
        <f t="shared" si="15"/>
        <v>-1090</v>
      </c>
      <c r="X35" s="86">
        <f t="shared" si="15"/>
        <v>-363</v>
      </c>
      <c r="Y35" s="87">
        <f t="shared" si="15"/>
        <v>-1453</v>
      </c>
      <c r="Z35" s="107">
        <f t="shared" si="16"/>
        <v>0.83584337349397586</v>
      </c>
      <c r="AA35" s="83">
        <f t="shared" si="16"/>
        <v>0.92903225806451617</v>
      </c>
      <c r="AB35" s="83">
        <f t="shared" si="16"/>
        <v>0.87639302424500209</v>
      </c>
    </row>
    <row r="36" spans="1:28" s="57" customFormat="1" ht="18" customHeight="1" x14ac:dyDescent="0.25">
      <c r="A36" s="84">
        <v>31</v>
      </c>
      <c r="B36" s="85">
        <f t="shared" si="5"/>
        <v>6859</v>
      </c>
      <c r="C36" s="106">
        <v>5291</v>
      </c>
      <c r="D36" s="111">
        <f t="shared" si="11"/>
        <v>12150</v>
      </c>
      <c r="E36" s="88">
        <f>ROUNDDOWN(($F$113+ROUNDDOWN(($A36*IF(501&lt;=$A36,$F$128,IF(101&lt;=$A36,$F$127,IF(51&lt;=$A36,$F$126,IF(31&lt;=$A36,$F$125,IF(21&lt;=$A36,$F$124,IF(11&lt;=$A36,$F$123,IF(1&lt;=$A36,$F$122,0)))))))),0))*1.1,0)</f>
        <v>6413</v>
      </c>
      <c r="F36" s="89">
        <v>5512</v>
      </c>
      <c r="G36" s="90">
        <f t="shared" si="8"/>
        <v>11925</v>
      </c>
      <c r="H36" s="91">
        <f t="shared" si="12"/>
        <v>-446</v>
      </c>
      <c r="I36" s="92">
        <f t="shared" si="12"/>
        <v>221</v>
      </c>
      <c r="J36" s="93">
        <f t="shared" si="12"/>
        <v>-225</v>
      </c>
      <c r="K36" s="94">
        <f>ROUNDDOWN(($L$113+ROUNDDOWN(($A36*IF(501&lt;=$A36,$L$128,IF(101&lt;=$A36,$L$127,IF(51&lt;=$A36,$L$126,IF(31&lt;=$A36,$L$125,IF(21&lt;=$A36,$L$124,IF(11&lt;=$A36,$L$123,IF(1&lt;=$A36,$L$122,0)))))))),0))*1.1,0)</f>
        <v>6754</v>
      </c>
      <c r="L36" s="95">
        <v>5692</v>
      </c>
      <c r="M36" s="96">
        <f t="shared" si="9"/>
        <v>12446</v>
      </c>
      <c r="N36" s="97">
        <f t="shared" si="13"/>
        <v>341</v>
      </c>
      <c r="O36" s="98">
        <f t="shared" si="13"/>
        <v>180</v>
      </c>
      <c r="P36" s="99">
        <f t="shared" si="13"/>
        <v>521</v>
      </c>
      <c r="Q36" s="100">
        <f>ROUNDDOWN(($R$113+ROUNDDOWN(($A36*IF(501&lt;=$A36,$R$128,IF(101&lt;=$A36,$R$127,IF(51&lt;=$A36,$R$126,IF(31&lt;=$A36,$R$125,IF(21&lt;=$A36,$R$124,IF(11&lt;=$A36,$R$123,IF(1&lt;=$A36,$R$122,0)))))))),0))*1.1,0)</f>
        <v>7026</v>
      </c>
      <c r="R36" s="101">
        <f t="shared" si="6"/>
        <v>5907</v>
      </c>
      <c r="S36" s="102">
        <f t="shared" si="10"/>
        <v>12933</v>
      </c>
      <c r="T36" s="103">
        <f t="shared" si="14"/>
        <v>272</v>
      </c>
      <c r="U36" s="104">
        <f t="shared" si="14"/>
        <v>215</v>
      </c>
      <c r="V36" s="105">
        <f t="shared" si="14"/>
        <v>487</v>
      </c>
      <c r="W36" s="106">
        <f t="shared" si="15"/>
        <v>167</v>
      </c>
      <c r="X36" s="86">
        <f t="shared" si="15"/>
        <v>616</v>
      </c>
      <c r="Y36" s="87">
        <f t="shared" si="15"/>
        <v>783</v>
      </c>
      <c r="Z36" s="107">
        <f t="shared" si="16"/>
        <v>1.0243475725324391</v>
      </c>
      <c r="AA36" s="83">
        <f t="shared" si="16"/>
        <v>1.1164241164241164</v>
      </c>
      <c r="AB36" s="83">
        <f t="shared" si="16"/>
        <v>1.0644444444444445</v>
      </c>
    </row>
    <row r="37" spans="1:28" s="57" customFormat="1" ht="18" customHeight="1" x14ac:dyDescent="0.25">
      <c r="A37" s="84">
        <v>32</v>
      </c>
      <c r="B37" s="85">
        <f t="shared" si="5"/>
        <v>7078</v>
      </c>
      <c r="C37" s="106">
        <v>5467</v>
      </c>
      <c r="D37" s="111">
        <f t="shared" si="11"/>
        <v>12545</v>
      </c>
      <c r="E37" s="88">
        <f>ROUNDDOWN(($F$113+ROUNDDOWN(($A37*IF(501&lt;=$A37,$F$128,IF(101&lt;=$A37,$F$127,IF(51&lt;=$A37,$F$126,IF(31&lt;=$A37,$F$125,IF(21&lt;=$A37,$F$124,IF(11&lt;=$A37,$F$123,IF(1&lt;=$A37,$F$122,0)))))))),0))*1.1,0)</f>
        <v>6582</v>
      </c>
      <c r="F37" s="89">
        <v>5667</v>
      </c>
      <c r="G37" s="90">
        <f t="shared" si="8"/>
        <v>12249</v>
      </c>
      <c r="H37" s="91">
        <f t="shared" si="12"/>
        <v>-496</v>
      </c>
      <c r="I37" s="92">
        <f t="shared" si="12"/>
        <v>200</v>
      </c>
      <c r="J37" s="93">
        <f t="shared" si="12"/>
        <v>-296</v>
      </c>
      <c r="K37" s="94">
        <f>ROUNDDOWN(($L$113+ROUNDDOWN(($A37*IF(501&lt;=$A37,$L$128,IF(101&lt;=$A37,$L$127,IF(51&lt;=$A37,$L$126,IF(31&lt;=$A37,$L$125,IF(21&lt;=$A37,$L$124,IF(11&lt;=$A37,$L$123,IF(1&lt;=$A37,$L$122,0)))))))),0))*1.1,0)</f>
        <v>6934</v>
      </c>
      <c r="L37" s="95">
        <v>5852</v>
      </c>
      <c r="M37" s="96">
        <f t="shared" si="9"/>
        <v>12786</v>
      </c>
      <c r="N37" s="97">
        <f t="shared" si="13"/>
        <v>352</v>
      </c>
      <c r="O37" s="98">
        <f t="shared" si="13"/>
        <v>185</v>
      </c>
      <c r="P37" s="99">
        <f t="shared" si="13"/>
        <v>537</v>
      </c>
      <c r="Q37" s="100">
        <f>ROUNDDOWN(($R$113+ROUNDDOWN(($A37*IF(501&lt;=$A37,$R$128,IF(101&lt;=$A37,$R$127,IF(51&lt;=$A37,$R$126,IF(31&lt;=$A37,$R$125,IF(21&lt;=$A37,$R$124,IF(11&lt;=$A37,$R$123,IF(1&lt;=$A37,$R$122,0)))))))),0))*1.1,0)</f>
        <v>7216</v>
      </c>
      <c r="R37" s="101">
        <f t="shared" si="6"/>
        <v>6072</v>
      </c>
      <c r="S37" s="102">
        <f t="shared" si="10"/>
        <v>13288</v>
      </c>
      <c r="T37" s="103">
        <f t="shared" si="14"/>
        <v>282</v>
      </c>
      <c r="U37" s="104">
        <f t="shared" si="14"/>
        <v>220</v>
      </c>
      <c r="V37" s="105">
        <f t="shared" si="14"/>
        <v>502</v>
      </c>
      <c r="W37" s="106">
        <f t="shared" si="15"/>
        <v>138</v>
      </c>
      <c r="X37" s="86">
        <f t="shared" si="15"/>
        <v>605</v>
      </c>
      <c r="Y37" s="87">
        <f t="shared" si="15"/>
        <v>743</v>
      </c>
      <c r="Z37" s="107">
        <f t="shared" si="16"/>
        <v>1.0194970330601865</v>
      </c>
      <c r="AA37" s="83">
        <f t="shared" si="16"/>
        <v>1.1106639839034205</v>
      </c>
      <c r="AB37" s="83">
        <f t="shared" si="16"/>
        <v>1.0592267835791151</v>
      </c>
    </row>
    <row r="38" spans="1:28" s="57" customFormat="1" ht="18" customHeight="1" x14ac:dyDescent="0.25">
      <c r="A38" s="84">
        <v>33</v>
      </c>
      <c r="B38" s="85">
        <f t="shared" si="5"/>
        <v>7297</v>
      </c>
      <c r="C38" s="106">
        <v>5643</v>
      </c>
      <c r="D38" s="111">
        <f t="shared" si="11"/>
        <v>12940</v>
      </c>
      <c r="E38" s="88">
        <f>ROUNDDOWN(($F$113+ROUNDDOWN(($A38*IF(501&lt;=$A38,$F$128,IF(101&lt;=$A38,$F$127,IF(51&lt;=$A38,$F$126,IF(31&lt;=$A38,$F$125,IF(21&lt;=$A38,$F$124,IF(11&lt;=$A38,$F$123,IF(1&lt;=$A38,$F$122,0)))))))),0))*1.1,0)</f>
        <v>6751</v>
      </c>
      <c r="F38" s="89">
        <v>5822</v>
      </c>
      <c r="G38" s="90">
        <f t="shared" si="8"/>
        <v>12573</v>
      </c>
      <c r="H38" s="91">
        <f t="shared" si="12"/>
        <v>-546</v>
      </c>
      <c r="I38" s="92">
        <f t="shared" si="12"/>
        <v>179</v>
      </c>
      <c r="J38" s="93">
        <f t="shared" si="12"/>
        <v>-367</v>
      </c>
      <c r="K38" s="94">
        <f>ROUNDDOWN(($L$113+ROUNDDOWN(($A38*IF(501&lt;=$A38,$L$128,IF(101&lt;=$A38,$L$127,IF(51&lt;=$A38,$L$126,IF(31&lt;=$A38,$L$125,IF(21&lt;=$A38,$L$124,IF(11&lt;=$A38,$L$123,IF(1&lt;=$A38,$L$122,0)))))))),0))*1.1,0)</f>
        <v>7114</v>
      </c>
      <c r="L38" s="95">
        <v>6011</v>
      </c>
      <c r="M38" s="96">
        <f t="shared" si="9"/>
        <v>13125</v>
      </c>
      <c r="N38" s="97">
        <f t="shared" si="13"/>
        <v>363</v>
      </c>
      <c r="O38" s="98">
        <f t="shared" si="13"/>
        <v>189</v>
      </c>
      <c r="P38" s="99">
        <f t="shared" si="13"/>
        <v>552</v>
      </c>
      <c r="Q38" s="100">
        <f>ROUNDDOWN(($R$113+ROUNDDOWN(($A38*IF(501&lt;=$A38,$R$128,IF(101&lt;=$A38,$R$127,IF(51&lt;=$A38,$R$126,IF(31&lt;=$A38,$R$125,IF(21&lt;=$A38,$R$124,IF(11&lt;=$A38,$R$123,IF(1&lt;=$A38,$R$122,0)))))))),0))*1.1,0)</f>
        <v>7405</v>
      </c>
      <c r="R38" s="101">
        <f t="shared" si="6"/>
        <v>6237</v>
      </c>
      <c r="S38" s="102">
        <f t="shared" si="10"/>
        <v>13642</v>
      </c>
      <c r="T38" s="103">
        <f t="shared" si="14"/>
        <v>291</v>
      </c>
      <c r="U38" s="104">
        <f t="shared" si="14"/>
        <v>226</v>
      </c>
      <c r="V38" s="105">
        <f t="shared" si="14"/>
        <v>517</v>
      </c>
      <c r="W38" s="106">
        <f t="shared" si="15"/>
        <v>108</v>
      </c>
      <c r="X38" s="86">
        <f t="shared" si="15"/>
        <v>594</v>
      </c>
      <c r="Y38" s="87">
        <f t="shared" si="15"/>
        <v>702</v>
      </c>
      <c r="Z38" s="107">
        <f t="shared" si="16"/>
        <v>1.0148006029875292</v>
      </c>
      <c r="AA38" s="83">
        <f t="shared" si="16"/>
        <v>1.1052631578947369</v>
      </c>
      <c r="AB38" s="83">
        <f t="shared" si="16"/>
        <v>1.0542503863987636</v>
      </c>
    </row>
    <row r="39" spans="1:28" s="57" customFormat="1" ht="18" customHeight="1" x14ac:dyDescent="0.25">
      <c r="A39" s="84">
        <v>34</v>
      </c>
      <c r="B39" s="85">
        <f t="shared" si="5"/>
        <v>7516</v>
      </c>
      <c r="C39" s="106">
        <v>5819</v>
      </c>
      <c r="D39" s="111">
        <f t="shared" si="11"/>
        <v>13335</v>
      </c>
      <c r="E39" s="88">
        <f>ROUNDDOWN(($F$113+ROUNDDOWN(($A39*IF(501&lt;=$A39,$F$128,IF(101&lt;=$A39,$F$127,IF(51&lt;=$A39,$F$126,IF(31&lt;=$A39,$F$125,IF(21&lt;=$A39,$F$124,IF(11&lt;=$A39,$F$123,IF(1&lt;=$A39,$F$122,0)))))))),0))*1.1,0)</f>
        <v>6921</v>
      </c>
      <c r="F39" s="89">
        <v>5977</v>
      </c>
      <c r="G39" s="90">
        <f t="shared" si="8"/>
        <v>12898</v>
      </c>
      <c r="H39" s="91">
        <f t="shared" si="12"/>
        <v>-595</v>
      </c>
      <c r="I39" s="92">
        <f t="shared" si="12"/>
        <v>158</v>
      </c>
      <c r="J39" s="93">
        <f t="shared" si="12"/>
        <v>-437</v>
      </c>
      <c r="K39" s="94">
        <f>ROUNDDOWN(($L$113+ROUNDDOWN(($A39*IF(501&lt;=$A39,$L$128,IF(101&lt;=$A39,$L$127,IF(51&lt;=$A39,$L$126,IF(31&lt;=$A39,$L$125,IF(21&lt;=$A39,$L$124,IF(11&lt;=$A39,$L$123,IF(1&lt;=$A39,$L$122,0)))))))),0))*1.1,0)</f>
        <v>7295</v>
      </c>
      <c r="L39" s="95">
        <v>6171</v>
      </c>
      <c r="M39" s="96">
        <f t="shared" si="9"/>
        <v>13466</v>
      </c>
      <c r="N39" s="97">
        <f t="shared" si="13"/>
        <v>374</v>
      </c>
      <c r="O39" s="98">
        <f t="shared" si="13"/>
        <v>194</v>
      </c>
      <c r="P39" s="99">
        <f t="shared" si="13"/>
        <v>568</v>
      </c>
      <c r="Q39" s="100">
        <f>ROUNDDOWN(($R$113+ROUNDDOWN(($A39*IF(501&lt;=$A39,$R$128,IF(101&lt;=$A39,$R$127,IF(51&lt;=$A39,$R$126,IF(31&lt;=$A39,$R$125,IF(21&lt;=$A39,$R$124,IF(11&lt;=$A39,$R$123,IF(1&lt;=$A39,$R$122,0)))))))),0))*1.1,0)</f>
        <v>7594</v>
      </c>
      <c r="R39" s="101">
        <f t="shared" si="6"/>
        <v>6402</v>
      </c>
      <c r="S39" s="102">
        <f t="shared" si="10"/>
        <v>13996</v>
      </c>
      <c r="T39" s="103">
        <f t="shared" si="14"/>
        <v>299</v>
      </c>
      <c r="U39" s="104">
        <f t="shared" si="14"/>
        <v>231</v>
      </c>
      <c r="V39" s="105">
        <f t="shared" si="14"/>
        <v>530</v>
      </c>
      <c r="W39" s="106">
        <f t="shared" si="15"/>
        <v>78</v>
      </c>
      <c r="X39" s="86">
        <f t="shared" si="15"/>
        <v>583</v>
      </c>
      <c r="Y39" s="87">
        <f t="shared" si="15"/>
        <v>661</v>
      </c>
      <c r="Z39" s="107">
        <f t="shared" si="16"/>
        <v>1.0103778605641298</v>
      </c>
      <c r="AA39" s="83">
        <f t="shared" si="16"/>
        <v>1.1001890359168243</v>
      </c>
      <c r="AB39" s="83">
        <f t="shared" si="16"/>
        <v>1.0495688038995126</v>
      </c>
    </row>
    <row r="40" spans="1:28" s="57" customFormat="1" ht="18" customHeight="1" x14ac:dyDescent="0.25">
      <c r="A40" s="84">
        <v>35</v>
      </c>
      <c r="B40" s="85">
        <f t="shared" si="5"/>
        <v>7735</v>
      </c>
      <c r="C40" s="106">
        <v>5995</v>
      </c>
      <c r="D40" s="111">
        <f t="shared" si="11"/>
        <v>13730</v>
      </c>
      <c r="E40" s="88">
        <f>ROUNDDOWN(($F$113+ROUNDDOWN(($A40*IF(501&lt;=$A40,$F$128,IF(101&lt;=$A40,$F$127,IF(51&lt;=$A40,$F$126,IF(31&lt;=$A40,$F$125,IF(21&lt;=$A40,$F$124,IF(11&lt;=$A40,$F$123,IF(1&lt;=$A40,$F$122,0)))))))),0))*1.1,0)</f>
        <v>7090</v>
      </c>
      <c r="F40" s="89">
        <v>6132</v>
      </c>
      <c r="G40" s="90">
        <f t="shared" si="8"/>
        <v>13222</v>
      </c>
      <c r="H40" s="91">
        <f t="shared" si="12"/>
        <v>-645</v>
      </c>
      <c r="I40" s="92">
        <f t="shared" si="12"/>
        <v>137</v>
      </c>
      <c r="J40" s="93">
        <f t="shared" si="12"/>
        <v>-508</v>
      </c>
      <c r="K40" s="94">
        <f>ROUNDDOWN(($L$113+ROUNDDOWN(($A40*IF(501&lt;=$A40,$L$128,IF(101&lt;=$A40,$L$127,IF(51&lt;=$A40,$L$126,IF(31&lt;=$A40,$L$125,IF(21&lt;=$A40,$L$124,IF(11&lt;=$A40,$L$123,IF(1&lt;=$A40,$L$122,0)))))))),0))*1.1,0)</f>
        <v>7475</v>
      </c>
      <c r="L40" s="95">
        <v>6330</v>
      </c>
      <c r="M40" s="96">
        <f t="shared" si="9"/>
        <v>13805</v>
      </c>
      <c r="N40" s="97">
        <f t="shared" si="13"/>
        <v>385</v>
      </c>
      <c r="O40" s="98">
        <f t="shared" si="13"/>
        <v>198</v>
      </c>
      <c r="P40" s="99">
        <f t="shared" si="13"/>
        <v>583</v>
      </c>
      <c r="Q40" s="100">
        <f>ROUNDDOWN(($R$113+ROUNDDOWN(($A40*IF(501&lt;=$A40,$R$128,IF(101&lt;=$A40,$R$127,IF(51&lt;=$A40,$R$126,IF(31&lt;=$A40,$R$125,IF(21&lt;=$A40,$R$124,IF(11&lt;=$A40,$R$123,IF(1&lt;=$A40,$R$122,0)))))))),0))*1.1,0)</f>
        <v>7783</v>
      </c>
      <c r="R40" s="101">
        <f t="shared" si="6"/>
        <v>6567</v>
      </c>
      <c r="S40" s="102">
        <f t="shared" si="10"/>
        <v>14350</v>
      </c>
      <c r="T40" s="103">
        <f t="shared" si="14"/>
        <v>308</v>
      </c>
      <c r="U40" s="104">
        <f t="shared" si="14"/>
        <v>237</v>
      </c>
      <c r="V40" s="105">
        <f t="shared" si="14"/>
        <v>545</v>
      </c>
      <c r="W40" s="106">
        <f t="shared" si="15"/>
        <v>48</v>
      </c>
      <c r="X40" s="86">
        <f t="shared" si="15"/>
        <v>572</v>
      </c>
      <c r="Y40" s="87">
        <f t="shared" si="15"/>
        <v>620</v>
      </c>
      <c r="Z40" s="107">
        <f t="shared" si="16"/>
        <v>1.0062055591467356</v>
      </c>
      <c r="AA40" s="83">
        <f t="shared" si="16"/>
        <v>1.0954128440366973</v>
      </c>
      <c r="AB40" s="83">
        <f t="shared" si="16"/>
        <v>1.0451565914056811</v>
      </c>
    </row>
    <row r="41" spans="1:28" s="57" customFormat="1" ht="18" customHeight="1" x14ac:dyDescent="0.25">
      <c r="A41" s="84">
        <v>36</v>
      </c>
      <c r="B41" s="85">
        <f t="shared" si="5"/>
        <v>8738</v>
      </c>
      <c r="C41" s="106">
        <v>6176</v>
      </c>
      <c r="D41" s="111">
        <f t="shared" si="11"/>
        <v>14914</v>
      </c>
      <c r="E41" s="88">
        <f>ROUNDDOWN(($F$113+ROUNDDOWN(($A41*IF(501&lt;=$A41,$F$128,IF(101&lt;=$A41,$F$127,IF(51&lt;=$A41,$F$126,IF(31&lt;=$A41,$F$125,IF(21&lt;=$A41,$F$124,IF(11&lt;=$A41,$F$123,IF(1&lt;=$A41,$F$122,0)))))))),0))*1.1,0)</f>
        <v>7260</v>
      </c>
      <c r="F41" s="89">
        <v>6287</v>
      </c>
      <c r="G41" s="90">
        <f t="shared" si="8"/>
        <v>13547</v>
      </c>
      <c r="H41" s="91">
        <f t="shared" si="12"/>
        <v>-1478</v>
      </c>
      <c r="I41" s="92">
        <f t="shared" si="12"/>
        <v>111</v>
      </c>
      <c r="J41" s="93">
        <f t="shared" si="12"/>
        <v>-1367</v>
      </c>
      <c r="K41" s="94">
        <f>ROUNDDOWN(($L$113+ROUNDDOWN(($A41*IF(501&lt;=$A41,$L$128,IF(101&lt;=$A41,$L$127,IF(51&lt;=$A41,$L$126,IF(31&lt;=$A41,$L$125,IF(21&lt;=$A41,$L$124,IF(11&lt;=$A41,$L$123,IF(1&lt;=$A41,$L$122,0)))))))),0))*1.1,0)</f>
        <v>7656</v>
      </c>
      <c r="L41" s="95">
        <v>6490</v>
      </c>
      <c r="M41" s="96">
        <f t="shared" si="9"/>
        <v>14146</v>
      </c>
      <c r="N41" s="97">
        <f t="shared" si="13"/>
        <v>396</v>
      </c>
      <c r="O41" s="98">
        <f t="shared" si="13"/>
        <v>203</v>
      </c>
      <c r="P41" s="99">
        <f t="shared" si="13"/>
        <v>599</v>
      </c>
      <c r="Q41" s="100">
        <f>ROUNDDOWN(($R$113+ROUNDDOWN(($A41*IF(501&lt;=$A41,$R$128,IF(101&lt;=$A41,$R$127,IF(51&lt;=$A41,$R$126,IF(31&lt;=$A41,$R$125,IF(21&lt;=$A41,$R$124,IF(11&lt;=$A41,$R$123,IF(1&lt;=$A41,$R$122,0)))))))),0))*1.1,0)</f>
        <v>7972</v>
      </c>
      <c r="R41" s="101">
        <f t="shared" si="6"/>
        <v>6732</v>
      </c>
      <c r="S41" s="102">
        <f t="shared" si="10"/>
        <v>14704</v>
      </c>
      <c r="T41" s="103">
        <f t="shared" si="14"/>
        <v>316</v>
      </c>
      <c r="U41" s="104">
        <f t="shared" si="14"/>
        <v>242</v>
      </c>
      <c r="V41" s="105">
        <f t="shared" si="14"/>
        <v>558</v>
      </c>
      <c r="W41" s="106">
        <f t="shared" si="15"/>
        <v>-766</v>
      </c>
      <c r="X41" s="86">
        <f t="shared" si="15"/>
        <v>556</v>
      </c>
      <c r="Y41" s="87">
        <f t="shared" si="15"/>
        <v>-210</v>
      </c>
      <c r="Z41" s="107">
        <f t="shared" si="16"/>
        <v>0.91233691920347904</v>
      </c>
      <c r="AA41" s="83">
        <f t="shared" si="16"/>
        <v>1.0900259067357514</v>
      </c>
      <c r="AB41" s="83">
        <f t="shared" si="16"/>
        <v>0.98591927048410888</v>
      </c>
    </row>
    <row r="42" spans="1:28" s="57" customFormat="1" ht="18" customHeight="1" x14ac:dyDescent="0.25">
      <c r="A42" s="84">
        <v>37</v>
      </c>
      <c r="B42" s="85">
        <f t="shared" si="5"/>
        <v>8982</v>
      </c>
      <c r="C42" s="106">
        <v>6358</v>
      </c>
      <c r="D42" s="111">
        <f t="shared" si="11"/>
        <v>15340</v>
      </c>
      <c r="E42" s="88">
        <f>ROUNDDOWN(($F$113+ROUNDDOWN(($A42*IF(501&lt;=$A42,$F$128,IF(101&lt;=$A42,$F$127,IF(51&lt;=$A42,$F$126,IF(31&lt;=$A42,$F$125,IF(21&lt;=$A42,$F$124,IF(11&lt;=$A42,$F$123,IF(1&lt;=$A42,$F$122,0)))))))),0))*1.1,0)</f>
        <v>7429</v>
      </c>
      <c r="F42" s="89">
        <v>6442</v>
      </c>
      <c r="G42" s="90">
        <f t="shared" si="8"/>
        <v>13871</v>
      </c>
      <c r="H42" s="91">
        <f t="shared" si="12"/>
        <v>-1553</v>
      </c>
      <c r="I42" s="92">
        <f t="shared" si="12"/>
        <v>84</v>
      </c>
      <c r="J42" s="93">
        <f t="shared" si="12"/>
        <v>-1469</v>
      </c>
      <c r="K42" s="94">
        <f>ROUNDDOWN(($L$113+ROUNDDOWN(($A42*IF(501&lt;=$A42,$L$128,IF(101&lt;=$A42,$L$127,IF(51&lt;=$A42,$L$126,IF(31&lt;=$A42,$L$125,IF(21&lt;=$A42,$L$124,IF(11&lt;=$A42,$L$123,IF(1&lt;=$A42,$L$122,0)))))))),0))*1.1,0)</f>
        <v>7836</v>
      </c>
      <c r="L42" s="95">
        <v>6649</v>
      </c>
      <c r="M42" s="96">
        <f t="shared" si="9"/>
        <v>14485</v>
      </c>
      <c r="N42" s="97">
        <f t="shared" si="13"/>
        <v>407</v>
      </c>
      <c r="O42" s="98">
        <f t="shared" si="13"/>
        <v>207</v>
      </c>
      <c r="P42" s="99">
        <f t="shared" si="13"/>
        <v>614</v>
      </c>
      <c r="Q42" s="100">
        <f>ROUNDDOWN(($R$113+ROUNDDOWN(($A42*IF(501&lt;=$A42,$R$128,IF(101&lt;=$A42,$R$127,IF(51&lt;=$A42,$R$126,IF(31&lt;=$A42,$R$125,IF(21&lt;=$A42,$R$124,IF(11&lt;=$A42,$R$123,IF(1&lt;=$A42,$R$122,0)))))))),0))*1.1,0)</f>
        <v>8162</v>
      </c>
      <c r="R42" s="101">
        <f t="shared" si="6"/>
        <v>6897</v>
      </c>
      <c r="S42" s="102">
        <f t="shared" si="10"/>
        <v>15059</v>
      </c>
      <c r="T42" s="103">
        <f t="shared" si="14"/>
        <v>326</v>
      </c>
      <c r="U42" s="104">
        <f t="shared" si="14"/>
        <v>248</v>
      </c>
      <c r="V42" s="105">
        <f t="shared" si="14"/>
        <v>574</v>
      </c>
      <c r="W42" s="106">
        <f t="shared" si="15"/>
        <v>-820</v>
      </c>
      <c r="X42" s="86">
        <f t="shared" si="15"/>
        <v>539</v>
      </c>
      <c r="Y42" s="87">
        <f t="shared" si="15"/>
        <v>-281</v>
      </c>
      <c r="Z42" s="107">
        <f t="shared" si="16"/>
        <v>0.90870630149187259</v>
      </c>
      <c r="AA42" s="83">
        <f t="shared" si="16"/>
        <v>1.0847750865051904</v>
      </c>
      <c r="AB42" s="83">
        <f t="shared" si="16"/>
        <v>0.98168187744458935</v>
      </c>
    </row>
    <row r="43" spans="1:28" s="57" customFormat="1" ht="18" customHeight="1" x14ac:dyDescent="0.25">
      <c r="A43" s="84">
        <v>38</v>
      </c>
      <c r="B43" s="85">
        <f t="shared" si="5"/>
        <v>9226</v>
      </c>
      <c r="C43" s="106">
        <v>6539</v>
      </c>
      <c r="D43" s="111">
        <f t="shared" si="11"/>
        <v>15765</v>
      </c>
      <c r="E43" s="88">
        <f>ROUNDDOWN(($F$113+ROUNDDOWN(($A43*IF(501&lt;=$A43,$F$128,IF(101&lt;=$A43,$F$127,IF(51&lt;=$A43,$F$126,IF(31&lt;=$A43,$F$125,IF(21&lt;=$A43,$F$124,IF(11&lt;=$A43,$F$123,IF(1&lt;=$A43,$F$122,0)))))))),0))*1.1,0)</f>
        <v>7598</v>
      </c>
      <c r="F43" s="89">
        <v>6597</v>
      </c>
      <c r="G43" s="90">
        <f t="shared" si="8"/>
        <v>14195</v>
      </c>
      <c r="H43" s="91">
        <f t="shared" si="12"/>
        <v>-1628</v>
      </c>
      <c r="I43" s="92">
        <f t="shared" si="12"/>
        <v>58</v>
      </c>
      <c r="J43" s="93">
        <f t="shared" si="12"/>
        <v>-1570</v>
      </c>
      <c r="K43" s="94">
        <f>ROUNDDOWN(($L$113+ROUNDDOWN(($A43*IF(501&lt;=$A43,$L$128,IF(101&lt;=$A43,$L$127,IF(51&lt;=$A43,$L$126,IF(31&lt;=$A43,$L$125,IF(21&lt;=$A43,$L$124,IF(11&lt;=$A43,$L$123,IF(1&lt;=$A43,$L$122,0)))))))),0))*1.1,0)</f>
        <v>8016</v>
      </c>
      <c r="L43" s="95">
        <v>6809</v>
      </c>
      <c r="M43" s="96">
        <f t="shared" si="9"/>
        <v>14825</v>
      </c>
      <c r="N43" s="97">
        <f t="shared" si="13"/>
        <v>418</v>
      </c>
      <c r="O43" s="98">
        <f t="shared" si="13"/>
        <v>212</v>
      </c>
      <c r="P43" s="99">
        <f t="shared" si="13"/>
        <v>630</v>
      </c>
      <c r="Q43" s="100">
        <f>ROUNDDOWN(($R$113+ROUNDDOWN(($A43*IF(501&lt;=$A43,$R$128,IF(101&lt;=$A43,$R$127,IF(51&lt;=$A43,$R$126,IF(31&lt;=$A43,$R$125,IF(21&lt;=$A43,$R$124,IF(11&lt;=$A43,$R$123,IF(1&lt;=$A43,$R$122,0)))))))),0))*1.1,0)</f>
        <v>8351</v>
      </c>
      <c r="R43" s="101">
        <f t="shared" si="6"/>
        <v>7062</v>
      </c>
      <c r="S43" s="102">
        <f t="shared" si="10"/>
        <v>15413</v>
      </c>
      <c r="T43" s="103">
        <f t="shared" si="14"/>
        <v>335</v>
      </c>
      <c r="U43" s="104">
        <f t="shared" si="14"/>
        <v>253</v>
      </c>
      <c r="V43" s="105">
        <f t="shared" si="14"/>
        <v>588</v>
      </c>
      <c r="W43" s="106">
        <f t="shared" si="15"/>
        <v>-875</v>
      </c>
      <c r="X43" s="86">
        <f t="shared" si="15"/>
        <v>523</v>
      </c>
      <c r="Y43" s="87">
        <f t="shared" si="15"/>
        <v>-352</v>
      </c>
      <c r="Z43" s="107">
        <f t="shared" si="16"/>
        <v>0.90515933232169954</v>
      </c>
      <c r="AA43" s="83">
        <f t="shared" si="16"/>
        <v>1.0799816485701177</v>
      </c>
      <c r="AB43" s="83">
        <f t="shared" si="16"/>
        <v>0.97767205835712023</v>
      </c>
    </row>
    <row r="44" spans="1:28" s="57" customFormat="1" ht="18" customHeight="1" x14ac:dyDescent="0.25">
      <c r="A44" s="84">
        <v>39</v>
      </c>
      <c r="B44" s="85">
        <f t="shared" si="5"/>
        <v>9471</v>
      </c>
      <c r="C44" s="106">
        <v>6721</v>
      </c>
      <c r="D44" s="111">
        <f t="shared" si="11"/>
        <v>16192</v>
      </c>
      <c r="E44" s="88">
        <f>ROUNDDOWN(($F$113+ROUNDDOWN(($A44*IF(501&lt;=$A44,$F$128,IF(101&lt;=$A44,$F$127,IF(51&lt;=$A44,$F$126,IF(31&lt;=$A44,$F$125,IF(21&lt;=$A44,$F$124,IF(11&lt;=$A44,$F$123,IF(1&lt;=$A44,$F$122,0)))))))),0))*1.1,0)</f>
        <v>7768</v>
      </c>
      <c r="F44" s="89">
        <v>6752</v>
      </c>
      <c r="G44" s="90">
        <f t="shared" si="8"/>
        <v>14520</v>
      </c>
      <c r="H44" s="91">
        <f t="shared" si="12"/>
        <v>-1703</v>
      </c>
      <c r="I44" s="92">
        <f t="shared" si="12"/>
        <v>31</v>
      </c>
      <c r="J44" s="93">
        <f t="shared" si="12"/>
        <v>-1672</v>
      </c>
      <c r="K44" s="94">
        <f>ROUNDDOWN(($L$113+ROUNDDOWN(($A44*IF(501&lt;=$A44,$L$128,IF(101&lt;=$A44,$L$127,IF(51&lt;=$A44,$L$126,IF(31&lt;=$A44,$L$125,IF(21&lt;=$A44,$L$124,IF(11&lt;=$A44,$L$123,IF(1&lt;=$A44,$L$122,0)))))))),0))*1.1,0)</f>
        <v>8197</v>
      </c>
      <c r="L44" s="95">
        <v>6968</v>
      </c>
      <c r="M44" s="96">
        <f t="shared" si="9"/>
        <v>15165</v>
      </c>
      <c r="N44" s="97">
        <f t="shared" si="13"/>
        <v>429</v>
      </c>
      <c r="O44" s="98">
        <f t="shared" si="13"/>
        <v>216</v>
      </c>
      <c r="P44" s="99">
        <f t="shared" si="13"/>
        <v>645</v>
      </c>
      <c r="Q44" s="100">
        <f>ROUNDDOWN(($R$113+ROUNDDOWN(($A44*IF(501&lt;=$A44,$R$128,IF(101&lt;=$A44,$R$127,IF(51&lt;=$A44,$R$126,IF(31&lt;=$A44,$R$125,IF(21&lt;=$A44,$R$124,IF(11&lt;=$A44,$R$123,IF(1&lt;=$A44,$R$122,0)))))))),0))*1.1,0)</f>
        <v>8540</v>
      </c>
      <c r="R44" s="101">
        <f t="shared" si="6"/>
        <v>7227</v>
      </c>
      <c r="S44" s="102">
        <f t="shared" si="10"/>
        <v>15767</v>
      </c>
      <c r="T44" s="103">
        <f t="shared" si="14"/>
        <v>343</v>
      </c>
      <c r="U44" s="104">
        <f t="shared" si="14"/>
        <v>259</v>
      </c>
      <c r="V44" s="105">
        <f t="shared" si="14"/>
        <v>602</v>
      </c>
      <c r="W44" s="106">
        <f t="shared" si="15"/>
        <v>-931</v>
      </c>
      <c r="X44" s="86">
        <f t="shared" si="15"/>
        <v>506</v>
      </c>
      <c r="Y44" s="87">
        <f t="shared" si="15"/>
        <v>-425</v>
      </c>
      <c r="Z44" s="107">
        <f t="shared" si="16"/>
        <v>0.90169992609017002</v>
      </c>
      <c r="AA44" s="83">
        <f t="shared" si="16"/>
        <v>1.0752864157119477</v>
      </c>
      <c r="AB44" s="83">
        <f t="shared" si="16"/>
        <v>0.9737524703557312</v>
      </c>
    </row>
    <row r="45" spans="1:28" s="57" customFormat="1" ht="18" customHeight="1" x14ac:dyDescent="0.25">
      <c r="A45" s="84">
        <v>40</v>
      </c>
      <c r="B45" s="85">
        <f t="shared" si="5"/>
        <v>9715</v>
      </c>
      <c r="C45" s="106">
        <v>6902</v>
      </c>
      <c r="D45" s="111">
        <f t="shared" si="11"/>
        <v>16617</v>
      </c>
      <c r="E45" s="88">
        <f>ROUNDDOWN(($F$113+ROUNDDOWN(($A45*IF(501&lt;=$A45,$F$128,IF(101&lt;=$A45,$F$127,IF(51&lt;=$A45,$F$126,IF(31&lt;=$A45,$F$125,IF(21&lt;=$A45,$F$124,IF(11&lt;=$A45,$F$123,IF(1&lt;=$A45,$F$122,0)))))))),0))*1.1,0)</f>
        <v>7937</v>
      </c>
      <c r="F45" s="89">
        <v>6908</v>
      </c>
      <c r="G45" s="90">
        <f t="shared" si="8"/>
        <v>14845</v>
      </c>
      <c r="H45" s="91">
        <f t="shared" si="12"/>
        <v>-1778</v>
      </c>
      <c r="I45" s="92">
        <f t="shared" si="12"/>
        <v>6</v>
      </c>
      <c r="J45" s="93">
        <f t="shared" si="12"/>
        <v>-1772</v>
      </c>
      <c r="K45" s="94">
        <f>ROUNDDOWN(($L$113+ROUNDDOWN(($A45*IF(501&lt;=$A45,$L$128,IF(101&lt;=$A45,$L$127,IF(51&lt;=$A45,$L$126,IF(31&lt;=$A45,$L$125,IF(21&lt;=$A45,$L$124,IF(11&lt;=$A45,$L$123,IF(1&lt;=$A45,$L$122,0)))))))),0))*1.1,0)</f>
        <v>8377</v>
      </c>
      <c r="L45" s="95">
        <v>7128</v>
      </c>
      <c r="M45" s="96">
        <f t="shared" si="9"/>
        <v>15505</v>
      </c>
      <c r="N45" s="97">
        <f t="shared" si="13"/>
        <v>440</v>
      </c>
      <c r="O45" s="98">
        <f t="shared" si="13"/>
        <v>220</v>
      </c>
      <c r="P45" s="99">
        <f t="shared" si="13"/>
        <v>660</v>
      </c>
      <c r="Q45" s="100">
        <f>ROUNDDOWN(($R$113+ROUNDDOWN(($A45*IF(501&lt;=$A45,$R$128,IF(101&lt;=$A45,$R$127,IF(51&lt;=$A45,$R$126,IF(31&lt;=$A45,$R$125,IF(21&lt;=$A45,$R$124,IF(11&lt;=$A45,$R$123,IF(1&lt;=$A45,$R$122,0)))))))),0))*1.1,0)</f>
        <v>8729</v>
      </c>
      <c r="R45" s="101">
        <f t="shared" si="6"/>
        <v>7392</v>
      </c>
      <c r="S45" s="102">
        <f t="shared" si="10"/>
        <v>16121</v>
      </c>
      <c r="T45" s="103">
        <f t="shared" si="14"/>
        <v>352</v>
      </c>
      <c r="U45" s="104">
        <f t="shared" si="14"/>
        <v>264</v>
      </c>
      <c r="V45" s="105">
        <f t="shared" si="14"/>
        <v>616</v>
      </c>
      <c r="W45" s="106">
        <f t="shared" si="15"/>
        <v>-986</v>
      </c>
      <c r="X45" s="86">
        <f t="shared" si="15"/>
        <v>490</v>
      </c>
      <c r="Y45" s="87">
        <f t="shared" si="15"/>
        <v>-496</v>
      </c>
      <c r="Z45" s="107">
        <f t="shared" si="16"/>
        <v>0.89850746268656712</v>
      </c>
      <c r="AA45" s="83">
        <f t="shared" si="16"/>
        <v>1.0709939148073022</v>
      </c>
      <c r="AB45" s="83">
        <f t="shared" si="16"/>
        <v>0.97015105012938552</v>
      </c>
    </row>
    <row r="46" spans="1:28" s="57" customFormat="1" ht="18" customHeight="1" x14ac:dyDescent="0.25">
      <c r="A46" s="84">
        <v>41</v>
      </c>
      <c r="B46" s="85">
        <f t="shared" si="5"/>
        <v>9959</v>
      </c>
      <c r="C46" s="106">
        <v>7084</v>
      </c>
      <c r="D46" s="111">
        <f t="shared" si="11"/>
        <v>17043</v>
      </c>
      <c r="E46" s="88">
        <f>ROUNDDOWN(($F$113+ROUNDDOWN(($A46*IF(501&lt;=$A46,$F$128,IF(101&lt;=$A46,$F$127,IF(51&lt;=$A46,$F$126,IF(31&lt;=$A46,$F$125,IF(21&lt;=$A46,$F$124,IF(11&lt;=$A46,$F$123,IF(1&lt;=$A46,$F$122,0)))))))),0))*1.1,0)</f>
        <v>8107</v>
      </c>
      <c r="F46" s="89">
        <v>7288</v>
      </c>
      <c r="G46" s="90">
        <f t="shared" si="8"/>
        <v>15395</v>
      </c>
      <c r="H46" s="91">
        <f t="shared" si="12"/>
        <v>-1852</v>
      </c>
      <c r="I46" s="92">
        <f t="shared" si="12"/>
        <v>204</v>
      </c>
      <c r="J46" s="93">
        <f t="shared" si="12"/>
        <v>-1648</v>
      </c>
      <c r="K46" s="94">
        <f>ROUNDDOWN(($L$113+ROUNDDOWN(($A46*IF(501&lt;=$A46,$L$128,IF(101&lt;=$A46,$L$127,IF(51&lt;=$A46,$L$126,IF(31&lt;=$A46,$L$125,IF(21&lt;=$A46,$L$124,IF(11&lt;=$A46,$L$123,IF(1&lt;=$A46,$L$122,0)))))))),0))*1.1,0)</f>
        <v>8558</v>
      </c>
      <c r="L46" s="95">
        <v>7377</v>
      </c>
      <c r="M46" s="96">
        <f t="shared" si="9"/>
        <v>15935</v>
      </c>
      <c r="N46" s="97">
        <f t="shared" si="13"/>
        <v>451</v>
      </c>
      <c r="O46" s="98">
        <f t="shared" si="13"/>
        <v>89</v>
      </c>
      <c r="P46" s="99">
        <f t="shared" si="13"/>
        <v>540</v>
      </c>
      <c r="Q46" s="100">
        <f>ROUNDDOWN(($R$113+ROUNDDOWN(($A46*IF(501&lt;=$A46,$R$128,IF(101&lt;=$A46,$R$127,IF(51&lt;=$A46,$R$126,IF(31&lt;=$A46,$R$125,IF(21&lt;=$A46,$R$124,IF(11&lt;=$A46,$R$123,IF(1&lt;=$A46,$R$122,0)))))))),0))*1.1,0)</f>
        <v>8918</v>
      </c>
      <c r="R46" s="101">
        <f t="shared" si="6"/>
        <v>7557</v>
      </c>
      <c r="S46" s="102">
        <f t="shared" si="10"/>
        <v>16475</v>
      </c>
      <c r="T46" s="103">
        <f t="shared" si="14"/>
        <v>360</v>
      </c>
      <c r="U46" s="104">
        <f t="shared" si="14"/>
        <v>180</v>
      </c>
      <c r="V46" s="105">
        <f t="shared" si="14"/>
        <v>540</v>
      </c>
      <c r="W46" s="106">
        <f t="shared" si="15"/>
        <v>-1041</v>
      </c>
      <c r="X46" s="86">
        <f t="shared" si="15"/>
        <v>473</v>
      </c>
      <c r="Y46" s="87">
        <f t="shared" si="15"/>
        <v>-568</v>
      </c>
      <c r="Z46" s="107">
        <f t="shared" si="16"/>
        <v>0.89547143287478659</v>
      </c>
      <c r="AA46" s="83">
        <f t="shared" si="16"/>
        <v>1.0667701863354038</v>
      </c>
      <c r="AB46" s="83">
        <f t="shared" si="16"/>
        <v>0.96667253417825505</v>
      </c>
    </row>
    <row r="47" spans="1:28" s="57" customFormat="1" ht="18" customHeight="1" x14ac:dyDescent="0.25">
      <c r="A47" s="84">
        <v>42</v>
      </c>
      <c r="B47" s="85">
        <f t="shared" si="5"/>
        <v>10203</v>
      </c>
      <c r="C47" s="106">
        <v>7265</v>
      </c>
      <c r="D47" s="111">
        <f t="shared" si="11"/>
        <v>17468</v>
      </c>
      <c r="E47" s="88">
        <f>ROUNDDOWN(($F$113+ROUNDDOWN(($A47*IF(501&lt;=$A47,$F$128,IF(101&lt;=$A47,$F$127,IF(51&lt;=$A47,$F$126,IF(31&lt;=$A47,$F$125,IF(21&lt;=$A47,$F$124,IF(11&lt;=$A47,$F$123,IF(1&lt;=$A47,$F$122,0)))))))),0))*1.1,0)</f>
        <v>8276</v>
      </c>
      <c r="F47" s="89">
        <v>7449</v>
      </c>
      <c r="G47" s="90">
        <f t="shared" si="8"/>
        <v>15725</v>
      </c>
      <c r="H47" s="91">
        <f t="shared" si="12"/>
        <v>-1927</v>
      </c>
      <c r="I47" s="92">
        <f t="shared" si="12"/>
        <v>184</v>
      </c>
      <c r="J47" s="93">
        <f t="shared" si="12"/>
        <v>-1743</v>
      </c>
      <c r="K47" s="94">
        <f>ROUNDDOWN(($L$113+ROUNDDOWN(($A47*IF(501&lt;=$A47,$L$128,IF(101&lt;=$A47,$L$127,IF(51&lt;=$A47,$L$126,IF(31&lt;=$A47,$L$125,IF(21&lt;=$A47,$L$124,IF(11&lt;=$A47,$L$123,IF(1&lt;=$A47,$L$122,0)))))))),0))*1.1,0)</f>
        <v>8738</v>
      </c>
      <c r="L47" s="95">
        <v>7539</v>
      </c>
      <c r="M47" s="96">
        <f t="shared" si="9"/>
        <v>16277</v>
      </c>
      <c r="N47" s="97">
        <f t="shared" si="13"/>
        <v>462</v>
      </c>
      <c r="O47" s="98">
        <f t="shared" si="13"/>
        <v>90</v>
      </c>
      <c r="P47" s="99">
        <f t="shared" si="13"/>
        <v>552</v>
      </c>
      <c r="Q47" s="100">
        <f>ROUNDDOWN(($R$113+ROUNDDOWN(($A47*IF(501&lt;=$A47,$R$128,IF(101&lt;=$A47,$R$127,IF(51&lt;=$A47,$R$126,IF(31&lt;=$A47,$R$125,IF(21&lt;=$A47,$R$124,IF(11&lt;=$A47,$R$123,IF(1&lt;=$A47,$R$122,0)))))))),0))*1.1,0)</f>
        <v>9108</v>
      </c>
      <c r="R47" s="101">
        <f t="shared" si="6"/>
        <v>7722</v>
      </c>
      <c r="S47" s="102">
        <f t="shared" si="10"/>
        <v>16830</v>
      </c>
      <c r="T47" s="103">
        <f t="shared" si="14"/>
        <v>370</v>
      </c>
      <c r="U47" s="104">
        <f t="shared" si="14"/>
        <v>183</v>
      </c>
      <c r="V47" s="105">
        <f t="shared" si="14"/>
        <v>553</v>
      </c>
      <c r="W47" s="106">
        <f t="shared" si="15"/>
        <v>-1095</v>
      </c>
      <c r="X47" s="86">
        <f t="shared" si="15"/>
        <v>457</v>
      </c>
      <c r="Y47" s="87">
        <f t="shared" si="15"/>
        <v>-638</v>
      </c>
      <c r="Z47" s="107">
        <f t="shared" si="16"/>
        <v>0.89267862393413699</v>
      </c>
      <c r="AA47" s="83">
        <f t="shared" si="16"/>
        <v>1.062904335856848</v>
      </c>
      <c r="AB47" s="83">
        <f t="shared" si="16"/>
        <v>0.96347607052896722</v>
      </c>
    </row>
    <row r="48" spans="1:28" s="57" customFormat="1" ht="18" customHeight="1" x14ac:dyDescent="0.25">
      <c r="A48" s="84">
        <v>43</v>
      </c>
      <c r="B48" s="85">
        <f t="shared" si="5"/>
        <v>10447</v>
      </c>
      <c r="C48" s="106">
        <v>7447</v>
      </c>
      <c r="D48" s="111">
        <f t="shared" si="11"/>
        <v>17894</v>
      </c>
      <c r="E48" s="88">
        <f>ROUNDDOWN(($F$113+ROUNDDOWN(($A48*IF(501&lt;=$A48,$F$128,IF(101&lt;=$A48,$F$127,IF(51&lt;=$A48,$F$126,IF(31&lt;=$A48,$F$125,IF(21&lt;=$A48,$F$124,IF(11&lt;=$A48,$F$123,IF(1&lt;=$A48,$F$122,0)))))))),0))*1.1,0)</f>
        <v>8445</v>
      </c>
      <c r="F48" s="89">
        <v>7609</v>
      </c>
      <c r="G48" s="90">
        <f t="shared" si="8"/>
        <v>16054</v>
      </c>
      <c r="H48" s="91">
        <f t="shared" si="12"/>
        <v>-2002</v>
      </c>
      <c r="I48" s="92">
        <f t="shared" si="12"/>
        <v>162</v>
      </c>
      <c r="J48" s="93">
        <f t="shared" si="12"/>
        <v>-1840</v>
      </c>
      <c r="K48" s="94">
        <f>ROUNDDOWN(($L$113+ROUNDDOWN(($A48*IF(501&lt;=$A48,$L$128,IF(101&lt;=$A48,$L$127,IF(51&lt;=$A48,$L$126,IF(31&lt;=$A48,$L$125,IF(21&lt;=$A48,$L$124,IF(11&lt;=$A48,$L$123,IF(1&lt;=$A48,$L$122,0)))))))),0))*1.1,0)</f>
        <v>8918</v>
      </c>
      <c r="L48" s="95">
        <v>7701</v>
      </c>
      <c r="M48" s="96">
        <f t="shared" si="9"/>
        <v>16619</v>
      </c>
      <c r="N48" s="97">
        <f t="shared" si="13"/>
        <v>473</v>
      </c>
      <c r="O48" s="98">
        <f t="shared" si="13"/>
        <v>92</v>
      </c>
      <c r="P48" s="99">
        <f t="shared" si="13"/>
        <v>565</v>
      </c>
      <c r="Q48" s="100">
        <f>ROUNDDOWN(($R$113+ROUNDDOWN(($A48*IF(501&lt;=$A48,$R$128,IF(101&lt;=$A48,$R$127,IF(51&lt;=$A48,$R$126,IF(31&lt;=$A48,$R$125,IF(21&lt;=$A48,$R$124,IF(11&lt;=$A48,$R$123,IF(1&lt;=$A48,$R$122,0)))))))),0))*1.1,0)</f>
        <v>9297</v>
      </c>
      <c r="R48" s="101">
        <f t="shared" si="6"/>
        <v>7887</v>
      </c>
      <c r="S48" s="102">
        <f t="shared" si="10"/>
        <v>17184</v>
      </c>
      <c r="T48" s="103">
        <f t="shared" si="14"/>
        <v>379</v>
      </c>
      <c r="U48" s="104">
        <f t="shared" si="14"/>
        <v>186</v>
      </c>
      <c r="V48" s="105">
        <f t="shared" si="14"/>
        <v>565</v>
      </c>
      <c r="W48" s="106">
        <f t="shared" si="15"/>
        <v>-1150</v>
      </c>
      <c r="X48" s="86">
        <f t="shared" si="15"/>
        <v>440</v>
      </c>
      <c r="Y48" s="87">
        <f t="shared" si="15"/>
        <v>-710</v>
      </c>
      <c r="Z48" s="107">
        <f t="shared" si="16"/>
        <v>0.8899205513544558</v>
      </c>
      <c r="AA48" s="83">
        <f t="shared" si="16"/>
        <v>1.0590841949778433</v>
      </c>
      <c r="AB48" s="83">
        <f t="shared" si="16"/>
        <v>0.96032189560746617</v>
      </c>
    </row>
    <row r="49" spans="1:28" s="57" customFormat="1" ht="18" customHeight="1" x14ac:dyDescent="0.25">
      <c r="A49" s="84">
        <v>44</v>
      </c>
      <c r="B49" s="85">
        <f t="shared" si="5"/>
        <v>10692</v>
      </c>
      <c r="C49" s="106">
        <v>7628</v>
      </c>
      <c r="D49" s="111">
        <f t="shared" si="11"/>
        <v>18320</v>
      </c>
      <c r="E49" s="88">
        <f>ROUNDDOWN(($F$113+ROUNDDOWN(($A49*IF(501&lt;=$A49,$F$128,IF(101&lt;=$A49,$F$127,IF(51&lt;=$A49,$F$126,IF(31&lt;=$A49,$F$125,IF(21&lt;=$A49,$F$124,IF(11&lt;=$A49,$F$123,IF(1&lt;=$A49,$F$122,0)))))))),0))*1.1,0)</f>
        <v>8615</v>
      </c>
      <c r="F49" s="89">
        <v>7770</v>
      </c>
      <c r="G49" s="90">
        <f t="shared" si="8"/>
        <v>16385</v>
      </c>
      <c r="H49" s="91">
        <f t="shared" si="12"/>
        <v>-2077</v>
      </c>
      <c r="I49" s="92">
        <f t="shared" si="12"/>
        <v>142</v>
      </c>
      <c r="J49" s="93">
        <f t="shared" si="12"/>
        <v>-1935</v>
      </c>
      <c r="K49" s="94">
        <f>ROUNDDOWN(($L$113+ROUNDDOWN(($A49*IF(501&lt;=$A49,$L$128,IF(101&lt;=$A49,$L$127,IF(51&lt;=$A49,$L$126,IF(31&lt;=$A49,$L$125,IF(21&lt;=$A49,$L$124,IF(11&lt;=$A49,$L$123,IF(1&lt;=$A49,$L$122,0)))))))),0))*1.1,0)</f>
        <v>9099</v>
      </c>
      <c r="L49" s="95">
        <v>7862</v>
      </c>
      <c r="M49" s="96">
        <f t="shared" si="9"/>
        <v>16961</v>
      </c>
      <c r="N49" s="97">
        <f t="shared" si="13"/>
        <v>484</v>
      </c>
      <c r="O49" s="98">
        <f t="shared" si="13"/>
        <v>92</v>
      </c>
      <c r="P49" s="99">
        <f t="shared" si="13"/>
        <v>576</v>
      </c>
      <c r="Q49" s="100">
        <f>ROUNDDOWN(($R$113+ROUNDDOWN(($A49*IF(501&lt;=$A49,$R$128,IF(101&lt;=$A49,$R$127,IF(51&lt;=$A49,$R$126,IF(31&lt;=$A49,$R$125,IF(21&lt;=$A49,$R$124,IF(11&lt;=$A49,$R$123,IF(1&lt;=$A49,$R$122,0)))))))),0))*1.1,0)</f>
        <v>9486</v>
      </c>
      <c r="R49" s="101">
        <f t="shared" si="6"/>
        <v>8052</v>
      </c>
      <c r="S49" s="102">
        <f t="shared" si="10"/>
        <v>17538</v>
      </c>
      <c r="T49" s="103">
        <f t="shared" si="14"/>
        <v>387</v>
      </c>
      <c r="U49" s="104">
        <f t="shared" si="14"/>
        <v>190</v>
      </c>
      <c r="V49" s="105">
        <f t="shared" si="14"/>
        <v>577</v>
      </c>
      <c r="W49" s="106">
        <f t="shared" si="15"/>
        <v>-1206</v>
      </c>
      <c r="X49" s="86">
        <f t="shared" si="15"/>
        <v>424</v>
      </c>
      <c r="Y49" s="87">
        <f t="shared" si="15"/>
        <v>-782</v>
      </c>
      <c r="Z49" s="107">
        <f t="shared" si="16"/>
        <v>0.88720538720538722</v>
      </c>
      <c r="AA49" s="83">
        <f t="shared" si="16"/>
        <v>1.0555846879916098</v>
      </c>
      <c r="AB49" s="83">
        <f t="shared" si="16"/>
        <v>0.95731441048034938</v>
      </c>
    </row>
    <row r="50" spans="1:28" s="57" customFormat="1" ht="18" customHeight="1" x14ac:dyDescent="0.25">
      <c r="A50" s="84">
        <v>45</v>
      </c>
      <c r="B50" s="85">
        <f t="shared" si="5"/>
        <v>10936</v>
      </c>
      <c r="C50" s="106">
        <v>7810</v>
      </c>
      <c r="D50" s="111">
        <f t="shared" si="11"/>
        <v>18746</v>
      </c>
      <c r="E50" s="88">
        <f>ROUNDDOWN(($F$113+ROUNDDOWN(($A50*IF(501&lt;=$A50,$F$128,IF(101&lt;=$A50,$F$127,IF(51&lt;=$A50,$F$126,IF(31&lt;=$A50,$F$125,IF(21&lt;=$A50,$F$124,IF(11&lt;=$A50,$F$123,IF(1&lt;=$A50,$F$122,0)))))))),0))*1.1,0)</f>
        <v>8784</v>
      </c>
      <c r="F50" s="89">
        <v>7931</v>
      </c>
      <c r="G50" s="90">
        <f t="shared" si="8"/>
        <v>16715</v>
      </c>
      <c r="H50" s="91">
        <f t="shared" si="12"/>
        <v>-2152</v>
      </c>
      <c r="I50" s="92">
        <f t="shared" si="12"/>
        <v>121</v>
      </c>
      <c r="J50" s="93">
        <f t="shared" si="12"/>
        <v>-2031</v>
      </c>
      <c r="K50" s="94">
        <f>ROUNDDOWN(($L$113+ROUNDDOWN(($A50*IF(501&lt;=$A50,$L$128,IF(101&lt;=$A50,$L$127,IF(51&lt;=$A50,$L$126,IF(31&lt;=$A50,$L$125,IF(21&lt;=$A50,$L$124,IF(11&lt;=$A50,$L$123,IF(1&lt;=$A50,$L$122,0)))))))),0))*1.1,0)</f>
        <v>9279</v>
      </c>
      <c r="L50" s="95">
        <v>8024</v>
      </c>
      <c r="M50" s="96">
        <f t="shared" si="9"/>
        <v>17303</v>
      </c>
      <c r="N50" s="97">
        <f t="shared" si="13"/>
        <v>495</v>
      </c>
      <c r="O50" s="98">
        <f t="shared" si="13"/>
        <v>93</v>
      </c>
      <c r="P50" s="99">
        <f t="shared" si="13"/>
        <v>588</v>
      </c>
      <c r="Q50" s="100">
        <f>ROUNDDOWN(($R$113+ROUNDDOWN(($A50*IF(501&lt;=$A50,$R$128,IF(101&lt;=$A50,$R$127,IF(51&lt;=$A50,$R$126,IF(31&lt;=$A50,$R$125,IF(21&lt;=$A50,$R$124,IF(11&lt;=$A50,$R$123,IF(1&lt;=$A50,$R$122,0)))))))),0))*1.1,0)</f>
        <v>9675</v>
      </c>
      <c r="R50" s="101">
        <f t="shared" si="6"/>
        <v>8217</v>
      </c>
      <c r="S50" s="102">
        <f t="shared" si="10"/>
        <v>17892</v>
      </c>
      <c r="T50" s="103">
        <f t="shared" si="14"/>
        <v>396</v>
      </c>
      <c r="U50" s="104">
        <f t="shared" si="14"/>
        <v>193</v>
      </c>
      <c r="V50" s="105">
        <f t="shared" si="14"/>
        <v>589</v>
      </c>
      <c r="W50" s="106">
        <f t="shared" si="15"/>
        <v>-1261</v>
      </c>
      <c r="X50" s="86">
        <f t="shared" si="15"/>
        <v>407</v>
      </c>
      <c r="Y50" s="87">
        <f t="shared" si="15"/>
        <v>-854</v>
      </c>
      <c r="Z50" s="107">
        <f t="shared" si="16"/>
        <v>0.88469275786393564</v>
      </c>
      <c r="AA50" s="83">
        <f t="shared" si="16"/>
        <v>1.052112676056338</v>
      </c>
      <c r="AB50" s="83">
        <f t="shared" si="16"/>
        <v>0.95444361463778937</v>
      </c>
    </row>
    <row r="51" spans="1:28" s="57" customFormat="1" ht="18" customHeight="1" x14ac:dyDescent="0.25">
      <c r="A51" s="84">
        <v>46</v>
      </c>
      <c r="B51" s="85">
        <f t="shared" si="5"/>
        <v>12668</v>
      </c>
      <c r="C51" s="106">
        <v>7991</v>
      </c>
      <c r="D51" s="111">
        <f t="shared" si="11"/>
        <v>20659</v>
      </c>
      <c r="E51" s="88">
        <f>ROUNDDOWN(($F$113+ROUNDDOWN(($A51*IF(501&lt;=$A51,$F$128,IF(101&lt;=$A51,$F$127,IF(51&lt;=$A51,$F$126,IF(31&lt;=$A51,$F$125,IF(21&lt;=$A51,$F$124,IF(11&lt;=$A51,$F$123,IF(1&lt;=$A51,$F$122,0)))))))),0))*1.1,0)</f>
        <v>8954</v>
      </c>
      <c r="F51" s="89">
        <v>8091</v>
      </c>
      <c r="G51" s="90">
        <f t="shared" si="8"/>
        <v>17045</v>
      </c>
      <c r="H51" s="91">
        <f t="shared" ref="H51:J69" si="17">E51-B51</f>
        <v>-3714</v>
      </c>
      <c r="I51" s="92">
        <f t="shared" si="17"/>
        <v>100</v>
      </c>
      <c r="J51" s="93">
        <f t="shared" si="17"/>
        <v>-3614</v>
      </c>
      <c r="K51" s="94">
        <f>ROUNDDOWN(($L$113+ROUNDDOWN(($A51*IF(501&lt;=$A51,$L$128,IF(101&lt;=$A51,$L$127,IF(51&lt;=$A51,$L$126,IF(31&lt;=$A51,$L$125,IF(21&lt;=$A51,$L$124,IF(11&lt;=$A51,$L$123,IF(1&lt;=$A51,$L$122,0)))))))),0))*1.1,0)</f>
        <v>9460</v>
      </c>
      <c r="L51" s="95">
        <v>8186</v>
      </c>
      <c r="M51" s="96">
        <f t="shared" si="9"/>
        <v>17646</v>
      </c>
      <c r="N51" s="97">
        <f t="shared" si="13"/>
        <v>506</v>
      </c>
      <c r="O51" s="98">
        <f t="shared" si="13"/>
        <v>95</v>
      </c>
      <c r="P51" s="99">
        <f t="shared" si="13"/>
        <v>601</v>
      </c>
      <c r="Q51" s="100">
        <f>ROUNDDOWN(($R$113+ROUNDDOWN(($A51*IF(501&lt;=$A51,$R$128,IF(101&lt;=$A51,$R$127,IF(51&lt;=$A51,$R$126,IF(31&lt;=$A51,$R$125,IF(21&lt;=$A51,$R$124,IF(11&lt;=$A51,$R$123,IF(1&lt;=$A51,$R$122,0)))))))),0))*1.1,0)</f>
        <v>9864</v>
      </c>
      <c r="R51" s="101">
        <f t="shared" si="6"/>
        <v>8382</v>
      </c>
      <c r="S51" s="102">
        <f t="shared" si="10"/>
        <v>18246</v>
      </c>
      <c r="T51" s="103">
        <f t="shared" si="14"/>
        <v>404</v>
      </c>
      <c r="U51" s="104">
        <f t="shared" si="14"/>
        <v>196</v>
      </c>
      <c r="V51" s="105">
        <f t="shared" si="14"/>
        <v>600</v>
      </c>
      <c r="W51" s="106">
        <f t="shared" si="15"/>
        <v>-2804</v>
      </c>
      <c r="X51" s="86">
        <f t="shared" si="15"/>
        <v>391</v>
      </c>
      <c r="Y51" s="87">
        <f t="shared" si="15"/>
        <v>-2413</v>
      </c>
      <c r="Z51" s="107">
        <f t="shared" si="16"/>
        <v>0.77865487843384906</v>
      </c>
      <c r="AA51" s="83">
        <f t="shared" si="16"/>
        <v>1.0489300463020899</v>
      </c>
      <c r="AB51" s="83">
        <f t="shared" si="16"/>
        <v>0.88319860593445954</v>
      </c>
    </row>
    <row r="52" spans="1:28" s="57" customFormat="1" ht="18" customHeight="1" x14ac:dyDescent="0.25">
      <c r="A52" s="84">
        <v>47</v>
      </c>
      <c r="B52" s="85">
        <f t="shared" si="5"/>
        <v>12949</v>
      </c>
      <c r="C52" s="106">
        <v>8173</v>
      </c>
      <c r="D52" s="111">
        <f t="shared" si="11"/>
        <v>21122</v>
      </c>
      <c r="E52" s="88">
        <f>ROUNDDOWN(($F$113+ROUNDDOWN(($A52*IF(501&lt;=$A52,$F$128,IF(101&lt;=$A52,$F$127,IF(51&lt;=$A52,$F$126,IF(31&lt;=$A52,$F$125,IF(21&lt;=$A52,$F$124,IF(11&lt;=$A52,$F$123,IF(1&lt;=$A52,$F$122,0)))))))),0))*1.1,0)</f>
        <v>9123</v>
      </c>
      <c r="F52" s="89">
        <v>8252</v>
      </c>
      <c r="G52" s="90">
        <f t="shared" si="8"/>
        <v>17375</v>
      </c>
      <c r="H52" s="91">
        <f t="shared" si="17"/>
        <v>-3826</v>
      </c>
      <c r="I52" s="92">
        <f t="shared" si="17"/>
        <v>79</v>
      </c>
      <c r="J52" s="93">
        <f t="shared" si="17"/>
        <v>-3747</v>
      </c>
      <c r="K52" s="94">
        <f>ROUNDDOWN(($L$113+ROUNDDOWN(($A52*IF(501&lt;=$A52,$L$128,IF(101&lt;=$A52,$L$127,IF(51&lt;=$A52,$L$126,IF(31&lt;=$A52,$L$125,IF(21&lt;=$A52,$L$124,IF(11&lt;=$A52,$L$123,IF(1&lt;=$A52,$L$122,0)))))))),0))*1.1,0)</f>
        <v>9640</v>
      </c>
      <c r="L52" s="95">
        <v>8347</v>
      </c>
      <c r="M52" s="96">
        <f t="shared" si="9"/>
        <v>17987</v>
      </c>
      <c r="N52" s="97">
        <f t="shared" si="13"/>
        <v>517</v>
      </c>
      <c r="O52" s="98">
        <f t="shared" si="13"/>
        <v>95</v>
      </c>
      <c r="P52" s="99">
        <f t="shared" si="13"/>
        <v>612</v>
      </c>
      <c r="Q52" s="100">
        <f>ROUNDDOWN(($R$113+ROUNDDOWN(($A52*IF(501&lt;=$A52,$R$128,IF(101&lt;=$A52,$R$127,IF(51&lt;=$A52,$R$126,IF(31&lt;=$A52,$R$125,IF(21&lt;=$A52,$R$124,IF(11&lt;=$A52,$R$123,IF(1&lt;=$A52,$R$122,0)))))))),0))*1.1,0)</f>
        <v>10054</v>
      </c>
      <c r="R52" s="101">
        <f t="shared" si="6"/>
        <v>8547</v>
      </c>
      <c r="S52" s="102">
        <f t="shared" si="10"/>
        <v>18601</v>
      </c>
      <c r="T52" s="103">
        <f t="shared" si="14"/>
        <v>414</v>
      </c>
      <c r="U52" s="104">
        <f t="shared" si="14"/>
        <v>200</v>
      </c>
      <c r="V52" s="105">
        <f t="shared" si="14"/>
        <v>614</v>
      </c>
      <c r="W52" s="106">
        <f t="shared" si="15"/>
        <v>-2895</v>
      </c>
      <c r="X52" s="86">
        <f t="shared" si="15"/>
        <v>374</v>
      </c>
      <c r="Y52" s="87">
        <f t="shared" si="15"/>
        <v>-2521</v>
      </c>
      <c r="Z52" s="107">
        <f t="shared" si="16"/>
        <v>0.77643061240250211</v>
      </c>
      <c r="AA52" s="83">
        <f t="shared" si="16"/>
        <v>1.0457604306864066</v>
      </c>
      <c r="AB52" s="83">
        <f t="shared" si="16"/>
        <v>0.88064577218066475</v>
      </c>
    </row>
    <row r="53" spans="1:28" s="57" customFormat="1" ht="18" customHeight="1" x14ac:dyDescent="0.25">
      <c r="A53" s="84">
        <v>48</v>
      </c>
      <c r="B53" s="85">
        <f t="shared" si="5"/>
        <v>13229</v>
      </c>
      <c r="C53" s="106">
        <v>8354</v>
      </c>
      <c r="D53" s="111">
        <f t="shared" si="11"/>
        <v>21583</v>
      </c>
      <c r="E53" s="88">
        <f>ROUNDDOWN(($F$113+ROUNDDOWN(($A53*IF(501&lt;=$A53,$F$128,IF(101&lt;=$A53,$F$127,IF(51&lt;=$A53,$F$126,IF(31&lt;=$A53,$F$125,IF(21&lt;=$A53,$F$124,IF(11&lt;=$A53,$F$123,IF(1&lt;=$A53,$F$122,0)))))))),0))*1.1,0)</f>
        <v>9292</v>
      </c>
      <c r="F53" s="89">
        <v>8412</v>
      </c>
      <c r="G53" s="90">
        <f t="shared" si="8"/>
        <v>17704</v>
      </c>
      <c r="H53" s="91">
        <f t="shared" si="17"/>
        <v>-3937</v>
      </c>
      <c r="I53" s="92">
        <f t="shared" si="17"/>
        <v>58</v>
      </c>
      <c r="J53" s="93">
        <f t="shared" si="17"/>
        <v>-3879</v>
      </c>
      <c r="K53" s="94">
        <f>ROUNDDOWN(($L$113+ROUNDDOWN(($A53*IF(501&lt;=$A53,$L$128,IF(101&lt;=$A53,$L$127,IF(51&lt;=$A53,$L$126,IF(31&lt;=$A53,$L$125,IF(21&lt;=$A53,$L$124,IF(11&lt;=$A53,$L$123,IF(1&lt;=$A53,$L$122,0)))))))),0))*1.1,0)</f>
        <v>9820</v>
      </c>
      <c r="L53" s="95">
        <v>8509</v>
      </c>
      <c r="M53" s="96">
        <f t="shared" si="9"/>
        <v>18329</v>
      </c>
      <c r="N53" s="97">
        <f t="shared" si="13"/>
        <v>528</v>
      </c>
      <c r="O53" s="98">
        <f t="shared" si="13"/>
        <v>97</v>
      </c>
      <c r="P53" s="99">
        <f t="shared" si="13"/>
        <v>625</v>
      </c>
      <c r="Q53" s="100">
        <f>ROUNDDOWN(($R$113+ROUNDDOWN(($A53*IF(501&lt;=$A53,$R$128,IF(101&lt;=$A53,$R$127,IF(51&lt;=$A53,$R$126,IF(31&lt;=$A53,$R$125,IF(21&lt;=$A53,$R$124,IF(11&lt;=$A53,$R$123,IF(1&lt;=$A53,$R$122,0)))))))),0))*1.1,0)</f>
        <v>10243</v>
      </c>
      <c r="R53" s="101">
        <f t="shared" si="6"/>
        <v>8712</v>
      </c>
      <c r="S53" s="102">
        <f t="shared" si="10"/>
        <v>18955</v>
      </c>
      <c r="T53" s="103">
        <f t="shared" si="14"/>
        <v>423</v>
      </c>
      <c r="U53" s="104">
        <f t="shared" si="14"/>
        <v>203</v>
      </c>
      <c r="V53" s="105">
        <f t="shared" si="14"/>
        <v>626</v>
      </c>
      <c r="W53" s="106">
        <f t="shared" si="15"/>
        <v>-2986</v>
      </c>
      <c r="X53" s="86">
        <f t="shared" si="15"/>
        <v>358</v>
      </c>
      <c r="Y53" s="87">
        <f t="shared" si="15"/>
        <v>-2628</v>
      </c>
      <c r="Z53" s="107">
        <f t="shared" si="16"/>
        <v>0.77428377050419528</v>
      </c>
      <c r="AA53" s="83">
        <f t="shared" si="16"/>
        <v>1.0428537227675365</v>
      </c>
      <c r="AB53" s="83">
        <f t="shared" si="16"/>
        <v>0.87823750173747861</v>
      </c>
    </row>
    <row r="54" spans="1:28" s="57" customFormat="1" ht="18" customHeight="1" x14ac:dyDescent="0.25">
      <c r="A54" s="84">
        <v>49</v>
      </c>
      <c r="B54" s="85">
        <f t="shared" si="5"/>
        <v>13510</v>
      </c>
      <c r="C54" s="106">
        <v>8536</v>
      </c>
      <c r="D54" s="111">
        <f t="shared" si="11"/>
        <v>22046</v>
      </c>
      <c r="E54" s="88">
        <f>ROUNDDOWN(($F$113+ROUNDDOWN(($A54*IF(501&lt;=$A54,$F$128,IF(101&lt;=$A54,$F$127,IF(51&lt;=$A54,$F$126,IF(31&lt;=$A54,$F$125,IF(21&lt;=$A54,$F$124,IF(11&lt;=$A54,$F$123,IF(1&lt;=$A54,$F$122,0)))))))),0))*1.1,0)</f>
        <v>9462</v>
      </c>
      <c r="F54" s="89">
        <v>8573</v>
      </c>
      <c r="G54" s="90">
        <f t="shared" si="8"/>
        <v>18035</v>
      </c>
      <c r="H54" s="91">
        <f t="shared" si="17"/>
        <v>-4048</v>
      </c>
      <c r="I54" s="92">
        <f t="shared" si="17"/>
        <v>37</v>
      </c>
      <c r="J54" s="93">
        <f t="shared" si="17"/>
        <v>-4011</v>
      </c>
      <c r="K54" s="94">
        <f>ROUNDDOWN(($L$113+ROUNDDOWN(($A54*IF(501&lt;=$A54,$L$128,IF(101&lt;=$A54,$L$127,IF(51&lt;=$A54,$L$126,IF(31&lt;=$A54,$L$125,IF(21&lt;=$A54,$L$124,IF(11&lt;=$A54,$L$123,IF(1&lt;=$A54,$L$122,0)))))))),0))*1.1,0)</f>
        <v>10001</v>
      </c>
      <c r="L54" s="95">
        <v>8671</v>
      </c>
      <c r="M54" s="96">
        <f t="shared" si="9"/>
        <v>18672</v>
      </c>
      <c r="N54" s="97">
        <f t="shared" si="13"/>
        <v>539</v>
      </c>
      <c r="O54" s="98">
        <f t="shared" si="13"/>
        <v>98</v>
      </c>
      <c r="P54" s="99">
        <f t="shared" si="13"/>
        <v>637</v>
      </c>
      <c r="Q54" s="100">
        <f>ROUNDDOWN(($R$113+ROUNDDOWN(($A54*IF(501&lt;=$A54,$R$128,IF(101&lt;=$A54,$R$127,IF(51&lt;=$A54,$R$126,IF(31&lt;=$A54,$R$125,IF(21&lt;=$A54,$R$124,IF(11&lt;=$A54,$R$123,IF(1&lt;=$A54,$R$122,0)))))))),0))*1.1,0)</f>
        <v>10432</v>
      </c>
      <c r="R54" s="101">
        <f t="shared" si="6"/>
        <v>8877</v>
      </c>
      <c r="S54" s="102">
        <f t="shared" si="10"/>
        <v>19309</v>
      </c>
      <c r="T54" s="103">
        <f t="shared" si="14"/>
        <v>431</v>
      </c>
      <c r="U54" s="104">
        <f t="shared" si="14"/>
        <v>206</v>
      </c>
      <c r="V54" s="105">
        <f t="shared" si="14"/>
        <v>637</v>
      </c>
      <c r="W54" s="106">
        <f t="shared" si="15"/>
        <v>-3078</v>
      </c>
      <c r="X54" s="86">
        <f t="shared" si="15"/>
        <v>341</v>
      </c>
      <c r="Y54" s="87">
        <f t="shared" si="15"/>
        <v>-2737</v>
      </c>
      <c r="Z54" s="107">
        <f t="shared" si="16"/>
        <v>0.77216876387860844</v>
      </c>
      <c r="AA54" s="83">
        <f t="shared" si="16"/>
        <v>1.0399484536082475</v>
      </c>
      <c r="AB54" s="83">
        <f t="shared" si="16"/>
        <v>0.87585049442075658</v>
      </c>
    </row>
    <row r="55" spans="1:28" s="57" customFormat="1" ht="18" customHeight="1" x14ac:dyDescent="0.25">
      <c r="A55" s="84">
        <v>50</v>
      </c>
      <c r="B55" s="85">
        <f t="shared" si="5"/>
        <v>13790</v>
      </c>
      <c r="C55" s="106">
        <v>8717</v>
      </c>
      <c r="D55" s="111">
        <f t="shared" si="11"/>
        <v>22507</v>
      </c>
      <c r="E55" s="88">
        <f>ROUNDDOWN(($F$113+ROUNDDOWN(($A55*IF(501&lt;=$A55,$F$128,IF(101&lt;=$A55,$F$127,IF(51&lt;=$A55,$F$126,IF(31&lt;=$A55,$F$125,IF(21&lt;=$A55,$F$124,IF(11&lt;=$A55,$F$123,IF(1&lt;=$A55,$F$122,0)))))))),0))*1.1,0)</f>
        <v>9631</v>
      </c>
      <c r="F55" s="89">
        <v>8734</v>
      </c>
      <c r="G55" s="90">
        <f t="shared" si="8"/>
        <v>18365</v>
      </c>
      <c r="H55" s="91">
        <f t="shared" si="17"/>
        <v>-4159</v>
      </c>
      <c r="I55" s="92">
        <f t="shared" si="17"/>
        <v>17</v>
      </c>
      <c r="J55" s="93">
        <f t="shared" si="17"/>
        <v>-4142</v>
      </c>
      <c r="K55" s="94">
        <f>ROUNDDOWN(($L$113+ROUNDDOWN(($A55*IF(501&lt;=$A55,$L$128,IF(101&lt;=$A55,$L$127,IF(51&lt;=$A55,$L$126,IF(31&lt;=$A55,$L$125,IF(21&lt;=$A55,$L$124,IF(11&lt;=$A55,$L$123,IF(1&lt;=$A55,$L$122,0)))))))),0))*1.1,0)</f>
        <v>10181</v>
      </c>
      <c r="L55" s="95">
        <v>8833</v>
      </c>
      <c r="M55" s="96">
        <f t="shared" si="9"/>
        <v>19014</v>
      </c>
      <c r="N55" s="97">
        <f t="shared" si="13"/>
        <v>550</v>
      </c>
      <c r="O55" s="98">
        <f t="shared" si="13"/>
        <v>99</v>
      </c>
      <c r="P55" s="99">
        <f t="shared" si="13"/>
        <v>649</v>
      </c>
      <c r="Q55" s="100">
        <f>ROUNDDOWN(($R$113+ROUNDDOWN(($A55*IF(501&lt;=$A55,$R$128,IF(101&lt;=$A55,$R$127,IF(51&lt;=$A55,$R$126,IF(31&lt;=$A55,$R$125,IF(21&lt;=$A55,$R$124,IF(11&lt;=$A55,$R$123,IF(1&lt;=$A55,$R$122,0)))))))),0))*1.1,0)</f>
        <v>10621</v>
      </c>
      <c r="R55" s="101">
        <f t="shared" si="6"/>
        <v>9042</v>
      </c>
      <c r="S55" s="102">
        <f t="shared" si="10"/>
        <v>19663</v>
      </c>
      <c r="T55" s="103">
        <f t="shared" si="14"/>
        <v>440</v>
      </c>
      <c r="U55" s="104">
        <f t="shared" si="14"/>
        <v>209</v>
      </c>
      <c r="V55" s="105">
        <f t="shared" si="14"/>
        <v>649</v>
      </c>
      <c r="W55" s="106">
        <f t="shared" si="15"/>
        <v>-3169</v>
      </c>
      <c r="X55" s="86">
        <f t="shared" si="15"/>
        <v>325</v>
      </c>
      <c r="Y55" s="87">
        <f t="shared" si="15"/>
        <v>-2844</v>
      </c>
      <c r="Z55" s="107">
        <f t="shared" si="16"/>
        <v>0.77019579405366212</v>
      </c>
      <c r="AA55" s="83">
        <f t="shared" si="16"/>
        <v>1.0372834690834003</v>
      </c>
      <c r="AB55" s="83">
        <f t="shared" si="16"/>
        <v>0.87363931221397784</v>
      </c>
    </row>
    <row r="56" spans="1:28" s="57" customFormat="1" ht="18" customHeight="1" x14ac:dyDescent="0.25">
      <c r="A56" s="84">
        <v>51</v>
      </c>
      <c r="B56" s="85">
        <f t="shared" si="5"/>
        <v>14071</v>
      </c>
      <c r="C56" s="106">
        <v>8899</v>
      </c>
      <c r="D56" s="111">
        <f t="shared" si="11"/>
        <v>22970</v>
      </c>
      <c r="E56" s="88">
        <f>ROUNDDOWN(($F$113+ROUNDDOWN(($A56*IF(501&lt;=$A56,$F$128,IF(101&lt;=$A56,$F$127,IF(51&lt;=$A56,$F$126,IF(31&lt;=$A56,$F$125,IF(21&lt;=$A56,$F$124,IF(11&lt;=$A56,$F$123,IF(1&lt;=$A56,$F$122,0)))))))),0))*1.1,0)</f>
        <v>11484</v>
      </c>
      <c r="F56" s="89">
        <v>9680</v>
      </c>
      <c r="G56" s="90">
        <f t="shared" si="8"/>
        <v>21164</v>
      </c>
      <c r="H56" s="91">
        <f t="shared" si="17"/>
        <v>-2587</v>
      </c>
      <c r="I56" s="92">
        <f t="shared" si="17"/>
        <v>781</v>
      </c>
      <c r="J56" s="93">
        <f t="shared" si="17"/>
        <v>-1806</v>
      </c>
      <c r="K56" s="94">
        <f>ROUNDDOWN(($L$113+ROUNDDOWN(($A56*IF(501&lt;=$A56,$L$128,IF(101&lt;=$A56,$L$127,IF(51&lt;=$A56,$L$126,IF(31&lt;=$A56,$L$125,IF(21&lt;=$A56,$L$124,IF(11&lt;=$A56,$L$123,IF(1&lt;=$A56,$L$122,0)))))))),0))*1.1,0)</f>
        <v>12157</v>
      </c>
      <c r="L56" s="95">
        <v>10285</v>
      </c>
      <c r="M56" s="96">
        <f t="shared" si="9"/>
        <v>22442</v>
      </c>
      <c r="N56" s="97">
        <f t="shared" si="13"/>
        <v>673</v>
      </c>
      <c r="O56" s="98">
        <f t="shared" si="13"/>
        <v>605</v>
      </c>
      <c r="P56" s="99">
        <f t="shared" si="13"/>
        <v>1278</v>
      </c>
      <c r="Q56" s="100">
        <f>ROUNDDOWN(($R$113+ROUNDDOWN(($A56*IF(501&lt;=$A56,$R$128,IF(101&lt;=$A56,$R$127,IF(51&lt;=$A56,$R$126,IF(31&lt;=$A56,$R$125,IF(21&lt;=$A56,$R$124,IF(11&lt;=$A56,$R$123,IF(1&lt;=$A56,$R$122,0)))))))),0))*1.1,0)</f>
        <v>12718</v>
      </c>
      <c r="R56" s="101">
        <f t="shared" si="6"/>
        <v>10890</v>
      </c>
      <c r="S56" s="102">
        <f t="shared" si="10"/>
        <v>23608</v>
      </c>
      <c r="T56" s="103">
        <f t="shared" si="14"/>
        <v>561</v>
      </c>
      <c r="U56" s="104">
        <f t="shared" si="14"/>
        <v>605</v>
      </c>
      <c r="V56" s="105">
        <f t="shared" si="14"/>
        <v>1166</v>
      </c>
      <c r="W56" s="106">
        <f t="shared" si="15"/>
        <v>-1353</v>
      </c>
      <c r="X56" s="86">
        <f t="shared" si="15"/>
        <v>1991</v>
      </c>
      <c r="Y56" s="87">
        <f t="shared" si="15"/>
        <v>638</v>
      </c>
      <c r="Z56" s="107">
        <f t="shared" si="16"/>
        <v>0.90384478715087768</v>
      </c>
      <c r="AA56" s="83">
        <f t="shared" si="16"/>
        <v>1.2237330037082819</v>
      </c>
      <c r="AB56" s="83">
        <f t="shared" si="16"/>
        <v>1.0277753591641272</v>
      </c>
    </row>
    <row r="57" spans="1:28" s="57" customFormat="1" ht="18" customHeight="1" x14ac:dyDescent="0.25">
      <c r="A57" s="84">
        <v>52</v>
      </c>
      <c r="B57" s="85">
        <f t="shared" si="5"/>
        <v>14351</v>
      </c>
      <c r="C57" s="106">
        <v>9080</v>
      </c>
      <c r="D57" s="111">
        <f t="shared" si="11"/>
        <v>23431</v>
      </c>
      <c r="E57" s="88">
        <f>ROUNDDOWN(($F$113+ROUNDDOWN(($A57*IF(501&lt;=$A57,$F$128,IF(101&lt;=$A57,$F$127,IF(51&lt;=$A57,$F$126,IF(31&lt;=$A57,$F$125,IF(21&lt;=$A57,$F$124,IF(11&lt;=$A57,$F$123,IF(1&lt;=$A57,$F$122,0)))))))),0))*1.1,0)</f>
        <v>11686</v>
      </c>
      <c r="F57" s="89">
        <v>9856</v>
      </c>
      <c r="G57" s="90">
        <f t="shared" si="8"/>
        <v>21542</v>
      </c>
      <c r="H57" s="91">
        <f t="shared" si="17"/>
        <v>-2665</v>
      </c>
      <c r="I57" s="92">
        <f t="shared" si="17"/>
        <v>776</v>
      </c>
      <c r="J57" s="93">
        <f t="shared" si="17"/>
        <v>-1889</v>
      </c>
      <c r="K57" s="94">
        <f>ROUNDDOWN(($L$113+ROUNDDOWN(($A57*IF(501&lt;=$A57,$L$128,IF(101&lt;=$A57,$L$127,IF(51&lt;=$A57,$L$126,IF(31&lt;=$A57,$L$125,IF(21&lt;=$A57,$L$124,IF(11&lt;=$A57,$L$123,IF(1&lt;=$A57,$L$122,0)))))))),0))*1.1,0)</f>
        <v>12372</v>
      </c>
      <c r="L57" s="95">
        <v>10472</v>
      </c>
      <c r="M57" s="96">
        <f t="shared" si="9"/>
        <v>22844</v>
      </c>
      <c r="N57" s="97">
        <f t="shared" si="13"/>
        <v>686</v>
      </c>
      <c r="O57" s="98">
        <f t="shared" si="13"/>
        <v>616</v>
      </c>
      <c r="P57" s="99">
        <f t="shared" si="13"/>
        <v>1302</v>
      </c>
      <c r="Q57" s="100">
        <f>ROUNDDOWN(($R$113+ROUNDDOWN(($A57*IF(501&lt;=$A57,$R$128,IF(101&lt;=$A57,$R$127,IF(51&lt;=$A57,$R$126,IF(31&lt;=$A57,$R$125,IF(21&lt;=$A57,$R$124,IF(11&lt;=$A57,$R$123,IF(1&lt;=$A57,$R$122,0)))))))),0))*1.1,0)</f>
        <v>12944</v>
      </c>
      <c r="R57" s="101">
        <f t="shared" si="6"/>
        <v>11088</v>
      </c>
      <c r="S57" s="102">
        <f t="shared" si="10"/>
        <v>24032</v>
      </c>
      <c r="T57" s="103">
        <f t="shared" si="14"/>
        <v>572</v>
      </c>
      <c r="U57" s="104">
        <f t="shared" si="14"/>
        <v>616</v>
      </c>
      <c r="V57" s="105">
        <f t="shared" si="14"/>
        <v>1188</v>
      </c>
      <c r="W57" s="106">
        <f t="shared" si="15"/>
        <v>-1407</v>
      </c>
      <c r="X57" s="86">
        <f t="shared" si="15"/>
        <v>2008</v>
      </c>
      <c r="Y57" s="87">
        <f t="shared" si="15"/>
        <v>601</v>
      </c>
      <c r="Z57" s="107">
        <f t="shared" si="16"/>
        <v>0.90195805170371401</v>
      </c>
      <c r="AA57" s="83">
        <f t="shared" si="16"/>
        <v>1.2211453744493392</v>
      </c>
      <c r="AB57" s="83">
        <f t="shared" si="16"/>
        <v>1.0256497802057103</v>
      </c>
    </row>
    <row r="58" spans="1:28" s="57" customFormat="1" ht="18" customHeight="1" x14ac:dyDescent="0.25">
      <c r="A58" s="84">
        <v>53</v>
      </c>
      <c r="B58" s="85">
        <f t="shared" si="5"/>
        <v>14632</v>
      </c>
      <c r="C58" s="106">
        <v>9262</v>
      </c>
      <c r="D58" s="111">
        <f t="shared" si="11"/>
        <v>23894</v>
      </c>
      <c r="E58" s="88">
        <f>ROUNDDOWN(($F$113+ROUNDDOWN(($A58*IF(501&lt;=$A58,$F$128,IF(101&lt;=$A58,$F$127,IF(51&lt;=$A58,$F$126,IF(31&lt;=$A58,$F$125,IF(21&lt;=$A58,$F$124,IF(11&lt;=$A58,$F$123,IF(1&lt;=$A58,$F$122,0)))))))),0))*1.1,0)</f>
        <v>11888</v>
      </c>
      <c r="F58" s="89">
        <v>10032</v>
      </c>
      <c r="G58" s="90">
        <f t="shared" si="8"/>
        <v>21920</v>
      </c>
      <c r="H58" s="91">
        <f t="shared" si="17"/>
        <v>-2744</v>
      </c>
      <c r="I58" s="92">
        <f t="shared" si="17"/>
        <v>770</v>
      </c>
      <c r="J58" s="93">
        <f t="shared" si="17"/>
        <v>-1974</v>
      </c>
      <c r="K58" s="94">
        <f>ROUNDDOWN(($L$113+ROUNDDOWN(($A58*IF(501&lt;=$A58,$L$128,IF(101&lt;=$A58,$L$127,IF(51&lt;=$A58,$L$126,IF(31&lt;=$A58,$L$125,IF(21&lt;=$A58,$L$124,IF(11&lt;=$A58,$L$123,IF(1&lt;=$A58,$L$122,0)))))))),0))*1.1,0)</f>
        <v>12588</v>
      </c>
      <c r="L58" s="95">
        <v>10659</v>
      </c>
      <c r="M58" s="96">
        <f t="shared" si="9"/>
        <v>23247</v>
      </c>
      <c r="N58" s="97">
        <f t="shared" si="13"/>
        <v>700</v>
      </c>
      <c r="O58" s="98">
        <f t="shared" si="13"/>
        <v>627</v>
      </c>
      <c r="P58" s="99">
        <f t="shared" si="13"/>
        <v>1327</v>
      </c>
      <c r="Q58" s="100">
        <f>ROUNDDOWN(($R$113+ROUNDDOWN(($A58*IF(501&lt;=$A58,$R$128,IF(101&lt;=$A58,$R$127,IF(51&lt;=$A58,$R$126,IF(31&lt;=$A58,$R$125,IF(21&lt;=$A58,$R$124,IF(11&lt;=$A58,$R$123,IF(1&lt;=$A58,$R$122,0)))))))),0))*1.1,0)</f>
        <v>13171</v>
      </c>
      <c r="R58" s="101">
        <f t="shared" si="6"/>
        <v>11286</v>
      </c>
      <c r="S58" s="102">
        <f t="shared" si="10"/>
        <v>24457</v>
      </c>
      <c r="T58" s="103">
        <f t="shared" si="14"/>
        <v>583</v>
      </c>
      <c r="U58" s="104">
        <f t="shared" si="14"/>
        <v>627</v>
      </c>
      <c r="V58" s="105">
        <f t="shared" si="14"/>
        <v>1210</v>
      </c>
      <c r="W58" s="106">
        <f t="shared" si="15"/>
        <v>-1461</v>
      </c>
      <c r="X58" s="86">
        <f t="shared" si="15"/>
        <v>2024</v>
      </c>
      <c r="Y58" s="87">
        <f t="shared" si="15"/>
        <v>563</v>
      </c>
      <c r="Z58" s="107">
        <f t="shared" si="16"/>
        <v>0.90015035538545651</v>
      </c>
      <c r="AA58" s="83">
        <f t="shared" si="16"/>
        <v>1.2185273159144894</v>
      </c>
      <c r="AB58" s="83">
        <f t="shared" si="16"/>
        <v>1.0235624006026618</v>
      </c>
    </row>
    <row r="59" spans="1:28" s="57" customFormat="1" ht="18" customHeight="1" x14ac:dyDescent="0.25">
      <c r="A59" s="84">
        <v>54</v>
      </c>
      <c r="B59" s="85">
        <f t="shared" si="5"/>
        <v>14912</v>
      </c>
      <c r="C59" s="106">
        <v>9443</v>
      </c>
      <c r="D59" s="111">
        <f t="shared" si="11"/>
        <v>24355</v>
      </c>
      <c r="E59" s="88">
        <f>ROUNDDOWN(($F$113+ROUNDDOWN(($A59*IF(501&lt;=$A59,$F$128,IF(101&lt;=$A59,$F$127,IF(51&lt;=$A59,$F$126,IF(31&lt;=$A59,$F$125,IF(21&lt;=$A59,$F$124,IF(11&lt;=$A59,$F$123,IF(1&lt;=$A59,$F$122,0)))))))),0))*1.1,0)</f>
        <v>12091</v>
      </c>
      <c r="F59" s="89">
        <v>10208</v>
      </c>
      <c r="G59" s="90">
        <f t="shared" si="8"/>
        <v>22299</v>
      </c>
      <c r="H59" s="91">
        <f t="shared" si="17"/>
        <v>-2821</v>
      </c>
      <c r="I59" s="92">
        <f t="shared" si="17"/>
        <v>765</v>
      </c>
      <c r="J59" s="93">
        <f t="shared" si="17"/>
        <v>-2056</v>
      </c>
      <c r="K59" s="94">
        <f>ROUNDDOWN(($L$113+ROUNDDOWN(($A59*IF(501&lt;=$A59,$L$128,IF(101&lt;=$A59,$L$127,IF(51&lt;=$A59,$L$126,IF(31&lt;=$A59,$L$125,IF(21&lt;=$A59,$L$124,IF(11&lt;=$A59,$L$123,IF(1&lt;=$A59,$L$122,0)))))))),0))*1.1,0)</f>
        <v>12804</v>
      </c>
      <c r="L59" s="95">
        <v>10846</v>
      </c>
      <c r="M59" s="96">
        <f t="shared" si="9"/>
        <v>23650</v>
      </c>
      <c r="N59" s="97">
        <f t="shared" si="13"/>
        <v>713</v>
      </c>
      <c r="O59" s="98">
        <f t="shared" si="13"/>
        <v>638</v>
      </c>
      <c r="P59" s="99">
        <f t="shared" si="13"/>
        <v>1351</v>
      </c>
      <c r="Q59" s="100">
        <f>ROUNDDOWN(($R$113+ROUNDDOWN(($A59*IF(501&lt;=$A59,$R$128,IF(101&lt;=$A59,$R$127,IF(51&lt;=$A59,$R$126,IF(31&lt;=$A59,$R$125,IF(21&lt;=$A59,$R$124,IF(11&lt;=$A59,$R$123,IF(1&lt;=$A59,$R$122,0)))))))),0))*1.1,0)</f>
        <v>13398</v>
      </c>
      <c r="R59" s="101">
        <f t="shared" si="6"/>
        <v>11484</v>
      </c>
      <c r="S59" s="102">
        <f t="shared" si="10"/>
        <v>24882</v>
      </c>
      <c r="T59" s="103">
        <f t="shared" si="14"/>
        <v>594</v>
      </c>
      <c r="U59" s="104">
        <f t="shared" si="14"/>
        <v>638</v>
      </c>
      <c r="V59" s="105">
        <f t="shared" si="14"/>
        <v>1232</v>
      </c>
      <c r="W59" s="106">
        <f t="shared" si="15"/>
        <v>-1514</v>
      </c>
      <c r="X59" s="86">
        <f t="shared" si="15"/>
        <v>2041</v>
      </c>
      <c r="Y59" s="87">
        <f t="shared" si="15"/>
        <v>527</v>
      </c>
      <c r="Z59" s="107">
        <f t="shared" si="16"/>
        <v>0.89847103004291851</v>
      </c>
      <c r="AA59" s="83">
        <f t="shared" si="16"/>
        <v>1.2161389388965371</v>
      </c>
      <c r="AB59" s="83">
        <f t="shared" si="16"/>
        <v>1.021638267296243</v>
      </c>
    </row>
    <row r="60" spans="1:28" s="57" customFormat="1" ht="18" customHeight="1" x14ac:dyDescent="0.25">
      <c r="A60" s="84">
        <v>55</v>
      </c>
      <c r="B60" s="85">
        <f t="shared" si="5"/>
        <v>15193</v>
      </c>
      <c r="C60" s="106">
        <v>9625</v>
      </c>
      <c r="D60" s="111">
        <f t="shared" si="11"/>
        <v>24818</v>
      </c>
      <c r="E60" s="88">
        <f>ROUNDDOWN(($F$113+ROUNDDOWN(($A60*IF(501&lt;=$A60,$F$128,IF(101&lt;=$A60,$F$127,IF(51&lt;=$A60,$F$126,IF(31&lt;=$A60,$F$125,IF(21&lt;=$A60,$F$124,IF(11&lt;=$A60,$F$123,IF(1&lt;=$A60,$F$122,0)))))))),0))*1.1,0)</f>
        <v>12293</v>
      </c>
      <c r="F60" s="89">
        <v>10384</v>
      </c>
      <c r="G60" s="90">
        <f t="shared" si="8"/>
        <v>22677</v>
      </c>
      <c r="H60" s="91">
        <f t="shared" si="17"/>
        <v>-2900</v>
      </c>
      <c r="I60" s="92">
        <f t="shared" si="17"/>
        <v>759</v>
      </c>
      <c r="J60" s="93">
        <f t="shared" si="17"/>
        <v>-2141</v>
      </c>
      <c r="K60" s="94">
        <f>ROUNDDOWN(($L$113+ROUNDDOWN(($A60*IF(501&lt;=$A60,$L$128,IF(101&lt;=$A60,$L$127,IF(51&lt;=$A60,$L$126,IF(31&lt;=$A60,$L$125,IF(21&lt;=$A60,$L$124,IF(11&lt;=$A60,$L$123,IF(1&lt;=$A60,$L$122,0)))))))),0))*1.1,0)</f>
        <v>13019</v>
      </c>
      <c r="L60" s="95">
        <v>11033</v>
      </c>
      <c r="M60" s="96">
        <f t="shared" si="9"/>
        <v>24052</v>
      </c>
      <c r="N60" s="97">
        <f t="shared" si="13"/>
        <v>726</v>
      </c>
      <c r="O60" s="98">
        <f t="shared" si="13"/>
        <v>649</v>
      </c>
      <c r="P60" s="99">
        <f t="shared" si="13"/>
        <v>1375</v>
      </c>
      <c r="Q60" s="100">
        <f>ROUNDDOWN(($R$113+ROUNDDOWN(($A60*IF(501&lt;=$A60,$R$128,IF(101&lt;=$A60,$R$127,IF(51&lt;=$A60,$R$126,IF(31&lt;=$A60,$R$125,IF(21&lt;=$A60,$R$124,IF(11&lt;=$A60,$R$123,IF(1&lt;=$A60,$R$122,0)))))))),0))*1.1,0)</f>
        <v>13624</v>
      </c>
      <c r="R60" s="101">
        <f t="shared" si="6"/>
        <v>11682</v>
      </c>
      <c r="S60" s="102">
        <f t="shared" si="10"/>
        <v>25306</v>
      </c>
      <c r="T60" s="103">
        <f t="shared" si="14"/>
        <v>605</v>
      </c>
      <c r="U60" s="104">
        <f t="shared" si="14"/>
        <v>649</v>
      </c>
      <c r="V60" s="105">
        <f t="shared" si="14"/>
        <v>1254</v>
      </c>
      <c r="W60" s="106">
        <f t="shared" si="15"/>
        <v>-1569</v>
      </c>
      <c r="X60" s="86">
        <f t="shared" si="15"/>
        <v>2057</v>
      </c>
      <c r="Y60" s="87">
        <f t="shared" si="15"/>
        <v>488</v>
      </c>
      <c r="Z60" s="107">
        <f t="shared" si="16"/>
        <v>0.89672875666425322</v>
      </c>
      <c r="AA60" s="83">
        <f t="shared" si="16"/>
        <v>1.2137142857142857</v>
      </c>
      <c r="AB60" s="83">
        <f t="shared" si="16"/>
        <v>1.0196631477153679</v>
      </c>
    </row>
    <row r="61" spans="1:28" s="57" customFormat="1" ht="18" customHeight="1" x14ac:dyDescent="0.25">
      <c r="A61" s="84">
        <v>56</v>
      </c>
      <c r="B61" s="85">
        <f t="shared" si="5"/>
        <v>16707</v>
      </c>
      <c r="C61" s="106">
        <v>9817</v>
      </c>
      <c r="D61" s="111">
        <f t="shared" si="11"/>
        <v>26524</v>
      </c>
      <c r="E61" s="88">
        <f>ROUNDDOWN(($F$113+ROUNDDOWN(($A61*IF(501&lt;=$A61,$F$128,IF(101&lt;=$A61,$F$127,IF(51&lt;=$A61,$F$126,IF(31&lt;=$A61,$F$125,IF(21&lt;=$A61,$F$124,IF(11&lt;=$A61,$F$123,IF(1&lt;=$A61,$F$122,0)))))))),0))*1.1,0)</f>
        <v>12496</v>
      </c>
      <c r="F61" s="89">
        <v>10560</v>
      </c>
      <c r="G61" s="90">
        <f t="shared" si="8"/>
        <v>23056</v>
      </c>
      <c r="H61" s="91">
        <f t="shared" si="17"/>
        <v>-4211</v>
      </c>
      <c r="I61" s="92">
        <f t="shared" si="17"/>
        <v>743</v>
      </c>
      <c r="J61" s="93">
        <f t="shared" si="17"/>
        <v>-3468</v>
      </c>
      <c r="K61" s="94">
        <f>ROUNDDOWN(($L$113+ROUNDDOWN(($A61*IF(501&lt;=$A61,$L$128,IF(101&lt;=$A61,$L$127,IF(51&lt;=$A61,$L$126,IF(31&lt;=$A61,$L$125,IF(21&lt;=$A61,$L$124,IF(11&lt;=$A61,$L$123,IF(1&lt;=$A61,$L$122,0)))))))),0))*1.1,0)</f>
        <v>13235</v>
      </c>
      <c r="L61" s="95">
        <v>11220</v>
      </c>
      <c r="M61" s="96">
        <f t="shared" si="9"/>
        <v>24455</v>
      </c>
      <c r="N61" s="97">
        <f t="shared" si="13"/>
        <v>739</v>
      </c>
      <c r="O61" s="98">
        <f t="shared" si="13"/>
        <v>660</v>
      </c>
      <c r="P61" s="99">
        <f t="shared" si="13"/>
        <v>1399</v>
      </c>
      <c r="Q61" s="100">
        <f>ROUNDDOWN(($R$113+ROUNDDOWN(($A61*IF(501&lt;=$A61,$R$128,IF(101&lt;=$A61,$R$127,IF(51&lt;=$A61,$R$126,IF(31&lt;=$A61,$R$125,IF(21&lt;=$A61,$R$124,IF(11&lt;=$A61,$R$123,IF(1&lt;=$A61,$R$122,0)))))))),0))*1.1,0)</f>
        <v>13851</v>
      </c>
      <c r="R61" s="101">
        <f t="shared" si="6"/>
        <v>11880</v>
      </c>
      <c r="S61" s="102">
        <f t="shared" si="10"/>
        <v>25731</v>
      </c>
      <c r="T61" s="103">
        <f t="shared" si="14"/>
        <v>616</v>
      </c>
      <c r="U61" s="104">
        <f t="shared" si="14"/>
        <v>660</v>
      </c>
      <c r="V61" s="105">
        <f t="shared" si="14"/>
        <v>1276</v>
      </c>
      <c r="W61" s="106">
        <f t="shared" si="15"/>
        <v>-2856</v>
      </c>
      <c r="X61" s="86">
        <f t="shared" si="15"/>
        <v>2063</v>
      </c>
      <c r="Y61" s="87">
        <f t="shared" si="15"/>
        <v>-793</v>
      </c>
      <c r="Z61" s="107">
        <f t="shared" si="16"/>
        <v>0.82905369007003049</v>
      </c>
      <c r="AA61" s="83">
        <f t="shared" si="16"/>
        <v>1.2101456656819802</v>
      </c>
      <c r="AB61" s="83">
        <f t="shared" si="16"/>
        <v>0.97010254863519829</v>
      </c>
    </row>
    <row r="62" spans="1:28" s="57" customFormat="1" ht="18" customHeight="1" x14ac:dyDescent="0.25">
      <c r="A62" s="84">
        <v>57</v>
      </c>
      <c r="B62" s="85">
        <f t="shared" si="5"/>
        <v>17012</v>
      </c>
      <c r="C62" s="106">
        <v>10010</v>
      </c>
      <c r="D62" s="111">
        <f t="shared" si="11"/>
        <v>27022</v>
      </c>
      <c r="E62" s="88">
        <f>ROUNDDOWN(($F$113+ROUNDDOWN(($A62*IF(501&lt;=$A62,$F$128,IF(101&lt;=$A62,$F$127,IF(51&lt;=$A62,$F$126,IF(31&lt;=$A62,$F$125,IF(21&lt;=$A62,$F$124,IF(11&lt;=$A62,$F$123,IF(1&lt;=$A62,$F$122,0)))))))),0))*1.1,0)</f>
        <v>12698</v>
      </c>
      <c r="F62" s="89">
        <v>10736</v>
      </c>
      <c r="G62" s="90">
        <f t="shared" si="8"/>
        <v>23434</v>
      </c>
      <c r="H62" s="91">
        <f t="shared" si="17"/>
        <v>-4314</v>
      </c>
      <c r="I62" s="92">
        <f t="shared" si="17"/>
        <v>726</v>
      </c>
      <c r="J62" s="93">
        <f t="shared" si="17"/>
        <v>-3588</v>
      </c>
      <c r="K62" s="94">
        <f>ROUNDDOWN(($L$113+ROUNDDOWN(($A62*IF(501&lt;=$A62,$L$128,IF(101&lt;=$A62,$L$127,IF(51&lt;=$A62,$L$126,IF(31&lt;=$A62,$L$125,IF(21&lt;=$A62,$L$124,IF(11&lt;=$A62,$L$123,IF(1&lt;=$A62,$L$122,0)))))))),0))*1.1,0)</f>
        <v>13450</v>
      </c>
      <c r="L62" s="95">
        <v>11407</v>
      </c>
      <c r="M62" s="96">
        <f t="shared" si="9"/>
        <v>24857</v>
      </c>
      <c r="N62" s="97">
        <f t="shared" si="13"/>
        <v>752</v>
      </c>
      <c r="O62" s="98">
        <f t="shared" si="13"/>
        <v>671</v>
      </c>
      <c r="P62" s="99">
        <f t="shared" si="13"/>
        <v>1423</v>
      </c>
      <c r="Q62" s="100">
        <f>ROUNDDOWN(($R$113+ROUNDDOWN(($A62*IF(501&lt;=$A62,$R$128,IF(101&lt;=$A62,$R$127,IF(51&lt;=$A62,$R$126,IF(31&lt;=$A62,$R$125,IF(21&lt;=$A62,$R$124,IF(11&lt;=$A62,$R$123,IF(1&lt;=$A62,$R$122,0)))))))),0))*1.1,0)</f>
        <v>14077</v>
      </c>
      <c r="R62" s="101">
        <f t="shared" si="6"/>
        <v>12078</v>
      </c>
      <c r="S62" s="102">
        <f t="shared" si="10"/>
        <v>26155</v>
      </c>
      <c r="T62" s="103">
        <f t="shared" si="14"/>
        <v>627</v>
      </c>
      <c r="U62" s="104">
        <f t="shared" si="14"/>
        <v>671</v>
      </c>
      <c r="V62" s="105">
        <f t="shared" si="14"/>
        <v>1298</v>
      </c>
      <c r="W62" s="106">
        <f t="shared" si="15"/>
        <v>-2935</v>
      </c>
      <c r="X62" s="86">
        <f t="shared" si="15"/>
        <v>2068</v>
      </c>
      <c r="Y62" s="87">
        <f t="shared" si="15"/>
        <v>-867</v>
      </c>
      <c r="Z62" s="107">
        <f t="shared" si="16"/>
        <v>0.82747472372442976</v>
      </c>
      <c r="AA62" s="83">
        <f t="shared" si="16"/>
        <v>1.2065934065934065</v>
      </c>
      <c r="AB62" s="83">
        <f t="shared" si="16"/>
        <v>0.9679150321959884</v>
      </c>
    </row>
    <row r="63" spans="1:28" s="57" customFormat="1" ht="18" customHeight="1" x14ac:dyDescent="0.25">
      <c r="A63" s="84">
        <v>58</v>
      </c>
      <c r="B63" s="85">
        <f t="shared" si="5"/>
        <v>17317</v>
      </c>
      <c r="C63" s="106">
        <v>10202</v>
      </c>
      <c r="D63" s="111">
        <f t="shared" si="11"/>
        <v>27519</v>
      </c>
      <c r="E63" s="88">
        <f>ROUNDDOWN(($F$113+ROUNDDOWN(($A63*IF(501&lt;=$A63,$F$128,IF(101&lt;=$A63,$F$127,IF(51&lt;=$A63,$F$126,IF(31&lt;=$A63,$F$125,IF(21&lt;=$A63,$F$124,IF(11&lt;=$A63,$F$123,IF(1&lt;=$A63,$F$122,0)))))))),0))*1.1,0)</f>
        <v>12900</v>
      </c>
      <c r="F63" s="89">
        <v>10912</v>
      </c>
      <c r="G63" s="90">
        <f t="shared" si="8"/>
        <v>23812</v>
      </c>
      <c r="H63" s="91">
        <f t="shared" si="17"/>
        <v>-4417</v>
      </c>
      <c r="I63" s="92">
        <f t="shared" si="17"/>
        <v>710</v>
      </c>
      <c r="J63" s="93">
        <f t="shared" si="17"/>
        <v>-3707</v>
      </c>
      <c r="K63" s="94">
        <f>ROUNDDOWN(($L$113+ROUNDDOWN(($A63*IF(501&lt;=$A63,$L$128,IF(101&lt;=$A63,$L$127,IF(51&lt;=$A63,$L$126,IF(31&lt;=$A63,$L$125,IF(21&lt;=$A63,$L$124,IF(11&lt;=$A63,$L$123,IF(1&lt;=$A63,$L$122,0)))))))),0))*1.1,0)</f>
        <v>13666</v>
      </c>
      <c r="L63" s="95">
        <v>11594</v>
      </c>
      <c r="M63" s="96">
        <f t="shared" si="9"/>
        <v>25260</v>
      </c>
      <c r="N63" s="97">
        <f t="shared" si="13"/>
        <v>766</v>
      </c>
      <c r="O63" s="98">
        <f t="shared" si="13"/>
        <v>682</v>
      </c>
      <c r="P63" s="99">
        <f t="shared" si="13"/>
        <v>1448</v>
      </c>
      <c r="Q63" s="100">
        <f>ROUNDDOWN(($R$113+ROUNDDOWN(($A63*IF(501&lt;=$A63,$R$128,IF(101&lt;=$A63,$R$127,IF(51&lt;=$A63,$R$126,IF(31&lt;=$A63,$R$125,IF(21&lt;=$A63,$R$124,IF(11&lt;=$A63,$R$123,IF(1&lt;=$A63,$R$122,0)))))))),0))*1.1,0)</f>
        <v>14304</v>
      </c>
      <c r="R63" s="101">
        <f t="shared" si="6"/>
        <v>12276</v>
      </c>
      <c r="S63" s="102">
        <f t="shared" si="10"/>
        <v>26580</v>
      </c>
      <c r="T63" s="103">
        <f t="shared" si="14"/>
        <v>638</v>
      </c>
      <c r="U63" s="104">
        <f t="shared" si="14"/>
        <v>682</v>
      </c>
      <c r="V63" s="105">
        <f t="shared" si="14"/>
        <v>1320</v>
      </c>
      <c r="W63" s="106">
        <f t="shared" si="15"/>
        <v>-3013</v>
      </c>
      <c r="X63" s="86">
        <f t="shared" si="15"/>
        <v>2074</v>
      </c>
      <c r="Y63" s="87">
        <f t="shared" si="15"/>
        <v>-939</v>
      </c>
      <c r="Z63" s="107">
        <f t="shared" si="16"/>
        <v>0.82600912398221404</v>
      </c>
      <c r="AA63" s="83">
        <f t="shared" si="16"/>
        <v>1.2032934718682611</v>
      </c>
      <c r="AB63" s="83">
        <f t="shared" si="16"/>
        <v>0.96587812057124167</v>
      </c>
    </row>
    <row r="64" spans="1:28" s="57" customFormat="1" ht="18" customHeight="1" x14ac:dyDescent="0.25">
      <c r="A64" s="84">
        <v>59</v>
      </c>
      <c r="B64" s="85">
        <f t="shared" si="5"/>
        <v>17622</v>
      </c>
      <c r="C64" s="106">
        <v>10395</v>
      </c>
      <c r="D64" s="111">
        <f t="shared" si="11"/>
        <v>28017</v>
      </c>
      <c r="E64" s="88">
        <f>ROUNDDOWN(($F$113+ROUNDDOWN(($A64*IF(501&lt;=$A64,$F$128,IF(101&lt;=$A64,$F$127,IF(51&lt;=$A64,$F$126,IF(31&lt;=$A64,$F$125,IF(21&lt;=$A64,$F$124,IF(11&lt;=$A64,$F$123,IF(1&lt;=$A64,$F$122,0)))))))),0))*1.1,0)</f>
        <v>13103</v>
      </c>
      <c r="F64" s="89">
        <v>11088</v>
      </c>
      <c r="G64" s="90">
        <f t="shared" si="8"/>
        <v>24191</v>
      </c>
      <c r="H64" s="91">
        <f t="shared" si="17"/>
        <v>-4519</v>
      </c>
      <c r="I64" s="92">
        <f t="shared" si="17"/>
        <v>693</v>
      </c>
      <c r="J64" s="93">
        <f t="shared" si="17"/>
        <v>-3826</v>
      </c>
      <c r="K64" s="94">
        <f>ROUNDDOWN(($L$113+ROUNDDOWN(($A64*IF(501&lt;=$A64,$L$128,IF(101&lt;=$A64,$L$127,IF(51&lt;=$A64,$L$126,IF(31&lt;=$A64,$L$125,IF(21&lt;=$A64,$L$124,IF(11&lt;=$A64,$L$123,IF(1&lt;=$A64,$L$122,0)))))))),0))*1.1,0)</f>
        <v>13882</v>
      </c>
      <c r="L64" s="95">
        <v>11781</v>
      </c>
      <c r="M64" s="96">
        <f t="shared" si="9"/>
        <v>25663</v>
      </c>
      <c r="N64" s="97">
        <f t="shared" si="13"/>
        <v>779</v>
      </c>
      <c r="O64" s="98">
        <f t="shared" si="13"/>
        <v>693</v>
      </c>
      <c r="P64" s="99">
        <f t="shared" si="13"/>
        <v>1472</v>
      </c>
      <c r="Q64" s="100">
        <f>ROUNDDOWN(($R$113+ROUNDDOWN(($A64*IF(501&lt;=$A64,$R$128,IF(101&lt;=$A64,$R$127,IF(51&lt;=$A64,$R$126,IF(31&lt;=$A64,$R$125,IF(21&lt;=$A64,$R$124,IF(11&lt;=$A64,$R$123,IF(1&lt;=$A64,$R$122,0)))))))),0))*1.1,0)</f>
        <v>14531</v>
      </c>
      <c r="R64" s="101">
        <f t="shared" si="6"/>
        <v>12474</v>
      </c>
      <c r="S64" s="102">
        <f t="shared" si="10"/>
        <v>27005</v>
      </c>
      <c r="T64" s="103">
        <f t="shared" si="14"/>
        <v>649</v>
      </c>
      <c r="U64" s="104">
        <f t="shared" si="14"/>
        <v>693</v>
      </c>
      <c r="V64" s="105">
        <f t="shared" si="14"/>
        <v>1342</v>
      </c>
      <c r="W64" s="106">
        <f t="shared" si="15"/>
        <v>-3091</v>
      </c>
      <c r="X64" s="86">
        <f t="shared" si="15"/>
        <v>2079</v>
      </c>
      <c r="Y64" s="87">
        <f t="shared" si="15"/>
        <v>-1012</v>
      </c>
      <c r="Z64" s="107">
        <f t="shared" si="16"/>
        <v>0.82459425717852686</v>
      </c>
      <c r="AA64" s="83">
        <f t="shared" si="16"/>
        <v>1.2</v>
      </c>
      <c r="AB64" s="83">
        <f t="shared" si="16"/>
        <v>0.96387907341970946</v>
      </c>
    </row>
    <row r="65" spans="1:28" s="57" customFormat="1" ht="18" customHeight="1" x14ac:dyDescent="0.25">
      <c r="A65" s="84">
        <v>60</v>
      </c>
      <c r="B65" s="85">
        <f t="shared" si="5"/>
        <v>17926</v>
      </c>
      <c r="C65" s="106">
        <v>10587</v>
      </c>
      <c r="D65" s="111">
        <f t="shared" si="11"/>
        <v>28513</v>
      </c>
      <c r="E65" s="88">
        <f>ROUNDDOWN(($F$113+ROUNDDOWN(($A65*IF(501&lt;=$A65,$F$128,IF(101&lt;=$A65,$F$127,IF(51&lt;=$A65,$F$126,IF(31&lt;=$A65,$F$125,IF(21&lt;=$A65,$F$124,IF(11&lt;=$A65,$F$123,IF(1&lt;=$A65,$F$122,0)))))))),0))*1.1,0)</f>
        <v>13305</v>
      </c>
      <c r="F65" s="89">
        <v>11264</v>
      </c>
      <c r="G65" s="90">
        <f t="shared" si="8"/>
        <v>24569</v>
      </c>
      <c r="H65" s="91">
        <f t="shared" si="17"/>
        <v>-4621</v>
      </c>
      <c r="I65" s="92">
        <f t="shared" si="17"/>
        <v>677</v>
      </c>
      <c r="J65" s="93">
        <f t="shared" si="17"/>
        <v>-3944</v>
      </c>
      <c r="K65" s="94">
        <f>ROUNDDOWN(($L$113+ROUNDDOWN(($A65*IF(501&lt;=$A65,$L$128,IF(101&lt;=$A65,$L$127,IF(51&lt;=$A65,$L$126,IF(31&lt;=$A65,$L$125,IF(21&lt;=$A65,$L$124,IF(11&lt;=$A65,$L$123,IF(1&lt;=$A65,$L$122,0)))))))),0))*1.1,0)</f>
        <v>14097</v>
      </c>
      <c r="L65" s="95">
        <v>11968</v>
      </c>
      <c r="M65" s="96">
        <f t="shared" si="9"/>
        <v>26065</v>
      </c>
      <c r="N65" s="97">
        <f t="shared" si="13"/>
        <v>792</v>
      </c>
      <c r="O65" s="98">
        <f t="shared" si="13"/>
        <v>704</v>
      </c>
      <c r="P65" s="99">
        <f t="shared" si="13"/>
        <v>1496</v>
      </c>
      <c r="Q65" s="100">
        <f>ROUNDDOWN(($R$113+ROUNDDOWN(($A65*IF(501&lt;=$A65,$R$128,IF(101&lt;=$A65,$R$127,IF(51&lt;=$A65,$R$126,IF(31&lt;=$A65,$R$125,IF(21&lt;=$A65,$R$124,IF(11&lt;=$A65,$R$123,IF(1&lt;=$A65,$R$122,0)))))))),0))*1.1,0)</f>
        <v>14757</v>
      </c>
      <c r="R65" s="101">
        <f t="shared" si="6"/>
        <v>12672</v>
      </c>
      <c r="S65" s="102">
        <f t="shared" si="10"/>
        <v>27429</v>
      </c>
      <c r="T65" s="103">
        <f t="shared" si="14"/>
        <v>660</v>
      </c>
      <c r="U65" s="104">
        <f t="shared" si="14"/>
        <v>704</v>
      </c>
      <c r="V65" s="105">
        <f t="shared" si="14"/>
        <v>1364</v>
      </c>
      <c r="W65" s="106">
        <f t="shared" si="15"/>
        <v>-3169</v>
      </c>
      <c r="X65" s="86">
        <f t="shared" si="15"/>
        <v>2085</v>
      </c>
      <c r="Y65" s="87">
        <f t="shared" si="15"/>
        <v>-1084</v>
      </c>
      <c r="Z65" s="107">
        <f t="shared" si="16"/>
        <v>0.82321767265424528</v>
      </c>
      <c r="AA65" s="83">
        <f t="shared" si="16"/>
        <v>1.1969396429583452</v>
      </c>
      <c r="AB65" s="83">
        <f t="shared" si="16"/>
        <v>0.96198225370883461</v>
      </c>
    </row>
    <row r="66" spans="1:28" s="57" customFormat="1" ht="18" customHeight="1" x14ac:dyDescent="0.25">
      <c r="A66" s="84">
        <v>61</v>
      </c>
      <c r="B66" s="85">
        <f t="shared" si="5"/>
        <v>18231</v>
      </c>
      <c r="C66" s="106">
        <v>10780</v>
      </c>
      <c r="D66" s="111">
        <f t="shared" si="11"/>
        <v>29011</v>
      </c>
      <c r="E66" s="88">
        <f>ROUNDDOWN(($F$113+ROUNDDOWN(($A66*IF(501&lt;=$A66,$F$128,IF(101&lt;=$A66,$F$127,IF(51&lt;=$A66,$F$126,IF(31&lt;=$A66,$F$125,IF(21&lt;=$A66,$F$124,IF(11&lt;=$A66,$F$123,IF(1&lt;=$A66,$F$122,0)))))))),0))*1.1,0)</f>
        <v>13508</v>
      </c>
      <c r="F66" s="89">
        <v>11440</v>
      </c>
      <c r="G66" s="90">
        <f t="shared" si="8"/>
        <v>24948</v>
      </c>
      <c r="H66" s="91">
        <f t="shared" si="17"/>
        <v>-4723</v>
      </c>
      <c r="I66" s="92">
        <f t="shared" si="17"/>
        <v>660</v>
      </c>
      <c r="J66" s="93">
        <f t="shared" si="17"/>
        <v>-4063</v>
      </c>
      <c r="K66" s="94">
        <f>ROUNDDOWN(($L$113+ROUNDDOWN(($A66*IF(501&lt;=$A66,$L$128,IF(101&lt;=$A66,$L$127,IF(51&lt;=$A66,$L$126,IF(31&lt;=$A66,$L$125,IF(21&lt;=$A66,$L$124,IF(11&lt;=$A66,$L$123,IF(1&lt;=$A66,$L$122,0)))))))),0))*1.1,0)</f>
        <v>14313</v>
      </c>
      <c r="L66" s="95">
        <v>12155</v>
      </c>
      <c r="M66" s="96">
        <f t="shared" si="9"/>
        <v>26468</v>
      </c>
      <c r="N66" s="97">
        <f t="shared" si="13"/>
        <v>805</v>
      </c>
      <c r="O66" s="98">
        <f t="shared" si="13"/>
        <v>715</v>
      </c>
      <c r="P66" s="99">
        <f t="shared" si="13"/>
        <v>1520</v>
      </c>
      <c r="Q66" s="100">
        <f>ROUNDDOWN(($R$113+ROUNDDOWN(($A66*IF(501&lt;=$A66,$R$128,IF(101&lt;=$A66,$R$127,IF(51&lt;=$A66,$R$126,IF(31&lt;=$A66,$R$125,IF(21&lt;=$A66,$R$124,IF(11&lt;=$A66,$R$123,IF(1&lt;=$A66,$R$122,0)))))))),0))*1.1,0)</f>
        <v>14984</v>
      </c>
      <c r="R66" s="101">
        <f t="shared" si="6"/>
        <v>12870</v>
      </c>
      <c r="S66" s="102">
        <f t="shared" si="10"/>
        <v>27854</v>
      </c>
      <c r="T66" s="103">
        <f t="shared" si="14"/>
        <v>671</v>
      </c>
      <c r="U66" s="104">
        <f t="shared" si="14"/>
        <v>715</v>
      </c>
      <c r="V66" s="105">
        <f t="shared" si="14"/>
        <v>1386</v>
      </c>
      <c r="W66" s="106">
        <f t="shared" si="15"/>
        <v>-3247</v>
      </c>
      <c r="X66" s="86">
        <f t="shared" si="15"/>
        <v>2090</v>
      </c>
      <c r="Y66" s="87">
        <f t="shared" si="15"/>
        <v>-1157</v>
      </c>
      <c r="Z66" s="107">
        <f t="shared" si="16"/>
        <v>0.82189676923920796</v>
      </c>
      <c r="AA66" s="83">
        <f t="shared" si="16"/>
        <v>1.1938775510204083</v>
      </c>
      <c r="AB66" s="83">
        <f t="shared" si="16"/>
        <v>0.96011857571266068</v>
      </c>
    </row>
    <row r="67" spans="1:28" s="57" customFormat="1" ht="18" customHeight="1" x14ac:dyDescent="0.25">
      <c r="A67" s="84">
        <v>62</v>
      </c>
      <c r="B67" s="85">
        <f t="shared" si="5"/>
        <v>18536</v>
      </c>
      <c r="C67" s="106">
        <v>10972</v>
      </c>
      <c r="D67" s="111">
        <f t="shared" si="11"/>
        <v>29508</v>
      </c>
      <c r="E67" s="88">
        <f>ROUNDDOWN(($F$113+ROUNDDOWN(($A67*IF(501&lt;=$A67,$F$128,IF(101&lt;=$A67,$F$127,IF(51&lt;=$A67,$F$126,IF(31&lt;=$A67,$F$125,IF(21&lt;=$A67,$F$124,IF(11&lt;=$A67,$F$123,IF(1&lt;=$A67,$F$122,0)))))))),0))*1.1,0)</f>
        <v>13710</v>
      </c>
      <c r="F67" s="89">
        <v>11616</v>
      </c>
      <c r="G67" s="90">
        <f t="shared" si="8"/>
        <v>25326</v>
      </c>
      <c r="H67" s="91">
        <f t="shared" si="17"/>
        <v>-4826</v>
      </c>
      <c r="I67" s="92">
        <f t="shared" si="17"/>
        <v>644</v>
      </c>
      <c r="J67" s="93">
        <f t="shared" si="17"/>
        <v>-4182</v>
      </c>
      <c r="K67" s="94">
        <f>ROUNDDOWN(($L$113+ROUNDDOWN(($A67*IF(501&lt;=$A67,$L$128,IF(101&lt;=$A67,$L$127,IF(51&lt;=$A67,$L$126,IF(31&lt;=$A67,$L$125,IF(21&lt;=$A67,$L$124,IF(11&lt;=$A67,$L$123,IF(1&lt;=$A67,$L$122,0)))))))),0))*1.1,0)</f>
        <v>14528</v>
      </c>
      <c r="L67" s="95">
        <v>12342</v>
      </c>
      <c r="M67" s="96">
        <f t="shared" si="9"/>
        <v>26870</v>
      </c>
      <c r="N67" s="97">
        <f t="shared" si="13"/>
        <v>818</v>
      </c>
      <c r="O67" s="98">
        <f t="shared" si="13"/>
        <v>726</v>
      </c>
      <c r="P67" s="99">
        <f t="shared" si="13"/>
        <v>1544</v>
      </c>
      <c r="Q67" s="100">
        <f>ROUNDDOWN(($R$113+ROUNDDOWN(($A67*IF(501&lt;=$A67,$R$128,IF(101&lt;=$A67,$R$127,IF(51&lt;=$A67,$R$126,IF(31&lt;=$A67,$R$125,IF(21&lt;=$A67,$R$124,IF(11&lt;=$A67,$R$123,IF(1&lt;=$A67,$R$122,0)))))))),0))*1.1,0)</f>
        <v>15210</v>
      </c>
      <c r="R67" s="101">
        <f t="shared" si="6"/>
        <v>13068</v>
      </c>
      <c r="S67" s="102">
        <f t="shared" si="10"/>
        <v>28278</v>
      </c>
      <c r="T67" s="103">
        <f t="shared" si="14"/>
        <v>682</v>
      </c>
      <c r="U67" s="104">
        <f t="shared" si="14"/>
        <v>726</v>
      </c>
      <c r="V67" s="105">
        <f t="shared" si="14"/>
        <v>1408</v>
      </c>
      <c r="W67" s="106">
        <f t="shared" si="15"/>
        <v>-3326</v>
      </c>
      <c r="X67" s="86">
        <f t="shared" si="15"/>
        <v>2096</v>
      </c>
      <c r="Y67" s="87">
        <f t="shared" si="15"/>
        <v>-1230</v>
      </c>
      <c r="Z67" s="107">
        <f t="shared" si="16"/>
        <v>0.82056538627535602</v>
      </c>
      <c r="AA67" s="83">
        <f t="shared" si="16"/>
        <v>1.1910317170980678</v>
      </c>
      <c r="AB67" s="83">
        <f t="shared" si="16"/>
        <v>0.95831638877592518</v>
      </c>
    </row>
    <row r="68" spans="1:28" s="57" customFormat="1" ht="18" customHeight="1" x14ac:dyDescent="0.25">
      <c r="A68" s="84">
        <v>63</v>
      </c>
      <c r="B68" s="85">
        <f t="shared" si="5"/>
        <v>18840</v>
      </c>
      <c r="C68" s="106">
        <v>11165</v>
      </c>
      <c r="D68" s="111">
        <f t="shared" si="11"/>
        <v>30005</v>
      </c>
      <c r="E68" s="88">
        <f>ROUNDDOWN(($F$113+ROUNDDOWN(($A68*IF(501&lt;=$A68,$F$128,IF(101&lt;=$A68,$F$127,IF(51&lt;=$A68,$F$126,IF(31&lt;=$A68,$F$125,IF(21&lt;=$A68,$F$124,IF(11&lt;=$A68,$F$123,IF(1&lt;=$A68,$F$122,0)))))))),0))*1.1,0)</f>
        <v>13912</v>
      </c>
      <c r="F68" s="89">
        <v>11792</v>
      </c>
      <c r="G68" s="90">
        <f t="shared" si="8"/>
        <v>25704</v>
      </c>
      <c r="H68" s="91">
        <f t="shared" si="17"/>
        <v>-4928</v>
      </c>
      <c r="I68" s="92">
        <f t="shared" si="17"/>
        <v>627</v>
      </c>
      <c r="J68" s="93">
        <f t="shared" si="17"/>
        <v>-4301</v>
      </c>
      <c r="K68" s="94">
        <f>ROUNDDOWN(($L$113+ROUNDDOWN(($A68*IF(501&lt;=$A68,$L$128,IF(101&lt;=$A68,$L$127,IF(51&lt;=$A68,$L$126,IF(31&lt;=$A68,$L$125,IF(21&lt;=$A68,$L$124,IF(11&lt;=$A68,$L$123,IF(1&lt;=$A68,$L$122,0)))))))),0))*1.1,0)</f>
        <v>14744</v>
      </c>
      <c r="L68" s="95">
        <v>12529</v>
      </c>
      <c r="M68" s="96">
        <f t="shared" si="9"/>
        <v>27273</v>
      </c>
      <c r="N68" s="97">
        <f t="shared" si="13"/>
        <v>832</v>
      </c>
      <c r="O68" s="98">
        <f t="shared" si="13"/>
        <v>737</v>
      </c>
      <c r="P68" s="99">
        <f t="shared" si="13"/>
        <v>1569</v>
      </c>
      <c r="Q68" s="100">
        <f>ROUNDDOWN(($R$113+ROUNDDOWN(($A68*IF(501&lt;=$A68,$R$128,IF(101&lt;=$A68,$R$127,IF(51&lt;=$A68,$R$126,IF(31&lt;=$A68,$R$125,IF(21&lt;=$A68,$R$124,IF(11&lt;=$A68,$R$123,IF(1&lt;=$A68,$R$122,0)))))))),0))*1.1,0)</f>
        <v>15437</v>
      </c>
      <c r="R68" s="101">
        <f t="shared" si="6"/>
        <v>13266</v>
      </c>
      <c r="S68" s="102">
        <f t="shared" si="10"/>
        <v>28703</v>
      </c>
      <c r="T68" s="103">
        <f t="shared" si="14"/>
        <v>693</v>
      </c>
      <c r="U68" s="104">
        <f t="shared" si="14"/>
        <v>737</v>
      </c>
      <c r="V68" s="105">
        <f t="shared" si="14"/>
        <v>1430</v>
      </c>
      <c r="W68" s="106">
        <f t="shared" si="15"/>
        <v>-3403</v>
      </c>
      <c r="X68" s="86">
        <f t="shared" si="15"/>
        <v>2101</v>
      </c>
      <c r="Y68" s="87">
        <f t="shared" si="15"/>
        <v>-1302</v>
      </c>
      <c r="Z68" s="107">
        <f t="shared" si="16"/>
        <v>0.81937367303609343</v>
      </c>
      <c r="AA68" s="83">
        <f t="shared" si="16"/>
        <v>1.1881773399014779</v>
      </c>
      <c r="AB68" s="83">
        <f t="shared" si="16"/>
        <v>0.95660723212797871</v>
      </c>
    </row>
    <row r="69" spans="1:28" s="57" customFormat="1" ht="18" customHeight="1" x14ac:dyDescent="0.25">
      <c r="A69" s="84">
        <v>64</v>
      </c>
      <c r="B69" s="85">
        <f t="shared" ref="B69:B109" si="18">INT(ROUNDDOWN(IF(($A69-5)&lt;=0,0,IF(($A69-5)&lt;=10,$C$122,IF(($A69-5)&lt;=20,$C$123,IF(($A69-5)&lt;=30,$C$124,IF(($A69-5)&lt;=40,$C$125,IF(($A69-5)&lt;=50,$C$126,IF(($A69-5)&gt;=51,$C$127,"")))))))*($A69-5)+$C$120+$C$113,0)*1.1)</f>
        <v>19145</v>
      </c>
      <c r="C69" s="106">
        <v>11357</v>
      </c>
      <c r="D69" s="111">
        <f t="shared" si="11"/>
        <v>30502</v>
      </c>
      <c r="E69" s="88">
        <f>ROUNDDOWN(($F$113+ROUNDDOWN(($A69*IF(501&lt;=$A69,$F$128,IF(101&lt;=$A69,$F$127,IF(51&lt;=$A69,$F$126,IF(31&lt;=$A69,$F$125,IF(21&lt;=$A69,$F$124,IF(11&lt;=$A69,$F$123,IF(1&lt;=$A69,$F$122,0)))))))),0))*1.1,0)</f>
        <v>14115</v>
      </c>
      <c r="F69" s="89">
        <v>11968</v>
      </c>
      <c r="G69" s="90">
        <f t="shared" si="8"/>
        <v>26083</v>
      </c>
      <c r="H69" s="91">
        <f t="shared" si="17"/>
        <v>-5030</v>
      </c>
      <c r="I69" s="92">
        <f t="shared" si="17"/>
        <v>611</v>
      </c>
      <c r="J69" s="93">
        <f t="shared" si="17"/>
        <v>-4419</v>
      </c>
      <c r="K69" s="94">
        <f>ROUNDDOWN(($L$113+ROUNDDOWN(($A69*IF(501&lt;=$A69,$L$128,IF(101&lt;=$A69,$L$127,IF(51&lt;=$A69,$L$126,IF(31&lt;=$A69,$L$125,IF(21&lt;=$A69,$L$124,IF(11&lt;=$A69,$L$123,IF(1&lt;=$A69,$L$122,0)))))))),0))*1.1,0)</f>
        <v>14960</v>
      </c>
      <c r="L69" s="95">
        <v>12716</v>
      </c>
      <c r="M69" s="96">
        <f t="shared" si="9"/>
        <v>27676</v>
      </c>
      <c r="N69" s="97">
        <f t="shared" si="13"/>
        <v>845</v>
      </c>
      <c r="O69" s="98">
        <f t="shared" si="13"/>
        <v>748</v>
      </c>
      <c r="P69" s="99">
        <f t="shared" si="13"/>
        <v>1593</v>
      </c>
      <c r="Q69" s="100">
        <f>ROUNDDOWN(($R$113+ROUNDDOWN(($A69*IF(501&lt;=$A69,$R$128,IF(101&lt;=$A69,$R$127,IF(51&lt;=$A69,$R$126,IF(31&lt;=$A69,$R$125,IF(21&lt;=$A69,$R$124,IF(11&lt;=$A69,$R$123,IF(1&lt;=$A69,$R$122,0)))))))),0))*1.1,0)</f>
        <v>15664</v>
      </c>
      <c r="R69" s="101">
        <f t="shared" ref="R69:R109" si="19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29128</v>
      </c>
      <c r="T69" s="103">
        <f t="shared" si="14"/>
        <v>704</v>
      </c>
      <c r="U69" s="104">
        <f t="shared" si="14"/>
        <v>748</v>
      </c>
      <c r="V69" s="105">
        <f t="shared" si="14"/>
        <v>1452</v>
      </c>
      <c r="W69" s="106">
        <f t="shared" si="15"/>
        <v>-3481</v>
      </c>
      <c r="X69" s="86">
        <f t="shared" si="15"/>
        <v>2107</v>
      </c>
      <c r="Y69" s="87">
        <f t="shared" si="15"/>
        <v>-1374</v>
      </c>
      <c r="Z69" s="107">
        <f t="shared" si="16"/>
        <v>0.81817706973100024</v>
      </c>
      <c r="AA69" s="83">
        <f t="shared" si="16"/>
        <v>1.1855243462181915</v>
      </c>
      <c r="AB69" s="83">
        <f t="shared" si="16"/>
        <v>0.95495377352304767</v>
      </c>
    </row>
    <row r="70" spans="1:28" s="57" customFormat="1" ht="18" customHeight="1" x14ac:dyDescent="0.25">
      <c r="A70" s="84">
        <v>65</v>
      </c>
      <c r="B70" s="85">
        <f t="shared" si="18"/>
        <v>19450</v>
      </c>
      <c r="C70" s="106">
        <v>11550</v>
      </c>
      <c r="D70" s="111">
        <f t="shared" si="11"/>
        <v>31000</v>
      </c>
      <c r="E70" s="88">
        <f>ROUNDDOWN(($F$113+ROUNDDOWN(($A70*IF(501&lt;=$A70,$F$128,IF(101&lt;=$A70,$F$127,IF(51&lt;=$A70,$F$126,IF(31&lt;=$A70,$F$125,IF(21&lt;=$A70,$F$124,IF(11&lt;=$A70,$F$123,IF(1&lt;=$A70,$F$122,0)))))))),0))*1.1,0)</f>
        <v>14317</v>
      </c>
      <c r="F70" s="89">
        <v>12144</v>
      </c>
      <c r="G70" s="90">
        <f t="shared" ref="G70:G109" si="20">SUM(E70:F70)</f>
        <v>26461</v>
      </c>
      <c r="H70" s="91">
        <f t="shared" ref="H70:J109" si="21">E70-B70</f>
        <v>-5133</v>
      </c>
      <c r="I70" s="92">
        <f t="shared" si="21"/>
        <v>594</v>
      </c>
      <c r="J70" s="93">
        <f t="shared" si="21"/>
        <v>-4539</v>
      </c>
      <c r="K70" s="94">
        <f>ROUNDDOWN(($L$113+ROUNDDOWN(($A70*IF(501&lt;=$A70,$L$128,IF(101&lt;=$A70,$L$127,IF(51&lt;=$A70,$L$126,IF(31&lt;=$A70,$L$125,IF(21&lt;=$A70,$L$124,IF(11&lt;=$A70,$L$123,IF(1&lt;=$A70,$L$122,0)))))))),0))*1.1,0)</f>
        <v>15175</v>
      </c>
      <c r="L70" s="95">
        <v>12903</v>
      </c>
      <c r="M70" s="96">
        <f t="shared" ref="M70:M109" si="22">SUM(K70:L70)</f>
        <v>28078</v>
      </c>
      <c r="N70" s="97">
        <f t="shared" ref="N70:P109" si="23">K70-E70</f>
        <v>858</v>
      </c>
      <c r="O70" s="98">
        <f t="shared" si="23"/>
        <v>759</v>
      </c>
      <c r="P70" s="99">
        <f t="shared" si="23"/>
        <v>1617</v>
      </c>
      <c r="Q70" s="100">
        <f>ROUNDDOWN(($R$113+ROUNDDOWN(($A70*IF(501&lt;=$A70,$R$128,IF(101&lt;=$A70,$R$127,IF(51&lt;=$A70,$R$126,IF(31&lt;=$A70,$R$125,IF(21&lt;=$A70,$R$124,IF(11&lt;=$A70,$R$123,IF(1&lt;=$A70,$R$122,0)))))))),0))*1.1,0)</f>
        <v>15890</v>
      </c>
      <c r="R70" s="101">
        <f t="shared" si="19"/>
        <v>13662</v>
      </c>
      <c r="S70" s="102">
        <f t="shared" ref="S70:S109" si="24">SUM(Q70:R70)</f>
        <v>29552</v>
      </c>
      <c r="T70" s="103">
        <f t="shared" ref="T70:V109" si="25">Q70-K70</f>
        <v>715</v>
      </c>
      <c r="U70" s="104">
        <f t="shared" si="25"/>
        <v>759</v>
      </c>
      <c r="V70" s="105">
        <f t="shared" si="25"/>
        <v>1474</v>
      </c>
      <c r="W70" s="106">
        <f t="shared" ref="W70:Y109" si="26">Q70-B70</f>
        <v>-3560</v>
      </c>
      <c r="X70" s="86">
        <f t="shared" si="26"/>
        <v>2112</v>
      </c>
      <c r="Y70" s="87">
        <f t="shared" si="26"/>
        <v>-1448</v>
      </c>
      <c r="Z70" s="107">
        <f t="shared" ref="Z70:AB109" si="27">Q70/B70</f>
        <v>0.8169665809768637</v>
      </c>
      <c r="AA70" s="83">
        <f t="shared" si="27"/>
        <v>1.1828571428571428</v>
      </c>
      <c r="AB70" s="83">
        <f t="shared" si="27"/>
        <v>0.95329032258064517</v>
      </c>
    </row>
    <row r="71" spans="1:28" s="57" customFormat="1" ht="18" customHeight="1" x14ac:dyDescent="0.25">
      <c r="A71" s="84">
        <v>66</v>
      </c>
      <c r="B71" s="85">
        <f t="shared" si="18"/>
        <v>19754</v>
      </c>
      <c r="C71" s="106">
        <v>11742</v>
      </c>
      <c r="D71" s="111">
        <f t="shared" si="11"/>
        <v>31496</v>
      </c>
      <c r="E71" s="88">
        <f>ROUNDDOWN(($F$113+ROUNDDOWN(($A71*IF(501&lt;=$A71,$F$128,IF(101&lt;=$A71,$F$127,IF(51&lt;=$A71,$F$126,IF(31&lt;=$A71,$F$125,IF(21&lt;=$A71,$F$124,IF(11&lt;=$A71,$F$123,IF(1&lt;=$A71,$F$122,0)))))))),0))*1.1,0)</f>
        <v>14520</v>
      </c>
      <c r="F71" s="89">
        <v>12320</v>
      </c>
      <c r="G71" s="90">
        <f t="shared" si="20"/>
        <v>26840</v>
      </c>
      <c r="H71" s="91">
        <f t="shared" si="21"/>
        <v>-5234</v>
      </c>
      <c r="I71" s="92">
        <f t="shared" si="21"/>
        <v>578</v>
      </c>
      <c r="J71" s="93">
        <f t="shared" si="21"/>
        <v>-4656</v>
      </c>
      <c r="K71" s="94">
        <f>ROUNDDOWN(($L$113+ROUNDDOWN(($A71*IF(501&lt;=$A71,$L$128,IF(101&lt;=$A71,$L$127,IF(51&lt;=$A71,$L$126,IF(31&lt;=$A71,$L$125,IF(21&lt;=$A71,$L$124,IF(11&lt;=$A71,$L$123,IF(1&lt;=$A71,$L$122,0)))))))),0))*1.1,0)</f>
        <v>15391</v>
      </c>
      <c r="L71" s="95">
        <v>13090</v>
      </c>
      <c r="M71" s="96">
        <f t="shared" si="22"/>
        <v>28481</v>
      </c>
      <c r="N71" s="97">
        <f t="shared" si="23"/>
        <v>871</v>
      </c>
      <c r="O71" s="98">
        <f t="shared" si="23"/>
        <v>770</v>
      </c>
      <c r="P71" s="99">
        <f t="shared" si="23"/>
        <v>1641</v>
      </c>
      <c r="Q71" s="100">
        <f>ROUNDDOWN(($R$113+ROUNDDOWN(($A71*IF(501&lt;=$A71,$R$128,IF(101&lt;=$A71,$R$127,IF(51&lt;=$A71,$R$126,IF(31&lt;=$A71,$R$125,IF(21&lt;=$A71,$R$124,IF(11&lt;=$A71,$R$123,IF(1&lt;=$A71,$R$122,0)))))))),0))*1.1,0)</f>
        <v>16117</v>
      </c>
      <c r="R71" s="101">
        <f t="shared" si="19"/>
        <v>13860</v>
      </c>
      <c r="S71" s="102">
        <f t="shared" si="24"/>
        <v>29977</v>
      </c>
      <c r="T71" s="103">
        <f t="shared" si="25"/>
        <v>726</v>
      </c>
      <c r="U71" s="104">
        <f t="shared" si="25"/>
        <v>770</v>
      </c>
      <c r="V71" s="105">
        <f t="shared" si="25"/>
        <v>1496</v>
      </c>
      <c r="W71" s="106">
        <f t="shared" si="26"/>
        <v>-3637</v>
      </c>
      <c r="X71" s="86">
        <f t="shared" si="26"/>
        <v>2118</v>
      </c>
      <c r="Y71" s="87">
        <f t="shared" si="26"/>
        <v>-1519</v>
      </c>
      <c r="Z71" s="107">
        <f t="shared" si="27"/>
        <v>0.81588539030069862</v>
      </c>
      <c r="AA71" s="83">
        <f t="shared" si="27"/>
        <v>1.1803781297904956</v>
      </c>
      <c r="AB71" s="83">
        <f t="shared" si="27"/>
        <v>0.95177165354330706</v>
      </c>
    </row>
    <row r="72" spans="1:28" s="57" customFormat="1" ht="18" customHeight="1" x14ac:dyDescent="0.25">
      <c r="A72" s="84">
        <v>67</v>
      </c>
      <c r="B72" s="85">
        <f t="shared" si="18"/>
        <v>20059</v>
      </c>
      <c r="C72" s="106">
        <v>11935</v>
      </c>
      <c r="D72" s="111">
        <f t="shared" si="11"/>
        <v>31994</v>
      </c>
      <c r="E72" s="88">
        <f>ROUNDDOWN(($F$113+ROUNDDOWN(($A72*IF(501&lt;=$A72,$F$128,IF(101&lt;=$A72,$F$127,IF(51&lt;=$A72,$F$126,IF(31&lt;=$A72,$F$125,IF(21&lt;=$A72,$F$124,IF(11&lt;=$A72,$F$123,IF(1&lt;=$A72,$F$122,0)))))))),0))*1.1,0)</f>
        <v>14722</v>
      </c>
      <c r="F72" s="89">
        <v>12496</v>
      </c>
      <c r="G72" s="90">
        <f t="shared" si="20"/>
        <v>27218</v>
      </c>
      <c r="H72" s="91">
        <f t="shared" si="21"/>
        <v>-5337</v>
      </c>
      <c r="I72" s="92">
        <f t="shared" si="21"/>
        <v>561</v>
      </c>
      <c r="J72" s="93">
        <f t="shared" si="21"/>
        <v>-4776</v>
      </c>
      <c r="K72" s="94">
        <f>ROUNDDOWN(($L$113+ROUNDDOWN(($A72*IF(501&lt;=$A72,$L$128,IF(101&lt;=$A72,$L$127,IF(51&lt;=$A72,$L$126,IF(31&lt;=$A72,$L$125,IF(21&lt;=$A72,$L$124,IF(11&lt;=$A72,$L$123,IF(1&lt;=$A72,$L$122,0)))))))),0))*1.1,0)</f>
        <v>15606</v>
      </c>
      <c r="L72" s="95">
        <v>13277</v>
      </c>
      <c r="M72" s="96">
        <f t="shared" si="22"/>
        <v>28883</v>
      </c>
      <c r="N72" s="97">
        <f t="shared" si="23"/>
        <v>884</v>
      </c>
      <c r="O72" s="98">
        <f t="shared" si="23"/>
        <v>781</v>
      </c>
      <c r="P72" s="99">
        <f t="shared" si="23"/>
        <v>1665</v>
      </c>
      <c r="Q72" s="100">
        <f>ROUNDDOWN(($R$113+ROUNDDOWN(($A72*IF(501&lt;=$A72,$R$128,IF(101&lt;=$A72,$R$127,IF(51&lt;=$A72,$R$126,IF(31&lt;=$A72,$R$125,IF(21&lt;=$A72,$R$124,IF(11&lt;=$A72,$R$123,IF(1&lt;=$A72,$R$122,0)))))))),0))*1.1,0)</f>
        <v>16343</v>
      </c>
      <c r="R72" s="101">
        <f t="shared" si="19"/>
        <v>14058</v>
      </c>
      <c r="S72" s="102">
        <f t="shared" si="24"/>
        <v>30401</v>
      </c>
      <c r="T72" s="103">
        <f t="shared" si="25"/>
        <v>737</v>
      </c>
      <c r="U72" s="104">
        <f t="shared" si="25"/>
        <v>781</v>
      </c>
      <c r="V72" s="105">
        <f t="shared" si="25"/>
        <v>1518</v>
      </c>
      <c r="W72" s="106">
        <f t="shared" si="26"/>
        <v>-3716</v>
      </c>
      <c r="X72" s="86">
        <f t="shared" si="26"/>
        <v>2123</v>
      </c>
      <c r="Y72" s="87">
        <f t="shared" si="26"/>
        <v>-1593</v>
      </c>
      <c r="Z72" s="107">
        <f t="shared" si="27"/>
        <v>0.81474649783139741</v>
      </c>
      <c r="AA72" s="83">
        <f t="shared" si="27"/>
        <v>1.1778801843317972</v>
      </c>
      <c r="AB72" s="83">
        <f t="shared" si="27"/>
        <v>0.95020941426517469</v>
      </c>
    </row>
    <row r="73" spans="1:28" s="57" customFormat="1" ht="18" customHeight="1" x14ac:dyDescent="0.25">
      <c r="A73" s="84">
        <v>68</v>
      </c>
      <c r="B73" s="85">
        <f t="shared" si="18"/>
        <v>20364</v>
      </c>
      <c r="C73" s="106">
        <v>12127</v>
      </c>
      <c r="D73" s="111">
        <f t="shared" si="11"/>
        <v>32491</v>
      </c>
      <c r="E73" s="88">
        <f>ROUNDDOWN(($F$113+ROUNDDOWN(($A73*IF(501&lt;=$A73,$F$128,IF(101&lt;=$A73,$F$127,IF(51&lt;=$A73,$F$126,IF(31&lt;=$A73,$F$125,IF(21&lt;=$A73,$F$124,IF(11&lt;=$A73,$F$123,IF(1&lt;=$A73,$F$122,0)))))))),0))*1.1,0)</f>
        <v>14924</v>
      </c>
      <c r="F73" s="89">
        <v>12672</v>
      </c>
      <c r="G73" s="90">
        <f t="shared" si="20"/>
        <v>27596</v>
      </c>
      <c r="H73" s="91">
        <f t="shared" si="21"/>
        <v>-5440</v>
      </c>
      <c r="I73" s="92">
        <f t="shared" si="21"/>
        <v>545</v>
      </c>
      <c r="J73" s="93">
        <f t="shared" si="21"/>
        <v>-4895</v>
      </c>
      <c r="K73" s="94">
        <f>ROUNDDOWN(($L$113+ROUNDDOWN(($A73*IF(501&lt;=$A73,$L$128,IF(101&lt;=$A73,$L$127,IF(51&lt;=$A73,$L$126,IF(31&lt;=$A73,$L$125,IF(21&lt;=$A73,$L$124,IF(11&lt;=$A73,$L$123,IF(1&lt;=$A73,$L$122,0)))))))),0))*1.1,0)</f>
        <v>15822</v>
      </c>
      <c r="L73" s="95">
        <v>13464</v>
      </c>
      <c r="M73" s="96">
        <f t="shared" si="22"/>
        <v>29286</v>
      </c>
      <c r="N73" s="97">
        <f t="shared" si="23"/>
        <v>898</v>
      </c>
      <c r="O73" s="98">
        <f t="shared" si="23"/>
        <v>792</v>
      </c>
      <c r="P73" s="99">
        <f t="shared" si="23"/>
        <v>1690</v>
      </c>
      <c r="Q73" s="100">
        <f>ROUNDDOWN(($R$113+ROUNDDOWN(($A73*IF(501&lt;=$A73,$R$128,IF(101&lt;=$A73,$R$127,IF(51&lt;=$A73,$R$126,IF(31&lt;=$A73,$R$125,IF(21&lt;=$A73,$R$124,IF(11&lt;=$A73,$R$123,IF(1&lt;=$A73,$R$122,0)))))))),0))*1.1,0)</f>
        <v>16570</v>
      </c>
      <c r="R73" s="101">
        <f t="shared" si="19"/>
        <v>14256</v>
      </c>
      <c r="S73" s="102">
        <f t="shared" si="24"/>
        <v>30826</v>
      </c>
      <c r="T73" s="103">
        <f t="shared" si="25"/>
        <v>748</v>
      </c>
      <c r="U73" s="104">
        <f t="shared" si="25"/>
        <v>792</v>
      </c>
      <c r="V73" s="105">
        <f t="shared" si="25"/>
        <v>1540</v>
      </c>
      <c r="W73" s="106">
        <f t="shared" si="26"/>
        <v>-3794</v>
      </c>
      <c r="X73" s="86">
        <f t="shared" si="26"/>
        <v>2129</v>
      </c>
      <c r="Y73" s="87">
        <f t="shared" si="26"/>
        <v>-1665</v>
      </c>
      <c r="Z73" s="107">
        <f t="shared" si="27"/>
        <v>0.81369082694951878</v>
      </c>
      <c r="AA73" s="83">
        <f t="shared" si="27"/>
        <v>1.1755586707347241</v>
      </c>
      <c r="AB73" s="83">
        <f t="shared" si="27"/>
        <v>0.94875503985719123</v>
      </c>
    </row>
    <row r="74" spans="1:28" s="57" customFormat="1" ht="18" customHeight="1" x14ac:dyDescent="0.25">
      <c r="A74" s="84">
        <v>69</v>
      </c>
      <c r="B74" s="85">
        <f t="shared" si="18"/>
        <v>20669</v>
      </c>
      <c r="C74" s="106">
        <v>12320</v>
      </c>
      <c r="D74" s="111">
        <f t="shared" si="11"/>
        <v>32989</v>
      </c>
      <c r="E74" s="88">
        <f>ROUNDDOWN(($F$113+ROUNDDOWN(($A74*IF(501&lt;=$A74,$F$128,IF(101&lt;=$A74,$F$127,IF(51&lt;=$A74,$F$126,IF(31&lt;=$A74,$F$125,IF(21&lt;=$A74,$F$124,IF(11&lt;=$A74,$F$123,IF(1&lt;=$A74,$F$122,0)))))))),0))*1.1,0)</f>
        <v>15127</v>
      </c>
      <c r="F74" s="89">
        <v>12848</v>
      </c>
      <c r="G74" s="90">
        <f t="shared" si="20"/>
        <v>27975</v>
      </c>
      <c r="H74" s="91">
        <f t="shared" si="21"/>
        <v>-5542</v>
      </c>
      <c r="I74" s="92">
        <f t="shared" si="21"/>
        <v>528</v>
      </c>
      <c r="J74" s="93">
        <f t="shared" si="21"/>
        <v>-5014</v>
      </c>
      <c r="K74" s="94">
        <f>ROUNDDOWN(($L$113+ROUNDDOWN(($A74*IF(501&lt;=$A74,$L$128,IF(101&lt;=$A74,$L$127,IF(51&lt;=$A74,$L$126,IF(31&lt;=$A74,$L$125,IF(21&lt;=$A74,$L$124,IF(11&lt;=$A74,$L$123,IF(1&lt;=$A74,$L$122,0)))))))),0))*1.1,0)</f>
        <v>16038</v>
      </c>
      <c r="L74" s="95">
        <v>13651</v>
      </c>
      <c r="M74" s="96">
        <f t="shared" si="22"/>
        <v>29689</v>
      </c>
      <c r="N74" s="97">
        <f t="shared" si="23"/>
        <v>911</v>
      </c>
      <c r="O74" s="98">
        <f t="shared" si="23"/>
        <v>803</v>
      </c>
      <c r="P74" s="99">
        <f t="shared" si="23"/>
        <v>1714</v>
      </c>
      <c r="Q74" s="100">
        <f>ROUNDDOWN(($R$113+ROUNDDOWN(($A74*IF(501&lt;=$A74,$R$128,IF(101&lt;=$A74,$R$127,IF(51&lt;=$A74,$R$126,IF(31&lt;=$A74,$R$125,IF(21&lt;=$A74,$R$124,IF(11&lt;=$A74,$R$123,IF(1&lt;=$A74,$R$122,0)))))))),0))*1.1,0)</f>
        <v>16797</v>
      </c>
      <c r="R74" s="101">
        <f t="shared" si="19"/>
        <v>14454</v>
      </c>
      <c r="S74" s="102">
        <f t="shared" si="24"/>
        <v>31251</v>
      </c>
      <c r="T74" s="103">
        <f t="shared" si="25"/>
        <v>759</v>
      </c>
      <c r="U74" s="104">
        <f t="shared" si="25"/>
        <v>803</v>
      </c>
      <c r="V74" s="105">
        <f t="shared" si="25"/>
        <v>1562</v>
      </c>
      <c r="W74" s="106">
        <f t="shared" si="26"/>
        <v>-3872</v>
      </c>
      <c r="X74" s="86">
        <f t="shared" si="26"/>
        <v>2134</v>
      </c>
      <c r="Y74" s="87">
        <f t="shared" si="26"/>
        <v>-1738</v>
      </c>
      <c r="Z74" s="107">
        <f t="shared" si="27"/>
        <v>0.81266631186801486</v>
      </c>
      <c r="AA74" s="83">
        <f t="shared" si="27"/>
        <v>1.1732142857142858</v>
      </c>
      <c r="AB74" s="83">
        <f t="shared" si="27"/>
        <v>0.94731577192397465</v>
      </c>
    </row>
    <row r="75" spans="1:28" s="57" customFormat="1" ht="18" customHeight="1" x14ac:dyDescent="0.25">
      <c r="A75" s="84">
        <v>70</v>
      </c>
      <c r="B75" s="85">
        <f t="shared" si="18"/>
        <v>20973</v>
      </c>
      <c r="C75" s="106">
        <v>12512</v>
      </c>
      <c r="D75" s="111">
        <f t="shared" si="11"/>
        <v>33485</v>
      </c>
      <c r="E75" s="88">
        <f>ROUNDDOWN(($F$113+ROUNDDOWN(($A75*IF(501&lt;=$A75,$F$128,IF(101&lt;=$A75,$F$127,IF(51&lt;=$A75,$F$126,IF(31&lt;=$A75,$F$125,IF(21&lt;=$A75,$F$124,IF(11&lt;=$A75,$F$123,IF(1&lt;=$A75,$F$122,0)))))))),0))*1.1,0)</f>
        <v>15329</v>
      </c>
      <c r="F75" s="89">
        <v>13024</v>
      </c>
      <c r="G75" s="90">
        <f t="shared" si="20"/>
        <v>28353</v>
      </c>
      <c r="H75" s="91">
        <f t="shared" si="21"/>
        <v>-5644</v>
      </c>
      <c r="I75" s="92">
        <f t="shared" si="21"/>
        <v>512</v>
      </c>
      <c r="J75" s="93">
        <f t="shared" si="21"/>
        <v>-5132</v>
      </c>
      <c r="K75" s="94">
        <f>ROUNDDOWN(($L$113+ROUNDDOWN(($A75*IF(501&lt;=$A75,$L$128,IF(101&lt;=$A75,$L$127,IF(51&lt;=$A75,$L$126,IF(31&lt;=$A75,$L$125,IF(21&lt;=$A75,$L$124,IF(11&lt;=$A75,$L$123,IF(1&lt;=$A75,$L$122,0)))))))),0))*1.1,0)</f>
        <v>16253</v>
      </c>
      <c r="L75" s="95">
        <v>13838</v>
      </c>
      <c r="M75" s="96">
        <f t="shared" si="22"/>
        <v>30091</v>
      </c>
      <c r="N75" s="97">
        <f t="shared" si="23"/>
        <v>924</v>
      </c>
      <c r="O75" s="98">
        <f t="shared" si="23"/>
        <v>814</v>
      </c>
      <c r="P75" s="99">
        <f t="shared" si="23"/>
        <v>1738</v>
      </c>
      <c r="Q75" s="100">
        <f>ROUNDDOWN(($R$113+ROUNDDOWN(($A75*IF(501&lt;=$A75,$R$128,IF(101&lt;=$A75,$R$127,IF(51&lt;=$A75,$R$126,IF(31&lt;=$A75,$R$125,IF(21&lt;=$A75,$R$124,IF(11&lt;=$A75,$R$123,IF(1&lt;=$A75,$R$122,0)))))))),0))*1.1,0)</f>
        <v>17023</v>
      </c>
      <c r="R75" s="101">
        <f t="shared" si="19"/>
        <v>14652</v>
      </c>
      <c r="S75" s="102">
        <f t="shared" si="24"/>
        <v>31675</v>
      </c>
      <c r="T75" s="103">
        <f t="shared" si="25"/>
        <v>770</v>
      </c>
      <c r="U75" s="104">
        <f t="shared" si="25"/>
        <v>814</v>
      </c>
      <c r="V75" s="105">
        <f t="shared" si="25"/>
        <v>1584</v>
      </c>
      <c r="W75" s="106">
        <f t="shared" si="26"/>
        <v>-3950</v>
      </c>
      <c r="X75" s="86">
        <f t="shared" si="26"/>
        <v>2140</v>
      </c>
      <c r="Y75" s="87">
        <f t="shared" si="26"/>
        <v>-1810</v>
      </c>
      <c r="Z75" s="107">
        <f t="shared" si="27"/>
        <v>0.8116626138368378</v>
      </c>
      <c r="AA75" s="83">
        <f t="shared" si="27"/>
        <v>1.1710358056265984</v>
      </c>
      <c r="AB75" s="83">
        <f t="shared" si="27"/>
        <v>0.94594594594594594</v>
      </c>
    </row>
    <row r="76" spans="1:28" s="57" customFormat="1" ht="18" customHeight="1" x14ac:dyDescent="0.25">
      <c r="A76" s="84">
        <v>71</v>
      </c>
      <c r="B76" s="85">
        <f t="shared" si="18"/>
        <v>21278</v>
      </c>
      <c r="C76" s="106">
        <v>12705</v>
      </c>
      <c r="D76" s="111">
        <f t="shared" si="11"/>
        <v>33983</v>
      </c>
      <c r="E76" s="88">
        <f>ROUNDDOWN(($F$113+ROUNDDOWN(($A76*IF(501&lt;=$A76,$F$128,IF(101&lt;=$A76,$F$127,IF(51&lt;=$A76,$F$126,IF(31&lt;=$A76,$F$125,IF(21&lt;=$A76,$F$124,IF(11&lt;=$A76,$F$123,IF(1&lt;=$A76,$F$122,0)))))))),0))*1.1,0)</f>
        <v>15532</v>
      </c>
      <c r="F76" s="89">
        <v>13200</v>
      </c>
      <c r="G76" s="90">
        <f t="shared" si="20"/>
        <v>28732</v>
      </c>
      <c r="H76" s="91">
        <f t="shared" si="21"/>
        <v>-5746</v>
      </c>
      <c r="I76" s="92">
        <f t="shared" si="21"/>
        <v>495</v>
      </c>
      <c r="J76" s="93">
        <f t="shared" si="21"/>
        <v>-5251</v>
      </c>
      <c r="K76" s="94">
        <f>ROUNDDOWN(($L$113+ROUNDDOWN(($A76*IF(501&lt;=$A76,$L$128,IF(101&lt;=$A76,$L$127,IF(51&lt;=$A76,$L$126,IF(31&lt;=$A76,$L$125,IF(21&lt;=$A76,$L$124,IF(11&lt;=$A76,$L$123,IF(1&lt;=$A76,$L$122,0)))))))),0))*1.1,0)</f>
        <v>16469</v>
      </c>
      <c r="L76" s="95">
        <v>14025</v>
      </c>
      <c r="M76" s="96">
        <f t="shared" si="22"/>
        <v>30494</v>
      </c>
      <c r="N76" s="97">
        <f t="shared" si="23"/>
        <v>937</v>
      </c>
      <c r="O76" s="98">
        <f t="shared" si="23"/>
        <v>825</v>
      </c>
      <c r="P76" s="99">
        <f t="shared" si="23"/>
        <v>1762</v>
      </c>
      <c r="Q76" s="100">
        <f>ROUNDDOWN(($R$113+ROUNDDOWN(($A76*IF(501&lt;=$A76,$R$128,IF(101&lt;=$A76,$R$127,IF(51&lt;=$A76,$R$126,IF(31&lt;=$A76,$R$125,IF(21&lt;=$A76,$R$124,IF(11&lt;=$A76,$R$123,IF(1&lt;=$A76,$R$122,0)))))))),0))*1.1,0)</f>
        <v>17250</v>
      </c>
      <c r="R76" s="101">
        <f t="shared" si="19"/>
        <v>14850</v>
      </c>
      <c r="S76" s="102">
        <f t="shared" si="24"/>
        <v>32100</v>
      </c>
      <c r="T76" s="103">
        <f t="shared" si="25"/>
        <v>781</v>
      </c>
      <c r="U76" s="104">
        <f t="shared" si="25"/>
        <v>825</v>
      </c>
      <c r="V76" s="105">
        <f t="shared" si="25"/>
        <v>1606</v>
      </c>
      <c r="W76" s="106">
        <f t="shared" si="26"/>
        <v>-4028</v>
      </c>
      <c r="X76" s="86">
        <f t="shared" si="26"/>
        <v>2145</v>
      </c>
      <c r="Y76" s="87">
        <f t="shared" si="26"/>
        <v>-1883</v>
      </c>
      <c r="Z76" s="107">
        <f t="shared" si="27"/>
        <v>0.81069649403139388</v>
      </c>
      <c r="AA76" s="83">
        <f t="shared" si="27"/>
        <v>1.1688311688311688</v>
      </c>
      <c r="AB76" s="83">
        <f t="shared" si="27"/>
        <v>0.94458994202983848</v>
      </c>
    </row>
    <row r="77" spans="1:28" s="57" customFormat="1" ht="18" customHeight="1" x14ac:dyDescent="0.25">
      <c r="A77" s="84">
        <v>72</v>
      </c>
      <c r="B77" s="85">
        <f t="shared" si="18"/>
        <v>21583</v>
      </c>
      <c r="C77" s="106">
        <v>12897</v>
      </c>
      <c r="D77" s="111">
        <f t="shared" si="11"/>
        <v>34480</v>
      </c>
      <c r="E77" s="88">
        <f>ROUNDDOWN(($F$113+ROUNDDOWN(($A77*IF(501&lt;=$A77,$F$128,IF(101&lt;=$A77,$F$127,IF(51&lt;=$A77,$F$126,IF(31&lt;=$A77,$F$125,IF(21&lt;=$A77,$F$124,IF(11&lt;=$A77,$F$123,IF(1&lt;=$A77,$F$122,0)))))))),0))*1.1,0)</f>
        <v>15734</v>
      </c>
      <c r="F77" s="89">
        <v>13376</v>
      </c>
      <c r="G77" s="90">
        <f t="shared" si="20"/>
        <v>29110</v>
      </c>
      <c r="H77" s="91">
        <f t="shared" si="21"/>
        <v>-5849</v>
      </c>
      <c r="I77" s="92">
        <f t="shared" si="21"/>
        <v>479</v>
      </c>
      <c r="J77" s="93">
        <f t="shared" si="21"/>
        <v>-5370</v>
      </c>
      <c r="K77" s="94">
        <f>ROUNDDOWN(($L$113+ROUNDDOWN(($A77*IF(501&lt;=$A77,$L$128,IF(101&lt;=$A77,$L$127,IF(51&lt;=$A77,$L$126,IF(31&lt;=$A77,$L$125,IF(21&lt;=$A77,$L$124,IF(11&lt;=$A77,$L$123,IF(1&lt;=$A77,$L$122,0)))))))),0))*1.1,0)</f>
        <v>16684</v>
      </c>
      <c r="L77" s="95">
        <v>14212</v>
      </c>
      <c r="M77" s="96">
        <f t="shared" si="22"/>
        <v>30896</v>
      </c>
      <c r="N77" s="97">
        <f t="shared" si="23"/>
        <v>950</v>
      </c>
      <c r="O77" s="98">
        <f t="shared" si="23"/>
        <v>836</v>
      </c>
      <c r="P77" s="99">
        <f t="shared" si="23"/>
        <v>1786</v>
      </c>
      <c r="Q77" s="100">
        <f>ROUNDDOWN(($R$113+ROUNDDOWN(($A77*IF(501&lt;=$A77,$R$128,IF(101&lt;=$A77,$R$127,IF(51&lt;=$A77,$R$126,IF(31&lt;=$A77,$R$125,IF(21&lt;=$A77,$R$124,IF(11&lt;=$A77,$R$123,IF(1&lt;=$A77,$R$122,0)))))))),0))*1.1,0)</f>
        <v>17476</v>
      </c>
      <c r="R77" s="101">
        <f t="shared" si="19"/>
        <v>15048</v>
      </c>
      <c r="S77" s="102">
        <f t="shared" si="24"/>
        <v>32524</v>
      </c>
      <c r="T77" s="103">
        <f t="shared" si="25"/>
        <v>792</v>
      </c>
      <c r="U77" s="104">
        <f t="shared" si="25"/>
        <v>836</v>
      </c>
      <c r="V77" s="105">
        <f t="shared" si="25"/>
        <v>1628</v>
      </c>
      <c r="W77" s="106">
        <f t="shared" si="26"/>
        <v>-4107</v>
      </c>
      <c r="X77" s="86">
        <f t="shared" si="26"/>
        <v>2151</v>
      </c>
      <c r="Y77" s="87">
        <f t="shared" si="26"/>
        <v>-1956</v>
      </c>
      <c r="Z77" s="107">
        <f t="shared" si="27"/>
        <v>0.80971134689338831</v>
      </c>
      <c r="AA77" s="83">
        <f t="shared" si="27"/>
        <v>1.1667829727843684</v>
      </c>
      <c r="AB77" s="83">
        <f t="shared" si="27"/>
        <v>0.94327146171693732</v>
      </c>
    </row>
    <row r="78" spans="1:28" s="57" customFormat="1" ht="18" customHeight="1" x14ac:dyDescent="0.25">
      <c r="A78" s="84">
        <v>73</v>
      </c>
      <c r="B78" s="85">
        <f t="shared" si="18"/>
        <v>21887</v>
      </c>
      <c r="C78" s="106">
        <v>13090</v>
      </c>
      <c r="D78" s="111">
        <f t="shared" si="11"/>
        <v>34977</v>
      </c>
      <c r="E78" s="88">
        <f>ROUNDDOWN(($F$113+ROUNDDOWN(($A78*IF(501&lt;=$A78,$F$128,IF(101&lt;=$A78,$F$127,IF(51&lt;=$A78,$F$126,IF(31&lt;=$A78,$F$125,IF(21&lt;=$A78,$F$124,IF(11&lt;=$A78,$F$123,IF(1&lt;=$A78,$F$122,0)))))))),0))*1.1,0)</f>
        <v>15936</v>
      </c>
      <c r="F78" s="89">
        <v>13552</v>
      </c>
      <c r="G78" s="90">
        <f t="shared" si="20"/>
        <v>29488</v>
      </c>
      <c r="H78" s="91">
        <f t="shared" si="21"/>
        <v>-5951</v>
      </c>
      <c r="I78" s="92">
        <f t="shared" si="21"/>
        <v>462</v>
      </c>
      <c r="J78" s="93">
        <f t="shared" si="21"/>
        <v>-5489</v>
      </c>
      <c r="K78" s="94">
        <f>ROUNDDOWN(($L$113+ROUNDDOWN(($A78*IF(501&lt;=$A78,$L$128,IF(101&lt;=$A78,$L$127,IF(51&lt;=$A78,$L$126,IF(31&lt;=$A78,$L$125,IF(21&lt;=$A78,$L$124,IF(11&lt;=$A78,$L$123,IF(1&lt;=$A78,$L$122,0)))))))),0))*1.1,0)</f>
        <v>16900</v>
      </c>
      <c r="L78" s="95">
        <v>14399</v>
      </c>
      <c r="M78" s="96">
        <f t="shared" si="22"/>
        <v>31299</v>
      </c>
      <c r="N78" s="97">
        <f t="shared" si="23"/>
        <v>964</v>
      </c>
      <c r="O78" s="98">
        <f t="shared" si="23"/>
        <v>847</v>
      </c>
      <c r="P78" s="99">
        <f t="shared" si="23"/>
        <v>1811</v>
      </c>
      <c r="Q78" s="100">
        <f>ROUNDDOWN(($R$113+ROUNDDOWN(($A78*IF(501&lt;=$A78,$R$128,IF(101&lt;=$A78,$R$127,IF(51&lt;=$A78,$R$126,IF(31&lt;=$A78,$R$125,IF(21&lt;=$A78,$R$124,IF(11&lt;=$A78,$R$123,IF(1&lt;=$A78,$R$122,0)))))))),0))*1.1,0)</f>
        <v>17703</v>
      </c>
      <c r="R78" s="101">
        <f t="shared" si="19"/>
        <v>15246</v>
      </c>
      <c r="S78" s="102">
        <f t="shared" si="24"/>
        <v>32949</v>
      </c>
      <c r="T78" s="103">
        <f t="shared" si="25"/>
        <v>803</v>
      </c>
      <c r="U78" s="104">
        <f t="shared" si="25"/>
        <v>847</v>
      </c>
      <c r="V78" s="105">
        <f t="shared" si="25"/>
        <v>1650</v>
      </c>
      <c r="W78" s="106">
        <f t="shared" si="26"/>
        <v>-4184</v>
      </c>
      <c r="X78" s="86">
        <f t="shared" si="26"/>
        <v>2156</v>
      </c>
      <c r="Y78" s="87">
        <f t="shared" si="26"/>
        <v>-2028</v>
      </c>
      <c r="Z78" s="107">
        <f t="shared" si="27"/>
        <v>0.80883629551788738</v>
      </c>
      <c r="AA78" s="83">
        <f t="shared" si="27"/>
        <v>1.1647058823529413</v>
      </c>
      <c r="AB78" s="83">
        <f t="shared" si="27"/>
        <v>0.94201904108414103</v>
      </c>
    </row>
    <row r="79" spans="1:28" s="57" customFormat="1" ht="18" customHeight="1" x14ac:dyDescent="0.25">
      <c r="A79" s="84">
        <v>74</v>
      </c>
      <c r="B79" s="85">
        <f t="shared" si="18"/>
        <v>22192</v>
      </c>
      <c r="C79" s="106">
        <v>13282</v>
      </c>
      <c r="D79" s="111">
        <f t="shared" ref="D79:D109" si="28">B79+C79</f>
        <v>35474</v>
      </c>
      <c r="E79" s="88">
        <f>ROUNDDOWN(($F$113+ROUNDDOWN(($A79*IF(501&lt;=$A79,$F$128,IF(101&lt;=$A79,$F$127,IF(51&lt;=$A79,$F$126,IF(31&lt;=$A79,$F$125,IF(21&lt;=$A79,$F$124,IF(11&lt;=$A79,$F$123,IF(1&lt;=$A79,$F$122,0)))))))),0))*1.1,0)</f>
        <v>16139</v>
      </c>
      <c r="F79" s="89">
        <v>13728</v>
      </c>
      <c r="G79" s="90">
        <f t="shared" si="20"/>
        <v>29867</v>
      </c>
      <c r="H79" s="91">
        <f t="shared" si="21"/>
        <v>-6053</v>
      </c>
      <c r="I79" s="92">
        <f t="shared" si="21"/>
        <v>446</v>
      </c>
      <c r="J79" s="93">
        <f t="shared" si="21"/>
        <v>-5607</v>
      </c>
      <c r="K79" s="94">
        <f>ROUNDDOWN(($L$113+ROUNDDOWN(($A79*IF(501&lt;=$A79,$L$128,IF(101&lt;=$A79,$L$127,IF(51&lt;=$A79,$L$126,IF(31&lt;=$A79,$L$125,IF(21&lt;=$A79,$L$124,IF(11&lt;=$A79,$L$123,IF(1&lt;=$A79,$L$122,0)))))))),0))*1.1,0)</f>
        <v>17116</v>
      </c>
      <c r="L79" s="95">
        <v>14586</v>
      </c>
      <c r="M79" s="96">
        <f t="shared" si="22"/>
        <v>31702</v>
      </c>
      <c r="N79" s="97">
        <f t="shared" si="23"/>
        <v>977</v>
      </c>
      <c r="O79" s="98">
        <f t="shared" si="23"/>
        <v>858</v>
      </c>
      <c r="P79" s="99">
        <f t="shared" si="23"/>
        <v>1835</v>
      </c>
      <c r="Q79" s="100">
        <f>ROUNDDOWN(($R$113+ROUNDDOWN(($A79*IF(501&lt;=$A79,$R$128,IF(101&lt;=$A79,$R$127,IF(51&lt;=$A79,$R$126,IF(31&lt;=$A79,$R$125,IF(21&lt;=$A79,$R$124,IF(11&lt;=$A79,$R$123,IF(1&lt;=$A79,$R$122,0)))))))),0))*1.1,0)</f>
        <v>17930</v>
      </c>
      <c r="R79" s="101">
        <f t="shared" si="19"/>
        <v>15444</v>
      </c>
      <c r="S79" s="102">
        <f t="shared" si="24"/>
        <v>33374</v>
      </c>
      <c r="T79" s="103">
        <f t="shared" si="25"/>
        <v>814</v>
      </c>
      <c r="U79" s="104">
        <f t="shared" si="25"/>
        <v>858</v>
      </c>
      <c r="V79" s="105">
        <f t="shared" si="25"/>
        <v>1672</v>
      </c>
      <c r="W79" s="106">
        <f t="shared" si="26"/>
        <v>-4262</v>
      </c>
      <c r="X79" s="86">
        <f t="shared" si="26"/>
        <v>2162</v>
      </c>
      <c r="Y79" s="87">
        <f t="shared" si="26"/>
        <v>-2100</v>
      </c>
      <c r="Z79" s="107">
        <f t="shared" si="27"/>
        <v>0.80794881038211963</v>
      </c>
      <c r="AA79" s="83">
        <f t="shared" si="27"/>
        <v>1.1627766902574914</v>
      </c>
      <c r="AB79" s="83">
        <f t="shared" si="27"/>
        <v>0.94080171393132994</v>
      </c>
    </row>
    <row r="80" spans="1:28" s="57" customFormat="1" ht="18" customHeight="1" x14ac:dyDescent="0.25">
      <c r="A80" s="84">
        <v>75</v>
      </c>
      <c r="B80" s="85">
        <f t="shared" si="18"/>
        <v>22497</v>
      </c>
      <c r="C80" s="106">
        <v>13475</v>
      </c>
      <c r="D80" s="111">
        <f t="shared" si="28"/>
        <v>35972</v>
      </c>
      <c r="E80" s="88">
        <f>ROUNDDOWN(($F$113+ROUNDDOWN(($A80*IF(501&lt;=$A80,$F$128,IF(101&lt;=$A80,$F$127,IF(51&lt;=$A80,$F$126,IF(31&lt;=$A80,$F$125,IF(21&lt;=$A80,$F$124,IF(11&lt;=$A80,$F$123,IF(1&lt;=$A80,$F$122,0)))))))),0))*1.1,0)</f>
        <v>16341</v>
      </c>
      <c r="F80" s="89">
        <v>13904</v>
      </c>
      <c r="G80" s="90">
        <f t="shared" si="20"/>
        <v>30245</v>
      </c>
      <c r="H80" s="91">
        <f t="shared" si="21"/>
        <v>-6156</v>
      </c>
      <c r="I80" s="92">
        <f t="shared" si="21"/>
        <v>429</v>
      </c>
      <c r="J80" s="93">
        <f t="shared" si="21"/>
        <v>-5727</v>
      </c>
      <c r="K80" s="94">
        <f>ROUNDDOWN(($L$113+ROUNDDOWN(($A80*IF(501&lt;=$A80,$L$128,IF(101&lt;=$A80,$L$127,IF(51&lt;=$A80,$L$126,IF(31&lt;=$A80,$L$125,IF(21&lt;=$A80,$L$124,IF(11&lt;=$A80,$L$123,IF(1&lt;=$A80,$L$122,0)))))))),0))*1.1,0)</f>
        <v>17331</v>
      </c>
      <c r="L80" s="95">
        <v>14773</v>
      </c>
      <c r="M80" s="96">
        <f t="shared" si="22"/>
        <v>32104</v>
      </c>
      <c r="N80" s="97">
        <f t="shared" si="23"/>
        <v>990</v>
      </c>
      <c r="O80" s="98">
        <f t="shared" si="23"/>
        <v>869</v>
      </c>
      <c r="P80" s="99">
        <f t="shared" si="23"/>
        <v>1859</v>
      </c>
      <c r="Q80" s="100">
        <f>ROUNDDOWN(($R$113+ROUNDDOWN(($A80*IF(501&lt;=$A80,$R$128,IF(101&lt;=$A80,$R$127,IF(51&lt;=$A80,$R$126,IF(31&lt;=$A80,$R$125,IF(21&lt;=$A80,$R$124,IF(11&lt;=$A80,$R$123,IF(1&lt;=$A80,$R$122,0)))))))),0))*1.1,0)</f>
        <v>18156</v>
      </c>
      <c r="R80" s="101">
        <f t="shared" si="19"/>
        <v>15642</v>
      </c>
      <c r="S80" s="102">
        <f t="shared" si="24"/>
        <v>33798</v>
      </c>
      <c r="T80" s="103">
        <f t="shared" si="25"/>
        <v>825</v>
      </c>
      <c r="U80" s="104">
        <f t="shared" si="25"/>
        <v>869</v>
      </c>
      <c r="V80" s="105">
        <f t="shared" si="25"/>
        <v>1694</v>
      </c>
      <c r="W80" s="106">
        <f t="shared" si="26"/>
        <v>-4341</v>
      </c>
      <c r="X80" s="86">
        <f t="shared" si="26"/>
        <v>2167</v>
      </c>
      <c r="Y80" s="87">
        <f t="shared" si="26"/>
        <v>-2174</v>
      </c>
      <c r="Z80" s="107">
        <f t="shared" si="27"/>
        <v>0.80704093879183891</v>
      </c>
      <c r="AA80" s="83">
        <f t="shared" si="27"/>
        <v>1.1608163265306122</v>
      </c>
      <c r="AB80" s="83">
        <f t="shared" si="27"/>
        <v>0.93956410541532298</v>
      </c>
    </row>
    <row r="81" spans="1:28" s="57" customFormat="1" ht="18" customHeight="1" x14ac:dyDescent="0.25">
      <c r="A81" s="84">
        <v>76</v>
      </c>
      <c r="B81" s="85">
        <f t="shared" si="18"/>
        <v>22801</v>
      </c>
      <c r="C81" s="106">
        <v>13667</v>
      </c>
      <c r="D81" s="111">
        <f t="shared" si="28"/>
        <v>36468</v>
      </c>
      <c r="E81" s="88">
        <f>ROUNDDOWN(($F$113+ROUNDDOWN(($A81*IF(501&lt;=$A81,$F$128,IF(101&lt;=$A81,$F$127,IF(51&lt;=$A81,$F$126,IF(31&lt;=$A81,$F$125,IF(21&lt;=$A81,$F$124,IF(11&lt;=$A81,$F$123,IF(1&lt;=$A81,$F$122,0)))))))),0))*1.1,0)</f>
        <v>16544</v>
      </c>
      <c r="F81" s="89">
        <v>14080</v>
      </c>
      <c r="G81" s="90">
        <f t="shared" si="20"/>
        <v>30624</v>
      </c>
      <c r="H81" s="91">
        <f t="shared" si="21"/>
        <v>-6257</v>
      </c>
      <c r="I81" s="92">
        <f t="shared" si="21"/>
        <v>413</v>
      </c>
      <c r="J81" s="93">
        <f t="shared" si="21"/>
        <v>-5844</v>
      </c>
      <c r="K81" s="94">
        <f>ROUNDDOWN(($L$113+ROUNDDOWN(($A81*IF(501&lt;=$A81,$L$128,IF(101&lt;=$A81,$L$127,IF(51&lt;=$A81,$L$126,IF(31&lt;=$A81,$L$125,IF(21&lt;=$A81,$L$124,IF(11&lt;=$A81,$L$123,IF(1&lt;=$A81,$L$122,0)))))))),0))*1.1,0)</f>
        <v>17547</v>
      </c>
      <c r="L81" s="95">
        <v>14960</v>
      </c>
      <c r="M81" s="96">
        <f t="shared" si="22"/>
        <v>32507</v>
      </c>
      <c r="N81" s="97">
        <f t="shared" si="23"/>
        <v>1003</v>
      </c>
      <c r="O81" s="98">
        <f t="shared" si="23"/>
        <v>880</v>
      </c>
      <c r="P81" s="99">
        <f t="shared" si="23"/>
        <v>1883</v>
      </c>
      <c r="Q81" s="100">
        <f>ROUNDDOWN(($R$113+ROUNDDOWN(($A81*IF(501&lt;=$A81,$R$128,IF(101&lt;=$A81,$R$127,IF(51&lt;=$A81,$R$126,IF(31&lt;=$A81,$R$125,IF(21&lt;=$A81,$R$124,IF(11&lt;=$A81,$R$123,IF(1&lt;=$A81,$R$122,0)))))))),0))*1.1,0)</f>
        <v>18383</v>
      </c>
      <c r="R81" s="101">
        <f t="shared" si="19"/>
        <v>15840</v>
      </c>
      <c r="S81" s="102">
        <f t="shared" si="24"/>
        <v>34223</v>
      </c>
      <c r="T81" s="103">
        <f t="shared" si="25"/>
        <v>836</v>
      </c>
      <c r="U81" s="104">
        <f t="shared" si="25"/>
        <v>880</v>
      </c>
      <c r="V81" s="105">
        <f t="shared" si="25"/>
        <v>1716</v>
      </c>
      <c r="W81" s="106">
        <f t="shared" si="26"/>
        <v>-4418</v>
      </c>
      <c r="X81" s="86">
        <f t="shared" si="26"/>
        <v>2173</v>
      </c>
      <c r="Y81" s="87">
        <f t="shared" si="26"/>
        <v>-2245</v>
      </c>
      <c r="Z81" s="107">
        <f t="shared" si="27"/>
        <v>0.8062365685715539</v>
      </c>
      <c r="AA81" s="83">
        <f t="shared" si="27"/>
        <v>1.1589961220458038</v>
      </c>
      <c r="AB81" s="83">
        <f t="shared" si="27"/>
        <v>0.93843917955467804</v>
      </c>
    </row>
    <row r="82" spans="1:28" s="57" customFormat="1" ht="18" customHeight="1" x14ac:dyDescent="0.25">
      <c r="A82" s="84">
        <v>77</v>
      </c>
      <c r="B82" s="85">
        <f t="shared" si="18"/>
        <v>23106</v>
      </c>
      <c r="C82" s="106">
        <v>13860</v>
      </c>
      <c r="D82" s="111">
        <f t="shared" si="28"/>
        <v>36966</v>
      </c>
      <c r="E82" s="88">
        <f>ROUNDDOWN(($F$113+ROUNDDOWN(($A82*IF(501&lt;=$A82,$F$128,IF(101&lt;=$A82,$F$127,IF(51&lt;=$A82,$F$126,IF(31&lt;=$A82,$F$125,IF(21&lt;=$A82,$F$124,IF(11&lt;=$A82,$F$123,IF(1&lt;=$A82,$F$122,0)))))))),0))*1.1,0)</f>
        <v>16746</v>
      </c>
      <c r="F82" s="89">
        <v>14256</v>
      </c>
      <c r="G82" s="90">
        <f t="shared" si="20"/>
        <v>31002</v>
      </c>
      <c r="H82" s="91">
        <f t="shared" si="21"/>
        <v>-6360</v>
      </c>
      <c r="I82" s="92">
        <f t="shared" si="21"/>
        <v>396</v>
      </c>
      <c r="J82" s="93">
        <f t="shared" si="21"/>
        <v>-5964</v>
      </c>
      <c r="K82" s="94">
        <f>ROUNDDOWN(($L$113+ROUNDDOWN(($A82*IF(501&lt;=$A82,$L$128,IF(101&lt;=$A82,$L$127,IF(51&lt;=$A82,$L$126,IF(31&lt;=$A82,$L$125,IF(21&lt;=$A82,$L$124,IF(11&lt;=$A82,$L$123,IF(1&lt;=$A82,$L$122,0)))))))),0))*1.1,0)</f>
        <v>17762</v>
      </c>
      <c r="L82" s="95">
        <v>15147</v>
      </c>
      <c r="M82" s="96">
        <f t="shared" si="22"/>
        <v>32909</v>
      </c>
      <c r="N82" s="97">
        <f t="shared" si="23"/>
        <v>1016</v>
      </c>
      <c r="O82" s="98">
        <f t="shared" si="23"/>
        <v>891</v>
      </c>
      <c r="P82" s="99">
        <f t="shared" si="23"/>
        <v>1907</v>
      </c>
      <c r="Q82" s="100">
        <f>ROUNDDOWN(($R$113+ROUNDDOWN(($A82*IF(501&lt;=$A82,$R$128,IF(101&lt;=$A82,$R$127,IF(51&lt;=$A82,$R$126,IF(31&lt;=$A82,$R$125,IF(21&lt;=$A82,$R$124,IF(11&lt;=$A82,$R$123,IF(1&lt;=$A82,$R$122,0)))))))),0))*1.1,0)</f>
        <v>18609</v>
      </c>
      <c r="R82" s="101">
        <f t="shared" si="19"/>
        <v>16038</v>
      </c>
      <c r="S82" s="102">
        <f t="shared" si="24"/>
        <v>34647</v>
      </c>
      <c r="T82" s="103">
        <f t="shared" si="25"/>
        <v>847</v>
      </c>
      <c r="U82" s="104">
        <f t="shared" si="25"/>
        <v>891</v>
      </c>
      <c r="V82" s="105">
        <f t="shared" si="25"/>
        <v>1738</v>
      </c>
      <c r="W82" s="106">
        <f t="shared" si="26"/>
        <v>-4497</v>
      </c>
      <c r="X82" s="86">
        <f t="shared" si="26"/>
        <v>2178</v>
      </c>
      <c r="Y82" s="87">
        <f t="shared" si="26"/>
        <v>-2319</v>
      </c>
      <c r="Z82" s="107">
        <f t="shared" si="27"/>
        <v>0.80537522721371069</v>
      </c>
      <c r="AA82" s="83">
        <f t="shared" si="27"/>
        <v>1.1571428571428573</v>
      </c>
      <c r="AB82" s="83">
        <f t="shared" si="27"/>
        <v>0.93726667748742087</v>
      </c>
    </row>
    <row r="83" spans="1:28" s="57" customFormat="1" ht="18" customHeight="1" x14ac:dyDescent="0.25">
      <c r="A83" s="84">
        <v>78</v>
      </c>
      <c r="B83" s="85">
        <f t="shared" si="18"/>
        <v>23411</v>
      </c>
      <c r="C83" s="106">
        <v>14052</v>
      </c>
      <c r="D83" s="111">
        <f t="shared" si="28"/>
        <v>37463</v>
      </c>
      <c r="E83" s="88">
        <f>ROUNDDOWN(($F$113+ROUNDDOWN(($A83*IF(501&lt;=$A83,$F$128,IF(101&lt;=$A83,$F$127,IF(51&lt;=$A83,$F$126,IF(31&lt;=$A83,$F$125,IF(21&lt;=$A83,$F$124,IF(11&lt;=$A83,$F$123,IF(1&lt;=$A83,$F$122,0)))))))),0))*1.1,0)</f>
        <v>16948</v>
      </c>
      <c r="F83" s="89">
        <v>14432</v>
      </c>
      <c r="G83" s="90">
        <f t="shared" si="20"/>
        <v>31380</v>
      </c>
      <c r="H83" s="91">
        <f t="shared" si="21"/>
        <v>-6463</v>
      </c>
      <c r="I83" s="92">
        <f t="shared" si="21"/>
        <v>380</v>
      </c>
      <c r="J83" s="93">
        <f t="shared" si="21"/>
        <v>-6083</v>
      </c>
      <c r="K83" s="94">
        <f>ROUNDDOWN(($L$113+ROUNDDOWN(($A83*IF(501&lt;=$A83,$L$128,IF(101&lt;=$A83,$L$127,IF(51&lt;=$A83,$L$126,IF(31&lt;=$A83,$L$125,IF(21&lt;=$A83,$L$124,IF(11&lt;=$A83,$L$123,IF(1&lt;=$A83,$L$122,0)))))))),0))*1.1,0)</f>
        <v>17978</v>
      </c>
      <c r="L83" s="95">
        <v>15334</v>
      </c>
      <c r="M83" s="96">
        <f t="shared" si="22"/>
        <v>33312</v>
      </c>
      <c r="N83" s="97">
        <f t="shared" si="23"/>
        <v>1030</v>
      </c>
      <c r="O83" s="98">
        <f t="shared" si="23"/>
        <v>902</v>
      </c>
      <c r="P83" s="99">
        <f t="shared" si="23"/>
        <v>1932</v>
      </c>
      <c r="Q83" s="100">
        <f>ROUNDDOWN(($R$113+ROUNDDOWN(($A83*IF(501&lt;=$A83,$R$128,IF(101&lt;=$A83,$R$127,IF(51&lt;=$A83,$R$126,IF(31&lt;=$A83,$R$125,IF(21&lt;=$A83,$R$124,IF(11&lt;=$A83,$R$123,IF(1&lt;=$A83,$R$122,0)))))))),0))*1.1,0)</f>
        <v>18836</v>
      </c>
      <c r="R83" s="101">
        <f t="shared" si="19"/>
        <v>16236</v>
      </c>
      <c r="S83" s="102">
        <f t="shared" si="24"/>
        <v>35072</v>
      </c>
      <c r="T83" s="103">
        <f t="shared" si="25"/>
        <v>858</v>
      </c>
      <c r="U83" s="104">
        <f t="shared" si="25"/>
        <v>902</v>
      </c>
      <c r="V83" s="105">
        <f t="shared" si="25"/>
        <v>1760</v>
      </c>
      <c r="W83" s="106">
        <f t="shared" si="26"/>
        <v>-4575</v>
      </c>
      <c r="X83" s="86">
        <f t="shared" si="26"/>
        <v>2184</v>
      </c>
      <c r="Y83" s="87">
        <f t="shared" si="26"/>
        <v>-2391</v>
      </c>
      <c r="Z83" s="107">
        <f t="shared" si="27"/>
        <v>0.80457904403912694</v>
      </c>
      <c r="AA83" s="83">
        <f t="shared" si="27"/>
        <v>1.1554227156276686</v>
      </c>
      <c r="AB83" s="83">
        <f t="shared" si="27"/>
        <v>0.93617702800096092</v>
      </c>
    </row>
    <row r="84" spans="1:28" s="57" customFormat="1" ht="18" customHeight="1" x14ac:dyDescent="0.25">
      <c r="A84" s="84">
        <v>79</v>
      </c>
      <c r="B84" s="85">
        <f t="shared" si="18"/>
        <v>23716</v>
      </c>
      <c r="C84" s="106">
        <v>14245</v>
      </c>
      <c r="D84" s="111">
        <f t="shared" si="28"/>
        <v>37961</v>
      </c>
      <c r="E84" s="88">
        <f>ROUNDDOWN(($F$113+ROUNDDOWN(($A84*IF(501&lt;=$A84,$F$128,IF(101&lt;=$A84,$F$127,IF(51&lt;=$A84,$F$126,IF(31&lt;=$A84,$F$125,IF(21&lt;=$A84,$F$124,IF(11&lt;=$A84,$F$123,IF(1&lt;=$A84,$F$122,0)))))))),0))*1.1,0)</f>
        <v>17151</v>
      </c>
      <c r="F84" s="89">
        <v>14608</v>
      </c>
      <c r="G84" s="90">
        <f t="shared" si="20"/>
        <v>31759</v>
      </c>
      <c r="H84" s="91">
        <f t="shared" si="21"/>
        <v>-6565</v>
      </c>
      <c r="I84" s="92">
        <f t="shared" si="21"/>
        <v>363</v>
      </c>
      <c r="J84" s="93">
        <f t="shared" si="21"/>
        <v>-6202</v>
      </c>
      <c r="K84" s="94">
        <f>ROUNDDOWN(($L$113+ROUNDDOWN(($A84*IF(501&lt;=$A84,$L$128,IF(101&lt;=$A84,$L$127,IF(51&lt;=$A84,$L$126,IF(31&lt;=$A84,$L$125,IF(21&lt;=$A84,$L$124,IF(11&lt;=$A84,$L$123,IF(1&lt;=$A84,$L$122,0)))))))),0))*1.1,0)</f>
        <v>18194</v>
      </c>
      <c r="L84" s="95">
        <v>15521</v>
      </c>
      <c r="M84" s="96">
        <f t="shared" si="22"/>
        <v>33715</v>
      </c>
      <c r="N84" s="97">
        <f t="shared" si="23"/>
        <v>1043</v>
      </c>
      <c r="O84" s="98">
        <f t="shared" si="23"/>
        <v>913</v>
      </c>
      <c r="P84" s="99">
        <f t="shared" si="23"/>
        <v>1956</v>
      </c>
      <c r="Q84" s="100">
        <f>ROUNDDOWN(($R$113+ROUNDDOWN(($A84*IF(501&lt;=$A84,$R$128,IF(101&lt;=$A84,$R$127,IF(51&lt;=$A84,$R$126,IF(31&lt;=$A84,$R$125,IF(21&lt;=$A84,$R$124,IF(11&lt;=$A84,$R$123,IF(1&lt;=$A84,$R$122,0)))))))),0))*1.1,0)</f>
        <v>19063</v>
      </c>
      <c r="R84" s="101">
        <f t="shared" si="19"/>
        <v>16434</v>
      </c>
      <c r="S84" s="102">
        <f t="shared" si="24"/>
        <v>35497</v>
      </c>
      <c r="T84" s="103">
        <f t="shared" si="25"/>
        <v>869</v>
      </c>
      <c r="U84" s="104">
        <f t="shared" si="25"/>
        <v>913</v>
      </c>
      <c r="V84" s="105">
        <f t="shared" si="25"/>
        <v>1782</v>
      </c>
      <c r="W84" s="106">
        <f t="shared" si="26"/>
        <v>-4653</v>
      </c>
      <c r="X84" s="86">
        <f t="shared" si="26"/>
        <v>2189</v>
      </c>
      <c r="Y84" s="87">
        <f t="shared" si="26"/>
        <v>-2464</v>
      </c>
      <c r="Z84" s="107">
        <f t="shared" si="27"/>
        <v>0.80380333951762528</v>
      </c>
      <c r="AA84" s="83">
        <f t="shared" si="27"/>
        <v>1.1536679536679537</v>
      </c>
      <c r="AB84" s="83">
        <f t="shared" si="27"/>
        <v>0.93509127789046653</v>
      </c>
    </row>
    <row r="85" spans="1:28" s="57" customFormat="1" ht="18" customHeight="1" x14ac:dyDescent="0.25">
      <c r="A85" s="84">
        <v>80</v>
      </c>
      <c r="B85" s="85">
        <f t="shared" si="18"/>
        <v>24020</v>
      </c>
      <c r="C85" s="106">
        <v>14437</v>
      </c>
      <c r="D85" s="111">
        <f t="shared" si="28"/>
        <v>38457</v>
      </c>
      <c r="E85" s="88">
        <f>ROUNDDOWN(($F$113+ROUNDDOWN(($A85*IF(501&lt;=$A85,$F$128,IF(101&lt;=$A85,$F$127,IF(51&lt;=$A85,$F$126,IF(31&lt;=$A85,$F$125,IF(21&lt;=$A85,$F$124,IF(11&lt;=$A85,$F$123,IF(1&lt;=$A85,$F$122,0)))))))),0))*1.1,0)</f>
        <v>17353</v>
      </c>
      <c r="F85" s="89">
        <v>14784</v>
      </c>
      <c r="G85" s="90">
        <f t="shared" si="20"/>
        <v>32137</v>
      </c>
      <c r="H85" s="91">
        <f t="shared" si="21"/>
        <v>-6667</v>
      </c>
      <c r="I85" s="92">
        <f t="shared" si="21"/>
        <v>347</v>
      </c>
      <c r="J85" s="93">
        <f t="shared" si="21"/>
        <v>-6320</v>
      </c>
      <c r="K85" s="94">
        <f>ROUNDDOWN(($L$113+ROUNDDOWN(($A85*IF(501&lt;=$A85,$L$128,IF(101&lt;=$A85,$L$127,IF(51&lt;=$A85,$L$126,IF(31&lt;=$A85,$L$125,IF(21&lt;=$A85,$L$124,IF(11&lt;=$A85,$L$123,IF(1&lt;=$A85,$L$122,0)))))))),0))*1.1,0)</f>
        <v>18409</v>
      </c>
      <c r="L85" s="95">
        <v>15708</v>
      </c>
      <c r="M85" s="96">
        <f t="shared" si="22"/>
        <v>34117</v>
      </c>
      <c r="N85" s="97">
        <f t="shared" si="23"/>
        <v>1056</v>
      </c>
      <c r="O85" s="98">
        <f t="shared" si="23"/>
        <v>924</v>
      </c>
      <c r="P85" s="99">
        <f t="shared" si="23"/>
        <v>1980</v>
      </c>
      <c r="Q85" s="100">
        <f>ROUNDDOWN(($R$113+ROUNDDOWN(($A85*IF(501&lt;=$A85,$R$128,IF(101&lt;=$A85,$R$127,IF(51&lt;=$A85,$R$126,IF(31&lt;=$A85,$R$125,IF(21&lt;=$A85,$R$124,IF(11&lt;=$A85,$R$123,IF(1&lt;=$A85,$R$122,0)))))))),0))*1.1,0)</f>
        <v>19289</v>
      </c>
      <c r="R85" s="101">
        <f t="shared" si="19"/>
        <v>16632</v>
      </c>
      <c r="S85" s="102">
        <f t="shared" si="24"/>
        <v>35921</v>
      </c>
      <c r="T85" s="103">
        <f t="shared" si="25"/>
        <v>880</v>
      </c>
      <c r="U85" s="104">
        <f t="shared" si="25"/>
        <v>924</v>
      </c>
      <c r="V85" s="105">
        <f t="shared" si="25"/>
        <v>1804</v>
      </c>
      <c r="W85" s="106">
        <f t="shared" si="26"/>
        <v>-4731</v>
      </c>
      <c r="X85" s="86">
        <f t="shared" si="26"/>
        <v>2195</v>
      </c>
      <c r="Y85" s="87">
        <f t="shared" si="26"/>
        <v>-2536</v>
      </c>
      <c r="Z85" s="107">
        <f t="shared" si="27"/>
        <v>0.8030391340549542</v>
      </c>
      <c r="AA85" s="83">
        <f t="shared" si="27"/>
        <v>1.1520398974856272</v>
      </c>
      <c r="AB85" s="83">
        <f t="shared" si="27"/>
        <v>0.93405621863379884</v>
      </c>
    </row>
    <row r="86" spans="1:28" s="57" customFormat="1" ht="18" customHeight="1" x14ac:dyDescent="0.25">
      <c r="A86" s="84">
        <v>81</v>
      </c>
      <c r="B86" s="85">
        <f t="shared" si="18"/>
        <v>24325</v>
      </c>
      <c r="C86" s="106">
        <v>14630</v>
      </c>
      <c r="D86" s="111">
        <f t="shared" si="28"/>
        <v>38955</v>
      </c>
      <c r="E86" s="88">
        <f>ROUNDDOWN(($F$113+ROUNDDOWN(($A86*IF(501&lt;=$A86,$F$128,IF(101&lt;=$A86,$F$127,IF(51&lt;=$A86,$F$126,IF(31&lt;=$A86,$F$125,IF(21&lt;=$A86,$F$124,IF(11&lt;=$A86,$F$123,IF(1&lt;=$A86,$F$122,0)))))))),0))*1.1,0)</f>
        <v>17556</v>
      </c>
      <c r="F86" s="89">
        <v>14960</v>
      </c>
      <c r="G86" s="90">
        <f t="shared" si="20"/>
        <v>32516</v>
      </c>
      <c r="H86" s="91">
        <f t="shared" si="21"/>
        <v>-6769</v>
      </c>
      <c r="I86" s="92">
        <f t="shared" si="21"/>
        <v>330</v>
      </c>
      <c r="J86" s="93">
        <f t="shared" si="21"/>
        <v>-6439</v>
      </c>
      <c r="K86" s="94">
        <f>ROUNDDOWN(($L$113+ROUNDDOWN(($A86*IF(501&lt;=$A86,$L$128,IF(101&lt;=$A86,$L$127,IF(51&lt;=$A86,$L$126,IF(31&lt;=$A86,$L$125,IF(21&lt;=$A86,$L$124,IF(11&lt;=$A86,$L$123,IF(1&lt;=$A86,$L$122,0)))))))),0))*1.1,0)</f>
        <v>18625</v>
      </c>
      <c r="L86" s="95">
        <v>15895</v>
      </c>
      <c r="M86" s="96">
        <f t="shared" si="22"/>
        <v>34520</v>
      </c>
      <c r="N86" s="97">
        <f t="shared" si="23"/>
        <v>1069</v>
      </c>
      <c r="O86" s="98">
        <f t="shared" si="23"/>
        <v>935</v>
      </c>
      <c r="P86" s="99">
        <f t="shared" si="23"/>
        <v>2004</v>
      </c>
      <c r="Q86" s="100">
        <f>ROUNDDOWN(($R$113+ROUNDDOWN(($A86*IF(501&lt;=$A86,$R$128,IF(101&lt;=$A86,$R$127,IF(51&lt;=$A86,$R$126,IF(31&lt;=$A86,$R$125,IF(21&lt;=$A86,$R$124,IF(11&lt;=$A86,$R$123,IF(1&lt;=$A86,$R$122,0)))))))),0))*1.1,0)</f>
        <v>19516</v>
      </c>
      <c r="R86" s="101">
        <f t="shared" si="19"/>
        <v>16830</v>
      </c>
      <c r="S86" s="102">
        <f t="shared" si="24"/>
        <v>36346</v>
      </c>
      <c r="T86" s="103">
        <f t="shared" si="25"/>
        <v>891</v>
      </c>
      <c r="U86" s="104">
        <f t="shared" si="25"/>
        <v>935</v>
      </c>
      <c r="V86" s="105">
        <f t="shared" si="25"/>
        <v>1826</v>
      </c>
      <c r="W86" s="106">
        <f t="shared" si="26"/>
        <v>-4809</v>
      </c>
      <c r="X86" s="86">
        <f t="shared" si="26"/>
        <v>2200</v>
      </c>
      <c r="Y86" s="87">
        <f t="shared" si="26"/>
        <v>-2609</v>
      </c>
      <c r="Z86" s="107">
        <f t="shared" si="27"/>
        <v>0.80230215827338125</v>
      </c>
      <c r="AA86" s="83">
        <f t="shared" si="27"/>
        <v>1.1503759398496241</v>
      </c>
      <c r="AB86" s="83">
        <f t="shared" si="27"/>
        <v>0.93302528558593245</v>
      </c>
    </row>
    <row r="87" spans="1:28" s="57" customFormat="1" ht="18" customHeight="1" x14ac:dyDescent="0.25">
      <c r="A87" s="84">
        <v>82</v>
      </c>
      <c r="B87" s="85">
        <f t="shared" si="18"/>
        <v>24630</v>
      </c>
      <c r="C87" s="106">
        <v>14822</v>
      </c>
      <c r="D87" s="111">
        <f t="shared" si="28"/>
        <v>39452</v>
      </c>
      <c r="E87" s="88">
        <f>ROUNDDOWN(($F$113+ROUNDDOWN(($A87*IF(501&lt;=$A87,$F$128,IF(101&lt;=$A87,$F$127,IF(51&lt;=$A87,$F$126,IF(31&lt;=$A87,$F$125,IF(21&lt;=$A87,$F$124,IF(11&lt;=$A87,$F$123,IF(1&lt;=$A87,$F$122,0)))))))),0))*1.1,0)</f>
        <v>17758</v>
      </c>
      <c r="F87" s="89">
        <v>15136</v>
      </c>
      <c r="G87" s="90">
        <f t="shared" si="20"/>
        <v>32894</v>
      </c>
      <c r="H87" s="91">
        <f t="shared" si="21"/>
        <v>-6872</v>
      </c>
      <c r="I87" s="92">
        <f t="shared" si="21"/>
        <v>314</v>
      </c>
      <c r="J87" s="93">
        <f t="shared" si="21"/>
        <v>-6558</v>
      </c>
      <c r="K87" s="94">
        <f>ROUNDDOWN(($L$113+ROUNDDOWN(($A87*IF(501&lt;=$A87,$L$128,IF(101&lt;=$A87,$L$127,IF(51&lt;=$A87,$L$126,IF(31&lt;=$A87,$L$125,IF(21&lt;=$A87,$L$124,IF(11&lt;=$A87,$L$123,IF(1&lt;=$A87,$L$122,0)))))))),0))*1.1,0)</f>
        <v>18840</v>
      </c>
      <c r="L87" s="95">
        <v>16082</v>
      </c>
      <c r="M87" s="96">
        <f t="shared" si="22"/>
        <v>34922</v>
      </c>
      <c r="N87" s="97">
        <f t="shared" si="23"/>
        <v>1082</v>
      </c>
      <c r="O87" s="98">
        <f t="shared" si="23"/>
        <v>946</v>
      </c>
      <c r="P87" s="99">
        <f t="shared" si="23"/>
        <v>2028</v>
      </c>
      <c r="Q87" s="100">
        <f>ROUNDDOWN(($R$113+ROUNDDOWN(($A87*IF(501&lt;=$A87,$R$128,IF(101&lt;=$A87,$R$127,IF(51&lt;=$A87,$R$126,IF(31&lt;=$A87,$R$125,IF(21&lt;=$A87,$R$124,IF(11&lt;=$A87,$R$123,IF(1&lt;=$A87,$R$122,0)))))))),0))*1.1,0)</f>
        <v>19742</v>
      </c>
      <c r="R87" s="101">
        <f t="shared" si="19"/>
        <v>17028</v>
      </c>
      <c r="S87" s="102">
        <f t="shared" si="24"/>
        <v>36770</v>
      </c>
      <c r="T87" s="103">
        <f t="shared" si="25"/>
        <v>902</v>
      </c>
      <c r="U87" s="104">
        <f t="shared" si="25"/>
        <v>946</v>
      </c>
      <c r="V87" s="105">
        <f t="shared" si="25"/>
        <v>1848</v>
      </c>
      <c r="W87" s="106">
        <f t="shared" si="26"/>
        <v>-4888</v>
      </c>
      <c r="X87" s="86">
        <f t="shared" si="26"/>
        <v>2206</v>
      </c>
      <c r="Y87" s="87">
        <f t="shared" si="26"/>
        <v>-2682</v>
      </c>
      <c r="Z87" s="107">
        <f t="shared" si="27"/>
        <v>0.80154283394234671</v>
      </c>
      <c r="AA87" s="83">
        <f t="shared" si="27"/>
        <v>1.1488328160841992</v>
      </c>
      <c r="AB87" s="83">
        <f t="shared" si="27"/>
        <v>0.93201865558146613</v>
      </c>
    </row>
    <row r="88" spans="1:28" s="57" customFormat="1" ht="18" customHeight="1" x14ac:dyDescent="0.25">
      <c r="A88" s="84">
        <v>83</v>
      </c>
      <c r="B88" s="85">
        <f t="shared" si="18"/>
        <v>24934</v>
      </c>
      <c r="C88" s="106">
        <v>15015</v>
      </c>
      <c r="D88" s="111">
        <f t="shared" si="28"/>
        <v>39949</v>
      </c>
      <c r="E88" s="88">
        <f>ROUNDDOWN(($F$113+ROUNDDOWN(($A88*IF(501&lt;=$A88,$F$128,IF(101&lt;=$A88,$F$127,IF(51&lt;=$A88,$F$126,IF(31&lt;=$A88,$F$125,IF(21&lt;=$A88,$F$124,IF(11&lt;=$A88,$F$123,IF(1&lt;=$A88,$F$122,0)))))))),0))*1.1,0)</f>
        <v>17960</v>
      </c>
      <c r="F88" s="89">
        <v>15312</v>
      </c>
      <c r="G88" s="90">
        <f t="shared" si="20"/>
        <v>33272</v>
      </c>
      <c r="H88" s="91">
        <f t="shared" si="21"/>
        <v>-6974</v>
      </c>
      <c r="I88" s="92">
        <f t="shared" si="21"/>
        <v>297</v>
      </c>
      <c r="J88" s="93">
        <f t="shared" si="21"/>
        <v>-6677</v>
      </c>
      <c r="K88" s="94">
        <f>ROUNDDOWN(($L$113+ROUNDDOWN(($A88*IF(501&lt;=$A88,$L$128,IF(101&lt;=$A88,$L$127,IF(51&lt;=$A88,$L$126,IF(31&lt;=$A88,$L$125,IF(21&lt;=$A88,$L$124,IF(11&lt;=$A88,$L$123,IF(1&lt;=$A88,$L$122,0)))))))),0))*1.1,0)</f>
        <v>19056</v>
      </c>
      <c r="L88" s="95">
        <v>16269</v>
      </c>
      <c r="M88" s="96">
        <f t="shared" si="22"/>
        <v>35325</v>
      </c>
      <c r="N88" s="97">
        <f t="shared" si="23"/>
        <v>1096</v>
      </c>
      <c r="O88" s="98">
        <f t="shared" si="23"/>
        <v>957</v>
      </c>
      <c r="P88" s="99">
        <f t="shared" si="23"/>
        <v>2053</v>
      </c>
      <c r="Q88" s="100">
        <f>ROUNDDOWN(($R$113+ROUNDDOWN(($A88*IF(501&lt;=$A88,$R$128,IF(101&lt;=$A88,$R$127,IF(51&lt;=$A88,$R$126,IF(31&lt;=$A88,$R$125,IF(21&lt;=$A88,$R$124,IF(11&lt;=$A88,$R$123,IF(1&lt;=$A88,$R$122,0)))))))),0))*1.1,0)</f>
        <v>19969</v>
      </c>
      <c r="R88" s="101">
        <f t="shared" si="19"/>
        <v>17226</v>
      </c>
      <c r="S88" s="102">
        <f t="shared" si="24"/>
        <v>37195</v>
      </c>
      <c r="T88" s="103">
        <f t="shared" si="25"/>
        <v>913</v>
      </c>
      <c r="U88" s="104">
        <f t="shared" si="25"/>
        <v>957</v>
      </c>
      <c r="V88" s="105">
        <f t="shared" si="25"/>
        <v>1870</v>
      </c>
      <c r="W88" s="106">
        <f t="shared" si="26"/>
        <v>-4965</v>
      </c>
      <c r="X88" s="86">
        <f t="shared" si="26"/>
        <v>2211</v>
      </c>
      <c r="Y88" s="87">
        <f t="shared" si="26"/>
        <v>-2754</v>
      </c>
      <c r="Z88" s="107">
        <f t="shared" si="27"/>
        <v>0.8008743081735783</v>
      </c>
      <c r="AA88" s="83">
        <f t="shared" si="27"/>
        <v>1.1472527472527472</v>
      </c>
      <c r="AB88" s="83">
        <f t="shared" si="27"/>
        <v>0.93106210418283308</v>
      </c>
    </row>
    <row r="89" spans="1:28" s="57" customFormat="1" ht="18" customHeight="1" x14ac:dyDescent="0.25">
      <c r="A89" s="84">
        <v>84</v>
      </c>
      <c r="B89" s="85">
        <f t="shared" si="18"/>
        <v>25239</v>
      </c>
      <c r="C89" s="106">
        <v>15207</v>
      </c>
      <c r="D89" s="111">
        <f t="shared" si="28"/>
        <v>40446</v>
      </c>
      <c r="E89" s="88">
        <f>ROUNDDOWN(($F$113+ROUNDDOWN(($A89*IF(501&lt;=$A89,$F$128,IF(101&lt;=$A89,$F$127,IF(51&lt;=$A89,$F$126,IF(31&lt;=$A89,$F$125,IF(21&lt;=$A89,$F$124,IF(11&lt;=$A89,$F$123,IF(1&lt;=$A89,$F$122,0)))))))),0))*1.1,0)</f>
        <v>18163</v>
      </c>
      <c r="F89" s="89">
        <v>15488</v>
      </c>
      <c r="G89" s="90">
        <f t="shared" si="20"/>
        <v>33651</v>
      </c>
      <c r="H89" s="91">
        <f t="shared" si="21"/>
        <v>-7076</v>
      </c>
      <c r="I89" s="92">
        <f t="shared" si="21"/>
        <v>281</v>
      </c>
      <c r="J89" s="93">
        <f t="shared" si="21"/>
        <v>-6795</v>
      </c>
      <c r="K89" s="94">
        <f>ROUNDDOWN(($L$113+ROUNDDOWN(($A89*IF(501&lt;=$A89,$L$128,IF(101&lt;=$A89,$L$127,IF(51&lt;=$A89,$L$126,IF(31&lt;=$A89,$L$125,IF(21&lt;=$A89,$L$124,IF(11&lt;=$A89,$L$123,IF(1&lt;=$A89,$L$122,0)))))))),0))*1.1,0)</f>
        <v>19272</v>
      </c>
      <c r="L89" s="95">
        <v>16456</v>
      </c>
      <c r="M89" s="96">
        <f t="shared" si="22"/>
        <v>35728</v>
      </c>
      <c r="N89" s="97">
        <f t="shared" si="23"/>
        <v>1109</v>
      </c>
      <c r="O89" s="98">
        <f t="shared" si="23"/>
        <v>968</v>
      </c>
      <c r="P89" s="99">
        <f t="shared" si="23"/>
        <v>2077</v>
      </c>
      <c r="Q89" s="100">
        <f>ROUNDDOWN(($R$113+ROUNDDOWN(($A89*IF(501&lt;=$A89,$R$128,IF(101&lt;=$A89,$R$127,IF(51&lt;=$A89,$R$126,IF(31&lt;=$A89,$R$125,IF(21&lt;=$A89,$R$124,IF(11&lt;=$A89,$R$123,IF(1&lt;=$A89,$R$122,0)))))))),0))*1.1,0)</f>
        <v>20196</v>
      </c>
      <c r="R89" s="101">
        <f t="shared" si="19"/>
        <v>17424</v>
      </c>
      <c r="S89" s="102">
        <f t="shared" si="24"/>
        <v>37620</v>
      </c>
      <c r="T89" s="103">
        <f t="shared" si="25"/>
        <v>924</v>
      </c>
      <c r="U89" s="104">
        <f t="shared" si="25"/>
        <v>968</v>
      </c>
      <c r="V89" s="105">
        <f t="shared" si="25"/>
        <v>1892</v>
      </c>
      <c r="W89" s="106">
        <f t="shared" si="26"/>
        <v>-5043</v>
      </c>
      <c r="X89" s="86">
        <f t="shared" si="26"/>
        <v>2217</v>
      </c>
      <c r="Y89" s="87">
        <f t="shared" si="26"/>
        <v>-2826</v>
      </c>
      <c r="Z89" s="107">
        <f t="shared" si="27"/>
        <v>0.800190181861405</v>
      </c>
      <c r="AA89" s="83">
        <f t="shared" si="27"/>
        <v>1.1457881238903136</v>
      </c>
      <c r="AB89" s="83">
        <f t="shared" si="27"/>
        <v>0.93012906097018244</v>
      </c>
    </row>
    <row r="90" spans="1:28" s="57" customFormat="1" ht="18" customHeight="1" x14ac:dyDescent="0.25">
      <c r="A90" s="84">
        <v>85</v>
      </c>
      <c r="B90" s="85">
        <f t="shared" si="18"/>
        <v>25544</v>
      </c>
      <c r="C90" s="106">
        <v>15400</v>
      </c>
      <c r="D90" s="111">
        <f t="shared" si="28"/>
        <v>40944</v>
      </c>
      <c r="E90" s="88">
        <f>ROUNDDOWN(($F$113+ROUNDDOWN(($A90*IF(501&lt;=$A90,$F$128,IF(101&lt;=$A90,$F$127,IF(51&lt;=$A90,$F$126,IF(31&lt;=$A90,$F$125,IF(21&lt;=$A90,$F$124,IF(11&lt;=$A90,$F$123,IF(1&lt;=$A90,$F$122,0)))))))),0))*1.1,0)</f>
        <v>18365</v>
      </c>
      <c r="F90" s="89">
        <v>15664</v>
      </c>
      <c r="G90" s="90">
        <f t="shared" si="20"/>
        <v>34029</v>
      </c>
      <c r="H90" s="91">
        <f t="shared" si="21"/>
        <v>-7179</v>
      </c>
      <c r="I90" s="92">
        <f t="shared" si="21"/>
        <v>264</v>
      </c>
      <c r="J90" s="93">
        <f t="shared" si="21"/>
        <v>-6915</v>
      </c>
      <c r="K90" s="94">
        <f>ROUNDDOWN(($L$113+ROUNDDOWN(($A90*IF(501&lt;=$A90,$L$128,IF(101&lt;=$A90,$L$127,IF(51&lt;=$A90,$L$126,IF(31&lt;=$A90,$L$125,IF(21&lt;=$A90,$L$124,IF(11&lt;=$A90,$L$123,IF(1&lt;=$A90,$L$122,0)))))))),0))*1.1,0)</f>
        <v>19487</v>
      </c>
      <c r="L90" s="95">
        <v>16643</v>
      </c>
      <c r="M90" s="96">
        <f t="shared" si="22"/>
        <v>36130</v>
      </c>
      <c r="N90" s="97">
        <f t="shared" si="23"/>
        <v>1122</v>
      </c>
      <c r="O90" s="98">
        <f t="shared" si="23"/>
        <v>979</v>
      </c>
      <c r="P90" s="99">
        <f t="shared" si="23"/>
        <v>2101</v>
      </c>
      <c r="Q90" s="100">
        <f>ROUNDDOWN(($R$113+ROUNDDOWN(($A90*IF(501&lt;=$A90,$R$128,IF(101&lt;=$A90,$R$127,IF(51&lt;=$A90,$R$126,IF(31&lt;=$A90,$R$125,IF(21&lt;=$A90,$R$124,IF(11&lt;=$A90,$R$123,IF(1&lt;=$A90,$R$122,0)))))))),0))*1.1,0)</f>
        <v>20422</v>
      </c>
      <c r="R90" s="101">
        <f t="shared" si="19"/>
        <v>17622</v>
      </c>
      <c r="S90" s="102">
        <f t="shared" si="24"/>
        <v>38044</v>
      </c>
      <c r="T90" s="103">
        <f t="shared" si="25"/>
        <v>935</v>
      </c>
      <c r="U90" s="104">
        <f t="shared" si="25"/>
        <v>979</v>
      </c>
      <c r="V90" s="105">
        <f t="shared" si="25"/>
        <v>1914</v>
      </c>
      <c r="W90" s="106">
        <f t="shared" si="26"/>
        <v>-5122</v>
      </c>
      <c r="X90" s="86">
        <f t="shared" si="26"/>
        <v>2222</v>
      </c>
      <c r="Y90" s="87">
        <f t="shared" si="26"/>
        <v>-2900</v>
      </c>
      <c r="Z90" s="107">
        <f t="shared" si="27"/>
        <v>0.79948324459755715</v>
      </c>
      <c r="AA90" s="83">
        <f t="shared" si="27"/>
        <v>1.1442857142857144</v>
      </c>
      <c r="AB90" s="83">
        <f t="shared" si="27"/>
        <v>0.9291715513872606</v>
      </c>
    </row>
    <row r="91" spans="1:28" s="57" customFormat="1" ht="18" customHeight="1" x14ac:dyDescent="0.25">
      <c r="A91" s="84">
        <v>86</v>
      </c>
      <c r="B91" s="85">
        <f t="shared" si="18"/>
        <v>25848</v>
      </c>
      <c r="C91" s="106">
        <v>15592</v>
      </c>
      <c r="D91" s="111">
        <f t="shared" si="28"/>
        <v>41440</v>
      </c>
      <c r="E91" s="88">
        <f>ROUNDDOWN(($F$113+ROUNDDOWN(($A91*IF(501&lt;=$A91,$F$128,IF(101&lt;=$A91,$F$127,IF(51&lt;=$A91,$F$126,IF(31&lt;=$A91,$F$125,IF(21&lt;=$A91,$F$124,IF(11&lt;=$A91,$F$123,IF(1&lt;=$A91,$F$122,0)))))))),0))*1.1,0)</f>
        <v>18568</v>
      </c>
      <c r="F91" s="89">
        <v>15840</v>
      </c>
      <c r="G91" s="90">
        <f t="shared" si="20"/>
        <v>34408</v>
      </c>
      <c r="H91" s="91">
        <f t="shared" si="21"/>
        <v>-7280</v>
      </c>
      <c r="I91" s="92">
        <f t="shared" si="21"/>
        <v>248</v>
      </c>
      <c r="J91" s="93">
        <f t="shared" si="21"/>
        <v>-7032</v>
      </c>
      <c r="K91" s="94">
        <f>ROUNDDOWN(($L$113+ROUNDDOWN(($A91*IF(501&lt;=$A91,$L$128,IF(101&lt;=$A91,$L$127,IF(51&lt;=$A91,$L$126,IF(31&lt;=$A91,$L$125,IF(21&lt;=$A91,$L$124,IF(11&lt;=$A91,$L$123,IF(1&lt;=$A91,$L$122,0)))))))),0))*1.1,0)</f>
        <v>19703</v>
      </c>
      <c r="L91" s="95">
        <v>16830</v>
      </c>
      <c r="M91" s="96">
        <f t="shared" si="22"/>
        <v>36533</v>
      </c>
      <c r="N91" s="97">
        <f t="shared" si="23"/>
        <v>1135</v>
      </c>
      <c r="O91" s="98">
        <f t="shared" si="23"/>
        <v>990</v>
      </c>
      <c r="P91" s="99">
        <f t="shared" si="23"/>
        <v>2125</v>
      </c>
      <c r="Q91" s="100">
        <f>ROUNDDOWN(($R$113+ROUNDDOWN(($A91*IF(501&lt;=$A91,$R$128,IF(101&lt;=$A91,$R$127,IF(51&lt;=$A91,$R$126,IF(31&lt;=$A91,$R$125,IF(21&lt;=$A91,$R$124,IF(11&lt;=$A91,$R$123,IF(1&lt;=$A91,$R$122,0)))))))),0))*1.1,0)</f>
        <v>20649</v>
      </c>
      <c r="R91" s="101">
        <f t="shared" si="19"/>
        <v>17820</v>
      </c>
      <c r="S91" s="102">
        <f t="shared" si="24"/>
        <v>38469</v>
      </c>
      <c r="T91" s="103">
        <f t="shared" si="25"/>
        <v>946</v>
      </c>
      <c r="U91" s="104">
        <f t="shared" si="25"/>
        <v>990</v>
      </c>
      <c r="V91" s="105">
        <f t="shared" si="25"/>
        <v>1936</v>
      </c>
      <c r="W91" s="106">
        <f t="shared" si="26"/>
        <v>-5199</v>
      </c>
      <c r="X91" s="86">
        <f t="shared" si="26"/>
        <v>2228</v>
      </c>
      <c r="Y91" s="87">
        <f t="shared" si="26"/>
        <v>-2971</v>
      </c>
      <c r="Z91" s="107">
        <f t="shared" si="27"/>
        <v>0.79886258124419685</v>
      </c>
      <c r="AA91" s="83">
        <f t="shared" si="27"/>
        <v>1.1428937916880451</v>
      </c>
      <c r="AB91" s="83">
        <f t="shared" si="27"/>
        <v>0.92830598455598456</v>
      </c>
    </row>
    <row r="92" spans="1:28" s="57" customFormat="1" ht="18" customHeight="1" x14ac:dyDescent="0.25">
      <c r="A92" s="84">
        <v>87</v>
      </c>
      <c r="B92" s="85">
        <f t="shared" si="18"/>
        <v>26153</v>
      </c>
      <c r="C92" s="106">
        <v>15785</v>
      </c>
      <c r="D92" s="111">
        <f t="shared" si="28"/>
        <v>41938</v>
      </c>
      <c r="E92" s="88">
        <f>ROUNDDOWN(($F$113+ROUNDDOWN(($A92*IF(501&lt;=$A92,$F$128,IF(101&lt;=$A92,$F$127,IF(51&lt;=$A92,$F$126,IF(31&lt;=$A92,$F$125,IF(21&lt;=$A92,$F$124,IF(11&lt;=$A92,$F$123,IF(1&lt;=$A92,$F$122,0)))))))),0))*1.1,0)</f>
        <v>18770</v>
      </c>
      <c r="F92" s="89">
        <v>16016</v>
      </c>
      <c r="G92" s="90">
        <f t="shared" si="20"/>
        <v>34786</v>
      </c>
      <c r="H92" s="91">
        <f t="shared" si="21"/>
        <v>-7383</v>
      </c>
      <c r="I92" s="92">
        <f t="shared" si="21"/>
        <v>231</v>
      </c>
      <c r="J92" s="93">
        <f t="shared" si="21"/>
        <v>-7152</v>
      </c>
      <c r="K92" s="94">
        <f>ROUNDDOWN(($L$113+ROUNDDOWN(($A92*IF(501&lt;=$A92,$L$128,IF(101&lt;=$A92,$L$127,IF(51&lt;=$A92,$L$126,IF(31&lt;=$A92,$L$125,IF(21&lt;=$A92,$L$124,IF(11&lt;=$A92,$L$123,IF(1&lt;=$A92,$L$122,0)))))))),0))*1.1,0)</f>
        <v>19918</v>
      </c>
      <c r="L92" s="95">
        <v>17017</v>
      </c>
      <c r="M92" s="96">
        <f t="shared" si="22"/>
        <v>36935</v>
      </c>
      <c r="N92" s="97">
        <f t="shared" si="23"/>
        <v>1148</v>
      </c>
      <c r="O92" s="98">
        <f t="shared" si="23"/>
        <v>1001</v>
      </c>
      <c r="P92" s="99">
        <f t="shared" si="23"/>
        <v>2149</v>
      </c>
      <c r="Q92" s="100">
        <f>ROUNDDOWN(($R$113+ROUNDDOWN(($A92*IF(501&lt;=$A92,$R$128,IF(101&lt;=$A92,$R$127,IF(51&lt;=$A92,$R$126,IF(31&lt;=$A92,$R$125,IF(21&lt;=$A92,$R$124,IF(11&lt;=$A92,$R$123,IF(1&lt;=$A92,$R$122,0)))))))),0))*1.1,0)</f>
        <v>20875</v>
      </c>
      <c r="R92" s="101">
        <f t="shared" si="19"/>
        <v>18018</v>
      </c>
      <c r="S92" s="102">
        <f t="shared" si="24"/>
        <v>38893</v>
      </c>
      <c r="T92" s="103">
        <f t="shared" si="25"/>
        <v>957</v>
      </c>
      <c r="U92" s="104">
        <f t="shared" si="25"/>
        <v>1001</v>
      </c>
      <c r="V92" s="105">
        <f t="shared" si="25"/>
        <v>1958</v>
      </c>
      <c r="W92" s="106">
        <f t="shared" si="26"/>
        <v>-5278</v>
      </c>
      <c r="X92" s="86">
        <f t="shared" si="26"/>
        <v>2233</v>
      </c>
      <c r="Y92" s="87">
        <f t="shared" si="26"/>
        <v>-3045</v>
      </c>
      <c r="Z92" s="107">
        <f t="shared" si="27"/>
        <v>0.79818758842197834</v>
      </c>
      <c r="AA92" s="83">
        <f t="shared" si="27"/>
        <v>1.1414634146341462</v>
      </c>
      <c r="AB92" s="83">
        <f t="shared" si="27"/>
        <v>0.92739281796938333</v>
      </c>
    </row>
    <row r="93" spans="1:28" s="57" customFormat="1" ht="18" customHeight="1" x14ac:dyDescent="0.25">
      <c r="A93" s="84">
        <v>88</v>
      </c>
      <c r="B93" s="85">
        <f t="shared" si="18"/>
        <v>26458</v>
      </c>
      <c r="C93" s="106">
        <v>15977</v>
      </c>
      <c r="D93" s="111">
        <f t="shared" si="28"/>
        <v>42435</v>
      </c>
      <c r="E93" s="88">
        <f>ROUNDDOWN(($F$113+ROUNDDOWN(($A93*IF(501&lt;=$A93,$F$128,IF(101&lt;=$A93,$F$127,IF(51&lt;=$A93,$F$126,IF(31&lt;=$A93,$F$125,IF(21&lt;=$A93,$F$124,IF(11&lt;=$A93,$F$123,IF(1&lt;=$A93,$F$122,0)))))))),0))*1.1,0)</f>
        <v>18972</v>
      </c>
      <c r="F93" s="89">
        <v>16192</v>
      </c>
      <c r="G93" s="90">
        <f t="shared" si="20"/>
        <v>35164</v>
      </c>
      <c r="H93" s="91">
        <f t="shared" si="21"/>
        <v>-7486</v>
      </c>
      <c r="I93" s="92">
        <f t="shared" si="21"/>
        <v>215</v>
      </c>
      <c r="J93" s="93">
        <f t="shared" si="21"/>
        <v>-7271</v>
      </c>
      <c r="K93" s="94">
        <f>ROUNDDOWN(($L$113+ROUNDDOWN(($A93*IF(501&lt;=$A93,$L$128,IF(101&lt;=$A93,$L$127,IF(51&lt;=$A93,$L$126,IF(31&lt;=$A93,$L$125,IF(21&lt;=$A93,$L$124,IF(11&lt;=$A93,$L$123,IF(1&lt;=$A93,$L$122,0)))))))),0))*1.1,0)</f>
        <v>20134</v>
      </c>
      <c r="L93" s="95">
        <v>17204</v>
      </c>
      <c r="M93" s="96">
        <f t="shared" si="22"/>
        <v>37338</v>
      </c>
      <c r="N93" s="97">
        <f t="shared" si="23"/>
        <v>1162</v>
      </c>
      <c r="O93" s="98">
        <f t="shared" si="23"/>
        <v>1012</v>
      </c>
      <c r="P93" s="99">
        <f t="shared" si="23"/>
        <v>2174</v>
      </c>
      <c r="Q93" s="100">
        <f>ROUNDDOWN(($R$113+ROUNDDOWN(($A93*IF(501&lt;=$A93,$R$128,IF(101&lt;=$A93,$R$127,IF(51&lt;=$A93,$R$126,IF(31&lt;=$A93,$R$125,IF(21&lt;=$A93,$R$124,IF(11&lt;=$A93,$R$123,IF(1&lt;=$A93,$R$122,0)))))))),0))*1.1,0)</f>
        <v>21102</v>
      </c>
      <c r="R93" s="101">
        <f t="shared" si="19"/>
        <v>18216</v>
      </c>
      <c r="S93" s="102">
        <f t="shared" si="24"/>
        <v>39318</v>
      </c>
      <c r="T93" s="103">
        <f t="shared" si="25"/>
        <v>968</v>
      </c>
      <c r="U93" s="104">
        <f t="shared" si="25"/>
        <v>1012</v>
      </c>
      <c r="V93" s="105">
        <f t="shared" si="25"/>
        <v>1980</v>
      </c>
      <c r="W93" s="106">
        <f t="shared" si="26"/>
        <v>-5356</v>
      </c>
      <c r="X93" s="86">
        <f t="shared" si="26"/>
        <v>2239</v>
      </c>
      <c r="Y93" s="87">
        <f t="shared" si="26"/>
        <v>-3117</v>
      </c>
      <c r="Z93" s="107">
        <f t="shared" si="27"/>
        <v>0.79756595358681681</v>
      </c>
      <c r="AA93" s="83">
        <f t="shared" si="27"/>
        <v>1.1401389497402517</v>
      </c>
      <c r="AB93" s="83">
        <f t="shared" si="27"/>
        <v>0.92654648285613295</v>
      </c>
    </row>
    <row r="94" spans="1:28" s="57" customFormat="1" ht="18" customHeight="1" x14ac:dyDescent="0.25">
      <c r="A94" s="84">
        <v>89</v>
      </c>
      <c r="B94" s="85">
        <f t="shared" si="18"/>
        <v>26763</v>
      </c>
      <c r="C94" s="106">
        <v>16170</v>
      </c>
      <c r="D94" s="111">
        <f t="shared" si="28"/>
        <v>42933</v>
      </c>
      <c r="E94" s="88">
        <f>ROUNDDOWN(($F$113+ROUNDDOWN(($A94*IF(501&lt;=$A94,$F$128,IF(101&lt;=$A94,$F$127,IF(51&lt;=$A94,$F$126,IF(31&lt;=$A94,$F$125,IF(21&lt;=$A94,$F$124,IF(11&lt;=$A94,$F$123,IF(1&lt;=$A94,$F$122,0)))))))),0))*1.1,0)</f>
        <v>19175</v>
      </c>
      <c r="F94" s="89">
        <v>16368</v>
      </c>
      <c r="G94" s="90">
        <f t="shared" si="20"/>
        <v>35543</v>
      </c>
      <c r="H94" s="91">
        <f t="shared" si="21"/>
        <v>-7588</v>
      </c>
      <c r="I94" s="92">
        <f t="shared" si="21"/>
        <v>198</v>
      </c>
      <c r="J94" s="93">
        <f t="shared" si="21"/>
        <v>-7390</v>
      </c>
      <c r="K94" s="94">
        <f>ROUNDDOWN(($L$113+ROUNDDOWN(($A94*IF(501&lt;=$A94,$L$128,IF(101&lt;=$A94,$L$127,IF(51&lt;=$A94,$L$126,IF(31&lt;=$A94,$L$125,IF(21&lt;=$A94,$L$124,IF(11&lt;=$A94,$L$123,IF(1&lt;=$A94,$L$122,0)))))))),0))*1.1,0)</f>
        <v>20350</v>
      </c>
      <c r="L94" s="95">
        <v>17391</v>
      </c>
      <c r="M94" s="96">
        <f t="shared" si="22"/>
        <v>37741</v>
      </c>
      <c r="N94" s="97">
        <f t="shared" si="23"/>
        <v>1175</v>
      </c>
      <c r="O94" s="98">
        <f t="shared" si="23"/>
        <v>1023</v>
      </c>
      <c r="P94" s="99">
        <f t="shared" si="23"/>
        <v>2198</v>
      </c>
      <c r="Q94" s="100">
        <f>ROUNDDOWN(($R$113+ROUNDDOWN(($A94*IF(501&lt;=$A94,$R$128,IF(101&lt;=$A94,$R$127,IF(51&lt;=$A94,$R$126,IF(31&lt;=$A94,$R$125,IF(21&lt;=$A94,$R$124,IF(11&lt;=$A94,$R$123,IF(1&lt;=$A94,$R$122,0)))))))),0))*1.1,0)</f>
        <v>21329</v>
      </c>
      <c r="R94" s="101">
        <f t="shared" si="19"/>
        <v>18414</v>
      </c>
      <c r="S94" s="102">
        <f t="shared" si="24"/>
        <v>39743</v>
      </c>
      <c r="T94" s="103">
        <f t="shared" si="25"/>
        <v>979</v>
      </c>
      <c r="U94" s="104">
        <f t="shared" si="25"/>
        <v>1023</v>
      </c>
      <c r="V94" s="105">
        <f t="shared" si="25"/>
        <v>2002</v>
      </c>
      <c r="W94" s="106">
        <f t="shared" si="26"/>
        <v>-5434</v>
      </c>
      <c r="X94" s="86">
        <f t="shared" si="26"/>
        <v>2244</v>
      </c>
      <c r="Y94" s="87">
        <f t="shared" si="26"/>
        <v>-3190</v>
      </c>
      <c r="Z94" s="107">
        <f t="shared" si="27"/>
        <v>0.79695848746403619</v>
      </c>
      <c r="AA94" s="83">
        <f t="shared" si="27"/>
        <v>1.1387755102040817</v>
      </c>
      <c r="AB94" s="83">
        <f t="shared" si="27"/>
        <v>0.92569818088649758</v>
      </c>
    </row>
    <row r="95" spans="1:28" s="57" customFormat="1" ht="18" customHeight="1" x14ac:dyDescent="0.25">
      <c r="A95" s="84">
        <v>90</v>
      </c>
      <c r="B95" s="85">
        <f t="shared" si="18"/>
        <v>27067</v>
      </c>
      <c r="C95" s="106">
        <v>16362</v>
      </c>
      <c r="D95" s="111">
        <f t="shared" si="28"/>
        <v>43429</v>
      </c>
      <c r="E95" s="88">
        <f>ROUNDDOWN(($F$113+ROUNDDOWN(($A95*IF(501&lt;=$A95,$F$128,IF(101&lt;=$A95,$F$127,IF(51&lt;=$A95,$F$126,IF(31&lt;=$A95,$F$125,IF(21&lt;=$A95,$F$124,IF(11&lt;=$A95,$F$123,IF(1&lt;=$A95,$F$122,0)))))))),0))*1.1,0)</f>
        <v>19377</v>
      </c>
      <c r="F95" s="89">
        <v>16544</v>
      </c>
      <c r="G95" s="90">
        <f t="shared" si="20"/>
        <v>35921</v>
      </c>
      <c r="H95" s="91">
        <f t="shared" si="21"/>
        <v>-7690</v>
      </c>
      <c r="I95" s="92">
        <f t="shared" si="21"/>
        <v>182</v>
      </c>
      <c r="J95" s="93">
        <f t="shared" si="21"/>
        <v>-7508</v>
      </c>
      <c r="K95" s="94">
        <f>ROUNDDOWN(($L$113+ROUNDDOWN(($A95*IF(501&lt;=$A95,$L$128,IF(101&lt;=$A95,$L$127,IF(51&lt;=$A95,$L$126,IF(31&lt;=$A95,$L$125,IF(21&lt;=$A95,$L$124,IF(11&lt;=$A95,$L$123,IF(1&lt;=$A95,$L$122,0)))))))),0))*1.1,0)</f>
        <v>20565</v>
      </c>
      <c r="L95" s="95">
        <v>17578</v>
      </c>
      <c r="M95" s="96">
        <f t="shared" si="22"/>
        <v>38143</v>
      </c>
      <c r="N95" s="97">
        <f t="shared" si="23"/>
        <v>1188</v>
      </c>
      <c r="O95" s="98">
        <f t="shared" si="23"/>
        <v>1034</v>
      </c>
      <c r="P95" s="99">
        <f t="shared" si="23"/>
        <v>2222</v>
      </c>
      <c r="Q95" s="100">
        <f>ROUNDDOWN(($R$113+ROUNDDOWN(($A95*IF(501&lt;=$A95,$R$128,IF(101&lt;=$A95,$R$127,IF(51&lt;=$A95,$R$126,IF(31&lt;=$A95,$R$125,IF(21&lt;=$A95,$R$124,IF(11&lt;=$A95,$R$123,IF(1&lt;=$A95,$R$122,0)))))))),0))*1.1,0)</f>
        <v>21555</v>
      </c>
      <c r="R95" s="101">
        <f t="shared" si="19"/>
        <v>18612</v>
      </c>
      <c r="S95" s="102">
        <f t="shared" si="24"/>
        <v>40167</v>
      </c>
      <c r="T95" s="103">
        <f t="shared" si="25"/>
        <v>990</v>
      </c>
      <c r="U95" s="104">
        <f t="shared" si="25"/>
        <v>1034</v>
      </c>
      <c r="V95" s="105">
        <f t="shared" si="25"/>
        <v>2024</v>
      </c>
      <c r="W95" s="106">
        <f t="shared" si="26"/>
        <v>-5512</v>
      </c>
      <c r="X95" s="86">
        <f t="shared" si="26"/>
        <v>2250</v>
      </c>
      <c r="Y95" s="87">
        <f t="shared" si="26"/>
        <v>-3262</v>
      </c>
      <c r="Z95" s="107">
        <f t="shared" si="27"/>
        <v>0.79635718771936304</v>
      </c>
      <c r="AA95" s="83">
        <f t="shared" si="27"/>
        <v>1.1375137513751374</v>
      </c>
      <c r="AB95" s="83">
        <f t="shared" si="27"/>
        <v>0.924888899122706</v>
      </c>
    </row>
    <row r="96" spans="1:28" s="57" customFormat="1" ht="18" customHeight="1" x14ac:dyDescent="0.25">
      <c r="A96" s="84">
        <v>91</v>
      </c>
      <c r="B96" s="85">
        <f t="shared" si="18"/>
        <v>27372</v>
      </c>
      <c r="C96" s="106">
        <v>16555</v>
      </c>
      <c r="D96" s="111">
        <f t="shared" si="28"/>
        <v>43927</v>
      </c>
      <c r="E96" s="88">
        <f>ROUNDDOWN(($F$113+ROUNDDOWN(($A96*IF(501&lt;=$A96,$F$128,IF(101&lt;=$A96,$F$127,IF(51&lt;=$A96,$F$126,IF(31&lt;=$A96,$F$125,IF(21&lt;=$A96,$F$124,IF(11&lt;=$A96,$F$123,IF(1&lt;=$A96,$F$122,0)))))))),0))*1.1,0)</f>
        <v>19580</v>
      </c>
      <c r="F96" s="89">
        <v>16720</v>
      </c>
      <c r="G96" s="90">
        <f t="shared" si="20"/>
        <v>36300</v>
      </c>
      <c r="H96" s="91">
        <f t="shared" si="21"/>
        <v>-7792</v>
      </c>
      <c r="I96" s="92">
        <f t="shared" si="21"/>
        <v>165</v>
      </c>
      <c r="J96" s="93">
        <f t="shared" si="21"/>
        <v>-7627</v>
      </c>
      <c r="K96" s="94">
        <f>ROUNDDOWN(($L$113+ROUNDDOWN(($A96*IF(501&lt;=$A96,$L$128,IF(101&lt;=$A96,$L$127,IF(51&lt;=$A96,$L$126,IF(31&lt;=$A96,$L$125,IF(21&lt;=$A96,$L$124,IF(11&lt;=$A96,$L$123,IF(1&lt;=$A96,$L$122,0)))))))),0))*1.1,0)</f>
        <v>20781</v>
      </c>
      <c r="L96" s="95">
        <v>17765</v>
      </c>
      <c r="M96" s="96">
        <f t="shared" si="22"/>
        <v>38546</v>
      </c>
      <c r="N96" s="97">
        <f t="shared" si="23"/>
        <v>1201</v>
      </c>
      <c r="O96" s="98">
        <f t="shared" si="23"/>
        <v>1045</v>
      </c>
      <c r="P96" s="99">
        <f t="shared" si="23"/>
        <v>2246</v>
      </c>
      <c r="Q96" s="100">
        <f>ROUNDDOWN(($R$113+ROUNDDOWN(($A96*IF(501&lt;=$A96,$R$128,IF(101&lt;=$A96,$R$127,IF(51&lt;=$A96,$R$126,IF(31&lt;=$A96,$R$125,IF(21&lt;=$A96,$R$124,IF(11&lt;=$A96,$R$123,IF(1&lt;=$A96,$R$122,0)))))))),0))*1.1,0)</f>
        <v>21782</v>
      </c>
      <c r="R96" s="101">
        <f t="shared" si="19"/>
        <v>18810</v>
      </c>
      <c r="S96" s="102">
        <f t="shared" si="24"/>
        <v>40592</v>
      </c>
      <c r="T96" s="103">
        <f t="shared" si="25"/>
        <v>1001</v>
      </c>
      <c r="U96" s="104">
        <f t="shared" si="25"/>
        <v>1045</v>
      </c>
      <c r="V96" s="105">
        <f t="shared" si="25"/>
        <v>2046</v>
      </c>
      <c r="W96" s="106">
        <f t="shared" si="26"/>
        <v>-5590</v>
      </c>
      <c r="X96" s="86">
        <f t="shared" si="26"/>
        <v>2255</v>
      </c>
      <c r="Y96" s="87">
        <f t="shared" si="26"/>
        <v>-3335</v>
      </c>
      <c r="Z96" s="107">
        <f t="shared" si="27"/>
        <v>0.79577670612304541</v>
      </c>
      <c r="AA96" s="83">
        <f t="shared" si="27"/>
        <v>1.1362126245847175</v>
      </c>
      <c r="AB96" s="83">
        <f t="shared" si="27"/>
        <v>0.92407858492498918</v>
      </c>
    </row>
    <row r="97" spans="1:28" s="57" customFormat="1" ht="18" customHeight="1" x14ac:dyDescent="0.25">
      <c r="A97" s="84">
        <v>92</v>
      </c>
      <c r="B97" s="85">
        <f t="shared" si="18"/>
        <v>27677</v>
      </c>
      <c r="C97" s="106">
        <v>16747</v>
      </c>
      <c r="D97" s="111">
        <f t="shared" si="28"/>
        <v>44424</v>
      </c>
      <c r="E97" s="88">
        <f>ROUNDDOWN(($F$113+ROUNDDOWN(($A97*IF(501&lt;=$A97,$F$128,IF(101&lt;=$A97,$F$127,IF(51&lt;=$A97,$F$126,IF(31&lt;=$A97,$F$125,IF(21&lt;=$A97,$F$124,IF(11&lt;=$A97,$F$123,IF(1&lt;=$A97,$F$122,0)))))))),0))*1.1,0)</f>
        <v>19782</v>
      </c>
      <c r="F97" s="89">
        <v>16896</v>
      </c>
      <c r="G97" s="90">
        <f t="shared" si="20"/>
        <v>36678</v>
      </c>
      <c r="H97" s="91">
        <f t="shared" si="21"/>
        <v>-7895</v>
      </c>
      <c r="I97" s="92">
        <f t="shared" si="21"/>
        <v>149</v>
      </c>
      <c r="J97" s="93">
        <f t="shared" si="21"/>
        <v>-7746</v>
      </c>
      <c r="K97" s="94">
        <f>ROUNDDOWN(($L$113+ROUNDDOWN(($A97*IF(501&lt;=$A97,$L$128,IF(101&lt;=$A97,$L$127,IF(51&lt;=$A97,$L$126,IF(31&lt;=$A97,$L$125,IF(21&lt;=$A97,$L$124,IF(11&lt;=$A97,$L$123,IF(1&lt;=$A97,$L$122,0)))))))),0))*1.1,0)</f>
        <v>20996</v>
      </c>
      <c r="L97" s="95">
        <v>17952</v>
      </c>
      <c r="M97" s="96">
        <f t="shared" si="22"/>
        <v>38948</v>
      </c>
      <c r="N97" s="97">
        <f t="shared" si="23"/>
        <v>1214</v>
      </c>
      <c r="O97" s="98">
        <f t="shared" si="23"/>
        <v>1056</v>
      </c>
      <c r="P97" s="99">
        <f t="shared" si="23"/>
        <v>2270</v>
      </c>
      <c r="Q97" s="100">
        <f>ROUNDDOWN(($R$113+ROUNDDOWN(($A97*IF(501&lt;=$A97,$R$128,IF(101&lt;=$A97,$R$127,IF(51&lt;=$A97,$R$126,IF(31&lt;=$A97,$R$125,IF(21&lt;=$A97,$R$124,IF(11&lt;=$A97,$R$123,IF(1&lt;=$A97,$R$122,0)))))))),0))*1.1,0)</f>
        <v>22008</v>
      </c>
      <c r="R97" s="101">
        <f t="shared" si="19"/>
        <v>19008</v>
      </c>
      <c r="S97" s="102">
        <f t="shared" si="24"/>
        <v>41016</v>
      </c>
      <c r="T97" s="103">
        <f t="shared" si="25"/>
        <v>1012</v>
      </c>
      <c r="U97" s="104">
        <f t="shared" si="25"/>
        <v>1056</v>
      </c>
      <c r="V97" s="105">
        <f t="shared" si="25"/>
        <v>2068</v>
      </c>
      <c r="W97" s="106">
        <f t="shared" si="26"/>
        <v>-5669</v>
      </c>
      <c r="X97" s="86">
        <f t="shared" si="26"/>
        <v>2261</v>
      </c>
      <c r="Y97" s="87">
        <f t="shared" si="26"/>
        <v>-3408</v>
      </c>
      <c r="Z97" s="107">
        <f t="shared" si="27"/>
        <v>0.79517288723488821</v>
      </c>
      <c r="AA97" s="83">
        <f t="shared" si="27"/>
        <v>1.135009255389025</v>
      </c>
      <c r="AB97" s="83">
        <f t="shared" si="27"/>
        <v>0.92328471096704479</v>
      </c>
    </row>
    <row r="98" spans="1:28" s="57" customFormat="1" ht="18" customHeight="1" x14ac:dyDescent="0.25">
      <c r="A98" s="84">
        <v>93</v>
      </c>
      <c r="B98" s="85">
        <f t="shared" si="18"/>
        <v>27981</v>
      </c>
      <c r="C98" s="106">
        <v>16940</v>
      </c>
      <c r="D98" s="111">
        <f t="shared" si="28"/>
        <v>44921</v>
      </c>
      <c r="E98" s="88">
        <f>ROUNDDOWN(($F$113+ROUNDDOWN(($A98*IF(501&lt;=$A98,$F$128,IF(101&lt;=$A98,$F$127,IF(51&lt;=$A98,$F$126,IF(31&lt;=$A98,$F$125,IF(21&lt;=$A98,$F$124,IF(11&lt;=$A98,$F$123,IF(1&lt;=$A98,$F$122,0)))))))),0))*1.1,0)</f>
        <v>19984</v>
      </c>
      <c r="F98" s="89">
        <v>17072</v>
      </c>
      <c r="G98" s="90">
        <f t="shared" si="20"/>
        <v>37056</v>
      </c>
      <c r="H98" s="91">
        <f t="shared" si="21"/>
        <v>-7997</v>
      </c>
      <c r="I98" s="92">
        <f t="shared" si="21"/>
        <v>132</v>
      </c>
      <c r="J98" s="93">
        <f t="shared" si="21"/>
        <v>-7865</v>
      </c>
      <c r="K98" s="94">
        <f>ROUNDDOWN(($L$113+ROUNDDOWN(($A98*IF(501&lt;=$A98,$L$128,IF(101&lt;=$A98,$L$127,IF(51&lt;=$A98,$L$126,IF(31&lt;=$A98,$L$125,IF(21&lt;=$A98,$L$124,IF(11&lt;=$A98,$L$123,IF(1&lt;=$A98,$L$122,0)))))))),0))*1.1,0)</f>
        <v>21212</v>
      </c>
      <c r="L98" s="95">
        <v>18139</v>
      </c>
      <c r="M98" s="96">
        <f t="shared" si="22"/>
        <v>39351</v>
      </c>
      <c r="N98" s="97">
        <f t="shared" si="23"/>
        <v>1228</v>
      </c>
      <c r="O98" s="98">
        <f t="shared" si="23"/>
        <v>1067</v>
      </c>
      <c r="P98" s="99">
        <f t="shared" si="23"/>
        <v>2295</v>
      </c>
      <c r="Q98" s="100">
        <f>ROUNDDOWN(($R$113+ROUNDDOWN(($A98*IF(501&lt;=$A98,$R$128,IF(101&lt;=$A98,$R$127,IF(51&lt;=$A98,$R$126,IF(31&lt;=$A98,$R$125,IF(21&lt;=$A98,$R$124,IF(11&lt;=$A98,$R$123,IF(1&lt;=$A98,$R$122,0)))))))),0))*1.1,0)</f>
        <v>22235</v>
      </c>
      <c r="R98" s="101">
        <f t="shared" si="19"/>
        <v>19206</v>
      </c>
      <c r="S98" s="102">
        <f t="shared" si="24"/>
        <v>41441</v>
      </c>
      <c r="T98" s="103">
        <f t="shared" si="25"/>
        <v>1023</v>
      </c>
      <c r="U98" s="104">
        <f t="shared" si="25"/>
        <v>1067</v>
      </c>
      <c r="V98" s="105">
        <f t="shared" si="25"/>
        <v>2090</v>
      </c>
      <c r="W98" s="106">
        <f t="shared" si="26"/>
        <v>-5746</v>
      </c>
      <c r="X98" s="86">
        <f t="shared" si="26"/>
        <v>2266</v>
      </c>
      <c r="Y98" s="87">
        <f t="shared" si="26"/>
        <v>-3480</v>
      </c>
      <c r="Z98" s="107">
        <f t="shared" si="27"/>
        <v>0.79464636717772774</v>
      </c>
      <c r="AA98" s="83">
        <f t="shared" si="27"/>
        <v>1.1337662337662338</v>
      </c>
      <c r="AB98" s="83">
        <f t="shared" si="27"/>
        <v>0.92253066494512592</v>
      </c>
    </row>
    <row r="99" spans="1:28" s="57" customFormat="1" ht="18" customHeight="1" x14ac:dyDescent="0.25">
      <c r="A99" s="84">
        <v>94</v>
      </c>
      <c r="B99" s="85">
        <f t="shared" si="18"/>
        <v>28286</v>
      </c>
      <c r="C99" s="106">
        <v>17132</v>
      </c>
      <c r="D99" s="111">
        <f t="shared" si="28"/>
        <v>45418</v>
      </c>
      <c r="E99" s="88">
        <f>ROUNDDOWN(($F$113+ROUNDDOWN(($A99*IF(501&lt;=$A99,$F$128,IF(101&lt;=$A99,$F$127,IF(51&lt;=$A99,$F$126,IF(31&lt;=$A99,$F$125,IF(21&lt;=$A99,$F$124,IF(11&lt;=$A99,$F$123,IF(1&lt;=$A99,$F$122,0)))))))),0))*1.1,0)</f>
        <v>20187</v>
      </c>
      <c r="F99" s="89">
        <v>17248</v>
      </c>
      <c r="G99" s="90">
        <f t="shared" si="20"/>
        <v>37435</v>
      </c>
      <c r="H99" s="91">
        <f t="shared" si="21"/>
        <v>-8099</v>
      </c>
      <c r="I99" s="92">
        <f t="shared" si="21"/>
        <v>116</v>
      </c>
      <c r="J99" s="93">
        <f t="shared" si="21"/>
        <v>-7983</v>
      </c>
      <c r="K99" s="94">
        <f>ROUNDDOWN(($L$113+ROUNDDOWN(($A99*IF(501&lt;=$A99,$L$128,IF(101&lt;=$A99,$L$127,IF(51&lt;=$A99,$L$126,IF(31&lt;=$A99,$L$125,IF(21&lt;=$A99,$L$124,IF(11&lt;=$A99,$L$123,IF(1&lt;=$A99,$L$122,0)))))))),0))*1.1,0)</f>
        <v>21428</v>
      </c>
      <c r="L99" s="95">
        <v>18326</v>
      </c>
      <c r="M99" s="96">
        <f t="shared" si="22"/>
        <v>39754</v>
      </c>
      <c r="N99" s="97">
        <f t="shared" si="23"/>
        <v>1241</v>
      </c>
      <c r="O99" s="98">
        <f t="shared" si="23"/>
        <v>1078</v>
      </c>
      <c r="P99" s="99">
        <f t="shared" si="23"/>
        <v>2319</v>
      </c>
      <c r="Q99" s="100">
        <f>ROUNDDOWN(($R$113+ROUNDDOWN(($A99*IF(501&lt;=$A99,$R$128,IF(101&lt;=$A99,$R$127,IF(51&lt;=$A99,$R$126,IF(31&lt;=$A99,$R$125,IF(21&lt;=$A99,$R$124,IF(11&lt;=$A99,$R$123,IF(1&lt;=$A99,$R$122,0)))))))),0))*1.1,0)</f>
        <v>22462</v>
      </c>
      <c r="R99" s="101">
        <f t="shared" si="19"/>
        <v>19404</v>
      </c>
      <c r="S99" s="102">
        <f t="shared" si="24"/>
        <v>41866</v>
      </c>
      <c r="T99" s="103">
        <f t="shared" si="25"/>
        <v>1034</v>
      </c>
      <c r="U99" s="104">
        <f t="shared" si="25"/>
        <v>1078</v>
      </c>
      <c r="V99" s="105">
        <f t="shared" si="25"/>
        <v>2112</v>
      </c>
      <c r="W99" s="106">
        <f t="shared" si="26"/>
        <v>-5824</v>
      </c>
      <c r="X99" s="86">
        <f t="shared" si="26"/>
        <v>2272</v>
      </c>
      <c r="Y99" s="87">
        <f t="shared" si="26"/>
        <v>-3552</v>
      </c>
      <c r="Z99" s="107">
        <f t="shared" si="27"/>
        <v>0.79410308986777911</v>
      </c>
      <c r="AA99" s="83">
        <f t="shared" si="27"/>
        <v>1.1326173243053934</v>
      </c>
      <c r="AB99" s="83">
        <f t="shared" si="27"/>
        <v>0.92179312166982252</v>
      </c>
    </row>
    <row r="100" spans="1:28" s="57" customFormat="1" ht="18" customHeight="1" x14ac:dyDescent="0.25">
      <c r="A100" s="84">
        <v>95</v>
      </c>
      <c r="B100" s="85">
        <f t="shared" si="18"/>
        <v>28591</v>
      </c>
      <c r="C100" s="106">
        <v>17325</v>
      </c>
      <c r="D100" s="111">
        <f t="shared" si="28"/>
        <v>45916</v>
      </c>
      <c r="E100" s="88">
        <f>ROUNDDOWN(($F$113+ROUNDDOWN(($A100*IF(501&lt;=$A100,$F$128,IF(101&lt;=$A100,$F$127,IF(51&lt;=$A100,$F$126,IF(31&lt;=$A100,$F$125,IF(21&lt;=$A100,$F$124,IF(11&lt;=$A100,$F$123,IF(1&lt;=$A100,$F$122,0)))))))),0))*1.1,0)</f>
        <v>20389</v>
      </c>
      <c r="F100" s="89">
        <v>17424</v>
      </c>
      <c r="G100" s="90">
        <f t="shared" si="20"/>
        <v>37813</v>
      </c>
      <c r="H100" s="91">
        <f t="shared" si="21"/>
        <v>-8202</v>
      </c>
      <c r="I100" s="92">
        <f t="shared" si="21"/>
        <v>99</v>
      </c>
      <c r="J100" s="93">
        <f t="shared" si="21"/>
        <v>-8103</v>
      </c>
      <c r="K100" s="94">
        <f>ROUNDDOWN(($L$113+ROUNDDOWN(($A100*IF(501&lt;=$A100,$L$128,IF(101&lt;=$A100,$L$127,IF(51&lt;=$A100,$L$126,IF(31&lt;=$A100,$L$125,IF(21&lt;=$A100,$L$124,IF(11&lt;=$A100,$L$123,IF(1&lt;=$A100,$L$122,0)))))))),0))*1.1,0)</f>
        <v>21643</v>
      </c>
      <c r="L100" s="95">
        <v>18513</v>
      </c>
      <c r="M100" s="96">
        <f t="shared" si="22"/>
        <v>40156</v>
      </c>
      <c r="N100" s="97">
        <f t="shared" si="23"/>
        <v>1254</v>
      </c>
      <c r="O100" s="98">
        <f t="shared" si="23"/>
        <v>1089</v>
      </c>
      <c r="P100" s="99">
        <f t="shared" si="23"/>
        <v>2343</v>
      </c>
      <c r="Q100" s="100">
        <f>ROUNDDOWN(($R$113+ROUNDDOWN(($A100*IF(501&lt;=$A100,$R$128,IF(101&lt;=$A100,$R$127,IF(51&lt;=$A100,$R$126,IF(31&lt;=$A100,$R$125,IF(21&lt;=$A100,$R$124,IF(11&lt;=$A100,$R$123,IF(1&lt;=$A100,$R$122,0)))))))),0))*1.1,0)</f>
        <v>22688</v>
      </c>
      <c r="R100" s="101">
        <f t="shared" si="19"/>
        <v>19602</v>
      </c>
      <c r="S100" s="102">
        <f t="shared" si="24"/>
        <v>42290</v>
      </c>
      <c r="T100" s="103">
        <f t="shared" si="25"/>
        <v>1045</v>
      </c>
      <c r="U100" s="104">
        <f t="shared" si="25"/>
        <v>1089</v>
      </c>
      <c r="V100" s="105">
        <f t="shared" si="25"/>
        <v>2134</v>
      </c>
      <c r="W100" s="106">
        <f t="shared" si="26"/>
        <v>-5903</v>
      </c>
      <c r="X100" s="86">
        <f t="shared" si="26"/>
        <v>2277</v>
      </c>
      <c r="Y100" s="87">
        <f t="shared" si="26"/>
        <v>-3626</v>
      </c>
      <c r="Z100" s="107">
        <f t="shared" si="27"/>
        <v>0.79353642754713016</v>
      </c>
      <c r="AA100" s="83">
        <f t="shared" si="27"/>
        <v>1.1314285714285715</v>
      </c>
      <c r="AB100" s="83">
        <f t="shared" si="27"/>
        <v>0.92102970642041992</v>
      </c>
    </row>
    <row r="101" spans="1:28" s="57" customFormat="1" ht="18" customHeight="1" x14ac:dyDescent="0.25">
      <c r="A101" s="84">
        <v>96</v>
      </c>
      <c r="B101" s="85">
        <f t="shared" si="18"/>
        <v>28895</v>
      </c>
      <c r="C101" s="106">
        <v>17517</v>
      </c>
      <c r="D101" s="111">
        <f t="shared" si="28"/>
        <v>46412</v>
      </c>
      <c r="E101" s="88">
        <f>ROUNDDOWN(($F$113+ROUNDDOWN(($A101*IF(501&lt;=$A101,$F$128,IF(101&lt;=$A101,$F$127,IF(51&lt;=$A101,$F$126,IF(31&lt;=$A101,$F$125,IF(21&lt;=$A101,$F$124,IF(11&lt;=$A101,$F$123,IF(1&lt;=$A101,$F$122,0)))))))),0))*1.1,0)</f>
        <v>20592</v>
      </c>
      <c r="F101" s="89">
        <v>17600</v>
      </c>
      <c r="G101" s="90">
        <f t="shared" si="20"/>
        <v>38192</v>
      </c>
      <c r="H101" s="91">
        <f t="shared" si="21"/>
        <v>-8303</v>
      </c>
      <c r="I101" s="92">
        <f t="shared" si="21"/>
        <v>83</v>
      </c>
      <c r="J101" s="93">
        <f t="shared" si="21"/>
        <v>-8220</v>
      </c>
      <c r="K101" s="94">
        <f>ROUNDDOWN(($L$113+ROUNDDOWN(($A101*IF(501&lt;=$A101,$L$128,IF(101&lt;=$A101,$L$127,IF(51&lt;=$A101,$L$126,IF(31&lt;=$A101,$L$125,IF(21&lt;=$A101,$L$124,IF(11&lt;=$A101,$L$123,IF(1&lt;=$A101,$L$122,0)))))))),0))*1.1,0)</f>
        <v>21859</v>
      </c>
      <c r="L101" s="95">
        <v>18700</v>
      </c>
      <c r="M101" s="96">
        <f t="shared" si="22"/>
        <v>40559</v>
      </c>
      <c r="N101" s="97">
        <f t="shared" si="23"/>
        <v>1267</v>
      </c>
      <c r="O101" s="98">
        <f t="shared" si="23"/>
        <v>1100</v>
      </c>
      <c r="P101" s="99">
        <f t="shared" si="23"/>
        <v>2367</v>
      </c>
      <c r="Q101" s="100">
        <f>ROUNDDOWN(($R$113+ROUNDDOWN(($A101*IF(501&lt;=$A101,$R$128,IF(101&lt;=$A101,$R$127,IF(51&lt;=$A101,$R$126,IF(31&lt;=$A101,$R$125,IF(21&lt;=$A101,$R$124,IF(11&lt;=$A101,$R$123,IF(1&lt;=$A101,$R$122,0)))))))),0))*1.1,0)</f>
        <v>22915</v>
      </c>
      <c r="R101" s="101">
        <f t="shared" si="19"/>
        <v>19800</v>
      </c>
      <c r="S101" s="102">
        <f t="shared" si="24"/>
        <v>42715</v>
      </c>
      <c r="T101" s="103">
        <f t="shared" si="25"/>
        <v>1056</v>
      </c>
      <c r="U101" s="104">
        <f t="shared" si="25"/>
        <v>1100</v>
      </c>
      <c r="V101" s="105">
        <f t="shared" si="25"/>
        <v>2156</v>
      </c>
      <c r="W101" s="106">
        <f t="shared" si="26"/>
        <v>-5980</v>
      </c>
      <c r="X101" s="86">
        <f t="shared" si="26"/>
        <v>2283</v>
      </c>
      <c r="Y101" s="87">
        <f t="shared" si="26"/>
        <v>-3697</v>
      </c>
      <c r="Z101" s="107">
        <f t="shared" si="27"/>
        <v>0.79304377920055369</v>
      </c>
      <c r="AA101" s="83">
        <f t="shared" si="27"/>
        <v>1.1303305360506937</v>
      </c>
      <c r="AB101" s="83">
        <f t="shared" si="27"/>
        <v>0.92034387658364214</v>
      </c>
    </row>
    <row r="102" spans="1:28" s="57" customFormat="1" ht="18" customHeight="1" x14ac:dyDescent="0.25">
      <c r="A102" s="84">
        <v>97</v>
      </c>
      <c r="B102" s="85">
        <f t="shared" si="18"/>
        <v>29200</v>
      </c>
      <c r="C102" s="106">
        <v>17710</v>
      </c>
      <c r="D102" s="111">
        <f t="shared" si="28"/>
        <v>46910</v>
      </c>
      <c r="E102" s="88">
        <f>ROUNDDOWN(($F$113+ROUNDDOWN(($A102*IF(501&lt;=$A102,$F$128,IF(101&lt;=$A102,$F$127,IF(51&lt;=$A102,$F$126,IF(31&lt;=$A102,$F$125,IF(21&lt;=$A102,$F$124,IF(11&lt;=$A102,$F$123,IF(1&lt;=$A102,$F$122,0)))))))),0))*1.1,0)</f>
        <v>20794</v>
      </c>
      <c r="F102" s="89">
        <v>17776</v>
      </c>
      <c r="G102" s="90">
        <f t="shared" si="20"/>
        <v>38570</v>
      </c>
      <c r="H102" s="91">
        <f t="shared" si="21"/>
        <v>-8406</v>
      </c>
      <c r="I102" s="92">
        <f t="shared" si="21"/>
        <v>66</v>
      </c>
      <c r="J102" s="93">
        <f t="shared" si="21"/>
        <v>-8340</v>
      </c>
      <c r="K102" s="94">
        <f>ROUNDDOWN(($L$113+ROUNDDOWN(($A102*IF(501&lt;=$A102,$L$128,IF(101&lt;=$A102,$L$127,IF(51&lt;=$A102,$L$126,IF(31&lt;=$A102,$L$125,IF(21&lt;=$A102,$L$124,IF(11&lt;=$A102,$L$123,IF(1&lt;=$A102,$L$122,0)))))))),0))*1.1,0)</f>
        <v>22074</v>
      </c>
      <c r="L102" s="95">
        <v>18887</v>
      </c>
      <c r="M102" s="96">
        <f t="shared" si="22"/>
        <v>40961</v>
      </c>
      <c r="N102" s="97">
        <f t="shared" si="23"/>
        <v>1280</v>
      </c>
      <c r="O102" s="98">
        <f t="shared" si="23"/>
        <v>1111</v>
      </c>
      <c r="P102" s="99">
        <f t="shared" si="23"/>
        <v>2391</v>
      </c>
      <c r="Q102" s="100">
        <f>ROUNDDOWN(($R$113+ROUNDDOWN(($A102*IF(501&lt;=$A102,$R$128,IF(101&lt;=$A102,$R$127,IF(51&lt;=$A102,$R$126,IF(31&lt;=$A102,$R$125,IF(21&lt;=$A102,$R$124,IF(11&lt;=$A102,$R$123,IF(1&lt;=$A102,$R$122,0)))))))),0))*1.1,0)</f>
        <v>23141</v>
      </c>
      <c r="R102" s="101">
        <f t="shared" si="19"/>
        <v>19998</v>
      </c>
      <c r="S102" s="102">
        <f t="shared" si="24"/>
        <v>43139</v>
      </c>
      <c r="T102" s="103">
        <f t="shared" si="25"/>
        <v>1067</v>
      </c>
      <c r="U102" s="104">
        <f t="shared" si="25"/>
        <v>1111</v>
      </c>
      <c r="V102" s="105">
        <f t="shared" si="25"/>
        <v>2178</v>
      </c>
      <c r="W102" s="106">
        <f t="shared" si="26"/>
        <v>-6059</v>
      </c>
      <c r="X102" s="86">
        <f t="shared" si="26"/>
        <v>2288</v>
      </c>
      <c r="Y102" s="87">
        <f t="shared" si="26"/>
        <v>-3771</v>
      </c>
      <c r="Z102" s="107">
        <f t="shared" si="27"/>
        <v>0.79249999999999998</v>
      </c>
      <c r="AA102" s="83">
        <f t="shared" si="27"/>
        <v>1.129192546583851</v>
      </c>
      <c r="AB102" s="83">
        <f t="shared" si="27"/>
        <v>0.91961202302280964</v>
      </c>
    </row>
    <row r="103" spans="1:28" s="57" customFormat="1" ht="18" customHeight="1" x14ac:dyDescent="0.25">
      <c r="A103" s="84">
        <v>98</v>
      </c>
      <c r="B103" s="85">
        <f t="shared" si="18"/>
        <v>29505</v>
      </c>
      <c r="C103" s="106">
        <v>17902</v>
      </c>
      <c r="D103" s="111">
        <f t="shared" si="28"/>
        <v>47407</v>
      </c>
      <c r="E103" s="88">
        <f>ROUNDDOWN(($F$113+ROUNDDOWN(($A103*IF(501&lt;=$A103,$F$128,IF(101&lt;=$A103,$F$127,IF(51&lt;=$A103,$F$126,IF(31&lt;=$A103,$F$125,IF(21&lt;=$A103,$F$124,IF(11&lt;=$A103,$F$123,IF(1&lt;=$A103,$F$122,0)))))))),0))*1.1,0)</f>
        <v>20996</v>
      </c>
      <c r="F103" s="89">
        <v>17952</v>
      </c>
      <c r="G103" s="90">
        <f t="shared" si="20"/>
        <v>38948</v>
      </c>
      <c r="H103" s="91">
        <f t="shared" si="21"/>
        <v>-8509</v>
      </c>
      <c r="I103" s="92">
        <f t="shared" si="21"/>
        <v>50</v>
      </c>
      <c r="J103" s="93">
        <f t="shared" si="21"/>
        <v>-8459</v>
      </c>
      <c r="K103" s="94">
        <f>ROUNDDOWN(($L$113+ROUNDDOWN(($A103*IF(501&lt;=$A103,$L$128,IF(101&lt;=$A103,$L$127,IF(51&lt;=$A103,$L$126,IF(31&lt;=$A103,$L$125,IF(21&lt;=$A103,$L$124,IF(11&lt;=$A103,$L$123,IF(1&lt;=$A103,$L$122,0)))))))),0))*1.1,0)</f>
        <v>22290</v>
      </c>
      <c r="L103" s="95">
        <v>19074</v>
      </c>
      <c r="M103" s="96">
        <f t="shared" si="22"/>
        <v>41364</v>
      </c>
      <c r="N103" s="97">
        <f t="shared" si="23"/>
        <v>1294</v>
      </c>
      <c r="O103" s="98">
        <f t="shared" si="23"/>
        <v>1122</v>
      </c>
      <c r="P103" s="99">
        <f t="shared" si="23"/>
        <v>2416</v>
      </c>
      <c r="Q103" s="100">
        <f>ROUNDDOWN(($R$113+ROUNDDOWN(($A103*IF(501&lt;=$A103,$R$128,IF(101&lt;=$A103,$R$127,IF(51&lt;=$A103,$R$126,IF(31&lt;=$A103,$R$125,IF(21&lt;=$A103,$R$124,IF(11&lt;=$A103,$R$123,IF(1&lt;=$A103,$R$122,0)))))))),0))*1.1,0)</f>
        <v>23368</v>
      </c>
      <c r="R103" s="101">
        <f t="shared" si="19"/>
        <v>20196</v>
      </c>
      <c r="S103" s="102">
        <f t="shared" si="24"/>
        <v>43564</v>
      </c>
      <c r="T103" s="103">
        <f t="shared" si="25"/>
        <v>1078</v>
      </c>
      <c r="U103" s="104">
        <f t="shared" si="25"/>
        <v>1122</v>
      </c>
      <c r="V103" s="105">
        <f t="shared" si="25"/>
        <v>2200</v>
      </c>
      <c r="W103" s="106">
        <f t="shared" si="26"/>
        <v>-6137</v>
      </c>
      <c r="X103" s="86">
        <f t="shared" si="26"/>
        <v>2294</v>
      </c>
      <c r="Y103" s="87">
        <f t="shared" si="26"/>
        <v>-3843</v>
      </c>
      <c r="Z103" s="107">
        <f t="shared" si="27"/>
        <v>0.79200135570242336</v>
      </c>
      <c r="AA103" s="83">
        <f t="shared" si="27"/>
        <v>1.1281421070271478</v>
      </c>
      <c r="AB103" s="83">
        <f t="shared" si="27"/>
        <v>0.91893602210643999</v>
      </c>
    </row>
    <row r="104" spans="1:28" s="57" customFormat="1" ht="18" customHeight="1" x14ac:dyDescent="0.25">
      <c r="A104" s="84">
        <v>99</v>
      </c>
      <c r="B104" s="85">
        <f t="shared" si="18"/>
        <v>29810</v>
      </c>
      <c r="C104" s="106">
        <v>18095</v>
      </c>
      <c r="D104" s="111">
        <f t="shared" si="28"/>
        <v>47905</v>
      </c>
      <c r="E104" s="88">
        <f>ROUNDDOWN(($F$113+ROUNDDOWN(($A104*IF(501&lt;=$A104,$F$128,IF(101&lt;=$A104,$F$127,IF(51&lt;=$A104,$F$126,IF(31&lt;=$A104,$F$125,IF(21&lt;=$A104,$F$124,IF(11&lt;=$A104,$F$123,IF(1&lt;=$A104,$F$122,0)))))))),0))*1.1,0)</f>
        <v>21199</v>
      </c>
      <c r="F104" s="89">
        <v>18128</v>
      </c>
      <c r="G104" s="90">
        <f t="shared" si="20"/>
        <v>39327</v>
      </c>
      <c r="H104" s="91">
        <f t="shared" si="21"/>
        <v>-8611</v>
      </c>
      <c r="I104" s="92">
        <f t="shared" si="21"/>
        <v>33</v>
      </c>
      <c r="J104" s="93">
        <f t="shared" si="21"/>
        <v>-8578</v>
      </c>
      <c r="K104" s="94">
        <f>ROUNDDOWN(($L$113+ROUNDDOWN(($A104*IF(501&lt;=$A104,$L$128,IF(101&lt;=$A104,$L$127,IF(51&lt;=$A104,$L$126,IF(31&lt;=$A104,$L$125,IF(21&lt;=$A104,$L$124,IF(11&lt;=$A104,$L$123,IF(1&lt;=$A104,$L$122,0)))))))),0))*1.1,0)</f>
        <v>22506</v>
      </c>
      <c r="L104" s="95">
        <v>19261</v>
      </c>
      <c r="M104" s="96">
        <f t="shared" si="22"/>
        <v>41767</v>
      </c>
      <c r="N104" s="97">
        <f t="shared" si="23"/>
        <v>1307</v>
      </c>
      <c r="O104" s="98">
        <f t="shared" si="23"/>
        <v>1133</v>
      </c>
      <c r="P104" s="99">
        <f t="shared" si="23"/>
        <v>2440</v>
      </c>
      <c r="Q104" s="100">
        <f>ROUNDDOWN(($R$113+ROUNDDOWN(($A104*IF(501&lt;=$A104,$R$128,IF(101&lt;=$A104,$R$127,IF(51&lt;=$A104,$R$126,IF(31&lt;=$A104,$R$125,IF(21&lt;=$A104,$R$124,IF(11&lt;=$A104,$R$123,IF(1&lt;=$A104,$R$122,0)))))))),0))*1.1,0)</f>
        <v>23595</v>
      </c>
      <c r="R104" s="101">
        <f t="shared" si="19"/>
        <v>20394</v>
      </c>
      <c r="S104" s="102">
        <f t="shared" si="24"/>
        <v>43989</v>
      </c>
      <c r="T104" s="103">
        <f t="shared" si="25"/>
        <v>1089</v>
      </c>
      <c r="U104" s="104">
        <f t="shared" si="25"/>
        <v>1133</v>
      </c>
      <c r="V104" s="105">
        <f t="shared" si="25"/>
        <v>2222</v>
      </c>
      <c r="W104" s="106">
        <f t="shared" si="26"/>
        <v>-6215</v>
      </c>
      <c r="X104" s="86">
        <f t="shared" si="26"/>
        <v>2299</v>
      </c>
      <c r="Y104" s="87">
        <f t="shared" si="26"/>
        <v>-3916</v>
      </c>
      <c r="Z104" s="107">
        <f t="shared" si="27"/>
        <v>0.79151291512915134</v>
      </c>
      <c r="AA104" s="83">
        <f t="shared" si="27"/>
        <v>1.1270516717325227</v>
      </c>
      <c r="AB104" s="83">
        <f t="shared" si="27"/>
        <v>0.91825487944890927</v>
      </c>
    </row>
    <row r="105" spans="1:28" s="57" customFormat="1" ht="18" customHeight="1" x14ac:dyDescent="0.25">
      <c r="A105" s="84">
        <v>100</v>
      </c>
      <c r="B105" s="85">
        <f t="shared" si="18"/>
        <v>30114</v>
      </c>
      <c r="C105" s="106">
        <v>18287</v>
      </c>
      <c r="D105" s="111">
        <f t="shared" si="28"/>
        <v>48401</v>
      </c>
      <c r="E105" s="88">
        <f>ROUNDDOWN(($F$113+ROUNDDOWN(($A105*IF(501&lt;=$A105,$F$128,IF(101&lt;=$A105,$F$127,IF(51&lt;=$A105,$F$126,IF(31&lt;=$A105,$F$125,IF(21&lt;=$A105,$F$124,IF(11&lt;=$A105,$F$123,IF(1&lt;=$A105,$F$122,0)))))))),0))*1.1,0)</f>
        <v>21401</v>
      </c>
      <c r="F105" s="89">
        <v>18304</v>
      </c>
      <c r="G105" s="90">
        <f t="shared" si="20"/>
        <v>39705</v>
      </c>
      <c r="H105" s="91">
        <f t="shared" si="21"/>
        <v>-8713</v>
      </c>
      <c r="I105" s="92">
        <f t="shared" si="21"/>
        <v>17</v>
      </c>
      <c r="J105" s="93">
        <f t="shared" si="21"/>
        <v>-8696</v>
      </c>
      <c r="K105" s="94">
        <f>ROUNDDOWN(($L$113+ROUNDDOWN(($A105*IF(501&lt;=$A105,$L$128,IF(101&lt;=$A105,$L$127,IF(51&lt;=$A105,$L$126,IF(31&lt;=$A105,$L$125,IF(21&lt;=$A105,$L$124,IF(11&lt;=$A105,$L$123,IF(1&lt;=$A105,$L$122,0)))))))),0))*1.1,0)</f>
        <v>22721</v>
      </c>
      <c r="L105" s="95">
        <v>19448</v>
      </c>
      <c r="M105" s="96">
        <f t="shared" si="22"/>
        <v>42169</v>
      </c>
      <c r="N105" s="97">
        <f t="shared" si="23"/>
        <v>1320</v>
      </c>
      <c r="O105" s="98">
        <f t="shared" si="23"/>
        <v>1144</v>
      </c>
      <c r="P105" s="99">
        <f t="shared" si="23"/>
        <v>2464</v>
      </c>
      <c r="Q105" s="100">
        <f>ROUNDDOWN(($R$113+ROUNDDOWN(($A105*IF(501&lt;=$A105,$R$128,IF(101&lt;=$A105,$R$127,IF(51&lt;=$A105,$R$126,IF(31&lt;=$A105,$R$125,IF(21&lt;=$A105,$R$124,IF(11&lt;=$A105,$R$123,IF(1&lt;=$A105,$R$122,0)))))))),0))*1.1,0)</f>
        <v>23821</v>
      </c>
      <c r="R105" s="101">
        <f t="shared" si="19"/>
        <v>20592</v>
      </c>
      <c r="S105" s="102">
        <f t="shared" si="24"/>
        <v>44413</v>
      </c>
      <c r="T105" s="103">
        <f t="shared" si="25"/>
        <v>1100</v>
      </c>
      <c r="U105" s="104">
        <f t="shared" si="25"/>
        <v>1144</v>
      </c>
      <c r="V105" s="105">
        <f t="shared" si="25"/>
        <v>2244</v>
      </c>
      <c r="W105" s="106">
        <f t="shared" si="26"/>
        <v>-6293</v>
      </c>
      <c r="X105" s="86">
        <f t="shared" si="26"/>
        <v>2305</v>
      </c>
      <c r="Y105" s="87">
        <f t="shared" si="26"/>
        <v>-3988</v>
      </c>
      <c r="Z105" s="107">
        <f t="shared" si="27"/>
        <v>0.79102742910274293</v>
      </c>
      <c r="AA105" s="83">
        <f t="shared" si="27"/>
        <v>1.1260458249029366</v>
      </c>
      <c r="AB105" s="83">
        <f t="shared" si="27"/>
        <v>0.91760500816098844</v>
      </c>
    </row>
    <row r="106" spans="1:28" s="57" customFormat="1" ht="18" customHeight="1" x14ac:dyDescent="0.25">
      <c r="A106" s="84">
        <v>101</v>
      </c>
      <c r="B106" s="85">
        <f t="shared" si="18"/>
        <v>30419</v>
      </c>
      <c r="C106" s="106">
        <v>18518</v>
      </c>
      <c r="D106" s="111">
        <f t="shared" si="28"/>
        <v>48937</v>
      </c>
      <c r="E106" s="88">
        <f>ROUNDDOWN(($F$113+ROUNDDOWN(($A106*IF(501&lt;=$A106,$F$128,IF(101&lt;=$A106,$F$127,IF(51&lt;=$A106,$F$126,IF(31&lt;=$A106,$F$125,IF(21&lt;=$A106,$F$124,IF(11&lt;=$A106,$F$123,IF(1&lt;=$A106,$F$122,0)))))))),0))*1.1,0)</f>
        <v>26048</v>
      </c>
      <c r="F106" s="89">
        <v>21368</v>
      </c>
      <c r="G106" s="90">
        <f t="shared" si="20"/>
        <v>47416</v>
      </c>
      <c r="H106" s="91">
        <f t="shared" si="21"/>
        <v>-4371</v>
      </c>
      <c r="I106" s="92">
        <f t="shared" si="21"/>
        <v>2850</v>
      </c>
      <c r="J106" s="93">
        <f t="shared" si="21"/>
        <v>-1521</v>
      </c>
      <c r="K106" s="94">
        <f>ROUNDDOWN(($L$113+ROUNDDOWN(($A106*IF(501&lt;=$A106,$L$128,IF(101&lt;=$A106,$L$127,IF(51&lt;=$A106,$L$126,IF(31&lt;=$A106,$L$125,IF(21&lt;=$A106,$L$124,IF(11&lt;=$A106,$L$123,IF(1&lt;=$A106,$L$122,0)))))))),0))*1.1,0)</f>
        <v>27714</v>
      </c>
      <c r="L106" s="95">
        <v>22745</v>
      </c>
      <c r="M106" s="96">
        <f t="shared" si="22"/>
        <v>50459</v>
      </c>
      <c r="N106" s="97">
        <f t="shared" si="23"/>
        <v>1666</v>
      </c>
      <c r="O106" s="98">
        <f t="shared" si="23"/>
        <v>1377</v>
      </c>
      <c r="P106" s="99">
        <f t="shared" si="23"/>
        <v>3043</v>
      </c>
      <c r="Q106" s="100">
        <f>ROUNDDOWN(($R$113+ROUNDDOWN(($A106*IF(501&lt;=$A106,$R$128,IF(101&lt;=$A106,$R$127,IF(51&lt;=$A106,$R$126,IF(31&lt;=$A106,$R$125,IF(21&lt;=$A106,$R$124,IF(11&lt;=$A106,$R$123,IF(1&lt;=$A106,$R$122,0)))))))),0))*1.1,0)</f>
        <v>29158</v>
      </c>
      <c r="R106" s="101">
        <f t="shared" si="19"/>
        <v>24123</v>
      </c>
      <c r="S106" s="102">
        <f t="shared" si="24"/>
        <v>53281</v>
      </c>
      <c r="T106" s="103">
        <f t="shared" si="25"/>
        <v>1444</v>
      </c>
      <c r="U106" s="104">
        <f t="shared" si="25"/>
        <v>1378</v>
      </c>
      <c r="V106" s="105">
        <f t="shared" si="25"/>
        <v>2822</v>
      </c>
      <c r="W106" s="106">
        <f t="shared" si="26"/>
        <v>-1261</v>
      </c>
      <c r="X106" s="86">
        <f t="shared" si="26"/>
        <v>5605</v>
      </c>
      <c r="Y106" s="87">
        <f t="shared" si="26"/>
        <v>4344</v>
      </c>
      <c r="Z106" s="107">
        <f t="shared" si="27"/>
        <v>0.95854564581347179</v>
      </c>
      <c r="AA106" s="83">
        <f t="shared" si="27"/>
        <v>1.3026784749972999</v>
      </c>
      <c r="AB106" s="83">
        <f t="shared" si="27"/>
        <v>1.088767190469379</v>
      </c>
    </row>
    <row r="107" spans="1:28" s="57" customFormat="1" ht="18" customHeight="1" x14ac:dyDescent="0.25">
      <c r="A107" s="84">
        <v>500</v>
      </c>
      <c r="B107" s="85">
        <f t="shared" si="18"/>
        <v>151994</v>
      </c>
      <c r="C107" s="106">
        <v>110687</v>
      </c>
      <c r="D107" s="111">
        <f t="shared" si="28"/>
        <v>262681</v>
      </c>
      <c r="E107" s="88">
        <f>ROUNDDOWN(($F$113+ROUNDDOWN(($A107*IF(501&lt;=$A107,$F$128,IF(101&lt;=$A107,$F$127,IF(51&lt;=$A107,$F$126,IF(31&lt;=$A107,$F$125,IF(21&lt;=$A107,$F$124,IF(11&lt;=$A107,$F$123,IF(1&lt;=$A107,$F$122,0)))))))),0))*1.1,0)</f>
        <v>124361</v>
      </c>
      <c r="F107" s="89">
        <v>110704</v>
      </c>
      <c r="G107" s="90">
        <f t="shared" si="20"/>
        <v>235065</v>
      </c>
      <c r="H107" s="91">
        <f t="shared" si="21"/>
        <v>-27633</v>
      </c>
      <c r="I107" s="92">
        <f t="shared" si="21"/>
        <v>17</v>
      </c>
      <c r="J107" s="93">
        <f t="shared" si="21"/>
        <v>-27616</v>
      </c>
      <c r="K107" s="94">
        <f>ROUNDDOWN(($L$113+ROUNDDOWN(($A107*IF(501&lt;=$A107,$L$128,IF(101&lt;=$A107,$L$127,IF(51&lt;=$A107,$L$126,IF(31&lt;=$A107,$L$125,IF(21&lt;=$A107,$L$124,IF(11&lt;=$A107,$L$123,IF(1&lt;=$A107,$L$122,0)))))))),0))*1.1,0)</f>
        <v>132611</v>
      </c>
      <c r="L107" s="95">
        <v>110748</v>
      </c>
      <c r="M107" s="96">
        <f t="shared" si="22"/>
        <v>243359</v>
      </c>
      <c r="N107" s="97">
        <f t="shared" si="23"/>
        <v>8250</v>
      </c>
      <c r="O107" s="98">
        <f t="shared" si="23"/>
        <v>44</v>
      </c>
      <c r="P107" s="99">
        <f t="shared" si="23"/>
        <v>8294</v>
      </c>
      <c r="Q107" s="100">
        <f>ROUNDDOWN(($R$113+ROUNDDOWN(($A107*IF(501&lt;=$A107,$R$128,IF(101&lt;=$A107,$R$127,IF(51&lt;=$A107,$R$126,IF(31&lt;=$A107,$R$125,IF(21&lt;=$A107,$R$124,IF(11&lt;=$A107,$R$123,IF(1&lt;=$A107,$R$122,0)))))))),0))*1.1,0)</f>
        <v>139761</v>
      </c>
      <c r="R107" s="101">
        <f t="shared" si="19"/>
        <v>116292</v>
      </c>
      <c r="S107" s="102">
        <f t="shared" si="24"/>
        <v>256053</v>
      </c>
      <c r="T107" s="103">
        <f t="shared" si="25"/>
        <v>7150</v>
      </c>
      <c r="U107" s="104">
        <f t="shared" si="25"/>
        <v>5544</v>
      </c>
      <c r="V107" s="105">
        <f t="shared" si="25"/>
        <v>12694</v>
      </c>
      <c r="W107" s="106">
        <f t="shared" si="26"/>
        <v>-12233</v>
      </c>
      <c r="X107" s="86">
        <f t="shared" si="26"/>
        <v>5605</v>
      </c>
      <c r="Y107" s="87">
        <f t="shared" si="26"/>
        <v>-6628</v>
      </c>
      <c r="Z107" s="107">
        <f t="shared" si="27"/>
        <v>0.91951655986420522</v>
      </c>
      <c r="AA107" s="83">
        <f t="shared" si="27"/>
        <v>1.0506382863389558</v>
      </c>
      <c r="AB107" s="83">
        <f t="shared" si="27"/>
        <v>0.97476787434188239</v>
      </c>
    </row>
    <row r="108" spans="1:28" s="57" customFormat="1" ht="18" customHeight="1" x14ac:dyDescent="0.25">
      <c r="A108" s="84">
        <v>1000</v>
      </c>
      <c r="B108" s="85">
        <f t="shared" si="18"/>
        <v>304344</v>
      </c>
      <c r="C108" s="106">
        <v>226187</v>
      </c>
      <c r="D108" s="111">
        <f t="shared" si="28"/>
        <v>530531</v>
      </c>
      <c r="E108" s="88">
        <f>ROUNDDOWN(($F$113+ROUNDDOWN(($A108*IF(501&lt;=$A108,$F$128,IF(101&lt;=$A108,$F$127,IF(51&lt;=$A108,$F$126,IF(31&lt;=$A108,$F$125,IF(21&lt;=$A108,$F$124,IF(11&lt;=$A108,$F$123,IF(1&lt;=$A108,$F$122,0)))))))),0))*1.1,0)</f>
        <v>288261</v>
      </c>
      <c r="F108" s="89">
        <v>240504</v>
      </c>
      <c r="G108" s="90">
        <f t="shared" si="20"/>
        <v>528765</v>
      </c>
      <c r="H108" s="91">
        <f t="shared" si="21"/>
        <v>-16083</v>
      </c>
      <c r="I108" s="92">
        <f t="shared" si="21"/>
        <v>14317</v>
      </c>
      <c r="J108" s="93">
        <f t="shared" si="21"/>
        <v>-1766</v>
      </c>
      <c r="K108" s="94">
        <f>ROUNDDOWN(($L$113+ROUNDDOWN(($A108*IF(501&lt;=$A108,$L$128,IF(101&lt;=$A108,$L$127,IF(51&lt;=$A108,$L$126,IF(31&lt;=$A108,$L$125,IF(21&lt;=$A108,$L$124,IF(11&lt;=$A108,$L$123,IF(1&lt;=$A108,$L$122,0)))))))),0))*1.1,0)</f>
        <v>306961</v>
      </c>
      <c r="L108" s="95">
        <v>255948</v>
      </c>
      <c r="M108" s="96">
        <f t="shared" si="22"/>
        <v>562909</v>
      </c>
      <c r="N108" s="97">
        <f t="shared" si="23"/>
        <v>18700</v>
      </c>
      <c r="O108" s="98">
        <f t="shared" si="23"/>
        <v>15444</v>
      </c>
      <c r="P108" s="99">
        <f t="shared" si="23"/>
        <v>34144</v>
      </c>
      <c r="Q108" s="100">
        <f>ROUNDDOWN(($R$113+ROUNDDOWN(($A108*IF(501&lt;=$A108,$R$128,IF(101&lt;=$A108,$R$127,IF(51&lt;=$A108,$R$126,IF(31&lt;=$A108,$R$125,IF(21&lt;=$A108,$R$124,IF(11&lt;=$A108,$R$123,IF(1&lt;=$A108,$R$122,0)))))))),0))*1.1,0)</f>
        <v>322361</v>
      </c>
      <c r="R108" s="101">
        <f t="shared" si="19"/>
        <v>271392</v>
      </c>
      <c r="S108" s="102">
        <f t="shared" si="24"/>
        <v>593753</v>
      </c>
      <c r="T108" s="103">
        <f t="shared" si="25"/>
        <v>15400</v>
      </c>
      <c r="U108" s="104">
        <f t="shared" si="25"/>
        <v>15444</v>
      </c>
      <c r="V108" s="105">
        <f t="shared" si="25"/>
        <v>30844</v>
      </c>
      <c r="W108" s="106">
        <f t="shared" si="26"/>
        <v>18017</v>
      </c>
      <c r="X108" s="86">
        <f t="shared" si="26"/>
        <v>45205</v>
      </c>
      <c r="Y108" s="87">
        <f t="shared" si="26"/>
        <v>63222</v>
      </c>
      <c r="Z108" s="107">
        <f t="shared" si="27"/>
        <v>1.0591994585074784</v>
      </c>
      <c r="AA108" s="83">
        <f t="shared" si="27"/>
        <v>1.199856755693298</v>
      </c>
      <c r="AB108" s="83">
        <f t="shared" si="27"/>
        <v>1.1191674002084704</v>
      </c>
    </row>
    <row r="109" spans="1:28" s="57" customFormat="1" ht="18" customHeight="1" x14ac:dyDescent="0.25">
      <c r="A109" s="149">
        <v>3000</v>
      </c>
      <c r="B109" s="150">
        <f t="shared" si="18"/>
        <v>913744</v>
      </c>
      <c r="C109" s="151">
        <v>688187</v>
      </c>
      <c r="D109" s="152">
        <f t="shared" si="28"/>
        <v>1601931</v>
      </c>
      <c r="E109" s="153">
        <f>ROUNDDOWN(($F$113+ROUNDDOWN(($A109*IF(501&lt;=$A109,$F$128,IF(101&lt;=$A109,$F$127,IF(51&lt;=$A109,$F$126,IF(31&lt;=$A109,$F$125,IF(21&lt;=$A109,$F$124,IF(11&lt;=$A109,$F$123,IF(1&lt;=$A109,$F$122,0)))))))),0))*1.1,0)</f>
        <v>862461</v>
      </c>
      <c r="F109" s="154">
        <v>720104</v>
      </c>
      <c r="G109" s="155">
        <f t="shared" si="20"/>
        <v>1582565</v>
      </c>
      <c r="H109" s="156">
        <f t="shared" si="21"/>
        <v>-51283</v>
      </c>
      <c r="I109" s="157">
        <f t="shared" si="21"/>
        <v>31917</v>
      </c>
      <c r="J109" s="158">
        <f t="shared" si="21"/>
        <v>-19366</v>
      </c>
      <c r="K109" s="159">
        <f>ROUNDDOWN(($L$113+ROUNDDOWN(($A109*IF(501&lt;=$A109,$L$128,IF(101&lt;=$A109,$L$127,IF(51&lt;=$A109,$L$126,IF(31&lt;=$A109,$L$125,IF(21&lt;=$A109,$L$124,IF(11&lt;=$A109,$L$123,IF(1&lt;=$A109,$L$122,0)))))))),0))*1.1,0)</f>
        <v>918561</v>
      </c>
      <c r="L109" s="160">
        <v>766348</v>
      </c>
      <c r="M109" s="161">
        <f t="shared" si="22"/>
        <v>1684909</v>
      </c>
      <c r="N109" s="162">
        <f t="shared" si="23"/>
        <v>56100</v>
      </c>
      <c r="O109" s="163">
        <f t="shared" si="23"/>
        <v>46244</v>
      </c>
      <c r="P109" s="164">
        <f t="shared" si="23"/>
        <v>102344</v>
      </c>
      <c r="Q109" s="165">
        <f>ROUNDDOWN(($R$113+ROUNDDOWN(($A109*IF(501&lt;=$A109,$R$128,IF(101&lt;=$A109,$R$127,IF(51&lt;=$A109,$R$126,IF(31&lt;=$A109,$R$125,IF(21&lt;=$A109,$R$124,IF(11&lt;=$A109,$R$123,IF(1&lt;=$A109,$R$122,0)))))))),0))*1.1,0)</f>
        <v>964761</v>
      </c>
      <c r="R109" s="166">
        <f t="shared" si="19"/>
        <v>812592</v>
      </c>
      <c r="S109" s="167">
        <f t="shared" si="24"/>
        <v>1777353</v>
      </c>
      <c r="T109" s="168">
        <f t="shared" si="25"/>
        <v>46200</v>
      </c>
      <c r="U109" s="169">
        <f t="shared" si="25"/>
        <v>46244</v>
      </c>
      <c r="V109" s="170">
        <f t="shared" si="25"/>
        <v>92444</v>
      </c>
      <c r="W109" s="151">
        <f t="shared" si="26"/>
        <v>51017</v>
      </c>
      <c r="X109" s="171">
        <f t="shared" si="26"/>
        <v>124405</v>
      </c>
      <c r="Y109" s="172">
        <f t="shared" si="26"/>
        <v>175422</v>
      </c>
      <c r="Z109" s="173">
        <f t="shared" si="27"/>
        <v>1.055832924757919</v>
      </c>
      <c r="AA109" s="173">
        <f t="shared" si="27"/>
        <v>1.1807720866566791</v>
      </c>
      <c r="AB109" s="173">
        <f t="shared" si="27"/>
        <v>1.1095065892351168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940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166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172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199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84</v>
      </c>
      <c r="C125" s="141">
        <v>222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85</v>
      </c>
      <c r="C126" s="141">
        <v>255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86</v>
      </c>
      <c r="C127" s="141">
        <v>277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29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29"/>
        <v/>
      </c>
      <c r="F145" s="146" t="str">
        <f t="shared" ref="F145:F150" si="30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29"/>
        <v/>
      </c>
      <c r="F146" s="146" t="str">
        <f t="shared" si="30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29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29"/>
        <v/>
      </c>
      <c r="F148" s="146" t="str">
        <f t="shared" si="30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29"/>
        <v/>
      </c>
      <c r="F149" s="146" t="str">
        <f t="shared" si="30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29"/>
        <v/>
      </c>
      <c r="F150" s="146" t="str">
        <f t="shared" si="30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lF/enZ4y4mrFjaxdMLLhOLo7LH/meYb0jeZ/gddCi0fTD4xMu0ltfiAklB783R6ydbyVc36epobXQhMtCPoNwg==" saltValue="eHaqg/IjlomLpo1ZsyRq+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UI,標準"&amp;16安達（家庭用）　13mm</oddHeader>
  </headerFooter>
  <rowBreaks count="1" manualBreakCount="1">
    <brk id="60" max="27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A6EA0-5286-4DC8-9FD8-BAB336EDAAD7}">
  <sheetPr>
    <tabColor rgb="FF00FF0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101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INT(ROUNDDOWN(IF(($A4-5)&lt;=0,0,IF(($A4-5)&lt;=10,$C$122,IF(($A4-5)&lt;=20,$C$123,IF(($A4-5)&lt;=30,$C$124,IF(($A4-5)&lt;=40,$C$125,IF(($A4-5)&lt;=50,$C$126,IF(($A4-5)&gt;=51,$C$127,"")))))))*($A4-5)+$C$120+$C$114,0)*1.1)</f>
        <v>1265</v>
      </c>
      <c r="C4" s="34">
        <f>E156</f>
        <v>825</v>
      </c>
      <c r="D4" s="35">
        <f>B4+C4</f>
        <v>2090</v>
      </c>
      <c r="E4" s="36">
        <f>ROUNDDOWN(($F$114+ROUNDDOWN(($A4*IF(501&lt;=$A4,$F$128,IF(101&lt;=$A4,$F$127,IF(51&lt;=$A4,$F$126,IF(31&lt;=$A4,$F$125,IF(21&lt;=$A4,$F$124,IF(11&lt;=$A4,$F$123,IF(1&lt;=$A4,$F$122,0)))))))),0))*1.1,0)</f>
        <v>2334</v>
      </c>
      <c r="F4" s="37">
        <f>G160</f>
        <v>704</v>
      </c>
      <c r="G4" s="38">
        <f>SUM(E4:F4)</f>
        <v>3038</v>
      </c>
      <c r="H4" s="39">
        <f t="shared" ref="H4:J19" si="0">E4-B4</f>
        <v>1069</v>
      </c>
      <c r="I4" s="40">
        <f t="shared" si="0"/>
        <v>-121</v>
      </c>
      <c r="J4" s="41">
        <f t="shared" si="0"/>
        <v>948</v>
      </c>
      <c r="K4" s="42">
        <f>ROUNDDOWN(($L$114+ROUNDDOWN(($A4*IF(501&lt;=$A4,$L$128,IF(101&lt;=$A4,$L$127,IF(51&lt;=$A4,$L$126,IF(31&lt;=$A4,$L$125,IF(21&lt;=$A4,$L$124,IF(11&lt;=$A4,$L$123,IF(1&lt;=$A4,$L$122,0)))))))),0))*1.1,0)</f>
        <v>2480</v>
      </c>
      <c r="L4" s="43">
        <f>M160</f>
        <v>748</v>
      </c>
      <c r="M4" s="44">
        <f>SUM(K4:L4)</f>
        <v>3228</v>
      </c>
      <c r="N4" s="45">
        <f t="shared" ref="N4:P19" si="1">K4-E4</f>
        <v>146</v>
      </c>
      <c r="O4" s="46">
        <f t="shared" si="1"/>
        <v>44</v>
      </c>
      <c r="P4" s="47">
        <f t="shared" si="1"/>
        <v>190</v>
      </c>
      <c r="Q4" s="48">
        <f>ROUNDDOWN(($R$114+ROUNDDOWN(($A4*IF(501&lt;=$A4,$R$128,IF(101&lt;=$A4,$R$127,IF(51&lt;=$A4,$R$126,IF(31&lt;=$A4,$R$125,IF(21&lt;=$A4,$R$124,IF(11&lt;=$A4,$R$123,IF(1&lt;=$A4,$R$122,0)))))))),0))*1.1,0)</f>
        <v>2626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3418</v>
      </c>
      <c r="T4" s="51">
        <f t="shared" ref="T4:V19" si="2">Q4-K4</f>
        <v>146</v>
      </c>
      <c r="U4" s="52">
        <f t="shared" si="2"/>
        <v>44</v>
      </c>
      <c r="V4" s="53">
        <f t="shared" si="2"/>
        <v>190</v>
      </c>
      <c r="W4" s="54">
        <f t="shared" ref="W4:Y19" si="3">Q4-B4</f>
        <v>1361</v>
      </c>
      <c r="X4" s="34">
        <f t="shared" si="3"/>
        <v>-33</v>
      </c>
      <c r="Y4" s="35">
        <f t="shared" si="3"/>
        <v>1328</v>
      </c>
      <c r="Z4" s="55">
        <f t="shared" ref="Z4:AB19" si="4">Q4/B4</f>
        <v>2.0758893280632411</v>
      </c>
      <c r="AA4" s="55">
        <f t="shared" si="4"/>
        <v>0.96</v>
      </c>
      <c r="AB4" s="56">
        <f t="shared" si="4"/>
        <v>1.6354066985645932</v>
      </c>
    </row>
    <row r="5" spans="1:28" s="57" customFormat="1" ht="18" customHeight="1" x14ac:dyDescent="0.25">
      <c r="A5" s="58">
        <v>0</v>
      </c>
      <c r="B5" s="59">
        <f t="shared" ref="B5:B68" si="5">INT(ROUNDDOWN(IF(($A5-5)&lt;=0,0,IF(($A5-5)&lt;=10,$C$122,IF(($A5-5)&lt;=20,$C$123,IF(($A5-5)&lt;=30,$C$124,IF(($A5-5)&lt;=40,$C$125,IF(($A5-5)&lt;=50,$C$126,IF(($A5-5)&gt;=51,$C$127,"")))))))*($A5-5)+$C$120+$C$114,0)*1.1)</f>
        <v>1265</v>
      </c>
      <c r="C5" s="60">
        <v>825</v>
      </c>
      <c r="D5" s="61">
        <f>B5+C5</f>
        <v>2090</v>
      </c>
      <c r="E5" s="62">
        <f>ROUNDDOWN(($F$114+ROUNDDOWN(($A5*IF(501&lt;=$A5,$F$128,IF(101&lt;=$A5,$F$127,IF(51&lt;=$A5,$F$126,IF(31&lt;=$A5,$F$125,IF(21&lt;=$A5,$F$124,IF(11&lt;=$A5,$F$123,IF(1&lt;=$A5,$F$122,0)))))))),0))*1.1,0)</f>
        <v>2334</v>
      </c>
      <c r="F5" s="63">
        <v>704</v>
      </c>
      <c r="G5" s="64">
        <f>SUM(E5:F5)</f>
        <v>3038</v>
      </c>
      <c r="H5" s="65">
        <f t="shared" si="0"/>
        <v>1069</v>
      </c>
      <c r="I5" s="66">
        <f t="shared" si="0"/>
        <v>-121</v>
      </c>
      <c r="J5" s="67">
        <f t="shared" si="0"/>
        <v>948</v>
      </c>
      <c r="K5" s="68">
        <f>ROUNDDOWN(($L$114+ROUNDDOWN(($A5*IF(501&lt;=$A5,$L$128,IF(101&lt;=$A5,$L$127,IF(51&lt;=$A5,$L$126,IF(31&lt;=$A5,$L$125,IF(21&lt;=$A5,$L$124,IF(11&lt;=$A5,$L$123,IF(1&lt;=$A5,$L$122,0)))))))),0))*1.1,0)</f>
        <v>2480</v>
      </c>
      <c r="L5" s="69">
        <v>748</v>
      </c>
      <c r="M5" s="70">
        <f>SUM(K5:L5)</f>
        <v>3228</v>
      </c>
      <c r="N5" s="71">
        <f t="shared" si="1"/>
        <v>146</v>
      </c>
      <c r="O5" s="72">
        <f t="shared" si="1"/>
        <v>44</v>
      </c>
      <c r="P5" s="73">
        <f t="shared" si="1"/>
        <v>190</v>
      </c>
      <c r="Q5" s="74">
        <f>ROUNDDOWN(($R$114+ROUNDDOWN(($A5*IF(501&lt;=$A5,$R$128,IF(101&lt;=$A5,$R$127,IF(51&lt;=$A5,$R$126,IF(31&lt;=$A5,$R$125,IF(21&lt;=$A5,$R$124,IF(11&lt;=$A5,$R$123,IF(1&lt;=$A5,$R$122,0)))))))),0))*1.1,0)</f>
        <v>2626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3418</v>
      </c>
      <c r="T5" s="77">
        <f t="shared" si="2"/>
        <v>146</v>
      </c>
      <c r="U5" s="78">
        <f t="shared" si="2"/>
        <v>44</v>
      </c>
      <c r="V5" s="79">
        <f t="shared" si="2"/>
        <v>190</v>
      </c>
      <c r="W5" s="80">
        <f t="shared" si="3"/>
        <v>1361</v>
      </c>
      <c r="X5" s="81">
        <f t="shared" si="3"/>
        <v>-33</v>
      </c>
      <c r="Y5" s="82">
        <f t="shared" si="3"/>
        <v>1328</v>
      </c>
      <c r="Z5" s="83">
        <f t="shared" si="4"/>
        <v>2.0758893280632411</v>
      </c>
      <c r="AA5" s="83">
        <f t="shared" si="4"/>
        <v>0.96</v>
      </c>
      <c r="AB5" s="83">
        <f t="shared" si="4"/>
        <v>1.6354066985645932</v>
      </c>
    </row>
    <row r="6" spans="1:28" s="57" customFormat="1" ht="18" customHeight="1" x14ac:dyDescent="0.25">
      <c r="A6" s="84">
        <v>1</v>
      </c>
      <c r="B6" s="85">
        <f t="shared" si="5"/>
        <v>1265</v>
      </c>
      <c r="C6" s="86">
        <v>825</v>
      </c>
      <c r="D6" s="87">
        <f t="shared" ref="D6:D13" si="7">B6+C6</f>
        <v>2090</v>
      </c>
      <c r="E6" s="88">
        <f>ROUNDDOWN(($F$114+ROUNDDOWN(($A6*IF(501&lt;=$A6,$F$128,IF(101&lt;=$A6,$F$127,IF(51&lt;=$A6,$F$126,IF(31&lt;=$A6,$F$125,IF(21&lt;=$A6,$F$124,IF(11&lt;=$A6,$F$123,IF(1&lt;=$A6,$F$122,0)))))))),0))*1.1,0)</f>
        <v>2405</v>
      </c>
      <c r="F6" s="89">
        <v>838</v>
      </c>
      <c r="G6" s="90">
        <f t="shared" ref="G6:G69" si="8">SUM(E6:F6)</f>
        <v>3243</v>
      </c>
      <c r="H6" s="91">
        <f t="shared" si="0"/>
        <v>1140</v>
      </c>
      <c r="I6" s="92">
        <f t="shared" si="0"/>
        <v>13</v>
      </c>
      <c r="J6" s="93">
        <f t="shared" si="0"/>
        <v>1153</v>
      </c>
      <c r="K6" s="94">
        <f>ROUNDDOWN(($L$114+ROUNDDOWN(($A6*IF(501&lt;=$A6,$L$128,IF(101&lt;=$A6,$L$127,IF(51&lt;=$A6,$L$126,IF(31&lt;=$A6,$L$125,IF(21&lt;=$A6,$L$124,IF(11&lt;=$A6,$L$123,IF(1&lt;=$A6,$L$122,0)))))))),0))*1.1,0)</f>
        <v>2556</v>
      </c>
      <c r="L6" s="95">
        <v>851</v>
      </c>
      <c r="M6" s="96">
        <f t="shared" ref="M6:M69" si="9">SUM(K6:L6)</f>
        <v>3407</v>
      </c>
      <c r="N6" s="97">
        <f t="shared" si="1"/>
        <v>151</v>
      </c>
      <c r="O6" s="98">
        <f t="shared" si="1"/>
        <v>13</v>
      </c>
      <c r="P6" s="99">
        <f t="shared" si="1"/>
        <v>164</v>
      </c>
      <c r="Q6" s="100">
        <f>ROUNDDOWN(($R$114+ROUNDDOWN(($A6*IF(501&lt;=$A6,$R$128,IF(101&lt;=$A6,$R$127,IF(51&lt;=$A6,$R$126,IF(31&lt;=$A6,$R$125,IF(21&lt;=$A6,$R$124,IF(11&lt;=$A6,$R$123,IF(1&lt;=$A6,$R$122,0)))))))),0))*1.1,0)</f>
        <v>2707</v>
      </c>
      <c r="R6" s="101">
        <f t="shared" si="6"/>
        <v>864</v>
      </c>
      <c r="S6" s="102">
        <f t="shared" ref="S6:S69" si="10">SUM(Q6:R6)</f>
        <v>3571</v>
      </c>
      <c r="T6" s="103">
        <f t="shared" si="2"/>
        <v>151</v>
      </c>
      <c r="U6" s="104">
        <f t="shared" si="2"/>
        <v>13</v>
      </c>
      <c r="V6" s="105">
        <f t="shared" si="2"/>
        <v>164</v>
      </c>
      <c r="W6" s="106">
        <f t="shared" si="3"/>
        <v>1442</v>
      </c>
      <c r="X6" s="86">
        <f t="shared" si="3"/>
        <v>39</v>
      </c>
      <c r="Y6" s="87">
        <f t="shared" si="3"/>
        <v>1481</v>
      </c>
      <c r="Z6" s="107">
        <f t="shared" si="4"/>
        <v>2.1399209486166009</v>
      </c>
      <c r="AA6" s="83">
        <f t="shared" si="4"/>
        <v>1.0472727272727274</v>
      </c>
      <c r="AB6" s="83">
        <f t="shared" si="4"/>
        <v>1.7086124401913876</v>
      </c>
    </row>
    <row r="7" spans="1:28" s="57" customFormat="1" ht="18" customHeight="1" x14ac:dyDescent="0.25">
      <c r="A7" s="84">
        <v>2</v>
      </c>
      <c r="B7" s="85">
        <f t="shared" si="5"/>
        <v>1265</v>
      </c>
      <c r="C7" s="86">
        <v>825</v>
      </c>
      <c r="D7" s="87">
        <f t="shared" si="7"/>
        <v>2090</v>
      </c>
      <c r="E7" s="88">
        <f>ROUNDDOWN(($F$114+ROUNDDOWN(($A7*IF(501&lt;=$A7,$F$128,IF(101&lt;=$A7,$F$127,IF(51&lt;=$A7,$F$126,IF(31&lt;=$A7,$F$125,IF(21&lt;=$A7,$F$124,IF(11&lt;=$A7,$F$123,IF(1&lt;=$A7,$F$122,0)))))))),0))*1.1,0)</f>
        <v>2477</v>
      </c>
      <c r="F7" s="89">
        <v>862</v>
      </c>
      <c r="G7" s="90">
        <f t="shared" si="8"/>
        <v>3339</v>
      </c>
      <c r="H7" s="91">
        <f t="shared" si="0"/>
        <v>1212</v>
      </c>
      <c r="I7" s="92">
        <f t="shared" si="0"/>
        <v>37</v>
      </c>
      <c r="J7" s="93">
        <f t="shared" si="0"/>
        <v>1249</v>
      </c>
      <c r="K7" s="94">
        <f>ROUNDDOWN(($L$114+ROUNDDOWN(($A7*IF(501&lt;=$A7,$L$128,IF(101&lt;=$A7,$L$127,IF(51&lt;=$A7,$L$126,IF(31&lt;=$A7,$L$125,IF(21&lt;=$A7,$L$124,IF(11&lt;=$A7,$L$123,IF(1&lt;=$A7,$L$122,0)))))))),0))*1.1,0)</f>
        <v>2632</v>
      </c>
      <c r="L7" s="95">
        <v>895</v>
      </c>
      <c r="M7" s="96">
        <f t="shared" si="9"/>
        <v>3527</v>
      </c>
      <c r="N7" s="97">
        <f t="shared" si="1"/>
        <v>155</v>
      </c>
      <c r="O7" s="98">
        <f t="shared" si="1"/>
        <v>33</v>
      </c>
      <c r="P7" s="99">
        <f t="shared" si="1"/>
        <v>188</v>
      </c>
      <c r="Q7" s="100">
        <f>ROUNDDOWN(($R$114+ROUNDDOWN(($A7*IF(501&lt;=$A7,$R$128,IF(101&lt;=$A7,$R$127,IF(51&lt;=$A7,$R$126,IF(31&lt;=$A7,$R$125,IF(21&lt;=$A7,$R$124,IF(11&lt;=$A7,$R$123,IF(1&lt;=$A7,$R$122,0)))))))),0))*1.1,0)</f>
        <v>2787</v>
      </c>
      <c r="R7" s="101">
        <f t="shared" si="6"/>
        <v>937</v>
      </c>
      <c r="S7" s="102">
        <f t="shared" si="10"/>
        <v>3724</v>
      </c>
      <c r="T7" s="103">
        <f t="shared" si="2"/>
        <v>155</v>
      </c>
      <c r="U7" s="104">
        <f t="shared" si="2"/>
        <v>42</v>
      </c>
      <c r="V7" s="105">
        <f t="shared" si="2"/>
        <v>197</v>
      </c>
      <c r="W7" s="106">
        <f t="shared" si="3"/>
        <v>1522</v>
      </c>
      <c r="X7" s="86">
        <f t="shared" si="3"/>
        <v>112</v>
      </c>
      <c r="Y7" s="87">
        <f t="shared" si="3"/>
        <v>1634</v>
      </c>
      <c r="Z7" s="107">
        <f t="shared" si="4"/>
        <v>2.2031620553359685</v>
      </c>
      <c r="AA7" s="83">
        <f t="shared" si="4"/>
        <v>1.1357575757575757</v>
      </c>
      <c r="AB7" s="83">
        <f t="shared" si="4"/>
        <v>1.7818181818181817</v>
      </c>
    </row>
    <row r="8" spans="1:28" s="57" customFormat="1" ht="18" customHeight="1" x14ac:dyDescent="0.25">
      <c r="A8" s="84">
        <v>3</v>
      </c>
      <c r="B8" s="85">
        <f t="shared" si="5"/>
        <v>1265</v>
      </c>
      <c r="C8" s="86">
        <v>825</v>
      </c>
      <c r="D8" s="87">
        <f t="shared" si="7"/>
        <v>2090</v>
      </c>
      <c r="E8" s="88">
        <f>ROUNDDOWN(($F$114+ROUNDDOWN(($A8*IF(501&lt;=$A8,$F$128,IF(101&lt;=$A8,$F$127,IF(51&lt;=$A8,$F$126,IF(31&lt;=$A8,$F$125,IF(21&lt;=$A8,$F$124,IF(11&lt;=$A8,$F$123,IF(1&lt;=$A8,$F$122,0)))))))),0))*1.1,0)</f>
        <v>2548</v>
      </c>
      <c r="F8" s="89">
        <v>941</v>
      </c>
      <c r="G8" s="90">
        <f t="shared" si="8"/>
        <v>3489</v>
      </c>
      <c r="H8" s="91">
        <f t="shared" si="0"/>
        <v>1283</v>
      </c>
      <c r="I8" s="92">
        <f t="shared" si="0"/>
        <v>116</v>
      </c>
      <c r="J8" s="93">
        <f t="shared" si="0"/>
        <v>1399</v>
      </c>
      <c r="K8" s="94">
        <f>ROUNDDOWN(($L$114+ROUNDDOWN(($A8*IF(501&lt;=$A8,$L$128,IF(101&lt;=$A8,$L$127,IF(51&lt;=$A8,$L$126,IF(31&lt;=$A8,$L$125,IF(21&lt;=$A8,$L$124,IF(11&lt;=$A8,$L$123,IF(1&lt;=$A8,$L$122,0)))))))),0))*1.1,0)</f>
        <v>2708</v>
      </c>
      <c r="L8" s="95">
        <v>969</v>
      </c>
      <c r="M8" s="96">
        <f t="shared" si="9"/>
        <v>3677</v>
      </c>
      <c r="N8" s="97">
        <f t="shared" si="1"/>
        <v>160</v>
      </c>
      <c r="O8" s="98">
        <f t="shared" si="1"/>
        <v>28</v>
      </c>
      <c r="P8" s="99">
        <f t="shared" si="1"/>
        <v>188</v>
      </c>
      <c r="Q8" s="100">
        <f>ROUNDDOWN(($R$114+ROUNDDOWN(($A8*IF(501&lt;=$A8,$R$128,IF(101&lt;=$A8,$R$127,IF(51&lt;=$A8,$R$126,IF(31&lt;=$A8,$R$125,IF(21&lt;=$A8,$R$124,IF(11&lt;=$A8,$R$123,IF(1&lt;=$A8,$R$122,0)))))))),0))*1.1,0)</f>
        <v>2867</v>
      </c>
      <c r="R8" s="101">
        <f t="shared" si="6"/>
        <v>1009</v>
      </c>
      <c r="S8" s="102">
        <f t="shared" si="10"/>
        <v>3876</v>
      </c>
      <c r="T8" s="103">
        <f t="shared" si="2"/>
        <v>159</v>
      </c>
      <c r="U8" s="104">
        <f t="shared" si="2"/>
        <v>40</v>
      </c>
      <c r="V8" s="105">
        <f t="shared" si="2"/>
        <v>199</v>
      </c>
      <c r="W8" s="106">
        <f t="shared" si="3"/>
        <v>1602</v>
      </c>
      <c r="X8" s="86">
        <f t="shared" si="3"/>
        <v>184</v>
      </c>
      <c r="Y8" s="87">
        <f t="shared" si="3"/>
        <v>1786</v>
      </c>
      <c r="Z8" s="107">
        <f t="shared" si="4"/>
        <v>2.2664031620553358</v>
      </c>
      <c r="AA8" s="83">
        <f t="shared" si="4"/>
        <v>1.2230303030303031</v>
      </c>
      <c r="AB8" s="83">
        <f t="shared" si="4"/>
        <v>1.8545454545454545</v>
      </c>
    </row>
    <row r="9" spans="1:28" s="57" customFormat="1" ht="18" customHeight="1" x14ac:dyDescent="0.25">
      <c r="A9" s="84">
        <v>4</v>
      </c>
      <c r="B9" s="85">
        <f t="shared" si="5"/>
        <v>1265</v>
      </c>
      <c r="C9" s="86">
        <v>825</v>
      </c>
      <c r="D9" s="87">
        <f t="shared" si="7"/>
        <v>2090</v>
      </c>
      <c r="E9" s="88">
        <f>ROUNDDOWN(($F$114+ROUNDDOWN(($A9*IF(501&lt;=$A9,$F$128,IF(101&lt;=$A9,$F$127,IF(51&lt;=$A9,$F$126,IF(31&lt;=$A9,$F$125,IF(21&lt;=$A9,$F$124,IF(11&lt;=$A9,$F$123,IF(1&lt;=$A9,$F$122,0)))))))),0))*1.1,0)</f>
        <v>2620</v>
      </c>
      <c r="F9" s="89">
        <v>1020</v>
      </c>
      <c r="G9" s="90">
        <f t="shared" si="8"/>
        <v>3640</v>
      </c>
      <c r="H9" s="91">
        <f t="shared" si="0"/>
        <v>1355</v>
      </c>
      <c r="I9" s="92">
        <f t="shared" si="0"/>
        <v>195</v>
      </c>
      <c r="J9" s="93">
        <f t="shared" si="0"/>
        <v>1550</v>
      </c>
      <c r="K9" s="94">
        <f>ROUNDDOWN(($L$114+ROUNDDOWN(($A9*IF(501&lt;=$A9,$L$128,IF(101&lt;=$A9,$L$127,IF(51&lt;=$A9,$L$126,IF(31&lt;=$A9,$L$125,IF(21&lt;=$A9,$L$124,IF(11&lt;=$A9,$L$123,IF(1&lt;=$A9,$L$122,0)))))))),0))*1.1,0)</f>
        <v>2784</v>
      </c>
      <c r="L9" s="95">
        <v>1042</v>
      </c>
      <c r="M9" s="96">
        <f t="shared" si="9"/>
        <v>3826</v>
      </c>
      <c r="N9" s="97">
        <f t="shared" si="1"/>
        <v>164</v>
      </c>
      <c r="O9" s="98">
        <f t="shared" si="1"/>
        <v>22</v>
      </c>
      <c r="P9" s="99">
        <f t="shared" si="1"/>
        <v>186</v>
      </c>
      <c r="Q9" s="100">
        <f>ROUNDDOWN(($R$114+ROUNDDOWN(($A9*IF(501&lt;=$A9,$R$128,IF(101&lt;=$A9,$R$127,IF(51&lt;=$A9,$R$126,IF(31&lt;=$A9,$R$125,IF(21&lt;=$A9,$R$124,IF(11&lt;=$A9,$R$123,IF(1&lt;=$A9,$R$122,0)))))))),0))*1.1,0)</f>
        <v>2948</v>
      </c>
      <c r="R9" s="101">
        <f t="shared" si="6"/>
        <v>1082</v>
      </c>
      <c r="S9" s="102">
        <f t="shared" si="10"/>
        <v>4030</v>
      </c>
      <c r="T9" s="103">
        <f t="shared" si="2"/>
        <v>164</v>
      </c>
      <c r="U9" s="104">
        <f t="shared" si="2"/>
        <v>40</v>
      </c>
      <c r="V9" s="105">
        <f t="shared" si="2"/>
        <v>204</v>
      </c>
      <c r="W9" s="106">
        <f t="shared" si="3"/>
        <v>1683</v>
      </c>
      <c r="X9" s="86">
        <f t="shared" si="3"/>
        <v>257</v>
      </c>
      <c r="Y9" s="87">
        <f t="shared" si="3"/>
        <v>1940</v>
      </c>
      <c r="Z9" s="107">
        <f t="shared" si="4"/>
        <v>2.3304347826086955</v>
      </c>
      <c r="AA9" s="83">
        <f t="shared" si="4"/>
        <v>1.3115151515151515</v>
      </c>
      <c r="AB9" s="83">
        <f t="shared" si="4"/>
        <v>1.9282296650717703</v>
      </c>
    </row>
    <row r="10" spans="1:28" s="57" customFormat="1" ht="18" customHeight="1" x14ac:dyDescent="0.25">
      <c r="A10" s="84">
        <v>5</v>
      </c>
      <c r="B10" s="85">
        <f t="shared" si="5"/>
        <v>1265</v>
      </c>
      <c r="C10" s="86">
        <v>825</v>
      </c>
      <c r="D10" s="87">
        <f t="shared" si="7"/>
        <v>2090</v>
      </c>
      <c r="E10" s="88">
        <f>ROUNDDOWN(($F$114+ROUNDDOWN(($A10*IF(501&lt;=$A10,$F$128,IF(101&lt;=$A10,$F$127,IF(51&lt;=$A10,$F$126,IF(31&lt;=$A10,$F$125,IF(21&lt;=$A10,$F$124,IF(11&lt;=$A10,$F$123,IF(1&lt;=$A10,$F$122,0)))))))),0))*1.1,0)</f>
        <v>2691</v>
      </c>
      <c r="F10" s="89">
        <v>1100</v>
      </c>
      <c r="G10" s="90">
        <f t="shared" si="8"/>
        <v>3791</v>
      </c>
      <c r="H10" s="91">
        <f t="shared" si="0"/>
        <v>1426</v>
      </c>
      <c r="I10" s="92">
        <f t="shared" si="0"/>
        <v>275</v>
      </c>
      <c r="J10" s="93">
        <f t="shared" si="0"/>
        <v>1701</v>
      </c>
      <c r="K10" s="94">
        <f>ROUNDDOWN(($L$114+ROUNDDOWN(($A10*IF(501&lt;=$A10,$L$128,IF(101&lt;=$A10,$L$127,IF(51&lt;=$A10,$L$126,IF(31&lt;=$A10,$L$125,IF(21&lt;=$A10,$L$124,IF(11&lt;=$A10,$L$123,IF(1&lt;=$A10,$L$122,0)))))))),0))*1.1,0)</f>
        <v>2860</v>
      </c>
      <c r="L10" s="95">
        <v>1116</v>
      </c>
      <c r="M10" s="96">
        <f t="shared" si="9"/>
        <v>3976</v>
      </c>
      <c r="N10" s="97">
        <f t="shared" si="1"/>
        <v>169</v>
      </c>
      <c r="O10" s="98">
        <f t="shared" si="1"/>
        <v>16</v>
      </c>
      <c r="P10" s="99">
        <f t="shared" si="1"/>
        <v>185</v>
      </c>
      <c r="Q10" s="100">
        <f>ROUNDDOWN(($R$114+ROUNDDOWN(($A10*IF(501&lt;=$A10,$R$128,IF(101&lt;=$A10,$R$127,IF(51&lt;=$A10,$R$126,IF(31&lt;=$A10,$R$125,IF(21&lt;=$A10,$R$124,IF(11&lt;=$A10,$R$123,IF(1&lt;=$A10,$R$122,0)))))))),0))*1.1,0)</f>
        <v>3028</v>
      </c>
      <c r="R10" s="101">
        <f t="shared" si="6"/>
        <v>1155</v>
      </c>
      <c r="S10" s="102">
        <f t="shared" si="10"/>
        <v>4183</v>
      </c>
      <c r="T10" s="103">
        <f t="shared" si="2"/>
        <v>168</v>
      </c>
      <c r="U10" s="104">
        <f t="shared" si="2"/>
        <v>39</v>
      </c>
      <c r="V10" s="105">
        <f t="shared" si="2"/>
        <v>207</v>
      </c>
      <c r="W10" s="106">
        <f t="shared" si="3"/>
        <v>1763</v>
      </c>
      <c r="X10" s="86">
        <f t="shared" si="3"/>
        <v>330</v>
      </c>
      <c r="Y10" s="87">
        <f t="shared" si="3"/>
        <v>2093</v>
      </c>
      <c r="Z10" s="107">
        <f>Q10/B10</f>
        <v>2.3936758893280632</v>
      </c>
      <c r="AA10" s="83">
        <f t="shared" si="4"/>
        <v>1.4</v>
      </c>
      <c r="AB10" s="83">
        <f t="shared" si="4"/>
        <v>2.0014354066985645</v>
      </c>
    </row>
    <row r="11" spans="1:28" s="57" customFormat="1" ht="18" customHeight="1" x14ac:dyDescent="0.25">
      <c r="A11" s="108">
        <v>6</v>
      </c>
      <c r="B11" s="109">
        <f t="shared" si="5"/>
        <v>1447</v>
      </c>
      <c r="C11" s="80">
        <v>995</v>
      </c>
      <c r="D11" s="110">
        <f>B11+C11</f>
        <v>2442</v>
      </c>
      <c r="E11" s="88">
        <f>ROUNDDOWN(($F$114+ROUNDDOWN(($A11*IF(501&lt;=$A11,$F$128,IF(101&lt;=$A11,$F$127,IF(51&lt;=$A11,$F$126,IF(31&lt;=$A11,$F$125,IF(21&lt;=$A11,$F$124,IF(11&lt;=$A11,$F$123,IF(1&lt;=$A11,$F$122,0)))))))),0))*1.1,0)</f>
        <v>2763</v>
      </c>
      <c r="F11" s="89">
        <v>1179</v>
      </c>
      <c r="G11" s="90">
        <f t="shared" si="8"/>
        <v>3942</v>
      </c>
      <c r="H11" s="91">
        <f t="shared" si="0"/>
        <v>1316</v>
      </c>
      <c r="I11" s="92">
        <f t="shared" si="0"/>
        <v>184</v>
      </c>
      <c r="J11" s="93">
        <f t="shared" si="0"/>
        <v>1500</v>
      </c>
      <c r="K11" s="94">
        <f>ROUNDDOWN(($L$114+ROUNDDOWN(($A11*IF(501&lt;=$A11,$L$128,IF(101&lt;=$A11,$L$127,IF(51&lt;=$A11,$L$126,IF(31&lt;=$A11,$L$125,IF(21&lt;=$A11,$L$124,IF(11&lt;=$A11,$L$123,IF(1&lt;=$A11,$L$122,0)))))))),0))*1.1,0)</f>
        <v>2935</v>
      </c>
      <c r="L11" s="95">
        <v>1190</v>
      </c>
      <c r="M11" s="96">
        <f t="shared" si="9"/>
        <v>4125</v>
      </c>
      <c r="N11" s="97">
        <f t="shared" si="1"/>
        <v>172</v>
      </c>
      <c r="O11" s="98">
        <f t="shared" si="1"/>
        <v>11</v>
      </c>
      <c r="P11" s="99">
        <f t="shared" si="1"/>
        <v>183</v>
      </c>
      <c r="Q11" s="100">
        <f>ROUNDDOWN(($R$114+ROUNDDOWN(($A11*IF(501&lt;=$A11,$R$128,IF(101&lt;=$A11,$R$127,IF(51&lt;=$A11,$R$126,IF(31&lt;=$A11,$R$125,IF(21&lt;=$A11,$R$124,IF(11&lt;=$A11,$R$123,IF(1&lt;=$A11,$R$122,0)))))))),0))*1.1,0)</f>
        <v>3108</v>
      </c>
      <c r="R11" s="101">
        <f t="shared" si="6"/>
        <v>1227</v>
      </c>
      <c r="S11" s="102">
        <f t="shared" si="10"/>
        <v>4335</v>
      </c>
      <c r="T11" s="103">
        <f t="shared" si="2"/>
        <v>173</v>
      </c>
      <c r="U11" s="104">
        <f t="shared" si="2"/>
        <v>37</v>
      </c>
      <c r="V11" s="105">
        <f t="shared" si="2"/>
        <v>210</v>
      </c>
      <c r="W11" s="106">
        <f t="shared" si="3"/>
        <v>1661</v>
      </c>
      <c r="X11" s="86">
        <f t="shared" si="3"/>
        <v>232</v>
      </c>
      <c r="Y11" s="87">
        <f t="shared" si="3"/>
        <v>1893</v>
      </c>
      <c r="Z11" s="107">
        <f t="shared" si="4"/>
        <v>2.1478921907394608</v>
      </c>
      <c r="AA11" s="83">
        <f t="shared" si="4"/>
        <v>1.2331658291457286</v>
      </c>
      <c r="AB11" s="83">
        <f t="shared" si="4"/>
        <v>1.7751842751842752</v>
      </c>
    </row>
    <row r="12" spans="1:28" s="57" customFormat="1" ht="18" customHeight="1" x14ac:dyDescent="0.25">
      <c r="A12" s="84">
        <v>7</v>
      </c>
      <c r="B12" s="85">
        <f t="shared" si="5"/>
        <v>1630</v>
      </c>
      <c r="C12" s="106">
        <v>1166</v>
      </c>
      <c r="D12" s="111">
        <f t="shared" si="7"/>
        <v>2796</v>
      </c>
      <c r="E12" s="88">
        <f>ROUNDDOWN(($F$114+ROUNDDOWN(($A12*IF(501&lt;=$A12,$F$128,IF(101&lt;=$A12,$F$127,IF(51&lt;=$A12,$F$126,IF(31&lt;=$A12,$F$125,IF(21&lt;=$A12,$F$124,IF(11&lt;=$A12,$F$123,IF(1&lt;=$A12,$F$122,0)))))))),0))*1.1,0)</f>
        <v>2834</v>
      </c>
      <c r="F12" s="89">
        <v>1258</v>
      </c>
      <c r="G12" s="90">
        <f t="shared" si="8"/>
        <v>4092</v>
      </c>
      <c r="H12" s="91">
        <f t="shared" si="0"/>
        <v>1204</v>
      </c>
      <c r="I12" s="92">
        <f t="shared" si="0"/>
        <v>92</v>
      </c>
      <c r="J12" s="93">
        <f t="shared" si="0"/>
        <v>1296</v>
      </c>
      <c r="K12" s="94">
        <f>ROUNDDOWN(($L$114+ROUNDDOWN(($A12*IF(501&lt;=$A12,$L$128,IF(101&lt;=$A12,$L$127,IF(51&lt;=$A12,$L$126,IF(31&lt;=$A12,$L$125,IF(21&lt;=$A12,$L$124,IF(11&lt;=$A12,$L$123,IF(1&lt;=$A12,$L$122,0)))))))),0))*1.1,0)</f>
        <v>3011</v>
      </c>
      <c r="L12" s="95">
        <v>1263</v>
      </c>
      <c r="M12" s="96">
        <f t="shared" si="9"/>
        <v>4274</v>
      </c>
      <c r="N12" s="97">
        <f t="shared" si="1"/>
        <v>177</v>
      </c>
      <c r="O12" s="98">
        <f t="shared" si="1"/>
        <v>5</v>
      </c>
      <c r="P12" s="99">
        <f t="shared" si="1"/>
        <v>182</v>
      </c>
      <c r="Q12" s="100">
        <f>ROUNDDOWN(($R$114+ROUNDDOWN(($A12*IF(501&lt;=$A12,$R$128,IF(101&lt;=$A12,$R$127,IF(51&lt;=$A12,$R$126,IF(31&lt;=$A12,$R$125,IF(21&lt;=$A12,$R$124,IF(11&lt;=$A12,$R$123,IF(1&lt;=$A12,$R$122,0)))))))),0))*1.1,0)</f>
        <v>3188</v>
      </c>
      <c r="R12" s="101">
        <f t="shared" si="6"/>
        <v>1300</v>
      </c>
      <c r="S12" s="102">
        <f t="shared" si="10"/>
        <v>4488</v>
      </c>
      <c r="T12" s="103">
        <f t="shared" si="2"/>
        <v>177</v>
      </c>
      <c r="U12" s="104">
        <f t="shared" si="2"/>
        <v>37</v>
      </c>
      <c r="V12" s="105">
        <f t="shared" si="2"/>
        <v>214</v>
      </c>
      <c r="W12" s="106">
        <f t="shared" si="3"/>
        <v>1558</v>
      </c>
      <c r="X12" s="86">
        <f t="shared" si="3"/>
        <v>134</v>
      </c>
      <c r="Y12" s="87">
        <f t="shared" si="3"/>
        <v>1692</v>
      </c>
      <c r="Z12" s="107">
        <f t="shared" si="4"/>
        <v>1.9558282208588957</v>
      </c>
      <c r="AA12" s="83">
        <f t="shared" si="4"/>
        <v>1.1149228130360205</v>
      </c>
      <c r="AB12" s="83">
        <f t="shared" si="4"/>
        <v>1.6051502145922747</v>
      </c>
    </row>
    <row r="13" spans="1:28" s="57" customFormat="1" ht="18" customHeight="1" x14ac:dyDescent="0.25">
      <c r="A13" s="84">
        <v>8</v>
      </c>
      <c r="B13" s="85">
        <f t="shared" si="5"/>
        <v>1812</v>
      </c>
      <c r="C13" s="106">
        <v>1336</v>
      </c>
      <c r="D13" s="111">
        <f t="shared" si="7"/>
        <v>3148</v>
      </c>
      <c r="E13" s="88">
        <f>ROUNDDOWN(($F$114+ROUNDDOWN(($A13*IF(501&lt;=$A13,$F$128,IF(101&lt;=$A13,$F$127,IF(51&lt;=$A13,$F$126,IF(31&lt;=$A13,$F$125,IF(21&lt;=$A13,$F$124,IF(11&lt;=$A13,$F$123,IF(1&lt;=$A13,$F$122,0)))))))),0))*1.1,0)</f>
        <v>2906</v>
      </c>
      <c r="F13" s="89">
        <v>1337</v>
      </c>
      <c r="G13" s="90">
        <f t="shared" si="8"/>
        <v>4243</v>
      </c>
      <c r="H13" s="91">
        <f t="shared" si="0"/>
        <v>1094</v>
      </c>
      <c r="I13" s="92">
        <f t="shared" si="0"/>
        <v>1</v>
      </c>
      <c r="J13" s="93">
        <f t="shared" si="0"/>
        <v>1095</v>
      </c>
      <c r="K13" s="94">
        <f>ROUNDDOWN(($L$114+ROUNDDOWN(($A13*IF(501&lt;=$A13,$L$128,IF(101&lt;=$A13,$L$127,IF(51&lt;=$A13,$L$126,IF(31&lt;=$A13,$L$125,IF(21&lt;=$A13,$L$124,IF(11&lt;=$A13,$L$123,IF(1&lt;=$A13,$L$122,0)))))))),0))*1.1,0)</f>
        <v>3087</v>
      </c>
      <c r="L13" s="95">
        <v>1337</v>
      </c>
      <c r="M13" s="96">
        <f t="shared" si="9"/>
        <v>4424</v>
      </c>
      <c r="N13" s="97">
        <f t="shared" si="1"/>
        <v>181</v>
      </c>
      <c r="O13" s="98">
        <f t="shared" si="1"/>
        <v>0</v>
      </c>
      <c r="P13" s="99">
        <f t="shared" si="1"/>
        <v>181</v>
      </c>
      <c r="Q13" s="100">
        <f>ROUNDDOWN(($R$114+ROUNDDOWN(($A13*IF(501&lt;=$A13,$R$128,IF(101&lt;=$A13,$R$127,IF(51&lt;=$A13,$R$126,IF(31&lt;=$A13,$R$125,IF(21&lt;=$A13,$R$124,IF(11&lt;=$A13,$R$123,IF(1&lt;=$A13,$R$122,0)))))))),0))*1.1,0)</f>
        <v>3269</v>
      </c>
      <c r="R13" s="101">
        <f t="shared" si="6"/>
        <v>1372</v>
      </c>
      <c r="S13" s="102">
        <f t="shared" si="10"/>
        <v>4641</v>
      </c>
      <c r="T13" s="103">
        <f t="shared" si="2"/>
        <v>182</v>
      </c>
      <c r="U13" s="104">
        <f t="shared" si="2"/>
        <v>35</v>
      </c>
      <c r="V13" s="105">
        <f t="shared" si="2"/>
        <v>217</v>
      </c>
      <c r="W13" s="106">
        <f t="shared" si="3"/>
        <v>1457</v>
      </c>
      <c r="X13" s="86">
        <f t="shared" si="3"/>
        <v>36</v>
      </c>
      <c r="Y13" s="87">
        <f t="shared" si="3"/>
        <v>1493</v>
      </c>
      <c r="Z13" s="107">
        <f t="shared" si="4"/>
        <v>1.804083885209713</v>
      </c>
      <c r="AA13" s="83">
        <f t="shared" si="4"/>
        <v>1.0269461077844311</v>
      </c>
      <c r="AB13" s="83">
        <f t="shared" si="4"/>
        <v>1.4742693773824651</v>
      </c>
    </row>
    <row r="14" spans="1:28" s="57" customFormat="1" ht="18" customHeight="1" x14ac:dyDescent="0.25">
      <c r="A14" s="84">
        <v>9</v>
      </c>
      <c r="B14" s="85">
        <f t="shared" si="5"/>
        <v>1995</v>
      </c>
      <c r="C14" s="106">
        <v>1507</v>
      </c>
      <c r="D14" s="111">
        <f>B14+C14</f>
        <v>3502</v>
      </c>
      <c r="E14" s="88">
        <f>ROUNDDOWN(($F$114+ROUNDDOWN(($A14*IF(501&lt;=$A14,$F$128,IF(101&lt;=$A14,$F$127,IF(51&lt;=$A14,$F$126,IF(31&lt;=$A14,$F$125,IF(21&lt;=$A14,$F$124,IF(11&lt;=$A14,$F$123,IF(1&lt;=$A14,$F$122,0)))))))),0))*1.1,0)</f>
        <v>2977</v>
      </c>
      <c r="F14" s="89">
        <v>1436</v>
      </c>
      <c r="G14" s="90">
        <f t="shared" si="8"/>
        <v>4413</v>
      </c>
      <c r="H14" s="91">
        <f t="shared" si="0"/>
        <v>982</v>
      </c>
      <c r="I14" s="92">
        <f t="shared" si="0"/>
        <v>-71</v>
      </c>
      <c r="J14" s="93">
        <f t="shared" si="0"/>
        <v>911</v>
      </c>
      <c r="K14" s="94">
        <f>ROUNDDOWN(($L$114+ROUNDDOWN(($A14*IF(501&lt;=$A14,$L$128,IF(101&lt;=$A14,$L$127,IF(51&lt;=$A14,$L$126,IF(31&lt;=$A14,$L$125,IF(21&lt;=$A14,$L$124,IF(11&lt;=$A14,$L$123,IF(1&lt;=$A14,$L$122,0)))))))),0))*1.1,0)</f>
        <v>3163</v>
      </c>
      <c r="L14" s="95">
        <v>1441</v>
      </c>
      <c r="M14" s="96">
        <f t="shared" si="9"/>
        <v>4604</v>
      </c>
      <c r="N14" s="97">
        <f t="shared" si="1"/>
        <v>186</v>
      </c>
      <c r="O14" s="98">
        <f t="shared" si="1"/>
        <v>5</v>
      </c>
      <c r="P14" s="99">
        <f t="shared" si="1"/>
        <v>191</v>
      </c>
      <c r="Q14" s="100">
        <f>ROUNDDOWN(($R$114+ROUNDDOWN(($A14*IF(501&lt;=$A14,$R$128,IF(101&lt;=$A14,$R$127,IF(51&lt;=$A14,$R$126,IF(31&lt;=$A14,$R$125,IF(21&lt;=$A14,$R$124,IF(11&lt;=$A14,$R$123,IF(1&lt;=$A14,$R$122,0)))))))),0))*1.1,0)</f>
        <v>3349</v>
      </c>
      <c r="R14" s="101">
        <f t="shared" si="6"/>
        <v>1445</v>
      </c>
      <c r="S14" s="102">
        <f t="shared" si="10"/>
        <v>4794</v>
      </c>
      <c r="T14" s="103">
        <f t="shared" si="2"/>
        <v>186</v>
      </c>
      <c r="U14" s="104">
        <f t="shared" si="2"/>
        <v>4</v>
      </c>
      <c r="V14" s="105">
        <f t="shared" si="2"/>
        <v>190</v>
      </c>
      <c r="W14" s="106">
        <f t="shared" si="3"/>
        <v>1354</v>
      </c>
      <c r="X14" s="86">
        <f t="shared" si="3"/>
        <v>-62</v>
      </c>
      <c r="Y14" s="87">
        <f t="shared" si="3"/>
        <v>1292</v>
      </c>
      <c r="Z14" s="107">
        <f t="shared" si="4"/>
        <v>1.6786967418546366</v>
      </c>
      <c r="AA14" s="83">
        <f t="shared" si="4"/>
        <v>0.95885865958858663</v>
      </c>
      <c r="AB14" s="83">
        <f t="shared" si="4"/>
        <v>1.3689320388349515</v>
      </c>
    </row>
    <row r="15" spans="1:28" s="57" customFormat="1" ht="18" customHeight="1" x14ac:dyDescent="0.25">
      <c r="A15" s="84">
        <v>10</v>
      </c>
      <c r="B15" s="85">
        <f t="shared" si="5"/>
        <v>2178</v>
      </c>
      <c r="C15" s="106">
        <v>1677</v>
      </c>
      <c r="D15" s="111">
        <f t="shared" ref="D15:D78" si="11">B15+C15</f>
        <v>3855</v>
      </c>
      <c r="E15" s="88">
        <f>ROUNDDOWN(($F$114+ROUNDDOWN(($A15*IF(501&lt;=$A15,$F$128,IF(101&lt;=$A15,$F$127,IF(51&lt;=$A15,$F$126,IF(31&lt;=$A15,$F$125,IF(21&lt;=$A15,$F$124,IF(11&lt;=$A15,$F$123,IF(1&lt;=$A15,$F$122,0)))))))),0))*1.1,0)</f>
        <v>3049</v>
      </c>
      <c r="F15" s="89">
        <v>1518</v>
      </c>
      <c r="G15" s="90">
        <f t="shared" si="8"/>
        <v>4567</v>
      </c>
      <c r="H15" s="91">
        <f t="shared" si="0"/>
        <v>871</v>
      </c>
      <c r="I15" s="92">
        <f t="shared" si="0"/>
        <v>-159</v>
      </c>
      <c r="J15" s="93">
        <f t="shared" si="0"/>
        <v>712</v>
      </c>
      <c r="K15" s="94">
        <f>ROUNDDOWN(($L$114+ROUNDDOWN(($A15*IF(501&lt;=$A15,$L$128,IF(101&lt;=$A15,$L$127,IF(51&lt;=$A15,$L$126,IF(31&lt;=$A15,$L$125,IF(21&lt;=$A15,$L$124,IF(11&lt;=$A15,$L$123,IF(1&lt;=$A15,$L$122,0)))))))),0))*1.1,0)</f>
        <v>3239</v>
      </c>
      <c r="L15" s="95">
        <v>1518</v>
      </c>
      <c r="M15" s="96">
        <f t="shared" si="9"/>
        <v>4757</v>
      </c>
      <c r="N15" s="97">
        <f t="shared" si="1"/>
        <v>190</v>
      </c>
      <c r="O15" s="98">
        <f t="shared" si="1"/>
        <v>0</v>
      </c>
      <c r="P15" s="99">
        <f t="shared" si="1"/>
        <v>190</v>
      </c>
      <c r="Q15" s="100">
        <f>ROUNDDOWN(($R$114+ROUNDDOWN(($A15*IF(501&lt;=$A15,$R$128,IF(101&lt;=$A15,$R$127,IF(51&lt;=$A15,$R$126,IF(31&lt;=$A15,$R$125,IF(21&lt;=$A15,$R$124,IF(11&lt;=$A15,$R$123,IF(1&lt;=$A15,$R$122,0)))))))),0))*1.1,0)</f>
        <v>3429</v>
      </c>
      <c r="R15" s="101">
        <f t="shared" si="6"/>
        <v>1518</v>
      </c>
      <c r="S15" s="102">
        <f t="shared" si="10"/>
        <v>4947</v>
      </c>
      <c r="T15" s="103">
        <f t="shared" si="2"/>
        <v>190</v>
      </c>
      <c r="U15" s="104">
        <f t="shared" si="2"/>
        <v>0</v>
      </c>
      <c r="V15" s="105">
        <f t="shared" si="2"/>
        <v>190</v>
      </c>
      <c r="W15" s="106">
        <f t="shared" si="3"/>
        <v>1251</v>
      </c>
      <c r="X15" s="86">
        <f t="shared" si="3"/>
        <v>-159</v>
      </c>
      <c r="Y15" s="87">
        <f t="shared" si="3"/>
        <v>1092</v>
      </c>
      <c r="Z15" s="107">
        <f t="shared" si="4"/>
        <v>1.5743801652892562</v>
      </c>
      <c r="AA15" s="83">
        <f t="shared" si="4"/>
        <v>0.90518783542039361</v>
      </c>
      <c r="AB15" s="83">
        <f t="shared" si="4"/>
        <v>1.2832684824902725</v>
      </c>
    </row>
    <row r="16" spans="1:28" s="57" customFormat="1" ht="18" customHeight="1" x14ac:dyDescent="0.25">
      <c r="A16" s="84">
        <v>11</v>
      </c>
      <c r="B16" s="85">
        <f t="shared" si="5"/>
        <v>2360</v>
      </c>
      <c r="C16" s="106">
        <v>1848</v>
      </c>
      <c r="D16" s="111">
        <f t="shared" si="11"/>
        <v>4208</v>
      </c>
      <c r="E16" s="88">
        <f>ROUNDDOWN(($F$114+ROUNDDOWN(($A16*IF(501&lt;=$A16,$F$128,IF(101&lt;=$A16,$F$127,IF(51&lt;=$A16,$F$126,IF(31&lt;=$A16,$F$125,IF(21&lt;=$A16,$F$124,IF(11&lt;=$A16,$F$123,IF(1&lt;=$A16,$F$122,0)))))))),0))*1.1,0)</f>
        <v>3326</v>
      </c>
      <c r="F16" s="89">
        <v>1768</v>
      </c>
      <c r="G16" s="90">
        <f t="shared" si="8"/>
        <v>5094</v>
      </c>
      <c r="H16" s="91">
        <f t="shared" si="0"/>
        <v>966</v>
      </c>
      <c r="I16" s="92">
        <f t="shared" si="0"/>
        <v>-80</v>
      </c>
      <c r="J16" s="93">
        <f t="shared" si="0"/>
        <v>886</v>
      </c>
      <c r="K16" s="94">
        <f>ROUNDDOWN(($L$114+ROUNDDOWN(($A16*IF(501&lt;=$A16,$L$128,IF(101&lt;=$A16,$L$127,IF(51&lt;=$A16,$L$126,IF(31&lt;=$A16,$L$125,IF(21&lt;=$A16,$L$124,IF(11&lt;=$A16,$L$123,IF(1&lt;=$A16,$L$122,0)))))))),0))*1.1,0)</f>
        <v>3533</v>
      </c>
      <c r="L16" s="95">
        <v>1788</v>
      </c>
      <c r="M16" s="96">
        <f t="shared" si="9"/>
        <v>5321</v>
      </c>
      <c r="N16" s="97">
        <f t="shared" si="1"/>
        <v>207</v>
      </c>
      <c r="O16" s="98">
        <f t="shared" si="1"/>
        <v>20</v>
      </c>
      <c r="P16" s="99">
        <f t="shared" si="1"/>
        <v>227</v>
      </c>
      <c r="Q16" s="100">
        <f>ROUNDDOWN(($R$114+ROUNDDOWN(($A16*IF(501&lt;=$A16,$R$128,IF(101&lt;=$A16,$R$127,IF(51&lt;=$A16,$R$126,IF(31&lt;=$A16,$R$125,IF(21&lt;=$A16,$R$124,IF(11&lt;=$A16,$R$123,IF(1&lt;=$A16,$R$122,0)))))))),0))*1.1,0)</f>
        <v>3740</v>
      </c>
      <c r="R16" s="101">
        <f t="shared" si="6"/>
        <v>1808</v>
      </c>
      <c r="S16" s="102">
        <f t="shared" si="10"/>
        <v>5548</v>
      </c>
      <c r="T16" s="103">
        <f t="shared" si="2"/>
        <v>207</v>
      </c>
      <c r="U16" s="104">
        <f t="shared" si="2"/>
        <v>20</v>
      </c>
      <c r="V16" s="105">
        <f t="shared" si="2"/>
        <v>227</v>
      </c>
      <c r="W16" s="106">
        <f t="shared" si="3"/>
        <v>1380</v>
      </c>
      <c r="X16" s="86">
        <f t="shared" si="3"/>
        <v>-40</v>
      </c>
      <c r="Y16" s="87">
        <f t="shared" si="3"/>
        <v>1340</v>
      </c>
      <c r="Z16" s="107">
        <f t="shared" si="4"/>
        <v>1.5847457627118644</v>
      </c>
      <c r="AA16" s="83">
        <f t="shared" si="4"/>
        <v>0.97835497835497831</v>
      </c>
      <c r="AB16" s="83">
        <f t="shared" si="4"/>
        <v>1.3184410646387832</v>
      </c>
    </row>
    <row r="17" spans="1:28" s="57" customFormat="1" ht="18" customHeight="1" x14ac:dyDescent="0.25">
      <c r="A17" s="84">
        <v>12</v>
      </c>
      <c r="B17" s="85">
        <f t="shared" si="5"/>
        <v>2543</v>
      </c>
      <c r="C17" s="106">
        <v>2018</v>
      </c>
      <c r="D17" s="111">
        <f t="shared" si="11"/>
        <v>4561</v>
      </c>
      <c r="E17" s="88">
        <f>ROUNDDOWN(($F$114+ROUNDDOWN(($A17*IF(501&lt;=$A17,$F$128,IF(101&lt;=$A17,$F$127,IF(51&lt;=$A17,$F$126,IF(31&lt;=$A17,$F$125,IF(21&lt;=$A17,$F$124,IF(11&lt;=$A17,$F$123,IF(1&lt;=$A17,$F$122,0)))))))),0))*1.1,0)</f>
        <v>3416</v>
      </c>
      <c r="F17" s="89">
        <v>1865</v>
      </c>
      <c r="G17" s="90">
        <f t="shared" si="8"/>
        <v>5281</v>
      </c>
      <c r="H17" s="91">
        <f t="shared" si="0"/>
        <v>873</v>
      </c>
      <c r="I17" s="92">
        <f t="shared" si="0"/>
        <v>-153</v>
      </c>
      <c r="J17" s="93">
        <f t="shared" si="0"/>
        <v>720</v>
      </c>
      <c r="K17" s="94">
        <f>ROUNDDOWN(($L$114+ROUNDDOWN(($A17*IF(501&lt;=$A17,$L$128,IF(101&lt;=$A17,$L$127,IF(51&lt;=$A17,$L$126,IF(31&lt;=$A17,$L$125,IF(21&lt;=$A17,$L$124,IF(11&lt;=$A17,$L$123,IF(1&lt;=$A17,$L$122,0)))))))),0))*1.1,0)</f>
        <v>3628</v>
      </c>
      <c r="L17" s="95">
        <v>1883</v>
      </c>
      <c r="M17" s="96">
        <f t="shared" si="9"/>
        <v>5511</v>
      </c>
      <c r="N17" s="97">
        <f t="shared" si="1"/>
        <v>212</v>
      </c>
      <c r="O17" s="98">
        <f t="shared" si="1"/>
        <v>18</v>
      </c>
      <c r="P17" s="99">
        <f t="shared" si="1"/>
        <v>230</v>
      </c>
      <c r="Q17" s="100">
        <f>ROUNDDOWN(($R$114+ROUNDDOWN(($A17*IF(501&lt;=$A17,$R$128,IF(101&lt;=$A17,$R$127,IF(51&lt;=$A17,$R$126,IF(31&lt;=$A17,$R$125,IF(21&lt;=$A17,$R$124,IF(11&lt;=$A17,$R$123,IF(1&lt;=$A17,$R$122,0)))))))),0))*1.1,0)</f>
        <v>3841</v>
      </c>
      <c r="R17" s="101">
        <f t="shared" si="6"/>
        <v>1900</v>
      </c>
      <c r="S17" s="102">
        <f t="shared" si="10"/>
        <v>5741</v>
      </c>
      <c r="T17" s="103">
        <f t="shared" si="2"/>
        <v>213</v>
      </c>
      <c r="U17" s="104">
        <f t="shared" si="2"/>
        <v>17</v>
      </c>
      <c r="V17" s="105">
        <f t="shared" si="2"/>
        <v>230</v>
      </c>
      <c r="W17" s="106">
        <f t="shared" si="3"/>
        <v>1298</v>
      </c>
      <c r="X17" s="86">
        <f t="shared" si="3"/>
        <v>-118</v>
      </c>
      <c r="Y17" s="87">
        <f t="shared" si="3"/>
        <v>1180</v>
      </c>
      <c r="Z17" s="107">
        <f t="shared" si="4"/>
        <v>1.51042076287849</v>
      </c>
      <c r="AA17" s="83">
        <f t="shared" si="4"/>
        <v>0.94152626362735381</v>
      </c>
      <c r="AB17" s="83">
        <f t="shared" si="4"/>
        <v>1.2587151940363954</v>
      </c>
    </row>
    <row r="18" spans="1:28" s="57" customFormat="1" ht="18" customHeight="1" x14ac:dyDescent="0.25">
      <c r="A18" s="84">
        <v>13</v>
      </c>
      <c r="B18" s="85">
        <f t="shared" si="5"/>
        <v>2725</v>
      </c>
      <c r="C18" s="106">
        <v>2189</v>
      </c>
      <c r="D18" s="111">
        <f t="shared" si="11"/>
        <v>4914</v>
      </c>
      <c r="E18" s="88">
        <f>ROUNDDOWN(($F$114+ROUNDDOWN(($A18*IF(501&lt;=$A18,$F$128,IF(101&lt;=$A18,$F$127,IF(51&lt;=$A18,$F$126,IF(31&lt;=$A18,$F$125,IF(21&lt;=$A18,$F$124,IF(11&lt;=$A18,$F$123,IF(1&lt;=$A18,$F$122,0)))))))),0))*1.1,0)</f>
        <v>3506</v>
      </c>
      <c r="F18" s="89">
        <v>1962</v>
      </c>
      <c r="G18" s="90">
        <f t="shared" si="8"/>
        <v>5468</v>
      </c>
      <c r="H18" s="91">
        <f t="shared" si="0"/>
        <v>781</v>
      </c>
      <c r="I18" s="92">
        <f t="shared" si="0"/>
        <v>-227</v>
      </c>
      <c r="J18" s="93">
        <f t="shared" si="0"/>
        <v>554</v>
      </c>
      <c r="K18" s="94">
        <f>ROUNDDOWN(($L$114+ROUNDDOWN(($A18*IF(501&lt;=$A18,$L$128,IF(101&lt;=$A18,$L$127,IF(51&lt;=$A18,$L$126,IF(31&lt;=$A18,$L$125,IF(21&lt;=$A18,$L$124,IF(11&lt;=$A18,$L$123,IF(1&lt;=$A18,$L$122,0)))))))),0))*1.1,0)</f>
        <v>3724</v>
      </c>
      <c r="L18" s="95">
        <v>1977</v>
      </c>
      <c r="M18" s="96">
        <f t="shared" si="9"/>
        <v>5701</v>
      </c>
      <c r="N18" s="97">
        <f t="shared" si="1"/>
        <v>218</v>
      </c>
      <c r="O18" s="98">
        <f t="shared" si="1"/>
        <v>15</v>
      </c>
      <c r="P18" s="99">
        <f t="shared" si="1"/>
        <v>233</v>
      </c>
      <c r="Q18" s="100">
        <f>ROUNDDOWN(($R$114+ROUNDDOWN(($A18*IF(501&lt;=$A18,$R$128,IF(101&lt;=$A18,$R$127,IF(51&lt;=$A18,$R$126,IF(31&lt;=$A18,$R$125,IF(21&lt;=$A18,$R$124,IF(11&lt;=$A18,$R$123,IF(1&lt;=$A18,$R$122,0)))))))),0))*1.1,0)</f>
        <v>3942</v>
      </c>
      <c r="R18" s="101">
        <f t="shared" si="6"/>
        <v>1993</v>
      </c>
      <c r="S18" s="102">
        <f t="shared" si="10"/>
        <v>5935</v>
      </c>
      <c r="T18" s="103">
        <f t="shared" si="2"/>
        <v>218</v>
      </c>
      <c r="U18" s="104">
        <f t="shared" si="2"/>
        <v>16</v>
      </c>
      <c r="V18" s="105">
        <f t="shared" si="2"/>
        <v>234</v>
      </c>
      <c r="W18" s="106">
        <f t="shared" si="3"/>
        <v>1217</v>
      </c>
      <c r="X18" s="86">
        <f t="shared" si="3"/>
        <v>-196</v>
      </c>
      <c r="Y18" s="87">
        <f t="shared" si="3"/>
        <v>1021</v>
      </c>
      <c r="Z18" s="107">
        <f t="shared" si="4"/>
        <v>1.446605504587156</v>
      </c>
      <c r="AA18" s="83">
        <f t="shared" si="4"/>
        <v>0.91046139789858382</v>
      </c>
      <c r="AB18" s="83">
        <f t="shared" si="4"/>
        <v>1.2077737077737078</v>
      </c>
    </row>
    <row r="19" spans="1:28" s="57" customFormat="1" ht="18" customHeight="1" x14ac:dyDescent="0.25">
      <c r="A19" s="84">
        <v>14</v>
      </c>
      <c r="B19" s="85">
        <f t="shared" si="5"/>
        <v>2908</v>
      </c>
      <c r="C19" s="106">
        <v>2359</v>
      </c>
      <c r="D19" s="111">
        <f t="shared" si="11"/>
        <v>5267</v>
      </c>
      <c r="E19" s="88">
        <f>ROUNDDOWN(($F$114+ROUNDDOWN(($A19*IF(501&lt;=$A19,$F$128,IF(101&lt;=$A19,$F$127,IF(51&lt;=$A19,$F$126,IF(31&lt;=$A19,$F$125,IF(21&lt;=$A19,$F$124,IF(11&lt;=$A19,$F$123,IF(1&lt;=$A19,$F$122,0)))))))),0))*1.1,0)</f>
        <v>3597</v>
      </c>
      <c r="F19" s="89">
        <v>2059</v>
      </c>
      <c r="G19" s="90">
        <f t="shared" si="8"/>
        <v>5656</v>
      </c>
      <c r="H19" s="91">
        <f t="shared" si="0"/>
        <v>689</v>
      </c>
      <c r="I19" s="92">
        <f t="shared" si="0"/>
        <v>-300</v>
      </c>
      <c r="J19" s="93">
        <f t="shared" si="0"/>
        <v>389</v>
      </c>
      <c r="K19" s="94">
        <f>ROUNDDOWN(($L$114+ROUNDDOWN(($A19*IF(501&lt;=$A19,$L$128,IF(101&lt;=$A19,$L$127,IF(51&lt;=$A19,$L$126,IF(31&lt;=$A19,$L$125,IF(21&lt;=$A19,$L$124,IF(11&lt;=$A19,$L$123,IF(1&lt;=$A19,$L$122,0)))))))),0))*1.1,0)</f>
        <v>3820</v>
      </c>
      <c r="L19" s="95">
        <v>2072</v>
      </c>
      <c r="M19" s="96">
        <f t="shared" si="9"/>
        <v>5892</v>
      </c>
      <c r="N19" s="97">
        <f t="shared" si="1"/>
        <v>223</v>
      </c>
      <c r="O19" s="98">
        <f t="shared" si="1"/>
        <v>13</v>
      </c>
      <c r="P19" s="99">
        <f t="shared" si="1"/>
        <v>236</v>
      </c>
      <c r="Q19" s="100">
        <f>ROUNDDOWN(($R$114+ROUNDDOWN(($A19*IF(501&lt;=$A19,$R$128,IF(101&lt;=$A19,$R$127,IF(51&lt;=$A19,$R$126,IF(31&lt;=$A19,$R$125,IF(21&lt;=$A19,$R$124,IF(11&lt;=$A19,$R$123,IF(1&lt;=$A19,$R$122,0)))))))),0))*1.1,0)</f>
        <v>4043</v>
      </c>
      <c r="R19" s="101">
        <f t="shared" si="6"/>
        <v>2085</v>
      </c>
      <c r="S19" s="102">
        <f t="shared" si="10"/>
        <v>6128</v>
      </c>
      <c r="T19" s="103">
        <f t="shared" si="2"/>
        <v>223</v>
      </c>
      <c r="U19" s="104">
        <f t="shared" si="2"/>
        <v>13</v>
      </c>
      <c r="V19" s="105">
        <f t="shared" si="2"/>
        <v>236</v>
      </c>
      <c r="W19" s="106">
        <f t="shared" si="3"/>
        <v>1135</v>
      </c>
      <c r="X19" s="86">
        <f t="shared" si="3"/>
        <v>-274</v>
      </c>
      <c r="Y19" s="87">
        <f t="shared" si="3"/>
        <v>861</v>
      </c>
      <c r="Z19" s="107">
        <f t="shared" si="4"/>
        <v>1.3903026134800551</v>
      </c>
      <c r="AA19" s="83">
        <f t="shared" si="4"/>
        <v>0.88384908859686306</v>
      </c>
      <c r="AB19" s="83">
        <f t="shared" si="4"/>
        <v>1.1634706664135182</v>
      </c>
    </row>
    <row r="20" spans="1:28" s="57" customFormat="1" ht="18" customHeight="1" x14ac:dyDescent="0.25">
      <c r="A20" s="84">
        <v>15</v>
      </c>
      <c r="B20" s="85">
        <f t="shared" si="5"/>
        <v>3091</v>
      </c>
      <c r="C20" s="106">
        <v>2530</v>
      </c>
      <c r="D20" s="111">
        <f t="shared" si="11"/>
        <v>5621</v>
      </c>
      <c r="E20" s="88">
        <f>ROUNDDOWN(($F$114+ROUNDDOWN(($A20*IF(501&lt;=$A20,$F$128,IF(101&lt;=$A20,$F$127,IF(51&lt;=$A20,$F$126,IF(31&lt;=$A20,$F$125,IF(21&lt;=$A20,$F$124,IF(11&lt;=$A20,$F$123,IF(1&lt;=$A20,$F$122,0)))))))),0))*1.1,0)</f>
        <v>3687</v>
      </c>
      <c r="F20" s="89">
        <v>2156</v>
      </c>
      <c r="G20" s="90">
        <f t="shared" si="8"/>
        <v>5843</v>
      </c>
      <c r="H20" s="91">
        <f t="shared" ref="H20:J50" si="12">E20-B20</f>
        <v>596</v>
      </c>
      <c r="I20" s="92">
        <f t="shared" si="12"/>
        <v>-374</v>
      </c>
      <c r="J20" s="93">
        <f t="shared" si="12"/>
        <v>222</v>
      </c>
      <c r="K20" s="94">
        <f>ROUNDDOWN(($L$114+ROUNDDOWN(($A20*IF(501&lt;=$A20,$L$128,IF(101&lt;=$A20,$L$127,IF(51&lt;=$A20,$L$126,IF(31&lt;=$A20,$L$125,IF(21&lt;=$A20,$L$124,IF(11&lt;=$A20,$L$123,IF(1&lt;=$A20,$L$122,0)))))))),0))*1.1,0)</f>
        <v>3916</v>
      </c>
      <c r="L20" s="95">
        <v>2167</v>
      </c>
      <c r="M20" s="96">
        <f t="shared" si="9"/>
        <v>6083</v>
      </c>
      <c r="N20" s="97">
        <f t="shared" ref="N20:P69" si="13">K20-E20</f>
        <v>229</v>
      </c>
      <c r="O20" s="98">
        <f t="shared" si="13"/>
        <v>11</v>
      </c>
      <c r="P20" s="99">
        <f t="shared" si="13"/>
        <v>240</v>
      </c>
      <c r="Q20" s="100">
        <f>ROUNDDOWN(($R$114+ROUNDDOWN(($A20*IF(501&lt;=$A20,$R$128,IF(101&lt;=$A20,$R$127,IF(51&lt;=$A20,$R$126,IF(31&lt;=$A20,$R$125,IF(21&lt;=$A20,$R$124,IF(11&lt;=$A20,$R$123,IF(1&lt;=$A20,$R$122,0)))))))),0))*1.1,0)</f>
        <v>4144</v>
      </c>
      <c r="R20" s="101">
        <f t="shared" si="6"/>
        <v>2178</v>
      </c>
      <c r="S20" s="102">
        <f t="shared" si="10"/>
        <v>6322</v>
      </c>
      <c r="T20" s="103">
        <f t="shared" ref="T20:V69" si="14">Q20-K20</f>
        <v>228</v>
      </c>
      <c r="U20" s="104">
        <f t="shared" si="14"/>
        <v>11</v>
      </c>
      <c r="V20" s="105">
        <f t="shared" si="14"/>
        <v>239</v>
      </c>
      <c r="W20" s="106">
        <f t="shared" ref="W20:Y69" si="15">Q20-B20</f>
        <v>1053</v>
      </c>
      <c r="X20" s="86">
        <f t="shared" si="15"/>
        <v>-352</v>
      </c>
      <c r="Y20" s="87">
        <f t="shared" si="15"/>
        <v>701</v>
      </c>
      <c r="Z20" s="107">
        <f t="shared" ref="Z20:AB69" si="16">Q20/B20</f>
        <v>1.3406664509867356</v>
      </c>
      <c r="AA20" s="83">
        <f t="shared" si="16"/>
        <v>0.86086956521739133</v>
      </c>
      <c r="AB20" s="83">
        <f t="shared" si="16"/>
        <v>1.1247109055328233</v>
      </c>
    </row>
    <row r="21" spans="1:28" s="57" customFormat="1" ht="18" customHeight="1" x14ac:dyDescent="0.25">
      <c r="A21" s="84">
        <v>16</v>
      </c>
      <c r="B21" s="85">
        <f t="shared" si="5"/>
        <v>3346</v>
      </c>
      <c r="C21" s="106">
        <v>2700</v>
      </c>
      <c r="D21" s="111">
        <f t="shared" si="11"/>
        <v>6046</v>
      </c>
      <c r="E21" s="88">
        <f>ROUNDDOWN(($F$114+ROUNDDOWN(($A21*IF(501&lt;=$A21,$F$128,IF(101&lt;=$A21,$F$127,IF(51&lt;=$A21,$F$126,IF(31&lt;=$A21,$F$125,IF(21&lt;=$A21,$F$124,IF(11&lt;=$A21,$F$123,IF(1&lt;=$A21,$F$122,0)))))))),0))*1.1,0)</f>
        <v>3777</v>
      </c>
      <c r="F21" s="89">
        <v>2252</v>
      </c>
      <c r="G21" s="90">
        <f t="shared" si="8"/>
        <v>6029</v>
      </c>
      <c r="H21" s="91">
        <f t="shared" si="12"/>
        <v>431</v>
      </c>
      <c r="I21" s="92">
        <f t="shared" si="12"/>
        <v>-448</v>
      </c>
      <c r="J21" s="93">
        <f t="shared" si="12"/>
        <v>-17</v>
      </c>
      <c r="K21" s="94">
        <f>ROUNDDOWN(($L$114+ROUNDDOWN(($A21*IF(501&lt;=$A21,$L$128,IF(101&lt;=$A21,$L$127,IF(51&lt;=$A21,$L$126,IF(31&lt;=$A21,$L$125,IF(21&lt;=$A21,$L$124,IF(11&lt;=$A21,$L$123,IF(1&lt;=$A21,$L$122,0)))))))),0))*1.1,0)</f>
        <v>4011</v>
      </c>
      <c r="L21" s="95">
        <v>2261</v>
      </c>
      <c r="M21" s="96">
        <f t="shared" si="9"/>
        <v>6272</v>
      </c>
      <c r="N21" s="97">
        <f t="shared" si="13"/>
        <v>234</v>
      </c>
      <c r="O21" s="98">
        <f t="shared" si="13"/>
        <v>9</v>
      </c>
      <c r="P21" s="99">
        <f t="shared" si="13"/>
        <v>243</v>
      </c>
      <c r="Q21" s="100">
        <f>ROUNDDOWN(($R$114+ROUNDDOWN(($A21*IF(501&lt;=$A21,$R$128,IF(101&lt;=$A21,$R$127,IF(51&lt;=$A21,$R$126,IF(31&lt;=$A21,$R$125,IF(21&lt;=$A21,$R$124,IF(11&lt;=$A21,$R$123,IF(1&lt;=$A21,$R$122,0)))))))),0))*1.1,0)</f>
        <v>4246</v>
      </c>
      <c r="R21" s="101">
        <f t="shared" si="6"/>
        <v>2270</v>
      </c>
      <c r="S21" s="102">
        <f t="shared" si="10"/>
        <v>6516</v>
      </c>
      <c r="T21" s="103">
        <f t="shared" si="14"/>
        <v>235</v>
      </c>
      <c r="U21" s="104">
        <f t="shared" si="14"/>
        <v>9</v>
      </c>
      <c r="V21" s="105">
        <f t="shared" si="14"/>
        <v>244</v>
      </c>
      <c r="W21" s="106">
        <f t="shared" si="15"/>
        <v>900</v>
      </c>
      <c r="X21" s="86">
        <f t="shared" si="15"/>
        <v>-430</v>
      </c>
      <c r="Y21" s="87">
        <f t="shared" si="15"/>
        <v>470</v>
      </c>
      <c r="Z21" s="107">
        <f t="shared" si="16"/>
        <v>1.2689778840406456</v>
      </c>
      <c r="AA21" s="83">
        <f t="shared" si="16"/>
        <v>0.84074074074074079</v>
      </c>
      <c r="AB21" s="83">
        <f t="shared" si="16"/>
        <v>1.0777373470062852</v>
      </c>
    </row>
    <row r="22" spans="1:28" s="57" customFormat="1" ht="18" customHeight="1" x14ac:dyDescent="0.25">
      <c r="A22" s="84">
        <v>17</v>
      </c>
      <c r="B22" s="85">
        <f t="shared" si="5"/>
        <v>3535</v>
      </c>
      <c r="C22" s="106">
        <v>2871</v>
      </c>
      <c r="D22" s="111">
        <f t="shared" si="11"/>
        <v>6406</v>
      </c>
      <c r="E22" s="88">
        <f>ROUNDDOWN(($F$114+ROUNDDOWN(($A22*IF(501&lt;=$A22,$F$128,IF(101&lt;=$A22,$F$127,IF(51&lt;=$A22,$F$126,IF(31&lt;=$A22,$F$125,IF(21&lt;=$A22,$F$124,IF(11&lt;=$A22,$F$123,IF(1&lt;=$A22,$F$122,0)))))))),0))*1.1,0)</f>
        <v>3867</v>
      </c>
      <c r="F22" s="89">
        <v>2349</v>
      </c>
      <c r="G22" s="90">
        <f t="shared" si="8"/>
        <v>6216</v>
      </c>
      <c r="H22" s="91">
        <f t="shared" si="12"/>
        <v>332</v>
      </c>
      <c r="I22" s="92">
        <f t="shared" si="12"/>
        <v>-522</v>
      </c>
      <c r="J22" s="93">
        <f t="shared" si="12"/>
        <v>-190</v>
      </c>
      <c r="K22" s="94">
        <f>ROUNDDOWN(($L$114+ROUNDDOWN(($A22*IF(501&lt;=$A22,$L$128,IF(101&lt;=$A22,$L$127,IF(51&lt;=$A22,$L$126,IF(31&lt;=$A22,$L$125,IF(21&lt;=$A22,$L$124,IF(11&lt;=$A22,$L$123,IF(1&lt;=$A22,$L$122,0)))))))),0))*1.1,0)</f>
        <v>4107</v>
      </c>
      <c r="L22" s="95">
        <v>2356</v>
      </c>
      <c r="M22" s="96">
        <f t="shared" si="9"/>
        <v>6463</v>
      </c>
      <c r="N22" s="97">
        <f t="shared" si="13"/>
        <v>240</v>
      </c>
      <c r="O22" s="98">
        <f t="shared" si="13"/>
        <v>7</v>
      </c>
      <c r="P22" s="99">
        <f t="shared" si="13"/>
        <v>247</v>
      </c>
      <c r="Q22" s="100">
        <f>ROUNDDOWN(($R$114+ROUNDDOWN(($A22*IF(501&lt;=$A22,$R$128,IF(101&lt;=$A22,$R$127,IF(51&lt;=$A22,$R$126,IF(31&lt;=$A22,$R$125,IF(21&lt;=$A22,$R$124,IF(11&lt;=$A22,$R$123,IF(1&lt;=$A22,$R$122,0)))))))),0))*1.1,0)</f>
        <v>4347</v>
      </c>
      <c r="R22" s="101">
        <f t="shared" si="6"/>
        <v>2362</v>
      </c>
      <c r="S22" s="102">
        <f t="shared" si="10"/>
        <v>6709</v>
      </c>
      <c r="T22" s="103">
        <f t="shared" si="14"/>
        <v>240</v>
      </c>
      <c r="U22" s="104">
        <f t="shared" si="14"/>
        <v>6</v>
      </c>
      <c r="V22" s="105">
        <f t="shared" si="14"/>
        <v>246</v>
      </c>
      <c r="W22" s="106">
        <f t="shared" si="15"/>
        <v>812</v>
      </c>
      <c r="X22" s="86">
        <f t="shared" si="15"/>
        <v>-509</v>
      </c>
      <c r="Y22" s="87">
        <f t="shared" si="15"/>
        <v>303</v>
      </c>
      <c r="Z22" s="107">
        <f t="shared" si="16"/>
        <v>1.2297029702970297</v>
      </c>
      <c r="AA22" s="83">
        <f t="shared" si="16"/>
        <v>0.8227098571926158</v>
      </c>
      <c r="AB22" s="83">
        <f t="shared" si="16"/>
        <v>1.0472994068061192</v>
      </c>
    </row>
    <row r="23" spans="1:28" s="57" customFormat="1" ht="18" customHeight="1" x14ac:dyDescent="0.25">
      <c r="A23" s="84">
        <v>18</v>
      </c>
      <c r="B23" s="85">
        <f t="shared" si="5"/>
        <v>3724</v>
      </c>
      <c r="C23" s="106">
        <v>3041</v>
      </c>
      <c r="D23" s="111">
        <f t="shared" si="11"/>
        <v>6765</v>
      </c>
      <c r="E23" s="88">
        <f>ROUNDDOWN(($F$114+ROUNDDOWN(($A23*IF(501&lt;=$A23,$F$128,IF(101&lt;=$A23,$F$127,IF(51&lt;=$A23,$F$126,IF(31&lt;=$A23,$F$125,IF(21&lt;=$A23,$F$124,IF(11&lt;=$A23,$F$123,IF(1&lt;=$A23,$F$122,0)))))))),0))*1.1,0)</f>
        <v>3957</v>
      </c>
      <c r="F23" s="89">
        <v>2446</v>
      </c>
      <c r="G23" s="90">
        <f t="shared" si="8"/>
        <v>6403</v>
      </c>
      <c r="H23" s="91">
        <f t="shared" si="12"/>
        <v>233</v>
      </c>
      <c r="I23" s="92">
        <f t="shared" si="12"/>
        <v>-595</v>
      </c>
      <c r="J23" s="93">
        <f t="shared" si="12"/>
        <v>-362</v>
      </c>
      <c r="K23" s="94">
        <f>ROUNDDOWN(($L$114+ROUNDDOWN(($A23*IF(501&lt;=$A23,$L$128,IF(101&lt;=$A23,$L$127,IF(51&lt;=$A23,$L$126,IF(31&lt;=$A23,$L$125,IF(21&lt;=$A23,$L$124,IF(11&lt;=$A23,$L$123,IF(1&lt;=$A23,$L$122,0)))))))),0))*1.1,0)</f>
        <v>4203</v>
      </c>
      <c r="L23" s="95">
        <v>2450</v>
      </c>
      <c r="M23" s="96">
        <f t="shared" si="9"/>
        <v>6653</v>
      </c>
      <c r="N23" s="97">
        <f t="shared" si="13"/>
        <v>246</v>
      </c>
      <c r="O23" s="98">
        <f t="shared" si="13"/>
        <v>4</v>
      </c>
      <c r="P23" s="99">
        <f t="shared" si="13"/>
        <v>250</v>
      </c>
      <c r="Q23" s="100">
        <f>ROUNDDOWN(($R$114+ROUNDDOWN(($A23*IF(501&lt;=$A23,$R$128,IF(101&lt;=$A23,$R$127,IF(51&lt;=$A23,$R$126,IF(31&lt;=$A23,$R$125,IF(21&lt;=$A23,$R$124,IF(11&lt;=$A23,$R$123,IF(1&lt;=$A23,$R$122,0)))))))),0))*1.1,0)</f>
        <v>4448</v>
      </c>
      <c r="R23" s="101">
        <f t="shared" si="6"/>
        <v>2455</v>
      </c>
      <c r="S23" s="102">
        <f t="shared" si="10"/>
        <v>6903</v>
      </c>
      <c r="T23" s="103">
        <f t="shared" si="14"/>
        <v>245</v>
      </c>
      <c r="U23" s="104">
        <f t="shared" si="14"/>
        <v>5</v>
      </c>
      <c r="V23" s="105">
        <f t="shared" si="14"/>
        <v>250</v>
      </c>
      <c r="W23" s="106">
        <f t="shared" si="15"/>
        <v>724</v>
      </c>
      <c r="X23" s="86">
        <f t="shared" si="15"/>
        <v>-586</v>
      </c>
      <c r="Y23" s="87">
        <f t="shared" si="15"/>
        <v>138</v>
      </c>
      <c r="Z23" s="107">
        <f t="shared" si="16"/>
        <v>1.1944146079484426</v>
      </c>
      <c r="AA23" s="83">
        <f t="shared" si="16"/>
        <v>0.80730023018743835</v>
      </c>
      <c r="AB23" s="83">
        <f t="shared" si="16"/>
        <v>1.02039911308204</v>
      </c>
    </row>
    <row r="24" spans="1:28" s="57" customFormat="1" ht="18" customHeight="1" x14ac:dyDescent="0.25">
      <c r="A24" s="112">
        <v>19</v>
      </c>
      <c r="B24" s="113">
        <f t="shared" si="5"/>
        <v>3913</v>
      </c>
      <c r="C24" s="114">
        <v>3212</v>
      </c>
      <c r="D24" s="115">
        <f t="shared" si="11"/>
        <v>7125</v>
      </c>
      <c r="E24" s="116">
        <f>ROUNDDOWN(($F$114+ROUNDDOWN(($A24*IF(501&lt;=$A24,$F$128,IF(101&lt;=$A24,$F$127,IF(51&lt;=$A24,$F$126,IF(31&lt;=$A24,$F$125,IF(21&lt;=$A24,$F$124,IF(11&lt;=$A24,$F$123,IF(1&lt;=$A24,$F$122,0)))))))),0))*1.1,0)</f>
        <v>4048</v>
      </c>
      <c r="F24" s="117">
        <v>2543</v>
      </c>
      <c r="G24" s="118">
        <f t="shared" si="8"/>
        <v>6591</v>
      </c>
      <c r="H24" s="119">
        <f t="shared" si="12"/>
        <v>135</v>
      </c>
      <c r="I24" s="120">
        <f t="shared" si="12"/>
        <v>-669</v>
      </c>
      <c r="J24" s="121">
        <f t="shared" si="12"/>
        <v>-534</v>
      </c>
      <c r="K24" s="122">
        <f>ROUNDDOWN(($L$114+ROUNDDOWN(($A24*IF(501&lt;=$A24,$L$128,IF(101&lt;=$A24,$L$127,IF(51&lt;=$A24,$L$126,IF(31&lt;=$A24,$L$125,IF(21&lt;=$A24,$L$124,IF(11&lt;=$A24,$L$123,IF(1&lt;=$A24,$L$122,0)))))))),0))*1.1,0)</f>
        <v>4298</v>
      </c>
      <c r="L24" s="123">
        <v>2545</v>
      </c>
      <c r="M24" s="124">
        <f t="shared" si="9"/>
        <v>6843</v>
      </c>
      <c r="N24" s="125">
        <f t="shared" si="13"/>
        <v>250</v>
      </c>
      <c r="O24" s="126">
        <f t="shared" si="13"/>
        <v>2</v>
      </c>
      <c r="P24" s="127">
        <f t="shared" si="13"/>
        <v>252</v>
      </c>
      <c r="Q24" s="128">
        <f>ROUNDDOWN(($R$114+ROUNDDOWN(($A24*IF(501&lt;=$A24,$R$128,IF(101&lt;=$A24,$R$127,IF(51&lt;=$A24,$R$126,IF(31&lt;=$A24,$R$125,IF(21&lt;=$A24,$R$124,IF(11&lt;=$A24,$R$123,IF(1&lt;=$A24,$R$122,0)))))))),0))*1.1,0)</f>
        <v>4549</v>
      </c>
      <c r="R24" s="129">
        <f t="shared" si="6"/>
        <v>2547</v>
      </c>
      <c r="S24" s="130">
        <f t="shared" si="10"/>
        <v>7096</v>
      </c>
      <c r="T24" s="131">
        <f t="shared" si="14"/>
        <v>251</v>
      </c>
      <c r="U24" s="132">
        <f t="shared" si="14"/>
        <v>2</v>
      </c>
      <c r="V24" s="133">
        <f t="shared" si="14"/>
        <v>253</v>
      </c>
      <c r="W24" s="114">
        <f t="shared" si="15"/>
        <v>636</v>
      </c>
      <c r="X24" s="134">
        <f t="shared" si="15"/>
        <v>-665</v>
      </c>
      <c r="Y24" s="135">
        <f t="shared" si="15"/>
        <v>-29</v>
      </c>
      <c r="Z24" s="136">
        <f t="shared" si="16"/>
        <v>1.1625351392793253</v>
      </c>
      <c r="AA24" s="137">
        <f t="shared" si="16"/>
        <v>0.7929638854296388</v>
      </c>
      <c r="AB24" s="137">
        <f t="shared" si="16"/>
        <v>0.99592982456140355</v>
      </c>
    </row>
    <row r="25" spans="1:28" s="57" customFormat="1" ht="18" customHeight="1" x14ac:dyDescent="0.25">
      <c r="A25" s="84">
        <v>20</v>
      </c>
      <c r="B25" s="85">
        <f t="shared" si="5"/>
        <v>4103</v>
      </c>
      <c r="C25" s="106">
        <v>3382</v>
      </c>
      <c r="D25" s="111">
        <f t="shared" si="11"/>
        <v>7485</v>
      </c>
      <c r="E25" s="88">
        <f>ROUNDDOWN(($F$114+ROUNDDOWN(($A25*IF(501&lt;=$A25,$F$128,IF(101&lt;=$A25,$F$127,IF(51&lt;=$A25,$F$126,IF(31&lt;=$A25,$F$125,IF(21&lt;=$A25,$F$124,IF(11&lt;=$A25,$F$123,IF(1&lt;=$A25,$F$122,0)))))))),0))*1.1,0)</f>
        <v>4138</v>
      </c>
      <c r="F25" s="89">
        <v>2640</v>
      </c>
      <c r="G25" s="90">
        <f t="shared" si="8"/>
        <v>6778</v>
      </c>
      <c r="H25" s="91">
        <f t="shared" si="12"/>
        <v>35</v>
      </c>
      <c r="I25" s="92">
        <f t="shared" si="12"/>
        <v>-742</v>
      </c>
      <c r="J25" s="93">
        <f t="shared" si="12"/>
        <v>-707</v>
      </c>
      <c r="K25" s="94">
        <f>ROUNDDOWN(($L$114+ROUNDDOWN(($A25*IF(501&lt;=$A25,$L$128,IF(101&lt;=$A25,$L$127,IF(51&lt;=$A25,$L$126,IF(31&lt;=$A25,$L$125,IF(21&lt;=$A25,$L$124,IF(11&lt;=$A25,$L$123,IF(1&lt;=$A25,$L$122,0)))))))),0))*1.1,0)</f>
        <v>4394</v>
      </c>
      <c r="L25" s="95">
        <v>2640</v>
      </c>
      <c r="M25" s="96">
        <f t="shared" si="9"/>
        <v>7034</v>
      </c>
      <c r="N25" s="97">
        <f t="shared" si="13"/>
        <v>256</v>
      </c>
      <c r="O25" s="98">
        <f t="shared" si="13"/>
        <v>0</v>
      </c>
      <c r="P25" s="99">
        <f t="shared" si="13"/>
        <v>256</v>
      </c>
      <c r="Q25" s="100">
        <f>ROUNDDOWN(($R$114+ROUNDDOWN(($A25*IF(501&lt;=$A25,$R$128,IF(101&lt;=$A25,$R$127,IF(51&lt;=$A25,$R$126,IF(31&lt;=$A25,$R$125,IF(21&lt;=$A25,$R$124,IF(11&lt;=$A25,$R$123,IF(1&lt;=$A25,$R$122,0)))))))),0))*1.1,0)</f>
        <v>4650</v>
      </c>
      <c r="R25" s="101">
        <f t="shared" si="6"/>
        <v>2640</v>
      </c>
      <c r="S25" s="102">
        <f t="shared" si="10"/>
        <v>7290</v>
      </c>
      <c r="T25" s="103">
        <f t="shared" si="14"/>
        <v>256</v>
      </c>
      <c r="U25" s="104">
        <f t="shared" si="14"/>
        <v>0</v>
      </c>
      <c r="V25" s="105">
        <f t="shared" si="14"/>
        <v>256</v>
      </c>
      <c r="W25" s="106">
        <f t="shared" si="15"/>
        <v>547</v>
      </c>
      <c r="X25" s="86">
        <f t="shared" si="15"/>
        <v>-742</v>
      </c>
      <c r="Y25" s="87">
        <f t="shared" si="15"/>
        <v>-195</v>
      </c>
      <c r="Z25" s="107">
        <f t="shared" si="16"/>
        <v>1.1333170850597125</v>
      </c>
      <c r="AA25" s="83">
        <f t="shared" si="16"/>
        <v>0.78060319337670014</v>
      </c>
      <c r="AB25" s="83">
        <f t="shared" si="16"/>
        <v>0.97394789579158314</v>
      </c>
    </row>
    <row r="26" spans="1:28" s="57" customFormat="1" ht="18" customHeight="1" x14ac:dyDescent="0.25">
      <c r="A26" s="108">
        <v>21</v>
      </c>
      <c r="B26" s="109">
        <f t="shared" si="5"/>
        <v>4292</v>
      </c>
      <c r="C26" s="80">
        <v>3553</v>
      </c>
      <c r="D26" s="110">
        <f t="shared" si="11"/>
        <v>7845</v>
      </c>
      <c r="E26" s="62">
        <f>ROUNDDOWN(($F$114+ROUNDDOWN(($A26*IF(501&lt;=$A26,$F$128,IF(101&lt;=$A26,$F$127,IF(51&lt;=$A26,$F$126,IF(31&lt;=$A26,$F$125,IF(21&lt;=$A26,$F$124,IF(11&lt;=$A26,$F$123,IF(1&lt;=$A26,$F$122,0)))))))),0))*1.1,0)</f>
        <v>5060</v>
      </c>
      <c r="F26" s="63">
        <v>3522</v>
      </c>
      <c r="G26" s="64">
        <f t="shared" si="8"/>
        <v>8582</v>
      </c>
      <c r="H26" s="65">
        <f t="shared" si="12"/>
        <v>768</v>
      </c>
      <c r="I26" s="66">
        <f t="shared" si="12"/>
        <v>-31</v>
      </c>
      <c r="J26" s="67">
        <f t="shared" si="12"/>
        <v>737</v>
      </c>
      <c r="K26" s="68">
        <f>ROUNDDOWN(($L$114+ROUNDDOWN(($A26*IF(501&lt;=$A26,$L$128,IF(101&lt;=$A26,$L$127,IF(51&lt;=$A26,$L$126,IF(31&lt;=$A26,$L$125,IF(21&lt;=$A26,$L$124,IF(11&lt;=$A26,$L$123,IF(1&lt;=$A26,$L$122,0)))))))),0))*1.1,0)</f>
        <v>5391</v>
      </c>
      <c r="L26" s="69">
        <v>3543</v>
      </c>
      <c r="M26" s="70">
        <f t="shared" si="9"/>
        <v>8934</v>
      </c>
      <c r="N26" s="71">
        <f t="shared" si="13"/>
        <v>331</v>
      </c>
      <c r="O26" s="72">
        <f t="shared" si="13"/>
        <v>21</v>
      </c>
      <c r="P26" s="73">
        <f t="shared" si="13"/>
        <v>352</v>
      </c>
      <c r="Q26" s="74">
        <f>ROUNDDOWN(($R$114+ROUNDDOWN(($A26*IF(501&lt;=$A26,$R$128,IF(101&lt;=$A26,$R$127,IF(51&lt;=$A26,$R$126,IF(31&lt;=$A26,$R$125,IF(21&lt;=$A26,$R$124,IF(11&lt;=$A26,$R$123,IF(1&lt;=$A26,$R$122,0)))))))),0))*1.1,0)</f>
        <v>5699</v>
      </c>
      <c r="R26" s="75">
        <f t="shared" si="6"/>
        <v>3564</v>
      </c>
      <c r="S26" s="76">
        <f t="shared" si="10"/>
        <v>9263</v>
      </c>
      <c r="T26" s="77">
        <f t="shared" si="14"/>
        <v>308</v>
      </c>
      <c r="U26" s="78">
        <f t="shared" si="14"/>
        <v>21</v>
      </c>
      <c r="V26" s="79">
        <f t="shared" si="14"/>
        <v>329</v>
      </c>
      <c r="W26" s="80">
        <f t="shared" si="15"/>
        <v>1407</v>
      </c>
      <c r="X26" s="81">
        <f t="shared" si="15"/>
        <v>11</v>
      </c>
      <c r="Y26" s="82">
        <f t="shared" si="15"/>
        <v>1418</v>
      </c>
      <c r="Z26" s="83">
        <f t="shared" si="16"/>
        <v>1.3278191985088537</v>
      </c>
      <c r="AA26" s="83">
        <f t="shared" si="16"/>
        <v>1.0030959752321982</v>
      </c>
      <c r="AB26" s="83">
        <f t="shared" si="16"/>
        <v>1.1807520713830466</v>
      </c>
    </row>
    <row r="27" spans="1:28" s="57" customFormat="1" ht="18" customHeight="1" x14ac:dyDescent="0.25">
      <c r="A27" s="84">
        <v>22</v>
      </c>
      <c r="B27" s="85">
        <f t="shared" si="5"/>
        <v>4481</v>
      </c>
      <c r="C27" s="106">
        <v>3723</v>
      </c>
      <c r="D27" s="111">
        <f t="shared" si="11"/>
        <v>8204</v>
      </c>
      <c r="E27" s="88">
        <f>ROUNDDOWN(($F$114+ROUNDDOWN(($A27*IF(501&lt;=$A27,$F$128,IF(101&lt;=$A27,$F$127,IF(51&lt;=$A27,$F$126,IF(31&lt;=$A27,$F$125,IF(21&lt;=$A27,$F$124,IF(11&lt;=$A27,$F$123,IF(1&lt;=$A27,$F$122,0)))))))),0))*1.1,0)</f>
        <v>5189</v>
      </c>
      <c r="F27" s="89">
        <v>3656</v>
      </c>
      <c r="G27" s="90">
        <f t="shared" si="8"/>
        <v>8845</v>
      </c>
      <c r="H27" s="91">
        <f t="shared" si="12"/>
        <v>708</v>
      </c>
      <c r="I27" s="92">
        <f t="shared" si="12"/>
        <v>-67</v>
      </c>
      <c r="J27" s="93">
        <f t="shared" si="12"/>
        <v>641</v>
      </c>
      <c r="K27" s="94">
        <f>ROUNDDOWN(($L$114+ROUNDDOWN(($A27*IF(501&lt;=$A27,$L$128,IF(101&lt;=$A27,$L$127,IF(51&lt;=$A27,$L$126,IF(31&lt;=$A27,$L$125,IF(21&lt;=$A27,$L$124,IF(11&lt;=$A27,$L$123,IF(1&lt;=$A27,$L$122,0)))))))),0))*1.1,0)</f>
        <v>5529</v>
      </c>
      <c r="L27" s="95">
        <v>3676</v>
      </c>
      <c r="M27" s="96">
        <f t="shared" si="9"/>
        <v>9205</v>
      </c>
      <c r="N27" s="97">
        <f t="shared" si="13"/>
        <v>340</v>
      </c>
      <c r="O27" s="98">
        <f t="shared" si="13"/>
        <v>20</v>
      </c>
      <c r="P27" s="99">
        <f t="shared" si="13"/>
        <v>360</v>
      </c>
      <c r="Q27" s="100">
        <f>ROUNDDOWN(($R$114+ROUNDDOWN(($A27*IF(501&lt;=$A27,$R$128,IF(101&lt;=$A27,$R$127,IF(51&lt;=$A27,$R$126,IF(31&lt;=$A27,$R$125,IF(21&lt;=$A27,$R$124,IF(11&lt;=$A27,$R$123,IF(1&lt;=$A27,$R$122,0)))))))),0))*1.1,0)</f>
        <v>5845</v>
      </c>
      <c r="R27" s="101">
        <f t="shared" si="6"/>
        <v>3696</v>
      </c>
      <c r="S27" s="102">
        <f t="shared" si="10"/>
        <v>9541</v>
      </c>
      <c r="T27" s="103">
        <f t="shared" si="14"/>
        <v>316</v>
      </c>
      <c r="U27" s="104">
        <f t="shared" si="14"/>
        <v>20</v>
      </c>
      <c r="V27" s="105">
        <f t="shared" si="14"/>
        <v>336</v>
      </c>
      <c r="W27" s="106">
        <f t="shared" si="15"/>
        <v>1364</v>
      </c>
      <c r="X27" s="86">
        <f t="shared" si="15"/>
        <v>-27</v>
      </c>
      <c r="Y27" s="87">
        <f t="shared" si="15"/>
        <v>1337</v>
      </c>
      <c r="Z27" s="107">
        <f t="shared" si="16"/>
        <v>1.3043963401026557</v>
      </c>
      <c r="AA27" s="83">
        <f t="shared" si="16"/>
        <v>0.99274778404512487</v>
      </c>
      <c r="AB27" s="83">
        <f t="shared" si="16"/>
        <v>1.1629692832764504</v>
      </c>
    </row>
    <row r="28" spans="1:28" s="57" customFormat="1" ht="18" customHeight="1" x14ac:dyDescent="0.25">
      <c r="A28" s="84">
        <v>23</v>
      </c>
      <c r="B28" s="85">
        <f t="shared" si="5"/>
        <v>4670</v>
      </c>
      <c r="C28" s="106">
        <v>3894</v>
      </c>
      <c r="D28" s="111">
        <f t="shared" si="11"/>
        <v>8564</v>
      </c>
      <c r="E28" s="88">
        <f>ROUNDDOWN(($F$114+ROUNDDOWN(($A28*IF(501&lt;=$A28,$F$128,IF(101&lt;=$A28,$F$127,IF(51&lt;=$A28,$F$126,IF(31&lt;=$A28,$F$125,IF(21&lt;=$A28,$F$124,IF(11&lt;=$A28,$F$123,IF(1&lt;=$A28,$F$122,0)))))))),0))*1.1,0)</f>
        <v>5319</v>
      </c>
      <c r="F28" s="89">
        <v>3790</v>
      </c>
      <c r="G28" s="90">
        <f t="shared" si="8"/>
        <v>9109</v>
      </c>
      <c r="H28" s="91">
        <f t="shared" si="12"/>
        <v>649</v>
      </c>
      <c r="I28" s="92">
        <f t="shared" si="12"/>
        <v>-104</v>
      </c>
      <c r="J28" s="93">
        <f t="shared" si="12"/>
        <v>545</v>
      </c>
      <c r="K28" s="94">
        <f>ROUNDDOWN(($L$114+ROUNDDOWN(($A28*IF(501&lt;=$A28,$L$128,IF(101&lt;=$A28,$L$127,IF(51&lt;=$A28,$L$126,IF(31&lt;=$A28,$L$125,IF(21&lt;=$A28,$L$124,IF(11&lt;=$A28,$L$123,IF(1&lt;=$A28,$L$122,0)))))))),0))*1.1,0)</f>
        <v>5668</v>
      </c>
      <c r="L28" s="95">
        <v>3809</v>
      </c>
      <c r="M28" s="96">
        <f t="shared" si="9"/>
        <v>9477</v>
      </c>
      <c r="N28" s="97">
        <f t="shared" si="13"/>
        <v>349</v>
      </c>
      <c r="O28" s="98">
        <f t="shared" si="13"/>
        <v>19</v>
      </c>
      <c r="P28" s="99">
        <f t="shared" si="13"/>
        <v>368</v>
      </c>
      <c r="Q28" s="100">
        <f>ROUNDDOWN(($R$114+ROUNDDOWN(($A28*IF(501&lt;=$A28,$R$128,IF(101&lt;=$A28,$R$127,IF(51&lt;=$A28,$R$126,IF(31&lt;=$A28,$R$125,IF(21&lt;=$A28,$R$124,IF(11&lt;=$A28,$R$123,IF(1&lt;=$A28,$R$122,0)))))))),0))*1.1,0)</f>
        <v>5991</v>
      </c>
      <c r="R28" s="101">
        <f t="shared" si="6"/>
        <v>3828</v>
      </c>
      <c r="S28" s="102">
        <f t="shared" si="10"/>
        <v>9819</v>
      </c>
      <c r="T28" s="103">
        <f t="shared" si="14"/>
        <v>323</v>
      </c>
      <c r="U28" s="104">
        <f t="shared" si="14"/>
        <v>19</v>
      </c>
      <c r="V28" s="105">
        <f t="shared" si="14"/>
        <v>342</v>
      </c>
      <c r="W28" s="106">
        <f t="shared" si="15"/>
        <v>1321</v>
      </c>
      <c r="X28" s="86">
        <f t="shared" si="15"/>
        <v>-66</v>
      </c>
      <c r="Y28" s="87">
        <f t="shared" si="15"/>
        <v>1255</v>
      </c>
      <c r="Z28" s="107">
        <f t="shared" si="16"/>
        <v>1.2828693790149892</v>
      </c>
      <c r="AA28" s="83">
        <f t="shared" si="16"/>
        <v>0.98305084745762716</v>
      </c>
      <c r="AB28" s="83">
        <f t="shared" si="16"/>
        <v>1.1465436711816908</v>
      </c>
    </row>
    <row r="29" spans="1:28" s="57" customFormat="1" ht="18" customHeight="1" x14ac:dyDescent="0.25">
      <c r="A29" s="84">
        <v>24</v>
      </c>
      <c r="B29" s="85">
        <f t="shared" si="5"/>
        <v>4859</v>
      </c>
      <c r="C29" s="106">
        <v>4064</v>
      </c>
      <c r="D29" s="111">
        <f t="shared" si="11"/>
        <v>8923</v>
      </c>
      <c r="E29" s="88">
        <f>ROUNDDOWN(($F$114+ROUNDDOWN(($A29*IF(501&lt;=$A29,$F$128,IF(101&lt;=$A29,$F$127,IF(51&lt;=$A29,$F$126,IF(31&lt;=$A29,$F$125,IF(21&lt;=$A29,$F$124,IF(11&lt;=$A29,$F$123,IF(1&lt;=$A29,$F$122,0)))))))),0))*1.1,0)</f>
        <v>5449</v>
      </c>
      <c r="F29" s="89">
        <v>3924</v>
      </c>
      <c r="G29" s="90">
        <f t="shared" si="8"/>
        <v>9373</v>
      </c>
      <c r="H29" s="91">
        <f t="shared" si="12"/>
        <v>590</v>
      </c>
      <c r="I29" s="92">
        <f t="shared" si="12"/>
        <v>-140</v>
      </c>
      <c r="J29" s="93">
        <f t="shared" si="12"/>
        <v>450</v>
      </c>
      <c r="K29" s="94">
        <f>ROUNDDOWN(($L$114+ROUNDDOWN(($A29*IF(501&lt;=$A29,$L$128,IF(101&lt;=$A29,$L$127,IF(51&lt;=$A29,$L$126,IF(31&lt;=$A29,$L$125,IF(21&lt;=$A29,$L$124,IF(11&lt;=$A29,$L$123,IF(1&lt;=$A29,$L$122,0)))))))),0))*1.1,0)</f>
        <v>5806</v>
      </c>
      <c r="L29" s="95">
        <v>3942</v>
      </c>
      <c r="M29" s="96">
        <f t="shared" si="9"/>
        <v>9748</v>
      </c>
      <c r="N29" s="97">
        <f t="shared" si="13"/>
        <v>357</v>
      </c>
      <c r="O29" s="98">
        <f t="shared" si="13"/>
        <v>18</v>
      </c>
      <c r="P29" s="99">
        <f t="shared" si="13"/>
        <v>375</v>
      </c>
      <c r="Q29" s="100">
        <f>ROUNDDOWN(($R$114+ROUNDDOWN(($A29*IF(501&lt;=$A29,$R$128,IF(101&lt;=$A29,$R$127,IF(51&lt;=$A29,$R$126,IF(31&lt;=$A29,$R$125,IF(21&lt;=$A29,$R$124,IF(11&lt;=$A29,$R$123,IF(1&lt;=$A29,$R$122,0)))))))),0))*1.1,0)</f>
        <v>6138</v>
      </c>
      <c r="R29" s="101">
        <f t="shared" si="6"/>
        <v>3960</v>
      </c>
      <c r="S29" s="102">
        <f t="shared" si="10"/>
        <v>10098</v>
      </c>
      <c r="T29" s="103">
        <f t="shared" si="14"/>
        <v>332</v>
      </c>
      <c r="U29" s="104">
        <f t="shared" si="14"/>
        <v>18</v>
      </c>
      <c r="V29" s="105">
        <f t="shared" si="14"/>
        <v>350</v>
      </c>
      <c r="W29" s="106">
        <f t="shared" si="15"/>
        <v>1279</v>
      </c>
      <c r="X29" s="86">
        <f t="shared" si="15"/>
        <v>-104</v>
      </c>
      <c r="Y29" s="87">
        <f t="shared" si="15"/>
        <v>1175</v>
      </c>
      <c r="Z29" s="107">
        <f t="shared" si="16"/>
        <v>1.2632228853673595</v>
      </c>
      <c r="AA29" s="83">
        <f t="shared" si="16"/>
        <v>0.97440944881889768</v>
      </c>
      <c r="AB29" s="83">
        <f t="shared" si="16"/>
        <v>1.1316821696738766</v>
      </c>
    </row>
    <row r="30" spans="1:28" s="57" customFormat="1" ht="18" customHeight="1" x14ac:dyDescent="0.25">
      <c r="A30" s="84">
        <v>25</v>
      </c>
      <c r="B30" s="85">
        <f t="shared" si="5"/>
        <v>5049</v>
      </c>
      <c r="C30" s="106">
        <v>4235</v>
      </c>
      <c r="D30" s="111">
        <f t="shared" si="11"/>
        <v>9284</v>
      </c>
      <c r="E30" s="88">
        <f>ROUNDDOWN(($F$114+ROUNDDOWN(($A30*IF(501&lt;=$A30,$F$128,IF(101&lt;=$A30,$F$127,IF(51&lt;=$A30,$F$126,IF(31&lt;=$A30,$F$125,IF(21&lt;=$A30,$F$124,IF(11&lt;=$A30,$F$123,IF(1&lt;=$A30,$F$122,0)))))))),0))*1.1,0)</f>
        <v>5579</v>
      </c>
      <c r="F30" s="89">
        <v>4059</v>
      </c>
      <c r="G30" s="90">
        <f t="shared" si="8"/>
        <v>9638</v>
      </c>
      <c r="H30" s="91">
        <f t="shared" si="12"/>
        <v>530</v>
      </c>
      <c r="I30" s="92">
        <f t="shared" si="12"/>
        <v>-176</v>
      </c>
      <c r="J30" s="93">
        <f t="shared" si="12"/>
        <v>354</v>
      </c>
      <c r="K30" s="94">
        <f>ROUNDDOWN(($L$114+ROUNDDOWN(($A30*IF(501&lt;=$A30,$L$128,IF(101&lt;=$A30,$L$127,IF(51&lt;=$A30,$L$126,IF(31&lt;=$A30,$L$125,IF(21&lt;=$A30,$L$124,IF(11&lt;=$A30,$L$123,IF(1&lt;=$A30,$L$122,0)))))))),0))*1.1,0)</f>
        <v>5945</v>
      </c>
      <c r="L30" s="95">
        <v>4075</v>
      </c>
      <c r="M30" s="96">
        <f t="shared" si="9"/>
        <v>10020</v>
      </c>
      <c r="N30" s="97">
        <f t="shared" si="13"/>
        <v>366</v>
      </c>
      <c r="O30" s="98">
        <f t="shared" si="13"/>
        <v>16</v>
      </c>
      <c r="P30" s="99">
        <f t="shared" si="13"/>
        <v>382</v>
      </c>
      <c r="Q30" s="100">
        <f>ROUNDDOWN(($R$114+ROUNDDOWN(($A30*IF(501&lt;=$A30,$R$128,IF(101&lt;=$A30,$R$127,IF(51&lt;=$A30,$R$126,IF(31&lt;=$A30,$R$125,IF(21&lt;=$A30,$R$124,IF(11&lt;=$A30,$R$123,IF(1&lt;=$A30,$R$122,0)))))))),0))*1.1,0)</f>
        <v>6284</v>
      </c>
      <c r="R30" s="101">
        <f t="shared" si="6"/>
        <v>4092</v>
      </c>
      <c r="S30" s="102">
        <f t="shared" si="10"/>
        <v>10376</v>
      </c>
      <c r="T30" s="103">
        <f t="shared" si="14"/>
        <v>339</v>
      </c>
      <c r="U30" s="104">
        <f t="shared" si="14"/>
        <v>17</v>
      </c>
      <c r="V30" s="105">
        <f t="shared" si="14"/>
        <v>356</v>
      </c>
      <c r="W30" s="106">
        <f t="shared" si="15"/>
        <v>1235</v>
      </c>
      <c r="X30" s="86">
        <f t="shared" si="15"/>
        <v>-143</v>
      </c>
      <c r="Y30" s="87">
        <f t="shared" si="15"/>
        <v>1092</v>
      </c>
      <c r="Z30" s="107">
        <f t="shared" si="16"/>
        <v>1.2446028916617151</v>
      </c>
      <c r="AA30" s="83">
        <f t="shared" si="16"/>
        <v>0.96623376623376622</v>
      </c>
      <c r="AB30" s="83">
        <f t="shared" si="16"/>
        <v>1.1176217147781129</v>
      </c>
    </row>
    <row r="31" spans="1:28" s="57" customFormat="1" ht="18" customHeight="1" x14ac:dyDescent="0.25">
      <c r="A31" s="84">
        <v>26</v>
      </c>
      <c r="B31" s="85">
        <f t="shared" si="5"/>
        <v>5861</v>
      </c>
      <c r="C31" s="106">
        <v>4411</v>
      </c>
      <c r="D31" s="111">
        <f t="shared" si="11"/>
        <v>10272</v>
      </c>
      <c r="E31" s="88">
        <f>ROUNDDOWN(($F$114+ROUNDDOWN(($A31*IF(501&lt;=$A31,$F$128,IF(101&lt;=$A31,$F$127,IF(51&lt;=$A31,$F$126,IF(31&lt;=$A31,$F$125,IF(21&lt;=$A31,$F$124,IF(11&lt;=$A31,$F$123,IF(1&lt;=$A31,$F$122,0)))))))),0))*1.1,0)</f>
        <v>5709</v>
      </c>
      <c r="F31" s="89">
        <v>4193</v>
      </c>
      <c r="G31" s="90">
        <f t="shared" si="8"/>
        <v>9902</v>
      </c>
      <c r="H31" s="91">
        <f t="shared" si="12"/>
        <v>-152</v>
      </c>
      <c r="I31" s="92">
        <f t="shared" si="12"/>
        <v>-218</v>
      </c>
      <c r="J31" s="93">
        <f t="shared" si="12"/>
        <v>-370</v>
      </c>
      <c r="K31" s="94">
        <f>ROUNDDOWN(($L$114+ROUNDDOWN(($A31*IF(501&lt;=$A31,$L$128,IF(101&lt;=$A31,$L$127,IF(51&lt;=$A31,$L$126,IF(31&lt;=$A31,$L$125,IF(21&lt;=$A31,$L$124,IF(11&lt;=$A31,$L$123,IF(1&lt;=$A31,$L$122,0)))))))),0))*1.1,0)</f>
        <v>6084</v>
      </c>
      <c r="L31" s="95">
        <v>4208</v>
      </c>
      <c r="M31" s="96">
        <f t="shared" si="9"/>
        <v>10292</v>
      </c>
      <c r="N31" s="97">
        <f t="shared" si="13"/>
        <v>375</v>
      </c>
      <c r="O31" s="98">
        <f t="shared" si="13"/>
        <v>15</v>
      </c>
      <c r="P31" s="99">
        <f t="shared" si="13"/>
        <v>390</v>
      </c>
      <c r="Q31" s="100">
        <f>ROUNDDOWN(($R$114+ROUNDDOWN(($A31*IF(501&lt;=$A31,$R$128,IF(101&lt;=$A31,$R$127,IF(51&lt;=$A31,$R$126,IF(31&lt;=$A31,$R$125,IF(21&lt;=$A31,$R$124,IF(11&lt;=$A31,$R$123,IF(1&lt;=$A31,$R$122,0)))))))),0))*1.1,0)</f>
        <v>6430</v>
      </c>
      <c r="R31" s="101">
        <f t="shared" si="6"/>
        <v>4224</v>
      </c>
      <c r="S31" s="102">
        <f t="shared" si="10"/>
        <v>10654</v>
      </c>
      <c r="T31" s="103">
        <f t="shared" si="14"/>
        <v>346</v>
      </c>
      <c r="U31" s="104">
        <f t="shared" si="14"/>
        <v>16</v>
      </c>
      <c r="V31" s="105">
        <f t="shared" si="14"/>
        <v>362</v>
      </c>
      <c r="W31" s="106">
        <f t="shared" si="15"/>
        <v>569</v>
      </c>
      <c r="X31" s="86">
        <f t="shared" si="15"/>
        <v>-187</v>
      </c>
      <c r="Y31" s="87">
        <f t="shared" si="15"/>
        <v>382</v>
      </c>
      <c r="Z31" s="107">
        <f t="shared" si="16"/>
        <v>1.0970824091451972</v>
      </c>
      <c r="AA31" s="83">
        <f t="shared" si="16"/>
        <v>0.95760598503740646</v>
      </c>
      <c r="AB31" s="83">
        <f t="shared" si="16"/>
        <v>1.0371884735202492</v>
      </c>
    </row>
    <row r="32" spans="1:28" s="57" customFormat="1" ht="18" customHeight="1" x14ac:dyDescent="0.25">
      <c r="A32" s="84">
        <v>27</v>
      </c>
      <c r="B32" s="85">
        <f t="shared" si="5"/>
        <v>6080</v>
      </c>
      <c r="C32" s="106">
        <v>4587</v>
      </c>
      <c r="D32" s="111">
        <f t="shared" si="11"/>
        <v>10667</v>
      </c>
      <c r="E32" s="88">
        <f>ROUNDDOWN(($F$114+ROUNDDOWN(($A32*IF(501&lt;=$A32,$F$128,IF(101&lt;=$A32,$F$127,IF(51&lt;=$A32,$F$126,IF(31&lt;=$A32,$F$125,IF(21&lt;=$A32,$F$124,IF(11&lt;=$A32,$F$123,IF(1&lt;=$A32,$F$122,0)))))))),0))*1.1,0)</f>
        <v>5838</v>
      </c>
      <c r="F32" s="89">
        <v>4327</v>
      </c>
      <c r="G32" s="90">
        <f t="shared" si="8"/>
        <v>10165</v>
      </c>
      <c r="H32" s="91">
        <f t="shared" si="12"/>
        <v>-242</v>
      </c>
      <c r="I32" s="92">
        <f t="shared" si="12"/>
        <v>-260</v>
      </c>
      <c r="J32" s="93">
        <f t="shared" si="12"/>
        <v>-502</v>
      </c>
      <c r="K32" s="94">
        <f>ROUNDDOWN(($L$114+ROUNDDOWN(($A32*IF(501&lt;=$A32,$L$128,IF(101&lt;=$A32,$L$127,IF(51&lt;=$A32,$L$126,IF(31&lt;=$A32,$L$125,IF(21&lt;=$A32,$L$124,IF(11&lt;=$A32,$L$123,IF(1&lt;=$A32,$L$122,0)))))))),0))*1.1,0)</f>
        <v>6222</v>
      </c>
      <c r="L32" s="95">
        <v>4341</v>
      </c>
      <c r="M32" s="96">
        <f t="shared" si="9"/>
        <v>10563</v>
      </c>
      <c r="N32" s="97">
        <f t="shared" si="13"/>
        <v>384</v>
      </c>
      <c r="O32" s="98">
        <f t="shared" si="13"/>
        <v>14</v>
      </c>
      <c r="P32" s="99">
        <f t="shared" si="13"/>
        <v>398</v>
      </c>
      <c r="Q32" s="100">
        <f>ROUNDDOWN(($R$114+ROUNDDOWN(($A32*IF(501&lt;=$A32,$R$128,IF(101&lt;=$A32,$R$127,IF(51&lt;=$A32,$R$126,IF(31&lt;=$A32,$R$125,IF(21&lt;=$A32,$R$124,IF(11&lt;=$A32,$R$123,IF(1&lt;=$A32,$R$122,0)))))))),0))*1.1,0)</f>
        <v>6576</v>
      </c>
      <c r="R32" s="101">
        <f t="shared" si="6"/>
        <v>4356</v>
      </c>
      <c r="S32" s="102">
        <f t="shared" si="10"/>
        <v>10932</v>
      </c>
      <c r="T32" s="103">
        <f t="shared" si="14"/>
        <v>354</v>
      </c>
      <c r="U32" s="104">
        <f t="shared" si="14"/>
        <v>15</v>
      </c>
      <c r="V32" s="105">
        <f t="shared" si="14"/>
        <v>369</v>
      </c>
      <c r="W32" s="106">
        <f t="shared" si="15"/>
        <v>496</v>
      </c>
      <c r="X32" s="86">
        <f t="shared" si="15"/>
        <v>-231</v>
      </c>
      <c r="Y32" s="87">
        <f t="shared" si="15"/>
        <v>265</v>
      </c>
      <c r="Z32" s="107">
        <f t="shared" si="16"/>
        <v>1.081578947368421</v>
      </c>
      <c r="AA32" s="83">
        <f t="shared" si="16"/>
        <v>0.94964028776978415</v>
      </c>
      <c r="AB32" s="83">
        <f t="shared" si="16"/>
        <v>1.0248429736570732</v>
      </c>
    </row>
    <row r="33" spans="1:28" s="57" customFormat="1" ht="18" customHeight="1" x14ac:dyDescent="0.25">
      <c r="A33" s="84">
        <v>28</v>
      </c>
      <c r="B33" s="85">
        <f t="shared" si="5"/>
        <v>6299</v>
      </c>
      <c r="C33" s="106">
        <v>4763</v>
      </c>
      <c r="D33" s="111">
        <f t="shared" si="11"/>
        <v>11062</v>
      </c>
      <c r="E33" s="88">
        <f>ROUNDDOWN(($F$114+ROUNDDOWN(($A33*IF(501&lt;=$A33,$F$128,IF(101&lt;=$A33,$F$127,IF(51&lt;=$A33,$F$126,IF(31&lt;=$A33,$F$125,IF(21&lt;=$A33,$F$124,IF(11&lt;=$A33,$F$123,IF(1&lt;=$A33,$F$122,0)))))))),0))*1.1,0)</f>
        <v>5968</v>
      </c>
      <c r="F33" s="89">
        <v>4461</v>
      </c>
      <c r="G33" s="90">
        <f t="shared" si="8"/>
        <v>10429</v>
      </c>
      <c r="H33" s="91">
        <f t="shared" si="12"/>
        <v>-331</v>
      </c>
      <c r="I33" s="92">
        <f t="shared" si="12"/>
        <v>-302</v>
      </c>
      <c r="J33" s="93">
        <f t="shared" si="12"/>
        <v>-633</v>
      </c>
      <c r="K33" s="94">
        <f>ROUNDDOWN(($L$114+ROUNDDOWN(($A33*IF(501&lt;=$A33,$L$128,IF(101&lt;=$A33,$L$127,IF(51&lt;=$A33,$L$126,IF(31&lt;=$A33,$L$125,IF(21&lt;=$A33,$L$124,IF(11&lt;=$A33,$L$123,IF(1&lt;=$A33,$L$122,0)))))))),0))*1.1,0)</f>
        <v>6361</v>
      </c>
      <c r="L33" s="95">
        <v>4474</v>
      </c>
      <c r="M33" s="96">
        <f t="shared" si="9"/>
        <v>10835</v>
      </c>
      <c r="N33" s="97">
        <f t="shared" si="13"/>
        <v>393</v>
      </c>
      <c r="O33" s="98">
        <f t="shared" si="13"/>
        <v>13</v>
      </c>
      <c r="P33" s="99">
        <f t="shared" si="13"/>
        <v>406</v>
      </c>
      <c r="Q33" s="100">
        <f>ROUNDDOWN(($R$114+ROUNDDOWN(($A33*IF(501&lt;=$A33,$R$128,IF(101&lt;=$A33,$R$127,IF(51&lt;=$A33,$R$126,IF(31&lt;=$A33,$R$125,IF(21&lt;=$A33,$R$124,IF(11&lt;=$A33,$R$123,IF(1&lt;=$A33,$R$122,0)))))))),0))*1.1,0)</f>
        <v>6723</v>
      </c>
      <c r="R33" s="101">
        <f t="shared" si="6"/>
        <v>4488</v>
      </c>
      <c r="S33" s="102">
        <f t="shared" si="10"/>
        <v>11211</v>
      </c>
      <c r="T33" s="103">
        <f t="shared" si="14"/>
        <v>362</v>
      </c>
      <c r="U33" s="104">
        <f t="shared" si="14"/>
        <v>14</v>
      </c>
      <c r="V33" s="105">
        <f t="shared" si="14"/>
        <v>376</v>
      </c>
      <c r="W33" s="106">
        <f t="shared" si="15"/>
        <v>424</v>
      </c>
      <c r="X33" s="86">
        <f t="shared" si="15"/>
        <v>-275</v>
      </c>
      <c r="Y33" s="87">
        <f t="shared" si="15"/>
        <v>149</v>
      </c>
      <c r="Z33" s="107">
        <f t="shared" si="16"/>
        <v>1.067312271789173</v>
      </c>
      <c r="AA33" s="83">
        <f t="shared" si="16"/>
        <v>0.94226327944572752</v>
      </c>
      <c r="AB33" s="83">
        <f t="shared" si="16"/>
        <v>1.0134695353462304</v>
      </c>
    </row>
    <row r="34" spans="1:28" s="57" customFormat="1" ht="18" customHeight="1" x14ac:dyDescent="0.25">
      <c r="A34" s="84">
        <v>29</v>
      </c>
      <c r="B34" s="85">
        <f t="shared" si="5"/>
        <v>6518</v>
      </c>
      <c r="C34" s="106">
        <v>4939</v>
      </c>
      <c r="D34" s="111">
        <f t="shared" si="11"/>
        <v>11457</v>
      </c>
      <c r="E34" s="88">
        <f>ROUNDDOWN(($F$114+ROUNDDOWN(($A34*IF(501&lt;=$A34,$F$128,IF(101&lt;=$A34,$F$127,IF(51&lt;=$A34,$F$126,IF(31&lt;=$A34,$F$125,IF(21&lt;=$A34,$F$124,IF(11&lt;=$A34,$F$123,IF(1&lt;=$A34,$F$122,0)))))))),0))*1.1,0)</f>
        <v>6098</v>
      </c>
      <c r="F34" s="89">
        <v>4595</v>
      </c>
      <c r="G34" s="90">
        <f t="shared" si="8"/>
        <v>10693</v>
      </c>
      <c r="H34" s="91">
        <f t="shared" si="12"/>
        <v>-420</v>
      </c>
      <c r="I34" s="92">
        <f t="shared" si="12"/>
        <v>-344</v>
      </c>
      <c r="J34" s="93">
        <f t="shared" si="12"/>
        <v>-764</v>
      </c>
      <c r="K34" s="94">
        <f>ROUNDDOWN(($L$114+ROUNDDOWN(($A34*IF(501&lt;=$A34,$L$128,IF(101&lt;=$A34,$L$127,IF(51&lt;=$A34,$L$126,IF(31&lt;=$A34,$L$125,IF(21&lt;=$A34,$L$124,IF(11&lt;=$A34,$L$123,IF(1&lt;=$A34,$L$122,0)))))))),0))*1.1,0)</f>
        <v>6499</v>
      </c>
      <c r="L34" s="95">
        <v>4607</v>
      </c>
      <c r="M34" s="96">
        <f t="shared" si="9"/>
        <v>11106</v>
      </c>
      <c r="N34" s="97">
        <f t="shared" si="13"/>
        <v>401</v>
      </c>
      <c r="O34" s="98">
        <f t="shared" si="13"/>
        <v>12</v>
      </c>
      <c r="P34" s="99">
        <f t="shared" si="13"/>
        <v>413</v>
      </c>
      <c r="Q34" s="100">
        <f>ROUNDDOWN(($R$114+ROUNDDOWN(($A34*IF(501&lt;=$A34,$R$128,IF(101&lt;=$A34,$R$127,IF(51&lt;=$A34,$R$126,IF(31&lt;=$A34,$R$125,IF(21&lt;=$A34,$R$124,IF(11&lt;=$A34,$R$123,IF(1&lt;=$A34,$R$122,0)))))))),0))*1.1,0)</f>
        <v>6869</v>
      </c>
      <c r="R34" s="101">
        <f t="shared" si="6"/>
        <v>4620</v>
      </c>
      <c r="S34" s="102">
        <f t="shared" si="10"/>
        <v>11489</v>
      </c>
      <c r="T34" s="103">
        <f t="shared" si="14"/>
        <v>370</v>
      </c>
      <c r="U34" s="104">
        <f t="shared" si="14"/>
        <v>13</v>
      </c>
      <c r="V34" s="105">
        <f t="shared" si="14"/>
        <v>383</v>
      </c>
      <c r="W34" s="106">
        <f t="shared" si="15"/>
        <v>351</v>
      </c>
      <c r="X34" s="86">
        <f t="shared" si="15"/>
        <v>-319</v>
      </c>
      <c r="Y34" s="87">
        <f t="shared" si="15"/>
        <v>32</v>
      </c>
      <c r="Z34" s="107">
        <f t="shared" si="16"/>
        <v>1.0538508745013808</v>
      </c>
      <c r="AA34" s="83">
        <f t="shared" si="16"/>
        <v>0.93541202672605794</v>
      </c>
      <c r="AB34" s="83">
        <f t="shared" si="16"/>
        <v>1.0027930522824473</v>
      </c>
    </row>
    <row r="35" spans="1:28" s="57" customFormat="1" ht="18" customHeight="1" x14ac:dyDescent="0.25">
      <c r="A35" s="84">
        <v>30</v>
      </c>
      <c r="B35" s="85">
        <f t="shared" si="5"/>
        <v>6737</v>
      </c>
      <c r="C35" s="106">
        <v>5115</v>
      </c>
      <c r="D35" s="111">
        <f t="shared" si="11"/>
        <v>11852</v>
      </c>
      <c r="E35" s="88">
        <f>ROUNDDOWN(($F$114+ROUNDDOWN(($A35*IF(501&lt;=$A35,$F$128,IF(101&lt;=$A35,$F$127,IF(51&lt;=$A35,$F$126,IF(31&lt;=$A35,$F$125,IF(21&lt;=$A35,$F$124,IF(11&lt;=$A35,$F$123,IF(1&lt;=$A35,$F$122,0)))))))),0))*1.1,0)</f>
        <v>6228</v>
      </c>
      <c r="F35" s="89">
        <v>4730</v>
      </c>
      <c r="G35" s="90">
        <f t="shared" si="8"/>
        <v>10958</v>
      </c>
      <c r="H35" s="91">
        <f t="shared" si="12"/>
        <v>-509</v>
      </c>
      <c r="I35" s="92">
        <f t="shared" si="12"/>
        <v>-385</v>
      </c>
      <c r="J35" s="93">
        <f t="shared" si="12"/>
        <v>-894</v>
      </c>
      <c r="K35" s="94">
        <f>ROUNDDOWN(($L$114+ROUNDDOWN(($A35*IF(501&lt;=$A35,$L$128,IF(101&lt;=$A35,$L$127,IF(51&lt;=$A35,$L$126,IF(31&lt;=$A35,$L$125,IF(21&lt;=$A35,$L$124,IF(11&lt;=$A35,$L$123,IF(1&lt;=$A35,$L$122,0)))))))),0))*1.1,0)</f>
        <v>6638</v>
      </c>
      <c r="L35" s="95">
        <v>4741</v>
      </c>
      <c r="M35" s="96">
        <f t="shared" si="9"/>
        <v>11379</v>
      </c>
      <c r="N35" s="97">
        <f t="shared" si="13"/>
        <v>410</v>
      </c>
      <c r="O35" s="98">
        <f t="shared" si="13"/>
        <v>11</v>
      </c>
      <c r="P35" s="99">
        <f t="shared" si="13"/>
        <v>421</v>
      </c>
      <c r="Q35" s="100">
        <f>ROUNDDOWN(($R$114+ROUNDDOWN(($A35*IF(501&lt;=$A35,$R$128,IF(101&lt;=$A35,$R$127,IF(51&lt;=$A35,$R$126,IF(31&lt;=$A35,$R$125,IF(21&lt;=$A35,$R$124,IF(11&lt;=$A35,$R$123,IF(1&lt;=$A35,$R$122,0)))))))),0))*1.1,0)</f>
        <v>7015</v>
      </c>
      <c r="R35" s="101">
        <f t="shared" si="6"/>
        <v>4752</v>
      </c>
      <c r="S35" s="102">
        <f t="shared" si="10"/>
        <v>11767</v>
      </c>
      <c r="T35" s="103">
        <f t="shared" si="14"/>
        <v>377</v>
      </c>
      <c r="U35" s="104">
        <f t="shared" si="14"/>
        <v>11</v>
      </c>
      <c r="V35" s="105">
        <f t="shared" si="14"/>
        <v>388</v>
      </c>
      <c r="W35" s="106">
        <f t="shared" si="15"/>
        <v>278</v>
      </c>
      <c r="X35" s="86">
        <f t="shared" si="15"/>
        <v>-363</v>
      </c>
      <c r="Y35" s="87">
        <f t="shared" si="15"/>
        <v>-85</v>
      </c>
      <c r="Z35" s="107">
        <f t="shared" si="16"/>
        <v>1.0412646578595814</v>
      </c>
      <c r="AA35" s="83">
        <f t="shared" si="16"/>
        <v>0.92903225806451617</v>
      </c>
      <c r="AB35" s="83">
        <f t="shared" si="16"/>
        <v>0.99282821464731685</v>
      </c>
    </row>
    <row r="36" spans="1:28" s="57" customFormat="1" ht="18" customHeight="1" x14ac:dyDescent="0.25">
      <c r="A36" s="84">
        <v>31</v>
      </c>
      <c r="B36" s="85">
        <f t="shared" si="5"/>
        <v>6956</v>
      </c>
      <c r="C36" s="106">
        <v>5291</v>
      </c>
      <c r="D36" s="111">
        <f t="shared" si="11"/>
        <v>12247</v>
      </c>
      <c r="E36" s="88">
        <f>ROUNDDOWN(($F$114+ROUNDDOWN(($A36*IF(501&lt;=$A36,$F$128,IF(101&lt;=$A36,$F$127,IF(51&lt;=$A36,$F$126,IF(31&lt;=$A36,$F$125,IF(21&lt;=$A36,$F$124,IF(11&lt;=$A36,$F$123,IF(1&lt;=$A36,$F$122,0)))))))),0))*1.1,0)</f>
        <v>7585</v>
      </c>
      <c r="F36" s="89">
        <v>5512</v>
      </c>
      <c r="G36" s="90">
        <f t="shared" si="8"/>
        <v>13097</v>
      </c>
      <c r="H36" s="91">
        <f t="shared" si="12"/>
        <v>629</v>
      </c>
      <c r="I36" s="92">
        <f t="shared" si="12"/>
        <v>221</v>
      </c>
      <c r="J36" s="93">
        <f t="shared" si="12"/>
        <v>850</v>
      </c>
      <c r="K36" s="94">
        <f>ROUNDDOWN(($L$114+ROUNDDOWN(($A36*IF(501&lt;=$A36,$L$128,IF(101&lt;=$A36,$L$127,IF(51&lt;=$A36,$L$126,IF(31&lt;=$A36,$L$125,IF(21&lt;=$A36,$L$124,IF(11&lt;=$A36,$L$123,IF(1&lt;=$A36,$L$122,0)))))))),0))*1.1,0)</f>
        <v>8072</v>
      </c>
      <c r="L36" s="95">
        <v>5692</v>
      </c>
      <c r="M36" s="96">
        <f t="shared" si="9"/>
        <v>13764</v>
      </c>
      <c r="N36" s="97">
        <f t="shared" si="13"/>
        <v>487</v>
      </c>
      <c r="O36" s="98">
        <f t="shared" si="13"/>
        <v>180</v>
      </c>
      <c r="P36" s="99">
        <f t="shared" si="13"/>
        <v>667</v>
      </c>
      <c r="Q36" s="100">
        <f>ROUNDDOWN(($R$114+ROUNDDOWN(($A36*IF(501&lt;=$A36,$R$128,IF(101&lt;=$A36,$R$127,IF(51&lt;=$A36,$R$126,IF(31&lt;=$A36,$R$125,IF(21&lt;=$A36,$R$124,IF(11&lt;=$A36,$R$123,IF(1&lt;=$A36,$R$122,0)))))))),0))*1.1,0)</f>
        <v>8492</v>
      </c>
      <c r="R36" s="101">
        <f t="shared" si="6"/>
        <v>5907</v>
      </c>
      <c r="S36" s="102">
        <f t="shared" si="10"/>
        <v>14399</v>
      </c>
      <c r="T36" s="103">
        <f t="shared" si="14"/>
        <v>420</v>
      </c>
      <c r="U36" s="104">
        <f t="shared" si="14"/>
        <v>215</v>
      </c>
      <c r="V36" s="105">
        <f t="shared" si="14"/>
        <v>635</v>
      </c>
      <c r="W36" s="106">
        <f t="shared" si="15"/>
        <v>1536</v>
      </c>
      <c r="X36" s="86">
        <f t="shared" si="15"/>
        <v>616</v>
      </c>
      <c r="Y36" s="87">
        <f t="shared" si="15"/>
        <v>2152</v>
      </c>
      <c r="Z36" s="107">
        <f t="shared" si="16"/>
        <v>1.2208165612420931</v>
      </c>
      <c r="AA36" s="83">
        <f t="shared" si="16"/>
        <v>1.1164241164241164</v>
      </c>
      <c r="AB36" s="83">
        <f t="shared" si="16"/>
        <v>1.1757165020004898</v>
      </c>
    </row>
    <row r="37" spans="1:28" s="57" customFormat="1" ht="18" customHeight="1" x14ac:dyDescent="0.25">
      <c r="A37" s="84">
        <v>32</v>
      </c>
      <c r="B37" s="85">
        <f t="shared" si="5"/>
        <v>7175</v>
      </c>
      <c r="C37" s="106">
        <v>5467</v>
      </c>
      <c r="D37" s="111">
        <f t="shared" si="11"/>
        <v>12642</v>
      </c>
      <c r="E37" s="88">
        <f>ROUNDDOWN(($F$114+ROUNDDOWN(($A37*IF(501&lt;=$A37,$F$128,IF(101&lt;=$A37,$F$127,IF(51&lt;=$A37,$F$126,IF(31&lt;=$A37,$F$125,IF(21&lt;=$A37,$F$124,IF(11&lt;=$A37,$F$123,IF(1&lt;=$A37,$F$122,0)))))))),0))*1.1,0)</f>
        <v>7755</v>
      </c>
      <c r="F37" s="89">
        <v>5667</v>
      </c>
      <c r="G37" s="90">
        <f t="shared" si="8"/>
        <v>13422</v>
      </c>
      <c r="H37" s="91">
        <f t="shared" si="12"/>
        <v>580</v>
      </c>
      <c r="I37" s="92">
        <f t="shared" si="12"/>
        <v>200</v>
      </c>
      <c r="J37" s="93">
        <f t="shared" si="12"/>
        <v>780</v>
      </c>
      <c r="K37" s="94">
        <f>ROUNDDOWN(($L$114+ROUNDDOWN(($A37*IF(501&lt;=$A37,$L$128,IF(101&lt;=$A37,$L$127,IF(51&lt;=$A37,$L$126,IF(31&lt;=$A37,$L$125,IF(21&lt;=$A37,$L$124,IF(11&lt;=$A37,$L$123,IF(1&lt;=$A37,$L$122,0)))))))),0))*1.1,0)</f>
        <v>8253</v>
      </c>
      <c r="L37" s="95">
        <v>5852</v>
      </c>
      <c r="M37" s="96">
        <f t="shared" si="9"/>
        <v>14105</v>
      </c>
      <c r="N37" s="97">
        <f t="shared" si="13"/>
        <v>498</v>
      </c>
      <c r="O37" s="98">
        <f t="shared" si="13"/>
        <v>185</v>
      </c>
      <c r="P37" s="99">
        <f t="shared" si="13"/>
        <v>683</v>
      </c>
      <c r="Q37" s="100">
        <f>ROUNDDOWN(($R$114+ROUNDDOWN(($A37*IF(501&lt;=$A37,$R$128,IF(101&lt;=$A37,$R$127,IF(51&lt;=$A37,$R$126,IF(31&lt;=$A37,$R$125,IF(21&lt;=$A37,$R$124,IF(11&lt;=$A37,$R$123,IF(1&lt;=$A37,$R$122,0)))))))),0))*1.1,0)</f>
        <v>8681</v>
      </c>
      <c r="R37" s="101">
        <f t="shared" si="6"/>
        <v>6072</v>
      </c>
      <c r="S37" s="102">
        <f t="shared" si="10"/>
        <v>14753</v>
      </c>
      <c r="T37" s="103">
        <f t="shared" si="14"/>
        <v>428</v>
      </c>
      <c r="U37" s="104">
        <f t="shared" si="14"/>
        <v>220</v>
      </c>
      <c r="V37" s="105">
        <f t="shared" si="14"/>
        <v>648</v>
      </c>
      <c r="W37" s="106">
        <f t="shared" si="15"/>
        <v>1506</v>
      </c>
      <c r="X37" s="86">
        <f t="shared" si="15"/>
        <v>605</v>
      </c>
      <c r="Y37" s="87">
        <f t="shared" si="15"/>
        <v>2111</v>
      </c>
      <c r="Z37" s="107">
        <f t="shared" si="16"/>
        <v>1.2098954703832752</v>
      </c>
      <c r="AA37" s="83">
        <f t="shared" si="16"/>
        <v>1.1106639839034205</v>
      </c>
      <c r="AB37" s="83">
        <f t="shared" si="16"/>
        <v>1.1669830722986869</v>
      </c>
    </row>
    <row r="38" spans="1:28" s="57" customFormat="1" ht="18" customHeight="1" x14ac:dyDescent="0.25">
      <c r="A38" s="84">
        <v>33</v>
      </c>
      <c r="B38" s="85">
        <f t="shared" si="5"/>
        <v>7394</v>
      </c>
      <c r="C38" s="106">
        <v>5643</v>
      </c>
      <c r="D38" s="111">
        <f t="shared" si="11"/>
        <v>13037</v>
      </c>
      <c r="E38" s="88">
        <f>ROUNDDOWN(($F$114+ROUNDDOWN(($A38*IF(501&lt;=$A38,$F$128,IF(101&lt;=$A38,$F$127,IF(51&lt;=$A38,$F$126,IF(31&lt;=$A38,$F$125,IF(21&lt;=$A38,$F$124,IF(11&lt;=$A38,$F$123,IF(1&lt;=$A38,$F$122,0)))))))),0))*1.1,0)</f>
        <v>7924</v>
      </c>
      <c r="F38" s="89">
        <v>5822</v>
      </c>
      <c r="G38" s="90">
        <f t="shared" si="8"/>
        <v>13746</v>
      </c>
      <c r="H38" s="91">
        <f t="shared" si="12"/>
        <v>530</v>
      </c>
      <c r="I38" s="92">
        <f t="shared" si="12"/>
        <v>179</v>
      </c>
      <c r="J38" s="93">
        <f t="shared" si="12"/>
        <v>709</v>
      </c>
      <c r="K38" s="94">
        <f>ROUNDDOWN(($L$114+ROUNDDOWN(($A38*IF(501&lt;=$A38,$L$128,IF(101&lt;=$A38,$L$127,IF(51&lt;=$A38,$L$126,IF(31&lt;=$A38,$L$125,IF(21&lt;=$A38,$L$124,IF(11&lt;=$A38,$L$123,IF(1&lt;=$A38,$L$122,0)))))))),0))*1.1,0)</f>
        <v>8433</v>
      </c>
      <c r="L38" s="95">
        <v>6011</v>
      </c>
      <c r="M38" s="96">
        <f t="shared" si="9"/>
        <v>14444</v>
      </c>
      <c r="N38" s="97">
        <f t="shared" si="13"/>
        <v>509</v>
      </c>
      <c r="O38" s="98">
        <f t="shared" si="13"/>
        <v>189</v>
      </c>
      <c r="P38" s="99">
        <f t="shared" si="13"/>
        <v>698</v>
      </c>
      <c r="Q38" s="100">
        <f>ROUNDDOWN(($R$114+ROUNDDOWN(($A38*IF(501&lt;=$A38,$R$128,IF(101&lt;=$A38,$R$127,IF(51&lt;=$A38,$R$126,IF(31&lt;=$A38,$R$125,IF(21&lt;=$A38,$R$124,IF(11&lt;=$A38,$R$123,IF(1&lt;=$A38,$R$122,0)))))))),0))*1.1,0)</f>
        <v>8870</v>
      </c>
      <c r="R38" s="101">
        <f t="shared" si="6"/>
        <v>6237</v>
      </c>
      <c r="S38" s="102">
        <f t="shared" si="10"/>
        <v>15107</v>
      </c>
      <c r="T38" s="103">
        <f t="shared" si="14"/>
        <v>437</v>
      </c>
      <c r="U38" s="104">
        <f t="shared" si="14"/>
        <v>226</v>
      </c>
      <c r="V38" s="105">
        <f t="shared" si="14"/>
        <v>663</v>
      </c>
      <c r="W38" s="106">
        <f t="shared" si="15"/>
        <v>1476</v>
      </c>
      <c r="X38" s="86">
        <f t="shared" si="15"/>
        <v>594</v>
      </c>
      <c r="Y38" s="87">
        <f t="shared" si="15"/>
        <v>2070</v>
      </c>
      <c r="Z38" s="107">
        <f t="shared" si="16"/>
        <v>1.1996213145793886</v>
      </c>
      <c r="AA38" s="83">
        <f t="shared" si="16"/>
        <v>1.1052631578947369</v>
      </c>
      <c r="AB38" s="83">
        <f t="shared" si="16"/>
        <v>1.1587788601672164</v>
      </c>
    </row>
    <row r="39" spans="1:28" s="57" customFormat="1" ht="18" customHeight="1" x14ac:dyDescent="0.25">
      <c r="A39" s="84">
        <v>34</v>
      </c>
      <c r="B39" s="85">
        <f t="shared" si="5"/>
        <v>7613</v>
      </c>
      <c r="C39" s="106">
        <v>5819</v>
      </c>
      <c r="D39" s="111">
        <f t="shared" si="11"/>
        <v>13432</v>
      </c>
      <c r="E39" s="88">
        <f>ROUNDDOWN(($F$114+ROUNDDOWN(($A39*IF(501&lt;=$A39,$F$128,IF(101&lt;=$A39,$F$127,IF(51&lt;=$A39,$F$126,IF(31&lt;=$A39,$F$125,IF(21&lt;=$A39,$F$124,IF(11&lt;=$A39,$F$123,IF(1&lt;=$A39,$F$122,0)))))))),0))*1.1,0)</f>
        <v>8093</v>
      </c>
      <c r="F39" s="89">
        <v>5977</v>
      </c>
      <c r="G39" s="90">
        <f t="shared" si="8"/>
        <v>14070</v>
      </c>
      <c r="H39" s="91">
        <f t="shared" si="12"/>
        <v>480</v>
      </c>
      <c r="I39" s="92">
        <f t="shared" si="12"/>
        <v>158</v>
      </c>
      <c r="J39" s="93">
        <f t="shared" si="12"/>
        <v>638</v>
      </c>
      <c r="K39" s="94">
        <f>ROUNDDOWN(($L$114+ROUNDDOWN(($A39*IF(501&lt;=$A39,$L$128,IF(101&lt;=$A39,$L$127,IF(51&lt;=$A39,$L$126,IF(31&lt;=$A39,$L$125,IF(21&lt;=$A39,$L$124,IF(11&lt;=$A39,$L$123,IF(1&lt;=$A39,$L$122,0)))))))),0))*1.1,0)</f>
        <v>8614</v>
      </c>
      <c r="L39" s="95">
        <v>6171</v>
      </c>
      <c r="M39" s="96">
        <f t="shared" si="9"/>
        <v>14785</v>
      </c>
      <c r="N39" s="97">
        <f t="shared" si="13"/>
        <v>521</v>
      </c>
      <c r="O39" s="98">
        <f t="shared" si="13"/>
        <v>194</v>
      </c>
      <c r="P39" s="99">
        <f t="shared" si="13"/>
        <v>715</v>
      </c>
      <c r="Q39" s="100">
        <f>ROUNDDOWN(($R$114+ROUNDDOWN(($A39*IF(501&lt;=$A39,$R$128,IF(101&lt;=$A39,$R$127,IF(51&lt;=$A39,$R$126,IF(31&lt;=$A39,$R$125,IF(21&lt;=$A39,$R$124,IF(11&lt;=$A39,$R$123,IF(1&lt;=$A39,$R$122,0)))))))),0))*1.1,0)</f>
        <v>9059</v>
      </c>
      <c r="R39" s="101">
        <f t="shared" si="6"/>
        <v>6402</v>
      </c>
      <c r="S39" s="102">
        <f t="shared" si="10"/>
        <v>15461</v>
      </c>
      <c r="T39" s="103">
        <f t="shared" si="14"/>
        <v>445</v>
      </c>
      <c r="U39" s="104">
        <f t="shared" si="14"/>
        <v>231</v>
      </c>
      <c r="V39" s="105">
        <f t="shared" si="14"/>
        <v>676</v>
      </c>
      <c r="W39" s="106">
        <f t="shared" si="15"/>
        <v>1446</v>
      </c>
      <c r="X39" s="86">
        <f t="shared" si="15"/>
        <v>583</v>
      </c>
      <c r="Y39" s="87">
        <f t="shared" si="15"/>
        <v>2029</v>
      </c>
      <c r="Z39" s="107">
        <f t="shared" si="16"/>
        <v>1.1899382634966504</v>
      </c>
      <c r="AA39" s="83">
        <f t="shared" si="16"/>
        <v>1.1001890359168243</v>
      </c>
      <c r="AB39" s="83">
        <f t="shared" si="16"/>
        <v>1.1510571768910065</v>
      </c>
    </row>
    <row r="40" spans="1:28" s="57" customFormat="1" ht="18" customHeight="1" x14ac:dyDescent="0.25">
      <c r="A40" s="84">
        <v>35</v>
      </c>
      <c r="B40" s="85">
        <f t="shared" si="5"/>
        <v>7832</v>
      </c>
      <c r="C40" s="106">
        <v>5995</v>
      </c>
      <c r="D40" s="111">
        <f t="shared" si="11"/>
        <v>13827</v>
      </c>
      <c r="E40" s="88">
        <f>ROUNDDOWN(($F$114+ROUNDDOWN(($A40*IF(501&lt;=$A40,$F$128,IF(101&lt;=$A40,$F$127,IF(51&lt;=$A40,$F$126,IF(31&lt;=$A40,$F$125,IF(21&lt;=$A40,$F$124,IF(11&lt;=$A40,$F$123,IF(1&lt;=$A40,$F$122,0)))))))),0))*1.1,0)</f>
        <v>8263</v>
      </c>
      <c r="F40" s="89">
        <v>6132</v>
      </c>
      <c r="G40" s="90">
        <f t="shared" si="8"/>
        <v>14395</v>
      </c>
      <c r="H40" s="91">
        <f t="shared" si="12"/>
        <v>431</v>
      </c>
      <c r="I40" s="92">
        <f t="shared" si="12"/>
        <v>137</v>
      </c>
      <c r="J40" s="93">
        <f t="shared" si="12"/>
        <v>568</v>
      </c>
      <c r="K40" s="94">
        <f>ROUNDDOWN(($L$114+ROUNDDOWN(($A40*IF(501&lt;=$A40,$L$128,IF(101&lt;=$A40,$L$127,IF(51&lt;=$A40,$L$126,IF(31&lt;=$A40,$L$125,IF(21&lt;=$A40,$L$124,IF(11&lt;=$A40,$L$123,IF(1&lt;=$A40,$L$122,0)))))))),0))*1.1,0)</f>
        <v>8794</v>
      </c>
      <c r="L40" s="95">
        <v>6330</v>
      </c>
      <c r="M40" s="96">
        <f t="shared" si="9"/>
        <v>15124</v>
      </c>
      <c r="N40" s="97">
        <f t="shared" si="13"/>
        <v>531</v>
      </c>
      <c r="O40" s="98">
        <f t="shared" si="13"/>
        <v>198</v>
      </c>
      <c r="P40" s="99">
        <f t="shared" si="13"/>
        <v>729</v>
      </c>
      <c r="Q40" s="100">
        <f>ROUNDDOWN(($R$114+ROUNDDOWN(($A40*IF(501&lt;=$A40,$R$128,IF(101&lt;=$A40,$R$127,IF(51&lt;=$A40,$R$126,IF(31&lt;=$A40,$R$125,IF(21&lt;=$A40,$R$124,IF(11&lt;=$A40,$R$123,IF(1&lt;=$A40,$R$122,0)))))))),0))*1.1,0)</f>
        <v>9248</v>
      </c>
      <c r="R40" s="101">
        <f t="shared" si="6"/>
        <v>6567</v>
      </c>
      <c r="S40" s="102">
        <f t="shared" si="10"/>
        <v>15815</v>
      </c>
      <c r="T40" s="103">
        <f t="shared" si="14"/>
        <v>454</v>
      </c>
      <c r="U40" s="104">
        <f t="shared" si="14"/>
        <v>237</v>
      </c>
      <c r="V40" s="105">
        <f t="shared" si="14"/>
        <v>691</v>
      </c>
      <c r="W40" s="106">
        <f t="shared" si="15"/>
        <v>1416</v>
      </c>
      <c r="X40" s="86">
        <f t="shared" si="15"/>
        <v>572</v>
      </c>
      <c r="Y40" s="87">
        <f t="shared" si="15"/>
        <v>1988</v>
      </c>
      <c r="Z40" s="107">
        <f t="shared" si="16"/>
        <v>1.180796731358529</v>
      </c>
      <c r="AA40" s="83">
        <f t="shared" si="16"/>
        <v>1.0954128440366973</v>
      </c>
      <c r="AB40" s="83">
        <f t="shared" si="16"/>
        <v>1.1437766688363347</v>
      </c>
    </row>
    <row r="41" spans="1:28" s="57" customFormat="1" ht="18" customHeight="1" x14ac:dyDescent="0.25">
      <c r="A41" s="84">
        <v>36</v>
      </c>
      <c r="B41" s="85">
        <f t="shared" si="5"/>
        <v>8835</v>
      </c>
      <c r="C41" s="106">
        <v>6176</v>
      </c>
      <c r="D41" s="111">
        <f t="shared" si="11"/>
        <v>15011</v>
      </c>
      <c r="E41" s="88">
        <f>ROUNDDOWN(($F$114+ROUNDDOWN(($A41*IF(501&lt;=$A41,$F$128,IF(101&lt;=$A41,$F$127,IF(51&lt;=$A41,$F$126,IF(31&lt;=$A41,$F$125,IF(21&lt;=$A41,$F$124,IF(11&lt;=$A41,$F$123,IF(1&lt;=$A41,$F$122,0)))))))),0))*1.1,0)</f>
        <v>8432</v>
      </c>
      <c r="F41" s="89">
        <v>6287</v>
      </c>
      <c r="G41" s="90">
        <f t="shared" si="8"/>
        <v>14719</v>
      </c>
      <c r="H41" s="91">
        <f t="shared" si="12"/>
        <v>-403</v>
      </c>
      <c r="I41" s="92">
        <f t="shared" si="12"/>
        <v>111</v>
      </c>
      <c r="J41" s="93">
        <f t="shared" si="12"/>
        <v>-292</v>
      </c>
      <c r="K41" s="94">
        <f>ROUNDDOWN(($L$114+ROUNDDOWN(($A41*IF(501&lt;=$A41,$L$128,IF(101&lt;=$A41,$L$127,IF(51&lt;=$A41,$L$126,IF(31&lt;=$A41,$L$125,IF(21&lt;=$A41,$L$124,IF(11&lt;=$A41,$L$123,IF(1&lt;=$A41,$L$122,0)))))))),0))*1.1,0)</f>
        <v>8974</v>
      </c>
      <c r="L41" s="95">
        <v>6490</v>
      </c>
      <c r="M41" s="96">
        <f t="shared" si="9"/>
        <v>15464</v>
      </c>
      <c r="N41" s="97">
        <f t="shared" si="13"/>
        <v>542</v>
      </c>
      <c r="O41" s="98">
        <f t="shared" si="13"/>
        <v>203</v>
      </c>
      <c r="P41" s="99">
        <f t="shared" si="13"/>
        <v>745</v>
      </c>
      <c r="Q41" s="100">
        <f>ROUNDDOWN(($R$114+ROUNDDOWN(($A41*IF(501&lt;=$A41,$R$128,IF(101&lt;=$A41,$R$127,IF(51&lt;=$A41,$R$126,IF(31&lt;=$A41,$R$125,IF(21&lt;=$A41,$R$124,IF(11&lt;=$A41,$R$123,IF(1&lt;=$A41,$R$122,0)))))))),0))*1.1,0)</f>
        <v>9438</v>
      </c>
      <c r="R41" s="101">
        <f t="shared" si="6"/>
        <v>6732</v>
      </c>
      <c r="S41" s="102">
        <f t="shared" si="10"/>
        <v>16170</v>
      </c>
      <c r="T41" s="103">
        <f t="shared" si="14"/>
        <v>464</v>
      </c>
      <c r="U41" s="104">
        <f t="shared" si="14"/>
        <v>242</v>
      </c>
      <c r="V41" s="105">
        <f t="shared" si="14"/>
        <v>706</v>
      </c>
      <c r="W41" s="106">
        <f t="shared" si="15"/>
        <v>603</v>
      </c>
      <c r="X41" s="86">
        <f t="shared" si="15"/>
        <v>556</v>
      </c>
      <c r="Y41" s="87">
        <f t="shared" si="15"/>
        <v>1159</v>
      </c>
      <c r="Z41" s="107">
        <f t="shared" si="16"/>
        <v>1.0682512733446519</v>
      </c>
      <c r="AA41" s="83">
        <f t="shared" si="16"/>
        <v>1.0900259067357514</v>
      </c>
      <c r="AB41" s="83">
        <f t="shared" si="16"/>
        <v>1.0772100459662914</v>
      </c>
    </row>
    <row r="42" spans="1:28" s="57" customFormat="1" ht="18" customHeight="1" x14ac:dyDescent="0.25">
      <c r="A42" s="84">
        <v>37</v>
      </c>
      <c r="B42" s="85">
        <f t="shared" si="5"/>
        <v>9079</v>
      </c>
      <c r="C42" s="106">
        <v>6358</v>
      </c>
      <c r="D42" s="111">
        <f t="shared" si="11"/>
        <v>15437</v>
      </c>
      <c r="E42" s="88">
        <f>ROUNDDOWN(($F$114+ROUNDDOWN(($A42*IF(501&lt;=$A42,$F$128,IF(101&lt;=$A42,$F$127,IF(51&lt;=$A42,$F$126,IF(31&lt;=$A42,$F$125,IF(21&lt;=$A42,$F$124,IF(11&lt;=$A42,$F$123,IF(1&lt;=$A42,$F$122,0)))))))),0))*1.1,0)</f>
        <v>8602</v>
      </c>
      <c r="F42" s="89">
        <v>6442</v>
      </c>
      <c r="G42" s="90">
        <f t="shared" si="8"/>
        <v>15044</v>
      </c>
      <c r="H42" s="91">
        <f t="shared" si="12"/>
        <v>-477</v>
      </c>
      <c r="I42" s="92">
        <f t="shared" si="12"/>
        <v>84</v>
      </c>
      <c r="J42" s="93">
        <f t="shared" si="12"/>
        <v>-393</v>
      </c>
      <c r="K42" s="94">
        <f>ROUNDDOWN(($L$114+ROUNDDOWN(($A42*IF(501&lt;=$A42,$L$128,IF(101&lt;=$A42,$L$127,IF(51&lt;=$A42,$L$126,IF(31&lt;=$A42,$L$125,IF(21&lt;=$A42,$L$124,IF(11&lt;=$A42,$L$123,IF(1&lt;=$A42,$L$122,0)))))))),0))*1.1,0)</f>
        <v>9155</v>
      </c>
      <c r="L42" s="95">
        <v>6649</v>
      </c>
      <c r="M42" s="96">
        <f t="shared" si="9"/>
        <v>15804</v>
      </c>
      <c r="N42" s="97">
        <f t="shared" si="13"/>
        <v>553</v>
      </c>
      <c r="O42" s="98">
        <f t="shared" si="13"/>
        <v>207</v>
      </c>
      <c r="P42" s="99">
        <f t="shared" si="13"/>
        <v>760</v>
      </c>
      <c r="Q42" s="100">
        <f>ROUNDDOWN(($R$114+ROUNDDOWN(($A42*IF(501&lt;=$A42,$R$128,IF(101&lt;=$A42,$R$127,IF(51&lt;=$A42,$R$126,IF(31&lt;=$A42,$R$125,IF(21&lt;=$A42,$R$124,IF(11&lt;=$A42,$R$123,IF(1&lt;=$A42,$R$122,0)))))))),0))*1.1,0)</f>
        <v>9627</v>
      </c>
      <c r="R42" s="101">
        <f t="shared" si="6"/>
        <v>6897</v>
      </c>
      <c r="S42" s="102">
        <f t="shared" si="10"/>
        <v>16524</v>
      </c>
      <c r="T42" s="103">
        <f t="shared" si="14"/>
        <v>472</v>
      </c>
      <c r="U42" s="104">
        <f t="shared" si="14"/>
        <v>248</v>
      </c>
      <c r="V42" s="105">
        <f t="shared" si="14"/>
        <v>720</v>
      </c>
      <c r="W42" s="106">
        <f t="shared" si="15"/>
        <v>548</v>
      </c>
      <c r="X42" s="86">
        <f t="shared" si="15"/>
        <v>539</v>
      </c>
      <c r="Y42" s="87">
        <f t="shared" si="15"/>
        <v>1087</v>
      </c>
      <c r="Z42" s="107">
        <f t="shared" si="16"/>
        <v>1.0603590703822008</v>
      </c>
      <c r="AA42" s="83">
        <f t="shared" si="16"/>
        <v>1.0847750865051904</v>
      </c>
      <c r="AB42" s="83">
        <f t="shared" si="16"/>
        <v>1.070415236121008</v>
      </c>
    </row>
    <row r="43" spans="1:28" s="57" customFormat="1" ht="18" customHeight="1" x14ac:dyDescent="0.25">
      <c r="A43" s="84">
        <v>38</v>
      </c>
      <c r="B43" s="85">
        <f t="shared" si="5"/>
        <v>9323</v>
      </c>
      <c r="C43" s="106">
        <v>6539</v>
      </c>
      <c r="D43" s="111">
        <f t="shared" si="11"/>
        <v>15862</v>
      </c>
      <c r="E43" s="88">
        <f>ROUNDDOWN(($F$114+ROUNDDOWN(($A43*IF(501&lt;=$A43,$F$128,IF(101&lt;=$A43,$F$127,IF(51&lt;=$A43,$F$126,IF(31&lt;=$A43,$F$125,IF(21&lt;=$A43,$F$124,IF(11&lt;=$A43,$F$123,IF(1&lt;=$A43,$F$122,0)))))))),0))*1.1,0)</f>
        <v>8771</v>
      </c>
      <c r="F43" s="89">
        <v>6597</v>
      </c>
      <c r="G43" s="90">
        <f t="shared" si="8"/>
        <v>15368</v>
      </c>
      <c r="H43" s="91">
        <f t="shared" si="12"/>
        <v>-552</v>
      </c>
      <c r="I43" s="92">
        <f t="shared" si="12"/>
        <v>58</v>
      </c>
      <c r="J43" s="93">
        <f t="shared" si="12"/>
        <v>-494</v>
      </c>
      <c r="K43" s="94">
        <f>ROUNDDOWN(($L$114+ROUNDDOWN(($A43*IF(501&lt;=$A43,$L$128,IF(101&lt;=$A43,$L$127,IF(51&lt;=$A43,$L$126,IF(31&lt;=$A43,$L$125,IF(21&lt;=$A43,$L$124,IF(11&lt;=$A43,$L$123,IF(1&lt;=$A43,$L$122,0)))))))),0))*1.1,0)</f>
        <v>9335</v>
      </c>
      <c r="L43" s="95">
        <v>6809</v>
      </c>
      <c r="M43" s="96">
        <f t="shared" si="9"/>
        <v>16144</v>
      </c>
      <c r="N43" s="97">
        <f t="shared" si="13"/>
        <v>564</v>
      </c>
      <c r="O43" s="98">
        <f t="shared" si="13"/>
        <v>212</v>
      </c>
      <c r="P43" s="99">
        <f t="shared" si="13"/>
        <v>776</v>
      </c>
      <c r="Q43" s="100">
        <f>ROUNDDOWN(($R$114+ROUNDDOWN(($A43*IF(501&lt;=$A43,$R$128,IF(101&lt;=$A43,$R$127,IF(51&lt;=$A43,$R$126,IF(31&lt;=$A43,$R$125,IF(21&lt;=$A43,$R$124,IF(11&lt;=$A43,$R$123,IF(1&lt;=$A43,$R$122,0)))))))),0))*1.1,0)</f>
        <v>9816</v>
      </c>
      <c r="R43" s="101">
        <f t="shared" si="6"/>
        <v>7062</v>
      </c>
      <c r="S43" s="102">
        <f t="shared" si="10"/>
        <v>16878</v>
      </c>
      <c r="T43" s="103">
        <f t="shared" si="14"/>
        <v>481</v>
      </c>
      <c r="U43" s="104">
        <f t="shared" si="14"/>
        <v>253</v>
      </c>
      <c r="V43" s="105">
        <f t="shared" si="14"/>
        <v>734</v>
      </c>
      <c r="W43" s="106">
        <f t="shared" si="15"/>
        <v>493</v>
      </c>
      <c r="X43" s="86">
        <f t="shared" si="15"/>
        <v>523</v>
      </c>
      <c r="Y43" s="87">
        <f t="shared" si="15"/>
        <v>1016</v>
      </c>
      <c r="Z43" s="107">
        <f t="shared" si="16"/>
        <v>1.0528799742572132</v>
      </c>
      <c r="AA43" s="83">
        <f t="shared" si="16"/>
        <v>1.0799816485701177</v>
      </c>
      <c r="AB43" s="83">
        <f t="shared" si="16"/>
        <v>1.064052452401967</v>
      </c>
    </row>
    <row r="44" spans="1:28" s="57" customFormat="1" ht="18" customHeight="1" x14ac:dyDescent="0.25">
      <c r="A44" s="84">
        <v>39</v>
      </c>
      <c r="B44" s="85">
        <f t="shared" si="5"/>
        <v>9567</v>
      </c>
      <c r="C44" s="106">
        <v>6721</v>
      </c>
      <c r="D44" s="111">
        <f t="shared" si="11"/>
        <v>16288</v>
      </c>
      <c r="E44" s="88">
        <f>ROUNDDOWN(($F$114+ROUNDDOWN(($A44*IF(501&lt;=$A44,$F$128,IF(101&lt;=$A44,$F$127,IF(51&lt;=$A44,$F$126,IF(31&lt;=$A44,$F$125,IF(21&lt;=$A44,$F$124,IF(11&lt;=$A44,$F$123,IF(1&lt;=$A44,$F$122,0)))))))),0))*1.1,0)</f>
        <v>8940</v>
      </c>
      <c r="F44" s="89">
        <v>6752</v>
      </c>
      <c r="G44" s="90">
        <f t="shared" si="8"/>
        <v>15692</v>
      </c>
      <c r="H44" s="91">
        <f t="shared" si="12"/>
        <v>-627</v>
      </c>
      <c r="I44" s="92">
        <f t="shared" si="12"/>
        <v>31</v>
      </c>
      <c r="J44" s="93">
        <f t="shared" si="12"/>
        <v>-596</v>
      </c>
      <c r="K44" s="94">
        <f>ROUNDDOWN(($L$114+ROUNDDOWN(($A44*IF(501&lt;=$A44,$L$128,IF(101&lt;=$A44,$L$127,IF(51&lt;=$A44,$L$126,IF(31&lt;=$A44,$L$125,IF(21&lt;=$A44,$L$124,IF(11&lt;=$A44,$L$123,IF(1&lt;=$A44,$L$122,0)))))))),0))*1.1,0)</f>
        <v>9516</v>
      </c>
      <c r="L44" s="95">
        <v>6968</v>
      </c>
      <c r="M44" s="96">
        <f t="shared" si="9"/>
        <v>16484</v>
      </c>
      <c r="N44" s="97">
        <f t="shared" si="13"/>
        <v>576</v>
      </c>
      <c r="O44" s="98">
        <f t="shared" si="13"/>
        <v>216</v>
      </c>
      <c r="P44" s="99">
        <f t="shared" si="13"/>
        <v>792</v>
      </c>
      <c r="Q44" s="100">
        <f>ROUNDDOWN(($R$114+ROUNDDOWN(($A44*IF(501&lt;=$A44,$R$128,IF(101&lt;=$A44,$R$127,IF(51&lt;=$A44,$R$126,IF(31&lt;=$A44,$R$125,IF(21&lt;=$A44,$R$124,IF(11&lt;=$A44,$R$123,IF(1&lt;=$A44,$R$122,0)))))))),0))*1.1,0)</f>
        <v>10005</v>
      </c>
      <c r="R44" s="101">
        <f t="shared" si="6"/>
        <v>7227</v>
      </c>
      <c r="S44" s="102">
        <f t="shared" si="10"/>
        <v>17232</v>
      </c>
      <c r="T44" s="103">
        <f t="shared" si="14"/>
        <v>489</v>
      </c>
      <c r="U44" s="104">
        <f t="shared" si="14"/>
        <v>259</v>
      </c>
      <c r="V44" s="105">
        <f t="shared" si="14"/>
        <v>748</v>
      </c>
      <c r="W44" s="106">
        <f t="shared" si="15"/>
        <v>438</v>
      </c>
      <c r="X44" s="86">
        <f t="shared" si="15"/>
        <v>506</v>
      </c>
      <c r="Y44" s="87">
        <f t="shared" si="15"/>
        <v>944</v>
      </c>
      <c r="Z44" s="107">
        <f t="shared" si="16"/>
        <v>1.0457823769206649</v>
      </c>
      <c r="AA44" s="83">
        <f t="shared" si="16"/>
        <v>1.0752864157119477</v>
      </c>
      <c r="AB44" s="83">
        <f t="shared" si="16"/>
        <v>1.0579567779960708</v>
      </c>
    </row>
    <row r="45" spans="1:28" s="57" customFormat="1" ht="18" customHeight="1" x14ac:dyDescent="0.25">
      <c r="A45" s="84">
        <v>40</v>
      </c>
      <c r="B45" s="85">
        <f t="shared" si="5"/>
        <v>9812</v>
      </c>
      <c r="C45" s="106">
        <v>6902</v>
      </c>
      <c r="D45" s="111">
        <f t="shared" si="11"/>
        <v>16714</v>
      </c>
      <c r="E45" s="88">
        <f>ROUNDDOWN(($F$114+ROUNDDOWN(($A45*IF(501&lt;=$A45,$F$128,IF(101&lt;=$A45,$F$127,IF(51&lt;=$A45,$F$126,IF(31&lt;=$A45,$F$125,IF(21&lt;=$A45,$F$124,IF(11&lt;=$A45,$F$123,IF(1&lt;=$A45,$F$122,0)))))))),0))*1.1,0)</f>
        <v>9110</v>
      </c>
      <c r="F45" s="89">
        <v>6908</v>
      </c>
      <c r="G45" s="90">
        <f t="shared" si="8"/>
        <v>16018</v>
      </c>
      <c r="H45" s="91">
        <f t="shared" si="12"/>
        <v>-702</v>
      </c>
      <c r="I45" s="92">
        <f t="shared" si="12"/>
        <v>6</v>
      </c>
      <c r="J45" s="93">
        <f t="shared" si="12"/>
        <v>-696</v>
      </c>
      <c r="K45" s="94">
        <f>ROUNDDOWN(($L$114+ROUNDDOWN(($A45*IF(501&lt;=$A45,$L$128,IF(101&lt;=$A45,$L$127,IF(51&lt;=$A45,$L$126,IF(31&lt;=$A45,$L$125,IF(21&lt;=$A45,$L$124,IF(11&lt;=$A45,$L$123,IF(1&lt;=$A45,$L$122,0)))))))),0))*1.1,0)</f>
        <v>9696</v>
      </c>
      <c r="L45" s="95">
        <v>7128</v>
      </c>
      <c r="M45" s="96">
        <f t="shared" si="9"/>
        <v>16824</v>
      </c>
      <c r="N45" s="97">
        <f t="shared" si="13"/>
        <v>586</v>
      </c>
      <c r="O45" s="98">
        <f t="shared" si="13"/>
        <v>220</v>
      </c>
      <c r="P45" s="99">
        <f t="shared" si="13"/>
        <v>806</v>
      </c>
      <c r="Q45" s="100">
        <f>ROUNDDOWN(($R$114+ROUNDDOWN(($A45*IF(501&lt;=$A45,$R$128,IF(101&lt;=$A45,$R$127,IF(51&lt;=$A45,$R$126,IF(31&lt;=$A45,$R$125,IF(21&lt;=$A45,$R$124,IF(11&lt;=$A45,$R$123,IF(1&lt;=$A45,$R$122,0)))))))),0))*1.1,0)</f>
        <v>10194</v>
      </c>
      <c r="R45" s="101">
        <f t="shared" si="6"/>
        <v>7392</v>
      </c>
      <c r="S45" s="102">
        <f t="shared" si="10"/>
        <v>17586</v>
      </c>
      <c r="T45" s="103">
        <f t="shared" si="14"/>
        <v>498</v>
      </c>
      <c r="U45" s="104">
        <f t="shared" si="14"/>
        <v>264</v>
      </c>
      <c r="V45" s="105">
        <f t="shared" si="14"/>
        <v>762</v>
      </c>
      <c r="W45" s="106">
        <f t="shared" si="15"/>
        <v>382</v>
      </c>
      <c r="X45" s="86">
        <f t="shared" si="15"/>
        <v>490</v>
      </c>
      <c r="Y45" s="87">
        <f t="shared" si="15"/>
        <v>872</v>
      </c>
      <c r="Z45" s="107">
        <f t="shared" si="16"/>
        <v>1.0389319200978393</v>
      </c>
      <c r="AA45" s="83">
        <f t="shared" si="16"/>
        <v>1.0709939148073022</v>
      </c>
      <c r="AB45" s="83">
        <f t="shared" si="16"/>
        <v>1.052171831997128</v>
      </c>
    </row>
    <row r="46" spans="1:28" s="57" customFormat="1" ht="18" customHeight="1" x14ac:dyDescent="0.25">
      <c r="A46" s="84">
        <v>41</v>
      </c>
      <c r="B46" s="85">
        <f t="shared" si="5"/>
        <v>10056</v>
      </c>
      <c r="C46" s="106">
        <v>7084</v>
      </c>
      <c r="D46" s="111">
        <f t="shared" si="11"/>
        <v>17140</v>
      </c>
      <c r="E46" s="88">
        <f>ROUNDDOWN(($F$114+ROUNDDOWN(($A46*IF(501&lt;=$A46,$F$128,IF(101&lt;=$A46,$F$127,IF(51&lt;=$A46,$F$126,IF(31&lt;=$A46,$F$125,IF(21&lt;=$A46,$F$124,IF(11&lt;=$A46,$F$123,IF(1&lt;=$A46,$F$122,0)))))))),0))*1.1,0)</f>
        <v>9279</v>
      </c>
      <c r="F46" s="89">
        <v>7288</v>
      </c>
      <c r="G46" s="90">
        <f t="shared" si="8"/>
        <v>16567</v>
      </c>
      <c r="H46" s="91">
        <f t="shared" si="12"/>
        <v>-777</v>
      </c>
      <c r="I46" s="92">
        <f t="shared" si="12"/>
        <v>204</v>
      </c>
      <c r="J46" s="93">
        <f t="shared" si="12"/>
        <v>-573</v>
      </c>
      <c r="K46" s="94">
        <f>ROUNDDOWN(($L$114+ROUNDDOWN(($A46*IF(501&lt;=$A46,$L$128,IF(101&lt;=$A46,$L$127,IF(51&lt;=$A46,$L$126,IF(31&lt;=$A46,$L$125,IF(21&lt;=$A46,$L$124,IF(11&lt;=$A46,$L$123,IF(1&lt;=$A46,$L$122,0)))))))),0))*1.1,0)</f>
        <v>9876</v>
      </c>
      <c r="L46" s="95">
        <v>7377</v>
      </c>
      <c r="M46" s="96">
        <f t="shared" si="9"/>
        <v>17253</v>
      </c>
      <c r="N46" s="97">
        <f t="shared" si="13"/>
        <v>597</v>
      </c>
      <c r="O46" s="98">
        <f t="shared" si="13"/>
        <v>89</v>
      </c>
      <c r="P46" s="99">
        <f t="shared" si="13"/>
        <v>686</v>
      </c>
      <c r="Q46" s="100">
        <f>ROUNDDOWN(($R$114+ROUNDDOWN(($A46*IF(501&lt;=$A46,$R$128,IF(101&lt;=$A46,$R$127,IF(51&lt;=$A46,$R$126,IF(31&lt;=$A46,$R$125,IF(21&lt;=$A46,$R$124,IF(11&lt;=$A46,$R$123,IF(1&lt;=$A46,$R$122,0)))))))),0))*1.1,0)</f>
        <v>10384</v>
      </c>
      <c r="R46" s="101">
        <f t="shared" si="6"/>
        <v>7557</v>
      </c>
      <c r="S46" s="102">
        <f t="shared" si="10"/>
        <v>17941</v>
      </c>
      <c r="T46" s="103">
        <f t="shared" si="14"/>
        <v>508</v>
      </c>
      <c r="U46" s="104">
        <f t="shared" si="14"/>
        <v>180</v>
      </c>
      <c r="V46" s="105">
        <f t="shared" si="14"/>
        <v>688</v>
      </c>
      <c r="W46" s="106">
        <f t="shared" si="15"/>
        <v>328</v>
      </c>
      <c r="X46" s="86">
        <f t="shared" si="15"/>
        <v>473</v>
      </c>
      <c r="Y46" s="87">
        <f t="shared" si="15"/>
        <v>801</v>
      </c>
      <c r="Z46" s="107">
        <f t="shared" si="16"/>
        <v>1.0326173428798726</v>
      </c>
      <c r="AA46" s="83">
        <f t="shared" si="16"/>
        <v>1.0667701863354038</v>
      </c>
      <c r="AB46" s="83">
        <f t="shared" si="16"/>
        <v>1.046732788798133</v>
      </c>
    </row>
    <row r="47" spans="1:28" s="57" customFormat="1" ht="18" customHeight="1" x14ac:dyDescent="0.25">
      <c r="A47" s="84">
        <v>42</v>
      </c>
      <c r="B47" s="85">
        <f t="shared" si="5"/>
        <v>10300</v>
      </c>
      <c r="C47" s="106">
        <v>7265</v>
      </c>
      <c r="D47" s="111">
        <f t="shared" si="11"/>
        <v>17565</v>
      </c>
      <c r="E47" s="88">
        <f>ROUNDDOWN(($F$114+ROUNDDOWN(($A47*IF(501&lt;=$A47,$F$128,IF(101&lt;=$A47,$F$127,IF(51&lt;=$A47,$F$126,IF(31&lt;=$A47,$F$125,IF(21&lt;=$A47,$F$124,IF(11&lt;=$A47,$F$123,IF(1&lt;=$A47,$F$122,0)))))))),0))*1.1,0)</f>
        <v>9449</v>
      </c>
      <c r="F47" s="89">
        <v>7449</v>
      </c>
      <c r="G47" s="90">
        <f t="shared" si="8"/>
        <v>16898</v>
      </c>
      <c r="H47" s="91">
        <f t="shared" si="12"/>
        <v>-851</v>
      </c>
      <c r="I47" s="92">
        <f t="shared" si="12"/>
        <v>184</v>
      </c>
      <c r="J47" s="93">
        <f t="shared" si="12"/>
        <v>-667</v>
      </c>
      <c r="K47" s="94">
        <f>ROUNDDOWN(($L$114+ROUNDDOWN(($A47*IF(501&lt;=$A47,$L$128,IF(101&lt;=$A47,$L$127,IF(51&lt;=$A47,$L$126,IF(31&lt;=$A47,$L$125,IF(21&lt;=$A47,$L$124,IF(11&lt;=$A47,$L$123,IF(1&lt;=$A47,$L$122,0)))))))),0))*1.1,0)</f>
        <v>10057</v>
      </c>
      <c r="L47" s="95">
        <v>7539</v>
      </c>
      <c r="M47" s="96">
        <f t="shared" si="9"/>
        <v>17596</v>
      </c>
      <c r="N47" s="97">
        <f t="shared" si="13"/>
        <v>608</v>
      </c>
      <c r="O47" s="98">
        <f t="shared" si="13"/>
        <v>90</v>
      </c>
      <c r="P47" s="99">
        <f t="shared" si="13"/>
        <v>698</v>
      </c>
      <c r="Q47" s="100">
        <f>ROUNDDOWN(($R$114+ROUNDDOWN(($A47*IF(501&lt;=$A47,$R$128,IF(101&lt;=$A47,$R$127,IF(51&lt;=$A47,$R$126,IF(31&lt;=$A47,$R$125,IF(21&lt;=$A47,$R$124,IF(11&lt;=$A47,$R$123,IF(1&lt;=$A47,$R$122,0)))))))),0))*1.1,0)</f>
        <v>10573</v>
      </c>
      <c r="R47" s="101">
        <f t="shared" si="6"/>
        <v>7722</v>
      </c>
      <c r="S47" s="102">
        <f t="shared" si="10"/>
        <v>18295</v>
      </c>
      <c r="T47" s="103">
        <f t="shared" si="14"/>
        <v>516</v>
      </c>
      <c r="U47" s="104">
        <f t="shared" si="14"/>
        <v>183</v>
      </c>
      <c r="V47" s="105">
        <f t="shared" si="14"/>
        <v>699</v>
      </c>
      <c r="W47" s="106">
        <f t="shared" si="15"/>
        <v>273</v>
      </c>
      <c r="X47" s="86">
        <f t="shared" si="15"/>
        <v>457</v>
      </c>
      <c r="Y47" s="87">
        <f t="shared" si="15"/>
        <v>730</v>
      </c>
      <c r="Z47" s="107">
        <f t="shared" si="16"/>
        <v>1.0265048543689321</v>
      </c>
      <c r="AA47" s="83">
        <f t="shared" si="16"/>
        <v>1.062904335856848</v>
      </c>
      <c r="AB47" s="83">
        <f t="shared" si="16"/>
        <v>1.0415599202960433</v>
      </c>
    </row>
    <row r="48" spans="1:28" s="57" customFormat="1" ht="18" customHeight="1" x14ac:dyDescent="0.25">
      <c r="A48" s="84">
        <v>43</v>
      </c>
      <c r="B48" s="85">
        <f t="shared" si="5"/>
        <v>10544</v>
      </c>
      <c r="C48" s="106">
        <v>7447</v>
      </c>
      <c r="D48" s="111">
        <f t="shared" si="11"/>
        <v>17991</v>
      </c>
      <c r="E48" s="88">
        <f>ROUNDDOWN(($F$114+ROUNDDOWN(($A48*IF(501&lt;=$A48,$F$128,IF(101&lt;=$A48,$F$127,IF(51&lt;=$A48,$F$126,IF(31&lt;=$A48,$F$125,IF(21&lt;=$A48,$F$124,IF(11&lt;=$A48,$F$123,IF(1&lt;=$A48,$F$122,0)))))))),0))*1.1,0)</f>
        <v>9618</v>
      </c>
      <c r="F48" s="89">
        <v>7609</v>
      </c>
      <c r="G48" s="90">
        <f t="shared" si="8"/>
        <v>17227</v>
      </c>
      <c r="H48" s="91">
        <f t="shared" si="12"/>
        <v>-926</v>
      </c>
      <c r="I48" s="92">
        <f t="shared" si="12"/>
        <v>162</v>
      </c>
      <c r="J48" s="93">
        <f t="shared" si="12"/>
        <v>-764</v>
      </c>
      <c r="K48" s="94">
        <f>ROUNDDOWN(($L$114+ROUNDDOWN(($A48*IF(501&lt;=$A48,$L$128,IF(101&lt;=$A48,$L$127,IF(51&lt;=$A48,$L$126,IF(31&lt;=$A48,$L$125,IF(21&lt;=$A48,$L$124,IF(11&lt;=$A48,$L$123,IF(1&lt;=$A48,$L$122,0)))))))),0))*1.1,0)</f>
        <v>10237</v>
      </c>
      <c r="L48" s="95">
        <v>7701</v>
      </c>
      <c r="M48" s="96">
        <f t="shared" si="9"/>
        <v>17938</v>
      </c>
      <c r="N48" s="97">
        <f t="shared" si="13"/>
        <v>619</v>
      </c>
      <c r="O48" s="98">
        <f t="shared" si="13"/>
        <v>92</v>
      </c>
      <c r="P48" s="99">
        <f t="shared" si="13"/>
        <v>711</v>
      </c>
      <c r="Q48" s="100">
        <f>ROUNDDOWN(($R$114+ROUNDDOWN(($A48*IF(501&lt;=$A48,$R$128,IF(101&lt;=$A48,$R$127,IF(51&lt;=$A48,$R$126,IF(31&lt;=$A48,$R$125,IF(21&lt;=$A48,$R$124,IF(11&lt;=$A48,$R$123,IF(1&lt;=$A48,$R$122,0)))))))),0))*1.1,0)</f>
        <v>10762</v>
      </c>
      <c r="R48" s="101">
        <f t="shared" si="6"/>
        <v>7887</v>
      </c>
      <c r="S48" s="102">
        <f t="shared" si="10"/>
        <v>18649</v>
      </c>
      <c r="T48" s="103">
        <f t="shared" si="14"/>
        <v>525</v>
      </c>
      <c r="U48" s="104">
        <f t="shared" si="14"/>
        <v>186</v>
      </c>
      <c r="V48" s="105">
        <f t="shared" si="14"/>
        <v>711</v>
      </c>
      <c r="W48" s="106">
        <f t="shared" si="15"/>
        <v>218</v>
      </c>
      <c r="X48" s="86">
        <f t="shared" si="15"/>
        <v>440</v>
      </c>
      <c r="Y48" s="87">
        <f t="shared" si="15"/>
        <v>658</v>
      </c>
      <c r="Z48" s="107">
        <f t="shared" si="16"/>
        <v>1.0206752655538696</v>
      </c>
      <c r="AA48" s="83">
        <f t="shared" si="16"/>
        <v>1.0590841949778433</v>
      </c>
      <c r="AB48" s="83">
        <f t="shared" si="16"/>
        <v>1.0365738424767938</v>
      </c>
    </row>
    <row r="49" spans="1:28" s="57" customFormat="1" ht="18" customHeight="1" x14ac:dyDescent="0.25">
      <c r="A49" s="84">
        <v>44</v>
      </c>
      <c r="B49" s="85">
        <f t="shared" si="5"/>
        <v>10788</v>
      </c>
      <c r="C49" s="106">
        <v>7628</v>
      </c>
      <c r="D49" s="111">
        <f t="shared" si="11"/>
        <v>18416</v>
      </c>
      <c r="E49" s="88">
        <f>ROUNDDOWN(($F$114+ROUNDDOWN(($A49*IF(501&lt;=$A49,$F$128,IF(101&lt;=$A49,$F$127,IF(51&lt;=$A49,$F$126,IF(31&lt;=$A49,$F$125,IF(21&lt;=$A49,$F$124,IF(11&lt;=$A49,$F$123,IF(1&lt;=$A49,$F$122,0)))))))),0))*1.1,0)</f>
        <v>9787</v>
      </c>
      <c r="F49" s="89">
        <v>7770</v>
      </c>
      <c r="G49" s="90">
        <f t="shared" si="8"/>
        <v>17557</v>
      </c>
      <c r="H49" s="91">
        <f t="shared" si="12"/>
        <v>-1001</v>
      </c>
      <c r="I49" s="92">
        <f t="shared" si="12"/>
        <v>142</v>
      </c>
      <c r="J49" s="93">
        <f t="shared" si="12"/>
        <v>-859</v>
      </c>
      <c r="K49" s="94">
        <f>ROUNDDOWN(($L$114+ROUNDDOWN(($A49*IF(501&lt;=$A49,$L$128,IF(101&lt;=$A49,$L$127,IF(51&lt;=$A49,$L$126,IF(31&lt;=$A49,$L$125,IF(21&lt;=$A49,$L$124,IF(11&lt;=$A49,$L$123,IF(1&lt;=$A49,$L$122,0)))))))),0))*1.1,0)</f>
        <v>10418</v>
      </c>
      <c r="L49" s="95">
        <v>7862</v>
      </c>
      <c r="M49" s="96">
        <f t="shared" si="9"/>
        <v>18280</v>
      </c>
      <c r="N49" s="97">
        <f t="shared" si="13"/>
        <v>631</v>
      </c>
      <c r="O49" s="98">
        <f t="shared" si="13"/>
        <v>92</v>
      </c>
      <c r="P49" s="99">
        <f t="shared" si="13"/>
        <v>723</v>
      </c>
      <c r="Q49" s="100">
        <f>ROUNDDOWN(($R$114+ROUNDDOWN(($A49*IF(501&lt;=$A49,$R$128,IF(101&lt;=$A49,$R$127,IF(51&lt;=$A49,$R$126,IF(31&lt;=$A49,$R$125,IF(21&lt;=$A49,$R$124,IF(11&lt;=$A49,$R$123,IF(1&lt;=$A49,$R$122,0)))))))),0))*1.1,0)</f>
        <v>10951</v>
      </c>
      <c r="R49" s="101">
        <f t="shared" si="6"/>
        <v>8052</v>
      </c>
      <c r="S49" s="102">
        <f t="shared" si="10"/>
        <v>19003</v>
      </c>
      <c r="T49" s="103">
        <f t="shared" si="14"/>
        <v>533</v>
      </c>
      <c r="U49" s="104">
        <f t="shared" si="14"/>
        <v>190</v>
      </c>
      <c r="V49" s="105">
        <f t="shared" si="14"/>
        <v>723</v>
      </c>
      <c r="W49" s="106">
        <f t="shared" si="15"/>
        <v>163</v>
      </c>
      <c r="X49" s="86">
        <f t="shared" si="15"/>
        <v>424</v>
      </c>
      <c r="Y49" s="87">
        <f t="shared" si="15"/>
        <v>587</v>
      </c>
      <c r="Z49" s="107">
        <f t="shared" si="16"/>
        <v>1.0151093807934741</v>
      </c>
      <c r="AA49" s="83">
        <f t="shared" si="16"/>
        <v>1.0555846879916098</v>
      </c>
      <c r="AB49" s="83">
        <f t="shared" si="16"/>
        <v>1.0318744569939182</v>
      </c>
    </row>
    <row r="50" spans="1:28" s="57" customFormat="1" ht="18" customHeight="1" x14ac:dyDescent="0.25">
      <c r="A50" s="84">
        <v>45</v>
      </c>
      <c r="B50" s="85">
        <f t="shared" si="5"/>
        <v>11033</v>
      </c>
      <c r="C50" s="106">
        <v>7810</v>
      </c>
      <c r="D50" s="111">
        <f t="shared" si="11"/>
        <v>18843</v>
      </c>
      <c r="E50" s="88">
        <f>ROUNDDOWN(($F$114+ROUNDDOWN(($A50*IF(501&lt;=$A50,$F$128,IF(101&lt;=$A50,$F$127,IF(51&lt;=$A50,$F$126,IF(31&lt;=$A50,$F$125,IF(21&lt;=$A50,$F$124,IF(11&lt;=$A50,$F$123,IF(1&lt;=$A50,$F$122,0)))))))),0))*1.1,0)</f>
        <v>9957</v>
      </c>
      <c r="F50" s="89">
        <v>7931</v>
      </c>
      <c r="G50" s="90">
        <f t="shared" si="8"/>
        <v>17888</v>
      </c>
      <c r="H50" s="91">
        <f t="shared" si="12"/>
        <v>-1076</v>
      </c>
      <c r="I50" s="92">
        <f t="shared" si="12"/>
        <v>121</v>
      </c>
      <c r="J50" s="93">
        <f t="shared" si="12"/>
        <v>-955</v>
      </c>
      <c r="K50" s="94">
        <f>ROUNDDOWN(($L$114+ROUNDDOWN(($A50*IF(501&lt;=$A50,$L$128,IF(101&lt;=$A50,$L$127,IF(51&lt;=$A50,$L$126,IF(31&lt;=$A50,$L$125,IF(21&lt;=$A50,$L$124,IF(11&lt;=$A50,$L$123,IF(1&lt;=$A50,$L$122,0)))))))),0))*1.1,0)</f>
        <v>10598</v>
      </c>
      <c r="L50" s="95">
        <v>8024</v>
      </c>
      <c r="M50" s="96">
        <f t="shared" si="9"/>
        <v>18622</v>
      </c>
      <c r="N50" s="97">
        <f t="shared" si="13"/>
        <v>641</v>
      </c>
      <c r="O50" s="98">
        <f t="shared" si="13"/>
        <v>93</v>
      </c>
      <c r="P50" s="99">
        <f t="shared" si="13"/>
        <v>734</v>
      </c>
      <c r="Q50" s="100">
        <f>ROUNDDOWN(($R$114+ROUNDDOWN(($A50*IF(501&lt;=$A50,$R$128,IF(101&lt;=$A50,$R$127,IF(51&lt;=$A50,$R$126,IF(31&lt;=$A50,$R$125,IF(21&lt;=$A50,$R$124,IF(11&lt;=$A50,$R$123,IF(1&lt;=$A50,$R$122,0)))))))),0))*1.1,0)</f>
        <v>11140</v>
      </c>
      <c r="R50" s="101">
        <f t="shared" si="6"/>
        <v>8217</v>
      </c>
      <c r="S50" s="102">
        <f t="shared" si="10"/>
        <v>19357</v>
      </c>
      <c r="T50" s="103">
        <f t="shared" si="14"/>
        <v>542</v>
      </c>
      <c r="U50" s="104">
        <f t="shared" si="14"/>
        <v>193</v>
      </c>
      <c r="V50" s="105">
        <f t="shared" si="14"/>
        <v>735</v>
      </c>
      <c r="W50" s="106">
        <f t="shared" si="15"/>
        <v>107</v>
      </c>
      <c r="X50" s="86">
        <f t="shared" si="15"/>
        <v>407</v>
      </c>
      <c r="Y50" s="87">
        <f t="shared" si="15"/>
        <v>514</v>
      </c>
      <c r="Z50" s="107">
        <f t="shared" si="16"/>
        <v>1.0096981781926946</v>
      </c>
      <c r="AA50" s="83">
        <f t="shared" si="16"/>
        <v>1.052112676056338</v>
      </c>
      <c r="AB50" s="83">
        <f t="shared" si="16"/>
        <v>1.0272780342832881</v>
      </c>
    </row>
    <row r="51" spans="1:28" s="57" customFormat="1" ht="18" customHeight="1" x14ac:dyDescent="0.25">
      <c r="A51" s="84">
        <v>46</v>
      </c>
      <c r="B51" s="85">
        <f t="shared" si="5"/>
        <v>12765</v>
      </c>
      <c r="C51" s="106">
        <v>7991</v>
      </c>
      <c r="D51" s="111">
        <f t="shared" si="11"/>
        <v>20756</v>
      </c>
      <c r="E51" s="88">
        <f>ROUNDDOWN(($F$114+ROUNDDOWN(($A51*IF(501&lt;=$A51,$F$128,IF(101&lt;=$A51,$F$127,IF(51&lt;=$A51,$F$126,IF(31&lt;=$A51,$F$125,IF(21&lt;=$A51,$F$124,IF(11&lt;=$A51,$F$123,IF(1&lt;=$A51,$F$122,0)))))))),0))*1.1,0)</f>
        <v>10126</v>
      </c>
      <c r="F51" s="89">
        <v>8091</v>
      </c>
      <c r="G51" s="90">
        <f t="shared" si="8"/>
        <v>18217</v>
      </c>
      <c r="H51" s="91">
        <f t="shared" ref="H51:J69" si="17">E51-B51</f>
        <v>-2639</v>
      </c>
      <c r="I51" s="92">
        <f t="shared" si="17"/>
        <v>100</v>
      </c>
      <c r="J51" s="93">
        <f t="shared" si="17"/>
        <v>-2539</v>
      </c>
      <c r="K51" s="94">
        <f>ROUNDDOWN(($L$114+ROUNDDOWN(($A51*IF(501&lt;=$A51,$L$128,IF(101&lt;=$A51,$L$127,IF(51&lt;=$A51,$L$126,IF(31&lt;=$A51,$L$125,IF(21&lt;=$A51,$L$124,IF(11&lt;=$A51,$L$123,IF(1&lt;=$A51,$L$122,0)))))))),0))*1.1,0)</f>
        <v>10778</v>
      </c>
      <c r="L51" s="95">
        <v>8186</v>
      </c>
      <c r="M51" s="96">
        <f t="shared" si="9"/>
        <v>18964</v>
      </c>
      <c r="N51" s="97">
        <f t="shared" si="13"/>
        <v>652</v>
      </c>
      <c r="O51" s="98">
        <f t="shared" si="13"/>
        <v>95</v>
      </c>
      <c r="P51" s="99">
        <f t="shared" si="13"/>
        <v>747</v>
      </c>
      <c r="Q51" s="100">
        <f>ROUNDDOWN(($R$114+ROUNDDOWN(($A51*IF(501&lt;=$A51,$R$128,IF(101&lt;=$A51,$R$127,IF(51&lt;=$A51,$R$126,IF(31&lt;=$A51,$R$125,IF(21&lt;=$A51,$R$124,IF(11&lt;=$A51,$R$123,IF(1&lt;=$A51,$R$122,0)))))))),0))*1.1,0)</f>
        <v>11330</v>
      </c>
      <c r="R51" s="101">
        <f t="shared" si="6"/>
        <v>8382</v>
      </c>
      <c r="S51" s="102">
        <f t="shared" si="10"/>
        <v>19712</v>
      </c>
      <c r="T51" s="103">
        <f t="shared" si="14"/>
        <v>552</v>
      </c>
      <c r="U51" s="104">
        <f t="shared" si="14"/>
        <v>196</v>
      </c>
      <c r="V51" s="105">
        <f t="shared" si="14"/>
        <v>748</v>
      </c>
      <c r="W51" s="106">
        <f t="shared" si="15"/>
        <v>-1435</v>
      </c>
      <c r="X51" s="86">
        <f t="shared" si="15"/>
        <v>391</v>
      </c>
      <c r="Y51" s="87">
        <f t="shared" si="15"/>
        <v>-1044</v>
      </c>
      <c r="Z51" s="107">
        <f t="shared" si="16"/>
        <v>0.88758323540932238</v>
      </c>
      <c r="AA51" s="83">
        <f t="shared" si="16"/>
        <v>1.0489300463020899</v>
      </c>
      <c r="AB51" s="83">
        <f t="shared" si="16"/>
        <v>0.94970129119290803</v>
      </c>
    </row>
    <row r="52" spans="1:28" s="57" customFormat="1" ht="18" customHeight="1" x14ac:dyDescent="0.25">
      <c r="A52" s="84">
        <v>47</v>
      </c>
      <c r="B52" s="85">
        <f t="shared" si="5"/>
        <v>13046</v>
      </c>
      <c r="C52" s="106">
        <v>8173</v>
      </c>
      <c r="D52" s="111">
        <f t="shared" si="11"/>
        <v>21219</v>
      </c>
      <c r="E52" s="88">
        <f>ROUNDDOWN(($F$114+ROUNDDOWN(($A52*IF(501&lt;=$A52,$F$128,IF(101&lt;=$A52,$F$127,IF(51&lt;=$A52,$F$126,IF(31&lt;=$A52,$F$125,IF(21&lt;=$A52,$F$124,IF(11&lt;=$A52,$F$123,IF(1&lt;=$A52,$F$122,0)))))))),0))*1.1,0)</f>
        <v>10296</v>
      </c>
      <c r="F52" s="89">
        <v>8252</v>
      </c>
      <c r="G52" s="90">
        <f t="shared" si="8"/>
        <v>18548</v>
      </c>
      <c r="H52" s="91">
        <f t="shared" si="17"/>
        <v>-2750</v>
      </c>
      <c r="I52" s="92">
        <f t="shared" si="17"/>
        <v>79</v>
      </c>
      <c r="J52" s="93">
        <f t="shared" si="17"/>
        <v>-2671</v>
      </c>
      <c r="K52" s="94">
        <f>ROUNDDOWN(($L$114+ROUNDDOWN(($A52*IF(501&lt;=$A52,$L$128,IF(101&lt;=$A52,$L$127,IF(51&lt;=$A52,$L$126,IF(31&lt;=$A52,$L$125,IF(21&lt;=$A52,$L$124,IF(11&lt;=$A52,$L$123,IF(1&lt;=$A52,$L$122,0)))))))),0))*1.1,0)</f>
        <v>10959</v>
      </c>
      <c r="L52" s="95">
        <v>8347</v>
      </c>
      <c r="M52" s="96">
        <f t="shared" si="9"/>
        <v>19306</v>
      </c>
      <c r="N52" s="97">
        <f t="shared" si="13"/>
        <v>663</v>
      </c>
      <c r="O52" s="98">
        <f t="shared" si="13"/>
        <v>95</v>
      </c>
      <c r="P52" s="99">
        <f t="shared" si="13"/>
        <v>758</v>
      </c>
      <c r="Q52" s="100">
        <f>ROUNDDOWN(($R$114+ROUNDDOWN(($A52*IF(501&lt;=$A52,$R$128,IF(101&lt;=$A52,$R$127,IF(51&lt;=$A52,$R$126,IF(31&lt;=$A52,$R$125,IF(21&lt;=$A52,$R$124,IF(11&lt;=$A52,$R$123,IF(1&lt;=$A52,$R$122,0)))))))),0))*1.1,0)</f>
        <v>11519</v>
      </c>
      <c r="R52" s="101">
        <f t="shared" si="6"/>
        <v>8547</v>
      </c>
      <c r="S52" s="102">
        <f t="shared" si="10"/>
        <v>20066</v>
      </c>
      <c r="T52" s="103">
        <f t="shared" si="14"/>
        <v>560</v>
      </c>
      <c r="U52" s="104">
        <f t="shared" si="14"/>
        <v>200</v>
      </c>
      <c r="V52" s="105">
        <f t="shared" si="14"/>
        <v>760</v>
      </c>
      <c r="W52" s="106">
        <f t="shared" si="15"/>
        <v>-1527</v>
      </c>
      <c r="X52" s="86">
        <f t="shared" si="15"/>
        <v>374</v>
      </c>
      <c r="Y52" s="87">
        <f t="shared" si="15"/>
        <v>-1153</v>
      </c>
      <c r="Z52" s="107">
        <f t="shared" si="16"/>
        <v>0.8829526291583627</v>
      </c>
      <c r="AA52" s="83">
        <f t="shared" si="16"/>
        <v>1.0457604306864066</v>
      </c>
      <c r="AB52" s="83">
        <f t="shared" si="16"/>
        <v>0.94566190678165796</v>
      </c>
    </row>
    <row r="53" spans="1:28" s="57" customFormat="1" ht="18" customHeight="1" x14ac:dyDescent="0.25">
      <c r="A53" s="84">
        <v>48</v>
      </c>
      <c r="B53" s="85">
        <f t="shared" si="5"/>
        <v>13326</v>
      </c>
      <c r="C53" s="106">
        <v>8354</v>
      </c>
      <c r="D53" s="111">
        <f t="shared" si="11"/>
        <v>21680</v>
      </c>
      <c r="E53" s="88">
        <f>ROUNDDOWN(($F$114+ROUNDDOWN(($A53*IF(501&lt;=$A53,$F$128,IF(101&lt;=$A53,$F$127,IF(51&lt;=$A53,$F$126,IF(31&lt;=$A53,$F$125,IF(21&lt;=$A53,$F$124,IF(11&lt;=$A53,$F$123,IF(1&lt;=$A53,$F$122,0)))))))),0))*1.1,0)</f>
        <v>10465</v>
      </c>
      <c r="F53" s="89">
        <v>8412</v>
      </c>
      <c r="G53" s="90">
        <f t="shared" si="8"/>
        <v>18877</v>
      </c>
      <c r="H53" s="91">
        <f t="shared" si="17"/>
        <v>-2861</v>
      </c>
      <c r="I53" s="92">
        <f t="shared" si="17"/>
        <v>58</v>
      </c>
      <c r="J53" s="93">
        <f t="shared" si="17"/>
        <v>-2803</v>
      </c>
      <c r="K53" s="94">
        <f>ROUNDDOWN(($L$114+ROUNDDOWN(($A53*IF(501&lt;=$A53,$L$128,IF(101&lt;=$A53,$L$127,IF(51&lt;=$A53,$L$126,IF(31&lt;=$A53,$L$125,IF(21&lt;=$A53,$L$124,IF(11&lt;=$A53,$L$123,IF(1&lt;=$A53,$L$122,0)))))))),0))*1.1,0)</f>
        <v>11139</v>
      </c>
      <c r="L53" s="95">
        <v>8509</v>
      </c>
      <c r="M53" s="96">
        <f t="shared" si="9"/>
        <v>19648</v>
      </c>
      <c r="N53" s="97">
        <f t="shared" si="13"/>
        <v>674</v>
      </c>
      <c r="O53" s="98">
        <f t="shared" si="13"/>
        <v>97</v>
      </c>
      <c r="P53" s="99">
        <f t="shared" si="13"/>
        <v>771</v>
      </c>
      <c r="Q53" s="100">
        <f>ROUNDDOWN(($R$114+ROUNDDOWN(($A53*IF(501&lt;=$A53,$R$128,IF(101&lt;=$A53,$R$127,IF(51&lt;=$A53,$R$126,IF(31&lt;=$A53,$R$125,IF(21&lt;=$A53,$R$124,IF(11&lt;=$A53,$R$123,IF(1&lt;=$A53,$R$122,0)))))))),0))*1.1,0)</f>
        <v>11708</v>
      </c>
      <c r="R53" s="101">
        <f t="shared" si="6"/>
        <v>8712</v>
      </c>
      <c r="S53" s="102">
        <f t="shared" si="10"/>
        <v>20420</v>
      </c>
      <c r="T53" s="103">
        <f t="shared" si="14"/>
        <v>569</v>
      </c>
      <c r="U53" s="104">
        <f t="shared" si="14"/>
        <v>203</v>
      </c>
      <c r="V53" s="105">
        <f t="shared" si="14"/>
        <v>772</v>
      </c>
      <c r="W53" s="106">
        <f t="shared" si="15"/>
        <v>-1618</v>
      </c>
      <c r="X53" s="86">
        <f t="shared" si="15"/>
        <v>358</v>
      </c>
      <c r="Y53" s="87">
        <f t="shared" si="15"/>
        <v>-1260</v>
      </c>
      <c r="Z53" s="107">
        <f t="shared" si="16"/>
        <v>0.87858322077142426</v>
      </c>
      <c r="AA53" s="83">
        <f t="shared" si="16"/>
        <v>1.0428537227675365</v>
      </c>
      <c r="AB53" s="83">
        <f t="shared" si="16"/>
        <v>0.94188191881918815</v>
      </c>
    </row>
    <row r="54" spans="1:28" s="57" customFormat="1" ht="18" customHeight="1" x14ac:dyDescent="0.25">
      <c r="A54" s="84">
        <v>49</v>
      </c>
      <c r="B54" s="85">
        <f t="shared" si="5"/>
        <v>13607</v>
      </c>
      <c r="C54" s="106">
        <v>8536</v>
      </c>
      <c r="D54" s="111">
        <f t="shared" si="11"/>
        <v>22143</v>
      </c>
      <c r="E54" s="88">
        <f>ROUNDDOWN(($F$114+ROUNDDOWN(($A54*IF(501&lt;=$A54,$F$128,IF(101&lt;=$A54,$F$127,IF(51&lt;=$A54,$F$126,IF(31&lt;=$A54,$F$125,IF(21&lt;=$A54,$F$124,IF(11&lt;=$A54,$F$123,IF(1&lt;=$A54,$F$122,0)))))))),0))*1.1,0)</f>
        <v>10634</v>
      </c>
      <c r="F54" s="89">
        <v>8573</v>
      </c>
      <c r="G54" s="90">
        <f t="shared" si="8"/>
        <v>19207</v>
      </c>
      <c r="H54" s="91">
        <f t="shared" si="17"/>
        <v>-2973</v>
      </c>
      <c r="I54" s="92">
        <f t="shared" si="17"/>
        <v>37</v>
      </c>
      <c r="J54" s="93">
        <f t="shared" si="17"/>
        <v>-2936</v>
      </c>
      <c r="K54" s="94">
        <f>ROUNDDOWN(($L$114+ROUNDDOWN(($A54*IF(501&lt;=$A54,$L$128,IF(101&lt;=$A54,$L$127,IF(51&lt;=$A54,$L$126,IF(31&lt;=$A54,$L$125,IF(21&lt;=$A54,$L$124,IF(11&lt;=$A54,$L$123,IF(1&lt;=$A54,$L$122,0)))))))),0))*1.1,0)</f>
        <v>11320</v>
      </c>
      <c r="L54" s="95">
        <v>8671</v>
      </c>
      <c r="M54" s="96">
        <f t="shared" si="9"/>
        <v>19991</v>
      </c>
      <c r="N54" s="97">
        <f t="shared" si="13"/>
        <v>686</v>
      </c>
      <c r="O54" s="98">
        <f t="shared" si="13"/>
        <v>98</v>
      </c>
      <c r="P54" s="99">
        <f t="shared" si="13"/>
        <v>784</v>
      </c>
      <c r="Q54" s="100">
        <f>ROUNDDOWN(($R$114+ROUNDDOWN(($A54*IF(501&lt;=$A54,$R$128,IF(101&lt;=$A54,$R$127,IF(51&lt;=$A54,$R$126,IF(31&lt;=$A54,$R$125,IF(21&lt;=$A54,$R$124,IF(11&lt;=$A54,$R$123,IF(1&lt;=$A54,$R$122,0)))))))),0))*1.1,0)</f>
        <v>11897</v>
      </c>
      <c r="R54" s="101">
        <f t="shared" si="6"/>
        <v>8877</v>
      </c>
      <c r="S54" s="102">
        <f t="shared" si="10"/>
        <v>20774</v>
      </c>
      <c r="T54" s="103">
        <f t="shared" si="14"/>
        <v>577</v>
      </c>
      <c r="U54" s="104">
        <f t="shared" si="14"/>
        <v>206</v>
      </c>
      <c r="V54" s="105">
        <f t="shared" si="14"/>
        <v>783</v>
      </c>
      <c r="W54" s="106">
        <f t="shared" si="15"/>
        <v>-1710</v>
      </c>
      <c r="X54" s="86">
        <f t="shared" si="15"/>
        <v>341</v>
      </c>
      <c r="Y54" s="87">
        <f t="shared" si="15"/>
        <v>-1369</v>
      </c>
      <c r="Z54" s="107">
        <f t="shared" si="16"/>
        <v>0.87432938928492687</v>
      </c>
      <c r="AA54" s="83">
        <f t="shared" si="16"/>
        <v>1.0399484536082475</v>
      </c>
      <c r="AB54" s="83">
        <f t="shared" si="16"/>
        <v>0.93817459242198442</v>
      </c>
    </row>
    <row r="55" spans="1:28" s="57" customFormat="1" ht="18" customHeight="1" x14ac:dyDescent="0.25">
      <c r="A55" s="84">
        <v>50</v>
      </c>
      <c r="B55" s="85">
        <f t="shared" si="5"/>
        <v>13887</v>
      </c>
      <c r="C55" s="106">
        <v>8717</v>
      </c>
      <c r="D55" s="111">
        <f t="shared" si="11"/>
        <v>22604</v>
      </c>
      <c r="E55" s="88">
        <f>ROUNDDOWN(($F$114+ROUNDDOWN(($A55*IF(501&lt;=$A55,$F$128,IF(101&lt;=$A55,$F$127,IF(51&lt;=$A55,$F$126,IF(31&lt;=$A55,$F$125,IF(21&lt;=$A55,$F$124,IF(11&lt;=$A55,$F$123,IF(1&lt;=$A55,$F$122,0)))))))),0))*1.1,0)</f>
        <v>10804</v>
      </c>
      <c r="F55" s="89">
        <v>8734</v>
      </c>
      <c r="G55" s="90">
        <f t="shared" si="8"/>
        <v>19538</v>
      </c>
      <c r="H55" s="91">
        <f t="shared" si="17"/>
        <v>-3083</v>
      </c>
      <c r="I55" s="92">
        <f t="shared" si="17"/>
        <v>17</v>
      </c>
      <c r="J55" s="93">
        <f t="shared" si="17"/>
        <v>-3066</v>
      </c>
      <c r="K55" s="94">
        <f>ROUNDDOWN(($L$114+ROUNDDOWN(($A55*IF(501&lt;=$A55,$L$128,IF(101&lt;=$A55,$L$127,IF(51&lt;=$A55,$L$126,IF(31&lt;=$A55,$L$125,IF(21&lt;=$A55,$L$124,IF(11&lt;=$A55,$L$123,IF(1&lt;=$A55,$L$122,0)))))))),0))*1.1,0)</f>
        <v>11500</v>
      </c>
      <c r="L55" s="95">
        <v>8833</v>
      </c>
      <c r="M55" s="96">
        <f t="shared" si="9"/>
        <v>20333</v>
      </c>
      <c r="N55" s="97">
        <f t="shared" si="13"/>
        <v>696</v>
      </c>
      <c r="O55" s="98">
        <f t="shared" si="13"/>
        <v>99</v>
      </c>
      <c r="P55" s="99">
        <f t="shared" si="13"/>
        <v>795</v>
      </c>
      <c r="Q55" s="100">
        <f>ROUNDDOWN(($R$114+ROUNDDOWN(($A55*IF(501&lt;=$A55,$R$128,IF(101&lt;=$A55,$R$127,IF(51&lt;=$A55,$R$126,IF(31&lt;=$A55,$R$125,IF(21&lt;=$A55,$R$124,IF(11&lt;=$A55,$R$123,IF(1&lt;=$A55,$R$122,0)))))))),0))*1.1,0)</f>
        <v>12086</v>
      </c>
      <c r="R55" s="101">
        <f t="shared" si="6"/>
        <v>9042</v>
      </c>
      <c r="S55" s="102">
        <f t="shared" si="10"/>
        <v>21128</v>
      </c>
      <c r="T55" s="103">
        <f t="shared" si="14"/>
        <v>586</v>
      </c>
      <c r="U55" s="104">
        <f t="shared" si="14"/>
        <v>209</v>
      </c>
      <c r="V55" s="105">
        <f t="shared" si="14"/>
        <v>795</v>
      </c>
      <c r="W55" s="106">
        <f t="shared" si="15"/>
        <v>-1801</v>
      </c>
      <c r="X55" s="86">
        <f t="shared" si="15"/>
        <v>325</v>
      </c>
      <c r="Y55" s="87">
        <f t="shared" si="15"/>
        <v>-1476</v>
      </c>
      <c r="Z55" s="107">
        <f t="shared" si="16"/>
        <v>0.8703103622092605</v>
      </c>
      <c r="AA55" s="83">
        <f t="shared" si="16"/>
        <v>1.0372834690834003</v>
      </c>
      <c r="AB55" s="83">
        <f t="shared" si="16"/>
        <v>0.93470182268625024</v>
      </c>
    </row>
    <row r="56" spans="1:28" s="57" customFormat="1" ht="18" customHeight="1" x14ac:dyDescent="0.25">
      <c r="A56" s="84">
        <v>51</v>
      </c>
      <c r="B56" s="85">
        <f t="shared" si="5"/>
        <v>14168</v>
      </c>
      <c r="C56" s="106">
        <v>8899</v>
      </c>
      <c r="D56" s="111">
        <f t="shared" si="11"/>
        <v>23067</v>
      </c>
      <c r="E56" s="88">
        <f>ROUNDDOWN(($F$114+ROUNDDOWN(($A56*IF(501&lt;=$A56,$F$128,IF(101&lt;=$A56,$F$127,IF(51&lt;=$A56,$F$126,IF(31&lt;=$A56,$F$125,IF(21&lt;=$A56,$F$124,IF(11&lt;=$A56,$F$123,IF(1&lt;=$A56,$F$122,0)))))))),0))*1.1,0)</f>
        <v>12656</v>
      </c>
      <c r="F56" s="89">
        <v>9680</v>
      </c>
      <c r="G56" s="90">
        <f t="shared" si="8"/>
        <v>22336</v>
      </c>
      <c r="H56" s="91">
        <f t="shared" si="17"/>
        <v>-1512</v>
      </c>
      <c r="I56" s="92">
        <f t="shared" si="17"/>
        <v>781</v>
      </c>
      <c r="J56" s="93">
        <f t="shared" si="17"/>
        <v>-731</v>
      </c>
      <c r="K56" s="94">
        <f>ROUNDDOWN(($L$114+ROUNDDOWN(($A56*IF(501&lt;=$A56,$L$128,IF(101&lt;=$A56,$L$127,IF(51&lt;=$A56,$L$126,IF(31&lt;=$A56,$L$125,IF(21&lt;=$A56,$L$124,IF(11&lt;=$A56,$L$123,IF(1&lt;=$A56,$L$122,0)))))))),0))*1.1,0)</f>
        <v>13476</v>
      </c>
      <c r="L56" s="95">
        <v>10285</v>
      </c>
      <c r="M56" s="96">
        <f t="shared" si="9"/>
        <v>23761</v>
      </c>
      <c r="N56" s="97">
        <f t="shared" si="13"/>
        <v>820</v>
      </c>
      <c r="O56" s="98">
        <f t="shared" si="13"/>
        <v>605</v>
      </c>
      <c r="P56" s="99">
        <f t="shared" si="13"/>
        <v>1425</v>
      </c>
      <c r="Q56" s="100">
        <f>ROUNDDOWN(($R$114+ROUNDDOWN(($A56*IF(501&lt;=$A56,$R$128,IF(101&lt;=$A56,$R$127,IF(51&lt;=$A56,$R$126,IF(31&lt;=$A56,$R$125,IF(21&lt;=$A56,$R$124,IF(11&lt;=$A56,$R$123,IF(1&lt;=$A56,$R$122,0)))))))),0))*1.1,0)</f>
        <v>14183</v>
      </c>
      <c r="R56" s="101">
        <f t="shared" si="6"/>
        <v>10890</v>
      </c>
      <c r="S56" s="102">
        <f t="shared" si="10"/>
        <v>25073</v>
      </c>
      <c r="T56" s="103">
        <f t="shared" si="14"/>
        <v>707</v>
      </c>
      <c r="U56" s="104">
        <f t="shared" si="14"/>
        <v>605</v>
      </c>
      <c r="V56" s="105">
        <f t="shared" si="14"/>
        <v>1312</v>
      </c>
      <c r="W56" s="106">
        <f t="shared" si="15"/>
        <v>15</v>
      </c>
      <c r="X56" s="86">
        <f t="shared" si="15"/>
        <v>1991</v>
      </c>
      <c r="Y56" s="87">
        <f t="shared" si="15"/>
        <v>2006</v>
      </c>
      <c r="Z56" s="107">
        <f t="shared" si="16"/>
        <v>1.0010587238848108</v>
      </c>
      <c r="AA56" s="83">
        <f t="shared" si="16"/>
        <v>1.2237330037082819</v>
      </c>
      <c r="AB56" s="83">
        <f t="shared" si="16"/>
        <v>1.0869640612129883</v>
      </c>
    </row>
    <row r="57" spans="1:28" s="57" customFormat="1" ht="18" customHeight="1" x14ac:dyDescent="0.25">
      <c r="A57" s="84">
        <v>52</v>
      </c>
      <c r="B57" s="85">
        <f t="shared" si="5"/>
        <v>14448</v>
      </c>
      <c r="C57" s="106">
        <v>9080</v>
      </c>
      <c r="D57" s="111">
        <f t="shared" si="11"/>
        <v>23528</v>
      </c>
      <c r="E57" s="88">
        <f>ROUNDDOWN(($F$114+ROUNDDOWN(($A57*IF(501&lt;=$A57,$F$128,IF(101&lt;=$A57,$F$127,IF(51&lt;=$A57,$F$126,IF(31&lt;=$A57,$F$125,IF(21&lt;=$A57,$F$124,IF(11&lt;=$A57,$F$123,IF(1&lt;=$A57,$F$122,0)))))))),0))*1.1,0)</f>
        <v>12859</v>
      </c>
      <c r="F57" s="89">
        <v>9856</v>
      </c>
      <c r="G57" s="90">
        <f t="shared" si="8"/>
        <v>22715</v>
      </c>
      <c r="H57" s="91">
        <f t="shared" si="17"/>
        <v>-1589</v>
      </c>
      <c r="I57" s="92">
        <f t="shared" si="17"/>
        <v>776</v>
      </c>
      <c r="J57" s="93">
        <f t="shared" si="17"/>
        <v>-813</v>
      </c>
      <c r="K57" s="94">
        <f>ROUNDDOWN(($L$114+ROUNDDOWN(($A57*IF(501&lt;=$A57,$L$128,IF(101&lt;=$A57,$L$127,IF(51&lt;=$A57,$L$126,IF(31&lt;=$A57,$L$125,IF(21&lt;=$A57,$L$124,IF(11&lt;=$A57,$L$123,IF(1&lt;=$A57,$L$122,0)))))))),0))*1.1,0)</f>
        <v>13691</v>
      </c>
      <c r="L57" s="95">
        <v>10472</v>
      </c>
      <c r="M57" s="96">
        <f t="shared" si="9"/>
        <v>24163</v>
      </c>
      <c r="N57" s="97">
        <f t="shared" si="13"/>
        <v>832</v>
      </c>
      <c r="O57" s="98">
        <f t="shared" si="13"/>
        <v>616</v>
      </c>
      <c r="P57" s="99">
        <f t="shared" si="13"/>
        <v>1448</v>
      </c>
      <c r="Q57" s="100">
        <f>ROUNDDOWN(($R$114+ROUNDDOWN(($A57*IF(501&lt;=$A57,$R$128,IF(101&lt;=$A57,$R$127,IF(51&lt;=$A57,$R$126,IF(31&lt;=$A57,$R$125,IF(21&lt;=$A57,$R$124,IF(11&lt;=$A57,$R$123,IF(1&lt;=$A57,$R$122,0)))))))),0))*1.1,0)</f>
        <v>14410</v>
      </c>
      <c r="R57" s="101">
        <f t="shared" si="6"/>
        <v>11088</v>
      </c>
      <c r="S57" s="102">
        <f t="shared" si="10"/>
        <v>25498</v>
      </c>
      <c r="T57" s="103">
        <f t="shared" si="14"/>
        <v>719</v>
      </c>
      <c r="U57" s="104">
        <f t="shared" si="14"/>
        <v>616</v>
      </c>
      <c r="V57" s="105">
        <f t="shared" si="14"/>
        <v>1335</v>
      </c>
      <c r="W57" s="106">
        <f t="shared" si="15"/>
        <v>-38</v>
      </c>
      <c r="X57" s="86">
        <f t="shared" si="15"/>
        <v>2008</v>
      </c>
      <c r="Y57" s="87">
        <f t="shared" si="15"/>
        <v>1970</v>
      </c>
      <c r="Z57" s="107">
        <f t="shared" si="16"/>
        <v>0.99736987818383172</v>
      </c>
      <c r="AA57" s="83">
        <f t="shared" si="16"/>
        <v>1.2211453744493392</v>
      </c>
      <c r="AB57" s="83">
        <f t="shared" si="16"/>
        <v>1.083730023801428</v>
      </c>
    </row>
    <row r="58" spans="1:28" s="57" customFormat="1" ht="18" customHeight="1" x14ac:dyDescent="0.25">
      <c r="A58" s="84">
        <v>53</v>
      </c>
      <c r="B58" s="85">
        <f t="shared" si="5"/>
        <v>14729</v>
      </c>
      <c r="C58" s="106">
        <v>9262</v>
      </c>
      <c r="D58" s="111">
        <f t="shared" si="11"/>
        <v>23991</v>
      </c>
      <c r="E58" s="88">
        <f>ROUNDDOWN(($F$114+ROUNDDOWN(($A58*IF(501&lt;=$A58,$F$128,IF(101&lt;=$A58,$F$127,IF(51&lt;=$A58,$F$126,IF(31&lt;=$A58,$F$125,IF(21&lt;=$A58,$F$124,IF(11&lt;=$A58,$F$123,IF(1&lt;=$A58,$F$122,0)))))))),0))*1.1,0)</f>
        <v>13061</v>
      </c>
      <c r="F58" s="89">
        <v>10032</v>
      </c>
      <c r="G58" s="90">
        <f t="shared" si="8"/>
        <v>23093</v>
      </c>
      <c r="H58" s="91">
        <f t="shared" si="17"/>
        <v>-1668</v>
      </c>
      <c r="I58" s="92">
        <f t="shared" si="17"/>
        <v>770</v>
      </c>
      <c r="J58" s="93">
        <f t="shared" si="17"/>
        <v>-898</v>
      </c>
      <c r="K58" s="94">
        <f>ROUNDDOWN(($L$114+ROUNDDOWN(($A58*IF(501&lt;=$A58,$L$128,IF(101&lt;=$A58,$L$127,IF(51&lt;=$A58,$L$126,IF(31&lt;=$A58,$L$125,IF(21&lt;=$A58,$L$124,IF(11&lt;=$A58,$L$123,IF(1&lt;=$A58,$L$122,0)))))))),0))*1.1,0)</f>
        <v>13907</v>
      </c>
      <c r="L58" s="95">
        <v>10659</v>
      </c>
      <c r="M58" s="96">
        <f t="shared" si="9"/>
        <v>24566</v>
      </c>
      <c r="N58" s="97">
        <f t="shared" si="13"/>
        <v>846</v>
      </c>
      <c r="O58" s="98">
        <f t="shared" si="13"/>
        <v>627</v>
      </c>
      <c r="P58" s="99">
        <f t="shared" si="13"/>
        <v>1473</v>
      </c>
      <c r="Q58" s="100">
        <f>ROUNDDOWN(($R$114+ROUNDDOWN(($A58*IF(501&lt;=$A58,$R$128,IF(101&lt;=$A58,$R$127,IF(51&lt;=$A58,$R$126,IF(31&lt;=$A58,$R$125,IF(21&lt;=$A58,$R$124,IF(11&lt;=$A58,$R$123,IF(1&lt;=$A58,$R$122,0)))))))),0))*1.1,0)</f>
        <v>14636</v>
      </c>
      <c r="R58" s="101">
        <f t="shared" si="6"/>
        <v>11286</v>
      </c>
      <c r="S58" s="102">
        <f t="shared" si="10"/>
        <v>25922</v>
      </c>
      <c r="T58" s="103">
        <f t="shared" si="14"/>
        <v>729</v>
      </c>
      <c r="U58" s="104">
        <f t="shared" si="14"/>
        <v>627</v>
      </c>
      <c r="V58" s="105">
        <f t="shared" si="14"/>
        <v>1356</v>
      </c>
      <c r="W58" s="106">
        <f t="shared" si="15"/>
        <v>-93</v>
      </c>
      <c r="X58" s="86">
        <f t="shared" si="15"/>
        <v>2024</v>
      </c>
      <c r="Y58" s="87">
        <f t="shared" si="15"/>
        <v>1931</v>
      </c>
      <c r="Z58" s="107">
        <f t="shared" si="16"/>
        <v>0.99368592572476067</v>
      </c>
      <c r="AA58" s="83">
        <f t="shared" si="16"/>
        <v>1.2185273159144894</v>
      </c>
      <c r="AB58" s="83">
        <f t="shared" si="16"/>
        <v>1.080488516527031</v>
      </c>
    </row>
    <row r="59" spans="1:28" s="57" customFormat="1" ht="18" customHeight="1" x14ac:dyDescent="0.25">
      <c r="A59" s="84">
        <v>54</v>
      </c>
      <c r="B59" s="85">
        <f t="shared" si="5"/>
        <v>15009</v>
      </c>
      <c r="C59" s="106">
        <v>9443</v>
      </c>
      <c r="D59" s="111">
        <f t="shared" si="11"/>
        <v>24452</v>
      </c>
      <c r="E59" s="88">
        <f>ROUNDDOWN(($F$114+ROUNDDOWN(($A59*IF(501&lt;=$A59,$F$128,IF(101&lt;=$A59,$F$127,IF(51&lt;=$A59,$F$126,IF(31&lt;=$A59,$F$125,IF(21&lt;=$A59,$F$124,IF(11&lt;=$A59,$F$123,IF(1&lt;=$A59,$F$122,0)))))))),0))*1.1,0)</f>
        <v>13263</v>
      </c>
      <c r="F59" s="89">
        <v>10208</v>
      </c>
      <c r="G59" s="90">
        <f t="shared" si="8"/>
        <v>23471</v>
      </c>
      <c r="H59" s="91">
        <f t="shared" si="17"/>
        <v>-1746</v>
      </c>
      <c r="I59" s="92">
        <f t="shared" si="17"/>
        <v>765</v>
      </c>
      <c r="J59" s="93">
        <f t="shared" si="17"/>
        <v>-981</v>
      </c>
      <c r="K59" s="94">
        <f>ROUNDDOWN(($L$114+ROUNDDOWN(($A59*IF(501&lt;=$A59,$L$128,IF(101&lt;=$A59,$L$127,IF(51&lt;=$A59,$L$126,IF(31&lt;=$A59,$L$125,IF(21&lt;=$A59,$L$124,IF(11&lt;=$A59,$L$123,IF(1&lt;=$A59,$L$122,0)))))))),0))*1.1,0)</f>
        <v>14122</v>
      </c>
      <c r="L59" s="95">
        <v>10846</v>
      </c>
      <c r="M59" s="96">
        <f t="shared" si="9"/>
        <v>24968</v>
      </c>
      <c r="N59" s="97">
        <f t="shared" si="13"/>
        <v>859</v>
      </c>
      <c r="O59" s="98">
        <f t="shared" si="13"/>
        <v>638</v>
      </c>
      <c r="P59" s="99">
        <f t="shared" si="13"/>
        <v>1497</v>
      </c>
      <c r="Q59" s="100">
        <f>ROUNDDOWN(($R$114+ROUNDDOWN(($A59*IF(501&lt;=$A59,$R$128,IF(101&lt;=$A59,$R$127,IF(51&lt;=$A59,$R$126,IF(31&lt;=$A59,$R$125,IF(21&lt;=$A59,$R$124,IF(11&lt;=$A59,$R$123,IF(1&lt;=$A59,$R$122,0)))))))),0))*1.1,0)</f>
        <v>14863</v>
      </c>
      <c r="R59" s="101">
        <f t="shared" si="6"/>
        <v>11484</v>
      </c>
      <c r="S59" s="102">
        <f t="shared" si="10"/>
        <v>26347</v>
      </c>
      <c r="T59" s="103">
        <f t="shared" si="14"/>
        <v>741</v>
      </c>
      <c r="U59" s="104">
        <f t="shared" si="14"/>
        <v>638</v>
      </c>
      <c r="V59" s="105">
        <f t="shared" si="14"/>
        <v>1379</v>
      </c>
      <c r="W59" s="106">
        <f t="shared" si="15"/>
        <v>-146</v>
      </c>
      <c r="X59" s="86">
        <f t="shared" si="15"/>
        <v>2041</v>
      </c>
      <c r="Y59" s="87">
        <f t="shared" si="15"/>
        <v>1895</v>
      </c>
      <c r="Z59" s="107">
        <f t="shared" si="16"/>
        <v>0.99027250316476778</v>
      </c>
      <c r="AA59" s="83">
        <f t="shared" si="16"/>
        <v>1.2161389388965371</v>
      </c>
      <c r="AB59" s="83">
        <f t="shared" si="16"/>
        <v>1.0774987731064944</v>
      </c>
    </row>
    <row r="60" spans="1:28" s="57" customFormat="1" ht="18" customHeight="1" x14ac:dyDescent="0.25">
      <c r="A60" s="84">
        <v>55</v>
      </c>
      <c r="B60" s="85">
        <f t="shared" si="5"/>
        <v>15290</v>
      </c>
      <c r="C60" s="106">
        <v>9625</v>
      </c>
      <c r="D60" s="111">
        <f t="shared" si="11"/>
        <v>24915</v>
      </c>
      <c r="E60" s="88">
        <f>ROUNDDOWN(($F$114+ROUNDDOWN(($A60*IF(501&lt;=$A60,$F$128,IF(101&lt;=$A60,$F$127,IF(51&lt;=$A60,$F$126,IF(31&lt;=$A60,$F$125,IF(21&lt;=$A60,$F$124,IF(11&lt;=$A60,$F$123,IF(1&lt;=$A60,$F$122,0)))))))),0))*1.1,0)</f>
        <v>13466</v>
      </c>
      <c r="F60" s="89">
        <v>10384</v>
      </c>
      <c r="G60" s="90">
        <f t="shared" si="8"/>
        <v>23850</v>
      </c>
      <c r="H60" s="91">
        <f t="shared" si="17"/>
        <v>-1824</v>
      </c>
      <c r="I60" s="92">
        <f t="shared" si="17"/>
        <v>759</v>
      </c>
      <c r="J60" s="93">
        <f t="shared" si="17"/>
        <v>-1065</v>
      </c>
      <c r="K60" s="94">
        <f>ROUNDDOWN(($L$114+ROUNDDOWN(($A60*IF(501&lt;=$A60,$L$128,IF(101&lt;=$A60,$L$127,IF(51&lt;=$A60,$L$126,IF(31&lt;=$A60,$L$125,IF(21&lt;=$A60,$L$124,IF(11&lt;=$A60,$L$123,IF(1&lt;=$A60,$L$122,0)))))))),0))*1.1,0)</f>
        <v>14338</v>
      </c>
      <c r="L60" s="95">
        <v>11033</v>
      </c>
      <c r="M60" s="96">
        <f t="shared" si="9"/>
        <v>25371</v>
      </c>
      <c r="N60" s="97">
        <f t="shared" si="13"/>
        <v>872</v>
      </c>
      <c r="O60" s="98">
        <f t="shared" si="13"/>
        <v>649</v>
      </c>
      <c r="P60" s="99">
        <f t="shared" si="13"/>
        <v>1521</v>
      </c>
      <c r="Q60" s="100">
        <f>ROUNDDOWN(($R$114+ROUNDDOWN(($A60*IF(501&lt;=$A60,$R$128,IF(101&lt;=$A60,$R$127,IF(51&lt;=$A60,$R$126,IF(31&lt;=$A60,$R$125,IF(21&lt;=$A60,$R$124,IF(11&lt;=$A60,$R$123,IF(1&lt;=$A60,$R$122,0)))))))),0))*1.1,0)</f>
        <v>15089</v>
      </c>
      <c r="R60" s="101">
        <f t="shared" si="6"/>
        <v>11682</v>
      </c>
      <c r="S60" s="102">
        <f t="shared" si="10"/>
        <v>26771</v>
      </c>
      <c r="T60" s="103">
        <f t="shared" si="14"/>
        <v>751</v>
      </c>
      <c r="U60" s="104">
        <f t="shared" si="14"/>
        <v>649</v>
      </c>
      <c r="V60" s="105">
        <f t="shared" si="14"/>
        <v>1400</v>
      </c>
      <c r="W60" s="106">
        <f t="shared" si="15"/>
        <v>-201</v>
      </c>
      <c r="X60" s="86">
        <f t="shared" si="15"/>
        <v>2057</v>
      </c>
      <c r="Y60" s="87">
        <f t="shared" si="15"/>
        <v>1856</v>
      </c>
      <c r="Z60" s="107">
        <f t="shared" si="16"/>
        <v>0.98685415304120339</v>
      </c>
      <c r="AA60" s="83">
        <f t="shared" si="16"/>
        <v>1.2137142857142857</v>
      </c>
      <c r="AB60" s="83">
        <f t="shared" si="16"/>
        <v>1.0744932771422837</v>
      </c>
    </row>
    <row r="61" spans="1:28" s="57" customFormat="1" ht="18" customHeight="1" x14ac:dyDescent="0.25">
      <c r="A61" s="84">
        <v>56</v>
      </c>
      <c r="B61" s="85">
        <f t="shared" si="5"/>
        <v>16804</v>
      </c>
      <c r="C61" s="106">
        <v>9817</v>
      </c>
      <c r="D61" s="111">
        <f t="shared" si="11"/>
        <v>26621</v>
      </c>
      <c r="E61" s="88">
        <f>ROUNDDOWN(($F$114+ROUNDDOWN(($A61*IF(501&lt;=$A61,$F$128,IF(101&lt;=$A61,$F$127,IF(51&lt;=$A61,$F$126,IF(31&lt;=$A61,$F$125,IF(21&lt;=$A61,$F$124,IF(11&lt;=$A61,$F$123,IF(1&lt;=$A61,$F$122,0)))))))),0))*1.1,0)</f>
        <v>13668</v>
      </c>
      <c r="F61" s="89">
        <v>10560</v>
      </c>
      <c r="G61" s="90">
        <f t="shared" si="8"/>
        <v>24228</v>
      </c>
      <c r="H61" s="91">
        <f t="shared" si="17"/>
        <v>-3136</v>
      </c>
      <c r="I61" s="92">
        <f t="shared" si="17"/>
        <v>743</v>
      </c>
      <c r="J61" s="93">
        <f t="shared" si="17"/>
        <v>-2393</v>
      </c>
      <c r="K61" s="94">
        <f>ROUNDDOWN(($L$114+ROUNDDOWN(($A61*IF(501&lt;=$A61,$L$128,IF(101&lt;=$A61,$L$127,IF(51&lt;=$A61,$L$126,IF(31&lt;=$A61,$L$125,IF(21&lt;=$A61,$L$124,IF(11&lt;=$A61,$L$123,IF(1&lt;=$A61,$L$122,0)))))))),0))*1.1,0)</f>
        <v>14554</v>
      </c>
      <c r="L61" s="95">
        <v>11220</v>
      </c>
      <c r="M61" s="96">
        <f t="shared" si="9"/>
        <v>25774</v>
      </c>
      <c r="N61" s="97">
        <f t="shared" si="13"/>
        <v>886</v>
      </c>
      <c r="O61" s="98">
        <f t="shared" si="13"/>
        <v>660</v>
      </c>
      <c r="P61" s="99">
        <f t="shared" si="13"/>
        <v>1546</v>
      </c>
      <c r="Q61" s="100">
        <f>ROUNDDOWN(($R$114+ROUNDDOWN(($A61*IF(501&lt;=$A61,$R$128,IF(101&lt;=$A61,$R$127,IF(51&lt;=$A61,$R$126,IF(31&lt;=$A61,$R$125,IF(21&lt;=$A61,$R$124,IF(11&lt;=$A61,$R$123,IF(1&lt;=$A61,$R$122,0)))))))),0))*1.1,0)</f>
        <v>15316</v>
      </c>
      <c r="R61" s="101">
        <f t="shared" si="6"/>
        <v>11880</v>
      </c>
      <c r="S61" s="102">
        <f t="shared" si="10"/>
        <v>27196</v>
      </c>
      <c r="T61" s="103">
        <f t="shared" si="14"/>
        <v>762</v>
      </c>
      <c r="U61" s="104">
        <f t="shared" si="14"/>
        <v>660</v>
      </c>
      <c r="V61" s="105">
        <f t="shared" si="14"/>
        <v>1422</v>
      </c>
      <c r="W61" s="106">
        <f t="shared" si="15"/>
        <v>-1488</v>
      </c>
      <c r="X61" s="86">
        <f t="shared" si="15"/>
        <v>2063</v>
      </c>
      <c r="Y61" s="87">
        <f t="shared" si="15"/>
        <v>575</v>
      </c>
      <c r="Z61" s="107">
        <f t="shared" si="16"/>
        <v>0.91144965484408469</v>
      </c>
      <c r="AA61" s="83">
        <f t="shared" si="16"/>
        <v>1.2101456656819802</v>
      </c>
      <c r="AB61" s="83">
        <f t="shared" si="16"/>
        <v>1.0215994891251268</v>
      </c>
    </row>
    <row r="62" spans="1:28" s="57" customFormat="1" ht="18" customHeight="1" x14ac:dyDescent="0.25">
      <c r="A62" s="84">
        <v>57</v>
      </c>
      <c r="B62" s="85">
        <f t="shared" si="5"/>
        <v>17109</v>
      </c>
      <c r="C62" s="106">
        <v>10010</v>
      </c>
      <c r="D62" s="111">
        <f t="shared" si="11"/>
        <v>27119</v>
      </c>
      <c r="E62" s="88">
        <f>ROUNDDOWN(($F$114+ROUNDDOWN(($A62*IF(501&lt;=$A62,$F$128,IF(101&lt;=$A62,$F$127,IF(51&lt;=$A62,$F$126,IF(31&lt;=$A62,$F$125,IF(21&lt;=$A62,$F$124,IF(11&lt;=$A62,$F$123,IF(1&lt;=$A62,$F$122,0)))))))),0))*1.1,0)</f>
        <v>13871</v>
      </c>
      <c r="F62" s="89">
        <v>10736</v>
      </c>
      <c r="G62" s="90">
        <f t="shared" si="8"/>
        <v>24607</v>
      </c>
      <c r="H62" s="91">
        <f t="shared" si="17"/>
        <v>-3238</v>
      </c>
      <c r="I62" s="92">
        <f t="shared" si="17"/>
        <v>726</v>
      </c>
      <c r="J62" s="93">
        <f t="shared" si="17"/>
        <v>-2512</v>
      </c>
      <c r="K62" s="94">
        <f>ROUNDDOWN(($L$114+ROUNDDOWN(($A62*IF(501&lt;=$A62,$L$128,IF(101&lt;=$A62,$L$127,IF(51&lt;=$A62,$L$126,IF(31&lt;=$A62,$L$125,IF(21&lt;=$A62,$L$124,IF(11&lt;=$A62,$L$123,IF(1&lt;=$A62,$L$122,0)))))))),0))*1.1,0)</f>
        <v>14769</v>
      </c>
      <c r="L62" s="95">
        <v>11407</v>
      </c>
      <c r="M62" s="96">
        <f t="shared" si="9"/>
        <v>26176</v>
      </c>
      <c r="N62" s="97">
        <f t="shared" si="13"/>
        <v>898</v>
      </c>
      <c r="O62" s="98">
        <f t="shared" si="13"/>
        <v>671</v>
      </c>
      <c r="P62" s="99">
        <f t="shared" si="13"/>
        <v>1569</v>
      </c>
      <c r="Q62" s="100">
        <f>ROUNDDOWN(($R$114+ROUNDDOWN(($A62*IF(501&lt;=$A62,$R$128,IF(101&lt;=$A62,$R$127,IF(51&lt;=$A62,$R$126,IF(31&lt;=$A62,$R$125,IF(21&lt;=$A62,$R$124,IF(11&lt;=$A62,$R$123,IF(1&lt;=$A62,$R$122,0)))))))),0))*1.1,0)</f>
        <v>15543</v>
      </c>
      <c r="R62" s="101">
        <f t="shared" si="6"/>
        <v>12078</v>
      </c>
      <c r="S62" s="102">
        <f t="shared" si="10"/>
        <v>27621</v>
      </c>
      <c r="T62" s="103">
        <f t="shared" si="14"/>
        <v>774</v>
      </c>
      <c r="U62" s="104">
        <f t="shared" si="14"/>
        <v>671</v>
      </c>
      <c r="V62" s="105">
        <f t="shared" si="14"/>
        <v>1445</v>
      </c>
      <c r="W62" s="106">
        <f t="shared" si="15"/>
        <v>-1566</v>
      </c>
      <c r="X62" s="86">
        <f t="shared" si="15"/>
        <v>2068</v>
      </c>
      <c r="Y62" s="87">
        <f t="shared" si="15"/>
        <v>502</v>
      </c>
      <c r="Z62" s="107">
        <f t="shared" si="16"/>
        <v>0.90846922672277752</v>
      </c>
      <c r="AA62" s="83">
        <f t="shared" si="16"/>
        <v>1.2065934065934065</v>
      </c>
      <c r="AB62" s="83">
        <f t="shared" si="16"/>
        <v>1.0185110070430325</v>
      </c>
    </row>
    <row r="63" spans="1:28" s="57" customFormat="1" ht="18" customHeight="1" x14ac:dyDescent="0.25">
      <c r="A63" s="84">
        <v>58</v>
      </c>
      <c r="B63" s="85">
        <f t="shared" si="5"/>
        <v>17414</v>
      </c>
      <c r="C63" s="106">
        <v>10202</v>
      </c>
      <c r="D63" s="111">
        <f t="shared" si="11"/>
        <v>27616</v>
      </c>
      <c r="E63" s="88">
        <f>ROUNDDOWN(($F$114+ROUNDDOWN(($A63*IF(501&lt;=$A63,$F$128,IF(101&lt;=$A63,$F$127,IF(51&lt;=$A63,$F$126,IF(31&lt;=$A63,$F$125,IF(21&lt;=$A63,$F$124,IF(11&lt;=$A63,$F$123,IF(1&lt;=$A63,$F$122,0)))))))),0))*1.1,0)</f>
        <v>14073</v>
      </c>
      <c r="F63" s="89">
        <v>10912</v>
      </c>
      <c r="G63" s="90">
        <f t="shared" si="8"/>
        <v>24985</v>
      </c>
      <c r="H63" s="91">
        <f t="shared" si="17"/>
        <v>-3341</v>
      </c>
      <c r="I63" s="92">
        <f t="shared" si="17"/>
        <v>710</v>
      </c>
      <c r="J63" s="93">
        <f t="shared" si="17"/>
        <v>-2631</v>
      </c>
      <c r="K63" s="94">
        <f>ROUNDDOWN(($L$114+ROUNDDOWN(($A63*IF(501&lt;=$A63,$L$128,IF(101&lt;=$A63,$L$127,IF(51&lt;=$A63,$L$126,IF(31&lt;=$A63,$L$125,IF(21&lt;=$A63,$L$124,IF(11&lt;=$A63,$L$123,IF(1&lt;=$A63,$L$122,0)))))))),0))*1.1,0)</f>
        <v>14985</v>
      </c>
      <c r="L63" s="95">
        <v>11594</v>
      </c>
      <c r="M63" s="96">
        <f t="shared" si="9"/>
        <v>26579</v>
      </c>
      <c r="N63" s="97">
        <f t="shared" si="13"/>
        <v>912</v>
      </c>
      <c r="O63" s="98">
        <f t="shared" si="13"/>
        <v>682</v>
      </c>
      <c r="P63" s="99">
        <f t="shared" si="13"/>
        <v>1594</v>
      </c>
      <c r="Q63" s="100">
        <f>ROUNDDOWN(($R$114+ROUNDDOWN(($A63*IF(501&lt;=$A63,$R$128,IF(101&lt;=$A63,$R$127,IF(51&lt;=$A63,$R$126,IF(31&lt;=$A63,$R$125,IF(21&lt;=$A63,$R$124,IF(11&lt;=$A63,$R$123,IF(1&lt;=$A63,$R$122,0)))))))),0))*1.1,0)</f>
        <v>15769</v>
      </c>
      <c r="R63" s="101">
        <f t="shared" si="6"/>
        <v>12276</v>
      </c>
      <c r="S63" s="102">
        <f t="shared" si="10"/>
        <v>28045</v>
      </c>
      <c r="T63" s="103">
        <f t="shared" si="14"/>
        <v>784</v>
      </c>
      <c r="U63" s="104">
        <f t="shared" si="14"/>
        <v>682</v>
      </c>
      <c r="V63" s="105">
        <f t="shared" si="14"/>
        <v>1466</v>
      </c>
      <c r="W63" s="106">
        <f t="shared" si="15"/>
        <v>-1645</v>
      </c>
      <c r="X63" s="86">
        <f t="shared" si="15"/>
        <v>2074</v>
      </c>
      <c r="Y63" s="87">
        <f t="shared" si="15"/>
        <v>429</v>
      </c>
      <c r="Z63" s="107">
        <f t="shared" si="16"/>
        <v>0.90553577581256461</v>
      </c>
      <c r="AA63" s="83">
        <f t="shared" si="16"/>
        <v>1.2032934718682611</v>
      </c>
      <c r="AB63" s="83">
        <f t="shared" si="16"/>
        <v>1.0155344727694091</v>
      </c>
    </row>
    <row r="64" spans="1:28" s="57" customFormat="1" ht="18" customHeight="1" x14ac:dyDescent="0.25">
      <c r="A64" s="84">
        <v>59</v>
      </c>
      <c r="B64" s="85">
        <f t="shared" si="5"/>
        <v>17718</v>
      </c>
      <c r="C64" s="106">
        <v>10395</v>
      </c>
      <c r="D64" s="111">
        <f t="shared" si="11"/>
        <v>28113</v>
      </c>
      <c r="E64" s="88">
        <f>ROUNDDOWN(($F$114+ROUNDDOWN(($A64*IF(501&lt;=$A64,$F$128,IF(101&lt;=$A64,$F$127,IF(51&lt;=$A64,$F$126,IF(31&lt;=$A64,$F$125,IF(21&lt;=$A64,$F$124,IF(11&lt;=$A64,$F$123,IF(1&lt;=$A64,$F$122,0)))))))),0))*1.1,0)</f>
        <v>14275</v>
      </c>
      <c r="F64" s="89">
        <v>11088</v>
      </c>
      <c r="G64" s="90">
        <f t="shared" si="8"/>
        <v>25363</v>
      </c>
      <c r="H64" s="91">
        <f t="shared" si="17"/>
        <v>-3443</v>
      </c>
      <c r="I64" s="92">
        <f t="shared" si="17"/>
        <v>693</v>
      </c>
      <c r="J64" s="93">
        <f t="shared" si="17"/>
        <v>-2750</v>
      </c>
      <c r="K64" s="94">
        <f>ROUNDDOWN(($L$114+ROUNDDOWN(($A64*IF(501&lt;=$A64,$L$128,IF(101&lt;=$A64,$L$127,IF(51&lt;=$A64,$L$126,IF(31&lt;=$A64,$L$125,IF(21&lt;=$A64,$L$124,IF(11&lt;=$A64,$L$123,IF(1&lt;=$A64,$L$122,0)))))))),0))*1.1,0)</f>
        <v>15200</v>
      </c>
      <c r="L64" s="95">
        <v>11781</v>
      </c>
      <c r="M64" s="96">
        <f t="shared" si="9"/>
        <v>26981</v>
      </c>
      <c r="N64" s="97">
        <f t="shared" si="13"/>
        <v>925</v>
      </c>
      <c r="O64" s="98">
        <f t="shared" si="13"/>
        <v>693</v>
      </c>
      <c r="P64" s="99">
        <f t="shared" si="13"/>
        <v>1618</v>
      </c>
      <c r="Q64" s="100">
        <f>ROUNDDOWN(($R$114+ROUNDDOWN(($A64*IF(501&lt;=$A64,$R$128,IF(101&lt;=$A64,$R$127,IF(51&lt;=$A64,$R$126,IF(31&lt;=$A64,$R$125,IF(21&lt;=$A64,$R$124,IF(11&lt;=$A64,$R$123,IF(1&lt;=$A64,$R$122,0)))))))),0))*1.1,0)</f>
        <v>15996</v>
      </c>
      <c r="R64" s="101">
        <f t="shared" si="6"/>
        <v>12474</v>
      </c>
      <c r="S64" s="102">
        <f t="shared" si="10"/>
        <v>28470</v>
      </c>
      <c r="T64" s="103">
        <f t="shared" si="14"/>
        <v>796</v>
      </c>
      <c r="U64" s="104">
        <f t="shared" si="14"/>
        <v>693</v>
      </c>
      <c r="V64" s="105">
        <f t="shared" si="14"/>
        <v>1489</v>
      </c>
      <c r="W64" s="106">
        <f t="shared" si="15"/>
        <v>-1722</v>
      </c>
      <c r="X64" s="86">
        <f t="shared" si="15"/>
        <v>2079</v>
      </c>
      <c r="Y64" s="87">
        <f t="shared" si="15"/>
        <v>357</v>
      </c>
      <c r="Z64" s="107">
        <f t="shared" si="16"/>
        <v>0.90281070098205218</v>
      </c>
      <c r="AA64" s="83">
        <f t="shared" si="16"/>
        <v>1.2</v>
      </c>
      <c r="AB64" s="83">
        <f t="shared" si="16"/>
        <v>1.0126987514672927</v>
      </c>
    </row>
    <row r="65" spans="1:28" s="57" customFormat="1" ht="18" customHeight="1" x14ac:dyDescent="0.25">
      <c r="A65" s="84">
        <v>60</v>
      </c>
      <c r="B65" s="85">
        <f t="shared" si="5"/>
        <v>18023</v>
      </c>
      <c r="C65" s="106">
        <v>10587</v>
      </c>
      <c r="D65" s="111">
        <f t="shared" si="11"/>
        <v>28610</v>
      </c>
      <c r="E65" s="88">
        <f>ROUNDDOWN(($F$114+ROUNDDOWN(($A65*IF(501&lt;=$A65,$F$128,IF(101&lt;=$A65,$F$127,IF(51&lt;=$A65,$F$126,IF(31&lt;=$A65,$F$125,IF(21&lt;=$A65,$F$124,IF(11&lt;=$A65,$F$123,IF(1&lt;=$A65,$F$122,0)))))))),0))*1.1,0)</f>
        <v>14478</v>
      </c>
      <c r="F65" s="89">
        <v>11264</v>
      </c>
      <c r="G65" s="90">
        <f t="shared" si="8"/>
        <v>25742</v>
      </c>
      <c r="H65" s="91">
        <f t="shared" si="17"/>
        <v>-3545</v>
      </c>
      <c r="I65" s="92">
        <f t="shared" si="17"/>
        <v>677</v>
      </c>
      <c r="J65" s="93">
        <f t="shared" si="17"/>
        <v>-2868</v>
      </c>
      <c r="K65" s="94">
        <f>ROUNDDOWN(($L$114+ROUNDDOWN(($A65*IF(501&lt;=$A65,$L$128,IF(101&lt;=$A65,$L$127,IF(51&lt;=$A65,$L$126,IF(31&lt;=$A65,$L$125,IF(21&lt;=$A65,$L$124,IF(11&lt;=$A65,$L$123,IF(1&lt;=$A65,$L$122,0)))))))),0))*1.1,0)</f>
        <v>15416</v>
      </c>
      <c r="L65" s="95">
        <v>11968</v>
      </c>
      <c r="M65" s="96">
        <f t="shared" si="9"/>
        <v>27384</v>
      </c>
      <c r="N65" s="97">
        <f t="shared" si="13"/>
        <v>938</v>
      </c>
      <c r="O65" s="98">
        <f t="shared" si="13"/>
        <v>704</v>
      </c>
      <c r="P65" s="99">
        <f t="shared" si="13"/>
        <v>1642</v>
      </c>
      <c r="Q65" s="100">
        <f>ROUNDDOWN(($R$114+ROUNDDOWN(($A65*IF(501&lt;=$A65,$R$128,IF(101&lt;=$A65,$R$127,IF(51&lt;=$A65,$R$126,IF(31&lt;=$A65,$R$125,IF(21&lt;=$A65,$R$124,IF(11&lt;=$A65,$R$123,IF(1&lt;=$A65,$R$122,0)))))))),0))*1.1,0)</f>
        <v>16222</v>
      </c>
      <c r="R65" s="101">
        <f t="shared" si="6"/>
        <v>12672</v>
      </c>
      <c r="S65" s="102">
        <f t="shared" si="10"/>
        <v>28894</v>
      </c>
      <c r="T65" s="103">
        <f t="shared" si="14"/>
        <v>806</v>
      </c>
      <c r="U65" s="104">
        <f t="shared" si="14"/>
        <v>704</v>
      </c>
      <c r="V65" s="105">
        <f t="shared" si="14"/>
        <v>1510</v>
      </c>
      <c r="W65" s="106">
        <f t="shared" si="15"/>
        <v>-1801</v>
      </c>
      <c r="X65" s="86">
        <f t="shared" si="15"/>
        <v>2085</v>
      </c>
      <c r="Y65" s="87">
        <f t="shared" si="15"/>
        <v>284</v>
      </c>
      <c r="Z65" s="107">
        <f t="shared" si="16"/>
        <v>0.90007213005603948</v>
      </c>
      <c r="AA65" s="83">
        <f t="shared" si="16"/>
        <v>1.1969396429583452</v>
      </c>
      <c r="AB65" s="83">
        <f t="shared" si="16"/>
        <v>1.009926599091227</v>
      </c>
    </row>
    <row r="66" spans="1:28" s="57" customFormat="1" ht="18" customHeight="1" x14ac:dyDescent="0.25">
      <c r="A66" s="84">
        <v>61</v>
      </c>
      <c r="B66" s="85">
        <f t="shared" si="5"/>
        <v>18328</v>
      </c>
      <c r="C66" s="106">
        <v>10780</v>
      </c>
      <c r="D66" s="111">
        <f t="shared" si="11"/>
        <v>29108</v>
      </c>
      <c r="E66" s="88">
        <f>ROUNDDOWN(($F$114+ROUNDDOWN(($A66*IF(501&lt;=$A66,$F$128,IF(101&lt;=$A66,$F$127,IF(51&lt;=$A66,$F$126,IF(31&lt;=$A66,$F$125,IF(21&lt;=$A66,$F$124,IF(11&lt;=$A66,$F$123,IF(1&lt;=$A66,$F$122,0)))))))),0))*1.1,0)</f>
        <v>14680</v>
      </c>
      <c r="F66" s="89">
        <v>11440</v>
      </c>
      <c r="G66" s="90">
        <f t="shared" si="8"/>
        <v>26120</v>
      </c>
      <c r="H66" s="91">
        <f t="shared" si="17"/>
        <v>-3648</v>
      </c>
      <c r="I66" s="92">
        <f t="shared" si="17"/>
        <v>660</v>
      </c>
      <c r="J66" s="93">
        <f t="shared" si="17"/>
        <v>-2988</v>
      </c>
      <c r="K66" s="94">
        <f>ROUNDDOWN(($L$114+ROUNDDOWN(($A66*IF(501&lt;=$A66,$L$128,IF(101&lt;=$A66,$L$127,IF(51&lt;=$A66,$L$126,IF(31&lt;=$A66,$L$125,IF(21&lt;=$A66,$L$124,IF(11&lt;=$A66,$L$123,IF(1&lt;=$A66,$L$122,0)))))))),0))*1.1,0)</f>
        <v>15632</v>
      </c>
      <c r="L66" s="95">
        <v>12155</v>
      </c>
      <c r="M66" s="96">
        <f t="shared" si="9"/>
        <v>27787</v>
      </c>
      <c r="N66" s="97">
        <f t="shared" si="13"/>
        <v>952</v>
      </c>
      <c r="O66" s="98">
        <f t="shared" si="13"/>
        <v>715</v>
      </c>
      <c r="P66" s="99">
        <f t="shared" si="13"/>
        <v>1667</v>
      </c>
      <c r="Q66" s="100">
        <f>ROUNDDOWN(($R$114+ROUNDDOWN(($A66*IF(501&lt;=$A66,$R$128,IF(101&lt;=$A66,$R$127,IF(51&lt;=$A66,$R$126,IF(31&lt;=$A66,$R$125,IF(21&lt;=$A66,$R$124,IF(11&lt;=$A66,$R$123,IF(1&lt;=$A66,$R$122,0)))))))),0))*1.1,0)</f>
        <v>16449</v>
      </c>
      <c r="R66" s="101">
        <f t="shared" si="6"/>
        <v>12870</v>
      </c>
      <c r="S66" s="102">
        <f t="shared" si="10"/>
        <v>29319</v>
      </c>
      <c r="T66" s="103">
        <f t="shared" si="14"/>
        <v>817</v>
      </c>
      <c r="U66" s="104">
        <f t="shared" si="14"/>
        <v>715</v>
      </c>
      <c r="V66" s="105">
        <f t="shared" si="14"/>
        <v>1532</v>
      </c>
      <c r="W66" s="106">
        <f t="shared" si="15"/>
        <v>-1879</v>
      </c>
      <c r="X66" s="86">
        <f t="shared" si="15"/>
        <v>2090</v>
      </c>
      <c r="Y66" s="87">
        <f t="shared" si="15"/>
        <v>211</v>
      </c>
      <c r="Z66" s="107">
        <f t="shared" si="16"/>
        <v>0.89747926669576605</v>
      </c>
      <c r="AA66" s="83">
        <f t="shared" si="16"/>
        <v>1.1938775510204083</v>
      </c>
      <c r="AB66" s="83">
        <f t="shared" si="16"/>
        <v>1.0072488662910539</v>
      </c>
    </row>
    <row r="67" spans="1:28" s="57" customFormat="1" ht="18" customHeight="1" x14ac:dyDescent="0.25">
      <c r="A67" s="84">
        <v>62</v>
      </c>
      <c r="B67" s="85">
        <f t="shared" si="5"/>
        <v>18632</v>
      </c>
      <c r="C67" s="106">
        <v>10972</v>
      </c>
      <c r="D67" s="111">
        <f t="shared" si="11"/>
        <v>29604</v>
      </c>
      <c r="E67" s="88">
        <f>ROUNDDOWN(($F$114+ROUNDDOWN(($A67*IF(501&lt;=$A67,$F$128,IF(101&lt;=$A67,$F$127,IF(51&lt;=$A67,$F$126,IF(31&lt;=$A67,$F$125,IF(21&lt;=$A67,$F$124,IF(11&lt;=$A67,$F$123,IF(1&lt;=$A67,$F$122,0)))))))),0))*1.1,0)</f>
        <v>14883</v>
      </c>
      <c r="F67" s="89">
        <v>11616</v>
      </c>
      <c r="G67" s="90">
        <f t="shared" si="8"/>
        <v>26499</v>
      </c>
      <c r="H67" s="91">
        <f t="shared" si="17"/>
        <v>-3749</v>
      </c>
      <c r="I67" s="92">
        <f t="shared" si="17"/>
        <v>644</v>
      </c>
      <c r="J67" s="93">
        <f t="shared" si="17"/>
        <v>-3105</v>
      </c>
      <c r="K67" s="94">
        <f>ROUNDDOWN(($L$114+ROUNDDOWN(($A67*IF(501&lt;=$A67,$L$128,IF(101&lt;=$A67,$L$127,IF(51&lt;=$A67,$L$126,IF(31&lt;=$A67,$L$125,IF(21&lt;=$A67,$L$124,IF(11&lt;=$A67,$L$123,IF(1&lt;=$A67,$L$122,0)))))))),0))*1.1,0)</f>
        <v>15847</v>
      </c>
      <c r="L67" s="95">
        <v>12342</v>
      </c>
      <c r="M67" s="96">
        <f t="shared" si="9"/>
        <v>28189</v>
      </c>
      <c r="N67" s="97">
        <f t="shared" si="13"/>
        <v>964</v>
      </c>
      <c r="O67" s="98">
        <f t="shared" si="13"/>
        <v>726</v>
      </c>
      <c r="P67" s="99">
        <f t="shared" si="13"/>
        <v>1690</v>
      </c>
      <c r="Q67" s="100">
        <f>ROUNDDOWN(($R$114+ROUNDDOWN(($A67*IF(501&lt;=$A67,$R$128,IF(101&lt;=$A67,$R$127,IF(51&lt;=$A67,$R$126,IF(31&lt;=$A67,$R$125,IF(21&lt;=$A67,$R$124,IF(11&lt;=$A67,$R$123,IF(1&lt;=$A67,$R$122,0)))))))),0))*1.1,0)</f>
        <v>16676</v>
      </c>
      <c r="R67" s="101">
        <f t="shared" si="6"/>
        <v>13068</v>
      </c>
      <c r="S67" s="102">
        <f t="shared" si="10"/>
        <v>29744</v>
      </c>
      <c r="T67" s="103">
        <f t="shared" si="14"/>
        <v>829</v>
      </c>
      <c r="U67" s="104">
        <f t="shared" si="14"/>
        <v>726</v>
      </c>
      <c r="V67" s="105">
        <f t="shared" si="14"/>
        <v>1555</v>
      </c>
      <c r="W67" s="106">
        <f t="shared" si="15"/>
        <v>-1956</v>
      </c>
      <c r="X67" s="86">
        <f t="shared" si="15"/>
        <v>2096</v>
      </c>
      <c r="Y67" s="87">
        <f t="shared" si="15"/>
        <v>140</v>
      </c>
      <c r="Z67" s="107">
        <f t="shared" si="16"/>
        <v>0.89501932159725206</v>
      </c>
      <c r="AA67" s="83">
        <f t="shared" si="16"/>
        <v>1.1910317170980678</v>
      </c>
      <c r="AB67" s="83">
        <f t="shared" si="16"/>
        <v>1.0047290906634239</v>
      </c>
    </row>
    <row r="68" spans="1:28" s="57" customFormat="1" ht="18" customHeight="1" x14ac:dyDescent="0.25">
      <c r="A68" s="84">
        <v>63</v>
      </c>
      <c r="B68" s="85">
        <f t="shared" si="5"/>
        <v>18937</v>
      </c>
      <c r="C68" s="106">
        <v>11165</v>
      </c>
      <c r="D68" s="111">
        <f t="shared" si="11"/>
        <v>30102</v>
      </c>
      <c r="E68" s="88">
        <f>ROUNDDOWN(($F$114+ROUNDDOWN(($A68*IF(501&lt;=$A68,$F$128,IF(101&lt;=$A68,$F$127,IF(51&lt;=$A68,$F$126,IF(31&lt;=$A68,$F$125,IF(21&lt;=$A68,$F$124,IF(11&lt;=$A68,$F$123,IF(1&lt;=$A68,$F$122,0)))))))),0))*1.1,0)</f>
        <v>15085</v>
      </c>
      <c r="F68" s="89">
        <v>11792</v>
      </c>
      <c r="G68" s="90">
        <f t="shared" si="8"/>
        <v>26877</v>
      </c>
      <c r="H68" s="91">
        <f t="shared" si="17"/>
        <v>-3852</v>
      </c>
      <c r="I68" s="92">
        <f t="shared" si="17"/>
        <v>627</v>
      </c>
      <c r="J68" s="93">
        <f t="shared" si="17"/>
        <v>-3225</v>
      </c>
      <c r="K68" s="94">
        <f>ROUNDDOWN(($L$114+ROUNDDOWN(($A68*IF(501&lt;=$A68,$L$128,IF(101&lt;=$A68,$L$127,IF(51&lt;=$A68,$L$126,IF(31&lt;=$A68,$L$125,IF(21&lt;=$A68,$L$124,IF(11&lt;=$A68,$L$123,IF(1&lt;=$A68,$L$122,0)))))))),0))*1.1,0)</f>
        <v>16063</v>
      </c>
      <c r="L68" s="95">
        <v>12529</v>
      </c>
      <c r="M68" s="96">
        <f t="shared" si="9"/>
        <v>28592</v>
      </c>
      <c r="N68" s="97">
        <f t="shared" si="13"/>
        <v>978</v>
      </c>
      <c r="O68" s="98">
        <f t="shared" si="13"/>
        <v>737</v>
      </c>
      <c r="P68" s="99">
        <f t="shared" si="13"/>
        <v>1715</v>
      </c>
      <c r="Q68" s="100">
        <f>ROUNDDOWN(($R$114+ROUNDDOWN(($A68*IF(501&lt;=$A68,$R$128,IF(101&lt;=$A68,$R$127,IF(51&lt;=$A68,$R$126,IF(31&lt;=$A68,$R$125,IF(21&lt;=$A68,$R$124,IF(11&lt;=$A68,$R$123,IF(1&lt;=$A68,$R$122,0)))))))),0))*1.1,0)</f>
        <v>16902</v>
      </c>
      <c r="R68" s="101">
        <f t="shared" si="6"/>
        <v>13266</v>
      </c>
      <c r="S68" s="102">
        <f t="shared" si="10"/>
        <v>30168</v>
      </c>
      <c r="T68" s="103">
        <f t="shared" si="14"/>
        <v>839</v>
      </c>
      <c r="U68" s="104">
        <f t="shared" si="14"/>
        <v>737</v>
      </c>
      <c r="V68" s="105">
        <f t="shared" si="14"/>
        <v>1576</v>
      </c>
      <c r="W68" s="106">
        <f t="shared" si="15"/>
        <v>-2035</v>
      </c>
      <c r="X68" s="86">
        <f t="shared" si="15"/>
        <v>2101</v>
      </c>
      <c r="Y68" s="87">
        <f t="shared" si="15"/>
        <v>66</v>
      </c>
      <c r="Z68" s="107">
        <f t="shared" si="16"/>
        <v>0.89253841685589064</v>
      </c>
      <c r="AA68" s="83">
        <f t="shared" si="16"/>
        <v>1.1881773399014779</v>
      </c>
      <c r="AB68" s="83">
        <f t="shared" si="16"/>
        <v>1.0021925453458242</v>
      </c>
    </row>
    <row r="69" spans="1:28" s="57" customFormat="1" ht="18" customHeight="1" x14ac:dyDescent="0.25">
      <c r="A69" s="84">
        <v>64</v>
      </c>
      <c r="B69" s="85">
        <f t="shared" ref="B69:B109" si="18">INT(ROUNDDOWN(IF(($A69-5)&lt;=0,0,IF(($A69-5)&lt;=10,$C$122,IF(($A69-5)&lt;=20,$C$123,IF(($A69-5)&lt;=30,$C$124,IF(($A69-5)&lt;=40,$C$125,IF(($A69-5)&lt;=50,$C$126,IF(($A69-5)&gt;=51,$C$127,"")))))))*($A69-5)+$C$120+$C$114,0)*1.1)</f>
        <v>19242</v>
      </c>
      <c r="C69" s="106">
        <v>11357</v>
      </c>
      <c r="D69" s="111">
        <f t="shared" si="11"/>
        <v>30599</v>
      </c>
      <c r="E69" s="88">
        <f>ROUNDDOWN(($F$114+ROUNDDOWN(($A69*IF(501&lt;=$A69,$F$128,IF(101&lt;=$A69,$F$127,IF(51&lt;=$A69,$F$126,IF(31&lt;=$A69,$F$125,IF(21&lt;=$A69,$F$124,IF(11&lt;=$A69,$F$123,IF(1&lt;=$A69,$F$122,0)))))))),0))*1.1,0)</f>
        <v>15287</v>
      </c>
      <c r="F69" s="89">
        <v>11968</v>
      </c>
      <c r="G69" s="90">
        <f t="shared" si="8"/>
        <v>27255</v>
      </c>
      <c r="H69" s="91">
        <f t="shared" si="17"/>
        <v>-3955</v>
      </c>
      <c r="I69" s="92">
        <f t="shared" si="17"/>
        <v>611</v>
      </c>
      <c r="J69" s="93">
        <f t="shared" si="17"/>
        <v>-3344</v>
      </c>
      <c r="K69" s="94">
        <f>ROUNDDOWN(($L$114+ROUNDDOWN(($A69*IF(501&lt;=$A69,$L$128,IF(101&lt;=$A69,$L$127,IF(51&lt;=$A69,$L$126,IF(31&lt;=$A69,$L$125,IF(21&lt;=$A69,$L$124,IF(11&lt;=$A69,$L$123,IF(1&lt;=$A69,$L$122,0)))))))),0))*1.1,0)</f>
        <v>16278</v>
      </c>
      <c r="L69" s="95">
        <v>12716</v>
      </c>
      <c r="M69" s="96">
        <f t="shared" si="9"/>
        <v>28994</v>
      </c>
      <c r="N69" s="97">
        <f t="shared" si="13"/>
        <v>991</v>
      </c>
      <c r="O69" s="98">
        <f t="shared" si="13"/>
        <v>748</v>
      </c>
      <c r="P69" s="99">
        <f t="shared" si="13"/>
        <v>1739</v>
      </c>
      <c r="Q69" s="100">
        <f>ROUNDDOWN(($R$114+ROUNDDOWN(($A69*IF(501&lt;=$A69,$R$128,IF(101&lt;=$A69,$R$127,IF(51&lt;=$A69,$R$126,IF(31&lt;=$A69,$R$125,IF(21&lt;=$A69,$R$124,IF(11&lt;=$A69,$R$123,IF(1&lt;=$A69,$R$122,0)))))))),0))*1.1,0)</f>
        <v>17129</v>
      </c>
      <c r="R69" s="101">
        <f t="shared" ref="R69:R109" si="19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30593</v>
      </c>
      <c r="T69" s="103">
        <f t="shared" si="14"/>
        <v>851</v>
      </c>
      <c r="U69" s="104">
        <f t="shared" si="14"/>
        <v>748</v>
      </c>
      <c r="V69" s="105">
        <f t="shared" si="14"/>
        <v>1599</v>
      </c>
      <c r="W69" s="106">
        <f t="shared" si="15"/>
        <v>-2113</v>
      </c>
      <c r="X69" s="86">
        <f t="shared" si="15"/>
        <v>2107</v>
      </c>
      <c r="Y69" s="87">
        <f t="shared" si="15"/>
        <v>-6</v>
      </c>
      <c r="Z69" s="107">
        <f t="shared" si="16"/>
        <v>0.89018813013200293</v>
      </c>
      <c r="AA69" s="83">
        <f t="shared" si="16"/>
        <v>1.1855243462181915</v>
      </c>
      <c r="AB69" s="83">
        <f t="shared" si="16"/>
        <v>0.99980391516062617</v>
      </c>
    </row>
    <row r="70" spans="1:28" s="57" customFormat="1" ht="18" customHeight="1" x14ac:dyDescent="0.25">
      <c r="A70" s="84">
        <v>65</v>
      </c>
      <c r="B70" s="85">
        <f t="shared" si="18"/>
        <v>19547</v>
      </c>
      <c r="C70" s="106">
        <v>11550</v>
      </c>
      <c r="D70" s="111">
        <f t="shared" si="11"/>
        <v>31097</v>
      </c>
      <c r="E70" s="88">
        <f>ROUNDDOWN(($F$114+ROUNDDOWN(($A70*IF(501&lt;=$A70,$F$128,IF(101&lt;=$A70,$F$127,IF(51&lt;=$A70,$F$126,IF(31&lt;=$A70,$F$125,IF(21&lt;=$A70,$F$124,IF(11&lt;=$A70,$F$123,IF(1&lt;=$A70,$F$122,0)))))))),0))*1.1,0)</f>
        <v>15490</v>
      </c>
      <c r="F70" s="89">
        <v>12144</v>
      </c>
      <c r="G70" s="90">
        <f t="shared" ref="G70:G109" si="20">SUM(E70:F70)</f>
        <v>27634</v>
      </c>
      <c r="H70" s="91">
        <f t="shared" ref="H70:J109" si="21">E70-B70</f>
        <v>-4057</v>
      </c>
      <c r="I70" s="92">
        <f t="shared" si="21"/>
        <v>594</v>
      </c>
      <c r="J70" s="93">
        <f t="shared" si="21"/>
        <v>-3463</v>
      </c>
      <c r="K70" s="94">
        <f>ROUNDDOWN(($L$114+ROUNDDOWN(($A70*IF(501&lt;=$A70,$L$128,IF(101&lt;=$A70,$L$127,IF(51&lt;=$A70,$L$126,IF(31&lt;=$A70,$L$125,IF(21&lt;=$A70,$L$124,IF(11&lt;=$A70,$L$123,IF(1&lt;=$A70,$L$122,0)))))))),0))*1.1,0)</f>
        <v>16494</v>
      </c>
      <c r="L70" s="95">
        <v>12903</v>
      </c>
      <c r="M70" s="96">
        <f t="shared" ref="M70:M109" si="22">SUM(K70:L70)</f>
        <v>29397</v>
      </c>
      <c r="N70" s="97">
        <f t="shared" ref="N70:P109" si="23">K70-E70</f>
        <v>1004</v>
      </c>
      <c r="O70" s="98">
        <f t="shared" si="23"/>
        <v>759</v>
      </c>
      <c r="P70" s="99">
        <f t="shared" si="23"/>
        <v>1763</v>
      </c>
      <c r="Q70" s="100">
        <f>ROUNDDOWN(($R$114+ROUNDDOWN(($A70*IF(501&lt;=$A70,$R$128,IF(101&lt;=$A70,$R$127,IF(51&lt;=$A70,$R$126,IF(31&lt;=$A70,$R$125,IF(21&lt;=$A70,$R$124,IF(11&lt;=$A70,$R$123,IF(1&lt;=$A70,$R$122,0)))))))),0))*1.1,0)</f>
        <v>17355</v>
      </c>
      <c r="R70" s="101">
        <f t="shared" si="19"/>
        <v>13662</v>
      </c>
      <c r="S70" s="102">
        <f t="shared" ref="S70:S109" si="24">SUM(Q70:R70)</f>
        <v>31017</v>
      </c>
      <c r="T70" s="103">
        <f t="shared" ref="T70:V109" si="25">Q70-K70</f>
        <v>861</v>
      </c>
      <c r="U70" s="104">
        <f t="shared" si="25"/>
        <v>759</v>
      </c>
      <c r="V70" s="105">
        <f t="shared" si="25"/>
        <v>1620</v>
      </c>
      <c r="W70" s="106">
        <f t="shared" ref="W70:Y109" si="26">Q70-B70</f>
        <v>-2192</v>
      </c>
      <c r="X70" s="86">
        <f t="shared" si="26"/>
        <v>2112</v>
      </c>
      <c r="Y70" s="87">
        <f t="shared" si="26"/>
        <v>-80</v>
      </c>
      <c r="Z70" s="107">
        <f t="shared" ref="Z70:AB109" si="27">Q70/B70</f>
        <v>0.88786002967207245</v>
      </c>
      <c r="AA70" s="83">
        <f t="shared" si="27"/>
        <v>1.1828571428571428</v>
      </c>
      <c r="AB70" s="83">
        <f t="shared" si="27"/>
        <v>0.99742740457278833</v>
      </c>
    </row>
    <row r="71" spans="1:28" s="57" customFormat="1" ht="18" customHeight="1" x14ac:dyDescent="0.25">
      <c r="A71" s="84">
        <v>66</v>
      </c>
      <c r="B71" s="85">
        <f t="shared" si="18"/>
        <v>19851</v>
      </c>
      <c r="C71" s="106">
        <v>11742</v>
      </c>
      <c r="D71" s="111">
        <f t="shared" si="11"/>
        <v>31593</v>
      </c>
      <c r="E71" s="88">
        <f>ROUNDDOWN(($F$114+ROUNDDOWN(($A71*IF(501&lt;=$A71,$F$128,IF(101&lt;=$A71,$F$127,IF(51&lt;=$A71,$F$126,IF(31&lt;=$A71,$F$125,IF(21&lt;=$A71,$F$124,IF(11&lt;=$A71,$F$123,IF(1&lt;=$A71,$F$122,0)))))))),0))*1.1,0)</f>
        <v>15692</v>
      </c>
      <c r="F71" s="89">
        <v>12320</v>
      </c>
      <c r="G71" s="90">
        <f t="shared" si="20"/>
        <v>28012</v>
      </c>
      <c r="H71" s="91">
        <f t="shared" si="21"/>
        <v>-4159</v>
      </c>
      <c r="I71" s="92">
        <f t="shared" si="21"/>
        <v>578</v>
      </c>
      <c r="J71" s="93">
        <f t="shared" si="21"/>
        <v>-3581</v>
      </c>
      <c r="K71" s="94">
        <f>ROUNDDOWN(($L$114+ROUNDDOWN(($A71*IF(501&lt;=$A71,$L$128,IF(101&lt;=$A71,$L$127,IF(51&lt;=$A71,$L$126,IF(31&lt;=$A71,$L$125,IF(21&lt;=$A71,$L$124,IF(11&lt;=$A71,$L$123,IF(1&lt;=$A71,$L$122,0)))))))),0))*1.1,0)</f>
        <v>16710</v>
      </c>
      <c r="L71" s="95">
        <v>13090</v>
      </c>
      <c r="M71" s="96">
        <f t="shared" si="22"/>
        <v>29800</v>
      </c>
      <c r="N71" s="97">
        <f t="shared" si="23"/>
        <v>1018</v>
      </c>
      <c r="O71" s="98">
        <f t="shared" si="23"/>
        <v>770</v>
      </c>
      <c r="P71" s="99">
        <f t="shared" si="23"/>
        <v>1788</v>
      </c>
      <c r="Q71" s="100">
        <f>ROUNDDOWN(($R$114+ROUNDDOWN(($A71*IF(501&lt;=$A71,$R$128,IF(101&lt;=$A71,$R$127,IF(51&lt;=$A71,$R$126,IF(31&lt;=$A71,$R$125,IF(21&lt;=$A71,$R$124,IF(11&lt;=$A71,$R$123,IF(1&lt;=$A71,$R$122,0)))))))),0))*1.1,0)</f>
        <v>17582</v>
      </c>
      <c r="R71" s="101">
        <f t="shared" si="19"/>
        <v>13860</v>
      </c>
      <c r="S71" s="102">
        <f t="shared" si="24"/>
        <v>31442</v>
      </c>
      <c r="T71" s="103">
        <f t="shared" si="25"/>
        <v>872</v>
      </c>
      <c r="U71" s="104">
        <f t="shared" si="25"/>
        <v>770</v>
      </c>
      <c r="V71" s="105">
        <f t="shared" si="25"/>
        <v>1642</v>
      </c>
      <c r="W71" s="106">
        <f t="shared" si="26"/>
        <v>-2269</v>
      </c>
      <c r="X71" s="86">
        <f t="shared" si="26"/>
        <v>2118</v>
      </c>
      <c r="Y71" s="87">
        <f t="shared" si="26"/>
        <v>-151</v>
      </c>
      <c r="Z71" s="107">
        <f t="shared" si="27"/>
        <v>0.88569845347841414</v>
      </c>
      <c r="AA71" s="83">
        <f t="shared" si="27"/>
        <v>1.1803781297904956</v>
      </c>
      <c r="AB71" s="83">
        <f t="shared" si="27"/>
        <v>0.99522046022853161</v>
      </c>
    </row>
    <row r="72" spans="1:28" s="57" customFormat="1" ht="18" customHeight="1" x14ac:dyDescent="0.25">
      <c r="A72" s="84">
        <v>67</v>
      </c>
      <c r="B72" s="85">
        <f t="shared" si="18"/>
        <v>20156</v>
      </c>
      <c r="C72" s="106">
        <v>11935</v>
      </c>
      <c r="D72" s="111">
        <f t="shared" si="11"/>
        <v>32091</v>
      </c>
      <c r="E72" s="88">
        <f>ROUNDDOWN(($F$114+ROUNDDOWN(($A72*IF(501&lt;=$A72,$F$128,IF(101&lt;=$A72,$F$127,IF(51&lt;=$A72,$F$126,IF(31&lt;=$A72,$F$125,IF(21&lt;=$A72,$F$124,IF(11&lt;=$A72,$F$123,IF(1&lt;=$A72,$F$122,0)))))))),0))*1.1,0)</f>
        <v>15895</v>
      </c>
      <c r="F72" s="89">
        <v>12496</v>
      </c>
      <c r="G72" s="90">
        <f t="shared" si="20"/>
        <v>28391</v>
      </c>
      <c r="H72" s="91">
        <f t="shared" si="21"/>
        <v>-4261</v>
      </c>
      <c r="I72" s="92">
        <f t="shared" si="21"/>
        <v>561</v>
      </c>
      <c r="J72" s="93">
        <f t="shared" si="21"/>
        <v>-3700</v>
      </c>
      <c r="K72" s="94">
        <f>ROUNDDOWN(($L$114+ROUNDDOWN(($A72*IF(501&lt;=$A72,$L$128,IF(101&lt;=$A72,$L$127,IF(51&lt;=$A72,$L$126,IF(31&lt;=$A72,$L$125,IF(21&lt;=$A72,$L$124,IF(11&lt;=$A72,$L$123,IF(1&lt;=$A72,$L$122,0)))))))),0))*1.1,0)</f>
        <v>16925</v>
      </c>
      <c r="L72" s="95">
        <v>13277</v>
      </c>
      <c r="M72" s="96">
        <f t="shared" si="22"/>
        <v>30202</v>
      </c>
      <c r="N72" s="97">
        <f t="shared" si="23"/>
        <v>1030</v>
      </c>
      <c r="O72" s="98">
        <f t="shared" si="23"/>
        <v>781</v>
      </c>
      <c r="P72" s="99">
        <f t="shared" si="23"/>
        <v>1811</v>
      </c>
      <c r="Q72" s="100">
        <f>ROUNDDOWN(($R$114+ROUNDDOWN(($A72*IF(501&lt;=$A72,$R$128,IF(101&lt;=$A72,$R$127,IF(51&lt;=$A72,$R$126,IF(31&lt;=$A72,$R$125,IF(21&lt;=$A72,$R$124,IF(11&lt;=$A72,$R$123,IF(1&lt;=$A72,$R$122,0)))))))),0))*1.1,0)</f>
        <v>17809</v>
      </c>
      <c r="R72" s="101">
        <f t="shared" si="19"/>
        <v>14058</v>
      </c>
      <c r="S72" s="102">
        <f t="shared" si="24"/>
        <v>31867</v>
      </c>
      <c r="T72" s="103">
        <f t="shared" si="25"/>
        <v>884</v>
      </c>
      <c r="U72" s="104">
        <f t="shared" si="25"/>
        <v>781</v>
      </c>
      <c r="V72" s="105">
        <f t="shared" si="25"/>
        <v>1665</v>
      </c>
      <c r="W72" s="106">
        <f t="shared" si="26"/>
        <v>-2347</v>
      </c>
      <c r="X72" s="86">
        <f t="shared" si="26"/>
        <v>2123</v>
      </c>
      <c r="Y72" s="87">
        <f t="shared" si="26"/>
        <v>-224</v>
      </c>
      <c r="Z72" s="107">
        <f t="shared" si="27"/>
        <v>0.88355824568366736</v>
      </c>
      <c r="AA72" s="83">
        <f t="shared" si="27"/>
        <v>1.1778801843317972</v>
      </c>
      <c r="AB72" s="83">
        <f t="shared" si="27"/>
        <v>0.99301984980212521</v>
      </c>
    </row>
    <row r="73" spans="1:28" s="57" customFormat="1" ht="18" customHeight="1" x14ac:dyDescent="0.25">
      <c r="A73" s="84">
        <v>68</v>
      </c>
      <c r="B73" s="85">
        <f t="shared" si="18"/>
        <v>20461</v>
      </c>
      <c r="C73" s="106">
        <v>12127</v>
      </c>
      <c r="D73" s="111">
        <f t="shared" si="11"/>
        <v>32588</v>
      </c>
      <c r="E73" s="88">
        <f>ROUNDDOWN(($F$114+ROUNDDOWN(($A73*IF(501&lt;=$A73,$F$128,IF(101&lt;=$A73,$F$127,IF(51&lt;=$A73,$F$126,IF(31&lt;=$A73,$F$125,IF(21&lt;=$A73,$F$124,IF(11&lt;=$A73,$F$123,IF(1&lt;=$A73,$F$122,0)))))))),0))*1.1,0)</f>
        <v>16097</v>
      </c>
      <c r="F73" s="89">
        <v>12672</v>
      </c>
      <c r="G73" s="90">
        <f t="shared" si="20"/>
        <v>28769</v>
      </c>
      <c r="H73" s="91">
        <f t="shared" si="21"/>
        <v>-4364</v>
      </c>
      <c r="I73" s="92">
        <f t="shared" si="21"/>
        <v>545</v>
      </c>
      <c r="J73" s="93">
        <f t="shared" si="21"/>
        <v>-3819</v>
      </c>
      <c r="K73" s="94">
        <f>ROUNDDOWN(($L$114+ROUNDDOWN(($A73*IF(501&lt;=$A73,$L$128,IF(101&lt;=$A73,$L$127,IF(51&lt;=$A73,$L$126,IF(31&lt;=$A73,$L$125,IF(21&lt;=$A73,$L$124,IF(11&lt;=$A73,$L$123,IF(1&lt;=$A73,$L$122,0)))))))),0))*1.1,0)</f>
        <v>17141</v>
      </c>
      <c r="L73" s="95">
        <v>13464</v>
      </c>
      <c r="M73" s="96">
        <f t="shared" si="22"/>
        <v>30605</v>
      </c>
      <c r="N73" s="97">
        <f t="shared" si="23"/>
        <v>1044</v>
      </c>
      <c r="O73" s="98">
        <f t="shared" si="23"/>
        <v>792</v>
      </c>
      <c r="P73" s="99">
        <f t="shared" si="23"/>
        <v>1836</v>
      </c>
      <c r="Q73" s="100">
        <f>ROUNDDOWN(($R$114+ROUNDDOWN(($A73*IF(501&lt;=$A73,$R$128,IF(101&lt;=$A73,$R$127,IF(51&lt;=$A73,$R$126,IF(31&lt;=$A73,$R$125,IF(21&lt;=$A73,$R$124,IF(11&lt;=$A73,$R$123,IF(1&lt;=$A73,$R$122,0)))))))),0))*1.1,0)</f>
        <v>18035</v>
      </c>
      <c r="R73" s="101">
        <f t="shared" si="19"/>
        <v>14256</v>
      </c>
      <c r="S73" s="102">
        <f t="shared" si="24"/>
        <v>32291</v>
      </c>
      <c r="T73" s="103">
        <f t="shared" si="25"/>
        <v>894</v>
      </c>
      <c r="U73" s="104">
        <f t="shared" si="25"/>
        <v>792</v>
      </c>
      <c r="V73" s="105">
        <f t="shared" si="25"/>
        <v>1686</v>
      </c>
      <c r="W73" s="106">
        <f t="shared" si="26"/>
        <v>-2426</v>
      </c>
      <c r="X73" s="86">
        <f t="shared" si="26"/>
        <v>2129</v>
      </c>
      <c r="Y73" s="87">
        <f t="shared" si="26"/>
        <v>-297</v>
      </c>
      <c r="Z73" s="107">
        <f t="shared" si="27"/>
        <v>0.88143297004056498</v>
      </c>
      <c r="AA73" s="83">
        <f t="shared" si="27"/>
        <v>1.1755586707347241</v>
      </c>
      <c r="AB73" s="83">
        <f t="shared" si="27"/>
        <v>0.99088621578495151</v>
      </c>
    </row>
    <row r="74" spans="1:28" s="57" customFormat="1" ht="18" customHeight="1" x14ac:dyDescent="0.25">
      <c r="A74" s="84">
        <v>69</v>
      </c>
      <c r="B74" s="85">
        <f t="shared" si="18"/>
        <v>20765</v>
      </c>
      <c r="C74" s="106">
        <v>12320</v>
      </c>
      <c r="D74" s="111">
        <f t="shared" si="11"/>
        <v>33085</v>
      </c>
      <c r="E74" s="88">
        <f>ROUNDDOWN(($F$114+ROUNDDOWN(($A74*IF(501&lt;=$A74,$F$128,IF(101&lt;=$A74,$F$127,IF(51&lt;=$A74,$F$126,IF(31&lt;=$A74,$F$125,IF(21&lt;=$A74,$F$124,IF(11&lt;=$A74,$F$123,IF(1&lt;=$A74,$F$122,0)))))))),0))*1.1,0)</f>
        <v>16299</v>
      </c>
      <c r="F74" s="89">
        <v>12848</v>
      </c>
      <c r="G74" s="90">
        <f t="shared" si="20"/>
        <v>29147</v>
      </c>
      <c r="H74" s="91">
        <f t="shared" si="21"/>
        <v>-4466</v>
      </c>
      <c r="I74" s="92">
        <f t="shared" si="21"/>
        <v>528</v>
      </c>
      <c r="J74" s="93">
        <f t="shared" si="21"/>
        <v>-3938</v>
      </c>
      <c r="K74" s="94">
        <f>ROUNDDOWN(($L$114+ROUNDDOWN(($A74*IF(501&lt;=$A74,$L$128,IF(101&lt;=$A74,$L$127,IF(51&lt;=$A74,$L$126,IF(31&lt;=$A74,$L$125,IF(21&lt;=$A74,$L$124,IF(11&lt;=$A74,$L$123,IF(1&lt;=$A74,$L$122,0)))))))),0))*1.1,0)</f>
        <v>17356</v>
      </c>
      <c r="L74" s="95">
        <v>13651</v>
      </c>
      <c r="M74" s="96">
        <f t="shared" si="22"/>
        <v>31007</v>
      </c>
      <c r="N74" s="97">
        <f t="shared" si="23"/>
        <v>1057</v>
      </c>
      <c r="O74" s="98">
        <f t="shared" si="23"/>
        <v>803</v>
      </c>
      <c r="P74" s="99">
        <f t="shared" si="23"/>
        <v>1860</v>
      </c>
      <c r="Q74" s="100">
        <f>ROUNDDOWN(($R$114+ROUNDDOWN(($A74*IF(501&lt;=$A74,$R$128,IF(101&lt;=$A74,$R$127,IF(51&lt;=$A74,$R$126,IF(31&lt;=$A74,$R$125,IF(21&lt;=$A74,$R$124,IF(11&lt;=$A74,$R$123,IF(1&lt;=$A74,$R$122,0)))))))),0))*1.1,0)</f>
        <v>18262</v>
      </c>
      <c r="R74" s="101">
        <f t="shared" si="19"/>
        <v>14454</v>
      </c>
      <c r="S74" s="102">
        <f t="shared" si="24"/>
        <v>32716</v>
      </c>
      <c r="T74" s="103">
        <f t="shared" si="25"/>
        <v>906</v>
      </c>
      <c r="U74" s="104">
        <f t="shared" si="25"/>
        <v>803</v>
      </c>
      <c r="V74" s="105">
        <f t="shared" si="25"/>
        <v>1709</v>
      </c>
      <c r="W74" s="106">
        <f t="shared" si="26"/>
        <v>-2503</v>
      </c>
      <c r="X74" s="86">
        <f t="shared" si="26"/>
        <v>2134</v>
      </c>
      <c r="Y74" s="87">
        <f t="shared" si="26"/>
        <v>-369</v>
      </c>
      <c r="Z74" s="107">
        <f t="shared" si="27"/>
        <v>0.87946063086925119</v>
      </c>
      <c r="AA74" s="83">
        <f t="shared" si="27"/>
        <v>1.1732142857142858</v>
      </c>
      <c r="AB74" s="83">
        <f t="shared" si="27"/>
        <v>0.98884690947559317</v>
      </c>
    </row>
    <row r="75" spans="1:28" s="57" customFormat="1" ht="18" customHeight="1" x14ac:dyDescent="0.25">
      <c r="A75" s="84">
        <v>70</v>
      </c>
      <c r="B75" s="85">
        <f t="shared" si="18"/>
        <v>21070</v>
      </c>
      <c r="C75" s="106">
        <v>12512</v>
      </c>
      <c r="D75" s="111">
        <f t="shared" si="11"/>
        <v>33582</v>
      </c>
      <c r="E75" s="88">
        <f>ROUNDDOWN(($F$114+ROUNDDOWN(($A75*IF(501&lt;=$A75,$F$128,IF(101&lt;=$A75,$F$127,IF(51&lt;=$A75,$F$126,IF(31&lt;=$A75,$F$125,IF(21&lt;=$A75,$F$124,IF(11&lt;=$A75,$F$123,IF(1&lt;=$A75,$F$122,0)))))))),0))*1.1,0)</f>
        <v>16502</v>
      </c>
      <c r="F75" s="89">
        <v>13024</v>
      </c>
      <c r="G75" s="90">
        <f t="shared" si="20"/>
        <v>29526</v>
      </c>
      <c r="H75" s="91">
        <f t="shared" si="21"/>
        <v>-4568</v>
      </c>
      <c r="I75" s="92">
        <f t="shared" si="21"/>
        <v>512</v>
      </c>
      <c r="J75" s="93">
        <f t="shared" si="21"/>
        <v>-4056</v>
      </c>
      <c r="K75" s="94">
        <f>ROUNDDOWN(($L$114+ROUNDDOWN(($A75*IF(501&lt;=$A75,$L$128,IF(101&lt;=$A75,$L$127,IF(51&lt;=$A75,$L$126,IF(31&lt;=$A75,$L$125,IF(21&lt;=$A75,$L$124,IF(11&lt;=$A75,$L$123,IF(1&lt;=$A75,$L$122,0)))))))),0))*1.1,0)</f>
        <v>17572</v>
      </c>
      <c r="L75" s="95">
        <v>13838</v>
      </c>
      <c r="M75" s="96">
        <f t="shared" si="22"/>
        <v>31410</v>
      </c>
      <c r="N75" s="97">
        <f t="shared" si="23"/>
        <v>1070</v>
      </c>
      <c r="O75" s="98">
        <f t="shared" si="23"/>
        <v>814</v>
      </c>
      <c r="P75" s="99">
        <f t="shared" si="23"/>
        <v>1884</v>
      </c>
      <c r="Q75" s="100">
        <f>ROUNDDOWN(($R$114+ROUNDDOWN(($A75*IF(501&lt;=$A75,$R$128,IF(101&lt;=$A75,$R$127,IF(51&lt;=$A75,$R$126,IF(31&lt;=$A75,$R$125,IF(21&lt;=$A75,$R$124,IF(11&lt;=$A75,$R$123,IF(1&lt;=$A75,$R$122,0)))))))),0))*1.1,0)</f>
        <v>18488</v>
      </c>
      <c r="R75" s="101">
        <f t="shared" si="19"/>
        <v>14652</v>
      </c>
      <c r="S75" s="102">
        <f t="shared" si="24"/>
        <v>33140</v>
      </c>
      <c r="T75" s="103">
        <f t="shared" si="25"/>
        <v>916</v>
      </c>
      <c r="U75" s="104">
        <f t="shared" si="25"/>
        <v>814</v>
      </c>
      <c r="V75" s="105">
        <f t="shared" si="25"/>
        <v>1730</v>
      </c>
      <c r="W75" s="106">
        <f t="shared" si="26"/>
        <v>-2582</v>
      </c>
      <c r="X75" s="86">
        <f t="shared" si="26"/>
        <v>2140</v>
      </c>
      <c r="Y75" s="87">
        <f t="shared" si="26"/>
        <v>-442</v>
      </c>
      <c r="Z75" s="107">
        <f t="shared" si="27"/>
        <v>0.87745609871855723</v>
      </c>
      <c r="AA75" s="83">
        <f t="shared" si="27"/>
        <v>1.1710358056265984</v>
      </c>
      <c r="AB75" s="83">
        <f t="shared" si="27"/>
        <v>0.98683818712405458</v>
      </c>
    </row>
    <row r="76" spans="1:28" s="57" customFormat="1" ht="18" customHeight="1" x14ac:dyDescent="0.25">
      <c r="A76" s="84">
        <v>71</v>
      </c>
      <c r="B76" s="85">
        <f t="shared" si="18"/>
        <v>21375</v>
      </c>
      <c r="C76" s="106">
        <v>12705</v>
      </c>
      <c r="D76" s="111">
        <f t="shared" si="11"/>
        <v>34080</v>
      </c>
      <c r="E76" s="88">
        <f>ROUNDDOWN(($F$114+ROUNDDOWN(($A76*IF(501&lt;=$A76,$F$128,IF(101&lt;=$A76,$F$127,IF(51&lt;=$A76,$F$126,IF(31&lt;=$A76,$F$125,IF(21&lt;=$A76,$F$124,IF(11&lt;=$A76,$F$123,IF(1&lt;=$A76,$F$122,0)))))))),0))*1.1,0)</f>
        <v>16704</v>
      </c>
      <c r="F76" s="89">
        <v>13200</v>
      </c>
      <c r="G76" s="90">
        <f t="shared" si="20"/>
        <v>29904</v>
      </c>
      <c r="H76" s="91">
        <f t="shared" si="21"/>
        <v>-4671</v>
      </c>
      <c r="I76" s="92">
        <f t="shared" si="21"/>
        <v>495</v>
      </c>
      <c r="J76" s="93">
        <f t="shared" si="21"/>
        <v>-4176</v>
      </c>
      <c r="K76" s="94">
        <f>ROUNDDOWN(($L$114+ROUNDDOWN(($A76*IF(501&lt;=$A76,$L$128,IF(101&lt;=$A76,$L$127,IF(51&lt;=$A76,$L$126,IF(31&lt;=$A76,$L$125,IF(21&lt;=$A76,$L$124,IF(11&lt;=$A76,$L$123,IF(1&lt;=$A76,$L$122,0)))))))),0))*1.1,0)</f>
        <v>17788</v>
      </c>
      <c r="L76" s="95">
        <v>14025</v>
      </c>
      <c r="M76" s="96">
        <f t="shared" si="22"/>
        <v>31813</v>
      </c>
      <c r="N76" s="97">
        <f t="shared" si="23"/>
        <v>1084</v>
      </c>
      <c r="O76" s="98">
        <f t="shared" si="23"/>
        <v>825</v>
      </c>
      <c r="P76" s="99">
        <f t="shared" si="23"/>
        <v>1909</v>
      </c>
      <c r="Q76" s="100">
        <f>ROUNDDOWN(($R$114+ROUNDDOWN(($A76*IF(501&lt;=$A76,$R$128,IF(101&lt;=$A76,$R$127,IF(51&lt;=$A76,$R$126,IF(31&lt;=$A76,$R$125,IF(21&lt;=$A76,$R$124,IF(11&lt;=$A76,$R$123,IF(1&lt;=$A76,$R$122,0)))))))),0))*1.1,0)</f>
        <v>18715</v>
      </c>
      <c r="R76" s="101">
        <f t="shared" si="19"/>
        <v>14850</v>
      </c>
      <c r="S76" s="102">
        <f t="shared" si="24"/>
        <v>33565</v>
      </c>
      <c r="T76" s="103">
        <f t="shared" si="25"/>
        <v>927</v>
      </c>
      <c r="U76" s="104">
        <f t="shared" si="25"/>
        <v>825</v>
      </c>
      <c r="V76" s="105">
        <f t="shared" si="25"/>
        <v>1752</v>
      </c>
      <c r="W76" s="106">
        <f t="shared" si="26"/>
        <v>-2660</v>
      </c>
      <c r="X76" s="86">
        <f t="shared" si="26"/>
        <v>2145</v>
      </c>
      <c r="Y76" s="87">
        <f t="shared" si="26"/>
        <v>-515</v>
      </c>
      <c r="Z76" s="107">
        <f t="shared" si="27"/>
        <v>0.87555555555555553</v>
      </c>
      <c r="AA76" s="83">
        <f t="shared" si="27"/>
        <v>1.1688311688311688</v>
      </c>
      <c r="AB76" s="83">
        <f t="shared" si="27"/>
        <v>0.98488849765258213</v>
      </c>
    </row>
    <row r="77" spans="1:28" s="57" customFormat="1" ht="18" customHeight="1" x14ac:dyDescent="0.25">
      <c r="A77" s="84">
        <v>72</v>
      </c>
      <c r="B77" s="85">
        <f t="shared" si="18"/>
        <v>21679</v>
      </c>
      <c r="C77" s="106">
        <v>12897</v>
      </c>
      <c r="D77" s="111">
        <f t="shared" si="11"/>
        <v>34576</v>
      </c>
      <c r="E77" s="88">
        <f>ROUNDDOWN(($F$114+ROUNDDOWN(($A77*IF(501&lt;=$A77,$F$128,IF(101&lt;=$A77,$F$127,IF(51&lt;=$A77,$F$126,IF(31&lt;=$A77,$F$125,IF(21&lt;=$A77,$F$124,IF(11&lt;=$A77,$F$123,IF(1&lt;=$A77,$F$122,0)))))))),0))*1.1,0)</f>
        <v>16907</v>
      </c>
      <c r="F77" s="89">
        <v>13376</v>
      </c>
      <c r="G77" s="90">
        <f t="shared" si="20"/>
        <v>30283</v>
      </c>
      <c r="H77" s="91">
        <f t="shared" si="21"/>
        <v>-4772</v>
      </c>
      <c r="I77" s="92">
        <f t="shared" si="21"/>
        <v>479</v>
      </c>
      <c r="J77" s="93">
        <f t="shared" si="21"/>
        <v>-4293</v>
      </c>
      <c r="K77" s="94">
        <f>ROUNDDOWN(($L$114+ROUNDDOWN(($A77*IF(501&lt;=$A77,$L$128,IF(101&lt;=$A77,$L$127,IF(51&lt;=$A77,$L$126,IF(31&lt;=$A77,$L$125,IF(21&lt;=$A77,$L$124,IF(11&lt;=$A77,$L$123,IF(1&lt;=$A77,$L$122,0)))))))),0))*1.1,0)</f>
        <v>18003</v>
      </c>
      <c r="L77" s="95">
        <v>14212</v>
      </c>
      <c r="M77" s="96">
        <f t="shared" si="22"/>
        <v>32215</v>
      </c>
      <c r="N77" s="97">
        <f t="shared" si="23"/>
        <v>1096</v>
      </c>
      <c r="O77" s="98">
        <f t="shared" si="23"/>
        <v>836</v>
      </c>
      <c r="P77" s="99">
        <f t="shared" si="23"/>
        <v>1932</v>
      </c>
      <c r="Q77" s="100">
        <f>ROUNDDOWN(($R$114+ROUNDDOWN(($A77*IF(501&lt;=$A77,$R$128,IF(101&lt;=$A77,$R$127,IF(51&lt;=$A77,$R$126,IF(31&lt;=$A77,$R$125,IF(21&lt;=$A77,$R$124,IF(11&lt;=$A77,$R$123,IF(1&lt;=$A77,$R$122,0)))))))),0))*1.1,0)</f>
        <v>18942</v>
      </c>
      <c r="R77" s="101">
        <f t="shared" si="19"/>
        <v>15048</v>
      </c>
      <c r="S77" s="102">
        <f t="shared" si="24"/>
        <v>33990</v>
      </c>
      <c r="T77" s="103">
        <f t="shared" si="25"/>
        <v>939</v>
      </c>
      <c r="U77" s="104">
        <f t="shared" si="25"/>
        <v>836</v>
      </c>
      <c r="V77" s="105">
        <f t="shared" si="25"/>
        <v>1775</v>
      </c>
      <c r="W77" s="106">
        <f t="shared" si="26"/>
        <v>-2737</v>
      </c>
      <c r="X77" s="86">
        <f t="shared" si="26"/>
        <v>2151</v>
      </c>
      <c r="Y77" s="87">
        <f t="shared" si="26"/>
        <v>-586</v>
      </c>
      <c r="Z77" s="107">
        <f t="shared" si="27"/>
        <v>0.87374878915079113</v>
      </c>
      <c r="AA77" s="83">
        <f t="shared" si="27"/>
        <v>1.1667829727843684</v>
      </c>
      <c r="AB77" s="83">
        <f t="shared" si="27"/>
        <v>0.98305182785747336</v>
      </c>
    </row>
    <row r="78" spans="1:28" s="57" customFormat="1" ht="18" customHeight="1" x14ac:dyDescent="0.25">
      <c r="A78" s="84">
        <v>73</v>
      </c>
      <c r="B78" s="85">
        <f t="shared" si="18"/>
        <v>21984</v>
      </c>
      <c r="C78" s="106">
        <v>13090</v>
      </c>
      <c r="D78" s="111">
        <f t="shared" si="11"/>
        <v>35074</v>
      </c>
      <c r="E78" s="88">
        <f>ROUNDDOWN(($F$114+ROUNDDOWN(($A78*IF(501&lt;=$A78,$F$128,IF(101&lt;=$A78,$F$127,IF(51&lt;=$A78,$F$126,IF(31&lt;=$A78,$F$125,IF(21&lt;=$A78,$F$124,IF(11&lt;=$A78,$F$123,IF(1&lt;=$A78,$F$122,0)))))))),0))*1.1,0)</f>
        <v>17109</v>
      </c>
      <c r="F78" s="89">
        <v>13552</v>
      </c>
      <c r="G78" s="90">
        <f t="shared" si="20"/>
        <v>30661</v>
      </c>
      <c r="H78" s="91">
        <f t="shared" si="21"/>
        <v>-4875</v>
      </c>
      <c r="I78" s="92">
        <f t="shared" si="21"/>
        <v>462</v>
      </c>
      <c r="J78" s="93">
        <f t="shared" si="21"/>
        <v>-4413</v>
      </c>
      <c r="K78" s="94">
        <f>ROUNDDOWN(($L$114+ROUNDDOWN(($A78*IF(501&lt;=$A78,$L$128,IF(101&lt;=$A78,$L$127,IF(51&lt;=$A78,$L$126,IF(31&lt;=$A78,$L$125,IF(21&lt;=$A78,$L$124,IF(11&lt;=$A78,$L$123,IF(1&lt;=$A78,$L$122,0)))))))),0))*1.1,0)</f>
        <v>18219</v>
      </c>
      <c r="L78" s="95">
        <v>14399</v>
      </c>
      <c r="M78" s="96">
        <f t="shared" si="22"/>
        <v>32618</v>
      </c>
      <c r="N78" s="97">
        <f t="shared" si="23"/>
        <v>1110</v>
      </c>
      <c r="O78" s="98">
        <f t="shared" si="23"/>
        <v>847</v>
      </c>
      <c r="P78" s="99">
        <f t="shared" si="23"/>
        <v>1957</v>
      </c>
      <c r="Q78" s="100">
        <f>ROUNDDOWN(($R$114+ROUNDDOWN(($A78*IF(501&lt;=$A78,$R$128,IF(101&lt;=$A78,$R$127,IF(51&lt;=$A78,$R$126,IF(31&lt;=$A78,$R$125,IF(21&lt;=$A78,$R$124,IF(11&lt;=$A78,$R$123,IF(1&lt;=$A78,$R$122,0)))))))),0))*1.1,0)</f>
        <v>19168</v>
      </c>
      <c r="R78" s="101">
        <f t="shared" si="19"/>
        <v>15246</v>
      </c>
      <c r="S78" s="102">
        <f t="shared" si="24"/>
        <v>34414</v>
      </c>
      <c r="T78" s="103">
        <f t="shared" si="25"/>
        <v>949</v>
      </c>
      <c r="U78" s="104">
        <f t="shared" si="25"/>
        <v>847</v>
      </c>
      <c r="V78" s="105">
        <f t="shared" si="25"/>
        <v>1796</v>
      </c>
      <c r="W78" s="106">
        <f t="shared" si="26"/>
        <v>-2816</v>
      </c>
      <c r="X78" s="86">
        <f t="shared" si="26"/>
        <v>2156</v>
      </c>
      <c r="Y78" s="87">
        <f t="shared" si="26"/>
        <v>-660</v>
      </c>
      <c r="Z78" s="107">
        <f t="shared" si="27"/>
        <v>0.87190684133915575</v>
      </c>
      <c r="AA78" s="83">
        <f t="shared" si="27"/>
        <v>1.1647058823529413</v>
      </c>
      <c r="AB78" s="83">
        <f t="shared" si="27"/>
        <v>0.98118264241318354</v>
      </c>
    </row>
    <row r="79" spans="1:28" s="57" customFormat="1" ht="18" customHeight="1" x14ac:dyDescent="0.25">
      <c r="A79" s="84">
        <v>74</v>
      </c>
      <c r="B79" s="85">
        <f t="shared" si="18"/>
        <v>22289</v>
      </c>
      <c r="C79" s="106">
        <v>13282</v>
      </c>
      <c r="D79" s="111">
        <f t="shared" ref="D79:D109" si="28">B79+C79</f>
        <v>35571</v>
      </c>
      <c r="E79" s="88">
        <f>ROUNDDOWN(($F$114+ROUNDDOWN(($A79*IF(501&lt;=$A79,$F$128,IF(101&lt;=$A79,$F$127,IF(51&lt;=$A79,$F$126,IF(31&lt;=$A79,$F$125,IF(21&lt;=$A79,$F$124,IF(11&lt;=$A79,$F$123,IF(1&lt;=$A79,$F$122,0)))))))),0))*1.1,0)</f>
        <v>17311</v>
      </c>
      <c r="F79" s="89">
        <v>13728</v>
      </c>
      <c r="G79" s="90">
        <f t="shared" si="20"/>
        <v>31039</v>
      </c>
      <c r="H79" s="91">
        <f t="shared" si="21"/>
        <v>-4978</v>
      </c>
      <c r="I79" s="92">
        <f t="shared" si="21"/>
        <v>446</v>
      </c>
      <c r="J79" s="93">
        <f t="shared" si="21"/>
        <v>-4532</v>
      </c>
      <c r="K79" s="94">
        <f>ROUNDDOWN(($L$114+ROUNDDOWN(($A79*IF(501&lt;=$A79,$L$128,IF(101&lt;=$A79,$L$127,IF(51&lt;=$A79,$L$126,IF(31&lt;=$A79,$L$125,IF(21&lt;=$A79,$L$124,IF(11&lt;=$A79,$L$123,IF(1&lt;=$A79,$L$122,0)))))))),0))*1.1,0)</f>
        <v>18434</v>
      </c>
      <c r="L79" s="95">
        <v>14586</v>
      </c>
      <c r="M79" s="96">
        <f t="shared" si="22"/>
        <v>33020</v>
      </c>
      <c r="N79" s="97">
        <f t="shared" si="23"/>
        <v>1123</v>
      </c>
      <c r="O79" s="98">
        <f t="shared" si="23"/>
        <v>858</v>
      </c>
      <c r="P79" s="99">
        <f t="shared" si="23"/>
        <v>1981</v>
      </c>
      <c r="Q79" s="100">
        <f>ROUNDDOWN(($R$114+ROUNDDOWN(($A79*IF(501&lt;=$A79,$R$128,IF(101&lt;=$A79,$R$127,IF(51&lt;=$A79,$R$126,IF(31&lt;=$A79,$R$125,IF(21&lt;=$A79,$R$124,IF(11&lt;=$A79,$R$123,IF(1&lt;=$A79,$R$122,0)))))))),0))*1.1,0)</f>
        <v>19395</v>
      </c>
      <c r="R79" s="101">
        <f t="shared" si="19"/>
        <v>15444</v>
      </c>
      <c r="S79" s="102">
        <f t="shared" si="24"/>
        <v>34839</v>
      </c>
      <c r="T79" s="103">
        <f t="shared" si="25"/>
        <v>961</v>
      </c>
      <c r="U79" s="104">
        <f t="shared" si="25"/>
        <v>858</v>
      </c>
      <c r="V79" s="105">
        <f t="shared" si="25"/>
        <v>1819</v>
      </c>
      <c r="W79" s="106">
        <f t="shared" si="26"/>
        <v>-2894</v>
      </c>
      <c r="X79" s="86">
        <f t="shared" si="26"/>
        <v>2162</v>
      </c>
      <c r="Y79" s="87">
        <f t="shared" si="26"/>
        <v>-732</v>
      </c>
      <c r="Z79" s="107">
        <f t="shared" si="27"/>
        <v>0.87016016869307733</v>
      </c>
      <c r="AA79" s="83">
        <f t="shared" si="27"/>
        <v>1.1627766902574914</v>
      </c>
      <c r="AB79" s="83">
        <f t="shared" si="27"/>
        <v>0.97942143881251587</v>
      </c>
    </row>
    <row r="80" spans="1:28" s="57" customFormat="1" ht="18" customHeight="1" x14ac:dyDescent="0.25">
      <c r="A80" s="84">
        <v>75</v>
      </c>
      <c r="B80" s="85">
        <f t="shared" si="18"/>
        <v>22594</v>
      </c>
      <c r="C80" s="106">
        <v>13475</v>
      </c>
      <c r="D80" s="111">
        <f t="shared" si="28"/>
        <v>36069</v>
      </c>
      <c r="E80" s="88">
        <f>ROUNDDOWN(($F$114+ROUNDDOWN(($A80*IF(501&lt;=$A80,$F$128,IF(101&lt;=$A80,$F$127,IF(51&lt;=$A80,$F$126,IF(31&lt;=$A80,$F$125,IF(21&lt;=$A80,$F$124,IF(11&lt;=$A80,$F$123,IF(1&lt;=$A80,$F$122,0)))))))),0))*1.1,0)</f>
        <v>17514</v>
      </c>
      <c r="F80" s="89">
        <v>13904</v>
      </c>
      <c r="G80" s="90">
        <f t="shared" si="20"/>
        <v>31418</v>
      </c>
      <c r="H80" s="91">
        <f t="shared" si="21"/>
        <v>-5080</v>
      </c>
      <c r="I80" s="92">
        <f t="shared" si="21"/>
        <v>429</v>
      </c>
      <c r="J80" s="93">
        <f t="shared" si="21"/>
        <v>-4651</v>
      </c>
      <c r="K80" s="94">
        <f>ROUNDDOWN(($L$114+ROUNDDOWN(($A80*IF(501&lt;=$A80,$L$128,IF(101&lt;=$A80,$L$127,IF(51&lt;=$A80,$L$126,IF(31&lt;=$A80,$L$125,IF(21&lt;=$A80,$L$124,IF(11&lt;=$A80,$L$123,IF(1&lt;=$A80,$L$122,0)))))))),0))*1.1,0)</f>
        <v>18650</v>
      </c>
      <c r="L80" s="95">
        <v>14773</v>
      </c>
      <c r="M80" s="96">
        <f t="shared" si="22"/>
        <v>33423</v>
      </c>
      <c r="N80" s="97">
        <f t="shared" si="23"/>
        <v>1136</v>
      </c>
      <c r="O80" s="98">
        <f t="shared" si="23"/>
        <v>869</v>
      </c>
      <c r="P80" s="99">
        <f t="shared" si="23"/>
        <v>2005</v>
      </c>
      <c r="Q80" s="100">
        <f>ROUNDDOWN(($R$114+ROUNDDOWN(($A80*IF(501&lt;=$A80,$R$128,IF(101&lt;=$A80,$R$127,IF(51&lt;=$A80,$R$126,IF(31&lt;=$A80,$R$125,IF(21&lt;=$A80,$R$124,IF(11&lt;=$A80,$R$123,IF(1&lt;=$A80,$R$122,0)))))))),0))*1.1,0)</f>
        <v>19621</v>
      </c>
      <c r="R80" s="101">
        <f t="shared" si="19"/>
        <v>15642</v>
      </c>
      <c r="S80" s="102">
        <f t="shared" si="24"/>
        <v>35263</v>
      </c>
      <c r="T80" s="103">
        <f t="shared" si="25"/>
        <v>971</v>
      </c>
      <c r="U80" s="104">
        <f t="shared" si="25"/>
        <v>869</v>
      </c>
      <c r="V80" s="105">
        <f t="shared" si="25"/>
        <v>1840</v>
      </c>
      <c r="W80" s="106">
        <f t="shared" si="26"/>
        <v>-2973</v>
      </c>
      <c r="X80" s="86">
        <f t="shared" si="26"/>
        <v>2167</v>
      </c>
      <c r="Y80" s="87">
        <f t="shared" si="26"/>
        <v>-806</v>
      </c>
      <c r="Z80" s="107">
        <f t="shared" si="27"/>
        <v>0.8684163937328494</v>
      </c>
      <c r="AA80" s="83">
        <f t="shared" si="27"/>
        <v>1.1608163265306122</v>
      </c>
      <c r="AB80" s="83">
        <f t="shared" si="27"/>
        <v>0.97765394105741776</v>
      </c>
    </row>
    <row r="81" spans="1:28" s="57" customFormat="1" ht="18" customHeight="1" x14ac:dyDescent="0.25">
      <c r="A81" s="84">
        <v>76</v>
      </c>
      <c r="B81" s="85">
        <f t="shared" si="18"/>
        <v>22898</v>
      </c>
      <c r="C81" s="106">
        <v>13667</v>
      </c>
      <c r="D81" s="111">
        <f t="shared" si="28"/>
        <v>36565</v>
      </c>
      <c r="E81" s="88">
        <f>ROUNDDOWN(($F$114+ROUNDDOWN(($A81*IF(501&lt;=$A81,$F$128,IF(101&lt;=$A81,$F$127,IF(51&lt;=$A81,$F$126,IF(31&lt;=$A81,$F$125,IF(21&lt;=$A81,$F$124,IF(11&lt;=$A81,$F$123,IF(1&lt;=$A81,$F$122,0)))))))),0))*1.1,0)</f>
        <v>17716</v>
      </c>
      <c r="F81" s="89">
        <v>14080</v>
      </c>
      <c r="G81" s="90">
        <f t="shared" si="20"/>
        <v>31796</v>
      </c>
      <c r="H81" s="91">
        <f t="shared" si="21"/>
        <v>-5182</v>
      </c>
      <c r="I81" s="92">
        <f t="shared" si="21"/>
        <v>413</v>
      </c>
      <c r="J81" s="93">
        <f t="shared" si="21"/>
        <v>-4769</v>
      </c>
      <c r="K81" s="94">
        <f>ROUNDDOWN(($L$114+ROUNDDOWN(($A81*IF(501&lt;=$A81,$L$128,IF(101&lt;=$A81,$L$127,IF(51&lt;=$A81,$L$126,IF(31&lt;=$A81,$L$125,IF(21&lt;=$A81,$L$124,IF(11&lt;=$A81,$L$123,IF(1&lt;=$A81,$L$122,0)))))))),0))*1.1,0)</f>
        <v>18866</v>
      </c>
      <c r="L81" s="95">
        <v>14960</v>
      </c>
      <c r="M81" s="96">
        <f t="shared" si="22"/>
        <v>33826</v>
      </c>
      <c r="N81" s="97">
        <f t="shared" si="23"/>
        <v>1150</v>
      </c>
      <c r="O81" s="98">
        <f t="shared" si="23"/>
        <v>880</v>
      </c>
      <c r="P81" s="99">
        <f t="shared" si="23"/>
        <v>2030</v>
      </c>
      <c r="Q81" s="100">
        <f>ROUNDDOWN(($R$114+ROUNDDOWN(($A81*IF(501&lt;=$A81,$R$128,IF(101&lt;=$A81,$R$127,IF(51&lt;=$A81,$R$126,IF(31&lt;=$A81,$R$125,IF(21&lt;=$A81,$R$124,IF(11&lt;=$A81,$R$123,IF(1&lt;=$A81,$R$122,0)))))))),0))*1.1,0)</f>
        <v>19848</v>
      </c>
      <c r="R81" s="101">
        <f t="shared" si="19"/>
        <v>15840</v>
      </c>
      <c r="S81" s="102">
        <f t="shared" si="24"/>
        <v>35688</v>
      </c>
      <c r="T81" s="103">
        <f t="shared" si="25"/>
        <v>982</v>
      </c>
      <c r="U81" s="104">
        <f t="shared" si="25"/>
        <v>880</v>
      </c>
      <c r="V81" s="105">
        <f t="shared" si="25"/>
        <v>1862</v>
      </c>
      <c r="W81" s="106">
        <f t="shared" si="26"/>
        <v>-3050</v>
      </c>
      <c r="X81" s="86">
        <f t="shared" si="26"/>
        <v>2173</v>
      </c>
      <c r="Y81" s="87">
        <f t="shared" si="26"/>
        <v>-877</v>
      </c>
      <c r="Z81" s="107">
        <f t="shared" si="27"/>
        <v>0.8668005939383352</v>
      </c>
      <c r="AA81" s="83">
        <f t="shared" si="27"/>
        <v>1.1589961220458038</v>
      </c>
      <c r="AB81" s="83">
        <f t="shared" si="27"/>
        <v>0.97601531519212359</v>
      </c>
    </row>
    <row r="82" spans="1:28" s="57" customFormat="1" ht="18" customHeight="1" x14ac:dyDescent="0.25">
      <c r="A82" s="84">
        <v>77</v>
      </c>
      <c r="B82" s="85">
        <f t="shared" si="18"/>
        <v>23203</v>
      </c>
      <c r="C82" s="106">
        <v>13860</v>
      </c>
      <c r="D82" s="111">
        <f t="shared" si="28"/>
        <v>37063</v>
      </c>
      <c r="E82" s="88">
        <f>ROUNDDOWN(($F$114+ROUNDDOWN(($A82*IF(501&lt;=$A82,$F$128,IF(101&lt;=$A82,$F$127,IF(51&lt;=$A82,$F$126,IF(31&lt;=$A82,$F$125,IF(21&lt;=$A82,$F$124,IF(11&lt;=$A82,$F$123,IF(1&lt;=$A82,$F$122,0)))))))),0))*1.1,0)</f>
        <v>17919</v>
      </c>
      <c r="F82" s="89">
        <v>14256</v>
      </c>
      <c r="G82" s="90">
        <f t="shared" si="20"/>
        <v>32175</v>
      </c>
      <c r="H82" s="91">
        <f t="shared" si="21"/>
        <v>-5284</v>
      </c>
      <c r="I82" s="92">
        <f t="shared" si="21"/>
        <v>396</v>
      </c>
      <c r="J82" s="93">
        <f t="shared" si="21"/>
        <v>-4888</v>
      </c>
      <c r="K82" s="94">
        <f>ROUNDDOWN(($L$114+ROUNDDOWN(($A82*IF(501&lt;=$A82,$L$128,IF(101&lt;=$A82,$L$127,IF(51&lt;=$A82,$L$126,IF(31&lt;=$A82,$L$125,IF(21&lt;=$A82,$L$124,IF(11&lt;=$A82,$L$123,IF(1&lt;=$A82,$L$122,0)))))))),0))*1.1,0)</f>
        <v>19081</v>
      </c>
      <c r="L82" s="95">
        <v>15147</v>
      </c>
      <c r="M82" s="96">
        <f t="shared" si="22"/>
        <v>34228</v>
      </c>
      <c r="N82" s="97">
        <f t="shared" si="23"/>
        <v>1162</v>
      </c>
      <c r="O82" s="98">
        <f t="shared" si="23"/>
        <v>891</v>
      </c>
      <c r="P82" s="99">
        <f t="shared" si="23"/>
        <v>2053</v>
      </c>
      <c r="Q82" s="100">
        <f>ROUNDDOWN(($R$114+ROUNDDOWN(($A82*IF(501&lt;=$A82,$R$128,IF(101&lt;=$A82,$R$127,IF(51&lt;=$A82,$R$126,IF(31&lt;=$A82,$R$125,IF(21&lt;=$A82,$R$124,IF(11&lt;=$A82,$R$123,IF(1&lt;=$A82,$R$122,0)))))))),0))*1.1,0)</f>
        <v>20075</v>
      </c>
      <c r="R82" s="101">
        <f t="shared" si="19"/>
        <v>16038</v>
      </c>
      <c r="S82" s="102">
        <f t="shared" si="24"/>
        <v>36113</v>
      </c>
      <c r="T82" s="103">
        <f t="shared" si="25"/>
        <v>994</v>
      </c>
      <c r="U82" s="104">
        <f t="shared" si="25"/>
        <v>891</v>
      </c>
      <c r="V82" s="105">
        <f t="shared" si="25"/>
        <v>1885</v>
      </c>
      <c r="W82" s="106">
        <f t="shared" si="26"/>
        <v>-3128</v>
      </c>
      <c r="X82" s="86">
        <f t="shared" si="26"/>
        <v>2178</v>
      </c>
      <c r="Y82" s="87">
        <f t="shared" si="26"/>
        <v>-950</v>
      </c>
      <c r="Z82" s="107">
        <f t="shared" si="27"/>
        <v>0.86518984614058525</v>
      </c>
      <c r="AA82" s="83">
        <f t="shared" si="27"/>
        <v>1.1571428571428573</v>
      </c>
      <c r="AB82" s="83">
        <f t="shared" si="27"/>
        <v>0.97436796805439385</v>
      </c>
    </row>
    <row r="83" spans="1:28" s="57" customFormat="1" ht="18" customHeight="1" x14ac:dyDescent="0.25">
      <c r="A83" s="84">
        <v>78</v>
      </c>
      <c r="B83" s="85">
        <f t="shared" si="18"/>
        <v>23508</v>
      </c>
      <c r="C83" s="106">
        <v>14052</v>
      </c>
      <c r="D83" s="111">
        <f t="shared" si="28"/>
        <v>37560</v>
      </c>
      <c r="E83" s="88">
        <f>ROUNDDOWN(($F$114+ROUNDDOWN(($A83*IF(501&lt;=$A83,$F$128,IF(101&lt;=$A83,$F$127,IF(51&lt;=$A83,$F$126,IF(31&lt;=$A83,$F$125,IF(21&lt;=$A83,$F$124,IF(11&lt;=$A83,$F$123,IF(1&lt;=$A83,$F$122,0)))))))),0))*1.1,0)</f>
        <v>18121</v>
      </c>
      <c r="F83" s="89">
        <v>14432</v>
      </c>
      <c r="G83" s="90">
        <f t="shared" si="20"/>
        <v>32553</v>
      </c>
      <c r="H83" s="91">
        <f t="shared" si="21"/>
        <v>-5387</v>
      </c>
      <c r="I83" s="92">
        <f t="shared" si="21"/>
        <v>380</v>
      </c>
      <c r="J83" s="93">
        <f t="shared" si="21"/>
        <v>-5007</v>
      </c>
      <c r="K83" s="94">
        <f>ROUNDDOWN(($L$114+ROUNDDOWN(($A83*IF(501&lt;=$A83,$L$128,IF(101&lt;=$A83,$L$127,IF(51&lt;=$A83,$L$126,IF(31&lt;=$A83,$L$125,IF(21&lt;=$A83,$L$124,IF(11&lt;=$A83,$L$123,IF(1&lt;=$A83,$L$122,0)))))))),0))*1.1,0)</f>
        <v>19297</v>
      </c>
      <c r="L83" s="95">
        <v>15334</v>
      </c>
      <c r="M83" s="96">
        <f t="shared" si="22"/>
        <v>34631</v>
      </c>
      <c r="N83" s="97">
        <f t="shared" si="23"/>
        <v>1176</v>
      </c>
      <c r="O83" s="98">
        <f t="shared" si="23"/>
        <v>902</v>
      </c>
      <c r="P83" s="99">
        <f t="shared" si="23"/>
        <v>2078</v>
      </c>
      <c r="Q83" s="100">
        <f>ROUNDDOWN(($R$114+ROUNDDOWN(($A83*IF(501&lt;=$A83,$R$128,IF(101&lt;=$A83,$R$127,IF(51&lt;=$A83,$R$126,IF(31&lt;=$A83,$R$125,IF(21&lt;=$A83,$R$124,IF(11&lt;=$A83,$R$123,IF(1&lt;=$A83,$R$122,0)))))))),0))*1.1,0)</f>
        <v>20301</v>
      </c>
      <c r="R83" s="101">
        <f t="shared" si="19"/>
        <v>16236</v>
      </c>
      <c r="S83" s="102">
        <f t="shared" si="24"/>
        <v>36537</v>
      </c>
      <c r="T83" s="103">
        <f t="shared" si="25"/>
        <v>1004</v>
      </c>
      <c r="U83" s="104">
        <f t="shared" si="25"/>
        <v>902</v>
      </c>
      <c r="V83" s="105">
        <f t="shared" si="25"/>
        <v>1906</v>
      </c>
      <c r="W83" s="106">
        <f t="shared" si="26"/>
        <v>-3207</v>
      </c>
      <c r="X83" s="86">
        <f t="shared" si="26"/>
        <v>2184</v>
      </c>
      <c r="Y83" s="87">
        <f t="shared" si="26"/>
        <v>-1023</v>
      </c>
      <c r="Z83" s="107">
        <f t="shared" si="27"/>
        <v>0.86357835630423685</v>
      </c>
      <c r="AA83" s="83">
        <f t="shared" si="27"/>
        <v>1.1554227156276686</v>
      </c>
      <c r="AB83" s="83">
        <f t="shared" si="27"/>
        <v>0.97276357827476034</v>
      </c>
    </row>
    <row r="84" spans="1:28" s="57" customFormat="1" ht="18" customHeight="1" x14ac:dyDescent="0.25">
      <c r="A84" s="84">
        <v>79</v>
      </c>
      <c r="B84" s="85">
        <f t="shared" si="18"/>
        <v>23812</v>
      </c>
      <c r="C84" s="106">
        <v>14245</v>
      </c>
      <c r="D84" s="111">
        <f t="shared" si="28"/>
        <v>38057</v>
      </c>
      <c r="E84" s="88">
        <f>ROUNDDOWN(($F$114+ROUNDDOWN(($A84*IF(501&lt;=$A84,$F$128,IF(101&lt;=$A84,$F$127,IF(51&lt;=$A84,$F$126,IF(31&lt;=$A84,$F$125,IF(21&lt;=$A84,$F$124,IF(11&lt;=$A84,$F$123,IF(1&lt;=$A84,$F$122,0)))))))),0))*1.1,0)</f>
        <v>18323</v>
      </c>
      <c r="F84" s="89">
        <v>14608</v>
      </c>
      <c r="G84" s="90">
        <f t="shared" si="20"/>
        <v>32931</v>
      </c>
      <c r="H84" s="91">
        <f t="shared" si="21"/>
        <v>-5489</v>
      </c>
      <c r="I84" s="92">
        <f t="shared" si="21"/>
        <v>363</v>
      </c>
      <c r="J84" s="93">
        <f t="shared" si="21"/>
        <v>-5126</v>
      </c>
      <c r="K84" s="94">
        <f>ROUNDDOWN(($L$114+ROUNDDOWN(($A84*IF(501&lt;=$A84,$L$128,IF(101&lt;=$A84,$L$127,IF(51&lt;=$A84,$L$126,IF(31&lt;=$A84,$L$125,IF(21&lt;=$A84,$L$124,IF(11&lt;=$A84,$L$123,IF(1&lt;=$A84,$L$122,0)))))))),0))*1.1,0)</f>
        <v>19512</v>
      </c>
      <c r="L84" s="95">
        <v>15521</v>
      </c>
      <c r="M84" s="96">
        <f t="shared" si="22"/>
        <v>35033</v>
      </c>
      <c r="N84" s="97">
        <f t="shared" si="23"/>
        <v>1189</v>
      </c>
      <c r="O84" s="98">
        <f t="shared" si="23"/>
        <v>913</v>
      </c>
      <c r="P84" s="99">
        <f t="shared" si="23"/>
        <v>2102</v>
      </c>
      <c r="Q84" s="100">
        <f>ROUNDDOWN(($R$114+ROUNDDOWN(($A84*IF(501&lt;=$A84,$R$128,IF(101&lt;=$A84,$R$127,IF(51&lt;=$A84,$R$126,IF(31&lt;=$A84,$R$125,IF(21&lt;=$A84,$R$124,IF(11&lt;=$A84,$R$123,IF(1&lt;=$A84,$R$122,0)))))))),0))*1.1,0)</f>
        <v>20528</v>
      </c>
      <c r="R84" s="101">
        <f t="shared" si="19"/>
        <v>16434</v>
      </c>
      <c r="S84" s="102">
        <f t="shared" si="24"/>
        <v>36962</v>
      </c>
      <c r="T84" s="103">
        <f t="shared" si="25"/>
        <v>1016</v>
      </c>
      <c r="U84" s="104">
        <f t="shared" si="25"/>
        <v>913</v>
      </c>
      <c r="V84" s="105">
        <f t="shared" si="25"/>
        <v>1929</v>
      </c>
      <c r="W84" s="106">
        <f t="shared" si="26"/>
        <v>-3284</v>
      </c>
      <c r="X84" s="86">
        <f t="shared" si="26"/>
        <v>2189</v>
      </c>
      <c r="Y84" s="87">
        <f t="shared" si="26"/>
        <v>-1095</v>
      </c>
      <c r="Z84" s="107">
        <f t="shared" si="27"/>
        <v>0.86208634302032594</v>
      </c>
      <c r="AA84" s="83">
        <f t="shared" si="27"/>
        <v>1.1536679536679537</v>
      </c>
      <c r="AB84" s="83">
        <f t="shared" si="27"/>
        <v>0.97122736947210764</v>
      </c>
    </row>
    <row r="85" spans="1:28" s="57" customFormat="1" ht="18" customHeight="1" x14ac:dyDescent="0.25">
      <c r="A85" s="84">
        <v>80</v>
      </c>
      <c r="B85" s="85">
        <f t="shared" si="18"/>
        <v>24117</v>
      </c>
      <c r="C85" s="106">
        <v>14437</v>
      </c>
      <c r="D85" s="111">
        <f t="shared" si="28"/>
        <v>38554</v>
      </c>
      <c r="E85" s="88">
        <f>ROUNDDOWN(($F$114+ROUNDDOWN(($A85*IF(501&lt;=$A85,$F$128,IF(101&lt;=$A85,$F$127,IF(51&lt;=$A85,$F$126,IF(31&lt;=$A85,$F$125,IF(21&lt;=$A85,$F$124,IF(11&lt;=$A85,$F$123,IF(1&lt;=$A85,$F$122,0)))))))),0))*1.1,0)</f>
        <v>18526</v>
      </c>
      <c r="F85" s="89">
        <v>14784</v>
      </c>
      <c r="G85" s="90">
        <f t="shared" si="20"/>
        <v>33310</v>
      </c>
      <c r="H85" s="91">
        <f t="shared" si="21"/>
        <v>-5591</v>
      </c>
      <c r="I85" s="92">
        <f t="shared" si="21"/>
        <v>347</v>
      </c>
      <c r="J85" s="93">
        <f t="shared" si="21"/>
        <v>-5244</v>
      </c>
      <c r="K85" s="94">
        <f>ROUNDDOWN(($L$114+ROUNDDOWN(($A85*IF(501&lt;=$A85,$L$128,IF(101&lt;=$A85,$L$127,IF(51&lt;=$A85,$L$126,IF(31&lt;=$A85,$L$125,IF(21&lt;=$A85,$L$124,IF(11&lt;=$A85,$L$123,IF(1&lt;=$A85,$L$122,0)))))))),0))*1.1,0)</f>
        <v>19728</v>
      </c>
      <c r="L85" s="95">
        <v>15708</v>
      </c>
      <c r="M85" s="96">
        <f t="shared" si="22"/>
        <v>35436</v>
      </c>
      <c r="N85" s="97">
        <f t="shared" si="23"/>
        <v>1202</v>
      </c>
      <c r="O85" s="98">
        <f t="shared" si="23"/>
        <v>924</v>
      </c>
      <c r="P85" s="99">
        <f t="shared" si="23"/>
        <v>2126</v>
      </c>
      <c r="Q85" s="100">
        <f>ROUNDDOWN(($R$114+ROUNDDOWN(($A85*IF(501&lt;=$A85,$R$128,IF(101&lt;=$A85,$R$127,IF(51&lt;=$A85,$R$126,IF(31&lt;=$A85,$R$125,IF(21&lt;=$A85,$R$124,IF(11&lt;=$A85,$R$123,IF(1&lt;=$A85,$R$122,0)))))))),0))*1.1,0)</f>
        <v>20754</v>
      </c>
      <c r="R85" s="101">
        <f t="shared" si="19"/>
        <v>16632</v>
      </c>
      <c r="S85" s="102">
        <f t="shared" si="24"/>
        <v>37386</v>
      </c>
      <c r="T85" s="103">
        <f t="shared" si="25"/>
        <v>1026</v>
      </c>
      <c r="U85" s="104">
        <f t="shared" si="25"/>
        <v>924</v>
      </c>
      <c r="V85" s="105">
        <f t="shared" si="25"/>
        <v>1950</v>
      </c>
      <c r="W85" s="106">
        <f t="shared" si="26"/>
        <v>-3363</v>
      </c>
      <c r="X85" s="86">
        <f t="shared" si="26"/>
        <v>2195</v>
      </c>
      <c r="Y85" s="87">
        <f t="shared" si="26"/>
        <v>-1168</v>
      </c>
      <c r="Z85" s="107">
        <f t="shared" si="27"/>
        <v>0.86055479537255875</v>
      </c>
      <c r="AA85" s="83">
        <f t="shared" si="27"/>
        <v>1.1520398974856272</v>
      </c>
      <c r="AB85" s="83">
        <f t="shared" si="27"/>
        <v>0.96970482958966642</v>
      </c>
    </row>
    <row r="86" spans="1:28" s="57" customFormat="1" ht="18" customHeight="1" x14ac:dyDescent="0.25">
      <c r="A86" s="84">
        <v>81</v>
      </c>
      <c r="B86" s="85">
        <f t="shared" si="18"/>
        <v>24422</v>
      </c>
      <c r="C86" s="106">
        <v>14630</v>
      </c>
      <c r="D86" s="111">
        <f t="shared" si="28"/>
        <v>39052</v>
      </c>
      <c r="E86" s="88">
        <f>ROUNDDOWN(($F$114+ROUNDDOWN(($A86*IF(501&lt;=$A86,$F$128,IF(101&lt;=$A86,$F$127,IF(51&lt;=$A86,$F$126,IF(31&lt;=$A86,$F$125,IF(21&lt;=$A86,$F$124,IF(11&lt;=$A86,$F$123,IF(1&lt;=$A86,$F$122,0)))))))),0))*1.1,0)</f>
        <v>18728</v>
      </c>
      <c r="F86" s="89">
        <v>14960</v>
      </c>
      <c r="G86" s="90">
        <f t="shared" si="20"/>
        <v>33688</v>
      </c>
      <c r="H86" s="91">
        <f t="shared" si="21"/>
        <v>-5694</v>
      </c>
      <c r="I86" s="92">
        <f t="shared" si="21"/>
        <v>330</v>
      </c>
      <c r="J86" s="93">
        <f t="shared" si="21"/>
        <v>-5364</v>
      </c>
      <c r="K86" s="94">
        <f>ROUNDDOWN(($L$114+ROUNDDOWN(($A86*IF(501&lt;=$A86,$L$128,IF(101&lt;=$A86,$L$127,IF(51&lt;=$A86,$L$126,IF(31&lt;=$A86,$L$125,IF(21&lt;=$A86,$L$124,IF(11&lt;=$A86,$L$123,IF(1&lt;=$A86,$L$122,0)))))))),0))*1.1,0)</f>
        <v>19944</v>
      </c>
      <c r="L86" s="95">
        <v>15895</v>
      </c>
      <c r="M86" s="96">
        <f t="shared" si="22"/>
        <v>35839</v>
      </c>
      <c r="N86" s="97">
        <f t="shared" si="23"/>
        <v>1216</v>
      </c>
      <c r="O86" s="98">
        <f t="shared" si="23"/>
        <v>935</v>
      </c>
      <c r="P86" s="99">
        <f t="shared" si="23"/>
        <v>2151</v>
      </c>
      <c r="Q86" s="100">
        <f>ROUNDDOWN(($R$114+ROUNDDOWN(($A86*IF(501&lt;=$A86,$R$128,IF(101&lt;=$A86,$R$127,IF(51&lt;=$A86,$R$126,IF(31&lt;=$A86,$R$125,IF(21&lt;=$A86,$R$124,IF(11&lt;=$A86,$R$123,IF(1&lt;=$A86,$R$122,0)))))))),0))*1.1,0)</f>
        <v>20981</v>
      </c>
      <c r="R86" s="101">
        <f t="shared" si="19"/>
        <v>16830</v>
      </c>
      <c r="S86" s="102">
        <f t="shared" si="24"/>
        <v>37811</v>
      </c>
      <c r="T86" s="103">
        <f t="shared" si="25"/>
        <v>1037</v>
      </c>
      <c r="U86" s="104">
        <f t="shared" si="25"/>
        <v>935</v>
      </c>
      <c r="V86" s="105">
        <f t="shared" si="25"/>
        <v>1972</v>
      </c>
      <c r="W86" s="106">
        <f t="shared" si="26"/>
        <v>-3441</v>
      </c>
      <c r="X86" s="86">
        <f t="shared" si="26"/>
        <v>2200</v>
      </c>
      <c r="Y86" s="87">
        <f t="shared" si="26"/>
        <v>-1241</v>
      </c>
      <c r="Z86" s="107">
        <f t="shared" si="27"/>
        <v>0.85910244861190732</v>
      </c>
      <c r="AA86" s="83">
        <f t="shared" si="27"/>
        <v>1.1503759398496241</v>
      </c>
      <c r="AB86" s="83">
        <f t="shared" si="27"/>
        <v>0.96822185803543992</v>
      </c>
    </row>
    <row r="87" spans="1:28" s="57" customFormat="1" ht="18" customHeight="1" x14ac:dyDescent="0.25">
      <c r="A87" s="84">
        <v>82</v>
      </c>
      <c r="B87" s="85">
        <f t="shared" si="18"/>
        <v>24726</v>
      </c>
      <c r="C87" s="106">
        <v>14822</v>
      </c>
      <c r="D87" s="111">
        <f t="shared" si="28"/>
        <v>39548</v>
      </c>
      <c r="E87" s="88">
        <f>ROUNDDOWN(($F$114+ROUNDDOWN(($A87*IF(501&lt;=$A87,$F$128,IF(101&lt;=$A87,$F$127,IF(51&lt;=$A87,$F$126,IF(31&lt;=$A87,$F$125,IF(21&lt;=$A87,$F$124,IF(11&lt;=$A87,$F$123,IF(1&lt;=$A87,$F$122,0)))))))),0))*1.1,0)</f>
        <v>18931</v>
      </c>
      <c r="F87" s="89">
        <v>15136</v>
      </c>
      <c r="G87" s="90">
        <f t="shared" si="20"/>
        <v>34067</v>
      </c>
      <c r="H87" s="91">
        <f t="shared" si="21"/>
        <v>-5795</v>
      </c>
      <c r="I87" s="92">
        <f t="shared" si="21"/>
        <v>314</v>
      </c>
      <c r="J87" s="93">
        <f t="shared" si="21"/>
        <v>-5481</v>
      </c>
      <c r="K87" s="94">
        <f>ROUNDDOWN(($L$114+ROUNDDOWN(($A87*IF(501&lt;=$A87,$L$128,IF(101&lt;=$A87,$L$127,IF(51&lt;=$A87,$L$126,IF(31&lt;=$A87,$L$125,IF(21&lt;=$A87,$L$124,IF(11&lt;=$A87,$L$123,IF(1&lt;=$A87,$L$122,0)))))))),0))*1.1,0)</f>
        <v>20159</v>
      </c>
      <c r="L87" s="95">
        <v>16082</v>
      </c>
      <c r="M87" s="96">
        <f t="shared" si="22"/>
        <v>36241</v>
      </c>
      <c r="N87" s="97">
        <f t="shared" si="23"/>
        <v>1228</v>
      </c>
      <c r="O87" s="98">
        <f t="shared" si="23"/>
        <v>946</v>
      </c>
      <c r="P87" s="99">
        <f t="shared" si="23"/>
        <v>2174</v>
      </c>
      <c r="Q87" s="100">
        <f>ROUNDDOWN(($R$114+ROUNDDOWN(($A87*IF(501&lt;=$A87,$R$128,IF(101&lt;=$A87,$R$127,IF(51&lt;=$A87,$R$126,IF(31&lt;=$A87,$R$125,IF(21&lt;=$A87,$R$124,IF(11&lt;=$A87,$R$123,IF(1&lt;=$A87,$R$122,0)))))))),0))*1.1,0)</f>
        <v>21208</v>
      </c>
      <c r="R87" s="101">
        <f t="shared" si="19"/>
        <v>17028</v>
      </c>
      <c r="S87" s="102">
        <f t="shared" si="24"/>
        <v>38236</v>
      </c>
      <c r="T87" s="103">
        <f t="shared" si="25"/>
        <v>1049</v>
      </c>
      <c r="U87" s="104">
        <f t="shared" si="25"/>
        <v>946</v>
      </c>
      <c r="V87" s="105">
        <f t="shared" si="25"/>
        <v>1995</v>
      </c>
      <c r="W87" s="106">
        <f t="shared" si="26"/>
        <v>-3518</v>
      </c>
      <c r="X87" s="86">
        <f t="shared" si="26"/>
        <v>2206</v>
      </c>
      <c r="Y87" s="87">
        <f t="shared" si="26"/>
        <v>-1312</v>
      </c>
      <c r="Z87" s="107">
        <f t="shared" si="27"/>
        <v>0.85772061797298393</v>
      </c>
      <c r="AA87" s="83">
        <f t="shared" si="27"/>
        <v>1.1488328160841992</v>
      </c>
      <c r="AB87" s="83">
        <f t="shared" si="27"/>
        <v>0.9668251239000708</v>
      </c>
    </row>
    <row r="88" spans="1:28" s="57" customFormat="1" ht="18" customHeight="1" x14ac:dyDescent="0.25">
      <c r="A88" s="84">
        <v>83</v>
      </c>
      <c r="B88" s="85">
        <f t="shared" si="18"/>
        <v>25031</v>
      </c>
      <c r="C88" s="106">
        <v>15015</v>
      </c>
      <c r="D88" s="111">
        <f t="shared" si="28"/>
        <v>40046</v>
      </c>
      <c r="E88" s="88">
        <f>ROUNDDOWN(($F$114+ROUNDDOWN(($A88*IF(501&lt;=$A88,$F$128,IF(101&lt;=$A88,$F$127,IF(51&lt;=$A88,$F$126,IF(31&lt;=$A88,$F$125,IF(21&lt;=$A88,$F$124,IF(11&lt;=$A88,$F$123,IF(1&lt;=$A88,$F$122,0)))))))),0))*1.1,0)</f>
        <v>19133</v>
      </c>
      <c r="F88" s="89">
        <v>15312</v>
      </c>
      <c r="G88" s="90">
        <f t="shared" si="20"/>
        <v>34445</v>
      </c>
      <c r="H88" s="91">
        <f t="shared" si="21"/>
        <v>-5898</v>
      </c>
      <c r="I88" s="92">
        <f t="shared" si="21"/>
        <v>297</v>
      </c>
      <c r="J88" s="93">
        <f t="shared" si="21"/>
        <v>-5601</v>
      </c>
      <c r="K88" s="94">
        <f>ROUNDDOWN(($L$114+ROUNDDOWN(($A88*IF(501&lt;=$A88,$L$128,IF(101&lt;=$A88,$L$127,IF(51&lt;=$A88,$L$126,IF(31&lt;=$A88,$L$125,IF(21&lt;=$A88,$L$124,IF(11&lt;=$A88,$L$123,IF(1&lt;=$A88,$L$122,0)))))))),0))*1.1,0)</f>
        <v>20375</v>
      </c>
      <c r="L88" s="95">
        <v>16269</v>
      </c>
      <c r="M88" s="96">
        <f t="shared" si="22"/>
        <v>36644</v>
      </c>
      <c r="N88" s="97">
        <f t="shared" si="23"/>
        <v>1242</v>
      </c>
      <c r="O88" s="98">
        <f t="shared" si="23"/>
        <v>957</v>
      </c>
      <c r="P88" s="99">
        <f t="shared" si="23"/>
        <v>2199</v>
      </c>
      <c r="Q88" s="100">
        <f>ROUNDDOWN(($R$114+ROUNDDOWN(($A88*IF(501&lt;=$A88,$R$128,IF(101&lt;=$A88,$R$127,IF(51&lt;=$A88,$R$126,IF(31&lt;=$A88,$R$125,IF(21&lt;=$A88,$R$124,IF(11&lt;=$A88,$R$123,IF(1&lt;=$A88,$R$122,0)))))))),0))*1.1,0)</f>
        <v>21434</v>
      </c>
      <c r="R88" s="101">
        <f t="shared" si="19"/>
        <v>17226</v>
      </c>
      <c r="S88" s="102">
        <f t="shared" si="24"/>
        <v>38660</v>
      </c>
      <c r="T88" s="103">
        <f t="shared" si="25"/>
        <v>1059</v>
      </c>
      <c r="U88" s="104">
        <f t="shared" si="25"/>
        <v>957</v>
      </c>
      <c r="V88" s="105">
        <f t="shared" si="25"/>
        <v>2016</v>
      </c>
      <c r="W88" s="106">
        <f t="shared" si="26"/>
        <v>-3597</v>
      </c>
      <c r="X88" s="86">
        <f t="shared" si="26"/>
        <v>2211</v>
      </c>
      <c r="Y88" s="87">
        <f t="shared" si="26"/>
        <v>-1386</v>
      </c>
      <c r="Z88" s="107">
        <f t="shared" si="27"/>
        <v>0.85629819024409737</v>
      </c>
      <c r="AA88" s="83">
        <f t="shared" si="27"/>
        <v>1.1472527472527472</v>
      </c>
      <c r="AB88" s="83">
        <f t="shared" si="27"/>
        <v>0.96538980172801281</v>
      </c>
    </row>
    <row r="89" spans="1:28" s="57" customFormat="1" ht="18" customHeight="1" x14ac:dyDescent="0.25">
      <c r="A89" s="84">
        <v>84</v>
      </c>
      <c r="B89" s="85">
        <f t="shared" si="18"/>
        <v>25336</v>
      </c>
      <c r="C89" s="106">
        <v>15207</v>
      </c>
      <c r="D89" s="111">
        <f t="shared" si="28"/>
        <v>40543</v>
      </c>
      <c r="E89" s="88">
        <f>ROUNDDOWN(($F$114+ROUNDDOWN(($A89*IF(501&lt;=$A89,$F$128,IF(101&lt;=$A89,$F$127,IF(51&lt;=$A89,$F$126,IF(31&lt;=$A89,$F$125,IF(21&lt;=$A89,$F$124,IF(11&lt;=$A89,$F$123,IF(1&lt;=$A89,$F$122,0)))))))),0))*1.1,0)</f>
        <v>19335</v>
      </c>
      <c r="F89" s="89">
        <v>15488</v>
      </c>
      <c r="G89" s="90">
        <f t="shared" si="20"/>
        <v>34823</v>
      </c>
      <c r="H89" s="91">
        <f t="shared" si="21"/>
        <v>-6001</v>
      </c>
      <c r="I89" s="92">
        <f t="shared" si="21"/>
        <v>281</v>
      </c>
      <c r="J89" s="93">
        <f t="shared" si="21"/>
        <v>-5720</v>
      </c>
      <c r="K89" s="94">
        <f>ROUNDDOWN(($L$114+ROUNDDOWN(($A89*IF(501&lt;=$A89,$L$128,IF(101&lt;=$A89,$L$127,IF(51&lt;=$A89,$L$126,IF(31&lt;=$A89,$L$125,IF(21&lt;=$A89,$L$124,IF(11&lt;=$A89,$L$123,IF(1&lt;=$A89,$L$122,0)))))))),0))*1.1,0)</f>
        <v>20590</v>
      </c>
      <c r="L89" s="95">
        <v>16456</v>
      </c>
      <c r="M89" s="96">
        <f t="shared" si="22"/>
        <v>37046</v>
      </c>
      <c r="N89" s="97">
        <f t="shared" si="23"/>
        <v>1255</v>
      </c>
      <c r="O89" s="98">
        <f t="shared" si="23"/>
        <v>968</v>
      </c>
      <c r="P89" s="99">
        <f t="shared" si="23"/>
        <v>2223</v>
      </c>
      <c r="Q89" s="100">
        <f>ROUNDDOWN(($R$114+ROUNDDOWN(($A89*IF(501&lt;=$A89,$R$128,IF(101&lt;=$A89,$R$127,IF(51&lt;=$A89,$R$126,IF(31&lt;=$A89,$R$125,IF(21&lt;=$A89,$R$124,IF(11&lt;=$A89,$R$123,IF(1&lt;=$A89,$R$122,0)))))))),0))*1.1,0)</f>
        <v>21661</v>
      </c>
      <c r="R89" s="101">
        <f t="shared" si="19"/>
        <v>17424</v>
      </c>
      <c r="S89" s="102">
        <f t="shared" si="24"/>
        <v>39085</v>
      </c>
      <c r="T89" s="103">
        <f t="shared" si="25"/>
        <v>1071</v>
      </c>
      <c r="U89" s="104">
        <f t="shared" si="25"/>
        <v>968</v>
      </c>
      <c r="V89" s="105">
        <f t="shared" si="25"/>
        <v>2039</v>
      </c>
      <c r="W89" s="106">
        <f t="shared" si="26"/>
        <v>-3675</v>
      </c>
      <c r="X89" s="86">
        <f t="shared" si="26"/>
        <v>2217</v>
      </c>
      <c r="Y89" s="87">
        <f t="shared" si="26"/>
        <v>-1458</v>
      </c>
      <c r="Z89" s="107">
        <f t="shared" si="27"/>
        <v>0.8549494790022103</v>
      </c>
      <c r="AA89" s="83">
        <f t="shared" si="27"/>
        <v>1.1457881238903136</v>
      </c>
      <c r="AB89" s="83">
        <f t="shared" si="27"/>
        <v>0.96403818168364452</v>
      </c>
    </row>
    <row r="90" spans="1:28" s="57" customFormat="1" ht="18" customHeight="1" x14ac:dyDescent="0.25">
      <c r="A90" s="84">
        <v>85</v>
      </c>
      <c r="B90" s="85">
        <f t="shared" si="18"/>
        <v>25641</v>
      </c>
      <c r="C90" s="106">
        <v>15400</v>
      </c>
      <c r="D90" s="111">
        <f t="shared" si="28"/>
        <v>41041</v>
      </c>
      <c r="E90" s="88">
        <f>ROUNDDOWN(($F$114+ROUNDDOWN(($A90*IF(501&lt;=$A90,$F$128,IF(101&lt;=$A90,$F$127,IF(51&lt;=$A90,$F$126,IF(31&lt;=$A90,$F$125,IF(21&lt;=$A90,$F$124,IF(11&lt;=$A90,$F$123,IF(1&lt;=$A90,$F$122,0)))))))),0))*1.1,0)</f>
        <v>19538</v>
      </c>
      <c r="F90" s="89">
        <v>15664</v>
      </c>
      <c r="G90" s="90">
        <f t="shared" si="20"/>
        <v>35202</v>
      </c>
      <c r="H90" s="91">
        <f t="shared" si="21"/>
        <v>-6103</v>
      </c>
      <c r="I90" s="92">
        <f t="shared" si="21"/>
        <v>264</v>
      </c>
      <c r="J90" s="93">
        <f t="shared" si="21"/>
        <v>-5839</v>
      </c>
      <c r="K90" s="94">
        <f>ROUNDDOWN(($L$114+ROUNDDOWN(($A90*IF(501&lt;=$A90,$L$128,IF(101&lt;=$A90,$L$127,IF(51&lt;=$A90,$L$126,IF(31&lt;=$A90,$L$125,IF(21&lt;=$A90,$L$124,IF(11&lt;=$A90,$L$123,IF(1&lt;=$A90,$L$122,0)))))))),0))*1.1,0)</f>
        <v>20806</v>
      </c>
      <c r="L90" s="95">
        <v>16643</v>
      </c>
      <c r="M90" s="96">
        <f t="shared" si="22"/>
        <v>37449</v>
      </c>
      <c r="N90" s="97">
        <f t="shared" si="23"/>
        <v>1268</v>
      </c>
      <c r="O90" s="98">
        <f t="shared" si="23"/>
        <v>979</v>
      </c>
      <c r="P90" s="99">
        <f t="shared" si="23"/>
        <v>2247</v>
      </c>
      <c r="Q90" s="100">
        <f>ROUNDDOWN(($R$114+ROUNDDOWN(($A90*IF(501&lt;=$A90,$R$128,IF(101&lt;=$A90,$R$127,IF(51&lt;=$A90,$R$126,IF(31&lt;=$A90,$R$125,IF(21&lt;=$A90,$R$124,IF(11&lt;=$A90,$R$123,IF(1&lt;=$A90,$R$122,0)))))))),0))*1.1,0)</f>
        <v>21887</v>
      </c>
      <c r="R90" s="101">
        <f t="shared" si="19"/>
        <v>17622</v>
      </c>
      <c r="S90" s="102">
        <f t="shared" si="24"/>
        <v>39509</v>
      </c>
      <c r="T90" s="103">
        <f t="shared" si="25"/>
        <v>1081</v>
      </c>
      <c r="U90" s="104">
        <f t="shared" si="25"/>
        <v>979</v>
      </c>
      <c r="V90" s="105">
        <f t="shared" si="25"/>
        <v>2060</v>
      </c>
      <c r="W90" s="106">
        <f t="shared" si="26"/>
        <v>-3754</v>
      </c>
      <c r="X90" s="86">
        <f t="shared" si="26"/>
        <v>2222</v>
      </c>
      <c r="Y90" s="87">
        <f t="shared" si="26"/>
        <v>-1532</v>
      </c>
      <c r="Z90" s="107">
        <f t="shared" si="27"/>
        <v>0.85359385359385365</v>
      </c>
      <c r="AA90" s="83">
        <f t="shared" si="27"/>
        <v>1.1442857142857144</v>
      </c>
      <c r="AB90" s="83">
        <f t="shared" si="27"/>
        <v>0.96267147486659677</v>
      </c>
    </row>
    <row r="91" spans="1:28" s="57" customFormat="1" ht="18" customHeight="1" x14ac:dyDescent="0.25">
      <c r="A91" s="84">
        <v>86</v>
      </c>
      <c r="B91" s="85">
        <f t="shared" si="18"/>
        <v>25945</v>
      </c>
      <c r="C91" s="106">
        <v>15592</v>
      </c>
      <c r="D91" s="111">
        <f t="shared" si="28"/>
        <v>41537</v>
      </c>
      <c r="E91" s="88">
        <f>ROUNDDOWN(($F$114+ROUNDDOWN(($A91*IF(501&lt;=$A91,$F$128,IF(101&lt;=$A91,$F$127,IF(51&lt;=$A91,$F$126,IF(31&lt;=$A91,$F$125,IF(21&lt;=$A91,$F$124,IF(11&lt;=$A91,$F$123,IF(1&lt;=$A91,$F$122,0)))))))),0))*1.1,0)</f>
        <v>19740</v>
      </c>
      <c r="F91" s="89">
        <v>15840</v>
      </c>
      <c r="G91" s="90">
        <f t="shared" si="20"/>
        <v>35580</v>
      </c>
      <c r="H91" s="91">
        <f t="shared" si="21"/>
        <v>-6205</v>
      </c>
      <c r="I91" s="92">
        <f t="shared" si="21"/>
        <v>248</v>
      </c>
      <c r="J91" s="93">
        <f t="shared" si="21"/>
        <v>-5957</v>
      </c>
      <c r="K91" s="94">
        <f>ROUNDDOWN(($L$114+ROUNDDOWN(($A91*IF(501&lt;=$A91,$L$128,IF(101&lt;=$A91,$L$127,IF(51&lt;=$A91,$L$126,IF(31&lt;=$A91,$L$125,IF(21&lt;=$A91,$L$124,IF(11&lt;=$A91,$L$123,IF(1&lt;=$A91,$L$122,0)))))))),0))*1.1,0)</f>
        <v>21022</v>
      </c>
      <c r="L91" s="95">
        <v>16830</v>
      </c>
      <c r="M91" s="96">
        <f t="shared" si="22"/>
        <v>37852</v>
      </c>
      <c r="N91" s="97">
        <f t="shared" si="23"/>
        <v>1282</v>
      </c>
      <c r="O91" s="98">
        <f t="shared" si="23"/>
        <v>990</v>
      </c>
      <c r="P91" s="99">
        <f t="shared" si="23"/>
        <v>2272</v>
      </c>
      <c r="Q91" s="100">
        <f>ROUNDDOWN(($R$114+ROUNDDOWN(($A91*IF(501&lt;=$A91,$R$128,IF(101&lt;=$A91,$R$127,IF(51&lt;=$A91,$R$126,IF(31&lt;=$A91,$R$125,IF(21&lt;=$A91,$R$124,IF(11&lt;=$A91,$R$123,IF(1&lt;=$A91,$R$122,0)))))))),0))*1.1,0)</f>
        <v>22114</v>
      </c>
      <c r="R91" s="101">
        <f t="shared" si="19"/>
        <v>17820</v>
      </c>
      <c r="S91" s="102">
        <f t="shared" si="24"/>
        <v>39934</v>
      </c>
      <c r="T91" s="103">
        <f t="shared" si="25"/>
        <v>1092</v>
      </c>
      <c r="U91" s="104">
        <f t="shared" si="25"/>
        <v>990</v>
      </c>
      <c r="V91" s="105">
        <f t="shared" si="25"/>
        <v>2082</v>
      </c>
      <c r="W91" s="106">
        <f t="shared" si="26"/>
        <v>-3831</v>
      </c>
      <c r="X91" s="86">
        <f t="shared" si="26"/>
        <v>2228</v>
      </c>
      <c r="Y91" s="87">
        <f t="shared" si="26"/>
        <v>-1603</v>
      </c>
      <c r="Z91" s="107">
        <f t="shared" si="27"/>
        <v>0.85234149161688189</v>
      </c>
      <c r="AA91" s="83">
        <f t="shared" si="27"/>
        <v>1.1428937916880451</v>
      </c>
      <c r="AB91" s="83">
        <f t="shared" si="27"/>
        <v>0.96140790138912291</v>
      </c>
    </row>
    <row r="92" spans="1:28" s="57" customFormat="1" ht="18" customHeight="1" x14ac:dyDescent="0.25">
      <c r="A92" s="84">
        <v>87</v>
      </c>
      <c r="B92" s="85">
        <f t="shared" si="18"/>
        <v>26250</v>
      </c>
      <c r="C92" s="106">
        <v>15785</v>
      </c>
      <c r="D92" s="111">
        <f t="shared" si="28"/>
        <v>42035</v>
      </c>
      <c r="E92" s="88">
        <f>ROUNDDOWN(($F$114+ROUNDDOWN(($A92*IF(501&lt;=$A92,$F$128,IF(101&lt;=$A92,$F$127,IF(51&lt;=$A92,$F$126,IF(31&lt;=$A92,$F$125,IF(21&lt;=$A92,$F$124,IF(11&lt;=$A92,$F$123,IF(1&lt;=$A92,$F$122,0)))))))),0))*1.1,0)</f>
        <v>19943</v>
      </c>
      <c r="F92" s="89">
        <v>16016</v>
      </c>
      <c r="G92" s="90">
        <f t="shared" si="20"/>
        <v>35959</v>
      </c>
      <c r="H92" s="91">
        <f t="shared" si="21"/>
        <v>-6307</v>
      </c>
      <c r="I92" s="92">
        <f t="shared" si="21"/>
        <v>231</v>
      </c>
      <c r="J92" s="93">
        <f t="shared" si="21"/>
        <v>-6076</v>
      </c>
      <c r="K92" s="94">
        <f>ROUNDDOWN(($L$114+ROUNDDOWN(($A92*IF(501&lt;=$A92,$L$128,IF(101&lt;=$A92,$L$127,IF(51&lt;=$A92,$L$126,IF(31&lt;=$A92,$L$125,IF(21&lt;=$A92,$L$124,IF(11&lt;=$A92,$L$123,IF(1&lt;=$A92,$L$122,0)))))))),0))*1.1,0)</f>
        <v>21237</v>
      </c>
      <c r="L92" s="95">
        <v>17017</v>
      </c>
      <c r="M92" s="96">
        <f t="shared" si="22"/>
        <v>38254</v>
      </c>
      <c r="N92" s="97">
        <f t="shared" si="23"/>
        <v>1294</v>
      </c>
      <c r="O92" s="98">
        <f t="shared" si="23"/>
        <v>1001</v>
      </c>
      <c r="P92" s="99">
        <f t="shared" si="23"/>
        <v>2295</v>
      </c>
      <c r="Q92" s="100">
        <f>ROUNDDOWN(($R$114+ROUNDDOWN(($A92*IF(501&lt;=$A92,$R$128,IF(101&lt;=$A92,$R$127,IF(51&lt;=$A92,$R$126,IF(31&lt;=$A92,$R$125,IF(21&lt;=$A92,$R$124,IF(11&lt;=$A92,$R$123,IF(1&lt;=$A92,$R$122,0)))))))),0))*1.1,0)</f>
        <v>22341</v>
      </c>
      <c r="R92" s="101">
        <f t="shared" si="19"/>
        <v>18018</v>
      </c>
      <c r="S92" s="102">
        <f t="shared" si="24"/>
        <v>40359</v>
      </c>
      <c r="T92" s="103">
        <f t="shared" si="25"/>
        <v>1104</v>
      </c>
      <c r="U92" s="104">
        <f t="shared" si="25"/>
        <v>1001</v>
      </c>
      <c r="V92" s="105">
        <f t="shared" si="25"/>
        <v>2105</v>
      </c>
      <c r="W92" s="106">
        <f t="shared" si="26"/>
        <v>-3909</v>
      </c>
      <c r="X92" s="86">
        <f t="shared" si="26"/>
        <v>2233</v>
      </c>
      <c r="Y92" s="87">
        <f t="shared" si="26"/>
        <v>-1676</v>
      </c>
      <c r="Z92" s="107">
        <f t="shared" si="27"/>
        <v>0.85108571428571433</v>
      </c>
      <c r="AA92" s="83">
        <f t="shared" si="27"/>
        <v>1.1414634146341462</v>
      </c>
      <c r="AB92" s="83">
        <f t="shared" si="27"/>
        <v>0.96012846437492561</v>
      </c>
    </row>
    <row r="93" spans="1:28" s="57" customFormat="1" ht="18" customHeight="1" x14ac:dyDescent="0.25">
      <c r="A93" s="84">
        <v>88</v>
      </c>
      <c r="B93" s="85">
        <f t="shared" si="18"/>
        <v>26555</v>
      </c>
      <c r="C93" s="106">
        <v>15977</v>
      </c>
      <c r="D93" s="111">
        <f t="shared" si="28"/>
        <v>42532</v>
      </c>
      <c r="E93" s="88">
        <f>ROUNDDOWN(($F$114+ROUNDDOWN(($A93*IF(501&lt;=$A93,$F$128,IF(101&lt;=$A93,$F$127,IF(51&lt;=$A93,$F$126,IF(31&lt;=$A93,$F$125,IF(21&lt;=$A93,$F$124,IF(11&lt;=$A93,$F$123,IF(1&lt;=$A93,$F$122,0)))))))),0))*1.1,0)</f>
        <v>20145</v>
      </c>
      <c r="F93" s="89">
        <v>16192</v>
      </c>
      <c r="G93" s="90">
        <f t="shared" si="20"/>
        <v>36337</v>
      </c>
      <c r="H93" s="91">
        <f t="shared" si="21"/>
        <v>-6410</v>
      </c>
      <c r="I93" s="92">
        <f t="shared" si="21"/>
        <v>215</v>
      </c>
      <c r="J93" s="93">
        <f t="shared" si="21"/>
        <v>-6195</v>
      </c>
      <c r="K93" s="94">
        <f>ROUNDDOWN(($L$114+ROUNDDOWN(($A93*IF(501&lt;=$A93,$L$128,IF(101&lt;=$A93,$L$127,IF(51&lt;=$A93,$L$126,IF(31&lt;=$A93,$L$125,IF(21&lt;=$A93,$L$124,IF(11&lt;=$A93,$L$123,IF(1&lt;=$A93,$L$122,0)))))))),0))*1.1,0)</f>
        <v>21453</v>
      </c>
      <c r="L93" s="95">
        <v>17204</v>
      </c>
      <c r="M93" s="96">
        <f t="shared" si="22"/>
        <v>38657</v>
      </c>
      <c r="N93" s="97">
        <f t="shared" si="23"/>
        <v>1308</v>
      </c>
      <c r="O93" s="98">
        <f t="shared" si="23"/>
        <v>1012</v>
      </c>
      <c r="P93" s="99">
        <f t="shared" si="23"/>
        <v>2320</v>
      </c>
      <c r="Q93" s="100">
        <f>ROUNDDOWN(($R$114+ROUNDDOWN(($A93*IF(501&lt;=$A93,$R$128,IF(101&lt;=$A93,$R$127,IF(51&lt;=$A93,$R$126,IF(31&lt;=$A93,$R$125,IF(21&lt;=$A93,$R$124,IF(11&lt;=$A93,$R$123,IF(1&lt;=$A93,$R$122,0)))))))),0))*1.1,0)</f>
        <v>22567</v>
      </c>
      <c r="R93" s="101">
        <f t="shared" si="19"/>
        <v>18216</v>
      </c>
      <c r="S93" s="102">
        <f t="shared" si="24"/>
        <v>40783</v>
      </c>
      <c r="T93" s="103">
        <f t="shared" si="25"/>
        <v>1114</v>
      </c>
      <c r="U93" s="104">
        <f t="shared" si="25"/>
        <v>1012</v>
      </c>
      <c r="V93" s="105">
        <f t="shared" si="25"/>
        <v>2126</v>
      </c>
      <c r="W93" s="106">
        <f t="shared" si="26"/>
        <v>-3988</v>
      </c>
      <c r="X93" s="86">
        <f t="shared" si="26"/>
        <v>2239</v>
      </c>
      <c r="Y93" s="87">
        <f t="shared" si="26"/>
        <v>-1749</v>
      </c>
      <c r="Z93" s="107">
        <f t="shared" si="27"/>
        <v>0.84982112596497839</v>
      </c>
      <c r="AA93" s="83">
        <f t="shared" si="27"/>
        <v>1.1401389497402517</v>
      </c>
      <c r="AB93" s="83">
        <f t="shared" si="27"/>
        <v>0.95887802125458477</v>
      </c>
    </row>
    <row r="94" spans="1:28" s="57" customFormat="1" ht="18" customHeight="1" x14ac:dyDescent="0.25">
      <c r="A94" s="84">
        <v>89</v>
      </c>
      <c r="B94" s="85">
        <f t="shared" si="18"/>
        <v>26859</v>
      </c>
      <c r="C94" s="106">
        <v>16170</v>
      </c>
      <c r="D94" s="111">
        <f t="shared" si="28"/>
        <v>43029</v>
      </c>
      <c r="E94" s="88">
        <f>ROUNDDOWN(($F$114+ROUNDDOWN(($A94*IF(501&lt;=$A94,$F$128,IF(101&lt;=$A94,$F$127,IF(51&lt;=$A94,$F$126,IF(31&lt;=$A94,$F$125,IF(21&lt;=$A94,$F$124,IF(11&lt;=$A94,$F$123,IF(1&lt;=$A94,$F$122,0)))))))),0))*1.1,0)</f>
        <v>20347</v>
      </c>
      <c r="F94" s="89">
        <v>16368</v>
      </c>
      <c r="G94" s="90">
        <f t="shared" si="20"/>
        <v>36715</v>
      </c>
      <c r="H94" s="91">
        <f t="shared" si="21"/>
        <v>-6512</v>
      </c>
      <c r="I94" s="92">
        <f t="shared" si="21"/>
        <v>198</v>
      </c>
      <c r="J94" s="93">
        <f t="shared" si="21"/>
        <v>-6314</v>
      </c>
      <c r="K94" s="94">
        <f>ROUNDDOWN(($L$114+ROUNDDOWN(($A94*IF(501&lt;=$A94,$L$128,IF(101&lt;=$A94,$L$127,IF(51&lt;=$A94,$L$126,IF(31&lt;=$A94,$L$125,IF(21&lt;=$A94,$L$124,IF(11&lt;=$A94,$L$123,IF(1&lt;=$A94,$L$122,0)))))))),0))*1.1,0)</f>
        <v>21668</v>
      </c>
      <c r="L94" s="95">
        <v>17391</v>
      </c>
      <c r="M94" s="96">
        <f t="shared" si="22"/>
        <v>39059</v>
      </c>
      <c r="N94" s="97">
        <f t="shared" si="23"/>
        <v>1321</v>
      </c>
      <c r="O94" s="98">
        <f t="shared" si="23"/>
        <v>1023</v>
      </c>
      <c r="P94" s="99">
        <f t="shared" si="23"/>
        <v>2344</v>
      </c>
      <c r="Q94" s="100">
        <f>ROUNDDOWN(($R$114+ROUNDDOWN(($A94*IF(501&lt;=$A94,$R$128,IF(101&lt;=$A94,$R$127,IF(51&lt;=$A94,$R$126,IF(31&lt;=$A94,$R$125,IF(21&lt;=$A94,$R$124,IF(11&lt;=$A94,$R$123,IF(1&lt;=$A94,$R$122,0)))))))),0))*1.1,0)</f>
        <v>22794</v>
      </c>
      <c r="R94" s="101">
        <f t="shared" si="19"/>
        <v>18414</v>
      </c>
      <c r="S94" s="102">
        <f t="shared" si="24"/>
        <v>41208</v>
      </c>
      <c r="T94" s="103">
        <f t="shared" si="25"/>
        <v>1126</v>
      </c>
      <c r="U94" s="104">
        <f t="shared" si="25"/>
        <v>1023</v>
      </c>
      <c r="V94" s="105">
        <f t="shared" si="25"/>
        <v>2149</v>
      </c>
      <c r="W94" s="106">
        <f t="shared" si="26"/>
        <v>-4065</v>
      </c>
      <c r="X94" s="86">
        <f t="shared" si="26"/>
        <v>2244</v>
      </c>
      <c r="Y94" s="87">
        <f t="shared" si="26"/>
        <v>-1821</v>
      </c>
      <c r="Z94" s="107">
        <f t="shared" si="27"/>
        <v>0.84865408243047025</v>
      </c>
      <c r="AA94" s="83">
        <f t="shared" si="27"/>
        <v>1.1387755102040817</v>
      </c>
      <c r="AB94" s="83">
        <f t="shared" si="27"/>
        <v>0.9576797043854145</v>
      </c>
    </row>
    <row r="95" spans="1:28" s="57" customFormat="1" ht="18" customHeight="1" x14ac:dyDescent="0.25">
      <c r="A95" s="84">
        <v>90</v>
      </c>
      <c r="B95" s="85">
        <f t="shared" si="18"/>
        <v>27164</v>
      </c>
      <c r="C95" s="106">
        <v>16362</v>
      </c>
      <c r="D95" s="111">
        <f t="shared" si="28"/>
        <v>43526</v>
      </c>
      <c r="E95" s="88">
        <f>ROUNDDOWN(($F$114+ROUNDDOWN(($A95*IF(501&lt;=$A95,$F$128,IF(101&lt;=$A95,$F$127,IF(51&lt;=$A95,$F$126,IF(31&lt;=$A95,$F$125,IF(21&lt;=$A95,$F$124,IF(11&lt;=$A95,$F$123,IF(1&lt;=$A95,$F$122,0)))))))),0))*1.1,0)</f>
        <v>20550</v>
      </c>
      <c r="F95" s="89">
        <v>16544</v>
      </c>
      <c r="G95" s="90">
        <f t="shared" si="20"/>
        <v>37094</v>
      </c>
      <c r="H95" s="91">
        <f t="shared" si="21"/>
        <v>-6614</v>
      </c>
      <c r="I95" s="92">
        <f t="shared" si="21"/>
        <v>182</v>
      </c>
      <c r="J95" s="93">
        <f t="shared" si="21"/>
        <v>-6432</v>
      </c>
      <c r="K95" s="94">
        <f>ROUNDDOWN(($L$114+ROUNDDOWN(($A95*IF(501&lt;=$A95,$L$128,IF(101&lt;=$A95,$L$127,IF(51&lt;=$A95,$L$126,IF(31&lt;=$A95,$L$125,IF(21&lt;=$A95,$L$124,IF(11&lt;=$A95,$L$123,IF(1&lt;=$A95,$L$122,0)))))))),0))*1.1,0)</f>
        <v>21884</v>
      </c>
      <c r="L95" s="95">
        <v>17578</v>
      </c>
      <c r="M95" s="96">
        <f t="shared" si="22"/>
        <v>39462</v>
      </c>
      <c r="N95" s="97">
        <f t="shared" si="23"/>
        <v>1334</v>
      </c>
      <c r="O95" s="98">
        <f t="shared" si="23"/>
        <v>1034</v>
      </c>
      <c r="P95" s="99">
        <f t="shared" si="23"/>
        <v>2368</v>
      </c>
      <c r="Q95" s="100">
        <f>ROUNDDOWN(($R$114+ROUNDDOWN(($A95*IF(501&lt;=$A95,$R$128,IF(101&lt;=$A95,$R$127,IF(51&lt;=$A95,$R$126,IF(31&lt;=$A95,$R$125,IF(21&lt;=$A95,$R$124,IF(11&lt;=$A95,$R$123,IF(1&lt;=$A95,$R$122,0)))))))),0))*1.1,0)</f>
        <v>23020</v>
      </c>
      <c r="R95" s="101">
        <f t="shared" si="19"/>
        <v>18612</v>
      </c>
      <c r="S95" s="102">
        <f t="shared" si="24"/>
        <v>41632</v>
      </c>
      <c r="T95" s="103">
        <f t="shared" si="25"/>
        <v>1136</v>
      </c>
      <c r="U95" s="104">
        <f t="shared" si="25"/>
        <v>1034</v>
      </c>
      <c r="V95" s="105">
        <f t="shared" si="25"/>
        <v>2170</v>
      </c>
      <c r="W95" s="106">
        <f t="shared" si="26"/>
        <v>-4144</v>
      </c>
      <c r="X95" s="86">
        <f t="shared" si="26"/>
        <v>2250</v>
      </c>
      <c r="Y95" s="87">
        <f t="shared" si="26"/>
        <v>-1894</v>
      </c>
      <c r="Z95" s="107">
        <f t="shared" si="27"/>
        <v>0.84744514798998671</v>
      </c>
      <c r="AA95" s="83">
        <f t="shared" si="27"/>
        <v>1.1375137513751374</v>
      </c>
      <c r="AB95" s="83">
        <f t="shared" si="27"/>
        <v>0.95648577861508066</v>
      </c>
    </row>
    <row r="96" spans="1:28" s="57" customFormat="1" ht="18" customHeight="1" x14ac:dyDescent="0.25">
      <c r="A96" s="84">
        <v>91</v>
      </c>
      <c r="B96" s="85">
        <f t="shared" si="18"/>
        <v>27469</v>
      </c>
      <c r="C96" s="106">
        <v>16555</v>
      </c>
      <c r="D96" s="111">
        <f t="shared" si="28"/>
        <v>44024</v>
      </c>
      <c r="E96" s="88">
        <f>ROUNDDOWN(($F$114+ROUNDDOWN(($A96*IF(501&lt;=$A96,$F$128,IF(101&lt;=$A96,$F$127,IF(51&lt;=$A96,$F$126,IF(31&lt;=$A96,$F$125,IF(21&lt;=$A96,$F$124,IF(11&lt;=$A96,$F$123,IF(1&lt;=$A96,$F$122,0)))))))),0))*1.1,0)</f>
        <v>20752</v>
      </c>
      <c r="F96" s="89">
        <v>16720</v>
      </c>
      <c r="G96" s="90">
        <f t="shared" si="20"/>
        <v>37472</v>
      </c>
      <c r="H96" s="91">
        <f t="shared" si="21"/>
        <v>-6717</v>
      </c>
      <c r="I96" s="92">
        <f t="shared" si="21"/>
        <v>165</v>
      </c>
      <c r="J96" s="93">
        <f t="shared" si="21"/>
        <v>-6552</v>
      </c>
      <c r="K96" s="94">
        <f>ROUNDDOWN(($L$114+ROUNDDOWN(($A96*IF(501&lt;=$A96,$L$128,IF(101&lt;=$A96,$L$127,IF(51&lt;=$A96,$L$126,IF(31&lt;=$A96,$L$125,IF(21&lt;=$A96,$L$124,IF(11&lt;=$A96,$L$123,IF(1&lt;=$A96,$L$122,0)))))))),0))*1.1,0)</f>
        <v>22100</v>
      </c>
      <c r="L96" s="95">
        <v>17765</v>
      </c>
      <c r="M96" s="96">
        <f t="shared" si="22"/>
        <v>39865</v>
      </c>
      <c r="N96" s="97">
        <f t="shared" si="23"/>
        <v>1348</v>
      </c>
      <c r="O96" s="98">
        <f t="shared" si="23"/>
        <v>1045</v>
      </c>
      <c r="P96" s="99">
        <f t="shared" si="23"/>
        <v>2393</v>
      </c>
      <c r="Q96" s="100">
        <f>ROUNDDOWN(($R$114+ROUNDDOWN(($A96*IF(501&lt;=$A96,$R$128,IF(101&lt;=$A96,$R$127,IF(51&lt;=$A96,$R$126,IF(31&lt;=$A96,$R$125,IF(21&lt;=$A96,$R$124,IF(11&lt;=$A96,$R$123,IF(1&lt;=$A96,$R$122,0)))))))),0))*1.1,0)</f>
        <v>23247</v>
      </c>
      <c r="R96" s="101">
        <f t="shared" si="19"/>
        <v>18810</v>
      </c>
      <c r="S96" s="102">
        <f t="shared" si="24"/>
        <v>42057</v>
      </c>
      <c r="T96" s="103">
        <f t="shared" si="25"/>
        <v>1147</v>
      </c>
      <c r="U96" s="104">
        <f t="shared" si="25"/>
        <v>1045</v>
      </c>
      <c r="V96" s="105">
        <f t="shared" si="25"/>
        <v>2192</v>
      </c>
      <c r="W96" s="106">
        <f t="shared" si="26"/>
        <v>-4222</v>
      </c>
      <c r="X96" s="86">
        <f t="shared" si="26"/>
        <v>2255</v>
      </c>
      <c r="Y96" s="87">
        <f t="shared" si="26"/>
        <v>-1967</v>
      </c>
      <c r="Z96" s="107">
        <f t="shared" si="27"/>
        <v>0.84629946485128693</v>
      </c>
      <c r="AA96" s="83">
        <f t="shared" si="27"/>
        <v>1.1362126245847175</v>
      </c>
      <c r="AB96" s="83">
        <f t="shared" si="27"/>
        <v>0.95531982554970019</v>
      </c>
    </row>
    <row r="97" spans="1:28" s="57" customFormat="1" ht="18" customHeight="1" x14ac:dyDescent="0.25">
      <c r="A97" s="84">
        <v>92</v>
      </c>
      <c r="B97" s="85">
        <f t="shared" si="18"/>
        <v>27773</v>
      </c>
      <c r="C97" s="106">
        <v>16747</v>
      </c>
      <c r="D97" s="111">
        <f t="shared" si="28"/>
        <v>44520</v>
      </c>
      <c r="E97" s="88">
        <f>ROUNDDOWN(($F$114+ROUNDDOWN(($A97*IF(501&lt;=$A97,$F$128,IF(101&lt;=$A97,$F$127,IF(51&lt;=$A97,$F$126,IF(31&lt;=$A97,$F$125,IF(21&lt;=$A97,$F$124,IF(11&lt;=$A97,$F$123,IF(1&lt;=$A97,$F$122,0)))))))),0))*1.1,0)</f>
        <v>20955</v>
      </c>
      <c r="F97" s="89">
        <v>16896</v>
      </c>
      <c r="G97" s="90">
        <f t="shared" si="20"/>
        <v>37851</v>
      </c>
      <c r="H97" s="91">
        <f t="shared" si="21"/>
        <v>-6818</v>
      </c>
      <c r="I97" s="92">
        <f t="shared" si="21"/>
        <v>149</v>
      </c>
      <c r="J97" s="93">
        <f t="shared" si="21"/>
        <v>-6669</v>
      </c>
      <c r="K97" s="94">
        <f>ROUNDDOWN(($L$114+ROUNDDOWN(($A97*IF(501&lt;=$A97,$L$128,IF(101&lt;=$A97,$L$127,IF(51&lt;=$A97,$L$126,IF(31&lt;=$A97,$L$125,IF(21&lt;=$A97,$L$124,IF(11&lt;=$A97,$L$123,IF(1&lt;=$A97,$L$122,0)))))))),0))*1.1,0)</f>
        <v>22315</v>
      </c>
      <c r="L97" s="95">
        <v>17952</v>
      </c>
      <c r="M97" s="96">
        <f t="shared" si="22"/>
        <v>40267</v>
      </c>
      <c r="N97" s="97">
        <f t="shared" si="23"/>
        <v>1360</v>
      </c>
      <c r="O97" s="98">
        <f t="shared" si="23"/>
        <v>1056</v>
      </c>
      <c r="P97" s="99">
        <f t="shared" si="23"/>
        <v>2416</v>
      </c>
      <c r="Q97" s="100">
        <f>ROUNDDOWN(($R$114+ROUNDDOWN(($A97*IF(501&lt;=$A97,$R$128,IF(101&lt;=$A97,$R$127,IF(51&lt;=$A97,$R$126,IF(31&lt;=$A97,$R$125,IF(21&lt;=$A97,$R$124,IF(11&lt;=$A97,$R$123,IF(1&lt;=$A97,$R$122,0)))))))),0))*1.1,0)</f>
        <v>23474</v>
      </c>
      <c r="R97" s="101">
        <f t="shared" si="19"/>
        <v>19008</v>
      </c>
      <c r="S97" s="102">
        <f t="shared" si="24"/>
        <v>42482</v>
      </c>
      <c r="T97" s="103">
        <f t="shared" si="25"/>
        <v>1159</v>
      </c>
      <c r="U97" s="104">
        <f t="shared" si="25"/>
        <v>1056</v>
      </c>
      <c r="V97" s="105">
        <f t="shared" si="25"/>
        <v>2215</v>
      </c>
      <c r="W97" s="106">
        <f t="shared" si="26"/>
        <v>-4299</v>
      </c>
      <c r="X97" s="86">
        <f t="shared" si="26"/>
        <v>2261</v>
      </c>
      <c r="Y97" s="87">
        <f t="shared" si="26"/>
        <v>-2038</v>
      </c>
      <c r="Z97" s="107">
        <f t="shared" si="27"/>
        <v>0.84520937601267421</v>
      </c>
      <c r="AA97" s="83">
        <f t="shared" si="27"/>
        <v>1.135009255389025</v>
      </c>
      <c r="AB97" s="83">
        <f t="shared" si="27"/>
        <v>0.9542228212039533</v>
      </c>
    </row>
    <row r="98" spans="1:28" s="57" customFormat="1" ht="18" customHeight="1" x14ac:dyDescent="0.25">
      <c r="A98" s="84">
        <v>93</v>
      </c>
      <c r="B98" s="85">
        <f t="shared" si="18"/>
        <v>28078</v>
      </c>
      <c r="C98" s="106">
        <v>16940</v>
      </c>
      <c r="D98" s="111">
        <f t="shared" si="28"/>
        <v>45018</v>
      </c>
      <c r="E98" s="88">
        <f>ROUNDDOWN(($F$114+ROUNDDOWN(($A98*IF(501&lt;=$A98,$F$128,IF(101&lt;=$A98,$F$127,IF(51&lt;=$A98,$F$126,IF(31&lt;=$A98,$F$125,IF(21&lt;=$A98,$F$124,IF(11&lt;=$A98,$F$123,IF(1&lt;=$A98,$F$122,0)))))))),0))*1.1,0)</f>
        <v>21157</v>
      </c>
      <c r="F98" s="89">
        <v>17072</v>
      </c>
      <c r="G98" s="90">
        <f t="shared" si="20"/>
        <v>38229</v>
      </c>
      <c r="H98" s="91">
        <f t="shared" si="21"/>
        <v>-6921</v>
      </c>
      <c r="I98" s="92">
        <f t="shared" si="21"/>
        <v>132</v>
      </c>
      <c r="J98" s="93">
        <f t="shared" si="21"/>
        <v>-6789</v>
      </c>
      <c r="K98" s="94">
        <f>ROUNDDOWN(($L$114+ROUNDDOWN(($A98*IF(501&lt;=$A98,$L$128,IF(101&lt;=$A98,$L$127,IF(51&lt;=$A98,$L$126,IF(31&lt;=$A98,$L$125,IF(21&lt;=$A98,$L$124,IF(11&lt;=$A98,$L$123,IF(1&lt;=$A98,$L$122,0)))))))),0))*1.1,0)</f>
        <v>22531</v>
      </c>
      <c r="L98" s="95">
        <v>18139</v>
      </c>
      <c r="M98" s="96">
        <f t="shared" si="22"/>
        <v>40670</v>
      </c>
      <c r="N98" s="97">
        <f t="shared" si="23"/>
        <v>1374</v>
      </c>
      <c r="O98" s="98">
        <f t="shared" si="23"/>
        <v>1067</v>
      </c>
      <c r="P98" s="99">
        <f t="shared" si="23"/>
        <v>2441</v>
      </c>
      <c r="Q98" s="100">
        <f>ROUNDDOWN(($R$114+ROUNDDOWN(($A98*IF(501&lt;=$A98,$R$128,IF(101&lt;=$A98,$R$127,IF(51&lt;=$A98,$R$126,IF(31&lt;=$A98,$R$125,IF(21&lt;=$A98,$R$124,IF(11&lt;=$A98,$R$123,IF(1&lt;=$A98,$R$122,0)))))))),0))*1.1,0)</f>
        <v>23700</v>
      </c>
      <c r="R98" s="101">
        <f t="shared" si="19"/>
        <v>19206</v>
      </c>
      <c r="S98" s="102">
        <f t="shared" si="24"/>
        <v>42906</v>
      </c>
      <c r="T98" s="103">
        <f t="shared" si="25"/>
        <v>1169</v>
      </c>
      <c r="U98" s="104">
        <f t="shared" si="25"/>
        <v>1067</v>
      </c>
      <c r="V98" s="105">
        <f t="shared" si="25"/>
        <v>2236</v>
      </c>
      <c r="W98" s="106">
        <f t="shared" si="26"/>
        <v>-4378</v>
      </c>
      <c r="X98" s="86">
        <f t="shared" si="26"/>
        <v>2266</v>
      </c>
      <c r="Y98" s="87">
        <f t="shared" si="26"/>
        <v>-2112</v>
      </c>
      <c r="Z98" s="107">
        <f t="shared" si="27"/>
        <v>0.84407721347674336</v>
      </c>
      <c r="AA98" s="83">
        <f t="shared" si="27"/>
        <v>1.1337662337662338</v>
      </c>
      <c r="AB98" s="83">
        <f t="shared" si="27"/>
        <v>0.95308543249366917</v>
      </c>
    </row>
    <row r="99" spans="1:28" s="57" customFormat="1" ht="18" customHeight="1" x14ac:dyDescent="0.25">
      <c r="A99" s="84">
        <v>94</v>
      </c>
      <c r="B99" s="85">
        <f t="shared" si="18"/>
        <v>28383</v>
      </c>
      <c r="C99" s="106">
        <v>17132</v>
      </c>
      <c r="D99" s="111">
        <f t="shared" si="28"/>
        <v>45515</v>
      </c>
      <c r="E99" s="88">
        <f>ROUNDDOWN(($F$114+ROUNDDOWN(($A99*IF(501&lt;=$A99,$F$128,IF(101&lt;=$A99,$F$127,IF(51&lt;=$A99,$F$126,IF(31&lt;=$A99,$F$125,IF(21&lt;=$A99,$F$124,IF(11&lt;=$A99,$F$123,IF(1&lt;=$A99,$F$122,0)))))))),0))*1.1,0)</f>
        <v>21359</v>
      </c>
      <c r="F99" s="89">
        <v>17248</v>
      </c>
      <c r="G99" s="90">
        <f t="shared" si="20"/>
        <v>38607</v>
      </c>
      <c r="H99" s="91">
        <f t="shared" si="21"/>
        <v>-7024</v>
      </c>
      <c r="I99" s="92">
        <f t="shared" si="21"/>
        <v>116</v>
      </c>
      <c r="J99" s="93">
        <f t="shared" si="21"/>
        <v>-6908</v>
      </c>
      <c r="K99" s="94">
        <f>ROUNDDOWN(($L$114+ROUNDDOWN(($A99*IF(501&lt;=$A99,$L$128,IF(101&lt;=$A99,$L$127,IF(51&lt;=$A99,$L$126,IF(31&lt;=$A99,$L$125,IF(21&lt;=$A99,$L$124,IF(11&lt;=$A99,$L$123,IF(1&lt;=$A99,$L$122,0)))))))),0))*1.1,0)</f>
        <v>22746</v>
      </c>
      <c r="L99" s="95">
        <v>18326</v>
      </c>
      <c r="M99" s="96">
        <f t="shared" si="22"/>
        <v>41072</v>
      </c>
      <c r="N99" s="97">
        <f t="shared" si="23"/>
        <v>1387</v>
      </c>
      <c r="O99" s="98">
        <f t="shared" si="23"/>
        <v>1078</v>
      </c>
      <c r="P99" s="99">
        <f t="shared" si="23"/>
        <v>2465</v>
      </c>
      <c r="Q99" s="100">
        <f>ROUNDDOWN(($R$114+ROUNDDOWN(($A99*IF(501&lt;=$A99,$R$128,IF(101&lt;=$A99,$R$127,IF(51&lt;=$A99,$R$126,IF(31&lt;=$A99,$R$125,IF(21&lt;=$A99,$R$124,IF(11&lt;=$A99,$R$123,IF(1&lt;=$A99,$R$122,0)))))))),0))*1.1,0)</f>
        <v>23927</v>
      </c>
      <c r="R99" s="101">
        <f t="shared" si="19"/>
        <v>19404</v>
      </c>
      <c r="S99" s="102">
        <f t="shared" si="24"/>
        <v>43331</v>
      </c>
      <c r="T99" s="103">
        <f t="shared" si="25"/>
        <v>1181</v>
      </c>
      <c r="U99" s="104">
        <f t="shared" si="25"/>
        <v>1078</v>
      </c>
      <c r="V99" s="105">
        <f t="shared" si="25"/>
        <v>2259</v>
      </c>
      <c r="W99" s="106">
        <f t="shared" si="26"/>
        <v>-4456</v>
      </c>
      <c r="X99" s="86">
        <f t="shared" si="26"/>
        <v>2272</v>
      </c>
      <c r="Y99" s="87">
        <f t="shared" si="26"/>
        <v>-2184</v>
      </c>
      <c r="Z99" s="107">
        <f t="shared" si="27"/>
        <v>0.84300461543881899</v>
      </c>
      <c r="AA99" s="83">
        <f t="shared" si="27"/>
        <v>1.1326173243053934</v>
      </c>
      <c r="AB99" s="83">
        <f t="shared" si="27"/>
        <v>0.95201581896078213</v>
      </c>
    </row>
    <row r="100" spans="1:28" s="57" customFormat="1" ht="18" customHeight="1" x14ac:dyDescent="0.25">
      <c r="A100" s="84">
        <v>95</v>
      </c>
      <c r="B100" s="85">
        <f t="shared" si="18"/>
        <v>28688</v>
      </c>
      <c r="C100" s="106">
        <v>17325</v>
      </c>
      <c r="D100" s="111">
        <f t="shared" si="28"/>
        <v>46013</v>
      </c>
      <c r="E100" s="88">
        <f>ROUNDDOWN(($F$114+ROUNDDOWN(($A100*IF(501&lt;=$A100,$F$128,IF(101&lt;=$A100,$F$127,IF(51&lt;=$A100,$F$126,IF(31&lt;=$A100,$F$125,IF(21&lt;=$A100,$F$124,IF(11&lt;=$A100,$F$123,IF(1&lt;=$A100,$F$122,0)))))))),0))*1.1,0)</f>
        <v>21562</v>
      </c>
      <c r="F100" s="89">
        <v>17424</v>
      </c>
      <c r="G100" s="90">
        <f t="shared" si="20"/>
        <v>38986</v>
      </c>
      <c r="H100" s="91">
        <f t="shared" si="21"/>
        <v>-7126</v>
      </c>
      <c r="I100" s="92">
        <f t="shared" si="21"/>
        <v>99</v>
      </c>
      <c r="J100" s="93">
        <f t="shared" si="21"/>
        <v>-7027</v>
      </c>
      <c r="K100" s="94">
        <f>ROUNDDOWN(($L$114+ROUNDDOWN(($A100*IF(501&lt;=$A100,$L$128,IF(101&lt;=$A100,$L$127,IF(51&lt;=$A100,$L$126,IF(31&lt;=$A100,$L$125,IF(21&lt;=$A100,$L$124,IF(11&lt;=$A100,$L$123,IF(1&lt;=$A100,$L$122,0)))))))),0))*1.1,0)</f>
        <v>22962</v>
      </c>
      <c r="L100" s="95">
        <v>18513</v>
      </c>
      <c r="M100" s="96">
        <f t="shared" si="22"/>
        <v>41475</v>
      </c>
      <c r="N100" s="97">
        <f t="shared" si="23"/>
        <v>1400</v>
      </c>
      <c r="O100" s="98">
        <f t="shared" si="23"/>
        <v>1089</v>
      </c>
      <c r="P100" s="99">
        <f t="shared" si="23"/>
        <v>2489</v>
      </c>
      <c r="Q100" s="100">
        <f>ROUNDDOWN(($R$114+ROUNDDOWN(($A100*IF(501&lt;=$A100,$R$128,IF(101&lt;=$A100,$R$127,IF(51&lt;=$A100,$R$126,IF(31&lt;=$A100,$R$125,IF(21&lt;=$A100,$R$124,IF(11&lt;=$A100,$R$123,IF(1&lt;=$A100,$R$122,0)))))))),0))*1.1,0)</f>
        <v>24153</v>
      </c>
      <c r="R100" s="101">
        <f t="shared" si="19"/>
        <v>19602</v>
      </c>
      <c r="S100" s="102">
        <f t="shared" si="24"/>
        <v>43755</v>
      </c>
      <c r="T100" s="103">
        <f t="shared" si="25"/>
        <v>1191</v>
      </c>
      <c r="U100" s="104">
        <f t="shared" si="25"/>
        <v>1089</v>
      </c>
      <c r="V100" s="105">
        <f t="shared" si="25"/>
        <v>2280</v>
      </c>
      <c r="W100" s="106">
        <f t="shared" si="26"/>
        <v>-4535</v>
      </c>
      <c r="X100" s="86">
        <f t="shared" si="26"/>
        <v>2277</v>
      </c>
      <c r="Y100" s="87">
        <f t="shared" si="26"/>
        <v>-2258</v>
      </c>
      <c r="Z100" s="107">
        <f t="shared" si="27"/>
        <v>0.84191996653653101</v>
      </c>
      <c r="AA100" s="83">
        <f t="shared" si="27"/>
        <v>1.1314285714285715</v>
      </c>
      <c r="AB100" s="83">
        <f t="shared" si="27"/>
        <v>0.95092691195966361</v>
      </c>
    </row>
    <row r="101" spans="1:28" s="57" customFormat="1" ht="18" customHeight="1" x14ac:dyDescent="0.25">
      <c r="A101" s="84">
        <v>96</v>
      </c>
      <c r="B101" s="85">
        <f t="shared" si="18"/>
        <v>28992</v>
      </c>
      <c r="C101" s="106">
        <v>17517</v>
      </c>
      <c r="D101" s="111">
        <f t="shared" si="28"/>
        <v>46509</v>
      </c>
      <c r="E101" s="88">
        <f>ROUNDDOWN(($F$114+ROUNDDOWN(($A101*IF(501&lt;=$A101,$F$128,IF(101&lt;=$A101,$F$127,IF(51&lt;=$A101,$F$126,IF(31&lt;=$A101,$F$125,IF(21&lt;=$A101,$F$124,IF(11&lt;=$A101,$F$123,IF(1&lt;=$A101,$F$122,0)))))))),0))*1.1,0)</f>
        <v>21764</v>
      </c>
      <c r="F101" s="89">
        <v>17600</v>
      </c>
      <c r="G101" s="90">
        <f t="shared" si="20"/>
        <v>39364</v>
      </c>
      <c r="H101" s="91">
        <f t="shared" si="21"/>
        <v>-7228</v>
      </c>
      <c r="I101" s="92">
        <f t="shared" si="21"/>
        <v>83</v>
      </c>
      <c r="J101" s="93">
        <f t="shared" si="21"/>
        <v>-7145</v>
      </c>
      <c r="K101" s="94">
        <f>ROUNDDOWN(($L$114+ROUNDDOWN(($A101*IF(501&lt;=$A101,$L$128,IF(101&lt;=$A101,$L$127,IF(51&lt;=$A101,$L$126,IF(31&lt;=$A101,$L$125,IF(21&lt;=$A101,$L$124,IF(11&lt;=$A101,$L$123,IF(1&lt;=$A101,$L$122,0)))))))),0))*1.1,0)</f>
        <v>23178</v>
      </c>
      <c r="L101" s="95">
        <v>18700</v>
      </c>
      <c r="M101" s="96">
        <f t="shared" si="22"/>
        <v>41878</v>
      </c>
      <c r="N101" s="97">
        <f t="shared" si="23"/>
        <v>1414</v>
      </c>
      <c r="O101" s="98">
        <f t="shared" si="23"/>
        <v>1100</v>
      </c>
      <c r="P101" s="99">
        <f t="shared" si="23"/>
        <v>2514</v>
      </c>
      <c r="Q101" s="100">
        <f>ROUNDDOWN(($R$114+ROUNDDOWN(($A101*IF(501&lt;=$A101,$R$128,IF(101&lt;=$A101,$R$127,IF(51&lt;=$A101,$R$126,IF(31&lt;=$A101,$R$125,IF(21&lt;=$A101,$R$124,IF(11&lt;=$A101,$R$123,IF(1&lt;=$A101,$R$122,0)))))))),0))*1.1,0)</f>
        <v>24380</v>
      </c>
      <c r="R101" s="101">
        <f t="shared" si="19"/>
        <v>19800</v>
      </c>
      <c r="S101" s="102">
        <f t="shared" si="24"/>
        <v>44180</v>
      </c>
      <c r="T101" s="103">
        <f t="shared" si="25"/>
        <v>1202</v>
      </c>
      <c r="U101" s="104">
        <f t="shared" si="25"/>
        <v>1100</v>
      </c>
      <c r="V101" s="105">
        <f t="shared" si="25"/>
        <v>2302</v>
      </c>
      <c r="W101" s="106">
        <f t="shared" si="26"/>
        <v>-4612</v>
      </c>
      <c r="X101" s="86">
        <f t="shared" si="26"/>
        <v>2283</v>
      </c>
      <c r="Y101" s="87">
        <f t="shared" si="26"/>
        <v>-2329</v>
      </c>
      <c r="Z101" s="107">
        <f t="shared" si="27"/>
        <v>0.84092163355408389</v>
      </c>
      <c r="AA101" s="83">
        <f t="shared" si="27"/>
        <v>1.1303305360506937</v>
      </c>
      <c r="AB101" s="83">
        <f t="shared" si="27"/>
        <v>0.94992367068739381</v>
      </c>
    </row>
    <row r="102" spans="1:28" s="57" customFormat="1" ht="18" customHeight="1" x14ac:dyDescent="0.25">
      <c r="A102" s="84">
        <v>97</v>
      </c>
      <c r="B102" s="85">
        <f t="shared" si="18"/>
        <v>29297</v>
      </c>
      <c r="C102" s="106">
        <v>17710</v>
      </c>
      <c r="D102" s="111">
        <f t="shared" si="28"/>
        <v>47007</v>
      </c>
      <c r="E102" s="88">
        <f>ROUNDDOWN(($F$114+ROUNDDOWN(($A102*IF(501&lt;=$A102,$F$128,IF(101&lt;=$A102,$F$127,IF(51&lt;=$A102,$F$126,IF(31&lt;=$A102,$F$125,IF(21&lt;=$A102,$F$124,IF(11&lt;=$A102,$F$123,IF(1&lt;=$A102,$F$122,0)))))))),0))*1.1,0)</f>
        <v>21967</v>
      </c>
      <c r="F102" s="89">
        <v>17776</v>
      </c>
      <c r="G102" s="90">
        <f t="shared" si="20"/>
        <v>39743</v>
      </c>
      <c r="H102" s="91">
        <f t="shared" si="21"/>
        <v>-7330</v>
      </c>
      <c r="I102" s="92">
        <f t="shared" si="21"/>
        <v>66</v>
      </c>
      <c r="J102" s="93">
        <f t="shared" si="21"/>
        <v>-7264</v>
      </c>
      <c r="K102" s="94">
        <f>ROUNDDOWN(($L$114+ROUNDDOWN(($A102*IF(501&lt;=$A102,$L$128,IF(101&lt;=$A102,$L$127,IF(51&lt;=$A102,$L$126,IF(31&lt;=$A102,$L$125,IF(21&lt;=$A102,$L$124,IF(11&lt;=$A102,$L$123,IF(1&lt;=$A102,$L$122,0)))))))),0))*1.1,0)</f>
        <v>23393</v>
      </c>
      <c r="L102" s="95">
        <v>18887</v>
      </c>
      <c r="M102" s="96">
        <f t="shared" si="22"/>
        <v>42280</v>
      </c>
      <c r="N102" s="97">
        <f t="shared" si="23"/>
        <v>1426</v>
      </c>
      <c r="O102" s="98">
        <f t="shared" si="23"/>
        <v>1111</v>
      </c>
      <c r="P102" s="99">
        <f t="shared" si="23"/>
        <v>2537</v>
      </c>
      <c r="Q102" s="100">
        <f>ROUNDDOWN(($R$114+ROUNDDOWN(($A102*IF(501&lt;=$A102,$R$128,IF(101&lt;=$A102,$R$127,IF(51&lt;=$A102,$R$126,IF(31&lt;=$A102,$R$125,IF(21&lt;=$A102,$R$124,IF(11&lt;=$A102,$R$123,IF(1&lt;=$A102,$R$122,0)))))))),0))*1.1,0)</f>
        <v>24607</v>
      </c>
      <c r="R102" s="101">
        <f t="shared" si="19"/>
        <v>19998</v>
      </c>
      <c r="S102" s="102">
        <f t="shared" si="24"/>
        <v>44605</v>
      </c>
      <c r="T102" s="103">
        <f t="shared" si="25"/>
        <v>1214</v>
      </c>
      <c r="U102" s="104">
        <f t="shared" si="25"/>
        <v>1111</v>
      </c>
      <c r="V102" s="105">
        <f t="shared" si="25"/>
        <v>2325</v>
      </c>
      <c r="W102" s="106">
        <f t="shared" si="26"/>
        <v>-4690</v>
      </c>
      <c r="X102" s="86">
        <f t="shared" si="26"/>
        <v>2288</v>
      </c>
      <c r="Y102" s="87">
        <f t="shared" si="26"/>
        <v>-2402</v>
      </c>
      <c r="Z102" s="107">
        <f t="shared" si="27"/>
        <v>0.83991534969450798</v>
      </c>
      <c r="AA102" s="83">
        <f t="shared" si="27"/>
        <v>1.129192546583851</v>
      </c>
      <c r="AB102" s="83">
        <f t="shared" si="27"/>
        <v>0.94890122747675876</v>
      </c>
    </row>
    <row r="103" spans="1:28" s="57" customFormat="1" ht="18" customHeight="1" x14ac:dyDescent="0.25">
      <c r="A103" s="84">
        <v>98</v>
      </c>
      <c r="B103" s="85">
        <f t="shared" si="18"/>
        <v>29602</v>
      </c>
      <c r="C103" s="106">
        <v>17902</v>
      </c>
      <c r="D103" s="111">
        <f t="shared" si="28"/>
        <v>47504</v>
      </c>
      <c r="E103" s="88">
        <f>ROUNDDOWN(($F$114+ROUNDDOWN(($A103*IF(501&lt;=$A103,$F$128,IF(101&lt;=$A103,$F$127,IF(51&lt;=$A103,$F$126,IF(31&lt;=$A103,$F$125,IF(21&lt;=$A103,$F$124,IF(11&lt;=$A103,$F$123,IF(1&lt;=$A103,$F$122,0)))))))),0))*1.1,0)</f>
        <v>22169</v>
      </c>
      <c r="F103" s="89">
        <v>17952</v>
      </c>
      <c r="G103" s="90">
        <f t="shared" si="20"/>
        <v>40121</v>
      </c>
      <c r="H103" s="91">
        <f t="shared" si="21"/>
        <v>-7433</v>
      </c>
      <c r="I103" s="92">
        <f t="shared" si="21"/>
        <v>50</v>
      </c>
      <c r="J103" s="93">
        <f t="shared" si="21"/>
        <v>-7383</v>
      </c>
      <c r="K103" s="94">
        <f>ROUNDDOWN(($L$114+ROUNDDOWN(($A103*IF(501&lt;=$A103,$L$128,IF(101&lt;=$A103,$L$127,IF(51&lt;=$A103,$L$126,IF(31&lt;=$A103,$L$125,IF(21&lt;=$A103,$L$124,IF(11&lt;=$A103,$L$123,IF(1&lt;=$A103,$L$122,0)))))))),0))*1.1,0)</f>
        <v>23609</v>
      </c>
      <c r="L103" s="95">
        <v>19074</v>
      </c>
      <c r="M103" s="96">
        <f t="shared" si="22"/>
        <v>42683</v>
      </c>
      <c r="N103" s="97">
        <f t="shared" si="23"/>
        <v>1440</v>
      </c>
      <c r="O103" s="98">
        <f t="shared" si="23"/>
        <v>1122</v>
      </c>
      <c r="P103" s="99">
        <f t="shared" si="23"/>
        <v>2562</v>
      </c>
      <c r="Q103" s="100">
        <f>ROUNDDOWN(($R$114+ROUNDDOWN(($A103*IF(501&lt;=$A103,$R$128,IF(101&lt;=$A103,$R$127,IF(51&lt;=$A103,$R$126,IF(31&lt;=$A103,$R$125,IF(21&lt;=$A103,$R$124,IF(11&lt;=$A103,$R$123,IF(1&lt;=$A103,$R$122,0)))))))),0))*1.1,0)</f>
        <v>24833</v>
      </c>
      <c r="R103" s="101">
        <f t="shared" si="19"/>
        <v>20196</v>
      </c>
      <c r="S103" s="102">
        <f t="shared" si="24"/>
        <v>45029</v>
      </c>
      <c r="T103" s="103">
        <f t="shared" si="25"/>
        <v>1224</v>
      </c>
      <c r="U103" s="104">
        <f t="shared" si="25"/>
        <v>1122</v>
      </c>
      <c r="V103" s="105">
        <f t="shared" si="25"/>
        <v>2346</v>
      </c>
      <c r="W103" s="106">
        <f t="shared" si="26"/>
        <v>-4769</v>
      </c>
      <c r="X103" s="86">
        <f t="shared" si="26"/>
        <v>2294</v>
      </c>
      <c r="Y103" s="87">
        <f t="shared" si="26"/>
        <v>-2475</v>
      </c>
      <c r="Z103" s="107">
        <f t="shared" si="27"/>
        <v>0.8388960205391528</v>
      </c>
      <c r="AA103" s="83">
        <f t="shared" si="27"/>
        <v>1.1281421070271478</v>
      </c>
      <c r="AB103" s="83">
        <f t="shared" si="27"/>
        <v>0.94789912428427081</v>
      </c>
    </row>
    <row r="104" spans="1:28" s="57" customFormat="1" ht="18" customHeight="1" x14ac:dyDescent="0.25">
      <c r="A104" s="84">
        <v>99</v>
      </c>
      <c r="B104" s="85">
        <f t="shared" si="18"/>
        <v>29906</v>
      </c>
      <c r="C104" s="106">
        <v>18095</v>
      </c>
      <c r="D104" s="111">
        <f t="shared" si="28"/>
        <v>48001</v>
      </c>
      <c r="E104" s="88">
        <f>ROUNDDOWN(($F$114+ROUNDDOWN(($A104*IF(501&lt;=$A104,$F$128,IF(101&lt;=$A104,$F$127,IF(51&lt;=$A104,$F$126,IF(31&lt;=$A104,$F$125,IF(21&lt;=$A104,$F$124,IF(11&lt;=$A104,$F$123,IF(1&lt;=$A104,$F$122,0)))))))),0))*1.1,0)</f>
        <v>22371</v>
      </c>
      <c r="F104" s="89">
        <v>18128</v>
      </c>
      <c r="G104" s="90">
        <f t="shared" si="20"/>
        <v>40499</v>
      </c>
      <c r="H104" s="91">
        <f t="shared" si="21"/>
        <v>-7535</v>
      </c>
      <c r="I104" s="92">
        <f t="shared" si="21"/>
        <v>33</v>
      </c>
      <c r="J104" s="93">
        <f t="shared" si="21"/>
        <v>-7502</v>
      </c>
      <c r="K104" s="94">
        <f>ROUNDDOWN(($L$114+ROUNDDOWN(($A104*IF(501&lt;=$A104,$L$128,IF(101&lt;=$A104,$L$127,IF(51&lt;=$A104,$L$126,IF(31&lt;=$A104,$L$125,IF(21&lt;=$A104,$L$124,IF(11&lt;=$A104,$L$123,IF(1&lt;=$A104,$L$122,0)))))))),0))*1.1,0)</f>
        <v>23824</v>
      </c>
      <c r="L104" s="95">
        <v>19261</v>
      </c>
      <c r="M104" s="96">
        <f t="shared" si="22"/>
        <v>43085</v>
      </c>
      <c r="N104" s="97">
        <f t="shared" si="23"/>
        <v>1453</v>
      </c>
      <c r="O104" s="98">
        <f t="shared" si="23"/>
        <v>1133</v>
      </c>
      <c r="P104" s="99">
        <f t="shared" si="23"/>
        <v>2586</v>
      </c>
      <c r="Q104" s="100">
        <f>ROUNDDOWN(($R$114+ROUNDDOWN(($A104*IF(501&lt;=$A104,$R$128,IF(101&lt;=$A104,$R$127,IF(51&lt;=$A104,$R$126,IF(31&lt;=$A104,$R$125,IF(21&lt;=$A104,$R$124,IF(11&lt;=$A104,$R$123,IF(1&lt;=$A104,$R$122,0)))))))),0))*1.1,0)</f>
        <v>25060</v>
      </c>
      <c r="R104" s="101">
        <f t="shared" si="19"/>
        <v>20394</v>
      </c>
      <c r="S104" s="102">
        <f t="shared" si="24"/>
        <v>45454</v>
      </c>
      <c r="T104" s="103">
        <f t="shared" si="25"/>
        <v>1236</v>
      </c>
      <c r="U104" s="104">
        <f t="shared" si="25"/>
        <v>1133</v>
      </c>
      <c r="V104" s="105">
        <f t="shared" si="25"/>
        <v>2369</v>
      </c>
      <c r="W104" s="106">
        <f t="shared" si="26"/>
        <v>-4846</v>
      </c>
      <c r="X104" s="86">
        <f t="shared" si="26"/>
        <v>2299</v>
      </c>
      <c r="Y104" s="87">
        <f t="shared" si="26"/>
        <v>-2547</v>
      </c>
      <c r="Z104" s="107">
        <f t="shared" si="27"/>
        <v>0.83795893800575139</v>
      </c>
      <c r="AA104" s="83">
        <f t="shared" si="27"/>
        <v>1.1270516717325227</v>
      </c>
      <c r="AB104" s="83">
        <f t="shared" si="27"/>
        <v>0.94693860544571984</v>
      </c>
    </row>
    <row r="105" spans="1:28" s="57" customFormat="1" ht="18" customHeight="1" x14ac:dyDescent="0.25">
      <c r="A105" s="84">
        <v>100</v>
      </c>
      <c r="B105" s="85">
        <f t="shared" si="18"/>
        <v>30211</v>
      </c>
      <c r="C105" s="106">
        <v>18287</v>
      </c>
      <c r="D105" s="111">
        <f t="shared" si="28"/>
        <v>48498</v>
      </c>
      <c r="E105" s="88">
        <f>ROUNDDOWN(($F$114+ROUNDDOWN(($A105*IF(501&lt;=$A105,$F$128,IF(101&lt;=$A105,$F$127,IF(51&lt;=$A105,$F$126,IF(31&lt;=$A105,$F$125,IF(21&lt;=$A105,$F$124,IF(11&lt;=$A105,$F$123,IF(1&lt;=$A105,$F$122,0)))))))),0))*1.1,0)</f>
        <v>22574</v>
      </c>
      <c r="F105" s="89">
        <v>18304</v>
      </c>
      <c r="G105" s="90">
        <f t="shared" si="20"/>
        <v>40878</v>
      </c>
      <c r="H105" s="91">
        <f t="shared" si="21"/>
        <v>-7637</v>
      </c>
      <c r="I105" s="92">
        <f t="shared" si="21"/>
        <v>17</v>
      </c>
      <c r="J105" s="93">
        <f t="shared" si="21"/>
        <v>-7620</v>
      </c>
      <c r="K105" s="94">
        <f>ROUNDDOWN(($L$114+ROUNDDOWN(($A105*IF(501&lt;=$A105,$L$128,IF(101&lt;=$A105,$L$127,IF(51&lt;=$A105,$L$126,IF(31&lt;=$A105,$L$125,IF(21&lt;=$A105,$L$124,IF(11&lt;=$A105,$L$123,IF(1&lt;=$A105,$L$122,0)))))))),0))*1.1,0)</f>
        <v>24040</v>
      </c>
      <c r="L105" s="95">
        <v>19448</v>
      </c>
      <c r="M105" s="96">
        <f t="shared" si="22"/>
        <v>43488</v>
      </c>
      <c r="N105" s="97">
        <f t="shared" si="23"/>
        <v>1466</v>
      </c>
      <c r="O105" s="98">
        <f t="shared" si="23"/>
        <v>1144</v>
      </c>
      <c r="P105" s="99">
        <f t="shared" si="23"/>
        <v>2610</v>
      </c>
      <c r="Q105" s="100">
        <f>ROUNDDOWN(($R$114+ROUNDDOWN(($A105*IF(501&lt;=$A105,$R$128,IF(101&lt;=$A105,$R$127,IF(51&lt;=$A105,$R$126,IF(31&lt;=$A105,$R$125,IF(21&lt;=$A105,$R$124,IF(11&lt;=$A105,$R$123,IF(1&lt;=$A105,$R$122,0)))))))),0))*1.1,0)</f>
        <v>25286</v>
      </c>
      <c r="R105" s="101">
        <f t="shared" si="19"/>
        <v>20592</v>
      </c>
      <c r="S105" s="102">
        <f t="shared" si="24"/>
        <v>45878</v>
      </c>
      <c r="T105" s="103">
        <f t="shared" si="25"/>
        <v>1246</v>
      </c>
      <c r="U105" s="104">
        <f t="shared" si="25"/>
        <v>1144</v>
      </c>
      <c r="V105" s="105">
        <f t="shared" si="25"/>
        <v>2390</v>
      </c>
      <c r="W105" s="106">
        <f t="shared" si="26"/>
        <v>-4925</v>
      </c>
      <c r="X105" s="86">
        <f t="shared" si="26"/>
        <v>2305</v>
      </c>
      <c r="Y105" s="87">
        <f t="shared" si="26"/>
        <v>-2620</v>
      </c>
      <c r="Z105" s="107">
        <f t="shared" si="27"/>
        <v>0.8369799079805369</v>
      </c>
      <c r="AA105" s="83">
        <f t="shared" si="27"/>
        <v>1.1260458249029366</v>
      </c>
      <c r="AB105" s="83">
        <f t="shared" si="27"/>
        <v>0.9459771536970597</v>
      </c>
    </row>
    <row r="106" spans="1:28" s="57" customFormat="1" ht="18" customHeight="1" x14ac:dyDescent="0.25">
      <c r="A106" s="84">
        <v>101</v>
      </c>
      <c r="B106" s="85">
        <f t="shared" si="18"/>
        <v>30516</v>
      </c>
      <c r="C106" s="106">
        <v>18518</v>
      </c>
      <c r="D106" s="111">
        <f t="shared" si="28"/>
        <v>49034</v>
      </c>
      <c r="E106" s="88">
        <f>ROUNDDOWN(($F$114+ROUNDDOWN(($A106*IF(501&lt;=$A106,$F$128,IF(101&lt;=$A106,$F$127,IF(51&lt;=$A106,$F$126,IF(31&lt;=$A106,$F$125,IF(21&lt;=$A106,$F$124,IF(11&lt;=$A106,$F$123,IF(1&lt;=$A106,$F$122,0)))))))),0))*1.1,0)</f>
        <v>27220</v>
      </c>
      <c r="F106" s="89">
        <v>21368</v>
      </c>
      <c r="G106" s="90">
        <f t="shared" si="20"/>
        <v>48588</v>
      </c>
      <c r="H106" s="91">
        <f t="shared" si="21"/>
        <v>-3296</v>
      </c>
      <c r="I106" s="92">
        <f t="shared" si="21"/>
        <v>2850</v>
      </c>
      <c r="J106" s="93">
        <f t="shared" si="21"/>
        <v>-446</v>
      </c>
      <c r="K106" s="94">
        <f>ROUNDDOWN(($L$114+ROUNDDOWN(($A106*IF(501&lt;=$A106,$L$128,IF(101&lt;=$A106,$L$127,IF(51&lt;=$A106,$L$126,IF(31&lt;=$A106,$L$125,IF(21&lt;=$A106,$L$124,IF(11&lt;=$A106,$L$123,IF(1&lt;=$A106,$L$122,0)))))))),0))*1.1,0)</f>
        <v>29033</v>
      </c>
      <c r="L106" s="95">
        <v>22745</v>
      </c>
      <c r="M106" s="96">
        <f t="shared" si="22"/>
        <v>51778</v>
      </c>
      <c r="N106" s="97">
        <f t="shared" si="23"/>
        <v>1813</v>
      </c>
      <c r="O106" s="98">
        <f t="shared" si="23"/>
        <v>1377</v>
      </c>
      <c r="P106" s="99">
        <f t="shared" si="23"/>
        <v>3190</v>
      </c>
      <c r="Q106" s="100">
        <f>ROUNDDOWN(($R$114+ROUNDDOWN(($A106*IF(501&lt;=$A106,$R$128,IF(101&lt;=$A106,$R$127,IF(51&lt;=$A106,$R$126,IF(31&lt;=$A106,$R$125,IF(21&lt;=$A106,$R$124,IF(11&lt;=$A106,$R$123,IF(1&lt;=$A106,$R$122,0)))))))),0))*1.1,0)</f>
        <v>30624</v>
      </c>
      <c r="R106" s="101">
        <f t="shared" si="19"/>
        <v>24123</v>
      </c>
      <c r="S106" s="102">
        <f t="shared" si="24"/>
        <v>54747</v>
      </c>
      <c r="T106" s="103">
        <f t="shared" si="25"/>
        <v>1591</v>
      </c>
      <c r="U106" s="104">
        <f t="shared" si="25"/>
        <v>1378</v>
      </c>
      <c r="V106" s="105">
        <f t="shared" si="25"/>
        <v>2969</v>
      </c>
      <c r="W106" s="106">
        <f t="shared" si="26"/>
        <v>108</v>
      </c>
      <c r="X106" s="86">
        <f t="shared" si="26"/>
        <v>5605</v>
      </c>
      <c r="Y106" s="87">
        <f t="shared" si="26"/>
        <v>5713</v>
      </c>
      <c r="Z106" s="107">
        <f t="shared" si="27"/>
        <v>1.0035391270153362</v>
      </c>
      <c r="AA106" s="83">
        <f t="shared" si="27"/>
        <v>1.3026784749972999</v>
      </c>
      <c r="AB106" s="83">
        <f t="shared" si="27"/>
        <v>1.1165109923726393</v>
      </c>
    </row>
    <row r="107" spans="1:28" s="57" customFormat="1" ht="18" customHeight="1" x14ac:dyDescent="0.25">
      <c r="A107" s="84">
        <v>500</v>
      </c>
      <c r="B107" s="85">
        <f t="shared" si="18"/>
        <v>152091</v>
      </c>
      <c r="C107" s="106">
        <v>110687</v>
      </c>
      <c r="D107" s="111">
        <f t="shared" si="28"/>
        <v>262778</v>
      </c>
      <c r="E107" s="88">
        <f>ROUNDDOWN(($F$114+ROUNDDOWN(($A107*IF(501&lt;=$A107,$F$128,IF(101&lt;=$A107,$F$127,IF(51&lt;=$A107,$F$126,IF(31&lt;=$A107,$F$125,IF(21&lt;=$A107,$F$124,IF(11&lt;=$A107,$F$123,IF(1&lt;=$A107,$F$122,0)))))))),0))*1.1,0)</f>
        <v>125534</v>
      </c>
      <c r="F107" s="89">
        <v>110704</v>
      </c>
      <c r="G107" s="90">
        <f t="shared" si="20"/>
        <v>236238</v>
      </c>
      <c r="H107" s="91">
        <f t="shared" si="21"/>
        <v>-26557</v>
      </c>
      <c r="I107" s="92">
        <f t="shared" si="21"/>
        <v>17</v>
      </c>
      <c r="J107" s="93">
        <f t="shared" si="21"/>
        <v>-26540</v>
      </c>
      <c r="K107" s="94">
        <f>ROUNDDOWN(($L$114+ROUNDDOWN(($A107*IF(501&lt;=$A107,$L$128,IF(101&lt;=$A107,$L$127,IF(51&lt;=$A107,$L$126,IF(31&lt;=$A107,$L$125,IF(21&lt;=$A107,$L$124,IF(11&lt;=$A107,$L$123,IF(1&lt;=$A107,$L$122,0)))))))),0))*1.1,0)</f>
        <v>133930</v>
      </c>
      <c r="L107" s="95">
        <v>110748</v>
      </c>
      <c r="M107" s="96">
        <f t="shared" si="22"/>
        <v>244678</v>
      </c>
      <c r="N107" s="97">
        <f t="shared" si="23"/>
        <v>8396</v>
      </c>
      <c r="O107" s="98">
        <f t="shared" si="23"/>
        <v>44</v>
      </c>
      <c r="P107" s="99">
        <f t="shared" si="23"/>
        <v>8440</v>
      </c>
      <c r="Q107" s="100">
        <f>ROUNDDOWN(($R$114+ROUNDDOWN(($A107*IF(501&lt;=$A107,$R$128,IF(101&lt;=$A107,$R$127,IF(51&lt;=$A107,$R$126,IF(31&lt;=$A107,$R$125,IF(21&lt;=$A107,$R$124,IF(11&lt;=$A107,$R$123,IF(1&lt;=$A107,$R$122,0)))))))),0))*1.1,0)</f>
        <v>141226</v>
      </c>
      <c r="R107" s="101">
        <f t="shared" si="19"/>
        <v>116292</v>
      </c>
      <c r="S107" s="102">
        <f t="shared" si="24"/>
        <v>257518</v>
      </c>
      <c r="T107" s="103">
        <f t="shared" si="25"/>
        <v>7296</v>
      </c>
      <c r="U107" s="104">
        <f t="shared" si="25"/>
        <v>5544</v>
      </c>
      <c r="V107" s="105">
        <f t="shared" si="25"/>
        <v>12840</v>
      </c>
      <c r="W107" s="106">
        <f t="shared" si="26"/>
        <v>-10865</v>
      </c>
      <c r="X107" s="86">
        <f t="shared" si="26"/>
        <v>5605</v>
      </c>
      <c r="Y107" s="87">
        <f t="shared" si="26"/>
        <v>-5260</v>
      </c>
      <c r="Z107" s="107">
        <f t="shared" si="27"/>
        <v>0.92856250534219642</v>
      </c>
      <c r="AA107" s="83">
        <f t="shared" si="27"/>
        <v>1.0506382863389558</v>
      </c>
      <c r="AB107" s="83">
        <f t="shared" si="27"/>
        <v>0.97998310360836904</v>
      </c>
    </row>
    <row r="108" spans="1:28" s="57" customFormat="1" ht="18" customHeight="1" x14ac:dyDescent="0.25">
      <c r="A108" s="84">
        <v>1000</v>
      </c>
      <c r="B108" s="85">
        <f t="shared" si="18"/>
        <v>304441</v>
      </c>
      <c r="C108" s="106">
        <v>226187</v>
      </c>
      <c r="D108" s="111">
        <f t="shared" si="28"/>
        <v>530628</v>
      </c>
      <c r="E108" s="88">
        <f>ROUNDDOWN(($F$114+ROUNDDOWN(($A108*IF(501&lt;=$A108,$F$128,IF(101&lt;=$A108,$F$127,IF(51&lt;=$A108,$F$126,IF(31&lt;=$A108,$F$125,IF(21&lt;=$A108,$F$124,IF(11&lt;=$A108,$F$123,IF(1&lt;=$A108,$F$122,0)))))))),0))*1.1,0)</f>
        <v>289434</v>
      </c>
      <c r="F108" s="89">
        <v>240504</v>
      </c>
      <c r="G108" s="90">
        <f t="shared" si="20"/>
        <v>529938</v>
      </c>
      <c r="H108" s="91">
        <f t="shared" si="21"/>
        <v>-15007</v>
      </c>
      <c r="I108" s="92">
        <f t="shared" si="21"/>
        <v>14317</v>
      </c>
      <c r="J108" s="93">
        <f t="shared" si="21"/>
        <v>-690</v>
      </c>
      <c r="K108" s="94">
        <f>ROUNDDOWN(($L$114+ROUNDDOWN(($A108*IF(501&lt;=$A108,$L$128,IF(101&lt;=$A108,$L$127,IF(51&lt;=$A108,$L$126,IF(31&lt;=$A108,$L$125,IF(21&lt;=$A108,$L$124,IF(11&lt;=$A108,$L$123,IF(1&lt;=$A108,$L$122,0)))))))),0))*1.1,0)</f>
        <v>308280</v>
      </c>
      <c r="L108" s="95">
        <v>255948</v>
      </c>
      <c r="M108" s="96">
        <f t="shared" si="22"/>
        <v>564228</v>
      </c>
      <c r="N108" s="97">
        <f t="shared" si="23"/>
        <v>18846</v>
      </c>
      <c r="O108" s="98">
        <f t="shared" si="23"/>
        <v>15444</v>
      </c>
      <c r="P108" s="99">
        <f t="shared" si="23"/>
        <v>34290</v>
      </c>
      <c r="Q108" s="100">
        <f>ROUNDDOWN(($R$114+ROUNDDOWN(($A108*IF(501&lt;=$A108,$R$128,IF(101&lt;=$A108,$R$127,IF(51&lt;=$A108,$R$126,IF(31&lt;=$A108,$R$125,IF(21&lt;=$A108,$R$124,IF(11&lt;=$A108,$R$123,IF(1&lt;=$A108,$R$122,0)))))))),0))*1.1,0)</f>
        <v>323826</v>
      </c>
      <c r="R108" s="101">
        <f t="shared" si="19"/>
        <v>271392</v>
      </c>
      <c r="S108" s="102">
        <f t="shared" si="24"/>
        <v>595218</v>
      </c>
      <c r="T108" s="103">
        <f t="shared" si="25"/>
        <v>15546</v>
      </c>
      <c r="U108" s="104">
        <f t="shared" si="25"/>
        <v>15444</v>
      </c>
      <c r="V108" s="105">
        <f t="shared" si="25"/>
        <v>30990</v>
      </c>
      <c r="W108" s="106">
        <f t="shared" si="26"/>
        <v>19385</v>
      </c>
      <c r="X108" s="86">
        <f t="shared" si="26"/>
        <v>45205</v>
      </c>
      <c r="Y108" s="87">
        <f t="shared" si="26"/>
        <v>64590</v>
      </c>
      <c r="Z108" s="107">
        <f t="shared" si="27"/>
        <v>1.063674078064387</v>
      </c>
      <c r="AA108" s="83">
        <f t="shared" si="27"/>
        <v>1.199856755693298</v>
      </c>
      <c r="AB108" s="83">
        <f t="shared" si="27"/>
        <v>1.1217236934349488</v>
      </c>
    </row>
    <row r="109" spans="1:28" s="57" customFormat="1" ht="18" customHeight="1" x14ac:dyDescent="0.25">
      <c r="A109" s="149">
        <v>3000</v>
      </c>
      <c r="B109" s="150">
        <f t="shared" si="18"/>
        <v>913841</v>
      </c>
      <c r="C109" s="151">
        <v>688187</v>
      </c>
      <c r="D109" s="152">
        <f t="shared" si="28"/>
        <v>1602028</v>
      </c>
      <c r="E109" s="153">
        <f>ROUNDDOWN(($F$114+ROUNDDOWN(($A109*IF(501&lt;=$A109,$F$128,IF(101&lt;=$A109,$F$127,IF(51&lt;=$A109,$F$126,IF(31&lt;=$A109,$F$125,IF(21&lt;=$A109,$F$124,IF(11&lt;=$A109,$F$123,IF(1&lt;=$A109,$F$122,0)))))))),0))*1.1,0)</f>
        <v>863634</v>
      </c>
      <c r="F109" s="154">
        <v>720104</v>
      </c>
      <c r="G109" s="155">
        <f t="shared" si="20"/>
        <v>1583738</v>
      </c>
      <c r="H109" s="156">
        <f t="shared" si="21"/>
        <v>-50207</v>
      </c>
      <c r="I109" s="157">
        <f t="shared" si="21"/>
        <v>31917</v>
      </c>
      <c r="J109" s="158">
        <f t="shared" si="21"/>
        <v>-18290</v>
      </c>
      <c r="K109" s="159">
        <f>ROUNDDOWN(($L$114+ROUNDDOWN(($A109*IF(501&lt;=$A109,$L$128,IF(101&lt;=$A109,$L$127,IF(51&lt;=$A109,$L$126,IF(31&lt;=$A109,$L$125,IF(21&lt;=$A109,$L$124,IF(11&lt;=$A109,$L$123,IF(1&lt;=$A109,$L$122,0)))))))),0))*1.1,0)</f>
        <v>919880</v>
      </c>
      <c r="L109" s="160">
        <v>766348</v>
      </c>
      <c r="M109" s="161">
        <f t="shared" si="22"/>
        <v>1686228</v>
      </c>
      <c r="N109" s="162">
        <f t="shared" si="23"/>
        <v>56246</v>
      </c>
      <c r="O109" s="163">
        <f t="shared" si="23"/>
        <v>46244</v>
      </c>
      <c r="P109" s="164">
        <f t="shared" si="23"/>
        <v>102490</v>
      </c>
      <c r="Q109" s="165">
        <f>ROUNDDOWN(($R$114+ROUNDDOWN(($A109*IF(501&lt;=$A109,$R$128,IF(101&lt;=$A109,$R$127,IF(51&lt;=$A109,$R$126,IF(31&lt;=$A109,$R$125,IF(21&lt;=$A109,$R$124,IF(11&lt;=$A109,$R$123,IF(1&lt;=$A109,$R$122,0)))))))),0))*1.1,0)</f>
        <v>966226</v>
      </c>
      <c r="R109" s="166">
        <f t="shared" si="19"/>
        <v>812592</v>
      </c>
      <c r="S109" s="167">
        <f t="shared" si="24"/>
        <v>1778818</v>
      </c>
      <c r="T109" s="168">
        <f t="shared" si="25"/>
        <v>46346</v>
      </c>
      <c r="U109" s="169">
        <f t="shared" si="25"/>
        <v>46244</v>
      </c>
      <c r="V109" s="170">
        <f t="shared" si="25"/>
        <v>92590</v>
      </c>
      <c r="W109" s="151">
        <f t="shared" si="26"/>
        <v>52385</v>
      </c>
      <c r="X109" s="171">
        <f t="shared" si="26"/>
        <v>124405</v>
      </c>
      <c r="Y109" s="172">
        <f t="shared" si="26"/>
        <v>176790</v>
      </c>
      <c r="Z109" s="173">
        <f t="shared" si="27"/>
        <v>1.0573239764904399</v>
      </c>
      <c r="AA109" s="173">
        <f t="shared" si="27"/>
        <v>1.1807720866566791</v>
      </c>
      <c r="AB109" s="173">
        <f t="shared" si="27"/>
        <v>1.110353876461585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940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166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172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199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84</v>
      </c>
      <c r="C125" s="141">
        <v>222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85</v>
      </c>
      <c r="C126" s="141">
        <v>255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86</v>
      </c>
      <c r="C127" s="141">
        <v>277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29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29"/>
        <v/>
      </c>
      <c r="F145" s="146" t="str">
        <f t="shared" ref="F145:F150" si="30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29"/>
        <v/>
      </c>
      <c r="F146" s="146" t="str">
        <f t="shared" si="30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29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29"/>
        <v/>
      </c>
      <c r="F148" s="146" t="str">
        <f t="shared" si="30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29"/>
        <v/>
      </c>
      <c r="F149" s="146" t="str">
        <f t="shared" si="30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29"/>
        <v/>
      </c>
      <c r="F150" s="146" t="str">
        <f t="shared" si="30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TMR6ZWMIgOwEFoyebWs1vjfk94JPXdIyV9fPKpxLr+wiSrbLrC9tst/Y1IhtDMvbeiC/10AkPRDhgBSyYESwhQ==" saltValue="iCSdj7NvTzwGMhntUbigD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UI,標準"&amp;16安達（家庭用）　20mm</oddHeader>
  </headerFooter>
  <rowBreaks count="1" manualBreakCount="1">
    <brk id="60" max="27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08AA1-5928-46E9-B4D7-4223AA0BC494}">
  <sheetPr>
    <tabColor rgb="FFFFFF00"/>
    <pageSetUpPr fitToPage="1"/>
  </sheetPr>
  <dimension ref="A1:AB139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68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ROUNDDOWN(($C$113+ROUNDDOWN(($A4*IF(501&lt;=$A4,$C$128,IF(101&lt;=$A4,$C$127,IF(51&lt;=$A4,$C$126,IF(31&lt;=$A4,$C$125,IF(21&lt;=$A4,$C$124,IF(11&lt;=$A4,$C$123,IF(1&lt;=$A4,$C$122,0)))))))),0))*1.1,0)</f>
        <v>968</v>
      </c>
      <c r="C4" s="34">
        <f>INT(ROUNDDOWN(IF($A4&lt;=0,0,IF($A4&lt;=10,$C$133,IF($A4&lt;=20,$C$134,IF($A4&lt;=30,$C$135,IF($A4&lt;=50,$C$136,IF($A4&lt;=100,$C$137,IF($A4&lt;=500,$C$138,IF($A4&gt;=501,$C$139,""))))))))*$A4+$C$132,0)*1.1)</f>
        <v>660</v>
      </c>
      <c r="D4" s="35">
        <f>B4+C4</f>
        <v>1628</v>
      </c>
      <c r="E4" s="36">
        <f>ROUNDDOWN(($F$113+ROUNDDOWN(($A4*IF(501&lt;=$A4,$F$128,IF(101&lt;=$A4,$F$127,IF(51&lt;=$A4,$F$126,IF(31&lt;=$A4,$F$125,IF(21&lt;=$A4,$F$124,IF(11&lt;=$A4,$F$123,IF(1&lt;=$A4,$F$122,0)))))))),0))*1.1,0)</f>
        <v>1035</v>
      </c>
      <c r="F4" s="37">
        <f>INT(ROUNDDOWN(IF($A4&lt;=0,0,IF($A4&lt;=10,$F$133,IF($A4&lt;=20,$F$134,IF($A4&lt;=30,$F$135,IF($A4&lt;=50,$F$136,IF($A4&lt;=100,$F$137,IF($A4&lt;=500,$F$138,IF($A4&gt;=501,$F$139,""))))))))*$A4+$F$132,0)*1.1)</f>
        <v>706</v>
      </c>
      <c r="G4" s="38">
        <f>SUM(E4:F4)</f>
        <v>1741</v>
      </c>
      <c r="H4" s="39">
        <f t="shared" ref="H4:J19" si="0">E4-B4</f>
        <v>67</v>
      </c>
      <c r="I4" s="40">
        <f t="shared" si="0"/>
        <v>46</v>
      </c>
      <c r="J4" s="41">
        <f t="shared" si="0"/>
        <v>113</v>
      </c>
      <c r="K4" s="42">
        <f>ROUNDDOWN(($L$113+ROUNDDOWN(($A4*IF(501&lt;=$A4,$L$128,IF(101&lt;=$A4,$L$127,IF(51&lt;=$A4,$L$126,IF(31&lt;=$A4,$L$125,IF(21&lt;=$A4,$L$124,IF(11&lt;=$A4,$L$123,IF(1&lt;=$A4,$L$122,0)))))))),0))*1.1,0)</f>
        <v>1103</v>
      </c>
      <c r="L4" s="43">
        <f>INT(ROUNDDOWN(IF($A4&lt;=0,0,IF($A4&lt;=10,$L$133,IF($A4&lt;=20,$L$134,IF($A4&lt;=30,$L$135,IF($A4&lt;=50,$L$136,IF($A4&lt;=100,$L$137,IF($A4&lt;=500,$L$138,IF($A4&gt;=501,$L$139,""))))))))*$A4+$L$132,0)*1.1)</f>
        <v>752</v>
      </c>
      <c r="M4" s="44">
        <f>SUM(K4:L4)</f>
        <v>1855</v>
      </c>
      <c r="N4" s="45">
        <f t="shared" ref="N4:P19" si="1">K4-E4</f>
        <v>68</v>
      </c>
      <c r="O4" s="46">
        <f t="shared" si="1"/>
        <v>46</v>
      </c>
      <c r="P4" s="47">
        <f t="shared" si="1"/>
        <v>114</v>
      </c>
      <c r="Q4" s="48">
        <f>ROUNDDOWN(($R$113+ROUNDDOWN(($A4*IF(501&lt;=$A4,$R$128,IF(101&lt;=$A4,$R$127,IF(51&lt;=$A4,$R$126,IF(31&lt;=$A4,$R$125,IF(21&lt;=$A4,$R$124,IF(11&lt;=$A4,$R$123,IF(1&lt;=$A4,$R$122,0)))))))),0))*1.1,0)</f>
        <v>1161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1953</v>
      </c>
      <c r="T4" s="51">
        <f t="shared" ref="T4:V19" si="2">Q4-K4</f>
        <v>58</v>
      </c>
      <c r="U4" s="52">
        <f t="shared" si="2"/>
        <v>40</v>
      </c>
      <c r="V4" s="53">
        <f t="shared" si="2"/>
        <v>98</v>
      </c>
      <c r="W4" s="54">
        <f t="shared" ref="W4:Y19" si="3">Q4-B4</f>
        <v>193</v>
      </c>
      <c r="X4" s="34">
        <f t="shared" si="3"/>
        <v>132</v>
      </c>
      <c r="Y4" s="35">
        <f t="shared" si="3"/>
        <v>325</v>
      </c>
      <c r="Z4" s="55">
        <f t="shared" ref="Z4:AB19" si="4">Q4/B4</f>
        <v>1.1993801652892562</v>
      </c>
      <c r="AA4" s="55">
        <f t="shared" si="4"/>
        <v>1.2</v>
      </c>
      <c r="AB4" s="56">
        <f t="shared" si="4"/>
        <v>1.1996314496314497</v>
      </c>
    </row>
    <row r="5" spans="1:28" s="57" customFormat="1" ht="18" customHeight="1" x14ac:dyDescent="0.25">
      <c r="A5" s="58">
        <v>0</v>
      </c>
      <c r="B5" s="59">
        <f>ROUNDDOWN(($C$113+ROUNDDOWN(($A5*IF(501&lt;=$A5,$C$128,IF(101&lt;=$A5,$C$127,IF(51&lt;=$A5,$C$126,IF(31&lt;=$A5,$C$125,IF(21&lt;=$A5,$C$124,IF(11&lt;=$A5,$C$123,IF(1&lt;=$A5,$C$122,0)))))))),0))*1.1,0)</f>
        <v>968</v>
      </c>
      <c r="C5" s="60">
        <f t="shared" ref="C5:C68" si="5">INT(ROUNDDOWN(IF($A5&lt;=0,0,IF($A5&lt;=10,$C$133,IF($A5&lt;=20,$C$134,IF($A5&lt;=30,$C$135,IF($A5&lt;=50,$C$136,IF($A5&lt;=100,$C$137,IF($A5&lt;=500,$C$138,IF($A5&gt;=501,$C$139,""))))))))*$A5+$C$132,0)*1.1)</f>
        <v>660</v>
      </c>
      <c r="D5" s="61">
        <f>B5+C5</f>
        <v>1628</v>
      </c>
      <c r="E5" s="62">
        <f>ROUNDDOWN(($F$113+ROUNDDOWN(($A5*IF(501&lt;=$A5,$F$128,IF(101&lt;=$A5,$F$127,IF(51&lt;=$A5,$F$126,IF(31&lt;=$A5,$F$125,IF(21&lt;=$A5,$F$124,IF(11&lt;=$A5,$F$123,IF(1&lt;=$A5,$F$122,0)))))))),0))*1.1,0)</f>
        <v>1035</v>
      </c>
      <c r="F5" s="63">
        <f t="shared" ref="F5:F68" si="6">INT(ROUNDDOWN(IF($A5&lt;=0,0,IF($A5&lt;=10,$F$133,IF($A5&lt;=20,$F$134,IF($A5&lt;=30,$F$135,IF($A5&lt;=50,$F$136,IF($A5&lt;=100,$F$137,IF($A5&lt;=500,$F$138,IF($A5&gt;=501,$F$139,""))))))))*$A5+$F$132,0)*1.1)</f>
        <v>706</v>
      </c>
      <c r="G5" s="64">
        <f>SUM(E5:F5)</f>
        <v>1741</v>
      </c>
      <c r="H5" s="65">
        <f t="shared" si="0"/>
        <v>67</v>
      </c>
      <c r="I5" s="66">
        <f t="shared" si="0"/>
        <v>46</v>
      </c>
      <c r="J5" s="67">
        <f t="shared" si="0"/>
        <v>113</v>
      </c>
      <c r="K5" s="68">
        <f>ROUNDDOWN(($L$113+ROUNDDOWN(($A5*IF(501&lt;=$A5,$L$128,IF(101&lt;=$A5,$L$127,IF(51&lt;=$A5,$L$126,IF(31&lt;=$A5,$L$125,IF(21&lt;=$A5,$L$124,IF(11&lt;=$A5,$L$123,IF(1&lt;=$A5,$L$122,0)))))))),0))*1.1,0)</f>
        <v>1103</v>
      </c>
      <c r="L5" s="69">
        <f t="shared" ref="L5:L68" si="7">INT(ROUNDDOWN(IF($A5&lt;=0,0,IF($A5&lt;=10,$L$133,IF($A5&lt;=20,$L$134,IF($A5&lt;=30,$L$135,IF($A5&lt;=50,$L$136,IF($A5&lt;=100,$L$137,IF($A5&lt;=500,$L$138,IF($A5&gt;=501,$L$139,""))))))))*$A5+$L$132,0)*1.1)</f>
        <v>752</v>
      </c>
      <c r="M5" s="70">
        <f>SUM(K5:L5)</f>
        <v>1855</v>
      </c>
      <c r="N5" s="71">
        <f t="shared" si="1"/>
        <v>68</v>
      </c>
      <c r="O5" s="72">
        <f t="shared" si="1"/>
        <v>46</v>
      </c>
      <c r="P5" s="73">
        <f t="shared" si="1"/>
        <v>114</v>
      </c>
      <c r="Q5" s="74">
        <f>ROUNDDOWN(($R$113+ROUNDDOWN(($A5*IF(501&lt;=$A5,$R$128,IF(101&lt;=$A5,$R$127,IF(51&lt;=$A5,$R$126,IF(31&lt;=$A5,$R$125,IF(21&lt;=$A5,$R$124,IF(11&lt;=$A5,$R$123,IF(1&lt;=$A5,$R$122,0)))))))),0))*1.1,0)</f>
        <v>1161</v>
      </c>
      <c r="R5" s="75">
        <f t="shared" ref="R5:R68" si="8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1953</v>
      </c>
      <c r="T5" s="77">
        <f t="shared" si="2"/>
        <v>58</v>
      </c>
      <c r="U5" s="78">
        <f t="shared" si="2"/>
        <v>40</v>
      </c>
      <c r="V5" s="79">
        <f t="shared" si="2"/>
        <v>98</v>
      </c>
      <c r="W5" s="80">
        <f t="shared" si="3"/>
        <v>193</v>
      </c>
      <c r="X5" s="81">
        <f t="shared" si="3"/>
        <v>132</v>
      </c>
      <c r="Y5" s="82">
        <f t="shared" si="3"/>
        <v>325</v>
      </c>
      <c r="Z5" s="83">
        <f t="shared" si="4"/>
        <v>1.1993801652892562</v>
      </c>
      <c r="AA5" s="83">
        <f t="shared" si="4"/>
        <v>1.2</v>
      </c>
      <c r="AB5" s="83">
        <f t="shared" si="4"/>
        <v>1.1996314496314497</v>
      </c>
    </row>
    <row r="6" spans="1:28" s="57" customFormat="1" ht="18" customHeight="1" x14ac:dyDescent="0.25">
      <c r="A6" s="84">
        <v>1</v>
      </c>
      <c r="B6" s="85">
        <f>ROUNDDOWN(($C$113+ROUNDDOWN(($A6*IF(501&lt;=$A6,$C$128,IF(101&lt;=$A6,$C$127,IF(51&lt;=$A6,$C$126,IF(31&lt;=$A6,$C$125,IF(21&lt;=$A6,$C$124,IF(11&lt;=$A6,$C$123,IF(1&lt;=$A6,$C$122,0)))))))),0))*1.1,0)</f>
        <v>1035</v>
      </c>
      <c r="C6" s="86">
        <f t="shared" si="5"/>
        <v>720</v>
      </c>
      <c r="D6" s="87">
        <f t="shared" ref="D6:D13" si="9">B6+C6</f>
        <v>1755</v>
      </c>
      <c r="E6" s="88">
        <f>ROUNDDOWN(($F$113+ROUNDDOWN(($A6*IF(501&lt;=$A6,$F$128,IF(101&lt;=$A6,$F$127,IF(51&lt;=$A6,$F$126,IF(31&lt;=$A6,$F$125,IF(21&lt;=$A6,$F$124,IF(11&lt;=$A6,$F$123,IF(1&lt;=$A6,$F$122,0)))))))),0))*1.1,0)</f>
        <v>1106</v>
      </c>
      <c r="F6" s="89">
        <f t="shared" si="6"/>
        <v>770</v>
      </c>
      <c r="G6" s="90">
        <f t="shared" ref="G6:G69" si="10">SUM(E6:F6)</f>
        <v>1876</v>
      </c>
      <c r="H6" s="91">
        <f t="shared" si="0"/>
        <v>71</v>
      </c>
      <c r="I6" s="92">
        <f t="shared" si="0"/>
        <v>50</v>
      </c>
      <c r="J6" s="93">
        <f t="shared" si="0"/>
        <v>121</v>
      </c>
      <c r="K6" s="94">
        <f>ROUNDDOWN(($L$113+ROUNDDOWN(($A6*IF(501&lt;=$A6,$L$128,IF(101&lt;=$A6,$L$127,IF(51&lt;=$A6,$L$126,IF(31&lt;=$A6,$L$125,IF(21&lt;=$A6,$L$124,IF(11&lt;=$A6,$L$123,IF(1&lt;=$A6,$L$122,0)))))))),0))*1.1,0)</f>
        <v>1179</v>
      </c>
      <c r="L6" s="95">
        <f t="shared" si="7"/>
        <v>820</v>
      </c>
      <c r="M6" s="96">
        <f t="shared" ref="M6:M69" si="11">SUM(K6:L6)</f>
        <v>1999</v>
      </c>
      <c r="N6" s="97">
        <f t="shared" si="1"/>
        <v>73</v>
      </c>
      <c r="O6" s="98">
        <f t="shared" si="1"/>
        <v>50</v>
      </c>
      <c r="P6" s="99">
        <f t="shared" si="1"/>
        <v>123</v>
      </c>
      <c r="Q6" s="100">
        <f>ROUNDDOWN(($R$113+ROUNDDOWN(($A6*IF(501&lt;=$A6,$R$128,IF(101&lt;=$A6,$R$127,IF(51&lt;=$A6,$R$126,IF(31&lt;=$A6,$R$125,IF(21&lt;=$A6,$R$124,IF(11&lt;=$A6,$R$123,IF(1&lt;=$A6,$R$122,0)))))))),0))*1.1,0)</f>
        <v>1241</v>
      </c>
      <c r="R6" s="101">
        <f t="shared" si="8"/>
        <v>864</v>
      </c>
      <c r="S6" s="102">
        <f t="shared" ref="S6:S69" si="12">SUM(Q6:R6)</f>
        <v>2105</v>
      </c>
      <c r="T6" s="103">
        <f t="shared" si="2"/>
        <v>62</v>
      </c>
      <c r="U6" s="104">
        <f t="shared" si="2"/>
        <v>44</v>
      </c>
      <c r="V6" s="105">
        <f t="shared" si="2"/>
        <v>106</v>
      </c>
      <c r="W6" s="106">
        <f t="shared" si="3"/>
        <v>206</v>
      </c>
      <c r="X6" s="86">
        <f t="shared" si="3"/>
        <v>144</v>
      </c>
      <c r="Y6" s="87">
        <f t="shared" si="3"/>
        <v>350</v>
      </c>
      <c r="Z6" s="107">
        <f t="shared" si="4"/>
        <v>1.1990338164251209</v>
      </c>
      <c r="AA6" s="83">
        <f t="shared" si="4"/>
        <v>1.2</v>
      </c>
      <c r="AB6" s="83">
        <f t="shared" si="4"/>
        <v>1.1994301994301995</v>
      </c>
    </row>
    <row r="7" spans="1:28" s="57" customFormat="1" ht="18" customHeight="1" x14ac:dyDescent="0.25">
      <c r="A7" s="84">
        <v>2</v>
      </c>
      <c r="B7" s="85">
        <f>ROUNDDOWN(($C$113+ROUNDDOWN(($A7*IF(501&lt;=$A7,$C$128,IF(101&lt;=$A7,$C$127,IF(51&lt;=$A7,$C$126,IF(31&lt;=$A7,$C$125,IF(21&lt;=$A7,$C$124,IF(11&lt;=$A7,$C$123,IF(1&lt;=$A7,$C$122,0)))))))),0))*1.1,0)</f>
        <v>1102</v>
      </c>
      <c r="C7" s="86">
        <f t="shared" si="5"/>
        <v>781</v>
      </c>
      <c r="D7" s="87">
        <f t="shared" si="9"/>
        <v>1883</v>
      </c>
      <c r="E7" s="88">
        <f>ROUNDDOWN(($F$113+ROUNDDOWN(($A7*IF(501&lt;=$A7,$F$128,IF(101&lt;=$A7,$F$127,IF(51&lt;=$A7,$F$126,IF(31&lt;=$A7,$F$125,IF(21&lt;=$A7,$F$124,IF(11&lt;=$A7,$F$123,IF(1&lt;=$A7,$F$122,0)))))))),0))*1.1,0)</f>
        <v>1178</v>
      </c>
      <c r="F7" s="89">
        <f t="shared" si="6"/>
        <v>833</v>
      </c>
      <c r="G7" s="90">
        <f t="shared" si="10"/>
        <v>2011</v>
      </c>
      <c r="H7" s="91">
        <f t="shared" si="0"/>
        <v>76</v>
      </c>
      <c r="I7" s="92">
        <f t="shared" si="0"/>
        <v>52</v>
      </c>
      <c r="J7" s="93">
        <f t="shared" si="0"/>
        <v>128</v>
      </c>
      <c r="K7" s="94">
        <f>ROUNDDOWN(($L$113+ROUNDDOWN(($A7*IF(501&lt;=$A7,$L$128,IF(101&lt;=$A7,$L$127,IF(51&lt;=$A7,$L$126,IF(31&lt;=$A7,$L$125,IF(21&lt;=$A7,$L$124,IF(11&lt;=$A7,$L$123,IF(1&lt;=$A7,$L$122,0)))))))),0))*1.1,0)</f>
        <v>1255</v>
      </c>
      <c r="L7" s="95">
        <f t="shared" si="7"/>
        <v>888</v>
      </c>
      <c r="M7" s="96">
        <f t="shared" si="11"/>
        <v>2143</v>
      </c>
      <c r="N7" s="97">
        <f t="shared" si="1"/>
        <v>77</v>
      </c>
      <c r="O7" s="98">
        <f t="shared" si="1"/>
        <v>55</v>
      </c>
      <c r="P7" s="99">
        <f t="shared" si="1"/>
        <v>132</v>
      </c>
      <c r="Q7" s="100">
        <f>ROUNDDOWN(($R$113+ROUNDDOWN(($A7*IF(501&lt;=$A7,$R$128,IF(101&lt;=$A7,$R$127,IF(51&lt;=$A7,$R$126,IF(31&lt;=$A7,$R$125,IF(21&lt;=$A7,$R$124,IF(11&lt;=$A7,$R$123,IF(1&lt;=$A7,$R$122,0)))))))),0))*1.1,0)</f>
        <v>1322</v>
      </c>
      <c r="R7" s="101">
        <f t="shared" si="8"/>
        <v>937</v>
      </c>
      <c r="S7" s="102">
        <f t="shared" si="12"/>
        <v>2259</v>
      </c>
      <c r="T7" s="103">
        <f t="shared" si="2"/>
        <v>67</v>
      </c>
      <c r="U7" s="104">
        <f t="shared" si="2"/>
        <v>49</v>
      </c>
      <c r="V7" s="105">
        <f t="shared" si="2"/>
        <v>116</v>
      </c>
      <c r="W7" s="106">
        <f t="shared" si="3"/>
        <v>220</v>
      </c>
      <c r="X7" s="86">
        <f t="shared" si="3"/>
        <v>156</v>
      </c>
      <c r="Y7" s="87">
        <f t="shared" si="3"/>
        <v>376</v>
      </c>
      <c r="Z7" s="107">
        <f t="shared" si="4"/>
        <v>1.1996370235934664</v>
      </c>
      <c r="AA7" s="83">
        <f t="shared" si="4"/>
        <v>1.1997439180537772</v>
      </c>
      <c r="AB7" s="83">
        <f t="shared" si="4"/>
        <v>1.1996813595326608</v>
      </c>
    </row>
    <row r="8" spans="1:28" s="57" customFormat="1" ht="18" customHeight="1" x14ac:dyDescent="0.25">
      <c r="A8" s="84">
        <v>3</v>
      </c>
      <c r="B8" s="85">
        <f>ROUNDDOWN(($C$113+ROUNDDOWN(($A8*IF(501&lt;=$A8,$C$128,IF(101&lt;=$A8,$C$127,IF(51&lt;=$A8,$C$126,IF(31&lt;=$A8,$C$125,IF(21&lt;=$A8,$C$124,IF(11&lt;=$A8,$C$123,IF(1&lt;=$A8,$C$122,0)))))))),0))*1.1,0)</f>
        <v>1169</v>
      </c>
      <c r="C8" s="86">
        <f t="shared" si="5"/>
        <v>841</v>
      </c>
      <c r="D8" s="87">
        <f t="shared" si="9"/>
        <v>2010</v>
      </c>
      <c r="E8" s="88">
        <f>ROUNDDOWN(($F$113+ROUNDDOWN(($A8*IF(501&lt;=$A8,$F$128,IF(101&lt;=$A8,$F$127,IF(51&lt;=$A8,$F$126,IF(31&lt;=$A8,$F$125,IF(21&lt;=$A8,$F$124,IF(11&lt;=$A8,$F$123,IF(1&lt;=$A8,$F$122,0)))))))),0))*1.1,0)</f>
        <v>1249</v>
      </c>
      <c r="F8" s="89">
        <f t="shared" si="6"/>
        <v>897</v>
      </c>
      <c r="G8" s="90">
        <f t="shared" si="10"/>
        <v>2146</v>
      </c>
      <c r="H8" s="91">
        <f t="shared" si="0"/>
        <v>80</v>
      </c>
      <c r="I8" s="92">
        <f t="shared" si="0"/>
        <v>56</v>
      </c>
      <c r="J8" s="93">
        <f t="shared" si="0"/>
        <v>136</v>
      </c>
      <c r="K8" s="94">
        <f>ROUNDDOWN(($L$113+ROUNDDOWN(($A8*IF(501&lt;=$A8,$L$128,IF(101&lt;=$A8,$L$127,IF(51&lt;=$A8,$L$126,IF(31&lt;=$A8,$L$125,IF(21&lt;=$A8,$L$124,IF(11&lt;=$A8,$L$123,IF(1&lt;=$A8,$L$122,0)))))))),0))*1.1,0)</f>
        <v>1331</v>
      </c>
      <c r="L8" s="95">
        <f t="shared" si="7"/>
        <v>957</v>
      </c>
      <c r="M8" s="96">
        <f t="shared" si="11"/>
        <v>2288</v>
      </c>
      <c r="N8" s="97">
        <f t="shared" si="1"/>
        <v>82</v>
      </c>
      <c r="O8" s="98">
        <f t="shared" si="1"/>
        <v>60</v>
      </c>
      <c r="P8" s="99">
        <f t="shared" si="1"/>
        <v>142</v>
      </c>
      <c r="Q8" s="100">
        <f>ROUNDDOWN(($R$113+ROUNDDOWN(($A8*IF(501&lt;=$A8,$R$128,IF(101&lt;=$A8,$R$127,IF(51&lt;=$A8,$R$126,IF(31&lt;=$A8,$R$125,IF(21&lt;=$A8,$R$124,IF(11&lt;=$A8,$R$123,IF(1&lt;=$A8,$R$122,0)))))))),0))*1.1,0)</f>
        <v>1402</v>
      </c>
      <c r="R8" s="101">
        <f t="shared" si="8"/>
        <v>1009</v>
      </c>
      <c r="S8" s="102">
        <f t="shared" si="12"/>
        <v>2411</v>
      </c>
      <c r="T8" s="103">
        <f t="shared" si="2"/>
        <v>71</v>
      </c>
      <c r="U8" s="104">
        <f t="shared" si="2"/>
        <v>52</v>
      </c>
      <c r="V8" s="105">
        <f t="shared" si="2"/>
        <v>123</v>
      </c>
      <c r="W8" s="106">
        <f t="shared" si="3"/>
        <v>233</v>
      </c>
      <c r="X8" s="86">
        <f t="shared" si="3"/>
        <v>168</v>
      </c>
      <c r="Y8" s="87">
        <f t="shared" si="3"/>
        <v>401</v>
      </c>
      <c r="Z8" s="107">
        <f t="shared" si="4"/>
        <v>1.1993156544054748</v>
      </c>
      <c r="AA8" s="83">
        <f t="shared" si="4"/>
        <v>1.1997621878715814</v>
      </c>
      <c r="AB8" s="83">
        <f t="shared" si="4"/>
        <v>1.1995024875621891</v>
      </c>
    </row>
    <row r="9" spans="1:28" s="57" customFormat="1" ht="18" customHeight="1" x14ac:dyDescent="0.25">
      <c r="A9" s="84">
        <v>4</v>
      </c>
      <c r="B9" s="85">
        <f>ROUNDDOWN(($C$113+ROUNDDOWN(($A9*IF(501&lt;=$A9,$C$128,IF(101&lt;=$A9,$C$127,IF(51&lt;=$A9,$C$126,IF(31&lt;=$A9,$C$125,IF(21&lt;=$A9,$C$124,IF(11&lt;=$A9,$C$123,IF(1&lt;=$A9,$C$122,0)))))))),0))*1.1,0)</f>
        <v>1236</v>
      </c>
      <c r="C9" s="86">
        <f t="shared" si="5"/>
        <v>902</v>
      </c>
      <c r="D9" s="87">
        <f t="shared" si="9"/>
        <v>2138</v>
      </c>
      <c r="E9" s="88">
        <f>ROUNDDOWN(($F$113+ROUNDDOWN(($A9*IF(501&lt;=$A9,$F$128,IF(101&lt;=$A9,$F$127,IF(51&lt;=$A9,$F$126,IF(31&lt;=$A9,$F$125,IF(21&lt;=$A9,$F$124,IF(11&lt;=$A9,$F$123,IF(1&lt;=$A9,$F$122,0)))))))),0))*1.1,0)</f>
        <v>1321</v>
      </c>
      <c r="F9" s="89">
        <f t="shared" si="6"/>
        <v>961</v>
      </c>
      <c r="G9" s="90">
        <f t="shared" si="10"/>
        <v>2282</v>
      </c>
      <c r="H9" s="91">
        <f t="shared" si="0"/>
        <v>85</v>
      </c>
      <c r="I9" s="92">
        <f t="shared" si="0"/>
        <v>59</v>
      </c>
      <c r="J9" s="93">
        <f t="shared" si="0"/>
        <v>144</v>
      </c>
      <c r="K9" s="94">
        <f>ROUNDDOWN(($L$113+ROUNDDOWN(($A9*IF(501&lt;=$A9,$L$128,IF(101&lt;=$A9,$L$127,IF(51&lt;=$A9,$L$126,IF(31&lt;=$A9,$L$125,IF(21&lt;=$A9,$L$124,IF(11&lt;=$A9,$L$123,IF(1&lt;=$A9,$L$122,0)))))))),0))*1.1,0)</f>
        <v>1406</v>
      </c>
      <c r="L9" s="95">
        <f t="shared" si="7"/>
        <v>1025</v>
      </c>
      <c r="M9" s="96">
        <f t="shared" si="11"/>
        <v>2431</v>
      </c>
      <c r="N9" s="97">
        <f t="shared" si="1"/>
        <v>85</v>
      </c>
      <c r="O9" s="98">
        <f t="shared" si="1"/>
        <v>64</v>
      </c>
      <c r="P9" s="99">
        <f t="shared" si="1"/>
        <v>149</v>
      </c>
      <c r="Q9" s="100">
        <f>ROUNDDOWN(($R$113+ROUNDDOWN(($A9*IF(501&lt;=$A9,$R$128,IF(101&lt;=$A9,$R$127,IF(51&lt;=$A9,$R$126,IF(31&lt;=$A9,$R$125,IF(21&lt;=$A9,$R$124,IF(11&lt;=$A9,$R$123,IF(1&lt;=$A9,$R$122,0)))))))),0))*1.1,0)</f>
        <v>1482</v>
      </c>
      <c r="R9" s="101">
        <f t="shared" si="8"/>
        <v>1082</v>
      </c>
      <c r="S9" s="102">
        <f t="shared" si="12"/>
        <v>2564</v>
      </c>
      <c r="T9" s="103">
        <f t="shared" si="2"/>
        <v>76</v>
      </c>
      <c r="U9" s="104">
        <f t="shared" si="2"/>
        <v>57</v>
      </c>
      <c r="V9" s="105">
        <f t="shared" si="2"/>
        <v>133</v>
      </c>
      <c r="W9" s="106">
        <f t="shared" si="3"/>
        <v>246</v>
      </c>
      <c r="X9" s="86">
        <f t="shared" si="3"/>
        <v>180</v>
      </c>
      <c r="Y9" s="87">
        <f t="shared" si="3"/>
        <v>426</v>
      </c>
      <c r="Z9" s="107">
        <f t="shared" si="4"/>
        <v>1.1990291262135921</v>
      </c>
      <c r="AA9" s="83">
        <f t="shared" si="4"/>
        <v>1.1995565410199556</v>
      </c>
      <c r="AB9" s="83">
        <f t="shared" si="4"/>
        <v>1.1992516370439663</v>
      </c>
    </row>
    <row r="10" spans="1:28" s="57" customFormat="1" ht="18" customHeight="1" x14ac:dyDescent="0.25">
      <c r="A10" s="84">
        <v>5</v>
      </c>
      <c r="B10" s="85">
        <f>ROUNDDOWN(($C$113+ROUNDDOWN(($A10*IF(501&lt;=$A10,$C$128,IF(101&lt;=$A10,$C$127,IF(51&lt;=$A10,$C$126,IF(31&lt;=$A10,$C$125,IF(21&lt;=$A10,$C$124,IF(11&lt;=$A10,$C$123,IF(1&lt;=$A10,$C$122,0)))))))),0))*1.1,0)</f>
        <v>1303</v>
      </c>
      <c r="C10" s="86">
        <f t="shared" si="5"/>
        <v>962</v>
      </c>
      <c r="D10" s="87">
        <f t="shared" si="9"/>
        <v>2265</v>
      </c>
      <c r="E10" s="88">
        <f>ROUNDDOWN(($F$113+ROUNDDOWN(($A10*IF(501&lt;=$A10,$F$128,IF(101&lt;=$A10,$F$127,IF(51&lt;=$A10,$F$126,IF(31&lt;=$A10,$F$125,IF(21&lt;=$A10,$F$124,IF(11&lt;=$A10,$F$123,IF(1&lt;=$A10,$F$122,0)))))))),0))*1.1,0)</f>
        <v>1392</v>
      </c>
      <c r="F10" s="89">
        <f t="shared" si="6"/>
        <v>1025</v>
      </c>
      <c r="G10" s="90">
        <f t="shared" si="10"/>
        <v>2417</v>
      </c>
      <c r="H10" s="91">
        <f t="shared" si="0"/>
        <v>89</v>
      </c>
      <c r="I10" s="92">
        <f t="shared" si="0"/>
        <v>63</v>
      </c>
      <c r="J10" s="93">
        <f t="shared" si="0"/>
        <v>152</v>
      </c>
      <c r="K10" s="94">
        <f>ROUNDDOWN(($L$113+ROUNDDOWN(($A10*IF(501&lt;=$A10,$L$128,IF(101&lt;=$A10,$L$127,IF(51&lt;=$A10,$L$126,IF(31&lt;=$A10,$L$125,IF(21&lt;=$A10,$L$124,IF(11&lt;=$A10,$L$123,IF(1&lt;=$A10,$L$122,0)))))))),0))*1.1,0)</f>
        <v>1482</v>
      </c>
      <c r="L10" s="95">
        <f t="shared" si="7"/>
        <v>1093</v>
      </c>
      <c r="M10" s="96">
        <f t="shared" si="11"/>
        <v>2575</v>
      </c>
      <c r="N10" s="97">
        <f t="shared" si="1"/>
        <v>90</v>
      </c>
      <c r="O10" s="98">
        <f t="shared" si="1"/>
        <v>68</v>
      </c>
      <c r="P10" s="99">
        <f t="shared" si="1"/>
        <v>158</v>
      </c>
      <c r="Q10" s="100">
        <f>ROUNDDOWN(($R$113+ROUNDDOWN(($A10*IF(501&lt;=$A10,$R$128,IF(101&lt;=$A10,$R$127,IF(51&lt;=$A10,$R$126,IF(31&lt;=$A10,$R$125,IF(21&lt;=$A10,$R$124,IF(11&lt;=$A10,$R$123,IF(1&lt;=$A10,$R$122,0)))))))),0))*1.1,0)</f>
        <v>1563</v>
      </c>
      <c r="R10" s="101">
        <f t="shared" si="8"/>
        <v>1155</v>
      </c>
      <c r="S10" s="102">
        <f t="shared" si="12"/>
        <v>2718</v>
      </c>
      <c r="T10" s="103">
        <f t="shared" si="2"/>
        <v>81</v>
      </c>
      <c r="U10" s="104">
        <f t="shared" si="2"/>
        <v>62</v>
      </c>
      <c r="V10" s="105">
        <f t="shared" si="2"/>
        <v>143</v>
      </c>
      <c r="W10" s="106">
        <f t="shared" si="3"/>
        <v>260</v>
      </c>
      <c r="X10" s="86">
        <f t="shared" si="3"/>
        <v>193</v>
      </c>
      <c r="Y10" s="87">
        <f t="shared" si="3"/>
        <v>453</v>
      </c>
      <c r="Z10" s="107">
        <f>Q10/B10</f>
        <v>1.1995395241749809</v>
      </c>
      <c r="AA10" s="83">
        <f t="shared" si="4"/>
        <v>1.2006237006237006</v>
      </c>
      <c r="AB10" s="83">
        <f t="shared" si="4"/>
        <v>1.2</v>
      </c>
    </row>
    <row r="11" spans="1:28" s="57" customFormat="1" ht="18" customHeight="1" x14ac:dyDescent="0.25">
      <c r="A11" s="108">
        <v>6</v>
      </c>
      <c r="B11" s="109">
        <f>ROUNDDOWN(($C$113+ROUNDDOWN(($A11*IF(501&lt;=$A11,$C$128,IF(101&lt;=$A11,$C$127,IF(51&lt;=$A11,$C$126,IF(31&lt;=$A11,$C$125,IF(21&lt;=$A11,$C$124,IF(11&lt;=$A11,$C$123,IF(1&lt;=$A11,$C$122,0)))))))),0))*1.1,0)</f>
        <v>1370</v>
      </c>
      <c r="C11" s="80">
        <f t="shared" si="5"/>
        <v>1023</v>
      </c>
      <c r="D11" s="110">
        <f>B11+C11</f>
        <v>2393</v>
      </c>
      <c r="E11" s="88">
        <f>ROUNDDOWN(($F$113+ROUNDDOWN(($A11*IF(501&lt;=$A11,$F$128,IF(101&lt;=$A11,$F$127,IF(51&lt;=$A11,$F$126,IF(31&lt;=$A11,$F$125,IF(21&lt;=$A11,$F$124,IF(11&lt;=$A11,$F$123,IF(1&lt;=$A11,$F$122,0)))))))),0))*1.1,0)</f>
        <v>1464</v>
      </c>
      <c r="F11" s="89">
        <f t="shared" si="6"/>
        <v>1089</v>
      </c>
      <c r="G11" s="90">
        <f t="shared" si="10"/>
        <v>2553</v>
      </c>
      <c r="H11" s="91">
        <f t="shared" si="0"/>
        <v>94</v>
      </c>
      <c r="I11" s="92">
        <f t="shared" si="0"/>
        <v>66</v>
      </c>
      <c r="J11" s="93">
        <f t="shared" si="0"/>
        <v>160</v>
      </c>
      <c r="K11" s="94">
        <f>ROUNDDOWN(($L$113+ROUNDDOWN(($A11*IF(501&lt;=$A11,$L$128,IF(101&lt;=$A11,$L$127,IF(51&lt;=$A11,$L$126,IF(31&lt;=$A11,$L$125,IF(21&lt;=$A11,$L$124,IF(11&lt;=$A11,$L$123,IF(1&lt;=$A11,$L$122,0)))))))),0))*1.1,0)</f>
        <v>1558</v>
      </c>
      <c r="L11" s="95">
        <f t="shared" si="7"/>
        <v>1161</v>
      </c>
      <c r="M11" s="96">
        <f t="shared" si="11"/>
        <v>2719</v>
      </c>
      <c r="N11" s="97">
        <f t="shared" si="1"/>
        <v>94</v>
      </c>
      <c r="O11" s="98">
        <f t="shared" si="1"/>
        <v>72</v>
      </c>
      <c r="P11" s="99">
        <f t="shared" si="1"/>
        <v>166</v>
      </c>
      <c r="Q11" s="100">
        <f>ROUNDDOWN(($R$113+ROUNDDOWN(($A11*IF(501&lt;=$A11,$R$128,IF(101&lt;=$A11,$R$127,IF(51&lt;=$A11,$R$126,IF(31&lt;=$A11,$R$125,IF(21&lt;=$A11,$R$124,IF(11&lt;=$A11,$R$123,IF(1&lt;=$A11,$R$122,0)))))))),0))*1.1,0)</f>
        <v>1643</v>
      </c>
      <c r="R11" s="101">
        <f t="shared" si="8"/>
        <v>1227</v>
      </c>
      <c r="S11" s="102">
        <f t="shared" si="12"/>
        <v>2870</v>
      </c>
      <c r="T11" s="103">
        <f t="shared" si="2"/>
        <v>85</v>
      </c>
      <c r="U11" s="104">
        <f t="shared" si="2"/>
        <v>66</v>
      </c>
      <c r="V11" s="105">
        <f t="shared" si="2"/>
        <v>151</v>
      </c>
      <c r="W11" s="106">
        <f t="shared" si="3"/>
        <v>273</v>
      </c>
      <c r="X11" s="86">
        <f t="shared" si="3"/>
        <v>204</v>
      </c>
      <c r="Y11" s="87">
        <f t="shared" si="3"/>
        <v>477</v>
      </c>
      <c r="Z11" s="107">
        <f t="shared" si="4"/>
        <v>1.1992700729927008</v>
      </c>
      <c r="AA11" s="83">
        <f t="shared" si="4"/>
        <v>1.1994134897360704</v>
      </c>
      <c r="AB11" s="83">
        <f t="shared" si="4"/>
        <v>1.1993313832010029</v>
      </c>
    </row>
    <row r="12" spans="1:28" s="57" customFormat="1" ht="18" customHeight="1" x14ac:dyDescent="0.25">
      <c r="A12" s="84">
        <v>7</v>
      </c>
      <c r="B12" s="85">
        <f>ROUNDDOWN(($C$113+ROUNDDOWN(($A12*IF(501&lt;=$A12,$C$128,IF(101&lt;=$A12,$C$127,IF(51&lt;=$A12,$C$126,IF(31&lt;=$A12,$C$125,IF(21&lt;=$A12,$C$124,IF(11&lt;=$A12,$C$123,IF(1&lt;=$A12,$C$122,0)))))))),0))*1.1,0)</f>
        <v>1437</v>
      </c>
      <c r="C12" s="106">
        <f t="shared" si="5"/>
        <v>1083</v>
      </c>
      <c r="D12" s="111">
        <f t="shared" si="9"/>
        <v>2520</v>
      </c>
      <c r="E12" s="88">
        <f>ROUNDDOWN(($F$113+ROUNDDOWN(($A12*IF(501&lt;=$A12,$F$128,IF(101&lt;=$A12,$F$127,IF(51&lt;=$A12,$F$126,IF(31&lt;=$A12,$F$125,IF(21&lt;=$A12,$F$124,IF(11&lt;=$A12,$F$123,IF(1&lt;=$A12,$F$122,0)))))))),0))*1.1,0)</f>
        <v>1535</v>
      </c>
      <c r="F12" s="89">
        <f t="shared" si="6"/>
        <v>1152</v>
      </c>
      <c r="G12" s="90">
        <f t="shared" si="10"/>
        <v>2687</v>
      </c>
      <c r="H12" s="91">
        <f t="shared" si="0"/>
        <v>98</v>
      </c>
      <c r="I12" s="92">
        <f t="shared" si="0"/>
        <v>69</v>
      </c>
      <c r="J12" s="93">
        <f t="shared" si="0"/>
        <v>167</v>
      </c>
      <c r="K12" s="94">
        <f>ROUNDDOWN(($L$113+ROUNDDOWN(($A12*IF(501&lt;=$A12,$L$128,IF(101&lt;=$A12,$L$127,IF(51&lt;=$A12,$L$126,IF(31&lt;=$A12,$L$125,IF(21&lt;=$A12,$L$124,IF(11&lt;=$A12,$L$123,IF(1&lt;=$A12,$L$122,0)))))))),0))*1.1,0)</f>
        <v>1634</v>
      </c>
      <c r="L12" s="95">
        <f t="shared" si="7"/>
        <v>1229</v>
      </c>
      <c r="M12" s="96">
        <f t="shared" si="11"/>
        <v>2863</v>
      </c>
      <c r="N12" s="97">
        <f t="shared" si="1"/>
        <v>99</v>
      </c>
      <c r="O12" s="98">
        <f t="shared" si="1"/>
        <v>77</v>
      </c>
      <c r="P12" s="99">
        <f t="shared" si="1"/>
        <v>176</v>
      </c>
      <c r="Q12" s="100">
        <f>ROUNDDOWN(($R$113+ROUNDDOWN(($A12*IF(501&lt;=$A12,$R$128,IF(101&lt;=$A12,$R$127,IF(51&lt;=$A12,$R$126,IF(31&lt;=$A12,$R$125,IF(21&lt;=$A12,$R$124,IF(11&lt;=$A12,$R$123,IF(1&lt;=$A12,$R$122,0)))))))),0))*1.1,0)</f>
        <v>1723</v>
      </c>
      <c r="R12" s="101">
        <f t="shared" si="8"/>
        <v>1300</v>
      </c>
      <c r="S12" s="102">
        <f t="shared" si="12"/>
        <v>3023</v>
      </c>
      <c r="T12" s="103">
        <f t="shared" si="2"/>
        <v>89</v>
      </c>
      <c r="U12" s="104">
        <f t="shared" si="2"/>
        <v>71</v>
      </c>
      <c r="V12" s="105">
        <f t="shared" si="2"/>
        <v>160</v>
      </c>
      <c r="W12" s="106">
        <f t="shared" si="3"/>
        <v>286</v>
      </c>
      <c r="X12" s="86">
        <f t="shared" si="3"/>
        <v>217</v>
      </c>
      <c r="Y12" s="87">
        <f t="shared" si="3"/>
        <v>503</v>
      </c>
      <c r="Z12" s="107">
        <f t="shared" si="4"/>
        <v>1.1990257480862909</v>
      </c>
      <c r="AA12" s="83">
        <f t="shared" si="4"/>
        <v>1.2003693444136658</v>
      </c>
      <c r="AB12" s="83">
        <f t="shared" si="4"/>
        <v>1.1996031746031746</v>
      </c>
    </row>
    <row r="13" spans="1:28" s="57" customFormat="1" ht="18" customHeight="1" x14ac:dyDescent="0.25">
      <c r="A13" s="84">
        <v>8</v>
      </c>
      <c r="B13" s="85">
        <f>ROUNDDOWN(($C$113+ROUNDDOWN(($A13*IF(501&lt;=$A13,$C$128,IF(101&lt;=$A13,$C$127,IF(51&lt;=$A13,$C$126,IF(31&lt;=$A13,$C$125,IF(21&lt;=$A13,$C$124,IF(11&lt;=$A13,$C$123,IF(1&lt;=$A13,$C$122,0)))))))),0))*1.1,0)</f>
        <v>1504</v>
      </c>
      <c r="C13" s="106">
        <f t="shared" si="5"/>
        <v>1144</v>
      </c>
      <c r="D13" s="111">
        <f t="shared" si="9"/>
        <v>2648</v>
      </c>
      <c r="E13" s="88">
        <f>ROUNDDOWN(($F$113+ROUNDDOWN(($A13*IF(501&lt;=$A13,$F$128,IF(101&lt;=$A13,$F$127,IF(51&lt;=$A13,$F$126,IF(31&lt;=$A13,$F$125,IF(21&lt;=$A13,$F$124,IF(11&lt;=$A13,$F$123,IF(1&lt;=$A13,$F$122,0)))))))),0))*1.1,0)</f>
        <v>1607</v>
      </c>
      <c r="F13" s="89">
        <f t="shared" si="6"/>
        <v>1216</v>
      </c>
      <c r="G13" s="90">
        <f t="shared" si="10"/>
        <v>2823</v>
      </c>
      <c r="H13" s="91">
        <f t="shared" si="0"/>
        <v>103</v>
      </c>
      <c r="I13" s="92">
        <f t="shared" si="0"/>
        <v>72</v>
      </c>
      <c r="J13" s="93">
        <f t="shared" si="0"/>
        <v>175</v>
      </c>
      <c r="K13" s="94">
        <f>ROUNDDOWN(($L$113+ROUNDDOWN(($A13*IF(501&lt;=$A13,$L$128,IF(101&lt;=$A13,$L$127,IF(51&lt;=$A13,$L$126,IF(31&lt;=$A13,$L$125,IF(21&lt;=$A13,$L$124,IF(11&lt;=$A13,$L$123,IF(1&lt;=$A13,$L$122,0)))))))),0))*1.1,0)</f>
        <v>1710</v>
      </c>
      <c r="L13" s="95">
        <f t="shared" si="7"/>
        <v>1298</v>
      </c>
      <c r="M13" s="96">
        <f t="shared" si="11"/>
        <v>3008</v>
      </c>
      <c r="N13" s="97">
        <f t="shared" si="1"/>
        <v>103</v>
      </c>
      <c r="O13" s="98">
        <f t="shared" si="1"/>
        <v>82</v>
      </c>
      <c r="P13" s="99">
        <f t="shared" si="1"/>
        <v>185</v>
      </c>
      <c r="Q13" s="100">
        <f>ROUNDDOWN(($R$113+ROUNDDOWN(($A13*IF(501&lt;=$A13,$R$128,IF(101&lt;=$A13,$R$127,IF(51&lt;=$A13,$R$126,IF(31&lt;=$A13,$R$125,IF(21&lt;=$A13,$R$124,IF(11&lt;=$A13,$R$123,IF(1&lt;=$A13,$R$122,0)))))))),0))*1.1,0)</f>
        <v>1804</v>
      </c>
      <c r="R13" s="101">
        <f t="shared" si="8"/>
        <v>1372</v>
      </c>
      <c r="S13" s="102">
        <f t="shared" si="12"/>
        <v>3176</v>
      </c>
      <c r="T13" s="103">
        <f t="shared" si="2"/>
        <v>94</v>
      </c>
      <c r="U13" s="104">
        <f t="shared" si="2"/>
        <v>74</v>
      </c>
      <c r="V13" s="105">
        <f t="shared" si="2"/>
        <v>168</v>
      </c>
      <c r="W13" s="106">
        <f t="shared" si="3"/>
        <v>300</v>
      </c>
      <c r="X13" s="86">
        <f t="shared" si="3"/>
        <v>228</v>
      </c>
      <c r="Y13" s="87">
        <f t="shared" si="3"/>
        <v>528</v>
      </c>
      <c r="Z13" s="107">
        <f t="shared" si="4"/>
        <v>1.199468085106383</v>
      </c>
      <c r="AA13" s="83">
        <f t="shared" si="4"/>
        <v>1.1993006993006994</v>
      </c>
      <c r="AB13" s="83">
        <f t="shared" si="4"/>
        <v>1.1993957703927491</v>
      </c>
    </row>
    <row r="14" spans="1:28" s="57" customFormat="1" ht="18" customHeight="1" x14ac:dyDescent="0.25">
      <c r="A14" s="84">
        <v>9</v>
      </c>
      <c r="B14" s="85">
        <f>ROUNDDOWN(($C$113+ROUNDDOWN(($A14*IF(501&lt;=$A14,$C$128,IF(101&lt;=$A14,$C$127,IF(51&lt;=$A14,$C$126,IF(31&lt;=$A14,$C$125,IF(21&lt;=$A14,$C$124,IF(11&lt;=$A14,$C$123,IF(1&lt;=$A14,$C$122,0)))))))),0))*1.1,0)</f>
        <v>1571</v>
      </c>
      <c r="C14" s="106">
        <f t="shared" si="5"/>
        <v>1204</v>
      </c>
      <c r="D14" s="111">
        <f>B14+C14</f>
        <v>2775</v>
      </c>
      <c r="E14" s="88">
        <f>ROUNDDOWN(($F$113+ROUNDDOWN(($A14*IF(501&lt;=$A14,$F$128,IF(101&lt;=$A14,$F$127,IF(51&lt;=$A14,$F$126,IF(31&lt;=$A14,$F$125,IF(21&lt;=$A14,$F$124,IF(11&lt;=$A14,$F$123,IF(1&lt;=$A14,$F$122,0)))))))),0))*1.1,0)</f>
        <v>1678</v>
      </c>
      <c r="F14" s="89">
        <f t="shared" si="6"/>
        <v>1280</v>
      </c>
      <c r="G14" s="90">
        <f t="shared" si="10"/>
        <v>2958</v>
      </c>
      <c r="H14" s="91">
        <f t="shared" si="0"/>
        <v>107</v>
      </c>
      <c r="I14" s="92">
        <f t="shared" si="0"/>
        <v>76</v>
      </c>
      <c r="J14" s="93">
        <f t="shared" si="0"/>
        <v>183</v>
      </c>
      <c r="K14" s="94">
        <f>ROUNDDOWN(($L$113+ROUNDDOWN(($A14*IF(501&lt;=$A14,$L$128,IF(101&lt;=$A14,$L$127,IF(51&lt;=$A14,$L$126,IF(31&lt;=$A14,$L$125,IF(21&lt;=$A14,$L$124,IF(11&lt;=$A14,$L$123,IF(1&lt;=$A14,$L$122,0)))))))),0))*1.1,0)</f>
        <v>1786</v>
      </c>
      <c r="L14" s="95">
        <f t="shared" si="7"/>
        <v>1366</v>
      </c>
      <c r="M14" s="96">
        <f t="shared" si="11"/>
        <v>3152</v>
      </c>
      <c r="N14" s="97">
        <f t="shared" si="1"/>
        <v>108</v>
      </c>
      <c r="O14" s="98">
        <f t="shared" si="1"/>
        <v>86</v>
      </c>
      <c r="P14" s="99">
        <f t="shared" si="1"/>
        <v>194</v>
      </c>
      <c r="Q14" s="100">
        <f>ROUNDDOWN(($R$113+ROUNDDOWN(($A14*IF(501&lt;=$A14,$R$128,IF(101&lt;=$A14,$R$127,IF(51&lt;=$A14,$R$126,IF(31&lt;=$A14,$R$125,IF(21&lt;=$A14,$R$124,IF(11&lt;=$A14,$R$123,IF(1&lt;=$A14,$R$122,0)))))))),0))*1.1,0)</f>
        <v>1884</v>
      </c>
      <c r="R14" s="101">
        <f t="shared" si="8"/>
        <v>1445</v>
      </c>
      <c r="S14" s="102">
        <f t="shared" si="12"/>
        <v>3329</v>
      </c>
      <c r="T14" s="103">
        <f t="shared" si="2"/>
        <v>98</v>
      </c>
      <c r="U14" s="104">
        <f t="shared" si="2"/>
        <v>79</v>
      </c>
      <c r="V14" s="105">
        <f t="shared" si="2"/>
        <v>177</v>
      </c>
      <c r="W14" s="106">
        <f t="shared" si="3"/>
        <v>313</v>
      </c>
      <c r="X14" s="86">
        <f t="shared" si="3"/>
        <v>241</v>
      </c>
      <c r="Y14" s="87">
        <f t="shared" si="3"/>
        <v>554</v>
      </c>
      <c r="Z14" s="107">
        <f t="shared" si="4"/>
        <v>1.1992361553150859</v>
      </c>
      <c r="AA14" s="83">
        <f t="shared" si="4"/>
        <v>1.2001661129568106</v>
      </c>
      <c r="AB14" s="83">
        <f t="shared" si="4"/>
        <v>1.1996396396396396</v>
      </c>
    </row>
    <row r="15" spans="1:28" s="57" customFormat="1" ht="18" customHeight="1" x14ac:dyDescent="0.25">
      <c r="A15" s="84">
        <v>10</v>
      </c>
      <c r="B15" s="85">
        <f>ROUNDDOWN(($C$113+ROUNDDOWN(($A15*IF(501&lt;=$A15,$C$128,IF(101&lt;=$A15,$C$127,IF(51&lt;=$A15,$C$126,IF(31&lt;=$A15,$C$125,IF(21&lt;=$A15,$C$124,IF(11&lt;=$A15,$C$123,IF(1&lt;=$A15,$C$122,0)))))))),0))*1.1,0)</f>
        <v>1639</v>
      </c>
      <c r="C15" s="106">
        <f t="shared" si="5"/>
        <v>1265</v>
      </c>
      <c r="D15" s="111">
        <f t="shared" ref="D15:D78" si="13">B15+C15</f>
        <v>2904</v>
      </c>
      <c r="E15" s="88">
        <f>ROUNDDOWN(($F$113+ROUNDDOWN(($A15*IF(501&lt;=$A15,$F$128,IF(101&lt;=$A15,$F$127,IF(51&lt;=$A15,$F$126,IF(31&lt;=$A15,$F$125,IF(21&lt;=$A15,$F$124,IF(11&lt;=$A15,$F$123,IF(1&lt;=$A15,$F$122,0)))))))),0))*1.1,0)</f>
        <v>1750</v>
      </c>
      <c r="F15" s="89">
        <f t="shared" si="6"/>
        <v>1344</v>
      </c>
      <c r="G15" s="90">
        <f t="shared" si="10"/>
        <v>3094</v>
      </c>
      <c r="H15" s="91">
        <f t="shared" si="0"/>
        <v>111</v>
      </c>
      <c r="I15" s="92">
        <f t="shared" si="0"/>
        <v>79</v>
      </c>
      <c r="J15" s="93">
        <f t="shared" si="0"/>
        <v>190</v>
      </c>
      <c r="K15" s="94">
        <f>ROUNDDOWN(($L$113+ROUNDDOWN(($A15*IF(501&lt;=$A15,$L$128,IF(101&lt;=$A15,$L$127,IF(51&lt;=$A15,$L$126,IF(31&lt;=$A15,$L$125,IF(21&lt;=$A15,$L$124,IF(11&lt;=$A15,$L$123,IF(1&lt;=$A15,$L$122,0)))))))),0))*1.1,0)</f>
        <v>1862</v>
      </c>
      <c r="L15" s="95">
        <f t="shared" si="7"/>
        <v>1434</v>
      </c>
      <c r="M15" s="96">
        <f t="shared" si="11"/>
        <v>3296</v>
      </c>
      <c r="N15" s="97">
        <f t="shared" si="1"/>
        <v>112</v>
      </c>
      <c r="O15" s="98">
        <f t="shared" si="1"/>
        <v>90</v>
      </c>
      <c r="P15" s="99">
        <f t="shared" si="1"/>
        <v>202</v>
      </c>
      <c r="Q15" s="100">
        <f>ROUNDDOWN(($R$113+ROUNDDOWN(($A15*IF(501&lt;=$A15,$R$128,IF(101&lt;=$A15,$R$127,IF(51&lt;=$A15,$R$126,IF(31&lt;=$A15,$R$125,IF(21&lt;=$A15,$R$124,IF(11&lt;=$A15,$R$123,IF(1&lt;=$A15,$R$122,0)))))))),0))*1.1,0)</f>
        <v>1964</v>
      </c>
      <c r="R15" s="101">
        <f t="shared" si="8"/>
        <v>1518</v>
      </c>
      <c r="S15" s="102">
        <f t="shared" si="12"/>
        <v>3482</v>
      </c>
      <c r="T15" s="103">
        <f t="shared" si="2"/>
        <v>102</v>
      </c>
      <c r="U15" s="104">
        <f t="shared" si="2"/>
        <v>84</v>
      </c>
      <c r="V15" s="105">
        <f t="shared" si="2"/>
        <v>186</v>
      </c>
      <c r="W15" s="106">
        <f t="shared" si="3"/>
        <v>325</v>
      </c>
      <c r="X15" s="86">
        <f t="shared" si="3"/>
        <v>253</v>
      </c>
      <c r="Y15" s="87">
        <f t="shared" si="3"/>
        <v>578</v>
      </c>
      <c r="Z15" s="107">
        <f t="shared" si="4"/>
        <v>1.1982916412446614</v>
      </c>
      <c r="AA15" s="83">
        <f t="shared" si="4"/>
        <v>1.2</v>
      </c>
      <c r="AB15" s="83">
        <f t="shared" si="4"/>
        <v>1.1990358126721763</v>
      </c>
    </row>
    <row r="16" spans="1:28" s="57" customFormat="1" ht="18" customHeight="1" x14ac:dyDescent="0.25">
      <c r="A16" s="84">
        <v>11</v>
      </c>
      <c r="B16" s="85">
        <f>ROUNDDOWN(($C$113+ROUNDDOWN(($A16*IF(501&lt;=$A16,$C$128,IF(101&lt;=$A16,$C$127,IF(51&lt;=$A16,$C$126,IF(31&lt;=$A16,$C$125,IF(21&lt;=$A16,$C$124,IF(11&lt;=$A16,$C$123,IF(1&lt;=$A16,$C$122,0)))))))),0))*1.1,0)</f>
        <v>1899</v>
      </c>
      <c r="C16" s="106">
        <f t="shared" si="5"/>
        <v>1507</v>
      </c>
      <c r="D16" s="111">
        <f t="shared" si="13"/>
        <v>3406</v>
      </c>
      <c r="E16" s="88">
        <f>ROUNDDOWN(($F$113+ROUNDDOWN(($A16*IF(501&lt;=$A16,$F$128,IF(101&lt;=$A16,$F$127,IF(51&lt;=$A16,$F$126,IF(31&lt;=$A16,$F$125,IF(21&lt;=$A16,$F$124,IF(11&lt;=$A16,$F$123,IF(1&lt;=$A16,$F$122,0)))))))),0))*1.1,0)</f>
        <v>2027</v>
      </c>
      <c r="F16" s="89">
        <f t="shared" si="6"/>
        <v>1601</v>
      </c>
      <c r="G16" s="90">
        <f t="shared" si="10"/>
        <v>3628</v>
      </c>
      <c r="H16" s="91">
        <f t="shared" si="0"/>
        <v>128</v>
      </c>
      <c r="I16" s="92">
        <f t="shared" si="0"/>
        <v>94</v>
      </c>
      <c r="J16" s="93">
        <f t="shared" si="0"/>
        <v>222</v>
      </c>
      <c r="K16" s="94">
        <f>ROUNDDOWN(($L$113+ROUNDDOWN(($A16*IF(501&lt;=$A16,$L$128,IF(101&lt;=$A16,$L$127,IF(51&lt;=$A16,$L$126,IF(31&lt;=$A16,$L$125,IF(21&lt;=$A16,$L$124,IF(11&lt;=$A16,$L$123,IF(1&lt;=$A16,$L$122,0)))))))),0))*1.1,0)</f>
        <v>2156</v>
      </c>
      <c r="L16" s="95">
        <f t="shared" si="7"/>
        <v>1708</v>
      </c>
      <c r="M16" s="96">
        <f t="shared" si="11"/>
        <v>3864</v>
      </c>
      <c r="N16" s="97">
        <f t="shared" si="1"/>
        <v>129</v>
      </c>
      <c r="O16" s="98">
        <f t="shared" si="1"/>
        <v>107</v>
      </c>
      <c r="P16" s="99">
        <f t="shared" si="1"/>
        <v>236</v>
      </c>
      <c r="Q16" s="100">
        <f>ROUNDDOWN(($R$113+ROUNDDOWN(($A16*IF(501&lt;=$A16,$R$128,IF(101&lt;=$A16,$R$127,IF(51&lt;=$A16,$R$126,IF(31&lt;=$A16,$R$125,IF(21&lt;=$A16,$R$124,IF(11&lt;=$A16,$R$123,IF(1&lt;=$A16,$R$122,0)))))))),0))*1.1,0)</f>
        <v>2274</v>
      </c>
      <c r="R16" s="101">
        <f t="shared" si="8"/>
        <v>1808</v>
      </c>
      <c r="S16" s="102">
        <f t="shared" si="12"/>
        <v>4082</v>
      </c>
      <c r="T16" s="103">
        <f t="shared" si="2"/>
        <v>118</v>
      </c>
      <c r="U16" s="104">
        <f t="shared" si="2"/>
        <v>100</v>
      </c>
      <c r="V16" s="105">
        <f t="shared" si="2"/>
        <v>218</v>
      </c>
      <c r="W16" s="106">
        <f t="shared" si="3"/>
        <v>375</v>
      </c>
      <c r="X16" s="86">
        <f t="shared" si="3"/>
        <v>301</v>
      </c>
      <c r="Y16" s="87">
        <f t="shared" si="3"/>
        <v>676</v>
      </c>
      <c r="Z16" s="107">
        <f t="shared" si="4"/>
        <v>1.1974723538704581</v>
      </c>
      <c r="AA16" s="83">
        <f t="shared" si="4"/>
        <v>1.1997345719973458</v>
      </c>
      <c r="AB16" s="83">
        <f t="shared" si="4"/>
        <v>1.1984732824427482</v>
      </c>
    </row>
    <row r="17" spans="1:28" s="57" customFormat="1" ht="18" customHeight="1" x14ac:dyDescent="0.25">
      <c r="A17" s="84">
        <v>12</v>
      </c>
      <c r="B17" s="85">
        <f>ROUNDDOWN(($C$113+ROUNDDOWN(($A17*IF(501&lt;=$A17,$C$128,IF(101&lt;=$A17,$C$127,IF(51&lt;=$A17,$C$126,IF(31&lt;=$A17,$C$125,IF(21&lt;=$A17,$C$124,IF(11&lt;=$A17,$C$123,IF(1&lt;=$A17,$C$122,0)))))))),0))*1.1,0)</f>
        <v>1984</v>
      </c>
      <c r="C17" s="106">
        <f t="shared" si="5"/>
        <v>1584</v>
      </c>
      <c r="D17" s="111">
        <f t="shared" si="13"/>
        <v>3568</v>
      </c>
      <c r="E17" s="88">
        <f>ROUNDDOWN(($F$113+ROUNDDOWN(($A17*IF(501&lt;=$A17,$F$128,IF(101&lt;=$A17,$F$127,IF(51&lt;=$A17,$F$126,IF(31&lt;=$A17,$F$125,IF(21&lt;=$A17,$F$124,IF(11&lt;=$A17,$F$123,IF(1&lt;=$A17,$F$122,0)))))))),0))*1.1,0)</f>
        <v>2117</v>
      </c>
      <c r="F17" s="89">
        <f t="shared" si="6"/>
        <v>1683</v>
      </c>
      <c r="G17" s="90">
        <f t="shared" si="10"/>
        <v>3800</v>
      </c>
      <c r="H17" s="91">
        <f t="shared" si="0"/>
        <v>133</v>
      </c>
      <c r="I17" s="92">
        <f t="shared" si="0"/>
        <v>99</v>
      </c>
      <c r="J17" s="93">
        <f t="shared" si="0"/>
        <v>232</v>
      </c>
      <c r="K17" s="94">
        <f>ROUNDDOWN(($L$113+ROUNDDOWN(($A17*IF(501&lt;=$A17,$L$128,IF(101&lt;=$A17,$L$127,IF(51&lt;=$A17,$L$126,IF(31&lt;=$A17,$L$125,IF(21&lt;=$A17,$L$124,IF(11&lt;=$A17,$L$123,IF(1&lt;=$A17,$L$122,0)))))))),0))*1.1,0)</f>
        <v>2251</v>
      </c>
      <c r="L17" s="95">
        <f t="shared" si="7"/>
        <v>1795</v>
      </c>
      <c r="M17" s="96">
        <f t="shared" si="11"/>
        <v>4046</v>
      </c>
      <c r="N17" s="97">
        <f t="shared" si="1"/>
        <v>134</v>
      </c>
      <c r="O17" s="98">
        <f t="shared" si="1"/>
        <v>112</v>
      </c>
      <c r="P17" s="99">
        <f t="shared" si="1"/>
        <v>246</v>
      </c>
      <c r="Q17" s="100">
        <f>ROUNDDOWN(($R$113+ROUNDDOWN(($A17*IF(501&lt;=$A17,$R$128,IF(101&lt;=$A17,$R$127,IF(51&lt;=$A17,$R$126,IF(31&lt;=$A17,$R$125,IF(21&lt;=$A17,$R$124,IF(11&lt;=$A17,$R$123,IF(1&lt;=$A17,$R$122,0)))))))),0))*1.1,0)</f>
        <v>2376</v>
      </c>
      <c r="R17" s="101">
        <f t="shared" si="8"/>
        <v>1900</v>
      </c>
      <c r="S17" s="102">
        <f t="shared" si="12"/>
        <v>4276</v>
      </c>
      <c r="T17" s="103">
        <f t="shared" si="2"/>
        <v>125</v>
      </c>
      <c r="U17" s="104">
        <f t="shared" si="2"/>
        <v>105</v>
      </c>
      <c r="V17" s="105">
        <f t="shared" si="2"/>
        <v>230</v>
      </c>
      <c r="W17" s="106">
        <f t="shared" si="3"/>
        <v>392</v>
      </c>
      <c r="X17" s="86">
        <f t="shared" si="3"/>
        <v>316</v>
      </c>
      <c r="Y17" s="87">
        <f t="shared" si="3"/>
        <v>708</v>
      </c>
      <c r="Z17" s="107">
        <f t="shared" si="4"/>
        <v>1.1975806451612903</v>
      </c>
      <c r="AA17" s="83">
        <f t="shared" si="4"/>
        <v>1.1994949494949494</v>
      </c>
      <c r="AB17" s="83">
        <f t="shared" si="4"/>
        <v>1.1984304932735426</v>
      </c>
    </row>
    <row r="18" spans="1:28" s="57" customFormat="1" ht="18" customHeight="1" x14ac:dyDescent="0.25">
      <c r="A18" s="84">
        <v>13</v>
      </c>
      <c r="B18" s="85">
        <f>ROUNDDOWN(($C$113+ROUNDDOWN(($A18*IF(501&lt;=$A18,$C$128,IF(101&lt;=$A18,$C$127,IF(51&lt;=$A18,$C$126,IF(31&lt;=$A18,$C$125,IF(21&lt;=$A18,$C$124,IF(11&lt;=$A18,$C$123,IF(1&lt;=$A18,$C$122,0)))))))),0))*1.1,0)</f>
        <v>2069</v>
      </c>
      <c r="C18" s="106">
        <f t="shared" si="5"/>
        <v>1661</v>
      </c>
      <c r="D18" s="111">
        <f t="shared" si="13"/>
        <v>3730</v>
      </c>
      <c r="E18" s="88">
        <f>ROUNDDOWN(($F$113+ROUNDDOWN(($A18*IF(501&lt;=$A18,$F$128,IF(101&lt;=$A18,$F$127,IF(51&lt;=$A18,$F$126,IF(31&lt;=$A18,$F$125,IF(21&lt;=$A18,$F$124,IF(11&lt;=$A18,$F$123,IF(1&lt;=$A18,$F$122,0)))))))),0))*1.1,0)</f>
        <v>2207</v>
      </c>
      <c r="F18" s="89">
        <f t="shared" si="6"/>
        <v>1764</v>
      </c>
      <c r="G18" s="90">
        <f t="shared" si="10"/>
        <v>3971</v>
      </c>
      <c r="H18" s="91">
        <f t="shared" si="0"/>
        <v>138</v>
      </c>
      <c r="I18" s="92">
        <f t="shared" si="0"/>
        <v>103</v>
      </c>
      <c r="J18" s="93">
        <f t="shared" si="0"/>
        <v>241</v>
      </c>
      <c r="K18" s="94">
        <f>ROUNDDOWN(($L$113+ROUNDDOWN(($A18*IF(501&lt;=$A18,$L$128,IF(101&lt;=$A18,$L$127,IF(51&lt;=$A18,$L$126,IF(31&lt;=$A18,$L$125,IF(21&lt;=$A18,$L$124,IF(11&lt;=$A18,$L$123,IF(1&lt;=$A18,$L$122,0)))))))),0))*1.1,0)</f>
        <v>2347</v>
      </c>
      <c r="L18" s="95">
        <f t="shared" si="7"/>
        <v>1882</v>
      </c>
      <c r="M18" s="96">
        <f t="shared" si="11"/>
        <v>4229</v>
      </c>
      <c r="N18" s="97">
        <f t="shared" si="1"/>
        <v>140</v>
      </c>
      <c r="O18" s="98">
        <f t="shared" si="1"/>
        <v>118</v>
      </c>
      <c r="P18" s="99">
        <f t="shared" si="1"/>
        <v>258</v>
      </c>
      <c r="Q18" s="100">
        <f>ROUNDDOWN(($R$113+ROUNDDOWN(($A18*IF(501&lt;=$A18,$R$128,IF(101&lt;=$A18,$R$127,IF(51&lt;=$A18,$R$126,IF(31&lt;=$A18,$R$125,IF(21&lt;=$A18,$R$124,IF(11&lt;=$A18,$R$123,IF(1&lt;=$A18,$R$122,0)))))))),0))*1.1,0)</f>
        <v>2477</v>
      </c>
      <c r="R18" s="101">
        <f t="shared" si="8"/>
        <v>1993</v>
      </c>
      <c r="S18" s="102">
        <f t="shared" si="12"/>
        <v>4470</v>
      </c>
      <c r="T18" s="103">
        <f t="shared" si="2"/>
        <v>130</v>
      </c>
      <c r="U18" s="104">
        <f t="shared" si="2"/>
        <v>111</v>
      </c>
      <c r="V18" s="105">
        <f t="shared" si="2"/>
        <v>241</v>
      </c>
      <c r="W18" s="106">
        <f t="shared" si="3"/>
        <v>408</v>
      </c>
      <c r="X18" s="86">
        <f t="shared" si="3"/>
        <v>332</v>
      </c>
      <c r="Y18" s="87">
        <f t="shared" si="3"/>
        <v>740</v>
      </c>
      <c r="Z18" s="107">
        <f t="shared" si="4"/>
        <v>1.1971967133881103</v>
      </c>
      <c r="AA18" s="83">
        <f t="shared" si="4"/>
        <v>1.1998795906080675</v>
      </c>
      <c r="AB18" s="83">
        <f t="shared" si="4"/>
        <v>1.1983914209115281</v>
      </c>
    </row>
    <row r="19" spans="1:28" s="57" customFormat="1" ht="18" customHeight="1" x14ac:dyDescent="0.25">
      <c r="A19" s="84">
        <v>14</v>
      </c>
      <c r="B19" s="85">
        <f>ROUNDDOWN(($C$113+ROUNDDOWN(($A19*IF(501&lt;=$A19,$C$128,IF(101&lt;=$A19,$C$127,IF(51&lt;=$A19,$C$126,IF(31&lt;=$A19,$C$125,IF(21&lt;=$A19,$C$124,IF(11&lt;=$A19,$C$123,IF(1&lt;=$A19,$C$122,0)))))))),0))*1.1,0)</f>
        <v>2153</v>
      </c>
      <c r="C19" s="106">
        <f t="shared" si="5"/>
        <v>1738</v>
      </c>
      <c r="D19" s="111">
        <f t="shared" si="13"/>
        <v>3891</v>
      </c>
      <c r="E19" s="88">
        <f>ROUNDDOWN(($F$113+ROUNDDOWN(($A19*IF(501&lt;=$A19,$F$128,IF(101&lt;=$A19,$F$127,IF(51&lt;=$A19,$F$126,IF(31&lt;=$A19,$F$125,IF(21&lt;=$A19,$F$124,IF(11&lt;=$A19,$F$123,IF(1&lt;=$A19,$F$122,0)))))))),0))*1.1,0)</f>
        <v>2297</v>
      </c>
      <c r="F19" s="89">
        <f t="shared" si="6"/>
        <v>1845</v>
      </c>
      <c r="G19" s="90">
        <f t="shared" si="10"/>
        <v>4142</v>
      </c>
      <c r="H19" s="91">
        <f t="shared" si="0"/>
        <v>144</v>
      </c>
      <c r="I19" s="92">
        <f t="shared" si="0"/>
        <v>107</v>
      </c>
      <c r="J19" s="93">
        <f t="shared" si="0"/>
        <v>251</v>
      </c>
      <c r="K19" s="94">
        <f>ROUNDDOWN(($L$113+ROUNDDOWN(($A19*IF(501&lt;=$A19,$L$128,IF(101&lt;=$A19,$L$127,IF(51&lt;=$A19,$L$126,IF(31&lt;=$A19,$L$125,IF(21&lt;=$A19,$L$124,IF(11&lt;=$A19,$L$123,IF(1&lt;=$A19,$L$122,0)))))))),0))*1.1,0)</f>
        <v>2443</v>
      </c>
      <c r="L19" s="95">
        <f t="shared" si="7"/>
        <v>1969</v>
      </c>
      <c r="M19" s="96">
        <f t="shared" si="11"/>
        <v>4412</v>
      </c>
      <c r="N19" s="97">
        <f t="shared" si="1"/>
        <v>146</v>
      </c>
      <c r="O19" s="98">
        <f t="shared" si="1"/>
        <v>124</v>
      </c>
      <c r="P19" s="99">
        <f t="shared" si="1"/>
        <v>270</v>
      </c>
      <c r="Q19" s="100">
        <f>ROUNDDOWN(($R$113+ROUNDDOWN(($A19*IF(501&lt;=$A19,$R$128,IF(101&lt;=$A19,$R$127,IF(51&lt;=$A19,$R$126,IF(31&lt;=$A19,$R$125,IF(21&lt;=$A19,$R$124,IF(11&lt;=$A19,$R$123,IF(1&lt;=$A19,$R$122,0)))))))),0))*1.1,0)</f>
        <v>2578</v>
      </c>
      <c r="R19" s="101">
        <f t="shared" si="8"/>
        <v>2085</v>
      </c>
      <c r="S19" s="102">
        <f t="shared" si="12"/>
        <v>4663</v>
      </c>
      <c r="T19" s="103">
        <f t="shared" si="2"/>
        <v>135</v>
      </c>
      <c r="U19" s="104">
        <f t="shared" si="2"/>
        <v>116</v>
      </c>
      <c r="V19" s="105">
        <f t="shared" si="2"/>
        <v>251</v>
      </c>
      <c r="W19" s="106">
        <f t="shared" si="3"/>
        <v>425</v>
      </c>
      <c r="X19" s="86">
        <f t="shared" si="3"/>
        <v>347</v>
      </c>
      <c r="Y19" s="87">
        <f t="shared" si="3"/>
        <v>772</v>
      </c>
      <c r="Z19" s="107">
        <f t="shared" si="4"/>
        <v>1.1973989781699954</v>
      </c>
      <c r="AA19" s="83">
        <f t="shared" si="4"/>
        <v>1.1996547756041427</v>
      </c>
      <c r="AB19" s="83">
        <f t="shared" si="4"/>
        <v>1.1984065792855307</v>
      </c>
    </row>
    <row r="20" spans="1:28" s="57" customFormat="1" ht="18" customHeight="1" x14ac:dyDescent="0.25">
      <c r="A20" s="84">
        <v>15</v>
      </c>
      <c r="B20" s="85">
        <f>ROUNDDOWN(($C$113+ROUNDDOWN(($A20*IF(501&lt;=$A20,$C$128,IF(101&lt;=$A20,$C$127,IF(51&lt;=$A20,$C$126,IF(31&lt;=$A20,$C$125,IF(21&lt;=$A20,$C$124,IF(11&lt;=$A20,$C$123,IF(1&lt;=$A20,$C$122,0)))))))),0))*1.1,0)</f>
        <v>2238</v>
      </c>
      <c r="C20" s="106">
        <f t="shared" si="5"/>
        <v>1815</v>
      </c>
      <c r="D20" s="111">
        <f t="shared" si="13"/>
        <v>4053</v>
      </c>
      <c r="E20" s="88">
        <f>ROUNDDOWN(($F$113+ROUNDDOWN(($A20*IF(501&lt;=$A20,$F$128,IF(101&lt;=$A20,$F$127,IF(51&lt;=$A20,$F$126,IF(31&lt;=$A20,$F$125,IF(21&lt;=$A20,$F$124,IF(11&lt;=$A20,$F$123,IF(1&lt;=$A20,$F$122,0)))))))),0))*1.1,0)</f>
        <v>2388</v>
      </c>
      <c r="F20" s="89">
        <f t="shared" si="6"/>
        <v>1927</v>
      </c>
      <c r="G20" s="90">
        <f t="shared" si="10"/>
        <v>4315</v>
      </c>
      <c r="H20" s="91">
        <f t="shared" ref="H20:J50" si="14">E20-B20</f>
        <v>150</v>
      </c>
      <c r="I20" s="92">
        <f t="shared" si="14"/>
        <v>112</v>
      </c>
      <c r="J20" s="93">
        <f t="shared" si="14"/>
        <v>262</v>
      </c>
      <c r="K20" s="94">
        <f>ROUNDDOWN(($L$113+ROUNDDOWN(($A20*IF(501&lt;=$A20,$L$128,IF(101&lt;=$A20,$L$127,IF(51&lt;=$A20,$L$126,IF(31&lt;=$A20,$L$125,IF(21&lt;=$A20,$L$124,IF(11&lt;=$A20,$L$123,IF(1&lt;=$A20,$L$122,0)))))))),0))*1.1,0)</f>
        <v>2538</v>
      </c>
      <c r="L20" s="95">
        <f t="shared" si="7"/>
        <v>2055</v>
      </c>
      <c r="M20" s="96">
        <f t="shared" si="11"/>
        <v>4593</v>
      </c>
      <c r="N20" s="97">
        <f t="shared" ref="N20:P69" si="15">K20-E20</f>
        <v>150</v>
      </c>
      <c r="O20" s="98">
        <f t="shared" si="15"/>
        <v>128</v>
      </c>
      <c r="P20" s="99">
        <f t="shared" si="15"/>
        <v>278</v>
      </c>
      <c r="Q20" s="100">
        <f>ROUNDDOWN(($R$113+ROUNDDOWN(($A20*IF(501&lt;=$A20,$R$128,IF(101&lt;=$A20,$R$127,IF(51&lt;=$A20,$R$126,IF(31&lt;=$A20,$R$125,IF(21&lt;=$A20,$R$124,IF(11&lt;=$A20,$R$123,IF(1&lt;=$A20,$R$122,0)))))))),0))*1.1,0)</f>
        <v>2679</v>
      </c>
      <c r="R20" s="101">
        <f t="shared" si="8"/>
        <v>2178</v>
      </c>
      <c r="S20" s="102">
        <f t="shared" si="12"/>
        <v>4857</v>
      </c>
      <c r="T20" s="103">
        <f t="shared" ref="T20:V69" si="16">Q20-K20</f>
        <v>141</v>
      </c>
      <c r="U20" s="104">
        <f t="shared" si="16"/>
        <v>123</v>
      </c>
      <c r="V20" s="105">
        <f t="shared" si="16"/>
        <v>264</v>
      </c>
      <c r="W20" s="106">
        <f t="shared" ref="W20:Y69" si="17">Q20-B20</f>
        <v>441</v>
      </c>
      <c r="X20" s="86">
        <f t="shared" si="17"/>
        <v>363</v>
      </c>
      <c r="Y20" s="87">
        <f t="shared" si="17"/>
        <v>804</v>
      </c>
      <c r="Z20" s="107">
        <f t="shared" ref="Z20:AB69" si="18">Q20/B20</f>
        <v>1.1970509383378016</v>
      </c>
      <c r="AA20" s="83">
        <f t="shared" si="18"/>
        <v>1.2</v>
      </c>
      <c r="AB20" s="83">
        <f t="shared" si="18"/>
        <v>1.1983715766099186</v>
      </c>
    </row>
    <row r="21" spans="1:28" s="57" customFormat="1" ht="18" customHeight="1" x14ac:dyDescent="0.25">
      <c r="A21" s="84">
        <v>16</v>
      </c>
      <c r="B21" s="85">
        <f>ROUNDDOWN(($C$113+ROUNDDOWN(($A21*IF(501&lt;=$A21,$C$128,IF(101&lt;=$A21,$C$127,IF(51&lt;=$A21,$C$126,IF(31&lt;=$A21,$C$125,IF(21&lt;=$A21,$C$124,IF(11&lt;=$A21,$C$123,IF(1&lt;=$A21,$C$122,0)))))))),0))*1.1,0)</f>
        <v>2323</v>
      </c>
      <c r="C21" s="106">
        <f t="shared" si="5"/>
        <v>1892</v>
      </c>
      <c r="D21" s="111">
        <f t="shared" si="13"/>
        <v>4215</v>
      </c>
      <c r="E21" s="88">
        <f>ROUNDDOWN(($F$113+ROUNDDOWN(($A21*IF(501&lt;=$A21,$F$128,IF(101&lt;=$A21,$F$127,IF(51&lt;=$A21,$F$126,IF(31&lt;=$A21,$F$125,IF(21&lt;=$A21,$F$124,IF(11&lt;=$A21,$F$123,IF(1&lt;=$A21,$F$122,0)))))))),0))*1.1,0)</f>
        <v>2478</v>
      </c>
      <c r="F21" s="89">
        <f t="shared" si="6"/>
        <v>2008</v>
      </c>
      <c r="G21" s="90">
        <f t="shared" si="10"/>
        <v>4486</v>
      </c>
      <c r="H21" s="91">
        <f t="shared" si="14"/>
        <v>155</v>
      </c>
      <c r="I21" s="92">
        <f t="shared" si="14"/>
        <v>116</v>
      </c>
      <c r="J21" s="93">
        <f t="shared" si="14"/>
        <v>271</v>
      </c>
      <c r="K21" s="94">
        <f>ROUNDDOWN(($L$113+ROUNDDOWN(($A21*IF(501&lt;=$A21,$L$128,IF(101&lt;=$A21,$L$127,IF(51&lt;=$A21,$L$126,IF(31&lt;=$A21,$L$125,IF(21&lt;=$A21,$L$124,IF(11&lt;=$A21,$L$123,IF(1&lt;=$A21,$L$122,0)))))))),0))*1.1,0)</f>
        <v>2634</v>
      </c>
      <c r="L21" s="95">
        <f t="shared" si="7"/>
        <v>2142</v>
      </c>
      <c r="M21" s="96">
        <f t="shared" si="11"/>
        <v>4776</v>
      </c>
      <c r="N21" s="97">
        <f t="shared" si="15"/>
        <v>156</v>
      </c>
      <c r="O21" s="98">
        <f t="shared" si="15"/>
        <v>134</v>
      </c>
      <c r="P21" s="99">
        <f t="shared" si="15"/>
        <v>290</v>
      </c>
      <c r="Q21" s="100">
        <f>ROUNDDOWN(($R$113+ROUNDDOWN(($A21*IF(501&lt;=$A21,$R$128,IF(101&lt;=$A21,$R$127,IF(51&lt;=$A21,$R$126,IF(31&lt;=$A21,$R$125,IF(21&lt;=$A21,$R$124,IF(11&lt;=$A21,$R$123,IF(1&lt;=$A21,$R$122,0)))))))),0))*1.1,0)</f>
        <v>2780</v>
      </c>
      <c r="R21" s="101">
        <f t="shared" si="8"/>
        <v>2270</v>
      </c>
      <c r="S21" s="102">
        <f t="shared" si="12"/>
        <v>5050</v>
      </c>
      <c r="T21" s="103">
        <f t="shared" si="16"/>
        <v>146</v>
      </c>
      <c r="U21" s="104">
        <f t="shared" si="16"/>
        <v>128</v>
      </c>
      <c r="V21" s="105">
        <f t="shared" si="16"/>
        <v>274</v>
      </c>
      <c r="W21" s="106">
        <f t="shared" si="17"/>
        <v>457</v>
      </c>
      <c r="X21" s="86">
        <f t="shared" si="17"/>
        <v>378</v>
      </c>
      <c r="Y21" s="87">
        <f t="shared" si="17"/>
        <v>835</v>
      </c>
      <c r="Z21" s="107">
        <f t="shared" si="18"/>
        <v>1.1967283684890229</v>
      </c>
      <c r="AA21" s="83">
        <f t="shared" si="18"/>
        <v>1.1997885835095137</v>
      </c>
      <c r="AB21" s="83">
        <f t="shared" si="18"/>
        <v>1.1981020166073546</v>
      </c>
    </row>
    <row r="22" spans="1:28" s="57" customFormat="1" ht="18" customHeight="1" x14ac:dyDescent="0.25">
      <c r="A22" s="84">
        <v>17</v>
      </c>
      <c r="B22" s="85">
        <f>ROUNDDOWN(($C$113+ROUNDDOWN(($A22*IF(501&lt;=$A22,$C$128,IF(101&lt;=$A22,$C$127,IF(51&lt;=$A22,$C$126,IF(31&lt;=$A22,$C$125,IF(21&lt;=$A22,$C$124,IF(11&lt;=$A22,$C$123,IF(1&lt;=$A22,$C$122,0)))))))),0))*1.1,0)</f>
        <v>2407</v>
      </c>
      <c r="C22" s="106">
        <f t="shared" si="5"/>
        <v>1969</v>
      </c>
      <c r="D22" s="111">
        <f t="shared" si="13"/>
        <v>4376</v>
      </c>
      <c r="E22" s="88">
        <f>ROUNDDOWN(($F$113+ROUNDDOWN(($A22*IF(501&lt;=$A22,$F$128,IF(101&lt;=$A22,$F$127,IF(51&lt;=$A22,$F$126,IF(31&lt;=$A22,$F$125,IF(21&lt;=$A22,$F$124,IF(11&lt;=$A22,$F$123,IF(1&lt;=$A22,$F$122,0)))))))),0))*1.1,0)</f>
        <v>2568</v>
      </c>
      <c r="F22" s="89">
        <f t="shared" si="6"/>
        <v>2090</v>
      </c>
      <c r="G22" s="90">
        <f t="shared" si="10"/>
        <v>4658</v>
      </c>
      <c r="H22" s="91">
        <f t="shared" si="14"/>
        <v>161</v>
      </c>
      <c r="I22" s="92">
        <f t="shared" si="14"/>
        <v>121</v>
      </c>
      <c r="J22" s="93">
        <f t="shared" si="14"/>
        <v>282</v>
      </c>
      <c r="K22" s="94">
        <f>ROUNDDOWN(($L$113+ROUNDDOWN(($A22*IF(501&lt;=$A22,$L$128,IF(101&lt;=$A22,$L$127,IF(51&lt;=$A22,$L$126,IF(31&lt;=$A22,$L$125,IF(21&lt;=$A22,$L$124,IF(11&lt;=$A22,$L$123,IF(1&lt;=$A22,$L$122,0)))))))),0))*1.1,0)</f>
        <v>2730</v>
      </c>
      <c r="L22" s="95">
        <f t="shared" si="7"/>
        <v>2229</v>
      </c>
      <c r="M22" s="96">
        <f t="shared" si="11"/>
        <v>4959</v>
      </c>
      <c r="N22" s="97">
        <f t="shared" si="15"/>
        <v>162</v>
      </c>
      <c r="O22" s="98">
        <f t="shared" si="15"/>
        <v>139</v>
      </c>
      <c r="P22" s="99">
        <f t="shared" si="15"/>
        <v>301</v>
      </c>
      <c r="Q22" s="100">
        <f>ROUNDDOWN(($R$113+ROUNDDOWN(($A22*IF(501&lt;=$A22,$R$128,IF(101&lt;=$A22,$R$127,IF(51&lt;=$A22,$R$126,IF(31&lt;=$A22,$R$125,IF(21&lt;=$A22,$R$124,IF(11&lt;=$A22,$R$123,IF(1&lt;=$A22,$R$122,0)))))))),0))*1.1,0)</f>
        <v>2882</v>
      </c>
      <c r="R22" s="101">
        <f t="shared" si="8"/>
        <v>2362</v>
      </c>
      <c r="S22" s="102">
        <f t="shared" si="12"/>
        <v>5244</v>
      </c>
      <c r="T22" s="103">
        <f t="shared" si="16"/>
        <v>152</v>
      </c>
      <c r="U22" s="104">
        <f t="shared" si="16"/>
        <v>133</v>
      </c>
      <c r="V22" s="105">
        <f t="shared" si="16"/>
        <v>285</v>
      </c>
      <c r="W22" s="106">
        <f t="shared" si="17"/>
        <v>475</v>
      </c>
      <c r="X22" s="86">
        <f t="shared" si="17"/>
        <v>393</v>
      </c>
      <c r="Y22" s="87">
        <f t="shared" si="17"/>
        <v>868</v>
      </c>
      <c r="Z22" s="107">
        <f t="shared" si="18"/>
        <v>1.1973410884918987</v>
      </c>
      <c r="AA22" s="83">
        <f t="shared" si="18"/>
        <v>1.1995937023869985</v>
      </c>
      <c r="AB22" s="83">
        <f t="shared" si="18"/>
        <v>1.1983546617915906</v>
      </c>
    </row>
    <row r="23" spans="1:28" s="57" customFormat="1" ht="18" customHeight="1" x14ac:dyDescent="0.25">
      <c r="A23" s="84">
        <v>18</v>
      </c>
      <c r="B23" s="85">
        <f>ROUNDDOWN(($C$113+ROUNDDOWN(($A23*IF(501&lt;=$A23,$C$128,IF(101&lt;=$A23,$C$127,IF(51&lt;=$A23,$C$126,IF(31&lt;=$A23,$C$125,IF(21&lt;=$A23,$C$124,IF(11&lt;=$A23,$C$123,IF(1&lt;=$A23,$C$122,0)))))))),0))*1.1,0)</f>
        <v>2492</v>
      </c>
      <c r="C23" s="106">
        <f t="shared" si="5"/>
        <v>2046</v>
      </c>
      <c r="D23" s="111">
        <f t="shared" si="13"/>
        <v>4538</v>
      </c>
      <c r="E23" s="88">
        <f>ROUNDDOWN(($F$113+ROUNDDOWN(($A23*IF(501&lt;=$A23,$F$128,IF(101&lt;=$A23,$F$127,IF(51&lt;=$A23,$F$126,IF(31&lt;=$A23,$F$125,IF(21&lt;=$A23,$F$124,IF(11&lt;=$A23,$F$123,IF(1&lt;=$A23,$F$122,0)))))))),0))*1.1,0)</f>
        <v>2658</v>
      </c>
      <c r="F23" s="89">
        <f t="shared" si="6"/>
        <v>2171</v>
      </c>
      <c r="G23" s="90">
        <f t="shared" si="10"/>
        <v>4829</v>
      </c>
      <c r="H23" s="91">
        <f t="shared" si="14"/>
        <v>166</v>
      </c>
      <c r="I23" s="92">
        <f t="shared" si="14"/>
        <v>125</v>
      </c>
      <c r="J23" s="93">
        <f t="shared" si="14"/>
        <v>291</v>
      </c>
      <c r="K23" s="94">
        <f>ROUNDDOWN(($L$113+ROUNDDOWN(($A23*IF(501&lt;=$A23,$L$128,IF(101&lt;=$A23,$L$127,IF(51&lt;=$A23,$L$126,IF(31&lt;=$A23,$L$125,IF(21&lt;=$A23,$L$124,IF(11&lt;=$A23,$L$123,IF(1&lt;=$A23,$L$122,0)))))))),0))*1.1,0)</f>
        <v>2825</v>
      </c>
      <c r="L23" s="95">
        <f t="shared" si="7"/>
        <v>2316</v>
      </c>
      <c r="M23" s="96">
        <f t="shared" si="11"/>
        <v>5141</v>
      </c>
      <c r="N23" s="97">
        <f t="shared" si="15"/>
        <v>167</v>
      </c>
      <c r="O23" s="98">
        <f t="shared" si="15"/>
        <v>145</v>
      </c>
      <c r="P23" s="99">
        <f t="shared" si="15"/>
        <v>312</v>
      </c>
      <c r="Q23" s="100">
        <f>ROUNDDOWN(($R$113+ROUNDDOWN(($A23*IF(501&lt;=$A23,$R$128,IF(101&lt;=$A23,$R$127,IF(51&lt;=$A23,$R$126,IF(31&lt;=$A23,$R$125,IF(21&lt;=$A23,$R$124,IF(11&lt;=$A23,$R$123,IF(1&lt;=$A23,$R$122,0)))))))),0))*1.1,0)</f>
        <v>2983</v>
      </c>
      <c r="R23" s="101">
        <f t="shared" si="8"/>
        <v>2455</v>
      </c>
      <c r="S23" s="102">
        <f t="shared" si="12"/>
        <v>5438</v>
      </c>
      <c r="T23" s="103">
        <f t="shared" si="16"/>
        <v>158</v>
      </c>
      <c r="U23" s="104">
        <f t="shared" si="16"/>
        <v>139</v>
      </c>
      <c r="V23" s="105">
        <f t="shared" si="16"/>
        <v>297</v>
      </c>
      <c r="W23" s="106">
        <f t="shared" si="17"/>
        <v>491</v>
      </c>
      <c r="X23" s="86">
        <f t="shared" si="17"/>
        <v>409</v>
      </c>
      <c r="Y23" s="87">
        <f t="shared" si="17"/>
        <v>900</v>
      </c>
      <c r="Z23" s="107">
        <f t="shared" si="18"/>
        <v>1.1970304975922954</v>
      </c>
      <c r="AA23" s="83">
        <f t="shared" si="18"/>
        <v>1.1999022482893451</v>
      </c>
      <c r="AB23" s="83">
        <f t="shared" si="18"/>
        <v>1.1983252534156015</v>
      </c>
    </row>
    <row r="24" spans="1:28" s="57" customFormat="1" ht="18" customHeight="1" x14ac:dyDescent="0.25">
      <c r="A24" s="112">
        <v>19</v>
      </c>
      <c r="B24" s="113">
        <f>ROUNDDOWN(($C$113+ROUNDDOWN(($A24*IF(501&lt;=$A24,$C$128,IF(101&lt;=$A24,$C$127,IF(51&lt;=$A24,$C$126,IF(31&lt;=$A24,$C$125,IF(21&lt;=$A24,$C$124,IF(11&lt;=$A24,$C$123,IF(1&lt;=$A24,$C$122,0)))))))),0))*1.1,0)</f>
        <v>2577</v>
      </c>
      <c r="C24" s="114">
        <f t="shared" si="5"/>
        <v>2123</v>
      </c>
      <c r="D24" s="115">
        <f t="shared" si="13"/>
        <v>4700</v>
      </c>
      <c r="E24" s="116">
        <f>ROUNDDOWN(($F$113+ROUNDDOWN(($A24*IF(501&lt;=$A24,$F$128,IF(101&lt;=$A24,$F$127,IF(51&lt;=$A24,$F$126,IF(31&lt;=$A24,$F$125,IF(21&lt;=$A24,$F$124,IF(11&lt;=$A24,$F$123,IF(1&lt;=$A24,$F$122,0)))))))),0))*1.1,0)</f>
        <v>2748</v>
      </c>
      <c r="F24" s="117">
        <f t="shared" si="6"/>
        <v>2252</v>
      </c>
      <c r="G24" s="118">
        <f t="shared" si="10"/>
        <v>5000</v>
      </c>
      <c r="H24" s="119">
        <f t="shared" si="14"/>
        <v>171</v>
      </c>
      <c r="I24" s="120">
        <f t="shared" si="14"/>
        <v>129</v>
      </c>
      <c r="J24" s="121">
        <f t="shared" si="14"/>
        <v>300</v>
      </c>
      <c r="K24" s="122">
        <f>ROUNDDOWN(($L$113+ROUNDDOWN(($A24*IF(501&lt;=$A24,$L$128,IF(101&lt;=$A24,$L$127,IF(51&lt;=$A24,$L$126,IF(31&lt;=$A24,$L$125,IF(21&lt;=$A24,$L$124,IF(11&lt;=$A24,$L$123,IF(1&lt;=$A24,$L$122,0)))))))),0))*1.1,0)</f>
        <v>2921</v>
      </c>
      <c r="L24" s="123">
        <f t="shared" si="7"/>
        <v>2403</v>
      </c>
      <c r="M24" s="124">
        <f t="shared" si="11"/>
        <v>5324</v>
      </c>
      <c r="N24" s="125">
        <f t="shared" si="15"/>
        <v>173</v>
      </c>
      <c r="O24" s="126">
        <f t="shared" si="15"/>
        <v>151</v>
      </c>
      <c r="P24" s="127">
        <f t="shared" si="15"/>
        <v>324</v>
      </c>
      <c r="Q24" s="128">
        <f>ROUNDDOWN(($R$113+ROUNDDOWN(($A24*IF(501&lt;=$A24,$R$128,IF(101&lt;=$A24,$R$127,IF(51&lt;=$A24,$R$126,IF(31&lt;=$A24,$R$125,IF(21&lt;=$A24,$R$124,IF(11&lt;=$A24,$R$123,IF(1&lt;=$A24,$R$122,0)))))))),0))*1.1,0)</f>
        <v>3084</v>
      </c>
      <c r="R24" s="129">
        <f t="shared" si="8"/>
        <v>2547</v>
      </c>
      <c r="S24" s="130">
        <f t="shared" si="12"/>
        <v>5631</v>
      </c>
      <c r="T24" s="131">
        <f t="shared" si="16"/>
        <v>163</v>
      </c>
      <c r="U24" s="132">
        <f t="shared" si="16"/>
        <v>144</v>
      </c>
      <c r="V24" s="133">
        <f t="shared" si="16"/>
        <v>307</v>
      </c>
      <c r="W24" s="114">
        <f t="shared" si="17"/>
        <v>507</v>
      </c>
      <c r="X24" s="134">
        <f t="shared" si="17"/>
        <v>424</v>
      </c>
      <c r="Y24" s="135">
        <f t="shared" si="17"/>
        <v>931</v>
      </c>
      <c r="Z24" s="136">
        <f t="shared" si="18"/>
        <v>1.1967403958090803</v>
      </c>
      <c r="AA24" s="137">
        <f t="shared" si="18"/>
        <v>1.1997173810645314</v>
      </c>
      <c r="AB24" s="137">
        <f t="shared" si="18"/>
        <v>1.1980851063829787</v>
      </c>
    </row>
    <row r="25" spans="1:28" s="57" customFormat="1" ht="18" customHeight="1" x14ac:dyDescent="0.25">
      <c r="A25" s="84">
        <v>20</v>
      </c>
      <c r="B25" s="85">
        <f>ROUNDDOWN(($C$113+ROUNDDOWN(($A25*IF(501&lt;=$A25,$C$128,IF(101&lt;=$A25,$C$127,IF(51&lt;=$A25,$C$126,IF(31&lt;=$A25,$C$125,IF(21&lt;=$A25,$C$124,IF(11&lt;=$A25,$C$123,IF(1&lt;=$A25,$C$122,0)))))))),0))*1.1,0)</f>
        <v>2662</v>
      </c>
      <c r="C25" s="106">
        <f t="shared" si="5"/>
        <v>2200</v>
      </c>
      <c r="D25" s="111">
        <f t="shared" si="13"/>
        <v>4862</v>
      </c>
      <c r="E25" s="88">
        <f>ROUNDDOWN(($F$113+ROUNDDOWN(($A25*IF(501&lt;=$A25,$F$128,IF(101&lt;=$A25,$F$127,IF(51&lt;=$A25,$F$126,IF(31&lt;=$A25,$F$125,IF(21&lt;=$A25,$F$124,IF(11&lt;=$A25,$F$123,IF(1&lt;=$A25,$F$122,0)))))))),0))*1.1,0)</f>
        <v>2839</v>
      </c>
      <c r="F25" s="89">
        <f t="shared" si="6"/>
        <v>2334</v>
      </c>
      <c r="G25" s="90">
        <f t="shared" si="10"/>
        <v>5173</v>
      </c>
      <c r="H25" s="91">
        <f t="shared" si="14"/>
        <v>177</v>
      </c>
      <c r="I25" s="92">
        <f t="shared" si="14"/>
        <v>134</v>
      </c>
      <c r="J25" s="93">
        <f t="shared" si="14"/>
        <v>311</v>
      </c>
      <c r="K25" s="94">
        <f>ROUNDDOWN(($L$113+ROUNDDOWN(($A25*IF(501&lt;=$A25,$L$128,IF(101&lt;=$A25,$L$127,IF(51&lt;=$A25,$L$126,IF(31&lt;=$A25,$L$125,IF(21&lt;=$A25,$L$124,IF(11&lt;=$A25,$L$123,IF(1&lt;=$A25,$L$122,0)))))))),0))*1.1,0)</f>
        <v>3017</v>
      </c>
      <c r="L25" s="95">
        <f t="shared" si="7"/>
        <v>2490</v>
      </c>
      <c r="M25" s="96">
        <f t="shared" si="11"/>
        <v>5507</v>
      </c>
      <c r="N25" s="97">
        <f t="shared" si="15"/>
        <v>178</v>
      </c>
      <c r="O25" s="98">
        <f t="shared" si="15"/>
        <v>156</v>
      </c>
      <c r="P25" s="99">
        <f t="shared" si="15"/>
        <v>334</v>
      </c>
      <c r="Q25" s="100">
        <f>ROUNDDOWN(($R$113+ROUNDDOWN(($A25*IF(501&lt;=$A25,$R$128,IF(101&lt;=$A25,$R$127,IF(51&lt;=$A25,$R$126,IF(31&lt;=$A25,$R$125,IF(21&lt;=$A25,$R$124,IF(11&lt;=$A25,$R$123,IF(1&lt;=$A25,$R$122,0)))))))),0))*1.1,0)</f>
        <v>3185</v>
      </c>
      <c r="R25" s="101">
        <f t="shared" si="8"/>
        <v>2640</v>
      </c>
      <c r="S25" s="102">
        <f t="shared" si="12"/>
        <v>5825</v>
      </c>
      <c r="T25" s="103">
        <f t="shared" si="16"/>
        <v>168</v>
      </c>
      <c r="U25" s="104">
        <f t="shared" si="16"/>
        <v>150</v>
      </c>
      <c r="V25" s="105">
        <f t="shared" si="16"/>
        <v>318</v>
      </c>
      <c r="W25" s="106">
        <f t="shared" si="17"/>
        <v>523</v>
      </c>
      <c r="X25" s="86">
        <f t="shared" si="17"/>
        <v>440</v>
      </c>
      <c r="Y25" s="87">
        <f t="shared" si="17"/>
        <v>963</v>
      </c>
      <c r="Z25" s="107">
        <f t="shared" si="18"/>
        <v>1.1964688204357625</v>
      </c>
      <c r="AA25" s="83">
        <f t="shared" si="18"/>
        <v>1.2</v>
      </c>
      <c r="AB25" s="83">
        <f t="shared" si="18"/>
        <v>1.1980666392431099</v>
      </c>
    </row>
    <row r="26" spans="1:28" s="57" customFormat="1" ht="18" customHeight="1" x14ac:dyDescent="0.25">
      <c r="A26" s="108">
        <v>21</v>
      </c>
      <c r="B26" s="109">
        <f>ROUNDDOWN(($C$113+ROUNDDOWN(($A26*IF(501&lt;=$A26,$C$128,IF(101&lt;=$A26,$C$127,IF(51&lt;=$A26,$C$126,IF(31&lt;=$A26,$C$125,IF(21&lt;=$A26,$C$124,IF(11&lt;=$A26,$C$123,IF(1&lt;=$A26,$C$122,0)))))))),0))*1.1,0)</f>
        <v>3532</v>
      </c>
      <c r="C26" s="80">
        <f t="shared" si="5"/>
        <v>2970</v>
      </c>
      <c r="D26" s="110">
        <f t="shared" si="13"/>
        <v>6502</v>
      </c>
      <c r="E26" s="62">
        <f>ROUNDDOWN(($F$113+ROUNDDOWN(($A26*IF(501&lt;=$A26,$F$128,IF(101&lt;=$A26,$F$127,IF(51&lt;=$A26,$F$126,IF(31&lt;=$A26,$F$125,IF(21&lt;=$A26,$F$124,IF(11&lt;=$A26,$F$123,IF(1&lt;=$A26,$F$122,0)))))))),0))*1.1,0)</f>
        <v>3760</v>
      </c>
      <c r="F26" s="63">
        <f t="shared" si="6"/>
        <v>3177</v>
      </c>
      <c r="G26" s="64">
        <f t="shared" si="10"/>
        <v>6937</v>
      </c>
      <c r="H26" s="65">
        <f t="shared" si="14"/>
        <v>228</v>
      </c>
      <c r="I26" s="66">
        <f t="shared" si="14"/>
        <v>207</v>
      </c>
      <c r="J26" s="67">
        <f t="shared" si="14"/>
        <v>435</v>
      </c>
      <c r="K26" s="68">
        <f>ROUNDDOWN(($L$113+ROUNDDOWN(($A26*IF(501&lt;=$A26,$L$128,IF(101&lt;=$A26,$L$127,IF(51&lt;=$A26,$L$126,IF(31&lt;=$A26,$L$125,IF(21&lt;=$A26,$L$124,IF(11&lt;=$A26,$L$123,IF(1&lt;=$A26,$L$122,0)))))))),0))*1.1,0)</f>
        <v>4013</v>
      </c>
      <c r="L26" s="69">
        <f t="shared" si="7"/>
        <v>3385</v>
      </c>
      <c r="M26" s="70">
        <f t="shared" si="11"/>
        <v>7398</v>
      </c>
      <c r="N26" s="71">
        <f t="shared" si="15"/>
        <v>253</v>
      </c>
      <c r="O26" s="72">
        <f t="shared" si="15"/>
        <v>208</v>
      </c>
      <c r="P26" s="73">
        <f t="shared" si="15"/>
        <v>461</v>
      </c>
      <c r="Q26" s="74">
        <f>ROUNDDOWN(($R$113+ROUNDDOWN(($A26*IF(501&lt;=$A26,$R$128,IF(101&lt;=$A26,$R$127,IF(51&lt;=$A26,$R$126,IF(31&lt;=$A26,$R$125,IF(21&lt;=$A26,$R$124,IF(11&lt;=$A26,$R$123,IF(1&lt;=$A26,$R$122,0)))))))),0))*1.1,0)</f>
        <v>4233</v>
      </c>
      <c r="R26" s="75">
        <f t="shared" si="8"/>
        <v>3564</v>
      </c>
      <c r="S26" s="76">
        <f t="shared" si="12"/>
        <v>7797</v>
      </c>
      <c r="T26" s="77">
        <f t="shared" si="16"/>
        <v>220</v>
      </c>
      <c r="U26" s="78">
        <f t="shared" si="16"/>
        <v>179</v>
      </c>
      <c r="V26" s="79">
        <f t="shared" si="16"/>
        <v>399</v>
      </c>
      <c r="W26" s="80">
        <f t="shared" si="17"/>
        <v>701</v>
      </c>
      <c r="X26" s="81">
        <f t="shared" si="17"/>
        <v>594</v>
      </c>
      <c r="Y26" s="82">
        <f t="shared" si="17"/>
        <v>1295</v>
      </c>
      <c r="Z26" s="83">
        <f t="shared" si="18"/>
        <v>1.198471121177803</v>
      </c>
      <c r="AA26" s="83">
        <f t="shared" si="18"/>
        <v>1.2</v>
      </c>
      <c r="AB26" s="83">
        <f t="shared" si="18"/>
        <v>1.199169486311904</v>
      </c>
    </row>
    <row r="27" spans="1:28" s="57" customFormat="1" ht="18" customHeight="1" x14ac:dyDescent="0.25">
      <c r="A27" s="84">
        <v>22</v>
      </c>
      <c r="B27" s="85">
        <f>ROUNDDOWN(($C$113+ROUNDDOWN(($A27*IF(501&lt;=$A27,$C$128,IF(101&lt;=$A27,$C$127,IF(51&lt;=$A27,$C$126,IF(31&lt;=$A27,$C$125,IF(21&lt;=$A27,$C$124,IF(11&lt;=$A27,$C$123,IF(1&lt;=$A27,$C$122,0)))))))),0))*1.1,0)</f>
        <v>3654</v>
      </c>
      <c r="C27" s="106">
        <f t="shared" si="5"/>
        <v>3080</v>
      </c>
      <c r="D27" s="111">
        <f t="shared" si="13"/>
        <v>6734</v>
      </c>
      <c r="E27" s="88">
        <f>ROUNDDOWN(($F$113+ROUNDDOWN(($A27*IF(501&lt;=$A27,$F$128,IF(101&lt;=$A27,$F$127,IF(51&lt;=$A27,$F$126,IF(31&lt;=$A27,$F$125,IF(21&lt;=$A27,$F$124,IF(11&lt;=$A27,$F$123,IF(1&lt;=$A27,$F$122,0)))))))),0))*1.1,0)</f>
        <v>3890</v>
      </c>
      <c r="F27" s="89">
        <f t="shared" si="6"/>
        <v>3295</v>
      </c>
      <c r="G27" s="90">
        <f t="shared" si="10"/>
        <v>7185</v>
      </c>
      <c r="H27" s="91">
        <f t="shared" si="14"/>
        <v>236</v>
      </c>
      <c r="I27" s="92">
        <f t="shared" si="14"/>
        <v>215</v>
      </c>
      <c r="J27" s="93">
        <f t="shared" si="14"/>
        <v>451</v>
      </c>
      <c r="K27" s="94">
        <f>ROUNDDOWN(($L$113+ROUNDDOWN(($A27*IF(501&lt;=$A27,$L$128,IF(101&lt;=$A27,$L$127,IF(51&lt;=$A27,$L$126,IF(31&lt;=$A27,$L$125,IF(21&lt;=$A27,$L$124,IF(11&lt;=$A27,$L$123,IF(1&lt;=$A27,$L$122,0)))))))),0))*1.1,0)</f>
        <v>4152</v>
      </c>
      <c r="L27" s="95">
        <f t="shared" si="7"/>
        <v>3511</v>
      </c>
      <c r="M27" s="96">
        <f t="shared" si="11"/>
        <v>7663</v>
      </c>
      <c r="N27" s="97">
        <f t="shared" si="15"/>
        <v>262</v>
      </c>
      <c r="O27" s="98">
        <f t="shared" si="15"/>
        <v>216</v>
      </c>
      <c r="P27" s="99">
        <f t="shared" si="15"/>
        <v>478</v>
      </c>
      <c r="Q27" s="100">
        <f>ROUNDDOWN(($R$113+ROUNDDOWN(($A27*IF(501&lt;=$A27,$R$128,IF(101&lt;=$A27,$R$127,IF(51&lt;=$A27,$R$126,IF(31&lt;=$A27,$R$125,IF(21&lt;=$A27,$R$124,IF(11&lt;=$A27,$R$123,IF(1&lt;=$A27,$R$122,0)))))))),0))*1.1,0)</f>
        <v>4380</v>
      </c>
      <c r="R27" s="101">
        <f t="shared" si="8"/>
        <v>3696</v>
      </c>
      <c r="S27" s="102">
        <f t="shared" si="12"/>
        <v>8076</v>
      </c>
      <c r="T27" s="103">
        <f t="shared" si="16"/>
        <v>228</v>
      </c>
      <c r="U27" s="104">
        <f t="shared" si="16"/>
        <v>185</v>
      </c>
      <c r="V27" s="105">
        <f t="shared" si="16"/>
        <v>413</v>
      </c>
      <c r="W27" s="106">
        <f t="shared" si="17"/>
        <v>726</v>
      </c>
      <c r="X27" s="86">
        <f t="shared" si="17"/>
        <v>616</v>
      </c>
      <c r="Y27" s="87">
        <f t="shared" si="17"/>
        <v>1342</v>
      </c>
      <c r="Z27" s="107">
        <f t="shared" si="18"/>
        <v>1.1986863711001643</v>
      </c>
      <c r="AA27" s="83">
        <f t="shared" si="18"/>
        <v>1.2</v>
      </c>
      <c r="AB27" s="83">
        <f t="shared" si="18"/>
        <v>1.1992871992871992</v>
      </c>
    </row>
    <row r="28" spans="1:28" s="57" customFormat="1" ht="18" customHeight="1" x14ac:dyDescent="0.25">
      <c r="A28" s="84">
        <v>23</v>
      </c>
      <c r="B28" s="85">
        <f>ROUNDDOWN(($C$113+ROUNDDOWN(($A28*IF(501&lt;=$A28,$C$128,IF(101&lt;=$A28,$C$127,IF(51&lt;=$A28,$C$126,IF(31&lt;=$A28,$C$125,IF(21&lt;=$A28,$C$124,IF(11&lt;=$A28,$C$123,IF(1&lt;=$A28,$C$122,0)))))))),0))*1.1,0)</f>
        <v>3776</v>
      </c>
      <c r="C28" s="106">
        <f t="shared" si="5"/>
        <v>3190</v>
      </c>
      <c r="D28" s="111">
        <f t="shared" si="13"/>
        <v>6966</v>
      </c>
      <c r="E28" s="88">
        <f>ROUNDDOWN(($F$113+ROUNDDOWN(($A28*IF(501&lt;=$A28,$F$128,IF(101&lt;=$A28,$F$127,IF(51&lt;=$A28,$F$126,IF(31&lt;=$A28,$F$125,IF(21&lt;=$A28,$F$124,IF(11&lt;=$A28,$F$123,IF(1&lt;=$A28,$F$122,0)))))))),0))*1.1,0)</f>
        <v>4020</v>
      </c>
      <c r="F28" s="89">
        <f t="shared" si="6"/>
        <v>3413</v>
      </c>
      <c r="G28" s="90">
        <f t="shared" si="10"/>
        <v>7433</v>
      </c>
      <c r="H28" s="91">
        <f t="shared" si="14"/>
        <v>244</v>
      </c>
      <c r="I28" s="92">
        <f t="shared" si="14"/>
        <v>223</v>
      </c>
      <c r="J28" s="93">
        <f t="shared" si="14"/>
        <v>467</v>
      </c>
      <c r="K28" s="94">
        <f>ROUNDDOWN(($L$113+ROUNDDOWN(($A28*IF(501&lt;=$A28,$L$128,IF(101&lt;=$A28,$L$127,IF(51&lt;=$A28,$L$126,IF(31&lt;=$A28,$L$125,IF(21&lt;=$A28,$L$124,IF(11&lt;=$A28,$L$123,IF(1&lt;=$A28,$L$122,0)))))))),0))*1.1,0)</f>
        <v>4291</v>
      </c>
      <c r="L28" s="95">
        <f t="shared" si="7"/>
        <v>3636</v>
      </c>
      <c r="M28" s="96">
        <f t="shared" si="11"/>
        <v>7927</v>
      </c>
      <c r="N28" s="97">
        <f t="shared" si="15"/>
        <v>271</v>
      </c>
      <c r="O28" s="98">
        <f t="shared" si="15"/>
        <v>223</v>
      </c>
      <c r="P28" s="99">
        <f t="shared" si="15"/>
        <v>494</v>
      </c>
      <c r="Q28" s="100">
        <f>ROUNDDOWN(($R$113+ROUNDDOWN(($A28*IF(501&lt;=$A28,$R$128,IF(101&lt;=$A28,$R$127,IF(51&lt;=$A28,$R$126,IF(31&lt;=$A28,$R$125,IF(21&lt;=$A28,$R$124,IF(11&lt;=$A28,$R$123,IF(1&lt;=$A28,$R$122,0)))))))),0))*1.1,0)</f>
        <v>4526</v>
      </c>
      <c r="R28" s="101">
        <f t="shared" si="8"/>
        <v>3828</v>
      </c>
      <c r="S28" s="102">
        <f t="shared" si="12"/>
        <v>8354</v>
      </c>
      <c r="T28" s="103">
        <f t="shared" si="16"/>
        <v>235</v>
      </c>
      <c r="U28" s="104">
        <f t="shared" si="16"/>
        <v>192</v>
      </c>
      <c r="V28" s="105">
        <f t="shared" si="16"/>
        <v>427</v>
      </c>
      <c r="W28" s="106">
        <f t="shared" si="17"/>
        <v>750</v>
      </c>
      <c r="X28" s="86">
        <f t="shared" si="17"/>
        <v>638</v>
      </c>
      <c r="Y28" s="87">
        <f t="shared" si="17"/>
        <v>1388</v>
      </c>
      <c r="Z28" s="107">
        <f t="shared" si="18"/>
        <v>1.1986228813559323</v>
      </c>
      <c r="AA28" s="83">
        <f t="shared" si="18"/>
        <v>1.2</v>
      </c>
      <c r="AB28" s="83">
        <f t="shared" si="18"/>
        <v>1.1992535170829743</v>
      </c>
    </row>
    <row r="29" spans="1:28" s="57" customFormat="1" ht="18" customHeight="1" x14ac:dyDescent="0.25">
      <c r="A29" s="84">
        <v>24</v>
      </c>
      <c r="B29" s="85">
        <f>ROUNDDOWN(($C$113+ROUNDDOWN(($A29*IF(501&lt;=$A29,$C$128,IF(101&lt;=$A29,$C$127,IF(51&lt;=$A29,$C$126,IF(31&lt;=$A29,$C$125,IF(21&lt;=$A29,$C$124,IF(11&lt;=$A29,$C$123,IF(1&lt;=$A29,$C$122,0)))))))),0))*1.1,0)</f>
        <v>3898</v>
      </c>
      <c r="C29" s="106">
        <f t="shared" si="5"/>
        <v>3300</v>
      </c>
      <c r="D29" s="111">
        <f t="shared" si="13"/>
        <v>7198</v>
      </c>
      <c r="E29" s="88">
        <f>ROUNDDOWN(($F$113+ROUNDDOWN(($A29*IF(501&lt;=$A29,$F$128,IF(101&lt;=$A29,$F$127,IF(51&lt;=$A29,$F$126,IF(31&lt;=$A29,$F$125,IF(21&lt;=$A29,$F$124,IF(11&lt;=$A29,$F$123,IF(1&lt;=$A29,$F$122,0)))))))),0))*1.1,0)</f>
        <v>4150</v>
      </c>
      <c r="F29" s="89">
        <f t="shared" si="6"/>
        <v>3531</v>
      </c>
      <c r="G29" s="90">
        <f t="shared" si="10"/>
        <v>7681</v>
      </c>
      <c r="H29" s="91">
        <f t="shared" si="14"/>
        <v>252</v>
      </c>
      <c r="I29" s="92">
        <f t="shared" si="14"/>
        <v>231</v>
      </c>
      <c r="J29" s="93">
        <f t="shared" si="14"/>
        <v>483</v>
      </c>
      <c r="K29" s="94">
        <f>ROUNDDOWN(($L$113+ROUNDDOWN(($A29*IF(501&lt;=$A29,$L$128,IF(101&lt;=$A29,$L$127,IF(51&lt;=$A29,$L$126,IF(31&lt;=$A29,$L$125,IF(21&lt;=$A29,$L$124,IF(11&lt;=$A29,$L$123,IF(1&lt;=$A29,$L$122,0)))))))),0))*1.1,0)</f>
        <v>4429</v>
      </c>
      <c r="L29" s="95">
        <f t="shared" si="7"/>
        <v>3762</v>
      </c>
      <c r="M29" s="96">
        <f t="shared" si="11"/>
        <v>8191</v>
      </c>
      <c r="N29" s="97">
        <f t="shared" si="15"/>
        <v>279</v>
      </c>
      <c r="O29" s="98">
        <f t="shared" si="15"/>
        <v>231</v>
      </c>
      <c r="P29" s="99">
        <f t="shared" si="15"/>
        <v>510</v>
      </c>
      <c r="Q29" s="100">
        <f>ROUNDDOWN(($R$113+ROUNDDOWN(($A29*IF(501&lt;=$A29,$R$128,IF(101&lt;=$A29,$R$127,IF(51&lt;=$A29,$R$126,IF(31&lt;=$A29,$R$125,IF(21&lt;=$A29,$R$124,IF(11&lt;=$A29,$R$123,IF(1&lt;=$A29,$R$122,0)))))))),0))*1.1,0)</f>
        <v>4672</v>
      </c>
      <c r="R29" s="101">
        <f t="shared" si="8"/>
        <v>3960</v>
      </c>
      <c r="S29" s="102">
        <f t="shared" si="12"/>
        <v>8632</v>
      </c>
      <c r="T29" s="103">
        <f t="shared" si="16"/>
        <v>243</v>
      </c>
      <c r="U29" s="104">
        <f t="shared" si="16"/>
        <v>198</v>
      </c>
      <c r="V29" s="105">
        <f t="shared" si="16"/>
        <v>441</v>
      </c>
      <c r="W29" s="106">
        <f t="shared" si="17"/>
        <v>774</v>
      </c>
      <c r="X29" s="86">
        <f t="shared" si="17"/>
        <v>660</v>
      </c>
      <c r="Y29" s="87">
        <f t="shared" si="17"/>
        <v>1434</v>
      </c>
      <c r="Z29" s="107">
        <f t="shared" si="18"/>
        <v>1.1985633658286301</v>
      </c>
      <c r="AA29" s="83">
        <f t="shared" si="18"/>
        <v>1.2</v>
      </c>
      <c r="AB29" s="83">
        <f t="shared" si="18"/>
        <v>1.1992220061128092</v>
      </c>
    </row>
    <row r="30" spans="1:28" s="57" customFormat="1" ht="18" customHeight="1" x14ac:dyDescent="0.25">
      <c r="A30" s="84">
        <v>25</v>
      </c>
      <c r="B30" s="85">
        <f>ROUNDDOWN(($C$113+ROUNDDOWN(($A30*IF(501&lt;=$A30,$C$128,IF(101&lt;=$A30,$C$127,IF(51&lt;=$A30,$C$126,IF(31&lt;=$A30,$C$125,IF(21&lt;=$A30,$C$124,IF(11&lt;=$A30,$C$123,IF(1&lt;=$A30,$C$122,0)))))))),0))*1.1,0)</f>
        <v>4020</v>
      </c>
      <c r="C30" s="106">
        <f t="shared" si="5"/>
        <v>3410</v>
      </c>
      <c r="D30" s="111">
        <f t="shared" si="13"/>
        <v>7430</v>
      </c>
      <c r="E30" s="88">
        <f>ROUNDDOWN(($F$113+ROUNDDOWN(($A30*IF(501&lt;=$A30,$F$128,IF(101&lt;=$A30,$F$127,IF(51&lt;=$A30,$F$126,IF(31&lt;=$A30,$F$125,IF(21&lt;=$A30,$F$124,IF(11&lt;=$A30,$F$123,IF(1&lt;=$A30,$F$122,0)))))))),0))*1.1,0)</f>
        <v>4280</v>
      </c>
      <c r="F30" s="89">
        <f t="shared" si="6"/>
        <v>3648</v>
      </c>
      <c r="G30" s="90">
        <f t="shared" si="10"/>
        <v>7928</v>
      </c>
      <c r="H30" s="91">
        <f t="shared" si="14"/>
        <v>260</v>
      </c>
      <c r="I30" s="92">
        <f t="shared" si="14"/>
        <v>238</v>
      </c>
      <c r="J30" s="93">
        <f t="shared" si="14"/>
        <v>498</v>
      </c>
      <c r="K30" s="94">
        <f>ROUNDDOWN(($L$113+ROUNDDOWN(($A30*IF(501&lt;=$A30,$L$128,IF(101&lt;=$A30,$L$127,IF(51&lt;=$A30,$L$126,IF(31&lt;=$A30,$L$125,IF(21&lt;=$A30,$L$124,IF(11&lt;=$A30,$L$123,IF(1&lt;=$A30,$L$122,0)))))))),0))*1.1,0)</f>
        <v>4568</v>
      </c>
      <c r="L30" s="95">
        <f t="shared" si="7"/>
        <v>3887</v>
      </c>
      <c r="M30" s="96">
        <f t="shared" si="11"/>
        <v>8455</v>
      </c>
      <c r="N30" s="97">
        <f t="shared" si="15"/>
        <v>288</v>
      </c>
      <c r="O30" s="98">
        <f t="shared" si="15"/>
        <v>239</v>
      </c>
      <c r="P30" s="99">
        <f t="shared" si="15"/>
        <v>527</v>
      </c>
      <c r="Q30" s="100">
        <f>ROUNDDOWN(($R$113+ROUNDDOWN(($A30*IF(501&lt;=$A30,$R$128,IF(101&lt;=$A30,$R$127,IF(51&lt;=$A30,$R$126,IF(31&lt;=$A30,$R$125,IF(21&lt;=$A30,$R$124,IF(11&lt;=$A30,$R$123,IF(1&lt;=$A30,$R$122,0)))))))),0))*1.1,0)</f>
        <v>4819</v>
      </c>
      <c r="R30" s="101">
        <f t="shared" si="8"/>
        <v>4092</v>
      </c>
      <c r="S30" s="102">
        <f t="shared" si="12"/>
        <v>8911</v>
      </c>
      <c r="T30" s="103">
        <f t="shared" si="16"/>
        <v>251</v>
      </c>
      <c r="U30" s="104">
        <f t="shared" si="16"/>
        <v>205</v>
      </c>
      <c r="V30" s="105">
        <f t="shared" si="16"/>
        <v>456</v>
      </c>
      <c r="W30" s="106">
        <f t="shared" si="17"/>
        <v>799</v>
      </c>
      <c r="X30" s="86">
        <f t="shared" si="17"/>
        <v>682</v>
      </c>
      <c r="Y30" s="87">
        <f t="shared" si="17"/>
        <v>1481</v>
      </c>
      <c r="Z30" s="107">
        <f t="shared" si="18"/>
        <v>1.1987562189054726</v>
      </c>
      <c r="AA30" s="83">
        <f t="shared" si="18"/>
        <v>1.2</v>
      </c>
      <c r="AB30" s="83">
        <f t="shared" si="18"/>
        <v>1.1993270524899058</v>
      </c>
    </row>
    <row r="31" spans="1:28" s="57" customFormat="1" ht="18" customHeight="1" x14ac:dyDescent="0.25">
      <c r="A31" s="84">
        <v>26</v>
      </c>
      <c r="B31" s="85">
        <f>ROUNDDOWN(($C$113+ROUNDDOWN(($A31*IF(501&lt;=$A31,$C$128,IF(101&lt;=$A31,$C$127,IF(51&lt;=$A31,$C$126,IF(31&lt;=$A31,$C$125,IF(21&lt;=$A31,$C$124,IF(11&lt;=$A31,$C$123,IF(1&lt;=$A31,$C$122,0)))))))),0))*1.1,0)</f>
        <v>4142</v>
      </c>
      <c r="C31" s="106">
        <f t="shared" si="5"/>
        <v>3520</v>
      </c>
      <c r="D31" s="111">
        <f t="shared" si="13"/>
        <v>7662</v>
      </c>
      <c r="E31" s="88">
        <f>ROUNDDOWN(($F$113+ROUNDDOWN(($A31*IF(501&lt;=$A31,$F$128,IF(101&lt;=$A31,$F$127,IF(51&lt;=$A31,$F$126,IF(31&lt;=$A31,$F$125,IF(21&lt;=$A31,$F$124,IF(11&lt;=$A31,$F$123,IF(1&lt;=$A31,$F$122,0)))))))),0))*1.1,0)</f>
        <v>4409</v>
      </c>
      <c r="F31" s="89">
        <f t="shared" si="6"/>
        <v>3766</v>
      </c>
      <c r="G31" s="90">
        <f t="shared" si="10"/>
        <v>8175</v>
      </c>
      <c r="H31" s="91">
        <f t="shared" si="14"/>
        <v>267</v>
      </c>
      <c r="I31" s="92">
        <f t="shared" si="14"/>
        <v>246</v>
      </c>
      <c r="J31" s="93">
        <f t="shared" si="14"/>
        <v>513</v>
      </c>
      <c r="K31" s="94">
        <f>ROUNDDOWN(($L$113+ROUNDDOWN(($A31*IF(501&lt;=$A31,$L$128,IF(101&lt;=$A31,$L$127,IF(51&lt;=$A31,$L$126,IF(31&lt;=$A31,$L$125,IF(21&lt;=$A31,$L$124,IF(11&lt;=$A31,$L$123,IF(1&lt;=$A31,$L$122,0)))))))),0))*1.1,0)</f>
        <v>4706</v>
      </c>
      <c r="L31" s="95">
        <f t="shared" si="7"/>
        <v>4012</v>
      </c>
      <c r="M31" s="96">
        <f t="shared" si="11"/>
        <v>8718</v>
      </c>
      <c r="N31" s="97">
        <f t="shared" si="15"/>
        <v>297</v>
      </c>
      <c r="O31" s="98">
        <f t="shared" si="15"/>
        <v>246</v>
      </c>
      <c r="P31" s="99">
        <f t="shared" si="15"/>
        <v>543</v>
      </c>
      <c r="Q31" s="100">
        <f>ROUNDDOWN(($R$113+ROUNDDOWN(($A31*IF(501&lt;=$A31,$R$128,IF(101&lt;=$A31,$R$127,IF(51&lt;=$A31,$R$126,IF(31&lt;=$A31,$R$125,IF(21&lt;=$A31,$R$124,IF(11&lt;=$A31,$R$123,IF(1&lt;=$A31,$R$122,0)))))))),0))*1.1,0)</f>
        <v>4965</v>
      </c>
      <c r="R31" s="101">
        <f t="shared" si="8"/>
        <v>4224</v>
      </c>
      <c r="S31" s="102">
        <f t="shared" si="12"/>
        <v>9189</v>
      </c>
      <c r="T31" s="103">
        <f t="shared" si="16"/>
        <v>259</v>
      </c>
      <c r="U31" s="104">
        <f t="shared" si="16"/>
        <v>212</v>
      </c>
      <c r="V31" s="105">
        <f t="shared" si="16"/>
        <v>471</v>
      </c>
      <c r="W31" s="106">
        <f t="shared" si="17"/>
        <v>823</v>
      </c>
      <c r="X31" s="86">
        <f t="shared" si="17"/>
        <v>704</v>
      </c>
      <c r="Y31" s="87">
        <f t="shared" si="17"/>
        <v>1527</v>
      </c>
      <c r="Z31" s="107">
        <f t="shared" si="18"/>
        <v>1.1986962819893772</v>
      </c>
      <c r="AA31" s="83">
        <f t="shared" si="18"/>
        <v>1.2</v>
      </c>
      <c r="AB31" s="83">
        <f t="shared" si="18"/>
        <v>1.1992952231793266</v>
      </c>
    </row>
    <row r="32" spans="1:28" s="57" customFormat="1" ht="18" customHeight="1" x14ac:dyDescent="0.25">
      <c r="A32" s="84">
        <v>27</v>
      </c>
      <c r="B32" s="85">
        <f>ROUNDDOWN(($C$113+ROUNDDOWN(($A32*IF(501&lt;=$A32,$C$128,IF(101&lt;=$A32,$C$127,IF(51&lt;=$A32,$C$126,IF(31&lt;=$A32,$C$125,IF(21&lt;=$A32,$C$124,IF(11&lt;=$A32,$C$123,IF(1&lt;=$A32,$C$122,0)))))))),0))*1.1,0)</f>
        <v>4264</v>
      </c>
      <c r="C32" s="106">
        <f t="shared" si="5"/>
        <v>3630</v>
      </c>
      <c r="D32" s="111">
        <f t="shared" si="13"/>
        <v>7894</v>
      </c>
      <c r="E32" s="88">
        <f>ROUNDDOWN(($F$113+ROUNDDOWN(($A32*IF(501&lt;=$A32,$F$128,IF(101&lt;=$A32,$F$127,IF(51&lt;=$A32,$F$126,IF(31&lt;=$A32,$F$125,IF(21&lt;=$A32,$F$124,IF(11&lt;=$A32,$F$123,IF(1&lt;=$A32,$F$122,0)))))))),0))*1.1,0)</f>
        <v>4539</v>
      </c>
      <c r="F32" s="89">
        <f t="shared" si="6"/>
        <v>3884</v>
      </c>
      <c r="G32" s="90">
        <f t="shared" si="10"/>
        <v>8423</v>
      </c>
      <c r="H32" s="91">
        <f t="shared" si="14"/>
        <v>275</v>
      </c>
      <c r="I32" s="92">
        <f t="shared" si="14"/>
        <v>254</v>
      </c>
      <c r="J32" s="93">
        <f t="shared" si="14"/>
        <v>529</v>
      </c>
      <c r="K32" s="94">
        <f>ROUNDDOWN(($L$113+ROUNDDOWN(($A32*IF(501&lt;=$A32,$L$128,IF(101&lt;=$A32,$L$127,IF(51&lt;=$A32,$L$126,IF(31&lt;=$A32,$L$125,IF(21&lt;=$A32,$L$124,IF(11&lt;=$A32,$L$123,IF(1&lt;=$A32,$L$122,0)))))))),0))*1.1,0)</f>
        <v>4845</v>
      </c>
      <c r="L32" s="95">
        <f t="shared" si="7"/>
        <v>4138</v>
      </c>
      <c r="M32" s="96">
        <f t="shared" si="11"/>
        <v>8983</v>
      </c>
      <c r="N32" s="97">
        <f t="shared" si="15"/>
        <v>306</v>
      </c>
      <c r="O32" s="98">
        <f t="shared" si="15"/>
        <v>254</v>
      </c>
      <c r="P32" s="99">
        <f t="shared" si="15"/>
        <v>560</v>
      </c>
      <c r="Q32" s="100">
        <f>ROUNDDOWN(($R$113+ROUNDDOWN(($A32*IF(501&lt;=$A32,$R$128,IF(101&lt;=$A32,$R$127,IF(51&lt;=$A32,$R$126,IF(31&lt;=$A32,$R$125,IF(21&lt;=$A32,$R$124,IF(11&lt;=$A32,$R$123,IF(1&lt;=$A32,$R$122,0)))))))),0))*1.1,0)</f>
        <v>5111</v>
      </c>
      <c r="R32" s="101">
        <f t="shared" si="8"/>
        <v>4356</v>
      </c>
      <c r="S32" s="102">
        <f t="shared" si="12"/>
        <v>9467</v>
      </c>
      <c r="T32" s="103">
        <f t="shared" si="16"/>
        <v>266</v>
      </c>
      <c r="U32" s="104">
        <f t="shared" si="16"/>
        <v>218</v>
      </c>
      <c r="V32" s="105">
        <f t="shared" si="16"/>
        <v>484</v>
      </c>
      <c r="W32" s="106">
        <f t="shared" si="17"/>
        <v>847</v>
      </c>
      <c r="X32" s="86">
        <f t="shared" si="17"/>
        <v>726</v>
      </c>
      <c r="Y32" s="87">
        <f t="shared" si="17"/>
        <v>1573</v>
      </c>
      <c r="Z32" s="107">
        <f t="shared" si="18"/>
        <v>1.198639774859287</v>
      </c>
      <c r="AA32" s="83">
        <f t="shared" si="18"/>
        <v>1.2</v>
      </c>
      <c r="AB32" s="83">
        <f t="shared" si="18"/>
        <v>1.1992652647580442</v>
      </c>
    </row>
    <row r="33" spans="1:28" s="57" customFormat="1" ht="18" customHeight="1" x14ac:dyDescent="0.25">
      <c r="A33" s="84">
        <v>28</v>
      </c>
      <c r="B33" s="85">
        <f>ROUNDDOWN(($C$113+ROUNDDOWN(($A33*IF(501&lt;=$A33,$C$128,IF(101&lt;=$A33,$C$127,IF(51&lt;=$A33,$C$126,IF(31&lt;=$A33,$C$125,IF(21&lt;=$A33,$C$124,IF(11&lt;=$A33,$C$123,IF(1&lt;=$A33,$C$122,0)))))))),0))*1.1,0)</f>
        <v>4386</v>
      </c>
      <c r="C33" s="106">
        <f t="shared" si="5"/>
        <v>3740</v>
      </c>
      <c r="D33" s="111">
        <f t="shared" si="13"/>
        <v>8126</v>
      </c>
      <c r="E33" s="88">
        <f>ROUNDDOWN(($F$113+ROUNDDOWN(($A33*IF(501&lt;=$A33,$F$128,IF(101&lt;=$A33,$F$127,IF(51&lt;=$A33,$F$126,IF(31&lt;=$A33,$F$125,IF(21&lt;=$A33,$F$124,IF(11&lt;=$A33,$F$123,IF(1&lt;=$A33,$F$122,0)))))))),0))*1.1,0)</f>
        <v>4669</v>
      </c>
      <c r="F33" s="89">
        <f t="shared" si="6"/>
        <v>4001</v>
      </c>
      <c r="G33" s="90">
        <f t="shared" si="10"/>
        <v>8670</v>
      </c>
      <c r="H33" s="91">
        <f t="shared" si="14"/>
        <v>283</v>
      </c>
      <c r="I33" s="92">
        <f t="shared" si="14"/>
        <v>261</v>
      </c>
      <c r="J33" s="93">
        <f t="shared" si="14"/>
        <v>544</v>
      </c>
      <c r="K33" s="94">
        <f>ROUNDDOWN(($L$113+ROUNDDOWN(($A33*IF(501&lt;=$A33,$L$128,IF(101&lt;=$A33,$L$127,IF(51&lt;=$A33,$L$126,IF(31&lt;=$A33,$L$125,IF(21&lt;=$A33,$L$124,IF(11&lt;=$A33,$L$123,IF(1&lt;=$A33,$L$122,0)))))))),0))*1.1,0)</f>
        <v>4984</v>
      </c>
      <c r="L33" s="95">
        <f t="shared" si="7"/>
        <v>4263</v>
      </c>
      <c r="M33" s="96">
        <f t="shared" si="11"/>
        <v>9247</v>
      </c>
      <c r="N33" s="97">
        <f t="shared" si="15"/>
        <v>315</v>
      </c>
      <c r="O33" s="98">
        <f t="shared" si="15"/>
        <v>262</v>
      </c>
      <c r="P33" s="99">
        <f t="shared" si="15"/>
        <v>577</v>
      </c>
      <c r="Q33" s="100">
        <f>ROUNDDOWN(($R$113+ROUNDDOWN(($A33*IF(501&lt;=$A33,$R$128,IF(101&lt;=$A33,$R$127,IF(51&lt;=$A33,$R$126,IF(31&lt;=$A33,$R$125,IF(21&lt;=$A33,$R$124,IF(11&lt;=$A33,$R$123,IF(1&lt;=$A33,$R$122,0)))))))),0))*1.1,0)</f>
        <v>5258</v>
      </c>
      <c r="R33" s="101">
        <f t="shared" si="8"/>
        <v>4488</v>
      </c>
      <c r="S33" s="102">
        <f t="shared" si="12"/>
        <v>9746</v>
      </c>
      <c r="T33" s="103">
        <f t="shared" si="16"/>
        <v>274</v>
      </c>
      <c r="U33" s="104">
        <f t="shared" si="16"/>
        <v>225</v>
      </c>
      <c r="V33" s="105">
        <f t="shared" si="16"/>
        <v>499</v>
      </c>
      <c r="W33" s="106">
        <f t="shared" si="17"/>
        <v>872</v>
      </c>
      <c r="X33" s="86">
        <f t="shared" si="17"/>
        <v>748</v>
      </c>
      <c r="Y33" s="87">
        <f t="shared" si="17"/>
        <v>1620</v>
      </c>
      <c r="Z33" s="107">
        <f t="shared" si="18"/>
        <v>1.1988144094847242</v>
      </c>
      <c r="AA33" s="83">
        <f t="shared" si="18"/>
        <v>1.2</v>
      </c>
      <c r="AB33" s="83">
        <f t="shared" si="18"/>
        <v>1.1993600787595373</v>
      </c>
    </row>
    <row r="34" spans="1:28" s="57" customFormat="1" ht="18" customHeight="1" x14ac:dyDescent="0.25">
      <c r="A34" s="84">
        <v>29</v>
      </c>
      <c r="B34" s="85">
        <f>ROUNDDOWN(($C$113+ROUNDDOWN(($A34*IF(501&lt;=$A34,$C$128,IF(101&lt;=$A34,$C$127,IF(51&lt;=$A34,$C$126,IF(31&lt;=$A34,$C$125,IF(21&lt;=$A34,$C$124,IF(11&lt;=$A34,$C$123,IF(1&lt;=$A34,$C$122,0)))))))),0))*1.1,0)</f>
        <v>4508</v>
      </c>
      <c r="C34" s="106">
        <f t="shared" si="5"/>
        <v>3850</v>
      </c>
      <c r="D34" s="111">
        <f t="shared" si="13"/>
        <v>8358</v>
      </c>
      <c r="E34" s="88">
        <f>ROUNDDOWN(($F$113+ROUNDDOWN(($A34*IF(501&lt;=$A34,$F$128,IF(101&lt;=$A34,$F$127,IF(51&lt;=$A34,$F$126,IF(31&lt;=$A34,$F$125,IF(21&lt;=$A34,$F$124,IF(11&lt;=$A34,$F$123,IF(1&lt;=$A34,$F$122,0)))))))),0))*1.1,0)</f>
        <v>4799</v>
      </c>
      <c r="F34" s="89">
        <f t="shared" si="6"/>
        <v>4119</v>
      </c>
      <c r="G34" s="90">
        <f t="shared" si="10"/>
        <v>8918</v>
      </c>
      <c r="H34" s="91">
        <f t="shared" si="14"/>
        <v>291</v>
      </c>
      <c r="I34" s="92">
        <f t="shared" si="14"/>
        <v>269</v>
      </c>
      <c r="J34" s="93">
        <f t="shared" si="14"/>
        <v>560</v>
      </c>
      <c r="K34" s="94">
        <f>ROUNDDOWN(($L$113+ROUNDDOWN(($A34*IF(501&lt;=$A34,$L$128,IF(101&lt;=$A34,$L$127,IF(51&lt;=$A34,$L$126,IF(31&lt;=$A34,$L$125,IF(21&lt;=$A34,$L$124,IF(11&lt;=$A34,$L$123,IF(1&lt;=$A34,$L$122,0)))))))),0))*1.1,0)</f>
        <v>5122</v>
      </c>
      <c r="L34" s="95">
        <f t="shared" si="7"/>
        <v>4389</v>
      </c>
      <c r="M34" s="96">
        <f t="shared" si="11"/>
        <v>9511</v>
      </c>
      <c r="N34" s="97">
        <f t="shared" si="15"/>
        <v>323</v>
      </c>
      <c r="O34" s="98">
        <f t="shared" si="15"/>
        <v>270</v>
      </c>
      <c r="P34" s="99">
        <f t="shared" si="15"/>
        <v>593</v>
      </c>
      <c r="Q34" s="100">
        <f>ROUNDDOWN(($R$113+ROUNDDOWN(($A34*IF(501&lt;=$A34,$R$128,IF(101&lt;=$A34,$R$127,IF(51&lt;=$A34,$R$126,IF(31&lt;=$A34,$R$125,IF(21&lt;=$A34,$R$124,IF(11&lt;=$A34,$R$123,IF(1&lt;=$A34,$R$122,0)))))))),0))*1.1,0)</f>
        <v>5404</v>
      </c>
      <c r="R34" s="101">
        <f t="shared" si="8"/>
        <v>4620</v>
      </c>
      <c r="S34" s="102">
        <f t="shared" si="12"/>
        <v>10024</v>
      </c>
      <c r="T34" s="103">
        <f t="shared" si="16"/>
        <v>282</v>
      </c>
      <c r="U34" s="104">
        <f t="shared" si="16"/>
        <v>231</v>
      </c>
      <c r="V34" s="105">
        <f t="shared" si="16"/>
        <v>513</v>
      </c>
      <c r="W34" s="106">
        <f t="shared" si="17"/>
        <v>896</v>
      </c>
      <c r="X34" s="86">
        <f t="shared" si="17"/>
        <v>770</v>
      </c>
      <c r="Y34" s="87">
        <f t="shared" si="17"/>
        <v>1666</v>
      </c>
      <c r="Z34" s="107">
        <f t="shared" si="18"/>
        <v>1.1987577639751552</v>
      </c>
      <c r="AA34" s="83">
        <f t="shared" si="18"/>
        <v>1.2</v>
      </c>
      <c r="AB34" s="83">
        <f t="shared" si="18"/>
        <v>1.1993299832495812</v>
      </c>
    </row>
    <row r="35" spans="1:28" s="57" customFormat="1" ht="18" customHeight="1" x14ac:dyDescent="0.25">
      <c r="A35" s="84">
        <v>30</v>
      </c>
      <c r="B35" s="85">
        <f>ROUNDDOWN(($C$113+ROUNDDOWN(($A35*IF(501&lt;=$A35,$C$128,IF(101&lt;=$A35,$C$127,IF(51&lt;=$A35,$C$126,IF(31&lt;=$A35,$C$125,IF(21&lt;=$A35,$C$124,IF(11&lt;=$A35,$C$123,IF(1&lt;=$A35,$C$122,0)))))))),0))*1.1,0)</f>
        <v>4631</v>
      </c>
      <c r="C35" s="106">
        <f t="shared" si="5"/>
        <v>3960</v>
      </c>
      <c r="D35" s="111">
        <f t="shared" si="13"/>
        <v>8591</v>
      </c>
      <c r="E35" s="88">
        <f>ROUNDDOWN(($F$113+ROUNDDOWN(($A35*IF(501&lt;=$A35,$F$128,IF(101&lt;=$A35,$F$127,IF(51&lt;=$A35,$F$126,IF(31&lt;=$A35,$F$125,IF(21&lt;=$A35,$F$124,IF(11&lt;=$A35,$F$123,IF(1&lt;=$A35,$F$122,0)))))))),0))*1.1,0)</f>
        <v>4929</v>
      </c>
      <c r="F35" s="89">
        <f t="shared" si="6"/>
        <v>4237</v>
      </c>
      <c r="G35" s="90">
        <f t="shared" si="10"/>
        <v>9166</v>
      </c>
      <c r="H35" s="91">
        <f t="shared" si="14"/>
        <v>298</v>
      </c>
      <c r="I35" s="92">
        <f t="shared" si="14"/>
        <v>277</v>
      </c>
      <c r="J35" s="93">
        <f t="shared" si="14"/>
        <v>575</v>
      </c>
      <c r="K35" s="94">
        <f>ROUNDDOWN(($L$113+ROUNDDOWN(($A35*IF(501&lt;=$A35,$L$128,IF(101&lt;=$A35,$L$127,IF(51&lt;=$A35,$L$126,IF(31&lt;=$A35,$L$125,IF(21&lt;=$A35,$L$124,IF(11&lt;=$A35,$L$123,IF(1&lt;=$A35,$L$122,0)))))))),0))*1.1,0)</f>
        <v>5261</v>
      </c>
      <c r="L35" s="95">
        <f t="shared" si="7"/>
        <v>4514</v>
      </c>
      <c r="M35" s="96">
        <f t="shared" si="11"/>
        <v>9775</v>
      </c>
      <c r="N35" s="97">
        <f t="shared" si="15"/>
        <v>332</v>
      </c>
      <c r="O35" s="98">
        <f t="shared" si="15"/>
        <v>277</v>
      </c>
      <c r="P35" s="99">
        <f t="shared" si="15"/>
        <v>609</v>
      </c>
      <c r="Q35" s="100">
        <f>ROUNDDOWN(($R$113+ROUNDDOWN(($A35*IF(501&lt;=$A35,$R$128,IF(101&lt;=$A35,$R$127,IF(51&lt;=$A35,$R$126,IF(31&lt;=$A35,$R$125,IF(21&lt;=$A35,$R$124,IF(11&lt;=$A35,$R$123,IF(1&lt;=$A35,$R$122,0)))))))),0))*1.1,0)</f>
        <v>5550</v>
      </c>
      <c r="R35" s="101">
        <f t="shared" si="8"/>
        <v>4752</v>
      </c>
      <c r="S35" s="102">
        <f t="shared" si="12"/>
        <v>10302</v>
      </c>
      <c r="T35" s="103">
        <f t="shared" si="16"/>
        <v>289</v>
      </c>
      <c r="U35" s="104">
        <f t="shared" si="16"/>
        <v>238</v>
      </c>
      <c r="V35" s="105">
        <f t="shared" si="16"/>
        <v>527</v>
      </c>
      <c r="W35" s="106">
        <f t="shared" si="17"/>
        <v>919</v>
      </c>
      <c r="X35" s="86">
        <f t="shared" si="17"/>
        <v>792</v>
      </c>
      <c r="Y35" s="87">
        <f t="shared" si="17"/>
        <v>1711</v>
      </c>
      <c r="Z35" s="107">
        <f t="shared" si="18"/>
        <v>1.1984452602029798</v>
      </c>
      <c r="AA35" s="83">
        <f t="shared" si="18"/>
        <v>1.2</v>
      </c>
      <c r="AB35" s="83">
        <f t="shared" si="18"/>
        <v>1.1991619136305436</v>
      </c>
    </row>
    <row r="36" spans="1:28" s="57" customFormat="1" ht="18" customHeight="1" x14ac:dyDescent="0.25">
      <c r="A36" s="84">
        <v>31</v>
      </c>
      <c r="B36" s="85">
        <f>ROUNDDOWN(($C$113+ROUNDDOWN(($A36*IF(501&lt;=$A36,$C$128,IF(101&lt;=$A36,$C$127,IF(51&lt;=$A36,$C$126,IF(31&lt;=$A36,$C$125,IF(21&lt;=$A36,$C$124,IF(11&lt;=$A36,$C$123,IF(1&lt;=$A36,$C$122,0)))))))),0))*1.1,0)</f>
        <v>5878</v>
      </c>
      <c r="C36" s="106">
        <f t="shared" si="5"/>
        <v>4922</v>
      </c>
      <c r="D36" s="111">
        <f t="shared" si="13"/>
        <v>10800</v>
      </c>
      <c r="E36" s="88">
        <f>ROUNDDOWN(($F$113+ROUNDDOWN(($A36*IF(501&lt;=$A36,$F$128,IF(101&lt;=$A36,$F$127,IF(51&lt;=$A36,$F$126,IF(31&lt;=$A36,$F$125,IF(21&lt;=$A36,$F$124,IF(11&lt;=$A36,$F$123,IF(1&lt;=$A36,$F$122,0)))))))),0))*1.1,0)</f>
        <v>6286</v>
      </c>
      <c r="F36" s="89">
        <f t="shared" si="6"/>
        <v>5241</v>
      </c>
      <c r="G36" s="90">
        <f t="shared" si="10"/>
        <v>11527</v>
      </c>
      <c r="H36" s="91">
        <f t="shared" si="14"/>
        <v>408</v>
      </c>
      <c r="I36" s="92">
        <f t="shared" si="14"/>
        <v>319</v>
      </c>
      <c r="J36" s="93">
        <f t="shared" si="14"/>
        <v>727</v>
      </c>
      <c r="K36" s="94">
        <f>ROUNDDOWN(($L$113+ROUNDDOWN(($A36*IF(501&lt;=$A36,$L$128,IF(101&lt;=$A36,$L$127,IF(51&lt;=$A36,$L$126,IF(31&lt;=$A36,$L$125,IF(21&lt;=$A36,$L$124,IF(11&lt;=$A36,$L$123,IF(1&lt;=$A36,$L$122,0)))))))),0))*1.1,0)</f>
        <v>6695</v>
      </c>
      <c r="L36" s="95">
        <f t="shared" si="7"/>
        <v>5594</v>
      </c>
      <c r="M36" s="96">
        <f t="shared" si="11"/>
        <v>12289</v>
      </c>
      <c r="N36" s="97">
        <f t="shared" si="15"/>
        <v>409</v>
      </c>
      <c r="O36" s="98">
        <f t="shared" si="15"/>
        <v>353</v>
      </c>
      <c r="P36" s="99">
        <f t="shared" si="15"/>
        <v>762</v>
      </c>
      <c r="Q36" s="100">
        <f>ROUNDDOWN(($R$113+ROUNDDOWN(($A36*IF(501&lt;=$A36,$R$128,IF(101&lt;=$A36,$R$127,IF(51&lt;=$A36,$R$126,IF(31&lt;=$A36,$R$125,IF(21&lt;=$A36,$R$124,IF(11&lt;=$A36,$R$123,IF(1&lt;=$A36,$R$122,0)))))))),0))*1.1,0)</f>
        <v>7026</v>
      </c>
      <c r="R36" s="101">
        <f t="shared" si="8"/>
        <v>5907</v>
      </c>
      <c r="S36" s="102">
        <f t="shared" si="12"/>
        <v>12933</v>
      </c>
      <c r="T36" s="103">
        <f t="shared" si="16"/>
        <v>331</v>
      </c>
      <c r="U36" s="104">
        <f t="shared" si="16"/>
        <v>313</v>
      </c>
      <c r="V36" s="105">
        <f t="shared" si="16"/>
        <v>644</v>
      </c>
      <c r="W36" s="106">
        <f t="shared" si="17"/>
        <v>1148</v>
      </c>
      <c r="X36" s="86">
        <f t="shared" si="17"/>
        <v>985</v>
      </c>
      <c r="Y36" s="87">
        <f t="shared" si="17"/>
        <v>2133</v>
      </c>
      <c r="Z36" s="107">
        <f t="shared" si="18"/>
        <v>1.195304525348758</v>
      </c>
      <c r="AA36" s="83">
        <f t="shared" si="18"/>
        <v>1.2001219016659894</v>
      </c>
      <c r="AB36" s="83">
        <f t="shared" si="18"/>
        <v>1.1975</v>
      </c>
    </row>
    <row r="37" spans="1:28" s="57" customFormat="1" ht="18" customHeight="1" x14ac:dyDescent="0.25">
      <c r="A37" s="84">
        <v>32</v>
      </c>
      <c r="B37" s="85">
        <f>ROUNDDOWN(($C$113+ROUNDDOWN(($A37*IF(501&lt;=$A37,$C$128,IF(101&lt;=$A37,$C$127,IF(51&lt;=$A37,$C$126,IF(31&lt;=$A37,$C$125,IF(21&lt;=$A37,$C$124,IF(11&lt;=$A37,$C$123,IF(1&lt;=$A37,$C$122,0)))))))),0))*1.1,0)</f>
        <v>6036</v>
      </c>
      <c r="C37" s="106">
        <f t="shared" si="5"/>
        <v>5060</v>
      </c>
      <c r="D37" s="111">
        <f t="shared" si="13"/>
        <v>11096</v>
      </c>
      <c r="E37" s="88">
        <f>ROUNDDOWN(($F$113+ROUNDDOWN(($A37*IF(501&lt;=$A37,$F$128,IF(101&lt;=$A37,$F$127,IF(51&lt;=$A37,$F$126,IF(31&lt;=$A37,$F$125,IF(21&lt;=$A37,$F$124,IF(11&lt;=$A37,$F$123,IF(1&lt;=$A37,$F$122,0)))))))),0))*1.1,0)</f>
        <v>6455</v>
      </c>
      <c r="F37" s="89">
        <f t="shared" si="6"/>
        <v>5387</v>
      </c>
      <c r="G37" s="90">
        <f t="shared" si="10"/>
        <v>11842</v>
      </c>
      <c r="H37" s="91">
        <f t="shared" si="14"/>
        <v>419</v>
      </c>
      <c r="I37" s="92">
        <f t="shared" si="14"/>
        <v>327</v>
      </c>
      <c r="J37" s="93">
        <f t="shared" si="14"/>
        <v>746</v>
      </c>
      <c r="K37" s="94">
        <f>ROUNDDOWN(($L$113+ROUNDDOWN(($A37*IF(501&lt;=$A37,$L$128,IF(101&lt;=$A37,$L$127,IF(51&lt;=$A37,$L$126,IF(31&lt;=$A37,$L$125,IF(21&lt;=$A37,$L$124,IF(11&lt;=$A37,$L$123,IF(1&lt;=$A37,$L$122,0)))))))),0))*1.1,0)</f>
        <v>6876</v>
      </c>
      <c r="L37" s="95">
        <f t="shared" si="7"/>
        <v>5750</v>
      </c>
      <c r="M37" s="96">
        <f t="shared" si="11"/>
        <v>12626</v>
      </c>
      <c r="N37" s="97">
        <f t="shared" si="15"/>
        <v>421</v>
      </c>
      <c r="O37" s="98">
        <f t="shared" si="15"/>
        <v>363</v>
      </c>
      <c r="P37" s="99">
        <f t="shared" si="15"/>
        <v>784</v>
      </c>
      <c r="Q37" s="100">
        <f>ROUNDDOWN(($R$113+ROUNDDOWN(($A37*IF(501&lt;=$A37,$R$128,IF(101&lt;=$A37,$R$127,IF(51&lt;=$A37,$R$126,IF(31&lt;=$A37,$R$125,IF(21&lt;=$A37,$R$124,IF(11&lt;=$A37,$R$123,IF(1&lt;=$A37,$R$122,0)))))))),0))*1.1,0)</f>
        <v>7216</v>
      </c>
      <c r="R37" s="101">
        <f t="shared" si="8"/>
        <v>6072</v>
      </c>
      <c r="S37" s="102">
        <f t="shared" si="12"/>
        <v>13288</v>
      </c>
      <c r="T37" s="103">
        <f t="shared" si="16"/>
        <v>340</v>
      </c>
      <c r="U37" s="104">
        <f t="shared" si="16"/>
        <v>322</v>
      </c>
      <c r="V37" s="105">
        <f t="shared" si="16"/>
        <v>662</v>
      </c>
      <c r="W37" s="106">
        <f t="shared" si="17"/>
        <v>1180</v>
      </c>
      <c r="X37" s="86">
        <f t="shared" si="17"/>
        <v>1012</v>
      </c>
      <c r="Y37" s="87">
        <f t="shared" si="17"/>
        <v>2192</v>
      </c>
      <c r="Z37" s="107">
        <f t="shared" si="18"/>
        <v>1.1954937044400265</v>
      </c>
      <c r="AA37" s="83">
        <f t="shared" si="18"/>
        <v>1.2</v>
      </c>
      <c r="AB37" s="83">
        <f t="shared" si="18"/>
        <v>1.1975486661860131</v>
      </c>
    </row>
    <row r="38" spans="1:28" s="57" customFormat="1" ht="18" customHeight="1" x14ac:dyDescent="0.25">
      <c r="A38" s="84">
        <v>33</v>
      </c>
      <c r="B38" s="85">
        <f>ROUNDDOWN(($C$113+ROUNDDOWN(($A38*IF(501&lt;=$A38,$C$128,IF(101&lt;=$A38,$C$127,IF(51&lt;=$A38,$C$126,IF(31&lt;=$A38,$C$125,IF(21&lt;=$A38,$C$124,IF(11&lt;=$A38,$C$123,IF(1&lt;=$A38,$C$122,0)))))))),0))*1.1,0)</f>
        <v>6195</v>
      </c>
      <c r="C38" s="106">
        <f t="shared" si="5"/>
        <v>5197</v>
      </c>
      <c r="D38" s="111">
        <f t="shared" si="13"/>
        <v>11392</v>
      </c>
      <c r="E38" s="88">
        <f>ROUNDDOWN(($F$113+ROUNDDOWN(($A38*IF(501&lt;=$A38,$F$128,IF(101&lt;=$A38,$F$127,IF(51&lt;=$A38,$F$126,IF(31&lt;=$A38,$F$125,IF(21&lt;=$A38,$F$124,IF(11&lt;=$A38,$F$123,IF(1&lt;=$A38,$F$122,0)))))))),0))*1.1,0)</f>
        <v>6625</v>
      </c>
      <c r="F38" s="89">
        <f t="shared" si="6"/>
        <v>5534</v>
      </c>
      <c r="G38" s="90">
        <f t="shared" si="10"/>
        <v>12159</v>
      </c>
      <c r="H38" s="91">
        <f t="shared" si="14"/>
        <v>430</v>
      </c>
      <c r="I38" s="92">
        <f t="shared" si="14"/>
        <v>337</v>
      </c>
      <c r="J38" s="93">
        <f t="shared" si="14"/>
        <v>767</v>
      </c>
      <c r="K38" s="94">
        <f>ROUNDDOWN(($L$113+ROUNDDOWN(($A38*IF(501&lt;=$A38,$L$128,IF(101&lt;=$A38,$L$127,IF(51&lt;=$A38,$L$126,IF(31&lt;=$A38,$L$125,IF(21&lt;=$A38,$L$124,IF(11&lt;=$A38,$L$123,IF(1&lt;=$A38,$L$122,0)))))))),0))*1.1,0)</f>
        <v>7056</v>
      </c>
      <c r="L38" s="95">
        <f t="shared" si="7"/>
        <v>5907</v>
      </c>
      <c r="M38" s="96">
        <f t="shared" si="11"/>
        <v>12963</v>
      </c>
      <c r="N38" s="97">
        <f t="shared" si="15"/>
        <v>431</v>
      </c>
      <c r="O38" s="98">
        <f t="shared" si="15"/>
        <v>373</v>
      </c>
      <c r="P38" s="99">
        <f t="shared" si="15"/>
        <v>804</v>
      </c>
      <c r="Q38" s="100">
        <f>ROUNDDOWN(($R$113+ROUNDDOWN(($A38*IF(501&lt;=$A38,$R$128,IF(101&lt;=$A38,$R$127,IF(51&lt;=$A38,$R$126,IF(31&lt;=$A38,$R$125,IF(21&lt;=$A38,$R$124,IF(11&lt;=$A38,$R$123,IF(1&lt;=$A38,$R$122,0)))))))),0))*1.1,0)</f>
        <v>7405</v>
      </c>
      <c r="R38" s="101">
        <f t="shared" si="8"/>
        <v>6237</v>
      </c>
      <c r="S38" s="102">
        <f t="shared" si="12"/>
        <v>13642</v>
      </c>
      <c r="T38" s="103">
        <f t="shared" si="16"/>
        <v>349</v>
      </c>
      <c r="U38" s="104">
        <f t="shared" si="16"/>
        <v>330</v>
      </c>
      <c r="V38" s="105">
        <f t="shared" si="16"/>
        <v>679</v>
      </c>
      <c r="W38" s="106">
        <f t="shared" si="17"/>
        <v>1210</v>
      </c>
      <c r="X38" s="86">
        <f t="shared" si="17"/>
        <v>1040</v>
      </c>
      <c r="Y38" s="87">
        <f t="shared" si="17"/>
        <v>2250</v>
      </c>
      <c r="Z38" s="107">
        <f t="shared" si="18"/>
        <v>1.1953188054882971</v>
      </c>
      <c r="AA38" s="83">
        <f t="shared" si="18"/>
        <v>1.2001154512218588</v>
      </c>
      <c r="AB38" s="83">
        <f t="shared" si="18"/>
        <v>1.1975070224719102</v>
      </c>
    </row>
    <row r="39" spans="1:28" s="57" customFormat="1" ht="18" customHeight="1" x14ac:dyDescent="0.25">
      <c r="A39" s="84">
        <v>34</v>
      </c>
      <c r="B39" s="85">
        <f>ROUNDDOWN(($C$113+ROUNDDOWN(($A39*IF(501&lt;=$A39,$C$128,IF(101&lt;=$A39,$C$127,IF(51&lt;=$A39,$C$126,IF(31&lt;=$A39,$C$125,IF(21&lt;=$A39,$C$124,IF(11&lt;=$A39,$C$123,IF(1&lt;=$A39,$C$122,0)))))))),0))*1.1,0)</f>
        <v>6353</v>
      </c>
      <c r="C39" s="106">
        <f t="shared" si="5"/>
        <v>5335</v>
      </c>
      <c r="D39" s="111">
        <f t="shared" si="13"/>
        <v>11688</v>
      </c>
      <c r="E39" s="88">
        <f>ROUNDDOWN(($F$113+ROUNDDOWN(($A39*IF(501&lt;=$A39,$F$128,IF(101&lt;=$A39,$F$127,IF(51&lt;=$A39,$F$126,IF(31&lt;=$A39,$F$125,IF(21&lt;=$A39,$F$124,IF(11&lt;=$A39,$F$123,IF(1&lt;=$A39,$F$122,0)))))))),0))*1.1,0)</f>
        <v>6794</v>
      </c>
      <c r="F39" s="89">
        <f t="shared" si="6"/>
        <v>5680</v>
      </c>
      <c r="G39" s="90">
        <f t="shared" si="10"/>
        <v>12474</v>
      </c>
      <c r="H39" s="91">
        <f t="shared" si="14"/>
        <v>441</v>
      </c>
      <c r="I39" s="92">
        <f t="shared" si="14"/>
        <v>345</v>
      </c>
      <c r="J39" s="93">
        <f t="shared" si="14"/>
        <v>786</v>
      </c>
      <c r="K39" s="94">
        <f>ROUNDDOWN(($L$113+ROUNDDOWN(($A39*IF(501&lt;=$A39,$L$128,IF(101&lt;=$A39,$L$127,IF(51&lt;=$A39,$L$126,IF(31&lt;=$A39,$L$125,IF(21&lt;=$A39,$L$124,IF(11&lt;=$A39,$L$123,IF(1&lt;=$A39,$L$122,0)))))))),0))*1.1,0)</f>
        <v>7236</v>
      </c>
      <c r="L39" s="95">
        <f t="shared" si="7"/>
        <v>6063</v>
      </c>
      <c r="M39" s="96">
        <f t="shared" si="11"/>
        <v>13299</v>
      </c>
      <c r="N39" s="97">
        <f t="shared" si="15"/>
        <v>442</v>
      </c>
      <c r="O39" s="98">
        <f t="shared" si="15"/>
        <v>383</v>
      </c>
      <c r="P39" s="99">
        <f t="shared" si="15"/>
        <v>825</v>
      </c>
      <c r="Q39" s="100">
        <f>ROUNDDOWN(($R$113+ROUNDDOWN(($A39*IF(501&lt;=$A39,$R$128,IF(101&lt;=$A39,$R$127,IF(51&lt;=$A39,$R$126,IF(31&lt;=$A39,$R$125,IF(21&lt;=$A39,$R$124,IF(11&lt;=$A39,$R$123,IF(1&lt;=$A39,$R$122,0)))))))),0))*1.1,0)</f>
        <v>7594</v>
      </c>
      <c r="R39" s="101">
        <f t="shared" si="8"/>
        <v>6402</v>
      </c>
      <c r="S39" s="102">
        <f t="shared" si="12"/>
        <v>13996</v>
      </c>
      <c r="T39" s="103">
        <f t="shared" si="16"/>
        <v>358</v>
      </c>
      <c r="U39" s="104">
        <f t="shared" si="16"/>
        <v>339</v>
      </c>
      <c r="V39" s="105">
        <f t="shared" si="16"/>
        <v>697</v>
      </c>
      <c r="W39" s="106">
        <f t="shared" si="17"/>
        <v>1241</v>
      </c>
      <c r="X39" s="86">
        <f t="shared" si="17"/>
        <v>1067</v>
      </c>
      <c r="Y39" s="87">
        <f t="shared" si="17"/>
        <v>2308</v>
      </c>
      <c r="Z39" s="107">
        <f t="shared" si="18"/>
        <v>1.1953407838816308</v>
      </c>
      <c r="AA39" s="83">
        <f t="shared" si="18"/>
        <v>1.2</v>
      </c>
      <c r="AB39" s="83">
        <f t="shared" si="18"/>
        <v>1.1974674880219027</v>
      </c>
    </row>
    <row r="40" spans="1:28" s="57" customFormat="1" ht="18" customHeight="1" x14ac:dyDescent="0.25">
      <c r="A40" s="84">
        <v>35</v>
      </c>
      <c r="B40" s="85">
        <f>ROUNDDOWN(($C$113+ROUNDDOWN(($A40*IF(501&lt;=$A40,$C$128,IF(101&lt;=$A40,$C$127,IF(51&lt;=$A40,$C$126,IF(31&lt;=$A40,$C$125,IF(21&lt;=$A40,$C$124,IF(11&lt;=$A40,$C$123,IF(1&lt;=$A40,$C$122,0)))))))),0))*1.1,0)</f>
        <v>6512</v>
      </c>
      <c r="C40" s="106">
        <f t="shared" si="5"/>
        <v>5472</v>
      </c>
      <c r="D40" s="111">
        <f t="shared" si="13"/>
        <v>11984</v>
      </c>
      <c r="E40" s="88">
        <f>ROUNDDOWN(($F$113+ROUNDDOWN(($A40*IF(501&lt;=$A40,$F$128,IF(101&lt;=$A40,$F$127,IF(51&lt;=$A40,$F$126,IF(31&lt;=$A40,$F$125,IF(21&lt;=$A40,$F$124,IF(11&lt;=$A40,$F$123,IF(1&lt;=$A40,$F$122,0)))))))),0))*1.1,0)</f>
        <v>6964</v>
      </c>
      <c r="F40" s="89">
        <f t="shared" si="6"/>
        <v>5826</v>
      </c>
      <c r="G40" s="90">
        <f t="shared" si="10"/>
        <v>12790</v>
      </c>
      <c r="H40" s="91">
        <f t="shared" si="14"/>
        <v>452</v>
      </c>
      <c r="I40" s="92">
        <f t="shared" si="14"/>
        <v>354</v>
      </c>
      <c r="J40" s="93">
        <f t="shared" si="14"/>
        <v>806</v>
      </c>
      <c r="K40" s="94">
        <f>ROUNDDOWN(($L$113+ROUNDDOWN(($A40*IF(501&lt;=$A40,$L$128,IF(101&lt;=$A40,$L$127,IF(51&lt;=$A40,$L$126,IF(31&lt;=$A40,$L$125,IF(21&lt;=$A40,$L$124,IF(11&lt;=$A40,$L$123,IF(1&lt;=$A40,$L$122,0)))))))),0))*1.1,0)</f>
        <v>7417</v>
      </c>
      <c r="L40" s="95">
        <f t="shared" si="7"/>
        <v>6219</v>
      </c>
      <c r="M40" s="96">
        <f t="shared" si="11"/>
        <v>13636</v>
      </c>
      <c r="N40" s="97">
        <f t="shared" si="15"/>
        <v>453</v>
      </c>
      <c r="O40" s="98">
        <f t="shared" si="15"/>
        <v>393</v>
      </c>
      <c r="P40" s="99">
        <f t="shared" si="15"/>
        <v>846</v>
      </c>
      <c r="Q40" s="100">
        <f>ROUNDDOWN(($R$113+ROUNDDOWN(($A40*IF(501&lt;=$A40,$R$128,IF(101&lt;=$A40,$R$127,IF(51&lt;=$A40,$R$126,IF(31&lt;=$A40,$R$125,IF(21&lt;=$A40,$R$124,IF(11&lt;=$A40,$R$123,IF(1&lt;=$A40,$R$122,0)))))))),0))*1.1,0)</f>
        <v>7783</v>
      </c>
      <c r="R40" s="101">
        <f t="shared" si="8"/>
        <v>6567</v>
      </c>
      <c r="S40" s="102">
        <f t="shared" si="12"/>
        <v>14350</v>
      </c>
      <c r="T40" s="103">
        <f t="shared" si="16"/>
        <v>366</v>
      </c>
      <c r="U40" s="104">
        <f t="shared" si="16"/>
        <v>348</v>
      </c>
      <c r="V40" s="105">
        <f t="shared" si="16"/>
        <v>714</v>
      </c>
      <c r="W40" s="106">
        <f t="shared" si="17"/>
        <v>1271</v>
      </c>
      <c r="X40" s="86">
        <f t="shared" si="17"/>
        <v>1095</v>
      </c>
      <c r="Y40" s="87">
        <f t="shared" si="17"/>
        <v>2366</v>
      </c>
      <c r="Z40" s="107">
        <f t="shared" si="18"/>
        <v>1.1951781326781328</v>
      </c>
      <c r="AA40" s="83">
        <f t="shared" si="18"/>
        <v>1.2001096491228069</v>
      </c>
      <c r="AB40" s="83">
        <f t="shared" si="18"/>
        <v>1.1974299065420562</v>
      </c>
    </row>
    <row r="41" spans="1:28" s="57" customFormat="1" ht="18" customHeight="1" x14ac:dyDescent="0.25">
      <c r="A41" s="84">
        <v>36</v>
      </c>
      <c r="B41" s="85">
        <f>ROUNDDOWN(($C$113+ROUNDDOWN(($A41*IF(501&lt;=$A41,$C$128,IF(101&lt;=$A41,$C$127,IF(51&lt;=$A41,$C$126,IF(31&lt;=$A41,$C$125,IF(21&lt;=$A41,$C$124,IF(11&lt;=$A41,$C$123,IF(1&lt;=$A41,$C$122,0)))))))),0))*1.1,0)</f>
        <v>6670</v>
      </c>
      <c r="C41" s="106">
        <f t="shared" si="5"/>
        <v>5610</v>
      </c>
      <c r="D41" s="111">
        <f t="shared" si="13"/>
        <v>12280</v>
      </c>
      <c r="E41" s="88">
        <f>ROUNDDOWN(($F$113+ROUNDDOWN(($A41*IF(501&lt;=$A41,$F$128,IF(101&lt;=$A41,$F$127,IF(51&lt;=$A41,$F$126,IF(31&lt;=$A41,$F$125,IF(21&lt;=$A41,$F$124,IF(11&lt;=$A41,$F$123,IF(1&lt;=$A41,$F$122,0)))))))),0))*1.1,0)</f>
        <v>7133</v>
      </c>
      <c r="F41" s="89">
        <f t="shared" si="6"/>
        <v>5973</v>
      </c>
      <c r="G41" s="90">
        <f t="shared" si="10"/>
        <v>13106</v>
      </c>
      <c r="H41" s="91">
        <f t="shared" si="14"/>
        <v>463</v>
      </c>
      <c r="I41" s="92">
        <f t="shared" si="14"/>
        <v>363</v>
      </c>
      <c r="J41" s="93">
        <f t="shared" si="14"/>
        <v>826</v>
      </c>
      <c r="K41" s="94">
        <f>ROUNDDOWN(($L$113+ROUNDDOWN(($A41*IF(501&lt;=$A41,$L$128,IF(101&lt;=$A41,$L$127,IF(51&lt;=$A41,$L$126,IF(31&lt;=$A41,$L$125,IF(21&lt;=$A41,$L$124,IF(11&lt;=$A41,$L$123,IF(1&lt;=$A41,$L$122,0)))))))),0))*1.1,0)</f>
        <v>7597</v>
      </c>
      <c r="L41" s="95">
        <f t="shared" si="7"/>
        <v>6375</v>
      </c>
      <c r="M41" s="96">
        <f t="shared" si="11"/>
        <v>13972</v>
      </c>
      <c r="N41" s="97">
        <f t="shared" si="15"/>
        <v>464</v>
      </c>
      <c r="O41" s="98">
        <f t="shared" si="15"/>
        <v>402</v>
      </c>
      <c r="P41" s="99">
        <f t="shared" si="15"/>
        <v>866</v>
      </c>
      <c r="Q41" s="100">
        <f>ROUNDDOWN(($R$113+ROUNDDOWN(($A41*IF(501&lt;=$A41,$R$128,IF(101&lt;=$A41,$R$127,IF(51&lt;=$A41,$R$126,IF(31&lt;=$A41,$R$125,IF(21&lt;=$A41,$R$124,IF(11&lt;=$A41,$R$123,IF(1&lt;=$A41,$R$122,0)))))))),0))*1.1,0)</f>
        <v>7972</v>
      </c>
      <c r="R41" s="101">
        <f t="shared" si="8"/>
        <v>6732</v>
      </c>
      <c r="S41" s="102">
        <f t="shared" si="12"/>
        <v>14704</v>
      </c>
      <c r="T41" s="103">
        <f t="shared" si="16"/>
        <v>375</v>
      </c>
      <c r="U41" s="104">
        <f t="shared" si="16"/>
        <v>357</v>
      </c>
      <c r="V41" s="105">
        <f t="shared" si="16"/>
        <v>732</v>
      </c>
      <c r="W41" s="106">
        <f t="shared" si="17"/>
        <v>1302</v>
      </c>
      <c r="X41" s="86">
        <f t="shared" si="17"/>
        <v>1122</v>
      </c>
      <c r="Y41" s="87">
        <f t="shared" si="17"/>
        <v>2424</v>
      </c>
      <c r="Z41" s="107">
        <f t="shared" si="18"/>
        <v>1.1952023988005998</v>
      </c>
      <c r="AA41" s="83">
        <f t="shared" si="18"/>
        <v>1.2</v>
      </c>
      <c r="AB41" s="83">
        <f t="shared" si="18"/>
        <v>1.1973941368078176</v>
      </c>
    </row>
    <row r="42" spans="1:28" s="57" customFormat="1" ht="18" customHeight="1" x14ac:dyDescent="0.25">
      <c r="A42" s="84">
        <v>37</v>
      </c>
      <c r="B42" s="85">
        <f>ROUNDDOWN(($C$113+ROUNDDOWN(($A42*IF(501&lt;=$A42,$C$128,IF(101&lt;=$A42,$C$127,IF(51&lt;=$A42,$C$126,IF(31&lt;=$A42,$C$125,IF(21&lt;=$A42,$C$124,IF(11&lt;=$A42,$C$123,IF(1&lt;=$A42,$C$122,0)))))))),0))*1.1,0)</f>
        <v>6828</v>
      </c>
      <c r="C42" s="106">
        <f t="shared" si="5"/>
        <v>5747</v>
      </c>
      <c r="D42" s="111">
        <f t="shared" si="13"/>
        <v>12575</v>
      </c>
      <c r="E42" s="88">
        <f>ROUNDDOWN(($F$113+ROUNDDOWN(($A42*IF(501&lt;=$A42,$F$128,IF(101&lt;=$A42,$F$127,IF(51&lt;=$A42,$F$126,IF(31&lt;=$A42,$F$125,IF(21&lt;=$A42,$F$124,IF(11&lt;=$A42,$F$123,IF(1&lt;=$A42,$F$122,0)))))))),0))*1.1,0)</f>
        <v>7302</v>
      </c>
      <c r="F42" s="89">
        <f t="shared" si="6"/>
        <v>6119</v>
      </c>
      <c r="G42" s="90">
        <f t="shared" si="10"/>
        <v>13421</v>
      </c>
      <c r="H42" s="91">
        <f t="shared" si="14"/>
        <v>474</v>
      </c>
      <c r="I42" s="92">
        <f t="shared" si="14"/>
        <v>372</v>
      </c>
      <c r="J42" s="93">
        <f t="shared" si="14"/>
        <v>846</v>
      </c>
      <c r="K42" s="94">
        <f>ROUNDDOWN(($L$113+ROUNDDOWN(($A42*IF(501&lt;=$A42,$L$128,IF(101&lt;=$A42,$L$127,IF(51&lt;=$A42,$L$126,IF(31&lt;=$A42,$L$125,IF(21&lt;=$A42,$L$124,IF(11&lt;=$A42,$L$123,IF(1&lt;=$A42,$L$122,0)))))))),0))*1.1,0)</f>
        <v>7778</v>
      </c>
      <c r="L42" s="95">
        <f t="shared" si="7"/>
        <v>6531</v>
      </c>
      <c r="M42" s="96">
        <f t="shared" si="11"/>
        <v>14309</v>
      </c>
      <c r="N42" s="97">
        <f t="shared" si="15"/>
        <v>476</v>
      </c>
      <c r="O42" s="98">
        <f t="shared" si="15"/>
        <v>412</v>
      </c>
      <c r="P42" s="99">
        <f t="shared" si="15"/>
        <v>888</v>
      </c>
      <c r="Q42" s="100">
        <f>ROUNDDOWN(($R$113+ROUNDDOWN(($A42*IF(501&lt;=$A42,$R$128,IF(101&lt;=$A42,$R$127,IF(51&lt;=$A42,$R$126,IF(31&lt;=$A42,$R$125,IF(21&lt;=$A42,$R$124,IF(11&lt;=$A42,$R$123,IF(1&lt;=$A42,$R$122,0)))))))),0))*1.1,0)</f>
        <v>8162</v>
      </c>
      <c r="R42" s="101">
        <f t="shared" si="8"/>
        <v>6897</v>
      </c>
      <c r="S42" s="102">
        <f t="shared" si="12"/>
        <v>15059</v>
      </c>
      <c r="T42" s="103">
        <f t="shared" si="16"/>
        <v>384</v>
      </c>
      <c r="U42" s="104">
        <f t="shared" si="16"/>
        <v>366</v>
      </c>
      <c r="V42" s="105">
        <f t="shared" si="16"/>
        <v>750</v>
      </c>
      <c r="W42" s="106">
        <f t="shared" si="17"/>
        <v>1334</v>
      </c>
      <c r="X42" s="86">
        <f t="shared" si="17"/>
        <v>1150</v>
      </c>
      <c r="Y42" s="87">
        <f t="shared" si="17"/>
        <v>2484</v>
      </c>
      <c r="Z42" s="107">
        <f t="shared" si="18"/>
        <v>1.1953719976567077</v>
      </c>
      <c r="AA42" s="83">
        <f t="shared" si="18"/>
        <v>1.2001044022968506</v>
      </c>
      <c r="AB42" s="83">
        <f t="shared" si="18"/>
        <v>1.1975347912524852</v>
      </c>
    </row>
    <row r="43" spans="1:28" s="57" customFormat="1" ht="18" customHeight="1" x14ac:dyDescent="0.25">
      <c r="A43" s="84">
        <v>38</v>
      </c>
      <c r="B43" s="85">
        <f>ROUNDDOWN(($C$113+ROUNDDOWN(($A43*IF(501&lt;=$A43,$C$128,IF(101&lt;=$A43,$C$127,IF(51&lt;=$A43,$C$126,IF(31&lt;=$A43,$C$125,IF(21&lt;=$A43,$C$124,IF(11&lt;=$A43,$C$123,IF(1&lt;=$A43,$C$122,0)))))))),0))*1.1,0)</f>
        <v>6987</v>
      </c>
      <c r="C43" s="106">
        <f t="shared" si="5"/>
        <v>5885</v>
      </c>
      <c r="D43" s="111">
        <f t="shared" si="13"/>
        <v>12872</v>
      </c>
      <c r="E43" s="88">
        <f>ROUNDDOWN(($F$113+ROUNDDOWN(($A43*IF(501&lt;=$A43,$F$128,IF(101&lt;=$A43,$F$127,IF(51&lt;=$A43,$F$126,IF(31&lt;=$A43,$F$125,IF(21&lt;=$A43,$F$124,IF(11&lt;=$A43,$F$123,IF(1&lt;=$A43,$F$122,0)))))))),0))*1.1,0)</f>
        <v>7472</v>
      </c>
      <c r="F43" s="89">
        <f t="shared" si="6"/>
        <v>6265</v>
      </c>
      <c r="G43" s="90">
        <f t="shared" si="10"/>
        <v>13737</v>
      </c>
      <c r="H43" s="91">
        <f t="shared" si="14"/>
        <v>485</v>
      </c>
      <c r="I43" s="92">
        <f t="shared" si="14"/>
        <v>380</v>
      </c>
      <c r="J43" s="93">
        <f t="shared" si="14"/>
        <v>865</v>
      </c>
      <c r="K43" s="94">
        <f>ROUNDDOWN(($L$113+ROUNDDOWN(($A43*IF(501&lt;=$A43,$L$128,IF(101&lt;=$A43,$L$127,IF(51&lt;=$A43,$L$126,IF(31&lt;=$A43,$L$125,IF(21&lt;=$A43,$L$124,IF(11&lt;=$A43,$L$123,IF(1&lt;=$A43,$L$122,0)))))))),0))*1.1,0)</f>
        <v>7958</v>
      </c>
      <c r="L43" s="95">
        <f t="shared" si="7"/>
        <v>6688</v>
      </c>
      <c r="M43" s="96">
        <f t="shared" si="11"/>
        <v>14646</v>
      </c>
      <c r="N43" s="97">
        <f t="shared" si="15"/>
        <v>486</v>
      </c>
      <c r="O43" s="98">
        <f t="shared" si="15"/>
        <v>423</v>
      </c>
      <c r="P43" s="99">
        <f t="shared" si="15"/>
        <v>909</v>
      </c>
      <c r="Q43" s="100">
        <f>ROUNDDOWN(($R$113+ROUNDDOWN(($A43*IF(501&lt;=$A43,$R$128,IF(101&lt;=$A43,$R$127,IF(51&lt;=$A43,$R$126,IF(31&lt;=$A43,$R$125,IF(21&lt;=$A43,$R$124,IF(11&lt;=$A43,$R$123,IF(1&lt;=$A43,$R$122,0)))))))),0))*1.1,0)</f>
        <v>8351</v>
      </c>
      <c r="R43" s="101">
        <f t="shared" si="8"/>
        <v>7062</v>
      </c>
      <c r="S43" s="102">
        <f t="shared" si="12"/>
        <v>15413</v>
      </c>
      <c r="T43" s="103">
        <f t="shared" si="16"/>
        <v>393</v>
      </c>
      <c r="U43" s="104">
        <f t="shared" si="16"/>
        <v>374</v>
      </c>
      <c r="V43" s="105">
        <f t="shared" si="16"/>
        <v>767</v>
      </c>
      <c r="W43" s="106">
        <f t="shared" si="17"/>
        <v>1364</v>
      </c>
      <c r="X43" s="86">
        <f t="shared" si="17"/>
        <v>1177</v>
      </c>
      <c r="Y43" s="87">
        <f t="shared" si="17"/>
        <v>2541</v>
      </c>
      <c r="Z43" s="107">
        <f t="shared" si="18"/>
        <v>1.1952196937169028</v>
      </c>
      <c r="AA43" s="83">
        <f t="shared" si="18"/>
        <v>1.2</v>
      </c>
      <c r="AB43" s="83">
        <f t="shared" si="18"/>
        <v>1.1974052206339341</v>
      </c>
    </row>
    <row r="44" spans="1:28" s="57" customFormat="1" ht="18" customHeight="1" x14ac:dyDescent="0.25">
      <c r="A44" s="84">
        <v>39</v>
      </c>
      <c r="B44" s="85">
        <f>ROUNDDOWN(($C$113+ROUNDDOWN(($A44*IF(501&lt;=$A44,$C$128,IF(101&lt;=$A44,$C$127,IF(51&lt;=$A44,$C$126,IF(31&lt;=$A44,$C$125,IF(21&lt;=$A44,$C$124,IF(11&lt;=$A44,$C$123,IF(1&lt;=$A44,$C$122,0)))))))),0))*1.1,0)</f>
        <v>7145</v>
      </c>
      <c r="C44" s="106">
        <f t="shared" si="5"/>
        <v>6022</v>
      </c>
      <c r="D44" s="111">
        <f t="shared" si="13"/>
        <v>13167</v>
      </c>
      <c r="E44" s="88">
        <f>ROUNDDOWN(($F$113+ROUNDDOWN(($A44*IF(501&lt;=$A44,$F$128,IF(101&lt;=$A44,$F$127,IF(51&lt;=$A44,$F$126,IF(31&lt;=$A44,$F$125,IF(21&lt;=$A44,$F$124,IF(11&lt;=$A44,$F$123,IF(1&lt;=$A44,$F$122,0)))))))),0))*1.1,0)</f>
        <v>7641</v>
      </c>
      <c r="F44" s="89">
        <f t="shared" si="6"/>
        <v>6411</v>
      </c>
      <c r="G44" s="90">
        <f t="shared" si="10"/>
        <v>14052</v>
      </c>
      <c r="H44" s="91">
        <f t="shared" si="14"/>
        <v>496</v>
      </c>
      <c r="I44" s="92">
        <f t="shared" si="14"/>
        <v>389</v>
      </c>
      <c r="J44" s="93">
        <f t="shared" si="14"/>
        <v>885</v>
      </c>
      <c r="K44" s="94">
        <f>ROUNDDOWN(($L$113+ROUNDDOWN(($A44*IF(501&lt;=$A44,$L$128,IF(101&lt;=$A44,$L$127,IF(51&lt;=$A44,$L$126,IF(31&lt;=$A44,$L$125,IF(21&lt;=$A44,$L$124,IF(11&lt;=$A44,$L$123,IF(1&lt;=$A44,$L$122,0)))))))),0))*1.1,0)</f>
        <v>8138</v>
      </c>
      <c r="L44" s="95">
        <f t="shared" si="7"/>
        <v>6844</v>
      </c>
      <c r="M44" s="96">
        <f t="shared" si="11"/>
        <v>14982</v>
      </c>
      <c r="N44" s="97">
        <f t="shared" si="15"/>
        <v>497</v>
      </c>
      <c r="O44" s="98">
        <f t="shared" si="15"/>
        <v>433</v>
      </c>
      <c r="P44" s="99">
        <f t="shared" si="15"/>
        <v>930</v>
      </c>
      <c r="Q44" s="100">
        <f>ROUNDDOWN(($R$113+ROUNDDOWN(($A44*IF(501&lt;=$A44,$R$128,IF(101&lt;=$A44,$R$127,IF(51&lt;=$A44,$R$126,IF(31&lt;=$A44,$R$125,IF(21&lt;=$A44,$R$124,IF(11&lt;=$A44,$R$123,IF(1&lt;=$A44,$R$122,0)))))))),0))*1.1,0)</f>
        <v>8540</v>
      </c>
      <c r="R44" s="101">
        <f t="shared" si="8"/>
        <v>7227</v>
      </c>
      <c r="S44" s="102">
        <f t="shared" si="12"/>
        <v>15767</v>
      </c>
      <c r="T44" s="103">
        <f t="shared" si="16"/>
        <v>402</v>
      </c>
      <c r="U44" s="104">
        <f t="shared" si="16"/>
        <v>383</v>
      </c>
      <c r="V44" s="105">
        <f t="shared" si="16"/>
        <v>785</v>
      </c>
      <c r="W44" s="106">
        <f t="shared" si="17"/>
        <v>1395</v>
      </c>
      <c r="X44" s="86">
        <f t="shared" si="17"/>
        <v>1205</v>
      </c>
      <c r="Y44" s="87">
        <f t="shared" si="17"/>
        <v>2600</v>
      </c>
      <c r="Z44" s="107">
        <f t="shared" si="18"/>
        <v>1.1952414275717285</v>
      </c>
      <c r="AA44" s="83">
        <f t="shared" si="18"/>
        <v>1.2000996346728661</v>
      </c>
      <c r="AB44" s="83">
        <f t="shared" si="18"/>
        <v>1.1974633553580922</v>
      </c>
    </row>
    <row r="45" spans="1:28" s="57" customFormat="1" ht="18" customHeight="1" x14ac:dyDescent="0.25">
      <c r="A45" s="84">
        <v>40</v>
      </c>
      <c r="B45" s="85">
        <f>ROUNDDOWN(($C$113+ROUNDDOWN(($A45*IF(501&lt;=$A45,$C$128,IF(101&lt;=$A45,$C$127,IF(51&lt;=$A45,$C$126,IF(31&lt;=$A45,$C$125,IF(21&lt;=$A45,$C$124,IF(11&lt;=$A45,$C$123,IF(1&lt;=$A45,$C$122,0)))))))),0))*1.1,0)</f>
        <v>7304</v>
      </c>
      <c r="C45" s="106">
        <f t="shared" si="5"/>
        <v>6160</v>
      </c>
      <c r="D45" s="111">
        <f t="shared" si="13"/>
        <v>13464</v>
      </c>
      <c r="E45" s="88">
        <f>ROUNDDOWN(($F$113+ROUNDDOWN(($A45*IF(501&lt;=$A45,$F$128,IF(101&lt;=$A45,$F$127,IF(51&lt;=$A45,$F$126,IF(31&lt;=$A45,$F$125,IF(21&lt;=$A45,$F$124,IF(11&lt;=$A45,$F$123,IF(1&lt;=$A45,$F$122,0)))))))),0))*1.1,0)</f>
        <v>7811</v>
      </c>
      <c r="F45" s="89">
        <f t="shared" si="6"/>
        <v>6558</v>
      </c>
      <c r="G45" s="90">
        <f t="shared" si="10"/>
        <v>14369</v>
      </c>
      <c r="H45" s="91">
        <f t="shared" si="14"/>
        <v>507</v>
      </c>
      <c r="I45" s="92">
        <f t="shared" si="14"/>
        <v>398</v>
      </c>
      <c r="J45" s="93">
        <f t="shared" si="14"/>
        <v>905</v>
      </c>
      <c r="K45" s="94">
        <f>ROUNDDOWN(($L$113+ROUNDDOWN(($A45*IF(501&lt;=$A45,$L$128,IF(101&lt;=$A45,$L$127,IF(51&lt;=$A45,$L$126,IF(31&lt;=$A45,$L$125,IF(21&lt;=$A45,$L$124,IF(11&lt;=$A45,$L$123,IF(1&lt;=$A45,$L$122,0)))))))),0))*1.1,0)</f>
        <v>8319</v>
      </c>
      <c r="L45" s="95">
        <f t="shared" si="7"/>
        <v>7000</v>
      </c>
      <c r="M45" s="96">
        <f t="shared" si="11"/>
        <v>15319</v>
      </c>
      <c r="N45" s="97">
        <f t="shared" si="15"/>
        <v>508</v>
      </c>
      <c r="O45" s="98">
        <f t="shared" si="15"/>
        <v>442</v>
      </c>
      <c r="P45" s="99">
        <f t="shared" si="15"/>
        <v>950</v>
      </c>
      <c r="Q45" s="100">
        <f>ROUNDDOWN(($R$113+ROUNDDOWN(($A45*IF(501&lt;=$A45,$R$128,IF(101&lt;=$A45,$R$127,IF(51&lt;=$A45,$R$126,IF(31&lt;=$A45,$R$125,IF(21&lt;=$A45,$R$124,IF(11&lt;=$A45,$R$123,IF(1&lt;=$A45,$R$122,0)))))))),0))*1.1,0)</f>
        <v>8729</v>
      </c>
      <c r="R45" s="101">
        <f t="shared" si="8"/>
        <v>7392</v>
      </c>
      <c r="S45" s="102">
        <f t="shared" si="12"/>
        <v>16121</v>
      </c>
      <c r="T45" s="103">
        <f t="shared" si="16"/>
        <v>410</v>
      </c>
      <c r="U45" s="104">
        <f t="shared" si="16"/>
        <v>392</v>
      </c>
      <c r="V45" s="105">
        <f t="shared" si="16"/>
        <v>802</v>
      </c>
      <c r="W45" s="106">
        <f t="shared" si="17"/>
        <v>1425</v>
      </c>
      <c r="X45" s="86">
        <f t="shared" si="17"/>
        <v>1232</v>
      </c>
      <c r="Y45" s="87">
        <f t="shared" si="17"/>
        <v>2657</v>
      </c>
      <c r="Z45" s="107">
        <f t="shared" si="18"/>
        <v>1.1950985761226725</v>
      </c>
      <c r="AA45" s="83">
        <f t="shared" si="18"/>
        <v>1.2</v>
      </c>
      <c r="AB45" s="83">
        <f t="shared" si="18"/>
        <v>1.1973410576351753</v>
      </c>
    </row>
    <row r="46" spans="1:28" s="57" customFormat="1" ht="18" customHeight="1" x14ac:dyDescent="0.25">
      <c r="A46" s="84">
        <v>41</v>
      </c>
      <c r="B46" s="85">
        <f>ROUNDDOWN(($C$113+ROUNDDOWN(($A46*IF(501&lt;=$A46,$C$128,IF(101&lt;=$A46,$C$127,IF(51&lt;=$A46,$C$126,IF(31&lt;=$A46,$C$125,IF(21&lt;=$A46,$C$124,IF(11&lt;=$A46,$C$123,IF(1&lt;=$A46,$C$122,0)))))))),0))*1.1,0)</f>
        <v>7462</v>
      </c>
      <c r="C46" s="106">
        <f t="shared" si="5"/>
        <v>6297</v>
      </c>
      <c r="D46" s="111">
        <f t="shared" si="13"/>
        <v>13759</v>
      </c>
      <c r="E46" s="88">
        <f>ROUNDDOWN(($F$113+ROUNDDOWN(($A46*IF(501&lt;=$A46,$F$128,IF(101&lt;=$A46,$F$127,IF(51&lt;=$A46,$F$126,IF(31&lt;=$A46,$F$125,IF(21&lt;=$A46,$F$124,IF(11&lt;=$A46,$F$123,IF(1&lt;=$A46,$F$122,0)))))))),0))*1.1,0)</f>
        <v>7980</v>
      </c>
      <c r="F46" s="89">
        <f t="shared" si="6"/>
        <v>6704</v>
      </c>
      <c r="G46" s="90">
        <f t="shared" si="10"/>
        <v>14684</v>
      </c>
      <c r="H46" s="91">
        <f t="shared" si="14"/>
        <v>518</v>
      </c>
      <c r="I46" s="92">
        <f t="shared" si="14"/>
        <v>407</v>
      </c>
      <c r="J46" s="93">
        <f t="shared" si="14"/>
        <v>925</v>
      </c>
      <c r="K46" s="94">
        <f>ROUNDDOWN(($L$113+ROUNDDOWN(($A46*IF(501&lt;=$A46,$L$128,IF(101&lt;=$A46,$L$127,IF(51&lt;=$A46,$L$126,IF(31&lt;=$A46,$L$125,IF(21&lt;=$A46,$L$124,IF(11&lt;=$A46,$L$123,IF(1&lt;=$A46,$L$122,0)))))))),0))*1.1,0)</f>
        <v>8499</v>
      </c>
      <c r="L46" s="95">
        <f t="shared" si="7"/>
        <v>7156</v>
      </c>
      <c r="M46" s="96">
        <f t="shared" si="11"/>
        <v>15655</v>
      </c>
      <c r="N46" s="97">
        <f t="shared" si="15"/>
        <v>519</v>
      </c>
      <c r="O46" s="98">
        <f t="shared" si="15"/>
        <v>452</v>
      </c>
      <c r="P46" s="99">
        <f t="shared" si="15"/>
        <v>971</v>
      </c>
      <c r="Q46" s="100">
        <f>ROUNDDOWN(($R$113+ROUNDDOWN(($A46*IF(501&lt;=$A46,$R$128,IF(101&lt;=$A46,$R$127,IF(51&lt;=$A46,$R$126,IF(31&lt;=$A46,$R$125,IF(21&lt;=$A46,$R$124,IF(11&lt;=$A46,$R$123,IF(1&lt;=$A46,$R$122,0)))))))),0))*1.1,0)</f>
        <v>8918</v>
      </c>
      <c r="R46" s="101">
        <f t="shared" si="8"/>
        <v>7557</v>
      </c>
      <c r="S46" s="102">
        <f t="shared" si="12"/>
        <v>16475</v>
      </c>
      <c r="T46" s="103">
        <f t="shared" si="16"/>
        <v>419</v>
      </c>
      <c r="U46" s="104">
        <f t="shared" si="16"/>
        <v>401</v>
      </c>
      <c r="V46" s="105">
        <f t="shared" si="16"/>
        <v>820</v>
      </c>
      <c r="W46" s="106">
        <f t="shared" si="17"/>
        <v>1456</v>
      </c>
      <c r="X46" s="86">
        <f t="shared" si="17"/>
        <v>1260</v>
      </c>
      <c r="Y46" s="87">
        <f t="shared" si="17"/>
        <v>2716</v>
      </c>
      <c r="Z46" s="107">
        <f t="shared" si="18"/>
        <v>1.1951219512195121</v>
      </c>
      <c r="AA46" s="83">
        <f t="shared" si="18"/>
        <v>1.2000952834683183</v>
      </c>
      <c r="AB46" s="83">
        <f t="shared" si="18"/>
        <v>1.1973980667199651</v>
      </c>
    </row>
    <row r="47" spans="1:28" s="57" customFormat="1" ht="18" customHeight="1" x14ac:dyDescent="0.25">
      <c r="A47" s="84">
        <v>42</v>
      </c>
      <c r="B47" s="85">
        <f>ROUNDDOWN(($C$113+ROUNDDOWN(($A47*IF(501&lt;=$A47,$C$128,IF(101&lt;=$A47,$C$127,IF(51&lt;=$A47,$C$126,IF(31&lt;=$A47,$C$125,IF(21&lt;=$A47,$C$124,IF(11&lt;=$A47,$C$123,IF(1&lt;=$A47,$C$122,0)))))))),0))*1.1,0)</f>
        <v>7620</v>
      </c>
      <c r="C47" s="106">
        <f t="shared" si="5"/>
        <v>6435</v>
      </c>
      <c r="D47" s="111">
        <f t="shared" si="13"/>
        <v>14055</v>
      </c>
      <c r="E47" s="88">
        <f>ROUNDDOWN(($F$113+ROUNDDOWN(($A47*IF(501&lt;=$A47,$F$128,IF(101&lt;=$A47,$F$127,IF(51&lt;=$A47,$F$126,IF(31&lt;=$A47,$F$125,IF(21&lt;=$A47,$F$124,IF(11&lt;=$A47,$F$123,IF(1&lt;=$A47,$F$122,0)))))))),0))*1.1,0)</f>
        <v>8149</v>
      </c>
      <c r="F47" s="89">
        <f t="shared" si="6"/>
        <v>6850</v>
      </c>
      <c r="G47" s="90">
        <f t="shared" si="10"/>
        <v>14999</v>
      </c>
      <c r="H47" s="91">
        <f t="shared" si="14"/>
        <v>529</v>
      </c>
      <c r="I47" s="92">
        <f t="shared" si="14"/>
        <v>415</v>
      </c>
      <c r="J47" s="93">
        <f t="shared" si="14"/>
        <v>944</v>
      </c>
      <c r="K47" s="94">
        <f>ROUNDDOWN(($L$113+ROUNDDOWN(($A47*IF(501&lt;=$A47,$L$128,IF(101&lt;=$A47,$L$127,IF(51&lt;=$A47,$L$126,IF(31&lt;=$A47,$L$125,IF(21&lt;=$A47,$L$124,IF(11&lt;=$A47,$L$123,IF(1&lt;=$A47,$L$122,0)))))))),0))*1.1,0)</f>
        <v>8680</v>
      </c>
      <c r="L47" s="95">
        <f t="shared" si="7"/>
        <v>7312</v>
      </c>
      <c r="M47" s="96">
        <f t="shared" si="11"/>
        <v>15992</v>
      </c>
      <c r="N47" s="97">
        <f t="shared" si="15"/>
        <v>531</v>
      </c>
      <c r="O47" s="98">
        <f t="shared" si="15"/>
        <v>462</v>
      </c>
      <c r="P47" s="99">
        <f t="shared" si="15"/>
        <v>993</v>
      </c>
      <c r="Q47" s="100">
        <f>ROUNDDOWN(($R$113+ROUNDDOWN(($A47*IF(501&lt;=$A47,$R$128,IF(101&lt;=$A47,$R$127,IF(51&lt;=$A47,$R$126,IF(31&lt;=$A47,$R$125,IF(21&lt;=$A47,$R$124,IF(11&lt;=$A47,$R$123,IF(1&lt;=$A47,$R$122,0)))))))),0))*1.1,0)</f>
        <v>9108</v>
      </c>
      <c r="R47" s="101">
        <f t="shared" si="8"/>
        <v>7722</v>
      </c>
      <c r="S47" s="102">
        <f t="shared" si="12"/>
        <v>16830</v>
      </c>
      <c r="T47" s="103">
        <f t="shared" si="16"/>
        <v>428</v>
      </c>
      <c r="U47" s="104">
        <f t="shared" si="16"/>
        <v>410</v>
      </c>
      <c r="V47" s="105">
        <f t="shared" si="16"/>
        <v>838</v>
      </c>
      <c r="W47" s="106">
        <f t="shared" si="17"/>
        <v>1488</v>
      </c>
      <c r="X47" s="86">
        <f t="shared" si="17"/>
        <v>1287</v>
      </c>
      <c r="Y47" s="87">
        <f t="shared" si="17"/>
        <v>2775</v>
      </c>
      <c r="Z47" s="107">
        <f t="shared" si="18"/>
        <v>1.1952755905511812</v>
      </c>
      <c r="AA47" s="83">
        <f t="shared" si="18"/>
        <v>1.2</v>
      </c>
      <c r="AB47" s="83">
        <f t="shared" si="18"/>
        <v>1.1974386339381002</v>
      </c>
    </row>
    <row r="48" spans="1:28" s="57" customFormat="1" ht="18" customHeight="1" x14ac:dyDescent="0.25">
      <c r="A48" s="84">
        <v>43</v>
      </c>
      <c r="B48" s="85">
        <f>ROUNDDOWN(($C$113+ROUNDDOWN(($A48*IF(501&lt;=$A48,$C$128,IF(101&lt;=$A48,$C$127,IF(51&lt;=$A48,$C$126,IF(31&lt;=$A48,$C$125,IF(21&lt;=$A48,$C$124,IF(11&lt;=$A48,$C$123,IF(1&lt;=$A48,$C$122,0)))))))),0))*1.1,0)</f>
        <v>7779</v>
      </c>
      <c r="C48" s="106">
        <f t="shared" si="5"/>
        <v>6572</v>
      </c>
      <c r="D48" s="111">
        <f t="shared" si="13"/>
        <v>14351</v>
      </c>
      <c r="E48" s="88">
        <f>ROUNDDOWN(($F$113+ROUNDDOWN(($A48*IF(501&lt;=$A48,$F$128,IF(101&lt;=$A48,$F$127,IF(51&lt;=$A48,$F$126,IF(31&lt;=$A48,$F$125,IF(21&lt;=$A48,$F$124,IF(11&lt;=$A48,$F$123,IF(1&lt;=$A48,$F$122,0)))))))),0))*1.1,0)</f>
        <v>8319</v>
      </c>
      <c r="F48" s="89">
        <f t="shared" si="6"/>
        <v>6997</v>
      </c>
      <c r="G48" s="90">
        <f t="shared" si="10"/>
        <v>15316</v>
      </c>
      <c r="H48" s="91">
        <f t="shared" si="14"/>
        <v>540</v>
      </c>
      <c r="I48" s="92">
        <f t="shared" si="14"/>
        <v>425</v>
      </c>
      <c r="J48" s="93">
        <f t="shared" si="14"/>
        <v>965</v>
      </c>
      <c r="K48" s="94">
        <f>ROUNDDOWN(($L$113+ROUNDDOWN(($A48*IF(501&lt;=$A48,$L$128,IF(101&lt;=$A48,$L$127,IF(51&lt;=$A48,$L$126,IF(31&lt;=$A48,$L$125,IF(21&lt;=$A48,$L$124,IF(11&lt;=$A48,$L$123,IF(1&lt;=$A48,$L$122,0)))))))),0))*1.1,0)</f>
        <v>8860</v>
      </c>
      <c r="L48" s="95">
        <f t="shared" si="7"/>
        <v>7469</v>
      </c>
      <c r="M48" s="96">
        <f t="shared" si="11"/>
        <v>16329</v>
      </c>
      <c r="N48" s="97">
        <f t="shared" si="15"/>
        <v>541</v>
      </c>
      <c r="O48" s="98">
        <f t="shared" si="15"/>
        <v>472</v>
      </c>
      <c r="P48" s="99">
        <f t="shared" si="15"/>
        <v>1013</v>
      </c>
      <c r="Q48" s="100">
        <f>ROUNDDOWN(($R$113+ROUNDDOWN(($A48*IF(501&lt;=$A48,$R$128,IF(101&lt;=$A48,$R$127,IF(51&lt;=$A48,$R$126,IF(31&lt;=$A48,$R$125,IF(21&lt;=$A48,$R$124,IF(11&lt;=$A48,$R$123,IF(1&lt;=$A48,$R$122,0)))))))),0))*1.1,0)</f>
        <v>9297</v>
      </c>
      <c r="R48" s="101">
        <f t="shared" si="8"/>
        <v>7887</v>
      </c>
      <c r="S48" s="102">
        <f t="shared" si="12"/>
        <v>17184</v>
      </c>
      <c r="T48" s="103">
        <f t="shared" si="16"/>
        <v>437</v>
      </c>
      <c r="U48" s="104">
        <f t="shared" si="16"/>
        <v>418</v>
      </c>
      <c r="V48" s="105">
        <f t="shared" si="16"/>
        <v>855</v>
      </c>
      <c r="W48" s="106">
        <f t="shared" si="17"/>
        <v>1518</v>
      </c>
      <c r="X48" s="86">
        <f t="shared" si="17"/>
        <v>1315</v>
      </c>
      <c r="Y48" s="87">
        <f t="shared" si="17"/>
        <v>2833</v>
      </c>
      <c r="Z48" s="107">
        <f t="shared" si="18"/>
        <v>1.1951407635942923</v>
      </c>
      <c r="AA48" s="83">
        <f t="shared" si="18"/>
        <v>1.2000912964090078</v>
      </c>
      <c r="AB48" s="83">
        <f t="shared" si="18"/>
        <v>1.1974078461431259</v>
      </c>
    </row>
    <row r="49" spans="1:28" s="57" customFormat="1" ht="18" customHeight="1" x14ac:dyDescent="0.25">
      <c r="A49" s="84">
        <v>44</v>
      </c>
      <c r="B49" s="85">
        <f>ROUNDDOWN(($C$113+ROUNDDOWN(($A49*IF(501&lt;=$A49,$C$128,IF(101&lt;=$A49,$C$127,IF(51&lt;=$A49,$C$126,IF(31&lt;=$A49,$C$125,IF(21&lt;=$A49,$C$124,IF(11&lt;=$A49,$C$123,IF(1&lt;=$A49,$C$122,0)))))))),0))*1.1,0)</f>
        <v>7937</v>
      </c>
      <c r="C49" s="106">
        <f t="shared" si="5"/>
        <v>6710</v>
      </c>
      <c r="D49" s="111">
        <f t="shared" si="13"/>
        <v>14647</v>
      </c>
      <c r="E49" s="88">
        <f>ROUNDDOWN(($F$113+ROUNDDOWN(($A49*IF(501&lt;=$A49,$F$128,IF(101&lt;=$A49,$F$127,IF(51&lt;=$A49,$F$126,IF(31&lt;=$A49,$F$125,IF(21&lt;=$A49,$F$124,IF(11&lt;=$A49,$F$123,IF(1&lt;=$A49,$F$122,0)))))))),0))*1.1,0)</f>
        <v>8488</v>
      </c>
      <c r="F49" s="89">
        <f t="shared" si="6"/>
        <v>7143</v>
      </c>
      <c r="G49" s="90">
        <f t="shared" si="10"/>
        <v>15631</v>
      </c>
      <c r="H49" s="91">
        <f t="shared" si="14"/>
        <v>551</v>
      </c>
      <c r="I49" s="92">
        <f t="shared" si="14"/>
        <v>433</v>
      </c>
      <c r="J49" s="93">
        <f t="shared" si="14"/>
        <v>984</v>
      </c>
      <c r="K49" s="94">
        <f>ROUNDDOWN(($L$113+ROUNDDOWN(($A49*IF(501&lt;=$A49,$L$128,IF(101&lt;=$A49,$L$127,IF(51&lt;=$A49,$L$126,IF(31&lt;=$A49,$L$125,IF(21&lt;=$A49,$L$124,IF(11&lt;=$A49,$L$123,IF(1&lt;=$A49,$L$122,0)))))))),0))*1.1,0)</f>
        <v>9040</v>
      </c>
      <c r="L49" s="95">
        <f t="shared" si="7"/>
        <v>7625</v>
      </c>
      <c r="M49" s="96">
        <f t="shared" si="11"/>
        <v>16665</v>
      </c>
      <c r="N49" s="97">
        <f t="shared" si="15"/>
        <v>552</v>
      </c>
      <c r="O49" s="98">
        <f t="shared" si="15"/>
        <v>482</v>
      </c>
      <c r="P49" s="99">
        <f t="shared" si="15"/>
        <v>1034</v>
      </c>
      <c r="Q49" s="100">
        <f>ROUNDDOWN(($R$113+ROUNDDOWN(($A49*IF(501&lt;=$A49,$R$128,IF(101&lt;=$A49,$R$127,IF(51&lt;=$A49,$R$126,IF(31&lt;=$A49,$R$125,IF(21&lt;=$A49,$R$124,IF(11&lt;=$A49,$R$123,IF(1&lt;=$A49,$R$122,0)))))))),0))*1.1,0)</f>
        <v>9486</v>
      </c>
      <c r="R49" s="101">
        <f t="shared" si="8"/>
        <v>8052</v>
      </c>
      <c r="S49" s="102">
        <f t="shared" si="12"/>
        <v>17538</v>
      </c>
      <c r="T49" s="103">
        <f t="shared" si="16"/>
        <v>446</v>
      </c>
      <c r="U49" s="104">
        <f t="shared" si="16"/>
        <v>427</v>
      </c>
      <c r="V49" s="105">
        <f t="shared" si="16"/>
        <v>873</v>
      </c>
      <c r="W49" s="106">
        <f t="shared" si="17"/>
        <v>1549</v>
      </c>
      <c r="X49" s="86">
        <f t="shared" si="17"/>
        <v>1342</v>
      </c>
      <c r="Y49" s="87">
        <f t="shared" si="17"/>
        <v>2891</v>
      </c>
      <c r="Z49" s="107">
        <f t="shared" si="18"/>
        <v>1.1951618999622022</v>
      </c>
      <c r="AA49" s="83">
        <f t="shared" si="18"/>
        <v>1.2</v>
      </c>
      <c r="AB49" s="83">
        <f t="shared" si="18"/>
        <v>1.1973783027241074</v>
      </c>
    </row>
    <row r="50" spans="1:28" s="57" customFormat="1" ht="18" customHeight="1" x14ac:dyDescent="0.25">
      <c r="A50" s="84">
        <v>45</v>
      </c>
      <c r="B50" s="85">
        <f>ROUNDDOWN(($C$113+ROUNDDOWN(($A50*IF(501&lt;=$A50,$C$128,IF(101&lt;=$A50,$C$127,IF(51&lt;=$A50,$C$126,IF(31&lt;=$A50,$C$125,IF(21&lt;=$A50,$C$124,IF(11&lt;=$A50,$C$123,IF(1&lt;=$A50,$C$122,0)))))))),0))*1.1,0)</f>
        <v>8096</v>
      </c>
      <c r="C50" s="106">
        <f t="shared" si="5"/>
        <v>6847</v>
      </c>
      <c r="D50" s="111">
        <f t="shared" si="13"/>
        <v>14943</v>
      </c>
      <c r="E50" s="88">
        <f>ROUNDDOWN(($F$113+ROUNDDOWN(($A50*IF(501&lt;=$A50,$F$128,IF(101&lt;=$A50,$F$127,IF(51&lt;=$A50,$F$126,IF(31&lt;=$A50,$F$125,IF(21&lt;=$A50,$F$124,IF(11&lt;=$A50,$F$123,IF(1&lt;=$A50,$F$122,0)))))))),0))*1.1,0)</f>
        <v>8658</v>
      </c>
      <c r="F50" s="89">
        <f t="shared" si="6"/>
        <v>7289</v>
      </c>
      <c r="G50" s="90">
        <f t="shared" si="10"/>
        <v>15947</v>
      </c>
      <c r="H50" s="91">
        <f t="shared" si="14"/>
        <v>562</v>
      </c>
      <c r="I50" s="92">
        <f t="shared" si="14"/>
        <v>442</v>
      </c>
      <c r="J50" s="93">
        <f t="shared" si="14"/>
        <v>1004</v>
      </c>
      <c r="K50" s="94">
        <f>ROUNDDOWN(($L$113+ROUNDDOWN(($A50*IF(501&lt;=$A50,$L$128,IF(101&lt;=$A50,$L$127,IF(51&lt;=$A50,$L$126,IF(31&lt;=$A50,$L$125,IF(21&lt;=$A50,$L$124,IF(11&lt;=$A50,$L$123,IF(1&lt;=$A50,$L$122,0)))))))),0))*1.1,0)</f>
        <v>9221</v>
      </c>
      <c r="L50" s="95">
        <f t="shared" si="7"/>
        <v>7781</v>
      </c>
      <c r="M50" s="96">
        <f t="shared" si="11"/>
        <v>17002</v>
      </c>
      <c r="N50" s="97">
        <f t="shared" si="15"/>
        <v>563</v>
      </c>
      <c r="O50" s="98">
        <f t="shared" si="15"/>
        <v>492</v>
      </c>
      <c r="P50" s="99">
        <f t="shared" si="15"/>
        <v>1055</v>
      </c>
      <c r="Q50" s="100">
        <f>ROUNDDOWN(($R$113+ROUNDDOWN(($A50*IF(501&lt;=$A50,$R$128,IF(101&lt;=$A50,$R$127,IF(51&lt;=$A50,$R$126,IF(31&lt;=$A50,$R$125,IF(21&lt;=$A50,$R$124,IF(11&lt;=$A50,$R$123,IF(1&lt;=$A50,$R$122,0)))))))),0))*1.1,0)</f>
        <v>9675</v>
      </c>
      <c r="R50" s="101">
        <f t="shared" si="8"/>
        <v>8217</v>
      </c>
      <c r="S50" s="102">
        <f t="shared" si="12"/>
        <v>17892</v>
      </c>
      <c r="T50" s="103">
        <f t="shared" si="16"/>
        <v>454</v>
      </c>
      <c r="U50" s="104">
        <f t="shared" si="16"/>
        <v>436</v>
      </c>
      <c r="V50" s="105">
        <f t="shared" si="16"/>
        <v>890</v>
      </c>
      <c r="W50" s="106">
        <f t="shared" si="17"/>
        <v>1579</v>
      </c>
      <c r="X50" s="86">
        <f t="shared" si="17"/>
        <v>1370</v>
      </c>
      <c r="Y50" s="87">
        <f t="shared" si="17"/>
        <v>2949</v>
      </c>
      <c r="Z50" s="107">
        <f t="shared" si="18"/>
        <v>1.1950345849802371</v>
      </c>
      <c r="AA50" s="83">
        <f t="shared" si="18"/>
        <v>1.2000876296188112</v>
      </c>
      <c r="AB50" s="83">
        <f t="shared" si="18"/>
        <v>1.1973499297329853</v>
      </c>
    </row>
    <row r="51" spans="1:28" s="57" customFormat="1" ht="18" customHeight="1" x14ac:dyDescent="0.25">
      <c r="A51" s="84">
        <v>46</v>
      </c>
      <c r="B51" s="85">
        <f>ROUNDDOWN(($C$113+ROUNDDOWN(($A51*IF(501&lt;=$A51,$C$128,IF(101&lt;=$A51,$C$127,IF(51&lt;=$A51,$C$126,IF(31&lt;=$A51,$C$125,IF(21&lt;=$A51,$C$124,IF(11&lt;=$A51,$C$123,IF(1&lt;=$A51,$C$122,0)))))))),0))*1.1,0)</f>
        <v>8254</v>
      </c>
      <c r="C51" s="106">
        <f t="shared" si="5"/>
        <v>6985</v>
      </c>
      <c r="D51" s="111">
        <f t="shared" si="13"/>
        <v>15239</v>
      </c>
      <c r="E51" s="88">
        <f>ROUNDDOWN(($F$113+ROUNDDOWN(($A51*IF(501&lt;=$A51,$F$128,IF(101&lt;=$A51,$F$127,IF(51&lt;=$A51,$F$126,IF(31&lt;=$A51,$F$125,IF(21&lt;=$A51,$F$124,IF(11&lt;=$A51,$F$123,IF(1&lt;=$A51,$F$122,0)))))))),0))*1.1,0)</f>
        <v>8827</v>
      </c>
      <c r="F51" s="89">
        <f t="shared" si="6"/>
        <v>7436</v>
      </c>
      <c r="G51" s="90">
        <f t="shared" si="10"/>
        <v>16263</v>
      </c>
      <c r="H51" s="91">
        <f t="shared" ref="H51:J69" si="19">E51-B51</f>
        <v>573</v>
      </c>
      <c r="I51" s="92">
        <f t="shared" si="19"/>
        <v>451</v>
      </c>
      <c r="J51" s="93">
        <f t="shared" si="19"/>
        <v>1024</v>
      </c>
      <c r="K51" s="94">
        <f>ROUNDDOWN(($L$113+ROUNDDOWN(($A51*IF(501&lt;=$A51,$L$128,IF(101&lt;=$A51,$L$127,IF(51&lt;=$A51,$L$126,IF(31&lt;=$A51,$L$125,IF(21&lt;=$A51,$L$124,IF(11&lt;=$A51,$L$123,IF(1&lt;=$A51,$L$122,0)))))))),0))*1.1,0)</f>
        <v>9401</v>
      </c>
      <c r="L51" s="95">
        <f t="shared" si="7"/>
        <v>7937</v>
      </c>
      <c r="M51" s="96">
        <f t="shared" si="11"/>
        <v>17338</v>
      </c>
      <c r="N51" s="97">
        <f t="shared" si="15"/>
        <v>574</v>
      </c>
      <c r="O51" s="98">
        <f t="shared" si="15"/>
        <v>501</v>
      </c>
      <c r="P51" s="99">
        <f t="shared" si="15"/>
        <v>1075</v>
      </c>
      <c r="Q51" s="100">
        <f>ROUNDDOWN(($R$113+ROUNDDOWN(($A51*IF(501&lt;=$A51,$R$128,IF(101&lt;=$A51,$R$127,IF(51&lt;=$A51,$R$126,IF(31&lt;=$A51,$R$125,IF(21&lt;=$A51,$R$124,IF(11&lt;=$A51,$R$123,IF(1&lt;=$A51,$R$122,0)))))))),0))*1.1,0)</f>
        <v>9864</v>
      </c>
      <c r="R51" s="101">
        <f t="shared" si="8"/>
        <v>8382</v>
      </c>
      <c r="S51" s="102">
        <f t="shared" si="12"/>
        <v>18246</v>
      </c>
      <c r="T51" s="103">
        <f t="shared" si="16"/>
        <v>463</v>
      </c>
      <c r="U51" s="104">
        <f t="shared" si="16"/>
        <v>445</v>
      </c>
      <c r="V51" s="105">
        <f t="shared" si="16"/>
        <v>908</v>
      </c>
      <c r="W51" s="106">
        <f t="shared" si="17"/>
        <v>1610</v>
      </c>
      <c r="X51" s="86">
        <f t="shared" si="17"/>
        <v>1397</v>
      </c>
      <c r="Y51" s="87">
        <f t="shared" si="17"/>
        <v>3007</v>
      </c>
      <c r="Z51" s="107">
        <f t="shared" si="18"/>
        <v>1.1950569420886843</v>
      </c>
      <c r="AA51" s="83">
        <f t="shared" si="18"/>
        <v>1.2</v>
      </c>
      <c r="AB51" s="83">
        <f t="shared" si="18"/>
        <v>1.1973226589671238</v>
      </c>
    </row>
    <row r="52" spans="1:28" s="57" customFormat="1" ht="18" customHeight="1" x14ac:dyDescent="0.25">
      <c r="A52" s="84">
        <v>47</v>
      </c>
      <c r="B52" s="85">
        <f>ROUNDDOWN(($C$113+ROUNDDOWN(($A52*IF(501&lt;=$A52,$C$128,IF(101&lt;=$A52,$C$127,IF(51&lt;=$A52,$C$126,IF(31&lt;=$A52,$C$125,IF(21&lt;=$A52,$C$124,IF(11&lt;=$A52,$C$123,IF(1&lt;=$A52,$C$122,0)))))))),0))*1.1,0)</f>
        <v>8412</v>
      </c>
      <c r="C52" s="106">
        <f t="shared" si="5"/>
        <v>7122</v>
      </c>
      <c r="D52" s="111">
        <f t="shared" si="13"/>
        <v>15534</v>
      </c>
      <c r="E52" s="88">
        <f>ROUNDDOWN(($F$113+ROUNDDOWN(($A52*IF(501&lt;=$A52,$F$128,IF(101&lt;=$A52,$F$127,IF(51&lt;=$A52,$F$126,IF(31&lt;=$A52,$F$125,IF(21&lt;=$A52,$F$124,IF(11&lt;=$A52,$F$123,IF(1&lt;=$A52,$F$122,0)))))))),0))*1.1,0)</f>
        <v>8996</v>
      </c>
      <c r="F52" s="89">
        <f t="shared" si="6"/>
        <v>7582</v>
      </c>
      <c r="G52" s="90">
        <f t="shared" si="10"/>
        <v>16578</v>
      </c>
      <c r="H52" s="91">
        <f t="shared" si="19"/>
        <v>584</v>
      </c>
      <c r="I52" s="92">
        <f t="shared" si="19"/>
        <v>460</v>
      </c>
      <c r="J52" s="93">
        <f t="shared" si="19"/>
        <v>1044</v>
      </c>
      <c r="K52" s="94">
        <f>ROUNDDOWN(($L$113+ROUNDDOWN(($A52*IF(501&lt;=$A52,$L$128,IF(101&lt;=$A52,$L$127,IF(51&lt;=$A52,$L$126,IF(31&lt;=$A52,$L$125,IF(21&lt;=$A52,$L$124,IF(11&lt;=$A52,$L$123,IF(1&lt;=$A52,$L$122,0)))))))),0))*1.1,0)</f>
        <v>9582</v>
      </c>
      <c r="L52" s="95">
        <f t="shared" si="7"/>
        <v>8093</v>
      </c>
      <c r="M52" s="96">
        <f t="shared" si="11"/>
        <v>17675</v>
      </c>
      <c r="N52" s="97">
        <f t="shared" si="15"/>
        <v>586</v>
      </c>
      <c r="O52" s="98">
        <f t="shared" si="15"/>
        <v>511</v>
      </c>
      <c r="P52" s="99">
        <f t="shared" si="15"/>
        <v>1097</v>
      </c>
      <c r="Q52" s="100">
        <f>ROUNDDOWN(($R$113+ROUNDDOWN(($A52*IF(501&lt;=$A52,$R$128,IF(101&lt;=$A52,$R$127,IF(51&lt;=$A52,$R$126,IF(31&lt;=$A52,$R$125,IF(21&lt;=$A52,$R$124,IF(11&lt;=$A52,$R$123,IF(1&lt;=$A52,$R$122,0)))))))),0))*1.1,0)</f>
        <v>10054</v>
      </c>
      <c r="R52" s="101">
        <f t="shared" si="8"/>
        <v>8547</v>
      </c>
      <c r="S52" s="102">
        <f t="shared" si="12"/>
        <v>18601</v>
      </c>
      <c r="T52" s="103">
        <f t="shared" si="16"/>
        <v>472</v>
      </c>
      <c r="U52" s="104">
        <f t="shared" si="16"/>
        <v>454</v>
      </c>
      <c r="V52" s="105">
        <f t="shared" si="16"/>
        <v>926</v>
      </c>
      <c r="W52" s="106">
        <f t="shared" si="17"/>
        <v>1642</v>
      </c>
      <c r="X52" s="86">
        <f t="shared" si="17"/>
        <v>1425</v>
      </c>
      <c r="Y52" s="87">
        <f t="shared" si="17"/>
        <v>3067</v>
      </c>
      <c r="Z52" s="107">
        <f t="shared" si="18"/>
        <v>1.1951973371374227</v>
      </c>
      <c r="AA52" s="83">
        <f t="shared" si="18"/>
        <v>1.200084245998315</v>
      </c>
      <c r="AB52" s="83">
        <f t="shared" si="18"/>
        <v>1.1974378782026522</v>
      </c>
    </row>
    <row r="53" spans="1:28" s="57" customFormat="1" ht="18" customHeight="1" x14ac:dyDescent="0.25">
      <c r="A53" s="84">
        <v>48</v>
      </c>
      <c r="B53" s="85">
        <f>ROUNDDOWN(($C$113+ROUNDDOWN(($A53*IF(501&lt;=$A53,$C$128,IF(101&lt;=$A53,$C$127,IF(51&lt;=$A53,$C$126,IF(31&lt;=$A53,$C$125,IF(21&lt;=$A53,$C$124,IF(11&lt;=$A53,$C$123,IF(1&lt;=$A53,$C$122,0)))))))),0))*1.1,0)</f>
        <v>8571</v>
      </c>
      <c r="C53" s="106">
        <f t="shared" si="5"/>
        <v>7260</v>
      </c>
      <c r="D53" s="111">
        <f t="shared" si="13"/>
        <v>15831</v>
      </c>
      <c r="E53" s="88">
        <f>ROUNDDOWN(($F$113+ROUNDDOWN(($A53*IF(501&lt;=$A53,$F$128,IF(101&lt;=$A53,$F$127,IF(51&lt;=$A53,$F$126,IF(31&lt;=$A53,$F$125,IF(21&lt;=$A53,$F$124,IF(11&lt;=$A53,$F$123,IF(1&lt;=$A53,$F$122,0)))))))),0))*1.1,0)</f>
        <v>9166</v>
      </c>
      <c r="F53" s="89">
        <f t="shared" si="6"/>
        <v>7728</v>
      </c>
      <c r="G53" s="90">
        <f t="shared" si="10"/>
        <v>16894</v>
      </c>
      <c r="H53" s="91">
        <f t="shared" si="19"/>
        <v>595</v>
      </c>
      <c r="I53" s="92">
        <f t="shared" si="19"/>
        <v>468</v>
      </c>
      <c r="J53" s="93">
        <f t="shared" si="19"/>
        <v>1063</v>
      </c>
      <c r="K53" s="94">
        <f>ROUNDDOWN(($L$113+ROUNDDOWN(($A53*IF(501&lt;=$A53,$L$128,IF(101&lt;=$A53,$L$127,IF(51&lt;=$A53,$L$126,IF(31&lt;=$A53,$L$125,IF(21&lt;=$A53,$L$124,IF(11&lt;=$A53,$L$123,IF(1&lt;=$A53,$L$122,0)))))))),0))*1.1,0)</f>
        <v>9762</v>
      </c>
      <c r="L53" s="95">
        <f t="shared" si="7"/>
        <v>8250</v>
      </c>
      <c r="M53" s="96">
        <f t="shared" si="11"/>
        <v>18012</v>
      </c>
      <c r="N53" s="97">
        <f t="shared" si="15"/>
        <v>596</v>
      </c>
      <c r="O53" s="98">
        <f t="shared" si="15"/>
        <v>522</v>
      </c>
      <c r="P53" s="99">
        <f t="shared" si="15"/>
        <v>1118</v>
      </c>
      <c r="Q53" s="100">
        <f>ROUNDDOWN(($R$113+ROUNDDOWN(($A53*IF(501&lt;=$A53,$R$128,IF(101&lt;=$A53,$R$127,IF(51&lt;=$A53,$R$126,IF(31&lt;=$A53,$R$125,IF(21&lt;=$A53,$R$124,IF(11&lt;=$A53,$R$123,IF(1&lt;=$A53,$R$122,0)))))))),0))*1.1,0)</f>
        <v>10243</v>
      </c>
      <c r="R53" s="101">
        <f t="shared" si="8"/>
        <v>8712</v>
      </c>
      <c r="S53" s="102">
        <f t="shared" si="12"/>
        <v>18955</v>
      </c>
      <c r="T53" s="103">
        <f t="shared" si="16"/>
        <v>481</v>
      </c>
      <c r="U53" s="104">
        <f t="shared" si="16"/>
        <v>462</v>
      </c>
      <c r="V53" s="105">
        <f t="shared" si="16"/>
        <v>943</v>
      </c>
      <c r="W53" s="106">
        <f t="shared" si="17"/>
        <v>1672</v>
      </c>
      <c r="X53" s="86">
        <f t="shared" si="17"/>
        <v>1452</v>
      </c>
      <c r="Y53" s="87">
        <f t="shared" si="17"/>
        <v>3124</v>
      </c>
      <c r="Z53" s="107">
        <f t="shared" si="18"/>
        <v>1.1950764204876911</v>
      </c>
      <c r="AA53" s="83">
        <f t="shared" si="18"/>
        <v>1.2</v>
      </c>
      <c r="AB53" s="83">
        <f t="shared" si="18"/>
        <v>1.1973343440085908</v>
      </c>
    </row>
    <row r="54" spans="1:28" s="57" customFormat="1" ht="18" customHeight="1" x14ac:dyDescent="0.25">
      <c r="A54" s="84">
        <v>49</v>
      </c>
      <c r="B54" s="85">
        <f>ROUNDDOWN(($C$113+ROUNDDOWN(($A54*IF(501&lt;=$A54,$C$128,IF(101&lt;=$A54,$C$127,IF(51&lt;=$A54,$C$126,IF(31&lt;=$A54,$C$125,IF(21&lt;=$A54,$C$124,IF(11&lt;=$A54,$C$123,IF(1&lt;=$A54,$C$122,0)))))))),0))*1.1,0)</f>
        <v>8729</v>
      </c>
      <c r="C54" s="106">
        <f t="shared" si="5"/>
        <v>7397</v>
      </c>
      <c r="D54" s="111">
        <f t="shared" si="13"/>
        <v>16126</v>
      </c>
      <c r="E54" s="88">
        <f>ROUNDDOWN(($F$113+ROUNDDOWN(($A54*IF(501&lt;=$A54,$F$128,IF(101&lt;=$A54,$F$127,IF(51&lt;=$A54,$F$126,IF(31&lt;=$A54,$F$125,IF(21&lt;=$A54,$F$124,IF(11&lt;=$A54,$F$123,IF(1&lt;=$A54,$F$122,0)))))))),0))*1.1,0)</f>
        <v>9335</v>
      </c>
      <c r="F54" s="89">
        <f t="shared" si="6"/>
        <v>7874</v>
      </c>
      <c r="G54" s="90">
        <f t="shared" si="10"/>
        <v>17209</v>
      </c>
      <c r="H54" s="91">
        <f t="shared" si="19"/>
        <v>606</v>
      </c>
      <c r="I54" s="92">
        <f t="shared" si="19"/>
        <v>477</v>
      </c>
      <c r="J54" s="93">
        <f t="shared" si="19"/>
        <v>1083</v>
      </c>
      <c r="K54" s="94">
        <f>ROUNDDOWN(($L$113+ROUNDDOWN(($A54*IF(501&lt;=$A54,$L$128,IF(101&lt;=$A54,$L$127,IF(51&lt;=$A54,$L$126,IF(31&lt;=$A54,$L$125,IF(21&lt;=$A54,$L$124,IF(11&lt;=$A54,$L$123,IF(1&lt;=$A54,$L$122,0)))))))),0))*1.1,0)</f>
        <v>9942</v>
      </c>
      <c r="L54" s="95">
        <f t="shared" si="7"/>
        <v>8406</v>
      </c>
      <c r="M54" s="96">
        <f t="shared" si="11"/>
        <v>18348</v>
      </c>
      <c r="N54" s="97">
        <f t="shared" si="15"/>
        <v>607</v>
      </c>
      <c r="O54" s="98">
        <f t="shared" si="15"/>
        <v>532</v>
      </c>
      <c r="P54" s="99">
        <f t="shared" si="15"/>
        <v>1139</v>
      </c>
      <c r="Q54" s="100">
        <f>ROUNDDOWN(($R$113+ROUNDDOWN(($A54*IF(501&lt;=$A54,$R$128,IF(101&lt;=$A54,$R$127,IF(51&lt;=$A54,$R$126,IF(31&lt;=$A54,$R$125,IF(21&lt;=$A54,$R$124,IF(11&lt;=$A54,$R$123,IF(1&lt;=$A54,$R$122,0)))))))),0))*1.1,0)</f>
        <v>10432</v>
      </c>
      <c r="R54" s="101">
        <f t="shared" si="8"/>
        <v>8877</v>
      </c>
      <c r="S54" s="102">
        <f t="shared" si="12"/>
        <v>19309</v>
      </c>
      <c r="T54" s="103">
        <f t="shared" si="16"/>
        <v>490</v>
      </c>
      <c r="U54" s="104">
        <f t="shared" si="16"/>
        <v>471</v>
      </c>
      <c r="V54" s="105">
        <f t="shared" si="16"/>
        <v>961</v>
      </c>
      <c r="W54" s="106">
        <f t="shared" si="17"/>
        <v>1703</v>
      </c>
      <c r="X54" s="86">
        <f t="shared" si="17"/>
        <v>1480</v>
      </c>
      <c r="Y54" s="87">
        <f t="shared" si="17"/>
        <v>3183</v>
      </c>
      <c r="Z54" s="107">
        <f t="shared" si="18"/>
        <v>1.1950968037575898</v>
      </c>
      <c r="AA54" s="83">
        <f t="shared" si="18"/>
        <v>1.2000811139651211</v>
      </c>
      <c r="AB54" s="83">
        <f t="shared" si="18"/>
        <v>1.1973831080243085</v>
      </c>
    </row>
    <row r="55" spans="1:28" s="57" customFormat="1" ht="18" customHeight="1" x14ac:dyDescent="0.25">
      <c r="A55" s="84">
        <v>50</v>
      </c>
      <c r="B55" s="85">
        <f>ROUNDDOWN(($C$113+ROUNDDOWN(($A55*IF(501&lt;=$A55,$C$128,IF(101&lt;=$A55,$C$127,IF(51&lt;=$A55,$C$126,IF(31&lt;=$A55,$C$125,IF(21&lt;=$A55,$C$124,IF(11&lt;=$A55,$C$123,IF(1&lt;=$A55,$C$122,0)))))))),0))*1.1,0)</f>
        <v>8888</v>
      </c>
      <c r="C55" s="106">
        <f t="shared" si="5"/>
        <v>7535</v>
      </c>
      <c r="D55" s="111">
        <f t="shared" si="13"/>
        <v>16423</v>
      </c>
      <c r="E55" s="88">
        <f>ROUNDDOWN(($F$113+ROUNDDOWN(($A55*IF(501&lt;=$A55,$F$128,IF(101&lt;=$A55,$F$127,IF(51&lt;=$A55,$F$126,IF(31&lt;=$A55,$F$125,IF(21&lt;=$A55,$F$124,IF(11&lt;=$A55,$F$123,IF(1&lt;=$A55,$F$122,0)))))))),0))*1.1,0)</f>
        <v>9505</v>
      </c>
      <c r="F55" s="89">
        <f t="shared" si="6"/>
        <v>8021</v>
      </c>
      <c r="G55" s="90">
        <f t="shared" si="10"/>
        <v>17526</v>
      </c>
      <c r="H55" s="91">
        <f t="shared" si="19"/>
        <v>617</v>
      </c>
      <c r="I55" s="92">
        <f t="shared" si="19"/>
        <v>486</v>
      </c>
      <c r="J55" s="93">
        <f t="shared" si="19"/>
        <v>1103</v>
      </c>
      <c r="K55" s="94">
        <f>ROUNDDOWN(($L$113+ROUNDDOWN(($A55*IF(501&lt;=$A55,$L$128,IF(101&lt;=$A55,$L$127,IF(51&lt;=$A55,$L$126,IF(31&lt;=$A55,$L$125,IF(21&lt;=$A55,$L$124,IF(11&lt;=$A55,$L$123,IF(1&lt;=$A55,$L$122,0)))))))),0))*1.1,0)</f>
        <v>10123</v>
      </c>
      <c r="L55" s="95">
        <f t="shared" si="7"/>
        <v>8562</v>
      </c>
      <c r="M55" s="96">
        <f t="shared" si="11"/>
        <v>18685</v>
      </c>
      <c r="N55" s="97">
        <f t="shared" si="15"/>
        <v>618</v>
      </c>
      <c r="O55" s="98">
        <f t="shared" si="15"/>
        <v>541</v>
      </c>
      <c r="P55" s="99">
        <f t="shared" si="15"/>
        <v>1159</v>
      </c>
      <c r="Q55" s="100">
        <f>ROUNDDOWN(($R$113+ROUNDDOWN(($A55*IF(501&lt;=$A55,$R$128,IF(101&lt;=$A55,$R$127,IF(51&lt;=$A55,$R$126,IF(31&lt;=$A55,$R$125,IF(21&lt;=$A55,$R$124,IF(11&lt;=$A55,$R$123,IF(1&lt;=$A55,$R$122,0)))))))),0))*1.1,0)</f>
        <v>10621</v>
      </c>
      <c r="R55" s="101">
        <f t="shared" si="8"/>
        <v>9042</v>
      </c>
      <c r="S55" s="102">
        <f t="shared" si="12"/>
        <v>19663</v>
      </c>
      <c r="T55" s="103">
        <f t="shared" si="16"/>
        <v>498</v>
      </c>
      <c r="U55" s="104">
        <f t="shared" si="16"/>
        <v>480</v>
      </c>
      <c r="V55" s="105">
        <f t="shared" si="16"/>
        <v>978</v>
      </c>
      <c r="W55" s="106">
        <f t="shared" si="17"/>
        <v>1733</v>
      </c>
      <c r="X55" s="86">
        <f t="shared" si="17"/>
        <v>1507</v>
      </c>
      <c r="Y55" s="87">
        <f t="shared" si="17"/>
        <v>3240</v>
      </c>
      <c r="Z55" s="107">
        <f t="shared" si="18"/>
        <v>1.19498199819982</v>
      </c>
      <c r="AA55" s="83">
        <f t="shared" si="18"/>
        <v>1.2</v>
      </c>
      <c r="AB55" s="83">
        <f t="shared" si="18"/>
        <v>1.1972842964135664</v>
      </c>
    </row>
    <row r="56" spans="1:28" s="57" customFormat="1" ht="18" customHeight="1" x14ac:dyDescent="0.25">
      <c r="A56" s="84">
        <v>51</v>
      </c>
      <c r="B56" s="85">
        <f>ROUNDDOWN(($C$113+ROUNDDOWN(($A56*IF(501&lt;=$A56,$C$128,IF(101&lt;=$A56,$C$127,IF(51&lt;=$A56,$C$126,IF(31&lt;=$A56,$C$125,IF(21&lt;=$A56,$C$124,IF(11&lt;=$A56,$C$123,IF(1&lt;=$A56,$C$122,0)))))))),0))*1.1,0)</f>
        <v>10617</v>
      </c>
      <c r="C56" s="106">
        <f t="shared" si="5"/>
        <v>9075</v>
      </c>
      <c r="D56" s="111">
        <f t="shared" si="13"/>
        <v>19692</v>
      </c>
      <c r="E56" s="88">
        <f>ROUNDDOWN(($F$113+ROUNDDOWN(($A56*IF(501&lt;=$A56,$F$128,IF(101&lt;=$A56,$F$127,IF(51&lt;=$A56,$F$126,IF(31&lt;=$A56,$F$125,IF(21&lt;=$A56,$F$124,IF(11&lt;=$A56,$F$123,IF(1&lt;=$A56,$F$122,0)))))))),0))*1.1,0)</f>
        <v>11357</v>
      </c>
      <c r="F56" s="89">
        <f t="shared" si="6"/>
        <v>9682</v>
      </c>
      <c r="G56" s="90">
        <f t="shared" si="10"/>
        <v>21039</v>
      </c>
      <c r="H56" s="91">
        <f t="shared" si="19"/>
        <v>740</v>
      </c>
      <c r="I56" s="92">
        <f t="shared" si="19"/>
        <v>607</v>
      </c>
      <c r="J56" s="93">
        <f t="shared" si="19"/>
        <v>1347</v>
      </c>
      <c r="K56" s="94">
        <f>ROUNDDOWN(($L$113+ROUNDDOWN(($A56*IF(501&lt;=$A56,$L$128,IF(101&lt;=$A56,$L$127,IF(51&lt;=$A56,$L$126,IF(31&lt;=$A56,$L$125,IF(21&lt;=$A56,$L$124,IF(11&lt;=$A56,$L$123,IF(1&lt;=$A56,$L$122,0)))))))),0))*1.1,0)</f>
        <v>12098</v>
      </c>
      <c r="L56" s="95">
        <f t="shared" si="7"/>
        <v>10345</v>
      </c>
      <c r="M56" s="96">
        <f t="shared" si="11"/>
        <v>22443</v>
      </c>
      <c r="N56" s="97">
        <f t="shared" si="15"/>
        <v>741</v>
      </c>
      <c r="O56" s="98">
        <f t="shared" si="15"/>
        <v>663</v>
      </c>
      <c r="P56" s="99">
        <f t="shared" si="15"/>
        <v>1404</v>
      </c>
      <c r="Q56" s="100">
        <f>ROUNDDOWN(($R$113+ROUNDDOWN(($A56*IF(501&lt;=$A56,$R$128,IF(101&lt;=$A56,$R$127,IF(51&lt;=$A56,$R$126,IF(31&lt;=$A56,$R$125,IF(21&lt;=$A56,$R$124,IF(11&lt;=$A56,$R$123,IF(1&lt;=$A56,$R$122,0)))))))),0))*1.1,0)</f>
        <v>12718</v>
      </c>
      <c r="R56" s="101">
        <f t="shared" si="8"/>
        <v>10890</v>
      </c>
      <c r="S56" s="102">
        <f t="shared" si="12"/>
        <v>23608</v>
      </c>
      <c r="T56" s="103">
        <f t="shared" si="16"/>
        <v>620</v>
      </c>
      <c r="U56" s="104">
        <f t="shared" si="16"/>
        <v>545</v>
      </c>
      <c r="V56" s="105">
        <f t="shared" si="16"/>
        <v>1165</v>
      </c>
      <c r="W56" s="106">
        <f t="shared" si="17"/>
        <v>2101</v>
      </c>
      <c r="X56" s="86">
        <f t="shared" si="17"/>
        <v>1815</v>
      </c>
      <c r="Y56" s="87">
        <f t="shared" si="17"/>
        <v>3916</v>
      </c>
      <c r="Z56" s="107">
        <f t="shared" si="18"/>
        <v>1.1978901761326175</v>
      </c>
      <c r="AA56" s="83">
        <f t="shared" si="18"/>
        <v>1.2</v>
      </c>
      <c r="AB56" s="83">
        <f t="shared" si="18"/>
        <v>1.1988624822262848</v>
      </c>
    </row>
    <row r="57" spans="1:28" s="57" customFormat="1" ht="18" customHeight="1" x14ac:dyDescent="0.25">
      <c r="A57" s="84">
        <v>52</v>
      </c>
      <c r="B57" s="85">
        <f>ROUNDDOWN(($C$113+ROUNDDOWN(($A57*IF(501&lt;=$A57,$C$128,IF(101&lt;=$A57,$C$127,IF(51&lt;=$A57,$C$126,IF(31&lt;=$A57,$C$125,IF(21&lt;=$A57,$C$124,IF(11&lt;=$A57,$C$123,IF(1&lt;=$A57,$C$122,0)))))))),0))*1.1,0)</f>
        <v>10806</v>
      </c>
      <c r="C57" s="106">
        <f t="shared" si="5"/>
        <v>9240</v>
      </c>
      <c r="D57" s="111">
        <f t="shared" si="13"/>
        <v>20046</v>
      </c>
      <c r="E57" s="88">
        <f>ROUNDDOWN(($F$113+ROUNDDOWN(($A57*IF(501&lt;=$A57,$F$128,IF(101&lt;=$A57,$F$127,IF(51&lt;=$A57,$F$126,IF(31&lt;=$A57,$F$125,IF(21&lt;=$A57,$F$124,IF(11&lt;=$A57,$F$123,IF(1&lt;=$A57,$F$122,0)))))))),0))*1.1,0)</f>
        <v>11559</v>
      </c>
      <c r="F57" s="89">
        <f t="shared" si="6"/>
        <v>9858</v>
      </c>
      <c r="G57" s="90">
        <f t="shared" si="10"/>
        <v>21417</v>
      </c>
      <c r="H57" s="91">
        <f t="shared" si="19"/>
        <v>753</v>
      </c>
      <c r="I57" s="92">
        <f t="shared" si="19"/>
        <v>618</v>
      </c>
      <c r="J57" s="93">
        <f t="shared" si="19"/>
        <v>1371</v>
      </c>
      <c r="K57" s="94">
        <f>ROUNDDOWN(($L$113+ROUNDDOWN(($A57*IF(501&lt;=$A57,$L$128,IF(101&lt;=$A57,$L$127,IF(51&lt;=$A57,$L$126,IF(31&lt;=$A57,$L$125,IF(21&lt;=$A57,$L$124,IF(11&lt;=$A57,$L$123,IF(1&lt;=$A57,$L$122,0)))))))),0))*1.1,0)</f>
        <v>12314</v>
      </c>
      <c r="L57" s="95">
        <f t="shared" si="7"/>
        <v>10533</v>
      </c>
      <c r="M57" s="96">
        <f t="shared" si="11"/>
        <v>22847</v>
      </c>
      <c r="N57" s="97">
        <f t="shared" si="15"/>
        <v>755</v>
      </c>
      <c r="O57" s="98">
        <f t="shared" si="15"/>
        <v>675</v>
      </c>
      <c r="P57" s="99">
        <f t="shared" si="15"/>
        <v>1430</v>
      </c>
      <c r="Q57" s="100">
        <f>ROUNDDOWN(($R$113+ROUNDDOWN(($A57*IF(501&lt;=$A57,$R$128,IF(101&lt;=$A57,$R$127,IF(51&lt;=$A57,$R$126,IF(31&lt;=$A57,$R$125,IF(21&lt;=$A57,$R$124,IF(11&lt;=$A57,$R$123,IF(1&lt;=$A57,$R$122,0)))))))),0))*1.1,0)</f>
        <v>12944</v>
      </c>
      <c r="R57" s="101">
        <f t="shared" si="8"/>
        <v>11088</v>
      </c>
      <c r="S57" s="102">
        <f t="shared" si="12"/>
        <v>24032</v>
      </c>
      <c r="T57" s="103">
        <f t="shared" si="16"/>
        <v>630</v>
      </c>
      <c r="U57" s="104">
        <f t="shared" si="16"/>
        <v>555</v>
      </c>
      <c r="V57" s="105">
        <f t="shared" si="16"/>
        <v>1185</v>
      </c>
      <c r="W57" s="106">
        <f t="shared" si="17"/>
        <v>2138</v>
      </c>
      <c r="X57" s="86">
        <f t="shared" si="17"/>
        <v>1848</v>
      </c>
      <c r="Y57" s="87">
        <f t="shared" si="17"/>
        <v>3986</v>
      </c>
      <c r="Z57" s="107">
        <f t="shared" si="18"/>
        <v>1.1978530446048492</v>
      </c>
      <c r="AA57" s="83">
        <f t="shared" si="18"/>
        <v>1.2</v>
      </c>
      <c r="AB57" s="83">
        <f t="shared" si="18"/>
        <v>1.1988426618776813</v>
      </c>
    </row>
    <row r="58" spans="1:28" s="57" customFormat="1" ht="18" customHeight="1" x14ac:dyDescent="0.25">
      <c r="A58" s="84">
        <v>53</v>
      </c>
      <c r="B58" s="85">
        <f>ROUNDDOWN(($C$113+ROUNDDOWN(($A58*IF(501&lt;=$A58,$C$128,IF(101&lt;=$A58,$C$127,IF(51&lt;=$A58,$C$126,IF(31&lt;=$A58,$C$125,IF(21&lt;=$A58,$C$124,IF(11&lt;=$A58,$C$123,IF(1&lt;=$A58,$C$122,0)))))))),0))*1.1,0)</f>
        <v>10995</v>
      </c>
      <c r="C58" s="106">
        <f t="shared" si="5"/>
        <v>9405</v>
      </c>
      <c r="D58" s="111">
        <f t="shared" si="13"/>
        <v>20400</v>
      </c>
      <c r="E58" s="88">
        <f>ROUNDDOWN(($F$113+ROUNDDOWN(($A58*IF(501&lt;=$A58,$F$128,IF(101&lt;=$A58,$F$127,IF(51&lt;=$A58,$F$126,IF(31&lt;=$A58,$F$125,IF(21&lt;=$A58,$F$124,IF(11&lt;=$A58,$F$123,IF(1&lt;=$A58,$F$122,0)))))))),0))*1.1,0)</f>
        <v>11762</v>
      </c>
      <c r="F58" s="89">
        <f t="shared" si="6"/>
        <v>10034</v>
      </c>
      <c r="G58" s="90">
        <f t="shared" si="10"/>
        <v>21796</v>
      </c>
      <c r="H58" s="91">
        <f t="shared" si="19"/>
        <v>767</v>
      </c>
      <c r="I58" s="92">
        <f t="shared" si="19"/>
        <v>629</v>
      </c>
      <c r="J58" s="93">
        <f t="shared" si="19"/>
        <v>1396</v>
      </c>
      <c r="K58" s="94">
        <f>ROUNDDOWN(($L$113+ROUNDDOWN(($A58*IF(501&lt;=$A58,$L$128,IF(101&lt;=$A58,$L$127,IF(51&lt;=$A58,$L$126,IF(31&lt;=$A58,$L$125,IF(21&lt;=$A58,$L$124,IF(11&lt;=$A58,$L$123,IF(1&lt;=$A58,$L$122,0)))))))),0))*1.1,0)</f>
        <v>12530</v>
      </c>
      <c r="L58" s="95">
        <f t="shared" si="7"/>
        <v>10721</v>
      </c>
      <c r="M58" s="96">
        <f t="shared" si="11"/>
        <v>23251</v>
      </c>
      <c r="N58" s="97">
        <f t="shared" si="15"/>
        <v>768</v>
      </c>
      <c r="O58" s="98">
        <f t="shared" si="15"/>
        <v>687</v>
      </c>
      <c r="P58" s="99">
        <f t="shared" si="15"/>
        <v>1455</v>
      </c>
      <c r="Q58" s="100">
        <f>ROUNDDOWN(($R$113+ROUNDDOWN(($A58*IF(501&lt;=$A58,$R$128,IF(101&lt;=$A58,$R$127,IF(51&lt;=$A58,$R$126,IF(31&lt;=$A58,$R$125,IF(21&lt;=$A58,$R$124,IF(11&lt;=$A58,$R$123,IF(1&lt;=$A58,$R$122,0)))))))),0))*1.1,0)</f>
        <v>13171</v>
      </c>
      <c r="R58" s="101">
        <f t="shared" si="8"/>
        <v>11286</v>
      </c>
      <c r="S58" s="102">
        <f t="shared" si="12"/>
        <v>24457</v>
      </c>
      <c r="T58" s="103">
        <f t="shared" si="16"/>
        <v>641</v>
      </c>
      <c r="U58" s="104">
        <f t="shared" si="16"/>
        <v>565</v>
      </c>
      <c r="V58" s="105">
        <f t="shared" si="16"/>
        <v>1206</v>
      </c>
      <c r="W58" s="106">
        <f t="shared" si="17"/>
        <v>2176</v>
      </c>
      <c r="X58" s="86">
        <f t="shared" si="17"/>
        <v>1881</v>
      </c>
      <c r="Y58" s="87">
        <f t="shared" si="17"/>
        <v>4057</v>
      </c>
      <c r="Z58" s="107">
        <f t="shared" si="18"/>
        <v>1.1979081400636653</v>
      </c>
      <c r="AA58" s="83">
        <f t="shared" si="18"/>
        <v>1.2</v>
      </c>
      <c r="AB58" s="83">
        <f t="shared" si="18"/>
        <v>1.1988725490196079</v>
      </c>
    </row>
    <row r="59" spans="1:28" s="57" customFormat="1" ht="18" customHeight="1" x14ac:dyDescent="0.25">
      <c r="A59" s="84">
        <v>54</v>
      </c>
      <c r="B59" s="85">
        <f>ROUNDDOWN(($C$113+ROUNDDOWN(($A59*IF(501&lt;=$A59,$C$128,IF(101&lt;=$A59,$C$127,IF(51&lt;=$A59,$C$126,IF(31&lt;=$A59,$C$125,IF(21&lt;=$A59,$C$124,IF(11&lt;=$A59,$C$123,IF(1&lt;=$A59,$C$122,0)))))))),0))*1.1,0)</f>
        <v>11184</v>
      </c>
      <c r="C59" s="106">
        <f t="shared" si="5"/>
        <v>9570</v>
      </c>
      <c r="D59" s="111">
        <f t="shared" si="13"/>
        <v>20754</v>
      </c>
      <c r="E59" s="88">
        <f>ROUNDDOWN(($F$113+ROUNDDOWN(($A59*IF(501&lt;=$A59,$F$128,IF(101&lt;=$A59,$F$127,IF(51&lt;=$A59,$F$126,IF(31&lt;=$A59,$F$125,IF(21&lt;=$A59,$F$124,IF(11&lt;=$A59,$F$123,IF(1&lt;=$A59,$F$122,0)))))))),0))*1.1,0)</f>
        <v>11964</v>
      </c>
      <c r="F59" s="89">
        <f t="shared" si="6"/>
        <v>10210</v>
      </c>
      <c r="G59" s="90">
        <f t="shared" si="10"/>
        <v>22174</v>
      </c>
      <c r="H59" s="91">
        <f t="shared" si="19"/>
        <v>780</v>
      </c>
      <c r="I59" s="92">
        <f t="shared" si="19"/>
        <v>640</v>
      </c>
      <c r="J59" s="93">
        <f t="shared" si="19"/>
        <v>1420</v>
      </c>
      <c r="K59" s="94">
        <f>ROUNDDOWN(($L$113+ROUNDDOWN(($A59*IF(501&lt;=$A59,$L$128,IF(101&lt;=$A59,$L$127,IF(51&lt;=$A59,$L$126,IF(31&lt;=$A59,$L$125,IF(21&lt;=$A59,$L$124,IF(11&lt;=$A59,$L$123,IF(1&lt;=$A59,$L$122,0)))))))),0))*1.1,0)</f>
        <v>12745</v>
      </c>
      <c r="L59" s="95">
        <f t="shared" si="7"/>
        <v>10909</v>
      </c>
      <c r="M59" s="96">
        <f t="shared" si="11"/>
        <v>23654</v>
      </c>
      <c r="N59" s="97">
        <f t="shared" si="15"/>
        <v>781</v>
      </c>
      <c r="O59" s="98">
        <f t="shared" si="15"/>
        <v>699</v>
      </c>
      <c r="P59" s="99">
        <f t="shared" si="15"/>
        <v>1480</v>
      </c>
      <c r="Q59" s="100">
        <f>ROUNDDOWN(($R$113+ROUNDDOWN(($A59*IF(501&lt;=$A59,$R$128,IF(101&lt;=$A59,$R$127,IF(51&lt;=$A59,$R$126,IF(31&lt;=$A59,$R$125,IF(21&lt;=$A59,$R$124,IF(11&lt;=$A59,$R$123,IF(1&lt;=$A59,$R$122,0)))))))),0))*1.1,0)</f>
        <v>13398</v>
      </c>
      <c r="R59" s="101">
        <f t="shared" si="8"/>
        <v>11484</v>
      </c>
      <c r="S59" s="102">
        <f t="shared" si="12"/>
        <v>24882</v>
      </c>
      <c r="T59" s="103">
        <f t="shared" si="16"/>
        <v>653</v>
      </c>
      <c r="U59" s="104">
        <f t="shared" si="16"/>
        <v>575</v>
      </c>
      <c r="V59" s="105">
        <f t="shared" si="16"/>
        <v>1228</v>
      </c>
      <c r="W59" s="106">
        <f t="shared" si="17"/>
        <v>2214</v>
      </c>
      <c r="X59" s="86">
        <f t="shared" si="17"/>
        <v>1914</v>
      </c>
      <c r="Y59" s="87">
        <f t="shared" si="17"/>
        <v>4128</v>
      </c>
      <c r="Z59" s="107">
        <f t="shared" si="18"/>
        <v>1.1979613733905579</v>
      </c>
      <c r="AA59" s="83">
        <f t="shared" si="18"/>
        <v>1.2</v>
      </c>
      <c r="AB59" s="83">
        <f t="shared" si="18"/>
        <v>1.1989014165943914</v>
      </c>
    </row>
    <row r="60" spans="1:28" s="57" customFormat="1" ht="18" customHeight="1" x14ac:dyDescent="0.25">
      <c r="A60" s="84">
        <v>55</v>
      </c>
      <c r="B60" s="85">
        <f>ROUNDDOWN(($C$113+ROUNDDOWN(($A60*IF(501&lt;=$A60,$C$128,IF(101&lt;=$A60,$C$127,IF(51&lt;=$A60,$C$126,IF(31&lt;=$A60,$C$125,IF(21&lt;=$A60,$C$124,IF(11&lt;=$A60,$C$123,IF(1&lt;=$A60,$C$122,0)))))))),0))*1.1,0)</f>
        <v>11374</v>
      </c>
      <c r="C60" s="106">
        <f t="shared" si="5"/>
        <v>9735</v>
      </c>
      <c r="D60" s="111">
        <f t="shared" si="13"/>
        <v>21109</v>
      </c>
      <c r="E60" s="88">
        <f>ROUNDDOWN(($F$113+ROUNDDOWN(($A60*IF(501&lt;=$A60,$F$128,IF(101&lt;=$A60,$F$127,IF(51&lt;=$A60,$F$126,IF(31&lt;=$A60,$F$125,IF(21&lt;=$A60,$F$124,IF(11&lt;=$A60,$F$123,IF(1&lt;=$A60,$F$122,0)))))))),0))*1.1,0)</f>
        <v>12167</v>
      </c>
      <c r="F60" s="89">
        <f t="shared" si="6"/>
        <v>10386</v>
      </c>
      <c r="G60" s="90">
        <f t="shared" si="10"/>
        <v>22553</v>
      </c>
      <c r="H60" s="91">
        <f t="shared" si="19"/>
        <v>793</v>
      </c>
      <c r="I60" s="92">
        <f t="shared" si="19"/>
        <v>651</v>
      </c>
      <c r="J60" s="93">
        <f t="shared" si="19"/>
        <v>1444</v>
      </c>
      <c r="K60" s="94">
        <f>ROUNDDOWN(($L$113+ROUNDDOWN(($A60*IF(501&lt;=$A60,$L$128,IF(101&lt;=$A60,$L$127,IF(51&lt;=$A60,$L$126,IF(31&lt;=$A60,$L$125,IF(21&lt;=$A60,$L$124,IF(11&lt;=$A60,$L$123,IF(1&lt;=$A60,$L$122,0)))))))),0))*1.1,0)</f>
        <v>12961</v>
      </c>
      <c r="L60" s="95">
        <f t="shared" si="7"/>
        <v>11097</v>
      </c>
      <c r="M60" s="96">
        <f t="shared" si="11"/>
        <v>24058</v>
      </c>
      <c r="N60" s="97">
        <f t="shared" si="15"/>
        <v>794</v>
      </c>
      <c r="O60" s="98">
        <f t="shared" si="15"/>
        <v>711</v>
      </c>
      <c r="P60" s="99">
        <f t="shared" si="15"/>
        <v>1505</v>
      </c>
      <c r="Q60" s="100">
        <f>ROUNDDOWN(($R$113+ROUNDDOWN(($A60*IF(501&lt;=$A60,$R$128,IF(101&lt;=$A60,$R$127,IF(51&lt;=$A60,$R$126,IF(31&lt;=$A60,$R$125,IF(21&lt;=$A60,$R$124,IF(11&lt;=$A60,$R$123,IF(1&lt;=$A60,$R$122,0)))))))),0))*1.1,0)</f>
        <v>13624</v>
      </c>
      <c r="R60" s="101">
        <f t="shared" si="8"/>
        <v>11682</v>
      </c>
      <c r="S60" s="102">
        <f t="shared" si="12"/>
        <v>25306</v>
      </c>
      <c r="T60" s="103">
        <f t="shared" si="16"/>
        <v>663</v>
      </c>
      <c r="U60" s="104">
        <f t="shared" si="16"/>
        <v>585</v>
      </c>
      <c r="V60" s="105">
        <f t="shared" si="16"/>
        <v>1248</v>
      </c>
      <c r="W60" s="106">
        <f t="shared" si="17"/>
        <v>2250</v>
      </c>
      <c r="X60" s="86">
        <f t="shared" si="17"/>
        <v>1947</v>
      </c>
      <c r="Y60" s="87">
        <f t="shared" si="17"/>
        <v>4197</v>
      </c>
      <c r="Z60" s="107">
        <f t="shared" si="18"/>
        <v>1.1978195885352558</v>
      </c>
      <c r="AA60" s="83">
        <f t="shared" si="18"/>
        <v>1.2</v>
      </c>
      <c r="AB60" s="83">
        <f t="shared" si="18"/>
        <v>1.1988251456724619</v>
      </c>
    </row>
    <row r="61" spans="1:28" s="57" customFormat="1" ht="18" customHeight="1" x14ac:dyDescent="0.25">
      <c r="A61" s="84">
        <v>56</v>
      </c>
      <c r="B61" s="85">
        <f>ROUNDDOWN(($C$113+ROUNDDOWN(($A61*IF(501&lt;=$A61,$C$128,IF(101&lt;=$A61,$C$127,IF(51&lt;=$A61,$C$126,IF(31&lt;=$A61,$C$125,IF(21&lt;=$A61,$C$124,IF(11&lt;=$A61,$C$123,IF(1&lt;=$A61,$C$122,0)))))))),0))*1.1,0)</f>
        <v>11563</v>
      </c>
      <c r="C61" s="106">
        <f t="shared" si="5"/>
        <v>9900</v>
      </c>
      <c r="D61" s="111">
        <f t="shared" si="13"/>
        <v>21463</v>
      </c>
      <c r="E61" s="88">
        <f>ROUNDDOWN(($F$113+ROUNDDOWN(($A61*IF(501&lt;=$A61,$F$128,IF(101&lt;=$A61,$F$127,IF(51&lt;=$A61,$F$126,IF(31&lt;=$A61,$F$125,IF(21&lt;=$A61,$F$124,IF(11&lt;=$A61,$F$123,IF(1&lt;=$A61,$F$122,0)))))))),0))*1.1,0)</f>
        <v>12369</v>
      </c>
      <c r="F61" s="89">
        <f t="shared" si="6"/>
        <v>10562</v>
      </c>
      <c r="G61" s="90">
        <f t="shared" si="10"/>
        <v>22931</v>
      </c>
      <c r="H61" s="91">
        <f t="shared" si="19"/>
        <v>806</v>
      </c>
      <c r="I61" s="92">
        <f t="shared" si="19"/>
        <v>662</v>
      </c>
      <c r="J61" s="93">
        <f t="shared" si="19"/>
        <v>1468</v>
      </c>
      <c r="K61" s="94">
        <f>ROUNDDOWN(($L$113+ROUNDDOWN(($A61*IF(501&lt;=$A61,$L$128,IF(101&lt;=$A61,$L$127,IF(51&lt;=$A61,$L$126,IF(31&lt;=$A61,$L$125,IF(21&lt;=$A61,$L$124,IF(11&lt;=$A61,$L$123,IF(1&lt;=$A61,$L$122,0)))))))),0))*1.1,0)</f>
        <v>13176</v>
      </c>
      <c r="L61" s="95">
        <f t="shared" si="7"/>
        <v>11286</v>
      </c>
      <c r="M61" s="96">
        <f t="shared" si="11"/>
        <v>24462</v>
      </c>
      <c r="N61" s="97">
        <f t="shared" si="15"/>
        <v>807</v>
      </c>
      <c r="O61" s="98">
        <f t="shared" si="15"/>
        <v>724</v>
      </c>
      <c r="P61" s="99">
        <f t="shared" si="15"/>
        <v>1531</v>
      </c>
      <c r="Q61" s="100">
        <f>ROUNDDOWN(($R$113+ROUNDDOWN(($A61*IF(501&lt;=$A61,$R$128,IF(101&lt;=$A61,$R$127,IF(51&lt;=$A61,$R$126,IF(31&lt;=$A61,$R$125,IF(21&lt;=$A61,$R$124,IF(11&lt;=$A61,$R$123,IF(1&lt;=$A61,$R$122,0)))))))),0))*1.1,0)</f>
        <v>13851</v>
      </c>
      <c r="R61" s="101">
        <f t="shared" si="8"/>
        <v>11880</v>
      </c>
      <c r="S61" s="102">
        <f t="shared" si="12"/>
        <v>25731</v>
      </c>
      <c r="T61" s="103">
        <f t="shared" si="16"/>
        <v>675</v>
      </c>
      <c r="U61" s="104">
        <f t="shared" si="16"/>
        <v>594</v>
      </c>
      <c r="V61" s="105">
        <f t="shared" si="16"/>
        <v>1269</v>
      </c>
      <c r="W61" s="106">
        <f t="shared" si="17"/>
        <v>2288</v>
      </c>
      <c r="X61" s="86">
        <f t="shared" si="17"/>
        <v>1980</v>
      </c>
      <c r="Y61" s="87">
        <f t="shared" si="17"/>
        <v>4268</v>
      </c>
      <c r="Z61" s="107">
        <f t="shared" si="18"/>
        <v>1.1978725244313759</v>
      </c>
      <c r="AA61" s="83">
        <f t="shared" si="18"/>
        <v>1.2</v>
      </c>
      <c r="AB61" s="83">
        <f t="shared" si="18"/>
        <v>1.1988538414946652</v>
      </c>
    </row>
    <row r="62" spans="1:28" s="57" customFormat="1" ht="18" customHeight="1" x14ac:dyDescent="0.25">
      <c r="A62" s="84">
        <v>57</v>
      </c>
      <c r="B62" s="85">
        <f>ROUNDDOWN(($C$113+ROUNDDOWN(($A62*IF(501&lt;=$A62,$C$128,IF(101&lt;=$A62,$C$127,IF(51&lt;=$A62,$C$126,IF(31&lt;=$A62,$C$125,IF(21&lt;=$A62,$C$124,IF(11&lt;=$A62,$C$123,IF(1&lt;=$A62,$C$122,0)))))))),0))*1.1,0)</f>
        <v>11752</v>
      </c>
      <c r="C62" s="106">
        <f t="shared" si="5"/>
        <v>10065</v>
      </c>
      <c r="D62" s="111">
        <f t="shared" si="13"/>
        <v>21817</v>
      </c>
      <c r="E62" s="88">
        <f>ROUNDDOWN(($F$113+ROUNDDOWN(($A62*IF(501&lt;=$A62,$F$128,IF(101&lt;=$A62,$F$127,IF(51&lt;=$A62,$F$126,IF(31&lt;=$A62,$F$125,IF(21&lt;=$A62,$F$124,IF(11&lt;=$A62,$F$123,IF(1&lt;=$A62,$F$122,0)))))))),0))*1.1,0)</f>
        <v>12571</v>
      </c>
      <c r="F62" s="89">
        <f t="shared" si="6"/>
        <v>10738</v>
      </c>
      <c r="G62" s="90">
        <f t="shared" si="10"/>
        <v>23309</v>
      </c>
      <c r="H62" s="91">
        <f t="shared" si="19"/>
        <v>819</v>
      </c>
      <c r="I62" s="92">
        <f t="shared" si="19"/>
        <v>673</v>
      </c>
      <c r="J62" s="93">
        <f t="shared" si="19"/>
        <v>1492</v>
      </c>
      <c r="K62" s="94">
        <f>ROUNDDOWN(($L$113+ROUNDDOWN(($A62*IF(501&lt;=$A62,$L$128,IF(101&lt;=$A62,$L$127,IF(51&lt;=$A62,$L$126,IF(31&lt;=$A62,$L$125,IF(21&lt;=$A62,$L$124,IF(11&lt;=$A62,$L$123,IF(1&lt;=$A62,$L$122,0)))))))),0))*1.1,0)</f>
        <v>13392</v>
      </c>
      <c r="L62" s="95">
        <f t="shared" si="7"/>
        <v>11474</v>
      </c>
      <c r="M62" s="96">
        <f t="shared" si="11"/>
        <v>24866</v>
      </c>
      <c r="N62" s="97">
        <f t="shared" si="15"/>
        <v>821</v>
      </c>
      <c r="O62" s="98">
        <f t="shared" si="15"/>
        <v>736</v>
      </c>
      <c r="P62" s="99">
        <f t="shared" si="15"/>
        <v>1557</v>
      </c>
      <c r="Q62" s="100">
        <f>ROUNDDOWN(($R$113+ROUNDDOWN(($A62*IF(501&lt;=$A62,$R$128,IF(101&lt;=$A62,$R$127,IF(51&lt;=$A62,$R$126,IF(31&lt;=$A62,$R$125,IF(21&lt;=$A62,$R$124,IF(11&lt;=$A62,$R$123,IF(1&lt;=$A62,$R$122,0)))))))),0))*1.1,0)</f>
        <v>14077</v>
      </c>
      <c r="R62" s="101">
        <f t="shared" si="8"/>
        <v>12078</v>
      </c>
      <c r="S62" s="102">
        <f t="shared" si="12"/>
        <v>26155</v>
      </c>
      <c r="T62" s="103">
        <f t="shared" si="16"/>
        <v>685</v>
      </c>
      <c r="U62" s="104">
        <f t="shared" si="16"/>
        <v>604</v>
      </c>
      <c r="V62" s="105">
        <f t="shared" si="16"/>
        <v>1289</v>
      </c>
      <c r="W62" s="106">
        <f t="shared" si="17"/>
        <v>2325</v>
      </c>
      <c r="X62" s="86">
        <f t="shared" si="17"/>
        <v>2013</v>
      </c>
      <c r="Y62" s="87">
        <f t="shared" si="17"/>
        <v>4338</v>
      </c>
      <c r="Z62" s="107">
        <f t="shared" si="18"/>
        <v>1.1978386657590196</v>
      </c>
      <c r="AA62" s="83">
        <f t="shared" si="18"/>
        <v>1.2</v>
      </c>
      <c r="AB62" s="83">
        <f t="shared" si="18"/>
        <v>1.1988357702708896</v>
      </c>
    </row>
    <row r="63" spans="1:28" s="57" customFormat="1" ht="18" customHeight="1" x14ac:dyDescent="0.25">
      <c r="A63" s="84">
        <v>58</v>
      </c>
      <c r="B63" s="85">
        <f>ROUNDDOWN(($C$113+ROUNDDOWN(($A63*IF(501&lt;=$A63,$C$128,IF(101&lt;=$A63,$C$127,IF(51&lt;=$A63,$C$126,IF(31&lt;=$A63,$C$125,IF(21&lt;=$A63,$C$124,IF(11&lt;=$A63,$C$123,IF(1&lt;=$A63,$C$122,0)))))))),0))*1.1,0)</f>
        <v>11941</v>
      </c>
      <c r="C63" s="106">
        <f t="shared" si="5"/>
        <v>10230</v>
      </c>
      <c r="D63" s="111">
        <f t="shared" si="13"/>
        <v>22171</v>
      </c>
      <c r="E63" s="88">
        <f>ROUNDDOWN(($F$113+ROUNDDOWN(($A63*IF(501&lt;=$A63,$F$128,IF(101&lt;=$A63,$F$127,IF(51&lt;=$A63,$F$126,IF(31&lt;=$A63,$F$125,IF(21&lt;=$A63,$F$124,IF(11&lt;=$A63,$F$123,IF(1&lt;=$A63,$F$122,0)))))))),0))*1.1,0)</f>
        <v>12774</v>
      </c>
      <c r="F63" s="89">
        <f t="shared" si="6"/>
        <v>10914</v>
      </c>
      <c r="G63" s="90">
        <f t="shared" si="10"/>
        <v>23688</v>
      </c>
      <c r="H63" s="91">
        <f t="shared" si="19"/>
        <v>833</v>
      </c>
      <c r="I63" s="92">
        <f t="shared" si="19"/>
        <v>684</v>
      </c>
      <c r="J63" s="93">
        <f t="shared" si="19"/>
        <v>1517</v>
      </c>
      <c r="K63" s="94">
        <f>ROUNDDOWN(($L$113+ROUNDDOWN(($A63*IF(501&lt;=$A63,$L$128,IF(101&lt;=$A63,$L$127,IF(51&lt;=$A63,$L$126,IF(31&lt;=$A63,$L$125,IF(21&lt;=$A63,$L$124,IF(11&lt;=$A63,$L$123,IF(1&lt;=$A63,$L$122,0)))))))),0))*1.1,0)</f>
        <v>13608</v>
      </c>
      <c r="L63" s="95">
        <f t="shared" si="7"/>
        <v>11662</v>
      </c>
      <c r="M63" s="96">
        <f t="shared" si="11"/>
        <v>25270</v>
      </c>
      <c r="N63" s="97">
        <f t="shared" si="15"/>
        <v>834</v>
      </c>
      <c r="O63" s="98">
        <f t="shared" si="15"/>
        <v>748</v>
      </c>
      <c r="P63" s="99">
        <f t="shared" si="15"/>
        <v>1582</v>
      </c>
      <c r="Q63" s="100">
        <f>ROUNDDOWN(($R$113+ROUNDDOWN(($A63*IF(501&lt;=$A63,$R$128,IF(101&lt;=$A63,$R$127,IF(51&lt;=$A63,$R$126,IF(31&lt;=$A63,$R$125,IF(21&lt;=$A63,$R$124,IF(11&lt;=$A63,$R$123,IF(1&lt;=$A63,$R$122,0)))))))),0))*1.1,0)</f>
        <v>14304</v>
      </c>
      <c r="R63" s="101">
        <f t="shared" si="8"/>
        <v>12276</v>
      </c>
      <c r="S63" s="102">
        <f t="shared" si="12"/>
        <v>26580</v>
      </c>
      <c r="T63" s="103">
        <f t="shared" si="16"/>
        <v>696</v>
      </c>
      <c r="U63" s="104">
        <f t="shared" si="16"/>
        <v>614</v>
      </c>
      <c r="V63" s="105">
        <f t="shared" si="16"/>
        <v>1310</v>
      </c>
      <c r="W63" s="106">
        <f t="shared" si="17"/>
        <v>2363</v>
      </c>
      <c r="X63" s="86">
        <f t="shared" si="17"/>
        <v>2046</v>
      </c>
      <c r="Y63" s="87">
        <f t="shared" si="17"/>
        <v>4409</v>
      </c>
      <c r="Z63" s="107">
        <f t="shared" si="18"/>
        <v>1.1978896239845909</v>
      </c>
      <c r="AA63" s="83">
        <f t="shared" si="18"/>
        <v>1.2</v>
      </c>
      <c r="AB63" s="83">
        <f t="shared" si="18"/>
        <v>1.1988633800911099</v>
      </c>
    </row>
    <row r="64" spans="1:28" s="57" customFormat="1" ht="18" customHeight="1" x14ac:dyDescent="0.25">
      <c r="A64" s="84">
        <v>59</v>
      </c>
      <c r="B64" s="85">
        <f>ROUNDDOWN(($C$113+ROUNDDOWN(($A64*IF(501&lt;=$A64,$C$128,IF(101&lt;=$A64,$C$127,IF(51&lt;=$A64,$C$126,IF(31&lt;=$A64,$C$125,IF(21&lt;=$A64,$C$124,IF(11&lt;=$A64,$C$123,IF(1&lt;=$A64,$C$122,0)))))))),0))*1.1,0)</f>
        <v>12130</v>
      </c>
      <c r="C64" s="106">
        <f t="shared" si="5"/>
        <v>10395</v>
      </c>
      <c r="D64" s="111">
        <f t="shared" si="13"/>
        <v>22525</v>
      </c>
      <c r="E64" s="88">
        <f>ROUNDDOWN(($F$113+ROUNDDOWN(($A64*IF(501&lt;=$A64,$F$128,IF(101&lt;=$A64,$F$127,IF(51&lt;=$A64,$F$126,IF(31&lt;=$A64,$F$125,IF(21&lt;=$A64,$F$124,IF(11&lt;=$A64,$F$123,IF(1&lt;=$A64,$F$122,0)))))))),0))*1.1,0)</f>
        <v>12976</v>
      </c>
      <c r="F64" s="89">
        <f t="shared" si="6"/>
        <v>11090</v>
      </c>
      <c r="G64" s="90">
        <f t="shared" si="10"/>
        <v>24066</v>
      </c>
      <c r="H64" s="91">
        <f t="shared" si="19"/>
        <v>846</v>
      </c>
      <c r="I64" s="92">
        <f t="shared" si="19"/>
        <v>695</v>
      </c>
      <c r="J64" s="93">
        <f t="shared" si="19"/>
        <v>1541</v>
      </c>
      <c r="K64" s="94">
        <f>ROUNDDOWN(($L$113+ROUNDDOWN(($A64*IF(501&lt;=$A64,$L$128,IF(101&lt;=$A64,$L$127,IF(51&lt;=$A64,$L$126,IF(31&lt;=$A64,$L$125,IF(21&lt;=$A64,$L$124,IF(11&lt;=$A64,$L$123,IF(1&lt;=$A64,$L$122,0)))))))),0))*1.1,0)</f>
        <v>13823</v>
      </c>
      <c r="L64" s="95">
        <f t="shared" si="7"/>
        <v>11850</v>
      </c>
      <c r="M64" s="96">
        <f t="shared" si="11"/>
        <v>25673</v>
      </c>
      <c r="N64" s="97">
        <f t="shared" si="15"/>
        <v>847</v>
      </c>
      <c r="O64" s="98">
        <f t="shared" si="15"/>
        <v>760</v>
      </c>
      <c r="P64" s="99">
        <f t="shared" si="15"/>
        <v>1607</v>
      </c>
      <c r="Q64" s="100">
        <f>ROUNDDOWN(($R$113+ROUNDDOWN(($A64*IF(501&lt;=$A64,$R$128,IF(101&lt;=$A64,$R$127,IF(51&lt;=$A64,$R$126,IF(31&lt;=$A64,$R$125,IF(21&lt;=$A64,$R$124,IF(11&lt;=$A64,$R$123,IF(1&lt;=$A64,$R$122,0)))))))),0))*1.1,0)</f>
        <v>14531</v>
      </c>
      <c r="R64" s="101">
        <f t="shared" si="8"/>
        <v>12474</v>
      </c>
      <c r="S64" s="102">
        <f t="shared" si="12"/>
        <v>27005</v>
      </c>
      <c r="T64" s="103">
        <f t="shared" si="16"/>
        <v>708</v>
      </c>
      <c r="U64" s="104">
        <f t="shared" si="16"/>
        <v>624</v>
      </c>
      <c r="V64" s="105">
        <f t="shared" si="16"/>
        <v>1332</v>
      </c>
      <c r="W64" s="106">
        <f t="shared" si="17"/>
        <v>2401</v>
      </c>
      <c r="X64" s="86">
        <f t="shared" si="17"/>
        <v>2079</v>
      </c>
      <c r="Y64" s="87">
        <f t="shared" si="17"/>
        <v>4480</v>
      </c>
      <c r="Z64" s="107">
        <f t="shared" si="18"/>
        <v>1.1979389942291838</v>
      </c>
      <c r="AA64" s="83">
        <f t="shared" si="18"/>
        <v>1.2</v>
      </c>
      <c r="AB64" s="83">
        <f t="shared" si="18"/>
        <v>1.1988901220865704</v>
      </c>
    </row>
    <row r="65" spans="1:28" s="57" customFormat="1" ht="18" customHeight="1" x14ac:dyDescent="0.25">
      <c r="A65" s="84">
        <v>60</v>
      </c>
      <c r="B65" s="85">
        <f>ROUNDDOWN(($C$113+ROUNDDOWN(($A65*IF(501&lt;=$A65,$C$128,IF(101&lt;=$A65,$C$127,IF(51&lt;=$A65,$C$126,IF(31&lt;=$A65,$C$125,IF(21&lt;=$A65,$C$124,IF(11&lt;=$A65,$C$123,IF(1&lt;=$A65,$C$122,0)))))))),0))*1.1,0)</f>
        <v>12320</v>
      </c>
      <c r="C65" s="106">
        <f t="shared" si="5"/>
        <v>10560</v>
      </c>
      <c r="D65" s="111">
        <f t="shared" si="13"/>
        <v>22880</v>
      </c>
      <c r="E65" s="88">
        <f>ROUNDDOWN(($F$113+ROUNDDOWN(($A65*IF(501&lt;=$A65,$F$128,IF(101&lt;=$A65,$F$127,IF(51&lt;=$A65,$F$126,IF(31&lt;=$A65,$F$125,IF(21&lt;=$A65,$F$124,IF(11&lt;=$A65,$F$123,IF(1&lt;=$A65,$F$122,0)))))))),0))*1.1,0)</f>
        <v>13179</v>
      </c>
      <c r="F65" s="89">
        <f t="shared" si="6"/>
        <v>11266</v>
      </c>
      <c r="G65" s="90">
        <f t="shared" si="10"/>
        <v>24445</v>
      </c>
      <c r="H65" s="91">
        <f t="shared" si="19"/>
        <v>859</v>
      </c>
      <c r="I65" s="92">
        <f t="shared" si="19"/>
        <v>706</v>
      </c>
      <c r="J65" s="93">
        <f t="shared" si="19"/>
        <v>1565</v>
      </c>
      <c r="K65" s="94">
        <f>ROUNDDOWN(($L$113+ROUNDDOWN(($A65*IF(501&lt;=$A65,$L$128,IF(101&lt;=$A65,$L$127,IF(51&lt;=$A65,$L$126,IF(31&lt;=$A65,$L$125,IF(21&lt;=$A65,$L$124,IF(11&lt;=$A65,$L$123,IF(1&lt;=$A65,$L$122,0)))))))),0))*1.1,0)</f>
        <v>14039</v>
      </c>
      <c r="L65" s="95">
        <f t="shared" si="7"/>
        <v>12038</v>
      </c>
      <c r="M65" s="96">
        <f t="shared" si="11"/>
        <v>26077</v>
      </c>
      <c r="N65" s="97">
        <f t="shared" si="15"/>
        <v>860</v>
      </c>
      <c r="O65" s="98">
        <f t="shared" si="15"/>
        <v>772</v>
      </c>
      <c r="P65" s="99">
        <f t="shared" si="15"/>
        <v>1632</v>
      </c>
      <c r="Q65" s="100">
        <f>ROUNDDOWN(($R$113+ROUNDDOWN(($A65*IF(501&lt;=$A65,$R$128,IF(101&lt;=$A65,$R$127,IF(51&lt;=$A65,$R$126,IF(31&lt;=$A65,$R$125,IF(21&lt;=$A65,$R$124,IF(11&lt;=$A65,$R$123,IF(1&lt;=$A65,$R$122,0)))))))),0))*1.1,0)</f>
        <v>14757</v>
      </c>
      <c r="R65" s="101">
        <f t="shared" si="8"/>
        <v>12672</v>
      </c>
      <c r="S65" s="102">
        <f t="shared" si="12"/>
        <v>27429</v>
      </c>
      <c r="T65" s="103">
        <f t="shared" si="16"/>
        <v>718</v>
      </c>
      <c r="U65" s="104">
        <f t="shared" si="16"/>
        <v>634</v>
      </c>
      <c r="V65" s="105">
        <f t="shared" si="16"/>
        <v>1352</v>
      </c>
      <c r="W65" s="106">
        <f t="shared" si="17"/>
        <v>2437</v>
      </c>
      <c r="X65" s="86">
        <f t="shared" si="17"/>
        <v>2112</v>
      </c>
      <c r="Y65" s="87">
        <f t="shared" si="17"/>
        <v>4549</v>
      </c>
      <c r="Z65" s="107">
        <f t="shared" si="18"/>
        <v>1.1978084415584416</v>
      </c>
      <c r="AA65" s="83">
        <f t="shared" si="18"/>
        <v>1.2</v>
      </c>
      <c r="AB65" s="83">
        <f t="shared" si="18"/>
        <v>1.19881993006993</v>
      </c>
    </row>
    <row r="66" spans="1:28" s="57" customFormat="1" ht="18" customHeight="1" x14ac:dyDescent="0.25">
      <c r="A66" s="84">
        <v>61</v>
      </c>
      <c r="B66" s="85">
        <f>ROUNDDOWN(($C$113+ROUNDDOWN(($A66*IF(501&lt;=$A66,$C$128,IF(101&lt;=$A66,$C$127,IF(51&lt;=$A66,$C$126,IF(31&lt;=$A66,$C$125,IF(21&lt;=$A66,$C$124,IF(11&lt;=$A66,$C$123,IF(1&lt;=$A66,$C$122,0)))))))),0))*1.1,0)</f>
        <v>12509</v>
      </c>
      <c r="C66" s="106">
        <f t="shared" si="5"/>
        <v>10725</v>
      </c>
      <c r="D66" s="111">
        <f t="shared" si="13"/>
        <v>23234</v>
      </c>
      <c r="E66" s="88">
        <f>ROUNDDOWN(($F$113+ROUNDDOWN(($A66*IF(501&lt;=$A66,$F$128,IF(101&lt;=$A66,$F$127,IF(51&lt;=$A66,$F$126,IF(31&lt;=$A66,$F$125,IF(21&lt;=$A66,$F$124,IF(11&lt;=$A66,$F$123,IF(1&lt;=$A66,$F$122,0)))))))),0))*1.1,0)</f>
        <v>13381</v>
      </c>
      <c r="F66" s="89">
        <f t="shared" si="6"/>
        <v>11442</v>
      </c>
      <c r="G66" s="90">
        <f t="shared" si="10"/>
        <v>24823</v>
      </c>
      <c r="H66" s="91">
        <f t="shared" si="19"/>
        <v>872</v>
      </c>
      <c r="I66" s="92">
        <f t="shared" si="19"/>
        <v>717</v>
      </c>
      <c r="J66" s="93">
        <f t="shared" si="19"/>
        <v>1589</v>
      </c>
      <c r="K66" s="94">
        <f>ROUNDDOWN(($L$113+ROUNDDOWN(($A66*IF(501&lt;=$A66,$L$128,IF(101&lt;=$A66,$L$127,IF(51&lt;=$A66,$L$126,IF(31&lt;=$A66,$L$125,IF(21&lt;=$A66,$L$124,IF(11&lt;=$A66,$L$123,IF(1&lt;=$A66,$L$122,0)))))))),0))*1.1,0)</f>
        <v>14254</v>
      </c>
      <c r="L66" s="95">
        <f t="shared" si="7"/>
        <v>12226</v>
      </c>
      <c r="M66" s="96">
        <f t="shared" si="11"/>
        <v>26480</v>
      </c>
      <c r="N66" s="97">
        <f t="shared" si="15"/>
        <v>873</v>
      </c>
      <c r="O66" s="98">
        <f t="shared" si="15"/>
        <v>784</v>
      </c>
      <c r="P66" s="99">
        <f t="shared" si="15"/>
        <v>1657</v>
      </c>
      <c r="Q66" s="100">
        <f>ROUNDDOWN(($R$113+ROUNDDOWN(($A66*IF(501&lt;=$A66,$R$128,IF(101&lt;=$A66,$R$127,IF(51&lt;=$A66,$R$126,IF(31&lt;=$A66,$R$125,IF(21&lt;=$A66,$R$124,IF(11&lt;=$A66,$R$123,IF(1&lt;=$A66,$R$122,0)))))))),0))*1.1,0)</f>
        <v>14984</v>
      </c>
      <c r="R66" s="101">
        <f t="shared" si="8"/>
        <v>12870</v>
      </c>
      <c r="S66" s="102">
        <f t="shared" si="12"/>
        <v>27854</v>
      </c>
      <c r="T66" s="103">
        <f t="shared" si="16"/>
        <v>730</v>
      </c>
      <c r="U66" s="104">
        <f t="shared" si="16"/>
        <v>644</v>
      </c>
      <c r="V66" s="105">
        <f t="shared" si="16"/>
        <v>1374</v>
      </c>
      <c r="W66" s="106">
        <f t="shared" si="17"/>
        <v>2475</v>
      </c>
      <c r="X66" s="86">
        <f t="shared" si="17"/>
        <v>2145</v>
      </c>
      <c r="Y66" s="87">
        <f t="shared" si="17"/>
        <v>4620</v>
      </c>
      <c r="Z66" s="107">
        <f t="shared" si="18"/>
        <v>1.1978575425693501</v>
      </c>
      <c r="AA66" s="83">
        <f t="shared" si="18"/>
        <v>1.2</v>
      </c>
      <c r="AB66" s="83">
        <f t="shared" si="18"/>
        <v>1.1988465180339158</v>
      </c>
    </row>
    <row r="67" spans="1:28" s="57" customFormat="1" ht="18" customHeight="1" x14ac:dyDescent="0.25">
      <c r="A67" s="84">
        <v>62</v>
      </c>
      <c r="B67" s="85">
        <f>ROUNDDOWN(($C$113+ROUNDDOWN(($A67*IF(501&lt;=$A67,$C$128,IF(101&lt;=$A67,$C$127,IF(51&lt;=$A67,$C$126,IF(31&lt;=$A67,$C$125,IF(21&lt;=$A67,$C$124,IF(11&lt;=$A67,$C$123,IF(1&lt;=$A67,$C$122,0)))))))),0))*1.1,0)</f>
        <v>12698</v>
      </c>
      <c r="C67" s="106">
        <f t="shared" si="5"/>
        <v>10890</v>
      </c>
      <c r="D67" s="111">
        <f t="shared" si="13"/>
        <v>23588</v>
      </c>
      <c r="E67" s="88">
        <f>ROUNDDOWN(($F$113+ROUNDDOWN(($A67*IF(501&lt;=$A67,$F$128,IF(101&lt;=$A67,$F$127,IF(51&lt;=$A67,$F$126,IF(31&lt;=$A67,$F$125,IF(21&lt;=$A67,$F$124,IF(11&lt;=$A67,$F$123,IF(1&lt;=$A67,$F$122,0)))))))),0))*1.1,0)</f>
        <v>13583</v>
      </c>
      <c r="F67" s="89">
        <f t="shared" si="6"/>
        <v>11618</v>
      </c>
      <c r="G67" s="90">
        <f t="shared" si="10"/>
        <v>25201</v>
      </c>
      <c r="H67" s="91">
        <f t="shared" si="19"/>
        <v>885</v>
      </c>
      <c r="I67" s="92">
        <f t="shared" si="19"/>
        <v>728</v>
      </c>
      <c r="J67" s="93">
        <f t="shared" si="19"/>
        <v>1613</v>
      </c>
      <c r="K67" s="94">
        <f>ROUNDDOWN(($L$113+ROUNDDOWN(($A67*IF(501&lt;=$A67,$L$128,IF(101&lt;=$A67,$L$127,IF(51&lt;=$A67,$L$126,IF(31&lt;=$A67,$L$125,IF(21&lt;=$A67,$L$124,IF(11&lt;=$A67,$L$123,IF(1&lt;=$A67,$L$122,0)))))))),0))*1.1,0)</f>
        <v>14470</v>
      </c>
      <c r="L67" s="95">
        <f t="shared" si="7"/>
        <v>12414</v>
      </c>
      <c r="M67" s="96">
        <f t="shared" si="11"/>
        <v>26884</v>
      </c>
      <c r="N67" s="97">
        <f t="shared" si="15"/>
        <v>887</v>
      </c>
      <c r="O67" s="98">
        <f t="shared" si="15"/>
        <v>796</v>
      </c>
      <c r="P67" s="99">
        <f t="shared" si="15"/>
        <v>1683</v>
      </c>
      <c r="Q67" s="100">
        <f>ROUNDDOWN(($R$113+ROUNDDOWN(($A67*IF(501&lt;=$A67,$R$128,IF(101&lt;=$A67,$R$127,IF(51&lt;=$A67,$R$126,IF(31&lt;=$A67,$R$125,IF(21&lt;=$A67,$R$124,IF(11&lt;=$A67,$R$123,IF(1&lt;=$A67,$R$122,0)))))))),0))*1.1,0)</f>
        <v>15210</v>
      </c>
      <c r="R67" s="101">
        <f t="shared" si="8"/>
        <v>13068</v>
      </c>
      <c r="S67" s="102">
        <f t="shared" si="12"/>
        <v>28278</v>
      </c>
      <c r="T67" s="103">
        <f t="shared" si="16"/>
        <v>740</v>
      </c>
      <c r="U67" s="104">
        <f t="shared" si="16"/>
        <v>654</v>
      </c>
      <c r="V67" s="105">
        <f t="shared" si="16"/>
        <v>1394</v>
      </c>
      <c r="W67" s="106">
        <f t="shared" si="17"/>
        <v>2512</v>
      </c>
      <c r="X67" s="86">
        <f t="shared" si="17"/>
        <v>2178</v>
      </c>
      <c r="Y67" s="87">
        <f t="shared" si="17"/>
        <v>4690</v>
      </c>
      <c r="Z67" s="107">
        <f t="shared" si="18"/>
        <v>1.1978264293589542</v>
      </c>
      <c r="AA67" s="83">
        <f t="shared" si="18"/>
        <v>1.2</v>
      </c>
      <c r="AB67" s="83">
        <f t="shared" si="18"/>
        <v>1.1988299135153468</v>
      </c>
    </row>
    <row r="68" spans="1:28" s="57" customFormat="1" ht="18" customHeight="1" x14ac:dyDescent="0.25">
      <c r="A68" s="84">
        <v>63</v>
      </c>
      <c r="B68" s="85">
        <f>ROUNDDOWN(($C$113+ROUNDDOWN(($A68*IF(501&lt;=$A68,$C$128,IF(101&lt;=$A68,$C$127,IF(51&lt;=$A68,$C$126,IF(31&lt;=$A68,$C$125,IF(21&lt;=$A68,$C$124,IF(11&lt;=$A68,$C$123,IF(1&lt;=$A68,$C$122,0)))))))),0))*1.1,0)</f>
        <v>12887</v>
      </c>
      <c r="C68" s="106">
        <f t="shared" si="5"/>
        <v>11055</v>
      </c>
      <c r="D68" s="111">
        <f t="shared" si="13"/>
        <v>23942</v>
      </c>
      <c r="E68" s="88">
        <f>ROUNDDOWN(($F$113+ROUNDDOWN(($A68*IF(501&lt;=$A68,$F$128,IF(101&lt;=$A68,$F$127,IF(51&lt;=$A68,$F$126,IF(31&lt;=$A68,$F$125,IF(21&lt;=$A68,$F$124,IF(11&lt;=$A68,$F$123,IF(1&lt;=$A68,$F$122,0)))))))),0))*1.1,0)</f>
        <v>13786</v>
      </c>
      <c r="F68" s="89">
        <f t="shared" si="6"/>
        <v>11794</v>
      </c>
      <c r="G68" s="90">
        <f t="shared" si="10"/>
        <v>25580</v>
      </c>
      <c r="H68" s="91">
        <f t="shared" si="19"/>
        <v>899</v>
      </c>
      <c r="I68" s="92">
        <f t="shared" si="19"/>
        <v>739</v>
      </c>
      <c r="J68" s="93">
        <f t="shared" si="19"/>
        <v>1638</v>
      </c>
      <c r="K68" s="94">
        <f>ROUNDDOWN(($L$113+ROUNDDOWN(($A68*IF(501&lt;=$A68,$L$128,IF(101&lt;=$A68,$L$127,IF(51&lt;=$A68,$L$126,IF(31&lt;=$A68,$L$125,IF(21&lt;=$A68,$L$124,IF(11&lt;=$A68,$L$123,IF(1&lt;=$A68,$L$122,0)))))))),0))*1.1,0)</f>
        <v>14686</v>
      </c>
      <c r="L68" s="95">
        <f t="shared" si="7"/>
        <v>12602</v>
      </c>
      <c r="M68" s="96">
        <f t="shared" si="11"/>
        <v>27288</v>
      </c>
      <c r="N68" s="97">
        <f t="shared" si="15"/>
        <v>900</v>
      </c>
      <c r="O68" s="98">
        <f t="shared" si="15"/>
        <v>808</v>
      </c>
      <c r="P68" s="99">
        <f t="shared" si="15"/>
        <v>1708</v>
      </c>
      <c r="Q68" s="100">
        <f>ROUNDDOWN(($R$113+ROUNDDOWN(($A68*IF(501&lt;=$A68,$R$128,IF(101&lt;=$A68,$R$127,IF(51&lt;=$A68,$R$126,IF(31&lt;=$A68,$R$125,IF(21&lt;=$A68,$R$124,IF(11&lt;=$A68,$R$123,IF(1&lt;=$A68,$R$122,0)))))))),0))*1.1,0)</f>
        <v>15437</v>
      </c>
      <c r="R68" s="101">
        <f t="shared" si="8"/>
        <v>13266</v>
      </c>
      <c r="S68" s="102">
        <f t="shared" si="12"/>
        <v>28703</v>
      </c>
      <c r="T68" s="103">
        <f t="shared" si="16"/>
        <v>751</v>
      </c>
      <c r="U68" s="104">
        <f t="shared" si="16"/>
        <v>664</v>
      </c>
      <c r="V68" s="105">
        <f t="shared" si="16"/>
        <v>1415</v>
      </c>
      <c r="W68" s="106">
        <f t="shared" si="17"/>
        <v>2550</v>
      </c>
      <c r="X68" s="86">
        <f t="shared" si="17"/>
        <v>2211</v>
      </c>
      <c r="Y68" s="87">
        <f t="shared" si="17"/>
        <v>4761</v>
      </c>
      <c r="Z68" s="107">
        <f t="shared" si="18"/>
        <v>1.1978738263366182</v>
      </c>
      <c r="AA68" s="83">
        <f t="shared" si="18"/>
        <v>1.2</v>
      </c>
      <c r="AB68" s="83">
        <f t="shared" si="18"/>
        <v>1.1988555676217525</v>
      </c>
    </row>
    <row r="69" spans="1:28" s="57" customFormat="1" ht="18" customHeight="1" x14ac:dyDescent="0.25">
      <c r="A69" s="84">
        <v>64</v>
      </c>
      <c r="B69" s="85">
        <f>ROUNDDOWN(($C$113+ROUNDDOWN(($A69*IF(501&lt;=$A69,$C$128,IF(101&lt;=$A69,$C$127,IF(51&lt;=$A69,$C$126,IF(31&lt;=$A69,$C$125,IF(21&lt;=$A69,$C$124,IF(11&lt;=$A69,$C$123,IF(1&lt;=$A69,$C$122,0)))))))),0))*1.1,0)</f>
        <v>13076</v>
      </c>
      <c r="C69" s="106">
        <f t="shared" ref="C69:C109" si="20">INT(ROUNDDOWN(IF($A69&lt;=0,0,IF($A69&lt;=10,$C$133,IF($A69&lt;=20,$C$134,IF($A69&lt;=30,$C$135,IF($A69&lt;=50,$C$136,IF($A69&lt;=100,$C$137,IF($A69&lt;=500,$C$138,IF($A69&gt;=501,$C$139,""))))))))*$A69+$C$132,0)*1.1)</f>
        <v>11220</v>
      </c>
      <c r="D69" s="111">
        <f t="shared" si="13"/>
        <v>24296</v>
      </c>
      <c r="E69" s="88">
        <f>ROUNDDOWN(($F$113+ROUNDDOWN(($A69*IF(501&lt;=$A69,$F$128,IF(101&lt;=$A69,$F$127,IF(51&lt;=$A69,$F$126,IF(31&lt;=$A69,$F$125,IF(21&lt;=$A69,$F$124,IF(11&lt;=$A69,$F$123,IF(1&lt;=$A69,$F$122,0)))))))),0))*1.1,0)</f>
        <v>13988</v>
      </c>
      <c r="F69" s="89">
        <f t="shared" ref="F69:F109" si="21">INT(ROUNDDOWN(IF($A69&lt;=0,0,IF($A69&lt;=10,$F$133,IF($A69&lt;=20,$F$134,IF($A69&lt;=30,$F$135,IF($A69&lt;=50,$F$136,IF($A69&lt;=100,$F$137,IF($A69&lt;=500,$F$138,IF($A69&gt;=501,$F$139,""))))))))*$A69+$F$132,0)*1.1)</f>
        <v>11970</v>
      </c>
      <c r="G69" s="90">
        <f t="shared" si="10"/>
        <v>25958</v>
      </c>
      <c r="H69" s="91">
        <f t="shared" si="19"/>
        <v>912</v>
      </c>
      <c r="I69" s="92">
        <f t="shared" si="19"/>
        <v>750</v>
      </c>
      <c r="J69" s="93">
        <f t="shared" si="19"/>
        <v>1662</v>
      </c>
      <c r="K69" s="94">
        <f>ROUNDDOWN(($L$113+ROUNDDOWN(($A69*IF(501&lt;=$A69,$L$128,IF(101&lt;=$A69,$L$127,IF(51&lt;=$A69,$L$126,IF(31&lt;=$A69,$L$125,IF(21&lt;=$A69,$L$124,IF(11&lt;=$A69,$L$123,IF(1&lt;=$A69,$L$122,0)))))))),0))*1.1,0)</f>
        <v>14901</v>
      </c>
      <c r="L69" s="95">
        <f t="shared" ref="L69:L109" si="22">INT(ROUNDDOWN(IF($A69&lt;=0,0,IF($A69&lt;=10,$L$133,IF($A69&lt;=20,$L$134,IF($A69&lt;=30,$L$135,IF($A69&lt;=50,$L$136,IF($A69&lt;=100,$L$137,IF($A69&lt;=500,$L$138,IF($A69&gt;=501,$L$139,""))))))))*$A69+$L$132,0)*1.1)</f>
        <v>12790</v>
      </c>
      <c r="M69" s="96">
        <f t="shared" si="11"/>
        <v>27691</v>
      </c>
      <c r="N69" s="97">
        <f t="shared" si="15"/>
        <v>913</v>
      </c>
      <c r="O69" s="98">
        <f t="shared" si="15"/>
        <v>820</v>
      </c>
      <c r="P69" s="99">
        <f t="shared" si="15"/>
        <v>1733</v>
      </c>
      <c r="Q69" s="100">
        <f>ROUNDDOWN(($R$113+ROUNDDOWN(($A69*IF(501&lt;=$A69,$R$128,IF(101&lt;=$A69,$R$127,IF(51&lt;=$A69,$R$126,IF(31&lt;=$A69,$R$125,IF(21&lt;=$A69,$R$124,IF(11&lt;=$A69,$R$123,IF(1&lt;=$A69,$R$122,0)))))))),0))*1.1,0)</f>
        <v>15664</v>
      </c>
      <c r="R69" s="101">
        <f t="shared" ref="R69:R109" si="23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2"/>
        <v>29128</v>
      </c>
      <c r="T69" s="103">
        <f t="shared" si="16"/>
        <v>763</v>
      </c>
      <c r="U69" s="104">
        <f t="shared" si="16"/>
        <v>674</v>
      </c>
      <c r="V69" s="105">
        <f t="shared" si="16"/>
        <v>1437</v>
      </c>
      <c r="W69" s="106">
        <f t="shared" si="17"/>
        <v>2588</v>
      </c>
      <c r="X69" s="86">
        <f t="shared" si="17"/>
        <v>2244</v>
      </c>
      <c r="Y69" s="87">
        <f t="shared" si="17"/>
        <v>4832</v>
      </c>
      <c r="Z69" s="107">
        <f t="shared" si="18"/>
        <v>1.1979198531661059</v>
      </c>
      <c r="AA69" s="83">
        <f t="shared" si="18"/>
        <v>1.2</v>
      </c>
      <c r="AB69" s="83">
        <f t="shared" si="18"/>
        <v>1.1988804741521237</v>
      </c>
    </row>
    <row r="70" spans="1:28" s="57" customFormat="1" ht="18" customHeight="1" x14ac:dyDescent="0.25">
      <c r="A70" s="84">
        <v>65</v>
      </c>
      <c r="B70" s="85">
        <f>ROUNDDOWN(($C$113+ROUNDDOWN(($A70*IF(501&lt;=$A70,$C$128,IF(101&lt;=$A70,$C$127,IF(51&lt;=$A70,$C$126,IF(31&lt;=$A70,$C$125,IF(21&lt;=$A70,$C$124,IF(11&lt;=$A70,$C$123,IF(1&lt;=$A70,$C$122,0)))))))),0))*1.1,0)</f>
        <v>13266</v>
      </c>
      <c r="C70" s="106">
        <f t="shared" si="20"/>
        <v>11385</v>
      </c>
      <c r="D70" s="111">
        <f t="shared" si="13"/>
        <v>24651</v>
      </c>
      <c r="E70" s="88">
        <f>ROUNDDOWN(($F$113+ROUNDDOWN(($A70*IF(501&lt;=$A70,$F$128,IF(101&lt;=$A70,$F$127,IF(51&lt;=$A70,$F$126,IF(31&lt;=$A70,$F$125,IF(21&lt;=$A70,$F$124,IF(11&lt;=$A70,$F$123,IF(1&lt;=$A70,$F$122,0)))))))),0))*1.1,0)</f>
        <v>14191</v>
      </c>
      <c r="F70" s="89">
        <f t="shared" si="21"/>
        <v>12146</v>
      </c>
      <c r="G70" s="90">
        <f t="shared" ref="G70:G109" si="24">SUM(E70:F70)</f>
        <v>26337</v>
      </c>
      <c r="H70" s="91">
        <f t="shared" ref="H70:J109" si="25">E70-B70</f>
        <v>925</v>
      </c>
      <c r="I70" s="92">
        <f t="shared" si="25"/>
        <v>761</v>
      </c>
      <c r="J70" s="93">
        <f t="shared" si="25"/>
        <v>1686</v>
      </c>
      <c r="K70" s="94">
        <f>ROUNDDOWN(($L$113+ROUNDDOWN(($A70*IF(501&lt;=$A70,$L$128,IF(101&lt;=$A70,$L$127,IF(51&lt;=$A70,$L$126,IF(31&lt;=$A70,$L$125,IF(21&lt;=$A70,$L$124,IF(11&lt;=$A70,$L$123,IF(1&lt;=$A70,$L$122,0)))))))),0))*1.1,0)</f>
        <v>15117</v>
      </c>
      <c r="L70" s="95">
        <f t="shared" si="22"/>
        <v>12978</v>
      </c>
      <c r="M70" s="96">
        <f t="shared" ref="M70:M109" si="26">SUM(K70:L70)</f>
        <v>28095</v>
      </c>
      <c r="N70" s="97">
        <f t="shared" ref="N70:P109" si="27">K70-E70</f>
        <v>926</v>
      </c>
      <c r="O70" s="98">
        <f t="shared" si="27"/>
        <v>832</v>
      </c>
      <c r="P70" s="99">
        <f t="shared" si="27"/>
        <v>1758</v>
      </c>
      <c r="Q70" s="100">
        <f>ROUNDDOWN(($R$113+ROUNDDOWN(($A70*IF(501&lt;=$A70,$R$128,IF(101&lt;=$A70,$R$127,IF(51&lt;=$A70,$R$126,IF(31&lt;=$A70,$R$125,IF(21&lt;=$A70,$R$124,IF(11&lt;=$A70,$R$123,IF(1&lt;=$A70,$R$122,0)))))))),0))*1.1,0)</f>
        <v>15890</v>
      </c>
      <c r="R70" s="101">
        <f t="shared" si="23"/>
        <v>13662</v>
      </c>
      <c r="S70" s="102">
        <f t="shared" ref="S70:S109" si="28">SUM(Q70:R70)</f>
        <v>29552</v>
      </c>
      <c r="T70" s="103">
        <f t="shared" ref="T70:V109" si="29">Q70-K70</f>
        <v>773</v>
      </c>
      <c r="U70" s="104">
        <f t="shared" si="29"/>
        <v>684</v>
      </c>
      <c r="V70" s="105">
        <f t="shared" si="29"/>
        <v>1457</v>
      </c>
      <c r="W70" s="106">
        <f t="shared" ref="W70:Y109" si="30">Q70-B70</f>
        <v>2624</v>
      </c>
      <c r="X70" s="86">
        <f t="shared" si="30"/>
        <v>2277</v>
      </c>
      <c r="Y70" s="87">
        <f t="shared" si="30"/>
        <v>4901</v>
      </c>
      <c r="Z70" s="107">
        <f t="shared" ref="Z70:AB109" si="31">Q70/B70</f>
        <v>1.1977988843660485</v>
      </c>
      <c r="AA70" s="83">
        <f t="shared" si="31"/>
        <v>1.2</v>
      </c>
      <c r="AB70" s="83">
        <f t="shared" si="31"/>
        <v>1.1988154638757049</v>
      </c>
    </row>
    <row r="71" spans="1:28" s="57" customFormat="1" ht="18" customHeight="1" x14ac:dyDescent="0.25">
      <c r="A71" s="84">
        <v>66</v>
      </c>
      <c r="B71" s="85">
        <f>ROUNDDOWN(($C$113+ROUNDDOWN(($A71*IF(501&lt;=$A71,$C$128,IF(101&lt;=$A71,$C$127,IF(51&lt;=$A71,$C$126,IF(31&lt;=$A71,$C$125,IF(21&lt;=$A71,$C$124,IF(11&lt;=$A71,$C$123,IF(1&lt;=$A71,$C$122,0)))))))),0))*1.1,0)</f>
        <v>13455</v>
      </c>
      <c r="C71" s="106">
        <f t="shared" si="20"/>
        <v>11550</v>
      </c>
      <c r="D71" s="111">
        <f t="shared" si="13"/>
        <v>25005</v>
      </c>
      <c r="E71" s="88">
        <f>ROUNDDOWN(($F$113+ROUNDDOWN(($A71*IF(501&lt;=$A71,$F$128,IF(101&lt;=$A71,$F$127,IF(51&lt;=$A71,$F$126,IF(31&lt;=$A71,$F$125,IF(21&lt;=$A71,$F$124,IF(11&lt;=$A71,$F$123,IF(1&lt;=$A71,$F$122,0)))))))),0))*1.1,0)</f>
        <v>14393</v>
      </c>
      <c r="F71" s="89">
        <f t="shared" si="21"/>
        <v>12322</v>
      </c>
      <c r="G71" s="90">
        <f t="shared" si="24"/>
        <v>26715</v>
      </c>
      <c r="H71" s="91">
        <f t="shared" si="25"/>
        <v>938</v>
      </c>
      <c r="I71" s="92">
        <f t="shared" si="25"/>
        <v>772</v>
      </c>
      <c r="J71" s="93">
        <f t="shared" si="25"/>
        <v>1710</v>
      </c>
      <c r="K71" s="94">
        <f>ROUNDDOWN(($L$113+ROUNDDOWN(($A71*IF(501&lt;=$A71,$L$128,IF(101&lt;=$A71,$L$127,IF(51&lt;=$A71,$L$126,IF(31&lt;=$A71,$L$125,IF(21&lt;=$A71,$L$124,IF(11&lt;=$A71,$L$123,IF(1&lt;=$A71,$L$122,0)))))))),0))*1.1,0)</f>
        <v>15332</v>
      </c>
      <c r="L71" s="95">
        <f t="shared" si="22"/>
        <v>13167</v>
      </c>
      <c r="M71" s="96">
        <f t="shared" si="26"/>
        <v>28499</v>
      </c>
      <c r="N71" s="97">
        <f t="shared" si="27"/>
        <v>939</v>
      </c>
      <c r="O71" s="98">
        <f t="shared" si="27"/>
        <v>845</v>
      </c>
      <c r="P71" s="99">
        <f t="shared" si="27"/>
        <v>1784</v>
      </c>
      <c r="Q71" s="100">
        <f>ROUNDDOWN(($R$113+ROUNDDOWN(($A71*IF(501&lt;=$A71,$R$128,IF(101&lt;=$A71,$R$127,IF(51&lt;=$A71,$R$126,IF(31&lt;=$A71,$R$125,IF(21&lt;=$A71,$R$124,IF(11&lt;=$A71,$R$123,IF(1&lt;=$A71,$R$122,0)))))))),0))*1.1,0)</f>
        <v>16117</v>
      </c>
      <c r="R71" s="101">
        <f t="shared" si="23"/>
        <v>13860</v>
      </c>
      <c r="S71" s="102">
        <f t="shared" si="28"/>
        <v>29977</v>
      </c>
      <c r="T71" s="103">
        <f t="shared" si="29"/>
        <v>785</v>
      </c>
      <c r="U71" s="104">
        <f t="shared" si="29"/>
        <v>693</v>
      </c>
      <c r="V71" s="105">
        <f t="shared" si="29"/>
        <v>1478</v>
      </c>
      <c r="W71" s="106">
        <f t="shared" si="30"/>
        <v>2662</v>
      </c>
      <c r="X71" s="86">
        <f t="shared" si="30"/>
        <v>2310</v>
      </c>
      <c r="Y71" s="87">
        <f t="shared" si="30"/>
        <v>4972</v>
      </c>
      <c r="Z71" s="107">
        <f t="shared" si="31"/>
        <v>1.1978446674098848</v>
      </c>
      <c r="AA71" s="83">
        <f t="shared" si="31"/>
        <v>1.2</v>
      </c>
      <c r="AB71" s="83">
        <f t="shared" si="31"/>
        <v>1.1988402319536093</v>
      </c>
    </row>
    <row r="72" spans="1:28" s="57" customFormat="1" ht="18" customHeight="1" x14ac:dyDescent="0.25">
      <c r="A72" s="84">
        <v>67</v>
      </c>
      <c r="B72" s="85">
        <f>ROUNDDOWN(($C$113+ROUNDDOWN(($A72*IF(501&lt;=$A72,$C$128,IF(101&lt;=$A72,$C$127,IF(51&lt;=$A72,$C$126,IF(31&lt;=$A72,$C$125,IF(21&lt;=$A72,$C$124,IF(11&lt;=$A72,$C$123,IF(1&lt;=$A72,$C$122,0)))))))),0))*1.1,0)</f>
        <v>13644</v>
      </c>
      <c r="C72" s="106">
        <f t="shared" si="20"/>
        <v>11715</v>
      </c>
      <c r="D72" s="111">
        <f t="shared" si="13"/>
        <v>25359</v>
      </c>
      <c r="E72" s="88">
        <f>ROUNDDOWN(($F$113+ROUNDDOWN(($A72*IF(501&lt;=$A72,$F$128,IF(101&lt;=$A72,$F$127,IF(51&lt;=$A72,$F$126,IF(31&lt;=$A72,$F$125,IF(21&lt;=$A72,$F$124,IF(11&lt;=$A72,$F$123,IF(1&lt;=$A72,$F$122,0)))))))),0))*1.1,0)</f>
        <v>14595</v>
      </c>
      <c r="F72" s="89">
        <f t="shared" si="21"/>
        <v>12498</v>
      </c>
      <c r="G72" s="90">
        <f t="shared" si="24"/>
        <v>27093</v>
      </c>
      <c r="H72" s="91">
        <f t="shared" si="25"/>
        <v>951</v>
      </c>
      <c r="I72" s="92">
        <f t="shared" si="25"/>
        <v>783</v>
      </c>
      <c r="J72" s="93">
        <f t="shared" si="25"/>
        <v>1734</v>
      </c>
      <c r="K72" s="94">
        <f>ROUNDDOWN(($L$113+ROUNDDOWN(($A72*IF(501&lt;=$A72,$L$128,IF(101&lt;=$A72,$L$127,IF(51&lt;=$A72,$L$126,IF(31&lt;=$A72,$L$125,IF(21&lt;=$A72,$L$124,IF(11&lt;=$A72,$L$123,IF(1&lt;=$A72,$L$122,0)))))))),0))*1.1,0)</f>
        <v>15548</v>
      </c>
      <c r="L72" s="95">
        <f t="shared" si="22"/>
        <v>13355</v>
      </c>
      <c r="M72" s="96">
        <f t="shared" si="26"/>
        <v>28903</v>
      </c>
      <c r="N72" s="97">
        <f t="shared" si="27"/>
        <v>953</v>
      </c>
      <c r="O72" s="98">
        <f t="shared" si="27"/>
        <v>857</v>
      </c>
      <c r="P72" s="99">
        <f t="shared" si="27"/>
        <v>1810</v>
      </c>
      <c r="Q72" s="100">
        <f>ROUNDDOWN(($R$113+ROUNDDOWN(($A72*IF(501&lt;=$A72,$R$128,IF(101&lt;=$A72,$R$127,IF(51&lt;=$A72,$R$126,IF(31&lt;=$A72,$R$125,IF(21&lt;=$A72,$R$124,IF(11&lt;=$A72,$R$123,IF(1&lt;=$A72,$R$122,0)))))))),0))*1.1,0)</f>
        <v>16343</v>
      </c>
      <c r="R72" s="101">
        <f t="shared" si="23"/>
        <v>14058</v>
      </c>
      <c r="S72" s="102">
        <f t="shared" si="28"/>
        <v>30401</v>
      </c>
      <c r="T72" s="103">
        <f t="shared" si="29"/>
        <v>795</v>
      </c>
      <c r="U72" s="104">
        <f t="shared" si="29"/>
        <v>703</v>
      </c>
      <c r="V72" s="105">
        <f t="shared" si="29"/>
        <v>1498</v>
      </c>
      <c r="W72" s="106">
        <f t="shared" si="30"/>
        <v>2699</v>
      </c>
      <c r="X72" s="86">
        <f t="shared" si="30"/>
        <v>2343</v>
      </c>
      <c r="Y72" s="87">
        <f t="shared" si="30"/>
        <v>5042</v>
      </c>
      <c r="Z72" s="107">
        <f t="shared" si="31"/>
        <v>1.1978158897683964</v>
      </c>
      <c r="AA72" s="83">
        <f t="shared" si="31"/>
        <v>1.2</v>
      </c>
      <c r="AB72" s="83">
        <f t="shared" si="31"/>
        <v>1.1988248747979022</v>
      </c>
    </row>
    <row r="73" spans="1:28" s="57" customFormat="1" ht="18" customHeight="1" x14ac:dyDescent="0.25">
      <c r="A73" s="84">
        <v>68</v>
      </c>
      <c r="B73" s="85">
        <f>ROUNDDOWN(($C$113+ROUNDDOWN(($A73*IF(501&lt;=$A73,$C$128,IF(101&lt;=$A73,$C$127,IF(51&lt;=$A73,$C$126,IF(31&lt;=$A73,$C$125,IF(21&lt;=$A73,$C$124,IF(11&lt;=$A73,$C$123,IF(1&lt;=$A73,$C$122,0)))))))),0))*1.1,0)</f>
        <v>13833</v>
      </c>
      <c r="C73" s="106">
        <f t="shared" si="20"/>
        <v>11880</v>
      </c>
      <c r="D73" s="111">
        <f t="shared" si="13"/>
        <v>25713</v>
      </c>
      <c r="E73" s="88">
        <f>ROUNDDOWN(($F$113+ROUNDDOWN(($A73*IF(501&lt;=$A73,$F$128,IF(101&lt;=$A73,$F$127,IF(51&lt;=$A73,$F$126,IF(31&lt;=$A73,$F$125,IF(21&lt;=$A73,$F$124,IF(11&lt;=$A73,$F$123,IF(1&lt;=$A73,$F$122,0)))))))),0))*1.1,0)</f>
        <v>14798</v>
      </c>
      <c r="F73" s="89">
        <f t="shared" si="21"/>
        <v>12674</v>
      </c>
      <c r="G73" s="90">
        <f t="shared" si="24"/>
        <v>27472</v>
      </c>
      <c r="H73" s="91">
        <f t="shared" si="25"/>
        <v>965</v>
      </c>
      <c r="I73" s="92">
        <f t="shared" si="25"/>
        <v>794</v>
      </c>
      <c r="J73" s="93">
        <f t="shared" si="25"/>
        <v>1759</v>
      </c>
      <c r="K73" s="94">
        <f>ROUNDDOWN(($L$113+ROUNDDOWN(($A73*IF(501&lt;=$A73,$L$128,IF(101&lt;=$A73,$L$127,IF(51&lt;=$A73,$L$126,IF(31&lt;=$A73,$L$125,IF(21&lt;=$A73,$L$124,IF(11&lt;=$A73,$L$123,IF(1&lt;=$A73,$L$122,0)))))))),0))*1.1,0)</f>
        <v>15764</v>
      </c>
      <c r="L73" s="95">
        <f t="shared" si="22"/>
        <v>13543</v>
      </c>
      <c r="M73" s="96">
        <f t="shared" si="26"/>
        <v>29307</v>
      </c>
      <c r="N73" s="97">
        <f t="shared" si="27"/>
        <v>966</v>
      </c>
      <c r="O73" s="98">
        <f t="shared" si="27"/>
        <v>869</v>
      </c>
      <c r="P73" s="99">
        <f t="shared" si="27"/>
        <v>1835</v>
      </c>
      <c r="Q73" s="100">
        <f>ROUNDDOWN(($R$113+ROUNDDOWN(($A73*IF(501&lt;=$A73,$R$128,IF(101&lt;=$A73,$R$127,IF(51&lt;=$A73,$R$126,IF(31&lt;=$A73,$R$125,IF(21&lt;=$A73,$R$124,IF(11&lt;=$A73,$R$123,IF(1&lt;=$A73,$R$122,0)))))))),0))*1.1,0)</f>
        <v>16570</v>
      </c>
      <c r="R73" s="101">
        <f t="shared" si="23"/>
        <v>14256</v>
      </c>
      <c r="S73" s="102">
        <f t="shared" si="28"/>
        <v>30826</v>
      </c>
      <c r="T73" s="103">
        <f t="shared" si="29"/>
        <v>806</v>
      </c>
      <c r="U73" s="104">
        <f t="shared" si="29"/>
        <v>713</v>
      </c>
      <c r="V73" s="105">
        <f t="shared" si="29"/>
        <v>1519</v>
      </c>
      <c r="W73" s="106">
        <f t="shared" si="30"/>
        <v>2737</v>
      </c>
      <c r="X73" s="86">
        <f t="shared" si="30"/>
        <v>2376</v>
      </c>
      <c r="Y73" s="87">
        <f t="shared" si="30"/>
        <v>5113</v>
      </c>
      <c r="Z73" s="107">
        <f t="shared" si="31"/>
        <v>1.1978601894021543</v>
      </c>
      <c r="AA73" s="83">
        <f t="shared" si="31"/>
        <v>1.2</v>
      </c>
      <c r="AB73" s="83">
        <f t="shared" si="31"/>
        <v>1.1988488313304555</v>
      </c>
    </row>
    <row r="74" spans="1:28" s="57" customFormat="1" ht="18" customHeight="1" x14ac:dyDescent="0.25">
      <c r="A74" s="84">
        <v>69</v>
      </c>
      <c r="B74" s="85">
        <f>ROUNDDOWN(($C$113+ROUNDDOWN(($A74*IF(501&lt;=$A74,$C$128,IF(101&lt;=$A74,$C$127,IF(51&lt;=$A74,$C$126,IF(31&lt;=$A74,$C$125,IF(21&lt;=$A74,$C$124,IF(11&lt;=$A74,$C$123,IF(1&lt;=$A74,$C$122,0)))))))),0))*1.1,0)</f>
        <v>14022</v>
      </c>
      <c r="C74" s="106">
        <f t="shared" si="20"/>
        <v>12045</v>
      </c>
      <c r="D74" s="111">
        <f t="shared" si="13"/>
        <v>26067</v>
      </c>
      <c r="E74" s="88">
        <f>ROUNDDOWN(($F$113+ROUNDDOWN(($A74*IF(501&lt;=$A74,$F$128,IF(101&lt;=$A74,$F$127,IF(51&lt;=$A74,$F$126,IF(31&lt;=$A74,$F$125,IF(21&lt;=$A74,$F$124,IF(11&lt;=$A74,$F$123,IF(1&lt;=$A74,$F$122,0)))))))),0))*1.1,0)</f>
        <v>15000</v>
      </c>
      <c r="F74" s="89">
        <f t="shared" si="21"/>
        <v>12850</v>
      </c>
      <c r="G74" s="90">
        <f t="shared" si="24"/>
        <v>27850</v>
      </c>
      <c r="H74" s="91">
        <f t="shared" si="25"/>
        <v>978</v>
      </c>
      <c r="I74" s="92">
        <f t="shared" si="25"/>
        <v>805</v>
      </c>
      <c r="J74" s="93">
        <f t="shared" si="25"/>
        <v>1783</v>
      </c>
      <c r="K74" s="94">
        <f>ROUNDDOWN(($L$113+ROUNDDOWN(($A74*IF(501&lt;=$A74,$L$128,IF(101&lt;=$A74,$L$127,IF(51&lt;=$A74,$L$126,IF(31&lt;=$A74,$L$125,IF(21&lt;=$A74,$L$124,IF(11&lt;=$A74,$L$123,IF(1&lt;=$A74,$L$122,0)))))))),0))*1.1,0)</f>
        <v>15979</v>
      </c>
      <c r="L74" s="95">
        <f t="shared" si="22"/>
        <v>13731</v>
      </c>
      <c r="M74" s="96">
        <f t="shared" si="26"/>
        <v>29710</v>
      </c>
      <c r="N74" s="97">
        <f t="shared" si="27"/>
        <v>979</v>
      </c>
      <c r="O74" s="98">
        <f t="shared" si="27"/>
        <v>881</v>
      </c>
      <c r="P74" s="99">
        <f t="shared" si="27"/>
        <v>1860</v>
      </c>
      <c r="Q74" s="100">
        <f>ROUNDDOWN(($R$113+ROUNDDOWN(($A74*IF(501&lt;=$A74,$R$128,IF(101&lt;=$A74,$R$127,IF(51&lt;=$A74,$R$126,IF(31&lt;=$A74,$R$125,IF(21&lt;=$A74,$R$124,IF(11&lt;=$A74,$R$123,IF(1&lt;=$A74,$R$122,0)))))))),0))*1.1,0)</f>
        <v>16797</v>
      </c>
      <c r="R74" s="101">
        <f t="shared" si="23"/>
        <v>14454</v>
      </c>
      <c r="S74" s="102">
        <f t="shared" si="28"/>
        <v>31251</v>
      </c>
      <c r="T74" s="103">
        <f t="shared" si="29"/>
        <v>818</v>
      </c>
      <c r="U74" s="104">
        <f t="shared" si="29"/>
        <v>723</v>
      </c>
      <c r="V74" s="105">
        <f t="shared" si="29"/>
        <v>1541</v>
      </c>
      <c r="W74" s="106">
        <f t="shared" si="30"/>
        <v>2775</v>
      </c>
      <c r="X74" s="86">
        <f t="shared" si="30"/>
        <v>2409</v>
      </c>
      <c r="Y74" s="87">
        <f t="shared" si="30"/>
        <v>5184</v>
      </c>
      <c r="Z74" s="107">
        <f t="shared" si="31"/>
        <v>1.197903294822422</v>
      </c>
      <c r="AA74" s="83">
        <f t="shared" si="31"/>
        <v>1.2</v>
      </c>
      <c r="AB74" s="83">
        <f t="shared" si="31"/>
        <v>1.1988721371849465</v>
      </c>
    </row>
    <row r="75" spans="1:28" s="57" customFormat="1" ht="18" customHeight="1" x14ac:dyDescent="0.25">
      <c r="A75" s="84">
        <v>70</v>
      </c>
      <c r="B75" s="85">
        <f>ROUNDDOWN(($C$113+ROUNDDOWN(($A75*IF(501&lt;=$A75,$C$128,IF(101&lt;=$A75,$C$127,IF(51&lt;=$A75,$C$126,IF(31&lt;=$A75,$C$125,IF(21&lt;=$A75,$C$124,IF(11&lt;=$A75,$C$123,IF(1&lt;=$A75,$C$122,0)))))))),0))*1.1,0)</f>
        <v>14212</v>
      </c>
      <c r="C75" s="106">
        <f t="shared" si="20"/>
        <v>12210</v>
      </c>
      <c r="D75" s="111">
        <f t="shared" si="13"/>
        <v>26422</v>
      </c>
      <c r="E75" s="88">
        <f>ROUNDDOWN(($F$113+ROUNDDOWN(($A75*IF(501&lt;=$A75,$F$128,IF(101&lt;=$A75,$F$127,IF(51&lt;=$A75,$F$126,IF(31&lt;=$A75,$F$125,IF(21&lt;=$A75,$F$124,IF(11&lt;=$A75,$F$123,IF(1&lt;=$A75,$F$122,0)))))))),0))*1.1,0)</f>
        <v>15203</v>
      </c>
      <c r="F75" s="89">
        <f t="shared" si="21"/>
        <v>13026</v>
      </c>
      <c r="G75" s="90">
        <f t="shared" si="24"/>
        <v>28229</v>
      </c>
      <c r="H75" s="91">
        <f t="shared" si="25"/>
        <v>991</v>
      </c>
      <c r="I75" s="92">
        <f t="shared" si="25"/>
        <v>816</v>
      </c>
      <c r="J75" s="93">
        <f t="shared" si="25"/>
        <v>1807</v>
      </c>
      <c r="K75" s="94">
        <f>ROUNDDOWN(($L$113+ROUNDDOWN(($A75*IF(501&lt;=$A75,$L$128,IF(101&lt;=$A75,$L$127,IF(51&lt;=$A75,$L$126,IF(31&lt;=$A75,$L$125,IF(21&lt;=$A75,$L$124,IF(11&lt;=$A75,$L$123,IF(1&lt;=$A75,$L$122,0)))))))),0))*1.1,0)</f>
        <v>16195</v>
      </c>
      <c r="L75" s="95">
        <f t="shared" si="22"/>
        <v>13919</v>
      </c>
      <c r="M75" s="96">
        <f t="shared" si="26"/>
        <v>30114</v>
      </c>
      <c r="N75" s="97">
        <f t="shared" si="27"/>
        <v>992</v>
      </c>
      <c r="O75" s="98">
        <f t="shared" si="27"/>
        <v>893</v>
      </c>
      <c r="P75" s="99">
        <f t="shared" si="27"/>
        <v>1885</v>
      </c>
      <c r="Q75" s="100">
        <f>ROUNDDOWN(($R$113+ROUNDDOWN(($A75*IF(501&lt;=$A75,$R$128,IF(101&lt;=$A75,$R$127,IF(51&lt;=$A75,$R$126,IF(31&lt;=$A75,$R$125,IF(21&lt;=$A75,$R$124,IF(11&lt;=$A75,$R$123,IF(1&lt;=$A75,$R$122,0)))))))),0))*1.1,0)</f>
        <v>17023</v>
      </c>
      <c r="R75" s="101">
        <f t="shared" si="23"/>
        <v>14652</v>
      </c>
      <c r="S75" s="102">
        <f t="shared" si="28"/>
        <v>31675</v>
      </c>
      <c r="T75" s="103">
        <f t="shared" si="29"/>
        <v>828</v>
      </c>
      <c r="U75" s="104">
        <f t="shared" si="29"/>
        <v>733</v>
      </c>
      <c r="V75" s="105">
        <f t="shared" si="29"/>
        <v>1561</v>
      </c>
      <c r="W75" s="106">
        <f t="shared" si="30"/>
        <v>2811</v>
      </c>
      <c r="X75" s="86">
        <f t="shared" si="30"/>
        <v>2442</v>
      </c>
      <c r="Y75" s="87">
        <f t="shared" si="30"/>
        <v>5253</v>
      </c>
      <c r="Z75" s="107">
        <f t="shared" si="31"/>
        <v>1.197790599493386</v>
      </c>
      <c r="AA75" s="83">
        <f t="shared" si="31"/>
        <v>1.2</v>
      </c>
      <c r="AB75" s="83">
        <f t="shared" si="31"/>
        <v>1.1988115963969419</v>
      </c>
    </row>
    <row r="76" spans="1:28" s="57" customFormat="1" ht="18" customHeight="1" x14ac:dyDescent="0.25">
      <c r="A76" s="84">
        <v>71</v>
      </c>
      <c r="B76" s="85">
        <f>ROUNDDOWN(($C$113+ROUNDDOWN(($A76*IF(501&lt;=$A76,$C$128,IF(101&lt;=$A76,$C$127,IF(51&lt;=$A76,$C$126,IF(31&lt;=$A76,$C$125,IF(21&lt;=$A76,$C$124,IF(11&lt;=$A76,$C$123,IF(1&lt;=$A76,$C$122,0)))))))),0))*1.1,0)</f>
        <v>14401</v>
      </c>
      <c r="C76" s="106">
        <f t="shared" si="20"/>
        <v>12375</v>
      </c>
      <c r="D76" s="111">
        <f t="shared" si="13"/>
        <v>26776</v>
      </c>
      <c r="E76" s="88">
        <f>ROUNDDOWN(($F$113+ROUNDDOWN(($A76*IF(501&lt;=$A76,$F$128,IF(101&lt;=$A76,$F$127,IF(51&lt;=$A76,$F$126,IF(31&lt;=$A76,$F$125,IF(21&lt;=$A76,$F$124,IF(11&lt;=$A76,$F$123,IF(1&lt;=$A76,$F$122,0)))))))),0))*1.1,0)</f>
        <v>15405</v>
      </c>
      <c r="F76" s="89">
        <f t="shared" si="21"/>
        <v>13202</v>
      </c>
      <c r="G76" s="90">
        <f t="shared" si="24"/>
        <v>28607</v>
      </c>
      <c r="H76" s="91">
        <f t="shared" si="25"/>
        <v>1004</v>
      </c>
      <c r="I76" s="92">
        <f t="shared" si="25"/>
        <v>827</v>
      </c>
      <c r="J76" s="93">
        <f t="shared" si="25"/>
        <v>1831</v>
      </c>
      <c r="K76" s="94">
        <f>ROUNDDOWN(($L$113+ROUNDDOWN(($A76*IF(501&lt;=$A76,$L$128,IF(101&lt;=$A76,$L$127,IF(51&lt;=$A76,$L$126,IF(31&lt;=$A76,$L$125,IF(21&lt;=$A76,$L$124,IF(11&lt;=$A76,$L$123,IF(1&lt;=$A76,$L$122,0)))))))),0))*1.1,0)</f>
        <v>16410</v>
      </c>
      <c r="L76" s="95">
        <f t="shared" si="22"/>
        <v>14107</v>
      </c>
      <c r="M76" s="96">
        <f t="shared" si="26"/>
        <v>30517</v>
      </c>
      <c r="N76" s="97">
        <f t="shared" si="27"/>
        <v>1005</v>
      </c>
      <c r="O76" s="98">
        <f t="shared" si="27"/>
        <v>905</v>
      </c>
      <c r="P76" s="99">
        <f t="shared" si="27"/>
        <v>1910</v>
      </c>
      <c r="Q76" s="100">
        <f>ROUNDDOWN(($R$113+ROUNDDOWN(($A76*IF(501&lt;=$A76,$R$128,IF(101&lt;=$A76,$R$127,IF(51&lt;=$A76,$R$126,IF(31&lt;=$A76,$R$125,IF(21&lt;=$A76,$R$124,IF(11&lt;=$A76,$R$123,IF(1&lt;=$A76,$R$122,0)))))))),0))*1.1,0)</f>
        <v>17250</v>
      </c>
      <c r="R76" s="101">
        <f t="shared" si="23"/>
        <v>14850</v>
      </c>
      <c r="S76" s="102">
        <f t="shared" si="28"/>
        <v>32100</v>
      </c>
      <c r="T76" s="103">
        <f t="shared" si="29"/>
        <v>840</v>
      </c>
      <c r="U76" s="104">
        <f t="shared" si="29"/>
        <v>743</v>
      </c>
      <c r="V76" s="105">
        <f t="shared" si="29"/>
        <v>1583</v>
      </c>
      <c r="W76" s="106">
        <f t="shared" si="30"/>
        <v>2849</v>
      </c>
      <c r="X76" s="86">
        <f t="shared" si="30"/>
        <v>2475</v>
      </c>
      <c r="Y76" s="87">
        <f t="shared" si="30"/>
        <v>5324</v>
      </c>
      <c r="Z76" s="107">
        <f t="shared" si="31"/>
        <v>1.1978334837858482</v>
      </c>
      <c r="AA76" s="83">
        <f t="shared" si="31"/>
        <v>1.2</v>
      </c>
      <c r="AB76" s="83">
        <f t="shared" si="31"/>
        <v>1.1988347774126082</v>
      </c>
    </row>
    <row r="77" spans="1:28" s="57" customFormat="1" ht="18" customHeight="1" x14ac:dyDescent="0.25">
      <c r="A77" s="84">
        <v>72</v>
      </c>
      <c r="B77" s="85">
        <f>ROUNDDOWN(($C$113+ROUNDDOWN(($A77*IF(501&lt;=$A77,$C$128,IF(101&lt;=$A77,$C$127,IF(51&lt;=$A77,$C$126,IF(31&lt;=$A77,$C$125,IF(21&lt;=$A77,$C$124,IF(11&lt;=$A77,$C$123,IF(1&lt;=$A77,$C$122,0)))))))),0))*1.1,0)</f>
        <v>14590</v>
      </c>
      <c r="C77" s="106">
        <f t="shared" si="20"/>
        <v>12540</v>
      </c>
      <c r="D77" s="111">
        <f t="shared" si="13"/>
        <v>27130</v>
      </c>
      <c r="E77" s="88">
        <f>ROUNDDOWN(($F$113+ROUNDDOWN(($A77*IF(501&lt;=$A77,$F$128,IF(101&lt;=$A77,$F$127,IF(51&lt;=$A77,$F$126,IF(31&lt;=$A77,$F$125,IF(21&lt;=$A77,$F$124,IF(11&lt;=$A77,$F$123,IF(1&lt;=$A77,$F$122,0)))))))),0))*1.1,0)</f>
        <v>15607</v>
      </c>
      <c r="F77" s="89">
        <f t="shared" si="21"/>
        <v>13378</v>
      </c>
      <c r="G77" s="90">
        <f t="shared" si="24"/>
        <v>28985</v>
      </c>
      <c r="H77" s="91">
        <f t="shared" si="25"/>
        <v>1017</v>
      </c>
      <c r="I77" s="92">
        <f t="shared" si="25"/>
        <v>838</v>
      </c>
      <c r="J77" s="93">
        <f t="shared" si="25"/>
        <v>1855</v>
      </c>
      <c r="K77" s="94">
        <f>ROUNDDOWN(($L$113+ROUNDDOWN(($A77*IF(501&lt;=$A77,$L$128,IF(101&lt;=$A77,$L$127,IF(51&lt;=$A77,$L$126,IF(31&lt;=$A77,$L$125,IF(21&lt;=$A77,$L$124,IF(11&lt;=$A77,$L$123,IF(1&lt;=$A77,$L$122,0)))))))),0))*1.1,0)</f>
        <v>16626</v>
      </c>
      <c r="L77" s="95">
        <f t="shared" si="22"/>
        <v>14295</v>
      </c>
      <c r="M77" s="96">
        <f t="shared" si="26"/>
        <v>30921</v>
      </c>
      <c r="N77" s="97">
        <f t="shared" si="27"/>
        <v>1019</v>
      </c>
      <c r="O77" s="98">
        <f t="shared" si="27"/>
        <v>917</v>
      </c>
      <c r="P77" s="99">
        <f t="shared" si="27"/>
        <v>1936</v>
      </c>
      <c r="Q77" s="100">
        <f>ROUNDDOWN(($R$113+ROUNDDOWN(($A77*IF(501&lt;=$A77,$R$128,IF(101&lt;=$A77,$R$127,IF(51&lt;=$A77,$R$126,IF(31&lt;=$A77,$R$125,IF(21&lt;=$A77,$R$124,IF(11&lt;=$A77,$R$123,IF(1&lt;=$A77,$R$122,0)))))))),0))*1.1,0)</f>
        <v>17476</v>
      </c>
      <c r="R77" s="101">
        <f t="shared" si="23"/>
        <v>15048</v>
      </c>
      <c r="S77" s="102">
        <f t="shared" si="28"/>
        <v>32524</v>
      </c>
      <c r="T77" s="103">
        <f t="shared" si="29"/>
        <v>850</v>
      </c>
      <c r="U77" s="104">
        <f t="shared" si="29"/>
        <v>753</v>
      </c>
      <c r="V77" s="105">
        <f t="shared" si="29"/>
        <v>1603</v>
      </c>
      <c r="W77" s="106">
        <f t="shared" si="30"/>
        <v>2886</v>
      </c>
      <c r="X77" s="86">
        <f t="shared" si="30"/>
        <v>2508</v>
      </c>
      <c r="Y77" s="87">
        <f t="shared" si="30"/>
        <v>5394</v>
      </c>
      <c r="Z77" s="107">
        <f t="shared" si="31"/>
        <v>1.1978067169294038</v>
      </c>
      <c r="AA77" s="83">
        <f t="shared" si="31"/>
        <v>1.2</v>
      </c>
      <c r="AB77" s="83">
        <f t="shared" si="31"/>
        <v>1.1988204939181717</v>
      </c>
    </row>
    <row r="78" spans="1:28" s="57" customFormat="1" ht="18" customHeight="1" x14ac:dyDescent="0.25">
      <c r="A78" s="84">
        <v>73</v>
      </c>
      <c r="B78" s="85">
        <f>ROUNDDOWN(($C$113+ROUNDDOWN(($A78*IF(501&lt;=$A78,$C$128,IF(101&lt;=$A78,$C$127,IF(51&lt;=$A78,$C$126,IF(31&lt;=$A78,$C$125,IF(21&lt;=$A78,$C$124,IF(11&lt;=$A78,$C$123,IF(1&lt;=$A78,$C$122,0)))))))),0))*1.1,0)</f>
        <v>14779</v>
      </c>
      <c r="C78" s="106">
        <f t="shared" si="20"/>
        <v>12705</v>
      </c>
      <c r="D78" s="111">
        <f t="shared" si="13"/>
        <v>27484</v>
      </c>
      <c r="E78" s="88">
        <f>ROUNDDOWN(($F$113+ROUNDDOWN(($A78*IF(501&lt;=$A78,$F$128,IF(101&lt;=$A78,$F$127,IF(51&lt;=$A78,$F$126,IF(31&lt;=$A78,$F$125,IF(21&lt;=$A78,$F$124,IF(11&lt;=$A78,$F$123,IF(1&lt;=$A78,$F$122,0)))))))),0))*1.1,0)</f>
        <v>15810</v>
      </c>
      <c r="F78" s="89">
        <f t="shared" si="21"/>
        <v>13554</v>
      </c>
      <c r="G78" s="90">
        <f t="shared" si="24"/>
        <v>29364</v>
      </c>
      <c r="H78" s="91">
        <f t="shared" si="25"/>
        <v>1031</v>
      </c>
      <c r="I78" s="92">
        <f t="shared" si="25"/>
        <v>849</v>
      </c>
      <c r="J78" s="93">
        <f t="shared" si="25"/>
        <v>1880</v>
      </c>
      <c r="K78" s="94">
        <f>ROUNDDOWN(($L$113+ROUNDDOWN(($A78*IF(501&lt;=$A78,$L$128,IF(101&lt;=$A78,$L$127,IF(51&lt;=$A78,$L$126,IF(31&lt;=$A78,$L$125,IF(21&lt;=$A78,$L$124,IF(11&lt;=$A78,$L$123,IF(1&lt;=$A78,$L$122,0)))))))),0))*1.1,0)</f>
        <v>16842</v>
      </c>
      <c r="L78" s="95">
        <f t="shared" si="22"/>
        <v>14483</v>
      </c>
      <c r="M78" s="96">
        <f t="shared" si="26"/>
        <v>31325</v>
      </c>
      <c r="N78" s="97">
        <f t="shared" si="27"/>
        <v>1032</v>
      </c>
      <c r="O78" s="98">
        <f t="shared" si="27"/>
        <v>929</v>
      </c>
      <c r="P78" s="99">
        <f t="shared" si="27"/>
        <v>1961</v>
      </c>
      <c r="Q78" s="100">
        <f>ROUNDDOWN(($R$113+ROUNDDOWN(($A78*IF(501&lt;=$A78,$R$128,IF(101&lt;=$A78,$R$127,IF(51&lt;=$A78,$R$126,IF(31&lt;=$A78,$R$125,IF(21&lt;=$A78,$R$124,IF(11&lt;=$A78,$R$123,IF(1&lt;=$A78,$R$122,0)))))))),0))*1.1,0)</f>
        <v>17703</v>
      </c>
      <c r="R78" s="101">
        <f t="shared" si="23"/>
        <v>15246</v>
      </c>
      <c r="S78" s="102">
        <f t="shared" si="28"/>
        <v>32949</v>
      </c>
      <c r="T78" s="103">
        <f t="shared" si="29"/>
        <v>861</v>
      </c>
      <c r="U78" s="104">
        <f t="shared" si="29"/>
        <v>763</v>
      </c>
      <c r="V78" s="105">
        <f t="shared" si="29"/>
        <v>1624</v>
      </c>
      <c r="W78" s="106">
        <f t="shared" si="30"/>
        <v>2924</v>
      </c>
      <c r="X78" s="86">
        <f t="shared" si="30"/>
        <v>2541</v>
      </c>
      <c r="Y78" s="87">
        <f t="shared" si="30"/>
        <v>5465</v>
      </c>
      <c r="Z78" s="107">
        <f t="shared" si="31"/>
        <v>1.1978482982610461</v>
      </c>
      <c r="AA78" s="83">
        <f t="shared" si="31"/>
        <v>1.2</v>
      </c>
      <c r="AB78" s="83">
        <f t="shared" si="31"/>
        <v>1.1988429631785766</v>
      </c>
    </row>
    <row r="79" spans="1:28" s="57" customFormat="1" ht="18" customHeight="1" x14ac:dyDescent="0.25">
      <c r="A79" s="84">
        <v>74</v>
      </c>
      <c r="B79" s="85">
        <f>ROUNDDOWN(($C$113+ROUNDDOWN(($A79*IF(501&lt;=$A79,$C$128,IF(101&lt;=$A79,$C$127,IF(51&lt;=$A79,$C$126,IF(31&lt;=$A79,$C$125,IF(21&lt;=$A79,$C$124,IF(11&lt;=$A79,$C$123,IF(1&lt;=$A79,$C$122,0)))))))),0))*1.1,0)</f>
        <v>14968</v>
      </c>
      <c r="C79" s="106">
        <f t="shared" si="20"/>
        <v>12870</v>
      </c>
      <c r="D79" s="111">
        <f t="shared" ref="D79:D109" si="32">B79+C79</f>
        <v>27838</v>
      </c>
      <c r="E79" s="88">
        <f>ROUNDDOWN(($F$113+ROUNDDOWN(($A79*IF(501&lt;=$A79,$F$128,IF(101&lt;=$A79,$F$127,IF(51&lt;=$A79,$F$126,IF(31&lt;=$A79,$F$125,IF(21&lt;=$A79,$F$124,IF(11&lt;=$A79,$F$123,IF(1&lt;=$A79,$F$122,0)))))))),0))*1.1,0)</f>
        <v>16012</v>
      </c>
      <c r="F79" s="89">
        <f t="shared" si="21"/>
        <v>13730</v>
      </c>
      <c r="G79" s="90">
        <f t="shared" si="24"/>
        <v>29742</v>
      </c>
      <c r="H79" s="91">
        <f t="shared" si="25"/>
        <v>1044</v>
      </c>
      <c r="I79" s="92">
        <f t="shared" si="25"/>
        <v>860</v>
      </c>
      <c r="J79" s="93">
        <f t="shared" si="25"/>
        <v>1904</v>
      </c>
      <c r="K79" s="94">
        <f>ROUNDDOWN(($L$113+ROUNDDOWN(($A79*IF(501&lt;=$A79,$L$128,IF(101&lt;=$A79,$L$127,IF(51&lt;=$A79,$L$126,IF(31&lt;=$A79,$L$125,IF(21&lt;=$A79,$L$124,IF(11&lt;=$A79,$L$123,IF(1&lt;=$A79,$L$122,0)))))))),0))*1.1,0)</f>
        <v>17057</v>
      </c>
      <c r="L79" s="95">
        <f t="shared" si="22"/>
        <v>14671</v>
      </c>
      <c r="M79" s="96">
        <f t="shared" si="26"/>
        <v>31728</v>
      </c>
      <c r="N79" s="97">
        <f t="shared" si="27"/>
        <v>1045</v>
      </c>
      <c r="O79" s="98">
        <f t="shared" si="27"/>
        <v>941</v>
      </c>
      <c r="P79" s="99">
        <f t="shared" si="27"/>
        <v>1986</v>
      </c>
      <c r="Q79" s="100">
        <f>ROUNDDOWN(($R$113+ROUNDDOWN(($A79*IF(501&lt;=$A79,$R$128,IF(101&lt;=$A79,$R$127,IF(51&lt;=$A79,$R$126,IF(31&lt;=$A79,$R$125,IF(21&lt;=$A79,$R$124,IF(11&lt;=$A79,$R$123,IF(1&lt;=$A79,$R$122,0)))))))),0))*1.1,0)</f>
        <v>17930</v>
      </c>
      <c r="R79" s="101">
        <f t="shared" si="23"/>
        <v>15444</v>
      </c>
      <c r="S79" s="102">
        <f t="shared" si="28"/>
        <v>33374</v>
      </c>
      <c r="T79" s="103">
        <f t="shared" si="29"/>
        <v>873</v>
      </c>
      <c r="U79" s="104">
        <f t="shared" si="29"/>
        <v>773</v>
      </c>
      <c r="V79" s="105">
        <f t="shared" si="29"/>
        <v>1646</v>
      </c>
      <c r="W79" s="106">
        <f t="shared" si="30"/>
        <v>2962</v>
      </c>
      <c r="X79" s="86">
        <f t="shared" si="30"/>
        <v>2574</v>
      </c>
      <c r="Y79" s="87">
        <f t="shared" si="30"/>
        <v>5536</v>
      </c>
      <c r="Z79" s="107">
        <f t="shared" si="31"/>
        <v>1.1978888295029395</v>
      </c>
      <c r="AA79" s="83">
        <f t="shared" si="31"/>
        <v>1.2</v>
      </c>
      <c r="AB79" s="83">
        <f t="shared" si="31"/>
        <v>1.1988648609813923</v>
      </c>
    </row>
    <row r="80" spans="1:28" s="57" customFormat="1" ht="18" customHeight="1" x14ac:dyDescent="0.25">
      <c r="A80" s="84">
        <v>75</v>
      </c>
      <c r="B80" s="85">
        <f>ROUNDDOWN(($C$113+ROUNDDOWN(($A80*IF(501&lt;=$A80,$C$128,IF(101&lt;=$A80,$C$127,IF(51&lt;=$A80,$C$126,IF(31&lt;=$A80,$C$125,IF(21&lt;=$A80,$C$124,IF(11&lt;=$A80,$C$123,IF(1&lt;=$A80,$C$122,0)))))))),0))*1.1,0)</f>
        <v>15158</v>
      </c>
      <c r="C80" s="106">
        <f t="shared" si="20"/>
        <v>13035</v>
      </c>
      <c r="D80" s="111">
        <f t="shared" si="32"/>
        <v>28193</v>
      </c>
      <c r="E80" s="88">
        <f>ROUNDDOWN(($F$113+ROUNDDOWN(($A80*IF(501&lt;=$A80,$F$128,IF(101&lt;=$A80,$F$127,IF(51&lt;=$A80,$F$126,IF(31&lt;=$A80,$F$125,IF(21&lt;=$A80,$F$124,IF(11&lt;=$A80,$F$123,IF(1&lt;=$A80,$F$122,0)))))))),0))*1.1,0)</f>
        <v>16215</v>
      </c>
      <c r="F80" s="89">
        <f t="shared" si="21"/>
        <v>13906</v>
      </c>
      <c r="G80" s="90">
        <f t="shared" si="24"/>
        <v>30121</v>
      </c>
      <c r="H80" s="91">
        <f t="shared" si="25"/>
        <v>1057</v>
      </c>
      <c r="I80" s="92">
        <f t="shared" si="25"/>
        <v>871</v>
      </c>
      <c r="J80" s="93">
        <f t="shared" si="25"/>
        <v>1928</v>
      </c>
      <c r="K80" s="94">
        <f>ROUNDDOWN(($L$113+ROUNDDOWN(($A80*IF(501&lt;=$A80,$L$128,IF(101&lt;=$A80,$L$127,IF(51&lt;=$A80,$L$126,IF(31&lt;=$A80,$L$125,IF(21&lt;=$A80,$L$124,IF(11&lt;=$A80,$L$123,IF(1&lt;=$A80,$L$122,0)))))))),0))*1.1,0)</f>
        <v>17273</v>
      </c>
      <c r="L80" s="95">
        <f t="shared" si="22"/>
        <v>14859</v>
      </c>
      <c r="M80" s="96">
        <f t="shared" si="26"/>
        <v>32132</v>
      </c>
      <c r="N80" s="97">
        <f t="shared" si="27"/>
        <v>1058</v>
      </c>
      <c r="O80" s="98">
        <f t="shared" si="27"/>
        <v>953</v>
      </c>
      <c r="P80" s="99">
        <f t="shared" si="27"/>
        <v>2011</v>
      </c>
      <c r="Q80" s="100">
        <f>ROUNDDOWN(($R$113+ROUNDDOWN(($A80*IF(501&lt;=$A80,$R$128,IF(101&lt;=$A80,$R$127,IF(51&lt;=$A80,$R$126,IF(31&lt;=$A80,$R$125,IF(21&lt;=$A80,$R$124,IF(11&lt;=$A80,$R$123,IF(1&lt;=$A80,$R$122,0)))))))),0))*1.1,0)</f>
        <v>18156</v>
      </c>
      <c r="R80" s="101">
        <f t="shared" si="23"/>
        <v>15642</v>
      </c>
      <c r="S80" s="102">
        <f t="shared" si="28"/>
        <v>33798</v>
      </c>
      <c r="T80" s="103">
        <f t="shared" si="29"/>
        <v>883</v>
      </c>
      <c r="U80" s="104">
        <f t="shared" si="29"/>
        <v>783</v>
      </c>
      <c r="V80" s="105">
        <f t="shared" si="29"/>
        <v>1666</v>
      </c>
      <c r="W80" s="106">
        <f t="shared" si="30"/>
        <v>2998</v>
      </c>
      <c r="X80" s="86">
        <f t="shared" si="30"/>
        <v>2607</v>
      </c>
      <c r="Y80" s="87">
        <f t="shared" si="30"/>
        <v>5605</v>
      </c>
      <c r="Z80" s="107">
        <f t="shared" si="31"/>
        <v>1.1977833487267449</v>
      </c>
      <c r="AA80" s="83">
        <f t="shared" si="31"/>
        <v>1.2</v>
      </c>
      <c r="AB80" s="83">
        <f t="shared" si="31"/>
        <v>1.1988082148050934</v>
      </c>
    </row>
    <row r="81" spans="1:28" s="57" customFormat="1" ht="18" customHeight="1" x14ac:dyDescent="0.25">
      <c r="A81" s="84">
        <v>76</v>
      </c>
      <c r="B81" s="85">
        <f>ROUNDDOWN(($C$113+ROUNDDOWN(($A81*IF(501&lt;=$A81,$C$128,IF(101&lt;=$A81,$C$127,IF(51&lt;=$A81,$C$126,IF(31&lt;=$A81,$C$125,IF(21&lt;=$A81,$C$124,IF(11&lt;=$A81,$C$123,IF(1&lt;=$A81,$C$122,0)))))))),0))*1.1,0)</f>
        <v>15347</v>
      </c>
      <c r="C81" s="106">
        <f t="shared" si="20"/>
        <v>13200</v>
      </c>
      <c r="D81" s="111">
        <f t="shared" si="32"/>
        <v>28547</v>
      </c>
      <c r="E81" s="88">
        <f>ROUNDDOWN(($F$113+ROUNDDOWN(($A81*IF(501&lt;=$A81,$F$128,IF(101&lt;=$A81,$F$127,IF(51&lt;=$A81,$F$126,IF(31&lt;=$A81,$F$125,IF(21&lt;=$A81,$F$124,IF(11&lt;=$A81,$F$123,IF(1&lt;=$A81,$F$122,0)))))))),0))*1.1,0)</f>
        <v>16417</v>
      </c>
      <c r="F81" s="89">
        <f t="shared" si="21"/>
        <v>14082</v>
      </c>
      <c r="G81" s="90">
        <f t="shared" si="24"/>
        <v>30499</v>
      </c>
      <c r="H81" s="91">
        <f t="shared" si="25"/>
        <v>1070</v>
      </c>
      <c r="I81" s="92">
        <f t="shared" si="25"/>
        <v>882</v>
      </c>
      <c r="J81" s="93">
        <f t="shared" si="25"/>
        <v>1952</v>
      </c>
      <c r="K81" s="94">
        <f>ROUNDDOWN(($L$113+ROUNDDOWN(($A81*IF(501&lt;=$A81,$L$128,IF(101&lt;=$A81,$L$127,IF(51&lt;=$A81,$L$126,IF(31&lt;=$A81,$L$125,IF(21&lt;=$A81,$L$124,IF(11&lt;=$A81,$L$123,IF(1&lt;=$A81,$L$122,0)))))))),0))*1.1,0)</f>
        <v>17488</v>
      </c>
      <c r="L81" s="95">
        <f t="shared" si="22"/>
        <v>15048</v>
      </c>
      <c r="M81" s="96">
        <f t="shared" si="26"/>
        <v>32536</v>
      </c>
      <c r="N81" s="97">
        <f t="shared" si="27"/>
        <v>1071</v>
      </c>
      <c r="O81" s="98">
        <f t="shared" si="27"/>
        <v>966</v>
      </c>
      <c r="P81" s="99">
        <f t="shared" si="27"/>
        <v>2037</v>
      </c>
      <c r="Q81" s="100">
        <f>ROUNDDOWN(($R$113+ROUNDDOWN(($A81*IF(501&lt;=$A81,$R$128,IF(101&lt;=$A81,$R$127,IF(51&lt;=$A81,$R$126,IF(31&lt;=$A81,$R$125,IF(21&lt;=$A81,$R$124,IF(11&lt;=$A81,$R$123,IF(1&lt;=$A81,$R$122,0)))))))),0))*1.1,0)</f>
        <v>18383</v>
      </c>
      <c r="R81" s="101">
        <f t="shared" si="23"/>
        <v>15840</v>
      </c>
      <c r="S81" s="102">
        <f t="shared" si="28"/>
        <v>34223</v>
      </c>
      <c r="T81" s="103">
        <f t="shared" si="29"/>
        <v>895</v>
      </c>
      <c r="U81" s="104">
        <f t="shared" si="29"/>
        <v>792</v>
      </c>
      <c r="V81" s="105">
        <f t="shared" si="29"/>
        <v>1687</v>
      </c>
      <c r="W81" s="106">
        <f t="shared" si="30"/>
        <v>3036</v>
      </c>
      <c r="X81" s="86">
        <f t="shared" si="30"/>
        <v>2640</v>
      </c>
      <c r="Y81" s="87">
        <f t="shared" si="30"/>
        <v>5676</v>
      </c>
      <c r="Z81" s="107">
        <f t="shared" si="31"/>
        <v>1.1978236788948979</v>
      </c>
      <c r="AA81" s="83">
        <f t="shared" si="31"/>
        <v>1.2</v>
      </c>
      <c r="AB81" s="83">
        <f t="shared" si="31"/>
        <v>1.1988299996497005</v>
      </c>
    </row>
    <row r="82" spans="1:28" s="57" customFormat="1" ht="18" customHeight="1" x14ac:dyDescent="0.25">
      <c r="A82" s="84">
        <v>77</v>
      </c>
      <c r="B82" s="85">
        <f>ROUNDDOWN(($C$113+ROUNDDOWN(($A82*IF(501&lt;=$A82,$C$128,IF(101&lt;=$A82,$C$127,IF(51&lt;=$A82,$C$126,IF(31&lt;=$A82,$C$125,IF(21&lt;=$A82,$C$124,IF(11&lt;=$A82,$C$123,IF(1&lt;=$A82,$C$122,0)))))))),0))*1.1,0)</f>
        <v>15536</v>
      </c>
      <c r="C82" s="106">
        <f t="shared" si="20"/>
        <v>13365</v>
      </c>
      <c r="D82" s="111">
        <f t="shared" si="32"/>
        <v>28901</v>
      </c>
      <c r="E82" s="88">
        <f>ROUNDDOWN(($F$113+ROUNDDOWN(($A82*IF(501&lt;=$A82,$F$128,IF(101&lt;=$A82,$F$127,IF(51&lt;=$A82,$F$126,IF(31&lt;=$A82,$F$125,IF(21&lt;=$A82,$F$124,IF(11&lt;=$A82,$F$123,IF(1&lt;=$A82,$F$122,0)))))))),0))*1.1,0)</f>
        <v>16619</v>
      </c>
      <c r="F82" s="89">
        <f t="shared" si="21"/>
        <v>14258</v>
      </c>
      <c r="G82" s="90">
        <f t="shared" si="24"/>
        <v>30877</v>
      </c>
      <c r="H82" s="91">
        <f t="shared" si="25"/>
        <v>1083</v>
      </c>
      <c r="I82" s="92">
        <f t="shared" si="25"/>
        <v>893</v>
      </c>
      <c r="J82" s="93">
        <f t="shared" si="25"/>
        <v>1976</v>
      </c>
      <c r="K82" s="94">
        <f>ROUNDDOWN(($L$113+ROUNDDOWN(($A82*IF(501&lt;=$A82,$L$128,IF(101&lt;=$A82,$L$127,IF(51&lt;=$A82,$L$126,IF(31&lt;=$A82,$L$125,IF(21&lt;=$A82,$L$124,IF(11&lt;=$A82,$L$123,IF(1&lt;=$A82,$L$122,0)))))))),0))*1.1,0)</f>
        <v>17704</v>
      </c>
      <c r="L82" s="95">
        <f t="shared" si="22"/>
        <v>15236</v>
      </c>
      <c r="M82" s="96">
        <f t="shared" si="26"/>
        <v>32940</v>
      </c>
      <c r="N82" s="97">
        <f t="shared" si="27"/>
        <v>1085</v>
      </c>
      <c r="O82" s="98">
        <f t="shared" si="27"/>
        <v>978</v>
      </c>
      <c r="P82" s="99">
        <f t="shared" si="27"/>
        <v>2063</v>
      </c>
      <c r="Q82" s="100">
        <f>ROUNDDOWN(($R$113+ROUNDDOWN(($A82*IF(501&lt;=$A82,$R$128,IF(101&lt;=$A82,$R$127,IF(51&lt;=$A82,$R$126,IF(31&lt;=$A82,$R$125,IF(21&lt;=$A82,$R$124,IF(11&lt;=$A82,$R$123,IF(1&lt;=$A82,$R$122,0)))))))),0))*1.1,0)</f>
        <v>18609</v>
      </c>
      <c r="R82" s="101">
        <f t="shared" si="23"/>
        <v>16038</v>
      </c>
      <c r="S82" s="102">
        <f t="shared" si="28"/>
        <v>34647</v>
      </c>
      <c r="T82" s="103">
        <f t="shared" si="29"/>
        <v>905</v>
      </c>
      <c r="U82" s="104">
        <f t="shared" si="29"/>
        <v>802</v>
      </c>
      <c r="V82" s="105">
        <f t="shared" si="29"/>
        <v>1707</v>
      </c>
      <c r="W82" s="106">
        <f t="shared" si="30"/>
        <v>3073</v>
      </c>
      <c r="X82" s="86">
        <f t="shared" si="30"/>
        <v>2673</v>
      </c>
      <c r="Y82" s="87">
        <f t="shared" si="30"/>
        <v>5746</v>
      </c>
      <c r="Z82" s="107">
        <f t="shared" si="31"/>
        <v>1.1977986611740474</v>
      </c>
      <c r="AA82" s="83">
        <f t="shared" si="31"/>
        <v>1.2</v>
      </c>
      <c r="AB82" s="83">
        <f t="shared" si="31"/>
        <v>1.1988166499429085</v>
      </c>
    </row>
    <row r="83" spans="1:28" s="57" customFormat="1" ht="18" customHeight="1" x14ac:dyDescent="0.25">
      <c r="A83" s="84">
        <v>78</v>
      </c>
      <c r="B83" s="85">
        <f>ROUNDDOWN(($C$113+ROUNDDOWN(($A83*IF(501&lt;=$A83,$C$128,IF(101&lt;=$A83,$C$127,IF(51&lt;=$A83,$C$126,IF(31&lt;=$A83,$C$125,IF(21&lt;=$A83,$C$124,IF(11&lt;=$A83,$C$123,IF(1&lt;=$A83,$C$122,0)))))))),0))*1.1,0)</f>
        <v>15725</v>
      </c>
      <c r="C83" s="106">
        <f t="shared" si="20"/>
        <v>13530</v>
      </c>
      <c r="D83" s="111">
        <f t="shared" si="32"/>
        <v>29255</v>
      </c>
      <c r="E83" s="88">
        <f>ROUNDDOWN(($F$113+ROUNDDOWN(($A83*IF(501&lt;=$A83,$F$128,IF(101&lt;=$A83,$F$127,IF(51&lt;=$A83,$F$126,IF(31&lt;=$A83,$F$125,IF(21&lt;=$A83,$F$124,IF(11&lt;=$A83,$F$123,IF(1&lt;=$A83,$F$122,0)))))))),0))*1.1,0)</f>
        <v>16822</v>
      </c>
      <c r="F83" s="89">
        <f t="shared" si="21"/>
        <v>14434</v>
      </c>
      <c r="G83" s="90">
        <f t="shared" si="24"/>
        <v>31256</v>
      </c>
      <c r="H83" s="91">
        <f t="shared" si="25"/>
        <v>1097</v>
      </c>
      <c r="I83" s="92">
        <f t="shared" si="25"/>
        <v>904</v>
      </c>
      <c r="J83" s="93">
        <f t="shared" si="25"/>
        <v>2001</v>
      </c>
      <c r="K83" s="94">
        <f>ROUNDDOWN(($L$113+ROUNDDOWN(($A83*IF(501&lt;=$A83,$L$128,IF(101&lt;=$A83,$L$127,IF(51&lt;=$A83,$L$126,IF(31&lt;=$A83,$L$125,IF(21&lt;=$A83,$L$124,IF(11&lt;=$A83,$L$123,IF(1&lt;=$A83,$L$122,0)))))))),0))*1.1,0)</f>
        <v>17920</v>
      </c>
      <c r="L83" s="95">
        <f t="shared" si="22"/>
        <v>15424</v>
      </c>
      <c r="M83" s="96">
        <f t="shared" si="26"/>
        <v>33344</v>
      </c>
      <c r="N83" s="97">
        <f t="shared" si="27"/>
        <v>1098</v>
      </c>
      <c r="O83" s="98">
        <f t="shared" si="27"/>
        <v>990</v>
      </c>
      <c r="P83" s="99">
        <f t="shared" si="27"/>
        <v>2088</v>
      </c>
      <c r="Q83" s="100">
        <f>ROUNDDOWN(($R$113+ROUNDDOWN(($A83*IF(501&lt;=$A83,$R$128,IF(101&lt;=$A83,$R$127,IF(51&lt;=$A83,$R$126,IF(31&lt;=$A83,$R$125,IF(21&lt;=$A83,$R$124,IF(11&lt;=$A83,$R$123,IF(1&lt;=$A83,$R$122,0)))))))),0))*1.1,0)</f>
        <v>18836</v>
      </c>
      <c r="R83" s="101">
        <f t="shared" si="23"/>
        <v>16236</v>
      </c>
      <c r="S83" s="102">
        <f t="shared" si="28"/>
        <v>35072</v>
      </c>
      <c r="T83" s="103">
        <f t="shared" si="29"/>
        <v>916</v>
      </c>
      <c r="U83" s="104">
        <f t="shared" si="29"/>
        <v>812</v>
      </c>
      <c r="V83" s="105">
        <f t="shared" si="29"/>
        <v>1728</v>
      </c>
      <c r="W83" s="106">
        <f t="shared" si="30"/>
        <v>3111</v>
      </c>
      <c r="X83" s="86">
        <f t="shared" si="30"/>
        <v>2706</v>
      </c>
      <c r="Y83" s="87">
        <f t="shared" si="30"/>
        <v>5817</v>
      </c>
      <c r="Z83" s="107">
        <f t="shared" si="31"/>
        <v>1.1978378378378378</v>
      </c>
      <c r="AA83" s="83">
        <f t="shared" si="31"/>
        <v>1.2</v>
      </c>
      <c r="AB83" s="83">
        <f t="shared" si="31"/>
        <v>1.1988378055033329</v>
      </c>
    </row>
    <row r="84" spans="1:28" s="57" customFormat="1" ht="18" customHeight="1" x14ac:dyDescent="0.25">
      <c r="A84" s="84">
        <v>79</v>
      </c>
      <c r="B84" s="85">
        <f>ROUNDDOWN(($C$113+ROUNDDOWN(($A84*IF(501&lt;=$A84,$C$128,IF(101&lt;=$A84,$C$127,IF(51&lt;=$A84,$C$126,IF(31&lt;=$A84,$C$125,IF(21&lt;=$A84,$C$124,IF(11&lt;=$A84,$C$123,IF(1&lt;=$A84,$C$122,0)))))))),0))*1.1,0)</f>
        <v>15914</v>
      </c>
      <c r="C84" s="106">
        <f t="shared" si="20"/>
        <v>13695</v>
      </c>
      <c r="D84" s="111">
        <f t="shared" si="32"/>
        <v>29609</v>
      </c>
      <c r="E84" s="88">
        <f>ROUNDDOWN(($F$113+ROUNDDOWN(($A84*IF(501&lt;=$A84,$F$128,IF(101&lt;=$A84,$F$127,IF(51&lt;=$A84,$F$126,IF(31&lt;=$A84,$F$125,IF(21&lt;=$A84,$F$124,IF(11&lt;=$A84,$F$123,IF(1&lt;=$A84,$F$122,0)))))))),0))*1.1,0)</f>
        <v>17024</v>
      </c>
      <c r="F84" s="89">
        <f t="shared" si="21"/>
        <v>14610</v>
      </c>
      <c r="G84" s="90">
        <f t="shared" si="24"/>
        <v>31634</v>
      </c>
      <c r="H84" s="91">
        <f t="shared" si="25"/>
        <v>1110</v>
      </c>
      <c r="I84" s="92">
        <f t="shared" si="25"/>
        <v>915</v>
      </c>
      <c r="J84" s="93">
        <f t="shared" si="25"/>
        <v>2025</v>
      </c>
      <c r="K84" s="94">
        <f>ROUNDDOWN(($L$113+ROUNDDOWN(($A84*IF(501&lt;=$A84,$L$128,IF(101&lt;=$A84,$L$127,IF(51&lt;=$A84,$L$126,IF(31&lt;=$A84,$L$125,IF(21&lt;=$A84,$L$124,IF(11&lt;=$A84,$L$123,IF(1&lt;=$A84,$L$122,0)))))))),0))*1.1,0)</f>
        <v>18135</v>
      </c>
      <c r="L84" s="95">
        <f t="shared" si="22"/>
        <v>15612</v>
      </c>
      <c r="M84" s="96">
        <f t="shared" si="26"/>
        <v>33747</v>
      </c>
      <c r="N84" s="97">
        <f t="shared" si="27"/>
        <v>1111</v>
      </c>
      <c r="O84" s="98">
        <f t="shared" si="27"/>
        <v>1002</v>
      </c>
      <c r="P84" s="99">
        <f t="shared" si="27"/>
        <v>2113</v>
      </c>
      <c r="Q84" s="100">
        <f>ROUNDDOWN(($R$113+ROUNDDOWN(($A84*IF(501&lt;=$A84,$R$128,IF(101&lt;=$A84,$R$127,IF(51&lt;=$A84,$R$126,IF(31&lt;=$A84,$R$125,IF(21&lt;=$A84,$R$124,IF(11&lt;=$A84,$R$123,IF(1&lt;=$A84,$R$122,0)))))))),0))*1.1,0)</f>
        <v>19063</v>
      </c>
      <c r="R84" s="101">
        <f t="shared" si="23"/>
        <v>16434</v>
      </c>
      <c r="S84" s="102">
        <f t="shared" si="28"/>
        <v>35497</v>
      </c>
      <c r="T84" s="103">
        <f t="shared" si="29"/>
        <v>928</v>
      </c>
      <c r="U84" s="104">
        <f t="shared" si="29"/>
        <v>822</v>
      </c>
      <c r="V84" s="105">
        <f t="shared" si="29"/>
        <v>1750</v>
      </c>
      <c r="W84" s="106">
        <f t="shared" si="30"/>
        <v>3149</v>
      </c>
      <c r="X84" s="86">
        <f t="shared" si="30"/>
        <v>2739</v>
      </c>
      <c r="Y84" s="87">
        <f t="shared" si="30"/>
        <v>5888</v>
      </c>
      <c r="Z84" s="107">
        <f t="shared" si="31"/>
        <v>1.1978760839512379</v>
      </c>
      <c r="AA84" s="83">
        <f t="shared" si="31"/>
        <v>1.2</v>
      </c>
      <c r="AB84" s="83">
        <f t="shared" si="31"/>
        <v>1.1988584551994326</v>
      </c>
    </row>
    <row r="85" spans="1:28" s="57" customFormat="1" ht="18" customHeight="1" x14ac:dyDescent="0.25">
      <c r="A85" s="84">
        <v>80</v>
      </c>
      <c r="B85" s="85">
        <f>ROUNDDOWN(($C$113+ROUNDDOWN(($A85*IF(501&lt;=$A85,$C$128,IF(101&lt;=$A85,$C$127,IF(51&lt;=$A85,$C$126,IF(31&lt;=$A85,$C$125,IF(21&lt;=$A85,$C$124,IF(11&lt;=$A85,$C$123,IF(1&lt;=$A85,$C$122,0)))))))),0))*1.1,0)</f>
        <v>16104</v>
      </c>
      <c r="C85" s="106">
        <f t="shared" si="20"/>
        <v>13860</v>
      </c>
      <c r="D85" s="111">
        <f t="shared" si="32"/>
        <v>29964</v>
      </c>
      <c r="E85" s="88">
        <f>ROUNDDOWN(($F$113+ROUNDDOWN(($A85*IF(501&lt;=$A85,$F$128,IF(101&lt;=$A85,$F$127,IF(51&lt;=$A85,$F$126,IF(31&lt;=$A85,$F$125,IF(21&lt;=$A85,$F$124,IF(11&lt;=$A85,$F$123,IF(1&lt;=$A85,$F$122,0)))))))),0))*1.1,0)</f>
        <v>17227</v>
      </c>
      <c r="F85" s="89">
        <f t="shared" si="21"/>
        <v>14786</v>
      </c>
      <c r="G85" s="90">
        <f t="shared" si="24"/>
        <v>32013</v>
      </c>
      <c r="H85" s="91">
        <f t="shared" si="25"/>
        <v>1123</v>
      </c>
      <c r="I85" s="92">
        <f t="shared" si="25"/>
        <v>926</v>
      </c>
      <c r="J85" s="93">
        <f t="shared" si="25"/>
        <v>2049</v>
      </c>
      <c r="K85" s="94">
        <f>ROUNDDOWN(($L$113+ROUNDDOWN(($A85*IF(501&lt;=$A85,$L$128,IF(101&lt;=$A85,$L$127,IF(51&lt;=$A85,$L$126,IF(31&lt;=$A85,$L$125,IF(21&lt;=$A85,$L$124,IF(11&lt;=$A85,$L$123,IF(1&lt;=$A85,$L$122,0)))))))),0))*1.1,0)</f>
        <v>18351</v>
      </c>
      <c r="L85" s="95">
        <f t="shared" si="22"/>
        <v>15800</v>
      </c>
      <c r="M85" s="96">
        <f t="shared" si="26"/>
        <v>34151</v>
      </c>
      <c r="N85" s="97">
        <f t="shared" si="27"/>
        <v>1124</v>
      </c>
      <c r="O85" s="98">
        <f t="shared" si="27"/>
        <v>1014</v>
      </c>
      <c r="P85" s="99">
        <f t="shared" si="27"/>
        <v>2138</v>
      </c>
      <c r="Q85" s="100">
        <f>ROUNDDOWN(($R$113+ROUNDDOWN(($A85*IF(501&lt;=$A85,$R$128,IF(101&lt;=$A85,$R$127,IF(51&lt;=$A85,$R$126,IF(31&lt;=$A85,$R$125,IF(21&lt;=$A85,$R$124,IF(11&lt;=$A85,$R$123,IF(1&lt;=$A85,$R$122,0)))))))),0))*1.1,0)</f>
        <v>19289</v>
      </c>
      <c r="R85" s="101">
        <f t="shared" si="23"/>
        <v>16632</v>
      </c>
      <c r="S85" s="102">
        <f t="shared" si="28"/>
        <v>35921</v>
      </c>
      <c r="T85" s="103">
        <f t="shared" si="29"/>
        <v>938</v>
      </c>
      <c r="U85" s="104">
        <f t="shared" si="29"/>
        <v>832</v>
      </c>
      <c r="V85" s="105">
        <f t="shared" si="29"/>
        <v>1770</v>
      </c>
      <c r="W85" s="106">
        <f t="shared" si="30"/>
        <v>3185</v>
      </c>
      <c r="X85" s="86">
        <f t="shared" si="30"/>
        <v>2772</v>
      </c>
      <c r="Y85" s="87">
        <f t="shared" si="30"/>
        <v>5957</v>
      </c>
      <c r="Z85" s="107">
        <f t="shared" si="31"/>
        <v>1.1977769498261301</v>
      </c>
      <c r="AA85" s="83">
        <f t="shared" si="31"/>
        <v>1.2</v>
      </c>
      <c r="AB85" s="83">
        <f t="shared" si="31"/>
        <v>1.198805232946202</v>
      </c>
    </row>
    <row r="86" spans="1:28" s="57" customFormat="1" ht="18" customHeight="1" x14ac:dyDescent="0.25">
      <c r="A86" s="84">
        <v>81</v>
      </c>
      <c r="B86" s="85">
        <f>ROUNDDOWN(($C$113+ROUNDDOWN(($A86*IF(501&lt;=$A86,$C$128,IF(101&lt;=$A86,$C$127,IF(51&lt;=$A86,$C$126,IF(31&lt;=$A86,$C$125,IF(21&lt;=$A86,$C$124,IF(11&lt;=$A86,$C$123,IF(1&lt;=$A86,$C$122,0)))))))),0))*1.1,0)</f>
        <v>16293</v>
      </c>
      <c r="C86" s="106">
        <f t="shared" si="20"/>
        <v>14025</v>
      </c>
      <c r="D86" s="111">
        <f t="shared" si="32"/>
        <v>30318</v>
      </c>
      <c r="E86" s="88">
        <f>ROUNDDOWN(($F$113+ROUNDDOWN(($A86*IF(501&lt;=$A86,$F$128,IF(101&lt;=$A86,$F$127,IF(51&lt;=$A86,$F$126,IF(31&lt;=$A86,$F$125,IF(21&lt;=$A86,$F$124,IF(11&lt;=$A86,$F$123,IF(1&lt;=$A86,$F$122,0)))))))),0))*1.1,0)</f>
        <v>17429</v>
      </c>
      <c r="F86" s="89">
        <f t="shared" si="21"/>
        <v>14962</v>
      </c>
      <c r="G86" s="90">
        <f t="shared" si="24"/>
        <v>32391</v>
      </c>
      <c r="H86" s="91">
        <f t="shared" si="25"/>
        <v>1136</v>
      </c>
      <c r="I86" s="92">
        <f t="shared" si="25"/>
        <v>937</v>
      </c>
      <c r="J86" s="93">
        <f t="shared" si="25"/>
        <v>2073</v>
      </c>
      <c r="K86" s="94">
        <f>ROUNDDOWN(($L$113+ROUNDDOWN(($A86*IF(501&lt;=$A86,$L$128,IF(101&lt;=$A86,$L$127,IF(51&lt;=$A86,$L$126,IF(31&lt;=$A86,$L$125,IF(21&lt;=$A86,$L$124,IF(11&lt;=$A86,$L$123,IF(1&lt;=$A86,$L$122,0)))))))),0))*1.1,0)</f>
        <v>18566</v>
      </c>
      <c r="L86" s="95">
        <f t="shared" si="22"/>
        <v>15988</v>
      </c>
      <c r="M86" s="96">
        <f t="shared" si="26"/>
        <v>34554</v>
      </c>
      <c r="N86" s="97">
        <f t="shared" si="27"/>
        <v>1137</v>
      </c>
      <c r="O86" s="98">
        <f t="shared" si="27"/>
        <v>1026</v>
      </c>
      <c r="P86" s="99">
        <f t="shared" si="27"/>
        <v>2163</v>
      </c>
      <c r="Q86" s="100">
        <f>ROUNDDOWN(($R$113+ROUNDDOWN(($A86*IF(501&lt;=$A86,$R$128,IF(101&lt;=$A86,$R$127,IF(51&lt;=$A86,$R$126,IF(31&lt;=$A86,$R$125,IF(21&lt;=$A86,$R$124,IF(11&lt;=$A86,$R$123,IF(1&lt;=$A86,$R$122,0)))))))),0))*1.1,0)</f>
        <v>19516</v>
      </c>
      <c r="R86" s="101">
        <f t="shared" si="23"/>
        <v>16830</v>
      </c>
      <c r="S86" s="102">
        <f t="shared" si="28"/>
        <v>36346</v>
      </c>
      <c r="T86" s="103">
        <f t="shared" si="29"/>
        <v>950</v>
      </c>
      <c r="U86" s="104">
        <f t="shared" si="29"/>
        <v>842</v>
      </c>
      <c r="V86" s="105">
        <f t="shared" si="29"/>
        <v>1792</v>
      </c>
      <c r="W86" s="106">
        <f t="shared" si="30"/>
        <v>3223</v>
      </c>
      <c r="X86" s="86">
        <f t="shared" si="30"/>
        <v>2805</v>
      </c>
      <c r="Y86" s="87">
        <f t="shared" si="30"/>
        <v>6028</v>
      </c>
      <c r="Z86" s="107">
        <f t="shared" si="31"/>
        <v>1.1978150125820906</v>
      </c>
      <c r="AA86" s="83">
        <f t="shared" si="31"/>
        <v>1.2</v>
      </c>
      <c r="AB86" s="83">
        <f t="shared" si="31"/>
        <v>1.198825780064648</v>
      </c>
    </row>
    <row r="87" spans="1:28" s="57" customFormat="1" ht="18" customHeight="1" x14ac:dyDescent="0.25">
      <c r="A87" s="84">
        <v>82</v>
      </c>
      <c r="B87" s="85">
        <f>ROUNDDOWN(($C$113+ROUNDDOWN(($A87*IF(501&lt;=$A87,$C$128,IF(101&lt;=$A87,$C$127,IF(51&lt;=$A87,$C$126,IF(31&lt;=$A87,$C$125,IF(21&lt;=$A87,$C$124,IF(11&lt;=$A87,$C$123,IF(1&lt;=$A87,$C$122,0)))))))),0))*1.1,0)</f>
        <v>16482</v>
      </c>
      <c r="C87" s="106">
        <f t="shared" si="20"/>
        <v>14190</v>
      </c>
      <c r="D87" s="111">
        <f t="shared" si="32"/>
        <v>30672</v>
      </c>
      <c r="E87" s="88">
        <f>ROUNDDOWN(($F$113+ROUNDDOWN(($A87*IF(501&lt;=$A87,$F$128,IF(101&lt;=$A87,$F$127,IF(51&lt;=$A87,$F$126,IF(31&lt;=$A87,$F$125,IF(21&lt;=$A87,$F$124,IF(11&lt;=$A87,$F$123,IF(1&lt;=$A87,$F$122,0)))))))),0))*1.1,0)</f>
        <v>17631</v>
      </c>
      <c r="F87" s="89">
        <f t="shared" si="21"/>
        <v>15138</v>
      </c>
      <c r="G87" s="90">
        <f t="shared" si="24"/>
        <v>32769</v>
      </c>
      <c r="H87" s="91">
        <f t="shared" si="25"/>
        <v>1149</v>
      </c>
      <c r="I87" s="92">
        <f t="shared" si="25"/>
        <v>948</v>
      </c>
      <c r="J87" s="93">
        <f t="shared" si="25"/>
        <v>2097</v>
      </c>
      <c r="K87" s="94">
        <f>ROUNDDOWN(($L$113+ROUNDDOWN(($A87*IF(501&lt;=$A87,$L$128,IF(101&lt;=$A87,$L$127,IF(51&lt;=$A87,$L$126,IF(31&lt;=$A87,$L$125,IF(21&lt;=$A87,$L$124,IF(11&lt;=$A87,$L$123,IF(1&lt;=$A87,$L$122,0)))))))),0))*1.1,0)</f>
        <v>18782</v>
      </c>
      <c r="L87" s="95">
        <f t="shared" si="22"/>
        <v>16176</v>
      </c>
      <c r="M87" s="96">
        <f t="shared" si="26"/>
        <v>34958</v>
      </c>
      <c r="N87" s="97">
        <f t="shared" si="27"/>
        <v>1151</v>
      </c>
      <c r="O87" s="98">
        <f t="shared" si="27"/>
        <v>1038</v>
      </c>
      <c r="P87" s="99">
        <f t="shared" si="27"/>
        <v>2189</v>
      </c>
      <c r="Q87" s="100">
        <f>ROUNDDOWN(($R$113+ROUNDDOWN(($A87*IF(501&lt;=$A87,$R$128,IF(101&lt;=$A87,$R$127,IF(51&lt;=$A87,$R$126,IF(31&lt;=$A87,$R$125,IF(21&lt;=$A87,$R$124,IF(11&lt;=$A87,$R$123,IF(1&lt;=$A87,$R$122,0)))))))),0))*1.1,0)</f>
        <v>19742</v>
      </c>
      <c r="R87" s="101">
        <f t="shared" si="23"/>
        <v>17028</v>
      </c>
      <c r="S87" s="102">
        <f t="shared" si="28"/>
        <v>36770</v>
      </c>
      <c r="T87" s="103">
        <f t="shared" si="29"/>
        <v>960</v>
      </c>
      <c r="U87" s="104">
        <f t="shared" si="29"/>
        <v>852</v>
      </c>
      <c r="V87" s="105">
        <f t="shared" si="29"/>
        <v>1812</v>
      </c>
      <c r="W87" s="106">
        <f t="shared" si="30"/>
        <v>3260</v>
      </c>
      <c r="X87" s="86">
        <f t="shared" si="30"/>
        <v>2838</v>
      </c>
      <c r="Y87" s="87">
        <f t="shared" si="30"/>
        <v>6098</v>
      </c>
      <c r="Z87" s="107">
        <f t="shared" si="31"/>
        <v>1.1977915301541076</v>
      </c>
      <c r="AA87" s="83">
        <f t="shared" si="31"/>
        <v>1.2</v>
      </c>
      <c r="AB87" s="83">
        <f t="shared" si="31"/>
        <v>1.1988132498695878</v>
      </c>
    </row>
    <row r="88" spans="1:28" s="57" customFormat="1" ht="18" customHeight="1" x14ac:dyDescent="0.25">
      <c r="A88" s="84">
        <v>83</v>
      </c>
      <c r="B88" s="85">
        <f>ROUNDDOWN(($C$113+ROUNDDOWN(($A88*IF(501&lt;=$A88,$C$128,IF(101&lt;=$A88,$C$127,IF(51&lt;=$A88,$C$126,IF(31&lt;=$A88,$C$125,IF(21&lt;=$A88,$C$124,IF(11&lt;=$A88,$C$123,IF(1&lt;=$A88,$C$122,0)))))))),0))*1.1,0)</f>
        <v>16671</v>
      </c>
      <c r="C88" s="106">
        <f t="shared" si="20"/>
        <v>14355</v>
      </c>
      <c r="D88" s="111">
        <f t="shared" si="32"/>
        <v>31026</v>
      </c>
      <c r="E88" s="88">
        <f>ROUNDDOWN(($F$113+ROUNDDOWN(($A88*IF(501&lt;=$A88,$F$128,IF(101&lt;=$A88,$F$127,IF(51&lt;=$A88,$F$126,IF(31&lt;=$A88,$F$125,IF(21&lt;=$A88,$F$124,IF(11&lt;=$A88,$F$123,IF(1&lt;=$A88,$F$122,0)))))))),0))*1.1,0)</f>
        <v>17834</v>
      </c>
      <c r="F88" s="89">
        <f t="shared" si="21"/>
        <v>15314</v>
      </c>
      <c r="G88" s="90">
        <f t="shared" si="24"/>
        <v>33148</v>
      </c>
      <c r="H88" s="91">
        <f t="shared" si="25"/>
        <v>1163</v>
      </c>
      <c r="I88" s="92">
        <f t="shared" si="25"/>
        <v>959</v>
      </c>
      <c r="J88" s="93">
        <f t="shared" si="25"/>
        <v>2122</v>
      </c>
      <c r="K88" s="94">
        <f>ROUNDDOWN(($L$113+ROUNDDOWN(($A88*IF(501&lt;=$A88,$L$128,IF(101&lt;=$A88,$L$127,IF(51&lt;=$A88,$L$126,IF(31&lt;=$A88,$L$125,IF(21&lt;=$A88,$L$124,IF(11&lt;=$A88,$L$123,IF(1&lt;=$A88,$L$122,0)))))))),0))*1.1,0)</f>
        <v>18998</v>
      </c>
      <c r="L88" s="95">
        <f t="shared" si="22"/>
        <v>16364</v>
      </c>
      <c r="M88" s="96">
        <f t="shared" si="26"/>
        <v>35362</v>
      </c>
      <c r="N88" s="97">
        <f t="shared" si="27"/>
        <v>1164</v>
      </c>
      <c r="O88" s="98">
        <f t="shared" si="27"/>
        <v>1050</v>
      </c>
      <c r="P88" s="99">
        <f t="shared" si="27"/>
        <v>2214</v>
      </c>
      <c r="Q88" s="100">
        <f>ROUNDDOWN(($R$113+ROUNDDOWN(($A88*IF(501&lt;=$A88,$R$128,IF(101&lt;=$A88,$R$127,IF(51&lt;=$A88,$R$126,IF(31&lt;=$A88,$R$125,IF(21&lt;=$A88,$R$124,IF(11&lt;=$A88,$R$123,IF(1&lt;=$A88,$R$122,0)))))))),0))*1.1,0)</f>
        <v>19969</v>
      </c>
      <c r="R88" s="101">
        <f t="shared" si="23"/>
        <v>17226</v>
      </c>
      <c r="S88" s="102">
        <f t="shared" si="28"/>
        <v>37195</v>
      </c>
      <c r="T88" s="103">
        <f t="shared" si="29"/>
        <v>971</v>
      </c>
      <c r="U88" s="104">
        <f t="shared" si="29"/>
        <v>862</v>
      </c>
      <c r="V88" s="105">
        <f t="shared" si="29"/>
        <v>1833</v>
      </c>
      <c r="W88" s="106">
        <f t="shared" si="30"/>
        <v>3298</v>
      </c>
      <c r="X88" s="86">
        <f t="shared" si="30"/>
        <v>2871</v>
      </c>
      <c r="Y88" s="87">
        <f t="shared" si="30"/>
        <v>6169</v>
      </c>
      <c r="Z88" s="107">
        <f t="shared" si="31"/>
        <v>1.197828564573211</v>
      </c>
      <c r="AA88" s="83">
        <f t="shared" si="31"/>
        <v>1.2</v>
      </c>
      <c r="AB88" s="83">
        <f t="shared" si="31"/>
        <v>1.1988332366402372</v>
      </c>
    </row>
    <row r="89" spans="1:28" s="57" customFormat="1" ht="18" customHeight="1" x14ac:dyDescent="0.25">
      <c r="A89" s="84">
        <v>84</v>
      </c>
      <c r="B89" s="85">
        <f>ROUNDDOWN(($C$113+ROUNDDOWN(($A89*IF(501&lt;=$A89,$C$128,IF(101&lt;=$A89,$C$127,IF(51&lt;=$A89,$C$126,IF(31&lt;=$A89,$C$125,IF(21&lt;=$A89,$C$124,IF(11&lt;=$A89,$C$123,IF(1&lt;=$A89,$C$122,0)))))))),0))*1.1,0)</f>
        <v>16860</v>
      </c>
      <c r="C89" s="106">
        <f t="shared" si="20"/>
        <v>14520</v>
      </c>
      <c r="D89" s="111">
        <f t="shared" si="32"/>
        <v>31380</v>
      </c>
      <c r="E89" s="88">
        <f>ROUNDDOWN(($F$113+ROUNDDOWN(($A89*IF(501&lt;=$A89,$F$128,IF(101&lt;=$A89,$F$127,IF(51&lt;=$A89,$F$126,IF(31&lt;=$A89,$F$125,IF(21&lt;=$A89,$F$124,IF(11&lt;=$A89,$F$123,IF(1&lt;=$A89,$F$122,0)))))))),0))*1.1,0)</f>
        <v>18036</v>
      </c>
      <c r="F89" s="89">
        <f t="shared" si="21"/>
        <v>15490</v>
      </c>
      <c r="G89" s="90">
        <f t="shared" si="24"/>
        <v>33526</v>
      </c>
      <c r="H89" s="91">
        <f t="shared" si="25"/>
        <v>1176</v>
      </c>
      <c r="I89" s="92">
        <f t="shared" si="25"/>
        <v>970</v>
      </c>
      <c r="J89" s="93">
        <f t="shared" si="25"/>
        <v>2146</v>
      </c>
      <c r="K89" s="94">
        <f>ROUNDDOWN(($L$113+ROUNDDOWN(($A89*IF(501&lt;=$A89,$L$128,IF(101&lt;=$A89,$L$127,IF(51&lt;=$A89,$L$126,IF(31&lt;=$A89,$L$125,IF(21&lt;=$A89,$L$124,IF(11&lt;=$A89,$L$123,IF(1&lt;=$A89,$L$122,0)))))))),0))*1.1,0)</f>
        <v>19213</v>
      </c>
      <c r="L89" s="95">
        <f t="shared" si="22"/>
        <v>16552</v>
      </c>
      <c r="M89" s="96">
        <f t="shared" si="26"/>
        <v>35765</v>
      </c>
      <c r="N89" s="97">
        <f t="shared" si="27"/>
        <v>1177</v>
      </c>
      <c r="O89" s="98">
        <f t="shared" si="27"/>
        <v>1062</v>
      </c>
      <c r="P89" s="99">
        <f t="shared" si="27"/>
        <v>2239</v>
      </c>
      <c r="Q89" s="100">
        <f>ROUNDDOWN(($R$113+ROUNDDOWN(($A89*IF(501&lt;=$A89,$R$128,IF(101&lt;=$A89,$R$127,IF(51&lt;=$A89,$R$126,IF(31&lt;=$A89,$R$125,IF(21&lt;=$A89,$R$124,IF(11&lt;=$A89,$R$123,IF(1&lt;=$A89,$R$122,0)))))))),0))*1.1,0)</f>
        <v>20196</v>
      </c>
      <c r="R89" s="101">
        <f t="shared" si="23"/>
        <v>17424</v>
      </c>
      <c r="S89" s="102">
        <f t="shared" si="28"/>
        <v>37620</v>
      </c>
      <c r="T89" s="103">
        <f t="shared" si="29"/>
        <v>983</v>
      </c>
      <c r="U89" s="104">
        <f t="shared" si="29"/>
        <v>872</v>
      </c>
      <c r="V89" s="105">
        <f t="shared" si="29"/>
        <v>1855</v>
      </c>
      <c r="W89" s="106">
        <f t="shared" si="30"/>
        <v>3336</v>
      </c>
      <c r="X89" s="86">
        <f t="shared" si="30"/>
        <v>2904</v>
      </c>
      <c r="Y89" s="87">
        <f t="shared" si="30"/>
        <v>6240</v>
      </c>
      <c r="Z89" s="107">
        <f t="shared" si="31"/>
        <v>1.197864768683274</v>
      </c>
      <c r="AA89" s="83">
        <f t="shared" si="31"/>
        <v>1.2</v>
      </c>
      <c r="AB89" s="83">
        <f t="shared" si="31"/>
        <v>1.1988527724665392</v>
      </c>
    </row>
    <row r="90" spans="1:28" s="57" customFormat="1" ht="18" customHeight="1" x14ac:dyDescent="0.25">
      <c r="A90" s="84">
        <v>85</v>
      </c>
      <c r="B90" s="85">
        <f>ROUNDDOWN(($C$113+ROUNDDOWN(($A90*IF(501&lt;=$A90,$C$128,IF(101&lt;=$A90,$C$127,IF(51&lt;=$A90,$C$126,IF(31&lt;=$A90,$C$125,IF(21&lt;=$A90,$C$124,IF(11&lt;=$A90,$C$123,IF(1&lt;=$A90,$C$122,0)))))))),0))*1.1,0)</f>
        <v>17050</v>
      </c>
      <c r="C90" s="106">
        <f t="shared" si="20"/>
        <v>14685</v>
      </c>
      <c r="D90" s="111">
        <f t="shared" si="32"/>
        <v>31735</v>
      </c>
      <c r="E90" s="88">
        <f>ROUNDDOWN(($F$113+ROUNDDOWN(($A90*IF(501&lt;=$A90,$F$128,IF(101&lt;=$A90,$F$127,IF(51&lt;=$A90,$F$126,IF(31&lt;=$A90,$F$125,IF(21&lt;=$A90,$F$124,IF(11&lt;=$A90,$F$123,IF(1&lt;=$A90,$F$122,0)))))))),0))*1.1,0)</f>
        <v>18239</v>
      </c>
      <c r="F90" s="89">
        <f t="shared" si="21"/>
        <v>15666</v>
      </c>
      <c r="G90" s="90">
        <f t="shared" si="24"/>
        <v>33905</v>
      </c>
      <c r="H90" s="91">
        <f t="shared" si="25"/>
        <v>1189</v>
      </c>
      <c r="I90" s="92">
        <f t="shared" si="25"/>
        <v>981</v>
      </c>
      <c r="J90" s="93">
        <f t="shared" si="25"/>
        <v>2170</v>
      </c>
      <c r="K90" s="94">
        <f>ROUNDDOWN(($L$113+ROUNDDOWN(($A90*IF(501&lt;=$A90,$L$128,IF(101&lt;=$A90,$L$127,IF(51&lt;=$A90,$L$126,IF(31&lt;=$A90,$L$125,IF(21&lt;=$A90,$L$124,IF(11&lt;=$A90,$L$123,IF(1&lt;=$A90,$L$122,0)))))))),0))*1.1,0)</f>
        <v>19429</v>
      </c>
      <c r="L90" s="95">
        <f t="shared" si="22"/>
        <v>16740</v>
      </c>
      <c r="M90" s="96">
        <f t="shared" si="26"/>
        <v>36169</v>
      </c>
      <c r="N90" s="97">
        <f t="shared" si="27"/>
        <v>1190</v>
      </c>
      <c r="O90" s="98">
        <f t="shared" si="27"/>
        <v>1074</v>
      </c>
      <c r="P90" s="99">
        <f t="shared" si="27"/>
        <v>2264</v>
      </c>
      <c r="Q90" s="100">
        <f>ROUNDDOWN(($R$113+ROUNDDOWN(($A90*IF(501&lt;=$A90,$R$128,IF(101&lt;=$A90,$R$127,IF(51&lt;=$A90,$R$126,IF(31&lt;=$A90,$R$125,IF(21&lt;=$A90,$R$124,IF(11&lt;=$A90,$R$123,IF(1&lt;=$A90,$R$122,0)))))))),0))*1.1,0)</f>
        <v>20422</v>
      </c>
      <c r="R90" s="101">
        <f t="shared" si="23"/>
        <v>17622</v>
      </c>
      <c r="S90" s="102">
        <f t="shared" si="28"/>
        <v>38044</v>
      </c>
      <c r="T90" s="103">
        <f t="shared" si="29"/>
        <v>993</v>
      </c>
      <c r="U90" s="104">
        <f t="shared" si="29"/>
        <v>882</v>
      </c>
      <c r="V90" s="105">
        <f t="shared" si="29"/>
        <v>1875</v>
      </c>
      <c r="W90" s="106">
        <f t="shared" si="30"/>
        <v>3372</v>
      </c>
      <c r="X90" s="86">
        <f t="shared" si="30"/>
        <v>2937</v>
      </c>
      <c r="Y90" s="87">
        <f t="shared" si="30"/>
        <v>6309</v>
      </c>
      <c r="Z90" s="107">
        <f t="shared" si="31"/>
        <v>1.1977712609970674</v>
      </c>
      <c r="AA90" s="83">
        <f t="shared" si="31"/>
        <v>1.2</v>
      </c>
      <c r="AB90" s="83">
        <f t="shared" si="31"/>
        <v>1.1988025838979046</v>
      </c>
    </row>
    <row r="91" spans="1:28" s="57" customFormat="1" ht="18" customHeight="1" x14ac:dyDescent="0.25">
      <c r="A91" s="84">
        <v>86</v>
      </c>
      <c r="B91" s="85">
        <f>ROUNDDOWN(($C$113+ROUNDDOWN(($A91*IF(501&lt;=$A91,$C$128,IF(101&lt;=$A91,$C$127,IF(51&lt;=$A91,$C$126,IF(31&lt;=$A91,$C$125,IF(21&lt;=$A91,$C$124,IF(11&lt;=$A91,$C$123,IF(1&lt;=$A91,$C$122,0)))))))),0))*1.1,0)</f>
        <v>17239</v>
      </c>
      <c r="C91" s="106">
        <f t="shared" si="20"/>
        <v>14850</v>
      </c>
      <c r="D91" s="111">
        <f t="shared" si="32"/>
        <v>32089</v>
      </c>
      <c r="E91" s="88">
        <f>ROUNDDOWN(($F$113+ROUNDDOWN(($A91*IF(501&lt;=$A91,$F$128,IF(101&lt;=$A91,$F$127,IF(51&lt;=$A91,$F$126,IF(31&lt;=$A91,$F$125,IF(21&lt;=$A91,$F$124,IF(11&lt;=$A91,$F$123,IF(1&lt;=$A91,$F$122,0)))))))),0))*1.1,0)</f>
        <v>18441</v>
      </c>
      <c r="F91" s="89">
        <f t="shared" si="21"/>
        <v>15842</v>
      </c>
      <c r="G91" s="90">
        <f t="shared" si="24"/>
        <v>34283</v>
      </c>
      <c r="H91" s="91">
        <f t="shared" si="25"/>
        <v>1202</v>
      </c>
      <c r="I91" s="92">
        <f t="shared" si="25"/>
        <v>992</v>
      </c>
      <c r="J91" s="93">
        <f t="shared" si="25"/>
        <v>2194</v>
      </c>
      <c r="K91" s="94">
        <f>ROUNDDOWN(($L$113+ROUNDDOWN(($A91*IF(501&lt;=$A91,$L$128,IF(101&lt;=$A91,$L$127,IF(51&lt;=$A91,$L$126,IF(31&lt;=$A91,$L$125,IF(21&lt;=$A91,$L$124,IF(11&lt;=$A91,$L$123,IF(1&lt;=$A91,$L$122,0)))))))),0))*1.1,0)</f>
        <v>19644</v>
      </c>
      <c r="L91" s="95">
        <f t="shared" si="22"/>
        <v>16929</v>
      </c>
      <c r="M91" s="96">
        <f t="shared" si="26"/>
        <v>36573</v>
      </c>
      <c r="N91" s="97">
        <f t="shared" si="27"/>
        <v>1203</v>
      </c>
      <c r="O91" s="98">
        <f t="shared" si="27"/>
        <v>1087</v>
      </c>
      <c r="P91" s="99">
        <f t="shared" si="27"/>
        <v>2290</v>
      </c>
      <c r="Q91" s="100">
        <f>ROUNDDOWN(($R$113+ROUNDDOWN(($A91*IF(501&lt;=$A91,$R$128,IF(101&lt;=$A91,$R$127,IF(51&lt;=$A91,$R$126,IF(31&lt;=$A91,$R$125,IF(21&lt;=$A91,$R$124,IF(11&lt;=$A91,$R$123,IF(1&lt;=$A91,$R$122,0)))))))),0))*1.1,0)</f>
        <v>20649</v>
      </c>
      <c r="R91" s="101">
        <f t="shared" si="23"/>
        <v>17820</v>
      </c>
      <c r="S91" s="102">
        <f t="shared" si="28"/>
        <v>38469</v>
      </c>
      <c r="T91" s="103">
        <f t="shared" si="29"/>
        <v>1005</v>
      </c>
      <c r="U91" s="104">
        <f t="shared" si="29"/>
        <v>891</v>
      </c>
      <c r="V91" s="105">
        <f t="shared" si="29"/>
        <v>1896</v>
      </c>
      <c r="W91" s="106">
        <f t="shared" si="30"/>
        <v>3410</v>
      </c>
      <c r="X91" s="86">
        <f t="shared" si="30"/>
        <v>2970</v>
      </c>
      <c r="Y91" s="87">
        <f t="shared" si="30"/>
        <v>6380</v>
      </c>
      <c r="Z91" s="107">
        <f t="shared" si="31"/>
        <v>1.1978072974070422</v>
      </c>
      <c r="AA91" s="83">
        <f t="shared" si="31"/>
        <v>1.2</v>
      </c>
      <c r="AB91" s="83">
        <f t="shared" si="31"/>
        <v>1.1988220262395213</v>
      </c>
    </row>
    <row r="92" spans="1:28" s="57" customFormat="1" ht="18" customHeight="1" x14ac:dyDescent="0.25">
      <c r="A92" s="84">
        <v>87</v>
      </c>
      <c r="B92" s="85">
        <f>ROUNDDOWN(($C$113+ROUNDDOWN(($A92*IF(501&lt;=$A92,$C$128,IF(101&lt;=$A92,$C$127,IF(51&lt;=$A92,$C$126,IF(31&lt;=$A92,$C$125,IF(21&lt;=$A92,$C$124,IF(11&lt;=$A92,$C$123,IF(1&lt;=$A92,$C$122,0)))))))),0))*1.1,0)</f>
        <v>17428</v>
      </c>
      <c r="C92" s="106">
        <f t="shared" si="20"/>
        <v>15015</v>
      </c>
      <c r="D92" s="111">
        <f t="shared" si="32"/>
        <v>32443</v>
      </c>
      <c r="E92" s="88">
        <f>ROUNDDOWN(($F$113+ROUNDDOWN(($A92*IF(501&lt;=$A92,$F$128,IF(101&lt;=$A92,$F$127,IF(51&lt;=$A92,$F$126,IF(31&lt;=$A92,$F$125,IF(21&lt;=$A92,$F$124,IF(11&lt;=$A92,$F$123,IF(1&lt;=$A92,$F$122,0)))))))),0))*1.1,0)</f>
        <v>18643</v>
      </c>
      <c r="F92" s="89">
        <f t="shared" si="21"/>
        <v>16018</v>
      </c>
      <c r="G92" s="90">
        <f t="shared" si="24"/>
        <v>34661</v>
      </c>
      <c r="H92" s="91">
        <f t="shared" si="25"/>
        <v>1215</v>
      </c>
      <c r="I92" s="92">
        <f t="shared" si="25"/>
        <v>1003</v>
      </c>
      <c r="J92" s="93">
        <f t="shared" si="25"/>
        <v>2218</v>
      </c>
      <c r="K92" s="94">
        <f>ROUNDDOWN(($L$113+ROUNDDOWN(($A92*IF(501&lt;=$A92,$L$128,IF(101&lt;=$A92,$L$127,IF(51&lt;=$A92,$L$126,IF(31&lt;=$A92,$L$125,IF(21&lt;=$A92,$L$124,IF(11&lt;=$A92,$L$123,IF(1&lt;=$A92,$L$122,0)))))))),0))*1.1,0)</f>
        <v>19860</v>
      </c>
      <c r="L92" s="95">
        <f t="shared" si="22"/>
        <v>17117</v>
      </c>
      <c r="M92" s="96">
        <f t="shared" si="26"/>
        <v>36977</v>
      </c>
      <c r="N92" s="97">
        <f t="shared" si="27"/>
        <v>1217</v>
      </c>
      <c r="O92" s="98">
        <f t="shared" si="27"/>
        <v>1099</v>
      </c>
      <c r="P92" s="99">
        <f t="shared" si="27"/>
        <v>2316</v>
      </c>
      <c r="Q92" s="100">
        <f>ROUNDDOWN(($R$113+ROUNDDOWN(($A92*IF(501&lt;=$A92,$R$128,IF(101&lt;=$A92,$R$127,IF(51&lt;=$A92,$R$126,IF(31&lt;=$A92,$R$125,IF(21&lt;=$A92,$R$124,IF(11&lt;=$A92,$R$123,IF(1&lt;=$A92,$R$122,0)))))))),0))*1.1,0)</f>
        <v>20875</v>
      </c>
      <c r="R92" s="101">
        <f t="shared" si="23"/>
        <v>18018</v>
      </c>
      <c r="S92" s="102">
        <f t="shared" si="28"/>
        <v>38893</v>
      </c>
      <c r="T92" s="103">
        <f t="shared" si="29"/>
        <v>1015</v>
      </c>
      <c r="U92" s="104">
        <f t="shared" si="29"/>
        <v>901</v>
      </c>
      <c r="V92" s="105">
        <f t="shared" si="29"/>
        <v>1916</v>
      </c>
      <c r="W92" s="106">
        <f t="shared" si="30"/>
        <v>3447</v>
      </c>
      <c r="X92" s="86">
        <f t="shared" si="30"/>
        <v>3003</v>
      </c>
      <c r="Y92" s="87">
        <f t="shared" si="30"/>
        <v>6450</v>
      </c>
      <c r="Z92" s="107">
        <f t="shared" si="31"/>
        <v>1.1977851732843701</v>
      </c>
      <c r="AA92" s="83">
        <f t="shared" si="31"/>
        <v>1.2</v>
      </c>
      <c r="AB92" s="83">
        <f t="shared" si="31"/>
        <v>1.1988102210029898</v>
      </c>
    </row>
    <row r="93" spans="1:28" s="57" customFormat="1" ht="18" customHeight="1" x14ac:dyDescent="0.25">
      <c r="A93" s="84">
        <v>88</v>
      </c>
      <c r="B93" s="85">
        <f>ROUNDDOWN(($C$113+ROUNDDOWN(($A93*IF(501&lt;=$A93,$C$128,IF(101&lt;=$A93,$C$127,IF(51&lt;=$A93,$C$126,IF(31&lt;=$A93,$C$125,IF(21&lt;=$A93,$C$124,IF(11&lt;=$A93,$C$123,IF(1&lt;=$A93,$C$122,0)))))))),0))*1.1,0)</f>
        <v>17617</v>
      </c>
      <c r="C93" s="106">
        <f t="shared" si="20"/>
        <v>15180</v>
      </c>
      <c r="D93" s="111">
        <f t="shared" si="32"/>
        <v>32797</v>
      </c>
      <c r="E93" s="88">
        <f>ROUNDDOWN(($F$113+ROUNDDOWN(($A93*IF(501&lt;=$A93,$F$128,IF(101&lt;=$A93,$F$127,IF(51&lt;=$A93,$F$126,IF(31&lt;=$A93,$F$125,IF(21&lt;=$A93,$F$124,IF(11&lt;=$A93,$F$123,IF(1&lt;=$A93,$F$122,0)))))))),0))*1.1,0)</f>
        <v>18846</v>
      </c>
      <c r="F93" s="89">
        <f t="shared" si="21"/>
        <v>16194</v>
      </c>
      <c r="G93" s="90">
        <f t="shared" si="24"/>
        <v>35040</v>
      </c>
      <c r="H93" s="91">
        <f t="shared" si="25"/>
        <v>1229</v>
      </c>
      <c r="I93" s="92">
        <f t="shared" si="25"/>
        <v>1014</v>
      </c>
      <c r="J93" s="93">
        <f t="shared" si="25"/>
        <v>2243</v>
      </c>
      <c r="K93" s="94">
        <f>ROUNDDOWN(($L$113+ROUNDDOWN(($A93*IF(501&lt;=$A93,$L$128,IF(101&lt;=$A93,$L$127,IF(51&lt;=$A93,$L$126,IF(31&lt;=$A93,$L$125,IF(21&lt;=$A93,$L$124,IF(11&lt;=$A93,$L$123,IF(1&lt;=$A93,$L$122,0)))))))),0))*1.1,0)</f>
        <v>20076</v>
      </c>
      <c r="L93" s="95">
        <f t="shared" si="22"/>
        <v>17305</v>
      </c>
      <c r="M93" s="96">
        <f t="shared" si="26"/>
        <v>37381</v>
      </c>
      <c r="N93" s="97">
        <f t="shared" si="27"/>
        <v>1230</v>
      </c>
      <c r="O93" s="98">
        <f t="shared" si="27"/>
        <v>1111</v>
      </c>
      <c r="P93" s="99">
        <f t="shared" si="27"/>
        <v>2341</v>
      </c>
      <c r="Q93" s="100">
        <f>ROUNDDOWN(($R$113+ROUNDDOWN(($A93*IF(501&lt;=$A93,$R$128,IF(101&lt;=$A93,$R$127,IF(51&lt;=$A93,$R$126,IF(31&lt;=$A93,$R$125,IF(21&lt;=$A93,$R$124,IF(11&lt;=$A93,$R$123,IF(1&lt;=$A93,$R$122,0)))))))),0))*1.1,0)</f>
        <v>21102</v>
      </c>
      <c r="R93" s="101">
        <f t="shared" si="23"/>
        <v>18216</v>
      </c>
      <c r="S93" s="102">
        <f t="shared" si="28"/>
        <v>39318</v>
      </c>
      <c r="T93" s="103">
        <f t="shared" si="29"/>
        <v>1026</v>
      </c>
      <c r="U93" s="104">
        <f t="shared" si="29"/>
        <v>911</v>
      </c>
      <c r="V93" s="105">
        <f t="shared" si="29"/>
        <v>1937</v>
      </c>
      <c r="W93" s="106">
        <f t="shared" si="30"/>
        <v>3485</v>
      </c>
      <c r="X93" s="86">
        <f t="shared" si="30"/>
        <v>3036</v>
      </c>
      <c r="Y93" s="87">
        <f t="shared" si="30"/>
        <v>6521</v>
      </c>
      <c r="Z93" s="107">
        <f t="shared" si="31"/>
        <v>1.1978202872225692</v>
      </c>
      <c r="AA93" s="83">
        <f t="shared" si="31"/>
        <v>1.2</v>
      </c>
      <c r="AB93" s="83">
        <f t="shared" si="31"/>
        <v>1.1988291612037687</v>
      </c>
    </row>
    <row r="94" spans="1:28" s="57" customFormat="1" ht="18" customHeight="1" x14ac:dyDescent="0.25">
      <c r="A94" s="84">
        <v>89</v>
      </c>
      <c r="B94" s="85">
        <f>ROUNDDOWN(($C$113+ROUNDDOWN(($A94*IF(501&lt;=$A94,$C$128,IF(101&lt;=$A94,$C$127,IF(51&lt;=$A94,$C$126,IF(31&lt;=$A94,$C$125,IF(21&lt;=$A94,$C$124,IF(11&lt;=$A94,$C$123,IF(1&lt;=$A94,$C$122,0)))))))),0))*1.1,0)</f>
        <v>17806</v>
      </c>
      <c r="C94" s="106">
        <f t="shared" si="20"/>
        <v>15345</v>
      </c>
      <c r="D94" s="111">
        <f t="shared" si="32"/>
        <v>33151</v>
      </c>
      <c r="E94" s="88">
        <f>ROUNDDOWN(($F$113+ROUNDDOWN(($A94*IF(501&lt;=$A94,$F$128,IF(101&lt;=$A94,$F$127,IF(51&lt;=$A94,$F$126,IF(31&lt;=$A94,$F$125,IF(21&lt;=$A94,$F$124,IF(11&lt;=$A94,$F$123,IF(1&lt;=$A94,$F$122,0)))))))),0))*1.1,0)</f>
        <v>19048</v>
      </c>
      <c r="F94" s="89">
        <f t="shared" si="21"/>
        <v>16370</v>
      </c>
      <c r="G94" s="90">
        <f t="shared" si="24"/>
        <v>35418</v>
      </c>
      <c r="H94" s="91">
        <f t="shared" si="25"/>
        <v>1242</v>
      </c>
      <c r="I94" s="92">
        <f t="shared" si="25"/>
        <v>1025</v>
      </c>
      <c r="J94" s="93">
        <f t="shared" si="25"/>
        <v>2267</v>
      </c>
      <c r="K94" s="94">
        <f>ROUNDDOWN(($L$113+ROUNDDOWN(($A94*IF(501&lt;=$A94,$L$128,IF(101&lt;=$A94,$L$127,IF(51&lt;=$A94,$L$126,IF(31&lt;=$A94,$L$125,IF(21&lt;=$A94,$L$124,IF(11&lt;=$A94,$L$123,IF(1&lt;=$A94,$L$122,0)))))))),0))*1.1,0)</f>
        <v>20291</v>
      </c>
      <c r="L94" s="95">
        <f t="shared" si="22"/>
        <v>17493</v>
      </c>
      <c r="M94" s="96">
        <f t="shared" si="26"/>
        <v>37784</v>
      </c>
      <c r="N94" s="97">
        <f t="shared" si="27"/>
        <v>1243</v>
      </c>
      <c r="O94" s="98">
        <f t="shared" si="27"/>
        <v>1123</v>
      </c>
      <c r="P94" s="99">
        <f t="shared" si="27"/>
        <v>2366</v>
      </c>
      <c r="Q94" s="100">
        <f>ROUNDDOWN(($R$113+ROUNDDOWN(($A94*IF(501&lt;=$A94,$R$128,IF(101&lt;=$A94,$R$127,IF(51&lt;=$A94,$R$126,IF(31&lt;=$A94,$R$125,IF(21&lt;=$A94,$R$124,IF(11&lt;=$A94,$R$123,IF(1&lt;=$A94,$R$122,0)))))))),0))*1.1,0)</f>
        <v>21329</v>
      </c>
      <c r="R94" s="101">
        <f t="shared" si="23"/>
        <v>18414</v>
      </c>
      <c r="S94" s="102">
        <f t="shared" si="28"/>
        <v>39743</v>
      </c>
      <c r="T94" s="103">
        <f t="shared" si="29"/>
        <v>1038</v>
      </c>
      <c r="U94" s="104">
        <f t="shared" si="29"/>
        <v>921</v>
      </c>
      <c r="V94" s="105">
        <f t="shared" si="29"/>
        <v>1959</v>
      </c>
      <c r="W94" s="106">
        <f t="shared" si="30"/>
        <v>3523</v>
      </c>
      <c r="X94" s="86">
        <f t="shared" si="30"/>
        <v>3069</v>
      </c>
      <c r="Y94" s="87">
        <f t="shared" si="30"/>
        <v>6592</v>
      </c>
      <c r="Z94" s="107">
        <f t="shared" si="31"/>
        <v>1.1978546557340222</v>
      </c>
      <c r="AA94" s="83">
        <f t="shared" si="31"/>
        <v>1.2</v>
      </c>
      <c r="AB94" s="83">
        <f t="shared" si="31"/>
        <v>1.1988476969020543</v>
      </c>
    </row>
    <row r="95" spans="1:28" s="57" customFormat="1" ht="18" customHeight="1" x14ac:dyDescent="0.25">
      <c r="A95" s="84">
        <v>90</v>
      </c>
      <c r="B95" s="85">
        <f>ROUNDDOWN(($C$113+ROUNDDOWN(($A95*IF(501&lt;=$A95,$C$128,IF(101&lt;=$A95,$C$127,IF(51&lt;=$A95,$C$126,IF(31&lt;=$A95,$C$125,IF(21&lt;=$A95,$C$124,IF(11&lt;=$A95,$C$123,IF(1&lt;=$A95,$C$122,0)))))))),0))*1.1,0)</f>
        <v>17996</v>
      </c>
      <c r="C95" s="106">
        <f t="shared" si="20"/>
        <v>15510</v>
      </c>
      <c r="D95" s="111">
        <f t="shared" si="32"/>
        <v>33506</v>
      </c>
      <c r="E95" s="88">
        <f>ROUNDDOWN(($F$113+ROUNDDOWN(($A95*IF(501&lt;=$A95,$F$128,IF(101&lt;=$A95,$F$127,IF(51&lt;=$A95,$F$126,IF(31&lt;=$A95,$F$125,IF(21&lt;=$A95,$F$124,IF(11&lt;=$A95,$F$123,IF(1&lt;=$A95,$F$122,0)))))))),0))*1.1,0)</f>
        <v>19251</v>
      </c>
      <c r="F95" s="89">
        <f t="shared" si="21"/>
        <v>16546</v>
      </c>
      <c r="G95" s="90">
        <f t="shared" si="24"/>
        <v>35797</v>
      </c>
      <c r="H95" s="91">
        <f t="shared" si="25"/>
        <v>1255</v>
      </c>
      <c r="I95" s="92">
        <f t="shared" si="25"/>
        <v>1036</v>
      </c>
      <c r="J95" s="93">
        <f t="shared" si="25"/>
        <v>2291</v>
      </c>
      <c r="K95" s="94">
        <f>ROUNDDOWN(($L$113+ROUNDDOWN(($A95*IF(501&lt;=$A95,$L$128,IF(101&lt;=$A95,$L$127,IF(51&lt;=$A95,$L$126,IF(31&lt;=$A95,$L$125,IF(21&lt;=$A95,$L$124,IF(11&lt;=$A95,$L$123,IF(1&lt;=$A95,$L$122,0)))))))),0))*1.1,0)</f>
        <v>20507</v>
      </c>
      <c r="L95" s="95">
        <f t="shared" si="22"/>
        <v>17681</v>
      </c>
      <c r="M95" s="96">
        <f t="shared" si="26"/>
        <v>38188</v>
      </c>
      <c r="N95" s="97">
        <f t="shared" si="27"/>
        <v>1256</v>
      </c>
      <c r="O95" s="98">
        <f t="shared" si="27"/>
        <v>1135</v>
      </c>
      <c r="P95" s="99">
        <f t="shared" si="27"/>
        <v>2391</v>
      </c>
      <c r="Q95" s="100">
        <f>ROUNDDOWN(($R$113+ROUNDDOWN(($A95*IF(501&lt;=$A95,$R$128,IF(101&lt;=$A95,$R$127,IF(51&lt;=$A95,$R$126,IF(31&lt;=$A95,$R$125,IF(21&lt;=$A95,$R$124,IF(11&lt;=$A95,$R$123,IF(1&lt;=$A95,$R$122,0)))))))),0))*1.1,0)</f>
        <v>21555</v>
      </c>
      <c r="R95" s="101">
        <f t="shared" si="23"/>
        <v>18612</v>
      </c>
      <c r="S95" s="102">
        <f t="shared" si="28"/>
        <v>40167</v>
      </c>
      <c r="T95" s="103">
        <f t="shared" si="29"/>
        <v>1048</v>
      </c>
      <c r="U95" s="104">
        <f t="shared" si="29"/>
        <v>931</v>
      </c>
      <c r="V95" s="105">
        <f t="shared" si="29"/>
        <v>1979</v>
      </c>
      <c r="W95" s="106">
        <f t="shared" si="30"/>
        <v>3559</v>
      </c>
      <c r="X95" s="86">
        <f t="shared" si="30"/>
        <v>3102</v>
      </c>
      <c r="Y95" s="87">
        <f t="shared" si="30"/>
        <v>6661</v>
      </c>
      <c r="Z95" s="107">
        <f t="shared" si="31"/>
        <v>1.1977661702600577</v>
      </c>
      <c r="AA95" s="83">
        <f t="shared" si="31"/>
        <v>1.2</v>
      </c>
      <c r="AB95" s="83">
        <f t="shared" si="31"/>
        <v>1.1988002148868859</v>
      </c>
    </row>
    <row r="96" spans="1:28" s="57" customFormat="1" ht="18" customHeight="1" x14ac:dyDescent="0.25">
      <c r="A96" s="84">
        <v>91</v>
      </c>
      <c r="B96" s="85">
        <f>ROUNDDOWN(($C$113+ROUNDDOWN(($A96*IF(501&lt;=$A96,$C$128,IF(101&lt;=$A96,$C$127,IF(51&lt;=$A96,$C$126,IF(31&lt;=$A96,$C$125,IF(21&lt;=$A96,$C$124,IF(11&lt;=$A96,$C$123,IF(1&lt;=$A96,$C$122,0)))))))),0))*1.1,0)</f>
        <v>18185</v>
      </c>
      <c r="C96" s="106">
        <f t="shared" si="20"/>
        <v>15675</v>
      </c>
      <c r="D96" s="111">
        <f t="shared" si="32"/>
        <v>33860</v>
      </c>
      <c r="E96" s="88">
        <f>ROUNDDOWN(($F$113+ROUNDDOWN(($A96*IF(501&lt;=$A96,$F$128,IF(101&lt;=$A96,$F$127,IF(51&lt;=$A96,$F$126,IF(31&lt;=$A96,$F$125,IF(21&lt;=$A96,$F$124,IF(11&lt;=$A96,$F$123,IF(1&lt;=$A96,$F$122,0)))))))),0))*1.1,0)</f>
        <v>19453</v>
      </c>
      <c r="F96" s="89">
        <f t="shared" si="21"/>
        <v>16722</v>
      </c>
      <c r="G96" s="90">
        <f t="shared" si="24"/>
        <v>36175</v>
      </c>
      <c r="H96" s="91">
        <f t="shared" si="25"/>
        <v>1268</v>
      </c>
      <c r="I96" s="92">
        <f t="shared" si="25"/>
        <v>1047</v>
      </c>
      <c r="J96" s="93">
        <f t="shared" si="25"/>
        <v>2315</v>
      </c>
      <c r="K96" s="94">
        <f>ROUNDDOWN(($L$113+ROUNDDOWN(($A96*IF(501&lt;=$A96,$L$128,IF(101&lt;=$A96,$L$127,IF(51&lt;=$A96,$L$126,IF(31&lt;=$A96,$L$125,IF(21&lt;=$A96,$L$124,IF(11&lt;=$A96,$L$123,IF(1&lt;=$A96,$L$122,0)))))))),0))*1.1,0)</f>
        <v>20722</v>
      </c>
      <c r="L96" s="95">
        <f t="shared" si="22"/>
        <v>17869</v>
      </c>
      <c r="M96" s="96">
        <f t="shared" si="26"/>
        <v>38591</v>
      </c>
      <c r="N96" s="97">
        <f t="shared" si="27"/>
        <v>1269</v>
      </c>
      <c r="O96" s="98">
        <f t="shared" si="27"/>
        <v>1147</v>
      </c>
      <c r="P96" s="99">
        <f t="shared" si="27"/>
        <v>2416</v>
      </c>
      <c r="Q96" s="100">
        <f>ROUNDDOWN(($R$113+ROUNDDOWN(($A96*IF(501&lt;=$A96,$R$128,IF(101&lt;=$A96,$R$127,IF(51&lt;=$A96,$R$126,IF(31&lt;=$A96,$R$125,IF(21&lt;=$A96,$R$124,IF(11&lt;=$A96,$R$123,IF(1&lt;=$A96,$R$122,0)))))))),0))*1.1,0)</f>
        <v>21782</v>
      </c>
      <c r="R96" s="101">
        <f t="shared" si="23"/>
        <v>18810</v>
      </c>
      <c r="S96" s="102">
        <f t="shared" si="28"/>
        <v>40592</v>
      </c>
      <c r="T96" s="103">
        <f t="shared" si="29"/>
        <v>1060</v>
      </c>
      <c r="U96" s="104">
        <f t="shared" si="29"/>
        <v>941</v>
      </c>
      <c r="V96" s="105">
        <f t="shared" si="29"/>
        <v>2001</v>
      </c>
      <c r="W96" s="106">
        <f t="shared" si="30"/>
        <v>3597</v>
      </c>
      <c r="X96" s="86">
        <f t="shared" si="30"/>
        <v>3135</v>
      </c>
      <c r="Y96" s="87">
        <f t="shared" si="30"/>
        <v>6732</v>
      </c>
      <c r="Z96" s="107">
        <f t="shared" si="31"/>
        <v>1.1978003849326369</v>
      </c>
      <c r="AA96" s="83">
        <f t="shared" si="31"/>
        <v>1.2</v>
      </c>
      <c r="AB96" s="83">
        <f t="shared" si="31"/>
        <v>1.1988186650915535</v>
      </c>
    </row>
    <row r="97" spans="1:28" s="57" customFormat="1" ht="18" customHeight="1" x14ac:dyDescent="0.25">
      <c r="A97" s="84">
        <v>92</v>
      </c>
      <c r="B97" s="85">
        <f>ROUNDDOWN(($C$113+ROUNDDOWN(($A97*IF(501&lt;=$A97,$C$128,IF(101&lt;=$A97,$C$127,IF(51&lt;=$A97,$C$126,IF(31&lt;=$A97,$C$125,IF(21&lt;=$A97,$C$124,IF(11&lt;=$A97,$C$123,IF(1&lt;=$A97,$C$122,0)))))))),0))*1.1,0)</f>
        <v>18374</v>
      </c>
      <c r="C97" s="106">
        <f t="shared" si="20"/>
        <v>15840</v>
      </c>
      <c r="D97" s="111">
        <f t="shared" si="32"/>
        <v>34214</v>
      </c>
      <c r="E97" s="88">
        <f>ROUNDDOWN(($F$113+ROUNDDOWN(($A97*IF(501&lt;=$A97,$F$128,IF(101&lt;=$A97,$F$127,IF(51&lt;=$A97,$F$126,IF(31&lt;=$A97,$F$125,IF(21&lt;=$A97,$F$124,IF(11&lt;=$A97,$F$123,IF(1&lt;=$A97,$F$122,0)))))))),0))*1.1,0)</f>
        <v>19655</v>
      </c>
      <c r="F97" s="89">
        <f t="shared" si="21"/>
        <v>16898</v>
      </c>
      <c r="G97" s="90">
        <f t="shared" si="24"/>
        <v>36553</v>
      </c>
      <c r="H97" s="91">
        <f t="shared" si="25"/>
        <v>1281</v>
      </c>
      <c r="I97" s="92">
        <f t="shared" si="25"/>
        <v>1058</v>
      </c>
      <c r="J97" s="93">
        <f t="shared" si="25"/>
        <v>2339</v>
      </c>
      <c r="K97" s="94">
        <f>ROUNDDOWN(($L$113+ROUNDDOWN(($A97*IF(501&lt;=$A97,$L$128,IF(101&lt;=$A97,$L$127,IF(51&lt;=$A97,$L$126,IF(31&lt;=$A97,$L$125,IF(21&lt;=$A97,$L$124,IF(11&lt;=$A97,$L$123,IF(1&lt;=$A97,$L$122,0)))))))),0))*1.1,0)</f>
        <v>20938</v>
      </c>
      <c r="L97" s="95">
        <f t="shared" si="22"/>
        <v>18057</v>
      </c>
      <c r="M97" s="96">
        <f t="shared" si="26"/>
        <v>38995</v>
      </c>
      <c r="N97" s="97">
        <f t="shared" si="27"/>
        <v>1283</v>
      </c>
      <c r="O97" s="98">
        <f t="shared" si="27"/>
        <v>1159</v>
      </c>
      <c r="P97" s="99">
        <f t="shared" si="27"/>
        <v>2442</v>
      </c>
      <c r="Q97" s="100">
        <f>ROUNDDOWN(($R$113+ROUNDDOWN(($A97*IF(501&lt;=$A97,$R$128,IF(101&lt;=$A97,$R$127,IF(51&lt;=$A97,$R$126,IF(31&lt;=$A97,$R$125,IF(21&lt;=$A97,$R$124,IF(11&lt;=$A97,$R$123,IF(1&lt;=$A97,$R$122,0)))))))),0))*1.1,0)</f>
        <v>22008</v>
      </c>
      <c r="R97" s="101">
        <f t="shared" si="23"/>
        <v>19008</v>
      </c>
      <c r="S97" s="102">
        <f t="shared" si="28"/>
        <v>41016</v>
      </c>
      <c r="T97" s="103">
        <f t="shared" si="29"/>
        <v>1070</v>
      </c>
      <c r="U97" s="104">
        <f t="shared" si="29"/>
        <v>951</v>
      </c>
      <c r="V97" s="105">
        <f t="shared" si="29"/>
        <v>2021</v>
      </c>
      <c r="W97" s="106">
        <f t="shared" si="30"/>
        <v>3634</v>
      </c>
      <c r="X97" s="86">
        <f t="shared" si="30"/>
        <v>3168</v>
      </c>
      <c r="Y97" s="87">
        <f t="shared" si="30"/>
        <v>6802</v>
      </c>
      <c r="Z97" s="107">
        <f t="shared" si="31"/>
        <v>1.1977794709916185</v>
      </c>
      <c r="AA97" s="83">
        <f t="shared" si="31"/>
        <v>1.2</v>
      </c>
      <c r="AB97" s="83">
        <f t="shared" si="31"/>
        <v>1.1988075056994212</v>
      </c>
    </row>
    <row r="98" spans="1:28" s="57" customFormat="1" ht="18" customHeight="1" x14ac:dyDescent="0.25">
      <c r="A98" s="84">
        <v>93</v>
      </c>
      <c r="B98" s="85">
        <f>ROUNDDOWN(($C$113+ROUNDDOWN(($A98*IF(501&lt;=$A98,$C$128,IF(101&lt;=$A98,$C$127,IF(51&lt;=$A98,$C$126,IF(31&lt;=$A98,$C$125,IF(21&lt;=$A98,$C$124,IF(11&lt;=$A98,$C$123,IF(1&lt;=$A98,$C$122,0)))))))),0))*1.1,0)</f>
        <v>18563</v>
      </c>
      <c r="C98" s="106">
        <f t="shared" si="20"/>
        <v>16005</v>
      </c>
      <c r="D98" s="111">
        <f t="shared" si="32"/>
        <v>34568</v>
      </c>
      <c r="E98" s="88">
        <f>ROUNDDOWN(($F$113+ROUNDDOWN(($A98*IF(501&lt;=$A98,$F$128,IF(101&lt;=$A98,$F$127,IF(51&lt;=$A98,$F$126,IF(31&lt;=$A98,$F$125,IF(21&lt;=$A98,$F$124,IF(11&lt;=$A98,$F$123,IF(1&lt;=$A98,$F$122,0)))))))),0))*1.1,0)</f>
        <v>19858</v>
      </c>
      <c r="F98" s="89">
        <f t="shared" si="21"/>
        <v>17074</v>
      </c>
      <c r="G98" s="90">
        <f t="shared" si="24"/>
        <v>36932</v>
      </c>
      <c r="H98" s="91">
        <f t="shared" si="25"/>
        <v>1295</v>
      </c>
      <c r="I98" s="92">
        <f t="shared" si="25"/>
        <v>1069</v>
      </c>
      <c r="J98" s="93">
        <f t="shared" si="25"/>
        <v>2364</v>
      </c>
      <c r="K98" s="94">
        <f>ROUNDDOWN(($L$113+ROUNDDOWN(($A98*IF(501&lt;=$A98,$L$128,IF(101&lt;=$A98,$L$127,IF(51&lt;=$A98,$L$126,IF(31&lt;=$A98,$L$125,IF(21&lt;=$A98,$L$124,IF(11&lt;=$A98,$L$123,IF(1&lt;=$A98,$L$122,0)))))))),0))*1.1,0)</f>
        <v>21154</v>
      </c>
      <c r="L98" s="95">
        <f t="shared" si="22"/>
        <v>18245</v>
      </c>
      <c r="M98" s="96">
        <f t="shared" si="26"/>
        <v>39399</v>
      </c>
      <c r="N98" s="97">
        <f t="shared" si="27"/>
        <v>1296</v>
      </c>
      <c r="O98" s="98">
        <f t="shared" si="27"/>
        <v>1171</v>
      </c>
      <c r="P98" s="99">
        <f t="shared" si="27"/>
        <v>2467</v>
      </c>
      <c r="Q98" s="100">
        <f>ROUNDDOWN(($R$113+ROUNDDOWN(($A98*IF(501&lt;=$A98,$R$128,IF(101&lt;=$A98,$R$127,IF(51&lt;=$A98,$R$126,IF(31&lt;=$A98,$R$125,IF(21&lt;=$A98,$R$124,IF(11&lt;=$A98,$R$123,IF(1&lt;=$A98,$R$122,0)))))))),0))*1.1,0)</f>
        <v>22235</v>
      </c>
      <c r="R98" s="101">
        <f t="shared" si="23"/>
        <v>19206</v>
      </c>
      <c r="S98" s="102">
        <f t="shared" si="28"/>
        <v>41441</v>
      </c>
      <c r="T98" s="103">
        <f t="shared" si="29"/>
        <v>1081</v>
      </c>
      <c r="U98" s="104">
        <f t="shared" si="29"/>
        <v>961</v>
      </c>
      <c r="V98" s="105">
        <f t="shared" si="29"/>
        <v>2042</v>
      </c>
      <c r="W98" s="106">
        <f t="shared" si="30"/>
        <v>3672</v>
      </c>
      <c r="X98" s="86">
        <f t="shared" si="30"/>
        <v>3201</v>
      </c>
      <c r="Y98" s="87">
        <f t="shared" si="30"/>
        <v>6873</v>
      </c>
      <c r="Z98" s="107">
        <f t="shared" si="31"/>
        <v>1.197812853525831</v>
      </c>
      <c r="AA98" s="83">
        <f t="shared" si="31"/>
        <v>1.2</v>
      </c>
      <c r="AB98" s="83">
        <f t="shared" si="31"/>
        <v>1.1988255033557047</v>
      </c>
    </row>
    <row r="99" spans="1:28" s="57" customFormat="1" ht="18" customHeight="1" x14ac:dyDescent="0.25">
      <c r="A99" s="84">
        <v>94</v>
      </c>
      <c r="B99" s="85">
        <f>ROUNDDOWN(($C$113+ROUNDDOWN(($A99*IF(501&lt;=$A99,$C$128,IF(101&lt;=$A99,$C$127,IF(51&lt;=$A99,$C$126,IF(31&lt;=$A99,$C$125,IF(21&lt;=$A99,$C$124,IF(11&lt;=$A99,$C$123,IF(1&lt;=$A99,$C$122,0)))))))),0))*1.1,0)</f>
        <v>18752</v>
      </c>
      <c r="C99" s="106">
        <f t="shared" si="20"/>
        <v>16170</v>
      </c>
      <c r="D99" s="111">
        <f t="shared" si="32"/>
        <v>34922</v>
      </c>
      <c r="E99" s="88">
        <f>ROUNDDOWN(($F$113+ROUNDDOWN(($A99*IF(501&lt;=$A99,$F$128,IF(101&lt;=$A99,$F$127,IF(51&lt;=$A99,$F$126,IF(31&lt;=$A99,$F$125,IF(21&lt;=$A99,$F$124,IF(11&lt;=$A99,$F$123,IF(1&lt;=$A99,$F$122,0)))))))),0))*1.1,0)</f>
        <v>20060</v>
      </c>
      <c r="F99" s="89">
        <f t="shared" si="21"/>
        <v>17250</v>
      </c>
      <c r="G99" s="90">
        <f t="shared" si="24"/>
        <v>37310</v>
      </c>
      <c r="H99" s="91">
        <f t="shared" si="25"/>
        <v>1308</v>
      </c>
      <c r="I99" s="92">
        <f t="shared" si="25"/>
        <v>1080</v>
      </c>
      <c r="J99" s="93">
        <f t="shared" si="25"/>
        <v>2388</v>
      </c>
      <c r="K99" s="94">
        <f>ROUNDDOWN(($L$113+ROUNDDOWN(($A99*IF(501&lt;=$A99,$L$128,IF(101&lt;=$A99,$L$127,IF(51&lt;=$A99,$L$126,IF(31&lt;=$A99,$L$125,IF(21&lt;=$A99,$L$124,IF(11&lt;=$A99,$L$123,IF(1&lt;=$A99,$L$122,0)))))))),0))*1.1,0)</f>
        <v>21369</v>
      </c>
      <c r="L99" s="95">
        <f t="shared" si="22"/>
        <v>18433</v>
      </c>
      <c r="M99" s="96">
        <f t="shared" si="26"/>
        <v>39802</v>
      </c>
      <c r="N99" s="97">
        <f t="shared" si="27"/>
        <v>1309</v>
      </c>
      <c r="O99" s="98">
        <f t="shared" si="27"/>
        <v>1183</v>
      </c>
      <c r="P99" s="99">
        <f t="shared" si="27"/>
        <v>2492</v>
      </c>
      <c r="Q99" s="100">
        <f>ROUNDDOWN(($R$113+ROUNDDOWN(($A99*IF(501&lt;=$A99,$R$128,IF(101&lt;=$A99,$R$127,IF(51&lt;=$A99,$R$126,IF(31&lt;=$A99,$R$125,IF(21&lt;=$A99,$R$124,IF(11&lt;=$A99,$R$123,IF(1&lt;=$A99,$R$122,0)))))))),0))*1.1,0)</f>
        <v>22462</v>
      </c>
      <c r="R99" s="101">
        <f t="shared" si="23"/>
        <v>19404</v>
      </c>
      <c r="S99" s="102">
        <f t="shared" si="28"/>
        <v>41866</v>
      </c>
      <c r="T99" s="103">
        <f t="shared" si="29"/>
        <v>1093</v>
      </c>
      <c r="U99" s="104">
        <f t="shared" si="29"/>
        <v>971</v>
      </c>
      <c r="V99" s="105">
        <f t="shared" si="29"/>
        <v>2064</v>
      </c>
      <c r="W99" s="106">
        <f t="shared" si="30"/>
        <v>3710</v>
      </c>
      <c r="X99" s="86">
        <f t="shared" si="30"/>
        <v>3234</v>
      </c>
      <c r="Y99" s="87">
        <f t="shared" si="30"/>
        <v>6944</v>
      </c>
      <c r="Z99" s="107">
        <f t="shared" si="31"/>
        <v>1.1978455631399318</v>
      </c>
      <c r="AA99" s="83">
        <f t="shared" si="31"/>
        <v>1.2</v>
      </c>
      <c r="AB99" s="83">
        <f t="shared" si="31"/>
        <v>1.1988431361319511</v>
      </c>
    </row>
    <row r="100" spans="1:28" s="57" customFormat="1" ht="18" customHeight="1" x14ac:dyDescent="0.25">
      <c r="A100" s="84">
        <v>95</v>
      </c>
      <c r="B100" s="85">
        <f>ROUNDDOWN(($C$113+ROUNDDOWN(($A100*IF(501&lt;=$A100,$C$128,IF(101&lt;=$A100,$C$127,IF(51&lt;=$A100,$C$126,IF(31&lt;=$A100,$C$125,IF(21&lt;=$A100,$C$124,IF(11&lt;=$A100,$C$123,IF(1&lt;=$A100,$C$122,0)))))))),0))*1.1,0)</f>
        <v>18942</v>
      </c>
      <c r="C100" s="106">
        <f t="shared" si="20"/>
        <v>16335</v>
      </c>
      <c r="D100" s="111">
        <f t="shared" si="32"/>
        <v>35277</v>
      </c>
      <c r="E100" s="88">
        <f>ROUNDDOWN(($F$113+ROUNDDOWN(($A100*IF(501&lt;=$A100,$F$128,IF(101&lt;=$A100,$F$127,IF(51&lt;=$A100,$F$126,IF(31&lt;=$A100,$F$125,IF(21&lt;=$A100,$F$124,IF(11&lt;=$A100,$F$123,IF(1&lt;=$A100,$F$122,0)))))))),0))*1.1,0)</f>
        <v>20263</v>
      </c>
      <c r="F100" s="89">
        <f t="shared" si="21"/>
        <v>17426</v>
      </c>
      <c r="G100" s="90">
        <f t="shared" si="24"/>
        <v>37689</v>
      </c>
      <c r="H100" s="91">
        <f t="shared" si="25"/>
        <v>1321</v>
      </c>
      <c r="I100" s="92">
        <f t="shared" si="25"/>
        <v>1091</v>
      </c>
      <c r="J100" s="93">
        <f t="shared" si="25"/>
        <v>2412</v>
      </c>
      <c r="K100" s="94">
        <f>ROUNDDOWN(($L$113+ROUNDDOWN(($A100*IF(501&lt;=$A100,$L$128,IF(101&lt;=$A100,$L$127,IF(51&lt;=$A100,$L$126,IF(31&lt;=$A100,$L$125,IF(21&lt;=$A100,$L$124,IF(11&lt;=$A100,$L$123,IF(1&lt;=$A100,$L$122,0)))))))),0))*1.1,0)</f>
        <v>21585</v>
      </c>
      <c r="L100" s="95">
        <f t="shared" si="22"/>
        <v>18621</v>
      </c>
      <c r="M100" s="96">
        <f t="shared" si="26"/>
        <v>40206</v>
      </c>
      <c r="N100" s="97">
        <f t="shared" si="27"/>
        <v>1322</v>
      </c>
      <c r="O100" s="98">
        <f t="shared" si="27"/>
        <v>1195</v>
      </c>
      <c r="P100" s="99">
        <f t="shared" si="27"/>
        <v>2517</v>
      </c>
      <c r="Q100" s="100">
        <f>ROUNDDOWN(($R$113+ROUNDDOWN(($A100*IF(501&lt;=$A100,$R$128,IF(101&lt;=$A100,$R$127,IF(51&lt;=$A100,$R$126,IF(31&lt;=$A100,$R$125,IF(21&lt;=$A100,$R$124,IF(11&lt;=$A100,$R$123,IF(1&lt;=$A100,$R$122,0)))))))),0))*1.1,0)</f>
        <v>22688</v>
      </c>
      <c r="R100" s="101">
        <f t="shared" si="23"/>
        <v>19602</v>
      </c>
      <c r="S100" s="102">
        <f t="shared" si="28"/>
        <v>42290</v>
      </c>
      <c r="T100" s="103">
        <f t="shared" si="29"/>
        <v>1103</v>
      </c>
      <c r="U100" s="104">
        <f t="shared" si="29"/>
        <v>981</v>
      </c>
      <c r="V100" s="105">
        <f t="shared" si="29"/>
        <v>2084</v>
      </c>
      <c r="W100" s="106">
        <f t="shared" si="30"/>
        <v>3746</v>
      </c>
      <c r="X100" s="86">
        <f t="shared" si="30"/>
        <v>3267</v>
      </c>
      <c r="Y100" s="87">
        <f t="shared" si="30"/>
        <v>7013</v>
      </c>
      <c r="Z100" s="107">
        <f t="shared" si="31"/>
        <v>1.1977615880054904</v>
      </c>
      <c r="AA100" s="83">
        <f t="shared" si="31"/>
        <v>1.2</v>
      </c>
      <c r="AB100" s="83">
        <f t="shared" si="31"/>
        <v>1.1987980837372791</v>
      </c>
    </row>
    <row r="101" spans="1:28" s="57" customFormat="1" ht="18" customHeight="1" x14ac:dyDescent="0.25">
      <c r="A101" s="84">
        <v>96</v>
      </c>
      <c r="B101" s="85">
        <f>ROUNDDOWN(($C$113+ROUNDDOWN(($A101*IF(501&lt;=$A101,$C$128,IF(101&lt;=$A101,$C$127,IF(51&lt;=$A101,$C$126,IF(31&lt;=$A101,$C$125,IF(21&lt;=$A101,$C$124,IF(11&lt;=$A101,$C$123,IF(1&lt;=$A101,$C$122,0)))))))),0))*1.1,0)</f>
        <v>19131</v>
      </c>
      <c r="C101" s="106">
        <f t="shared" si="20"/>
        <v>16500</v>
      </c>
      <c r="D101" s="111">
        <f t="shared" si="32"/>
        <v>35631</v>
      </c>
      <c r="E101" s="88">
        <f>ROUNDDOWN(($F$113+ROUNDDOWN(($A101*IF(501&lt;=$A101,$F$128,IF(101&lt;=$A101,$F$127,IF(51&lt;=$A101,$F$126,IF(31&lt;=$A101,$F$125,IF(21&lt;=$A101,$F$124,IF(11&lt;=$A101,$F$123,IF(1&lt;=$A101,$F$122,0)))))))),0))*1.1,0)</f>
        <v>20465</v>
      </c>
      <c r="F101" s="89">
        <f t="shared" si="21"/>
        <v>17602</v>
      </c>
      <c r="G101" s="90">
        <f t="shared" si="24"/>
        <v>38067</v>
      </c>
      <c r="H101" s="91">
        <f t="shared" si="25"/>
        <v>1334</v>
      </c>
      <c r="I101" s="92">
        <f t="shared" si="25"/>
        <v>1102</v>
      </c>
      <c r="J101" s="93">
        <f t="shared" si="25"/>
        <v>2436</v>
      </c>
      <c r="K101" s="94">
        <f>ROUNDDOWN(($L$113+ROUNDDOWN(($A101*IF(501&lt;=$A101,$L$128,IF(101&lt;=$A101,$L$127,IF(51&lt;=$A101,$L$126,IF(31&lt;=$A101,$L$125,IF(21&lt;=$A101,$L$124,IF(11&lt;=$A101,$L$123,IF(1&lt;=$A101,$L$122,0)))))))),0))*1.1,0)</f>
        <v>21800</v>
      </c>
      <c r="L101" s="95">
        <f t="shared" si="22"/>
        <v>18810</v>
      </c>
      <c r="M101" s="96">
        <f t="shared" si="26"/>
        <v>40610</v>
      </c>
      <c r="N101" s="97">
        <f t="shared" si="27"/>
        <v>1335</v>
      </c>
      <c r="O101" s="98">
        <f t="shared" si="27"/>
        <v>1208</v>
      </c>
      <c r="P101" s="99">
        <f t="shared" si="27"/>
        <v>2543</v>
      </c>
      <c r="Q101" s="100">
        <f>ROUNDDOWN(($R$113+ROUNDDOWN(($A101*IF(501&lt;=$A101,$R$128,IF(101&lt;=$A101,$R$127,IF(51&lt;=$A101,$R$126,IF(31&lt;=$A101,$R$125,IF(21&lt;=$A101,$R$124,IF(11&lt;=$A101,$R$123,IF(1&lt;=$A101,$R$122,0)))))))),0))*1.1,0)</f>
        <v>22915</v>
      </c>
      <c r="R101" s="101">
        <f t="shared" si="23"/>
        <v>19800</v>
      </c>
      <c r="S101" s="102">
        <f t="shared" si="28"/>
        <v>42715</v>
      </c>
      <c r="T101" s="103">
        <f t="shared" si="29"/>
        <v>1115</v>
      </c>
      <c r="U101" s="104">
        <f t="shared" si="29"/>
        <v>990</v>
      </c>
      <c r="V101" s="105">
        <f t="shared" si="29"/>
        <v>2105</v>
      </c>
      <c r="W101" s="106">
        <f t="shared" si="30"/>
        <v>3784</v>
      </c>
      <c r="X101" s="86">
        <f t="shared" si="30"/>
        <v>3300</v>
      </c>
      <c r="Y101" s="87">
        <f t="shared" si="30"/>
        <v>7084</v>
      </c>
      <c r="Z101" s="107">
        <f t="shared" si="31"/>
        <v>1.1977941560817522</v>
      </c>
      <c r="AA101" s="83">
        <f t="shared" si="31"/>
        <v>1.2</v>
      </c>
      <c r="AB101" s="83">
        <f t="shared" si="31"/>
        <v>1.1988156380679744</v>
      </c>
    </row>
    <row r="102" spans="1:28" s="57" customFormat="1" ht="18" customHeight="1" x14ac:dyDescent="0.25">
      <c r="A102" s="84">
        <v>97</v>
      </c>
      <c r="B102" s="85">
        <f>ROUNDDOWN(($C$113+ROUNDDOWN(($A102*IF(501&lt;=$A102,$C$128,IF(101&lt;=$A102,$C$127,IF(51&lt;=$A102,$C$126,IF(31&lt;=$A102,$C$125,IF(21&lt;=$A102,$C$124,IF(11&lt;=$A102,$C$123,IF(1&lt;=$A102,$C$122,0)))))))),0))*1.1,0)</f>
        <v>19320</v>
      </c>
      <c r="C102" s="106">
        <f t="shared" si="20"/>
        <v>16665</v>
      </c>
      <c r="D102" s="111">
        <f t="shared" si="32"/>
        <v>35985</v>
      </c>
      <c r="E102" s="88">
        <f>ROUNDDOWN(($F$113+ROUNDDOWN(($A102*IF(501&lt;=$A102,$F$128,IF(101&lt;=$A102,$F$127,IF(51&lt;=$A102,$F$126,IF(31&lt;=$A102,$F$125,IF(21&lt;=$A102,$F$124,IF(11&lt;=$A102,$F$123,IF(1&lt;=$A102,$F$122,0)))))))),0))*1.1,0)</f>
        <v>20667</v>
      </c>
      <c r="F102" s="89">
        <f t="shared" si="21"/>
        <v>17778</v>
      </c>
      <c r="G102" s="90">
        <f t="shared" si="24"/>
        <v>38445</v>
      </c>
      <c r="H102" s="91">
        <f t="shared" si="25"/>
        <v>1347</v>
      </c>
      <c r="I102" s="92">
        <f t="shared" si="25"/>
        <v>1113</v>
      </c>
      <c r="J102" s="93">
        <f t="shared" si="25"/>
        <v>2460</v>
      </c>
      <c r="K102" s="94">
        <f>ROUNDDOWN(($L$113+ROUNDDOWN(($A102*IF(501&lt;=$A102,$L$128,IF(101&lt;=$A102,$L$127,IF(51&lt;=$A102,$L$126,IF(31&lt;=$A102,$L$125,IF(21&lt;=$A102,$L$124,IF(11&lt;=$A102,$L$123,IF(1&lt;=$A102,$L$122,0)))))))),0))*1.1,0)</f>
        <v>22016</v>
      </c>
      <c r="L102" s="95">
        <f t="shared" si="22"/>
        <v>18998</v>
      </c>
      <c r="M102" s="96">
        <f t="shared" si="26"/>
        <v>41014</v>
      </c>
      <c r="N102" s="97">
        <f t="shared" si="27"/>
        <v>1349</v>
      </c>
      <c r="O102" s="98">
        <f t="shared" si="27"/>
        <v>1220</v>
      </c>
      <c r="P102" s="99">
        <f t="shared" si="27"/>
        <v>2569</v>
      </c>
      <c r="Q102" s="100">
        <f>ROUNDDOWN(($R$113+ROUNDDOWN(($A102*IF(501&lt;=$A102,$R$128,IF(101&lt;=$A102,$R$127,IF(51&lt;=$A102,$R$126,IF(31&lt;=$A102,$R$125,IF(21&lt;=$A102,$R$124,IF(11&lt;=$A102,$R$123,IF(1&lt;=$A102,$R$122,0)))))))),0))*1.1,0)</f>
        <v>23141</v>
      </c>
      <c r="R102" s="101">
        <f t="shared" si="23"/>
        <v>19998</v>
      </c>
      <c r="S102" s="102">
        <f t="shared" si="28"/>
        <v>43139</v>
      </c>
      <c r="T102" s="103">
        <f t="shared" si="29"/>
        <v>1125</v>
      </c>
      <c r="U102" s="104">
        <f t="shared" si="29"/>
        <v>1000</v>
      </c>
      <c r="V102" s="105">
        <f t="shared" si="29"/>
        <v>2125</v>
      </c>
      <c r="W102" s="106">
        <f t="shared" si="30"/>
        <v>3821</v>
      </c>
      <c r="X102" s="86">
        <f t="shared" si="30"/>
        <v>3333</v>
      </c>
      <c r="Y102" s="87">
        <f t="shared" si="30"/>
        <v>7154</v>
      </c>
      <c r="Z102" s="107">
        <f t="shared" si="31"/>
        <v>1.1977743271221533</v>
      </c>
      <c r="AA102" s="83">
        <f t="shared" si="31"/>
        <v>1.2</v>
      </c>
      <c r="AB102" s="83">
        <f t="shared" si="31"/>
        <v>1.198805057662915</v>
      </c>
    </row>
    <row r="103" spans="1:28" s="57" customFormat="1" ht="18" customHeight="1" x14ac:dyDescent="0.25">
      <c r="A103" s="84">
        <v>98</v>
      </c>
      <c r="B103" s="85">
        <f>ROUNDDOWN(($C$113+ROUNDDOWN(($A103*IF(501&lt;=$A103,$C$128,IF(101&lt;=$A103,$C$127,IF(51&lt;=$A103,$C$126,IF(31&lt;=$A103,$C$125,IF(21&lt;=$A103,$C$124,IF(11&lt;=$A103,$C$123,IF(1&lt;=$A103,$C$122,0)))))))),0))*1.1,0)</f>
        <v>19509</v>
      </c>
      <c r="C103" s="106">
        <f t="shared" si="20"/>
        <v>16830</v>
      </c>
      <c r="D103" s="111">
        <f t="shared" si="32"/>
        <v>36339</v>
      </c>
      <c r="E103" s="88">
        <f>ROUNDDOWN(($F$113+ROUNDDOWN(($A103*IF(501&lt;=$A103,$F$128,IF(101&lt;=$A103,$F$127,IF(51&lt;=$A103,$F$126,IF(31&lt;=$A103,$F$125,IF(21&lt;=$A103,$F$124,IF(11&lt;=$A103,$F$123,IF(1&lt;=$A103,$F$122,0)))))))),0))*1.1,0)</f>
        <v>20870</v>
      </c>
      <c r="F103" s="89">
        <f t="shared" si="21"/>
        <v>17954</v>
      </c>
      <c r="G103" s="90">
        <f t="shared" si="24"/>
        <v>38824</v>
      </c>
      <c r="H103" s="91">
        <f t="shared" si="25"/>
        <v>1361</v>
      </c>
      <c r="I103" s="92">
        <f t="shared" si="25"/>
        <v>1124</v>
      </c>
      <c r="J103" s="93">
        <f t="shared" si="25"/>
        <v>2485</v>
      </c>
      <c r="K103" s="94">
        <f>ROUNDDOWN(($L$113+ROUNDDOWN(($A103*IF(501&lt;=$A103,$L$128,IF(101&lt;=$A103,$L$127,IF(51&lt;=$A103,$L$126,IF(31&lt;=$A103,$L$125,IF(21&lt;=$A103,$L$124,IF(11&lt;=$A103,$L$123,IF(1&lt;=$A103,$L$122,0)))))))),0))*1.1,0)</f>
        <v>22232</v>
      </c>
      <c r="L103" s="95">
        <f t="shared" si="22"/>
        <v>19186</v>
      </c>
      <c r="M103" s="96">
        <f t="shared" si="26"/>
        <v>41418</v>
      </c>
      <c r="N103" s="97">
        <f t="shared" si="27"/>
        <v>1362</v>
      </c>
      <c r="O103" s="98">
        <f t="shared" si="27"/>
        <v>1232</v>
      </c>
      <c r="P103" s="99">
        <f t="shared" si="27"/>
        <v>2594</v>
      </c>
      <c r="Q103" s="100">
        <f>ROUNDDOWN(($R$113+ROUNDDOWN(($A103*IF(501&lt;=$A103,$R$128,IF(101&lt;=$A103,$R$127,IF(51&lt;=$A103,$R$126,IF(31&lt;=$A103,$R$125,IF(21&lt;=$A103,$R$124,IF(11&lt;=$A103,$R$123,IF(1&lt;=$A103,$R$122,0)))))))),0))*1.1,0)</f>
        <v>23368</v>
      </c>
      <c r="R103" s="101">
        <f t="shared" si="23"/>
        <v>20196</v>
      </c>
      <c r="S103" s="102">
        <f t="shared" si="28"/>
        <v>43564</v>
      </c>
      <c r="T103" s="103">
        <f t="shared" si="29"/>
        <v>1136</v>
      </c>
      <c r="U103" s="104">
        <f t="shared" si="29"/>
        <v>1010</v>
      </c>
      <c r="V103" s="105">
        <f t="shared" si="29"/>
        <v>2146</v>
      </c>
      <c r="W103" s="106">
        <f t="shared" si="30"/>
        <v>3859</v>
      </c>
      <c r="X103" s="86">
        <f t="shared" si="30"/>
        <v>3366</v>
      </c>
      <c r="Y103" s="87">
        <f t="shared" si="30"/>
        <v>7225</v>
      </c>
      <c r="Z103" s="107">
        <f t="shared" si="31"/>
        <v>1.1978061407555487</v>
      </c>
      <c r="AA103" s="83">
        <f t="shared" si="31"/>
        <v>1.2</v>
      </c>
      <c r="AB103" s="83">
        <f t="shared" si="31"/>
        <v>1.1988222020418833</v>
      </c>
    </row>
    <row r="104" spans="1:28" s="57" customFormat="1" ht="18" customHeight="1" x14ac:dyDescent="0.25">
      <c r="A104" s="84">
        <v>99</v>
      </c>
      <c r="B104" s="85">
        <f>ROUNDDOWN(($C$113+ROUNDDOWN(($A104*IF(501&lt;=$A104,$C$128,IF(101&lt;=$A104,$C$127,IF(51&lt;=$A104,$C$126,IF(31&lt;=$A104,$C$125,IF(21&lt;=$A104,$C$124,IF(11&lt;=$A104,$C$123,IF(1&lt;=$A104,$C$122,0)))))))),0))*1.1,0)</f>
        <v>19698</v>
      </c>
      <c r="C104" s="106">
        <f t="shared" si="20"/>
        <v>16995</v>
      </c>
      <c r="D104" s="111">
        <f t="shared" si="32"/>
        <v>36693</v>
      </c>
      <c r="E104" s="88">
        <f>ROUNDDOWN(($F$113+ROUNDDOWN(($A104*IF(501&lt;=$A104,$F$128,IF(101&lt;=$A104,$F$127,IF(51&lt;=$A104,$F$126,IF(31&lt;=$A104,$F$125,IF(21&lt;=$A104,$F$124,IF(11&lt;=$A104,$F$123,IF(1&lt;=$A104,$F$122,0)))))))),0))*1.1,0)</f>
        <v>21072</v>
      </c>
      <c r="F104" s="89">
        <f t="shared" si="21"/>
        <v>18130</v>
      </c>
      <c r="G104" s="90">
        <f t="shared" si="24"/>
        <v>39202</v>
      </c>
      <c r="H104" s="91">
        <f t="shared" si="25"/>
        <v>1374</v>
      </c>
      <c r="I104" s="92">
        <f t="shared" si="25"/>
        <v>1135</v>
      </c>
      <c r="J104" s="93">
        <f t="shared" si="25"/>
        <v>2509</v>
      </c>
      <c r="K104" s="94">
        <f>ROUNDDOWN(($L$113+ROUNDDOWN(($A104*IF(501&lt;=$A104,$L$128,IF(101&lt;=$A104,$L$127,IF(51&lt;=$A104,$L$126,IF(31&lt;=$A104,$L$125,IF(21&lt;=$A104,$L$124,IF(11&lt;=$A104,$L$123,IF(1&lt;=$A104,$L$122,0)))))))),0))*1.1,0)</f>
        <v>22447</v>
      </c>
      <c r="L104" s="95">
        <f t="shared" si="22"/>
        <v>19374</v>
      </c>
      <c r="M104" s="96">
        <f t="shared" si="26"/>
        <v>41821</v>
      </c>
      <c r="N104" s="97">
        <f t="shared" si="27"/>
        <v>1375</v>
      </c>
      <c r="O104" s="98">
        <f t="shared" si="27"/>
        <v>1244</v>
      </c>
      <c r="P104" s="99">
        <f t="shared" si="27"/>
        <v>2619</v>
      </c>
      <c r="Q104" s="100">
        <f>ROUNDDOWN(($R$113+ROUNDDOWN(($A104*IF(501&lt;=$A104,$R$128,IF(101&lt;=$A104,$R$127,IF(51&lt;=$A104,$R$126,IF(31&lt;=$A104,$R$125,IF(21&lt;=$A104,$R$124,IF(11&lt;=$A104,$R$123,IF(1&lt;=$A104,$R$122,0)))))))),0))*1.1,0)</f>
        <v>23595</v>
      </c>
      <c r="R104" s="101">
        <f t="shared" si="23"/>
        <v>20394</v>
      </c>
      <c r="S104" s="102">
        <f t="shared" si="28"/>
        <v>43989</v>
      </c>
      <c r="T104" s="103">
        <f t="shared" si="29"/>
        <v>1148</v>
      </c>
      <c r="U104" s="104">
        <f t="shared" si="29"/>
        <v>1020</v>
      </c>
      <c r="V104" s="105">
        <f t="shared" si="29"/>
        <v>2168</v>
      </c>
      <c r="W104" s="106">
        <f t="shared" si="30"/>
        <v>3897</v>
      </c>
      <c r="X104" s="86">
        <f t="shared" si="30"/>
        <v>3399</v>
      </c>
      <c r="Y104" s="87">
        <f t="shared" si="30"/>
        <v>7296</v>
      </c>
      <c r="Z104" s="107">
        <f t="shared" si="31"/>
        <v>1.197837343892781</v>
      </c>
      <c r="AA104" s="83">
        <f t="shared" si="31"/>
        <v>1.2</v>
      </c>
      <c r="AB104" s="83">
        <f t="shared" si="31"/>
        <v>1.1988390156160575</v>
      </c>
    </row>
    <row r="105" spans="1:28" s="57" customFormat="1" ht="18" customHeight="1" x14ac:dyDescent="0.25">
      <c r="A105" s="84">
        <v>100</v>
      </c>
      <c r="B105" s="85">
        <f>ROUNDDOWN(($C$113+ROUNDDOWN(($A105*IF(501&lt;=$A105,$C$128,IF(101&lt;=$A105,$C$127,IF(51&lt;=$A105,$C$126,IF(31&lt;=$A105,$C$125,IF(21&lt;=$A105,$C$124,IF(11&lt;=$A105,$C$123,IF(1&lt;=$A105,$C$122,0)))))))),0))*1.1,0)</f>
        <v>19888</v>
      </c>
      <c r="C105" s="106">
        <f t="shared" si="20"/>
        <v>17160</v>
      </c>
      <c r="D105" s="111">
        <f t="shared" si="32"/>
        <v>37048</v>
      </c>
      <c r="E105" s="88">
        <f>ROUNDDOWN(($F$113+ROUNDDOWN(($A105*IF(501&lt;=$A105,$F$128,IF(101&lt;=$A105,$F$127,IF(51&lt;=$A105,$F$126,IF(31&lt;=$A105,$F$125,IF(21&lt;=$A105,$F$124,IF(11&lt;=$A105,$F$123,IF(1&lt;=$A105,$F$122,0)))))))),0))*1.1,0)</f>
        <v>21275</v>
      </c>
      <c r="F105" s="89">
        <f t="shared" si="21"/>
        <v>18306</v>
      </c>
      <c r="G105" s="90">
        <f t="shared" si="24"/>
        <v>39581</v>
      </c>
      <c r="H105" s="91">
        <f t="shared" si="25"/>
        <v>1387</v>
      </c>
      <c r="I105" s="92">
        <f t="shared" si="25"/>
        <v>1146</v>
      </c>
      <c r="J105" s="93">
        <f t="shared" si="25"/>
        <v>2533</v>
      </c>
      <c r="K105" s="94">
        <f>ROUNDDOWN(($L$113+ROUNDDOWN(($A105*IF(501&lt;=$A105,$L$128,IF(101&lt;=$A105,$L$127,IF(51&lt;=$A105,$L$126,IF(31&lt;=$A105,$L$125,IF(21&lt;=$A105,$L$124,IF(11&lt;=$A105,$L$123,IF(1&lt;=$A105,$L$122,0)))))))),0))*1.1,0)</f>
        <v>22663</v>
      </c>
      <c r="L105" s="95">
        <f t="shared" si="22"/>
        <v>19562</v>
      </c>
      <c r="M105" s="96">
        <f t="shared" si="26"/>
        <v>42225</v>
      </c>
      <c r="N105" s="97">
        <f t="shared" si="27"/>
        <v>1388</v>
      </c>
      <c r="O105" s="98">
        <f t="shared" si="27"/>
        <v>1256</v>
      </c>
      <c r="P105" s="99">
        <f t="shared" si="27"/>
        <v>2644</v>
      </c>
      <c r="Q105" s="100">
        <f>ROUNDDOWN(($R$113+ROUNDDOWN(($A105*IF(501&lt;=$A105,$R$128,IF(101&lt;=$A105,$R$127,IF(51&lt;=$A105,$R$126,IF(31&lt;=$A105,$R$125,IF(21&lt;=$A105,$R$124,IF(11&lt;=$A105,$R$123,IF(1&lt;=$A105,$R$122,0)))))))),0))*1.1,0)</f>
        <v>23821</v>
      </c>
      <c r="R105" s="101">
        <f t="shared" si="23"/>
        <v>20592</v>
      </c>
      <c r="S105" s="102">
        <f t="shared" si="28"/>
        <v>44413</v>
      </c>
      <c r="T105" s="103">
        <f t="shared" si="29"/>
        <v>1158</v>
      </c>
      <c r="U105" s="104">
        <f t="shared" si="29"/>
        <v>1030</v>
      </c>
      <c r="V105" s="105">
        <f t="shared" si="29"/>
        <v>2188</v>
      </c>
      <c r="W105" s="106">
        <f t="shared" si="30"/>
        <v>3933</v>
      </c>
      <c r="X105" s="86">
        <f t="shared" si="30"/>
        <v>3432</v>
      </c>
      <c r="Y105" s="87">
        <f t="shared" si="30"/>
        <v>7365</v>
      </c>
      <c r="Z105" s="107">
        <f t="shared" si="31"/>
        <v>1.1977574416733709</v>
      </c>
      <c r="AA105" s="83">
        <f t="shared" si="31"/>
        <v>1.2</v>
      </c>
      <c r="AB105" s="83">
        <f t="shared" si="31"/>
        <v>1.1987961563377241</v>
      </c>
    </row>
    <row r="106" spans="1:28" s="57" customFormat="1" ht="18" customHeight="1" x14ac:dyDescent="0.25">
      <c r="A106" s="84">
        <v>101</v>
      </c>
      <c r="B106" s="85">
        <f>ROUNDDOWN(($C$113+ROUNDDOWN(($A106*IF(501&lt;=$A106,$C$128,IF(101&lt;=$A106,$C$127,IF(51&lt;=$A106,$C$126,IF(31&lt;=$A106,$C$125,IF(21&lt;=$A106,$C$124,IF(11&lt;=$A106,$C$123,IF(1&lt;=$A106,$C$122,0)))))))),0))*1.1,0)</f>
        <v>24299</v>
      </c>
      <c r="C106" s="106">
        <f t="shared" si="20"/>
        <v>20102</v>
      </c>
      <c r="D106" s="111">
        <f t="shared" ref="D106:D108" si="33">B106+C106</f>
        <v>44401</v>
      </c>
      <c r="E106" s="88">
        <f>ROUNDDOWN(($F$113+ROUNDDOWN(($A106*IF(501&lt;=$A106,$F$128,IF(101&lt;=$A106,$F$127,IF(51&lt;=$A106,$F$126,IF(31&lt;=$A106,$F$125,IF(21&lt;=$A106,$F$124,IF(11&lt;=$A106,$F$123,IF(1&lt;=$A106,$F$122,0)))))))),0))*1.1,0)</f>
        <v>25921</v>
      </c>
      <c r="F106" s="89">
        <f t="shared" si="21"/>
        <v>21481</v>
      </c>
      <c r="G106" s="90">
        <f t="shared" ref="G106:G108" si="34">SUM(E106:F106)</f>
        <v>47402</v>
      </c>
      <c r="H106" s="91">
        <f t="shared" ref="H106:H108" si="35">E106-B106</f>
        <v>1622</v>
      </c>
      <c r="I106" s="92">
        <f t="shared" ref="I106:I108" si="36">F106-C106</f>
        <v>1379</v>
      </c>
      <c r="J106" s="93">
        <f t="shared" ref="J106:J108" si="37">G106-D106</f>
        <v>3001</v>
      </c>
      <c r="K106" s="94">
        <f>ROUNDDOWN(($L$113+ROUNDDOWN(($A106*IF(501&lt;=$A106,$L$128,IF(101&lt;=$A106,$L$127,IF(51&lt;=$A106,$L$126,IF(31&lt;=$A106,$L$125,IF(21&lt;=$A106,$L$124,IF(11&lt;=$A106,$L$123,IF(1&lt;=$A106,$L$122,0)))))))),0))*1.1,0)</f>
        <v>27656</v>
      </c>
      <c r="L106" s="95">
        <f t="shared" si="22"/>
        <v>22861</v>
      </c>
      <c r="M106" s="96">
        <f t="shared" ref="M106:M108" si="38">SUM(K106:L106)</f>
        <v>50517</v>
      </c>
      <c r="N106" s="97">
        <f t="shared" ref="N106:N108" si="39">K106-E106</f>
        <v>1735</v>
      </c>
      <c r="O106" s="98">
        <f t="shared" ref="O106:O108" si="40">L106-F106</f>
        <v>1380</v>
      </c>
      <c r="P106" s="99">
        <f t="shared" ref="P106:P108" si="41">M106-G106</f>
        <v>3115</v>
      </c>
      <c r="Q106" s="100">
        <f>ROUNDDOWN(($R$113+ROUNDDOWN(($A106*IF(501&lt;=$A106,$R$128,IF(101&lt;=$A106,$R$127,IF(51&lt;=$A106,$R$126,IF(31&lt;=$A106,$R$125,IF(21&lt;=$A106,$R$124,IF(11&lt;=$A106,$R$123,IF(1&lt;=$A106,$R$122,0)))))))),0))*1.1,0)</f>
        <v>29158</v>
      </c>
      <c r="R106" s="101">
        <f t="shared" si="23"/>
        <v>24123</v>
      </c>
      <c r="S106" s="102">
        <f t="shared" ref="S106:S108" si="42">SUM(Q106:R106)</f>
        <v>53281</v>
      </c>
      <c r="T106" s="103">
        <f t="shared" ref="T106:T108" si="43">Q106-K106</f>
        <v>1502</v>
      </c>
      <c r="U106" s="104">
        <f t="shared" ref="U106:U108" si="44">R106-L106</f>
        <v>1262</v>
      </c>
      <c r="V106" s="105">
        <f t="shared" ref="V106:V108" si="45">S106-M106</f>
        <v>2764</v>
      </c>
      <c r="W106" s="106">
        <f t="shared" ref="W106:W108" si="46">Q106-B106</f>
        <v>4859</v>
      </c>
      <c r="X106" s="86">
        <f t="shared" ref="X106:X108" si="47">R106-C106</f>
        <v>4021</v>
      </c>
      <c r="Y106" s="87">
        <f t="shared" ref="Y106:Y108" si="48">S106-D106</f>
        <v>8880</v>
      </c>
      <c r="Z106" s="107">
        <f t="shared" ref="Z106:Z108" si="49">Q106/B106</f>
        <v>1.1999670768344377</v>
      </c>
      <c r="AA106" s="83">
        <f t="shared" ref="AA106:AA108" si="50">R106/C106</f>
        <v>1.2000298477763407</v>
      </c>
      <c r="AB106" s="83">
        <f t="shared" ref="AB106:AB108" si="51">S106/D106</f>
        <v>1.1999954955969461</v>
      </c>
    </row>
    <row r="107" spans="1:28" s="57" customFormat="1" ht="18" customHeight="1" x14ac:dyDescent="0.25">
      <c r="A107" s="84">
        <v>500</v>
      </c>
      <c r="B107" s="85">
        <f>ROUNDDOWN(($C$113+ROUNDDOWN(($A107*IF(501&lt;=$A107,$C$128,IF(101&lt;=$A107,$C$127,IF(51&lt;=$A107,$C$126,IF(31&lt;=$A107,$C$125,IF(21&lt;=$A107,$C$124,IF(11&lt;=$A107,$C$123,IF(1&lt;=$A107,$C$122,0)))))))),0))*1.1,0)</f>
        <v>116468</v>
      </c>
      <c r="C107" s="106">
        <f t="shared" si="20"/>
        <v>96910</v>
      </c>
      <c r="D107" s="111">
        <f t="shared" si="33"/>
        <v>213378</v>
      </c>
      <c r="E107" s="88">
        <f>ROUNDDOWN(($F$113+ROUNDDOWN(($A107*IF(501&lt;=$A107,$F$128,IF(101&lt;=$A107,$F$127,IF(51&lt;=$A107,$F$126,IF(31&lt;=$A107,$F$125,IF(21&lt;=$A107,$F$124,IF(11&lt;=$A107,$F$123,IF(1&lt;=$A107,$F$122,0)))))))),0))*1.1,0)</f>
        <v>124235</v>
      </c>
      <c r="F107" s="89">
        <f t="shared" si="21"/>
        <v>103556</v>
      </c>
      <c r="G107" s="90">
        <f t="shared" si="34"/>
        <v>227791</v>
      </c>
      <c r="H107" s="91">
        <f t="shared" si="35"/>
        <v>7767</v>
      </c>
      <c r="I107" s="92">
        <f t="shared" si="36"/>
        <v>6646</v>
      </c>
      <c r="J107" s="93">
        <f t="shared" si="37"/>
        <v>14413</v>
      </c>
      <c r="K107" s="94">
        <f>ROUNDDOWN(($L$113+ROUNDDOWN(($A107*IF(501&lt;=$A107,$L$128,IF(101&lt;=$A107,$L$127,IF(51&lt;=$A107,$L$126,IF(31&lt;=$A107,$L$125,IF(21&lt;=$A107,$L$124,IF(11&lt;=$A107,$L$123,IF(1&lt;=$A107,$L$122,0)))))))),0))*1.1,0)</f>
        <v>132553</v>
      </c>
      <c r="L107" s="95">
        <f t="shared" si="22"/>
        <v>110202</v>
      </c>
      <c r="M107" s="96">
        <f t="shared" si="38"/>
        <v>242755</v>
      </c>
      <c r="N107" s="97">
        <f t="shared" si="39"/>
        <v>8318</v>
      </c>
      <c r="O107" s="98">
        <f t="shared" si="40"/>
        <v>6646</v>
      </c>
      <c r="P107" s="99">
        <f t="shared" si="41"/>
        <v>14964</v>
      </c>
      <c r="Q107" s="100">
        <f>ROUNDDOWN(($R$113+ROUNDDOWN(($A107*IF(501&lt;=$A107,$R$128,IF(101&lt;=$A107,$R$127,IF(51&lt;=$A107,$R$126,IF(31&lt;=$A107,$R$125,IF(21&lt;=$A107,$R$124,IF(11&lt;=$A107,$R$123,IF(1&lt;=$A107,$R$122,0)))))))),0))*1.1,0)</f>
        <v>139761</v>
      </c>
      <c r="R107" s="101">
        <f t="shared" si="23"/>
        <v>116292</v>
      </c>
      <c r="S107" s="102">
        <f t="shared" si="42"/>
        <v>256053</v>
      </c>
      <c r="T107" s="103">
        <f t="shared" si="43"/>
        <v>7208</v>
      </c>
      <c r="U107" s="104">
        <f t="shared" si="44"/>
        <v>6090</v>
      </c>
      <c r="V107" s="105">
        <f t="shared" si="45"/>
        <v>13298</v>
      </c>
      <c r="W107" s="106">
        <f t="shared" si="46"/>
        <v>23293</v>
      </c>
      <c r="X107" s="86">
        <f t="shared" si="47"/>
        <v>19382</v>
      </c>
      <c r="Y107" s="87">
        <f t="shared" si="48"/>
        <v>42675</v>
      </c>
      <c r="Z107" s="107">
        <f t="shared" si="49"/>
        <v>1.1999948483703677</v>
      </c>
      <c r="AA107" s="83">
        <f t="shared" si="50"/>
        <v>1.2</v>
      </c>
      <c r="AB107" s="83">
        <f t="shared" si="51"/>
        <v>1.1999971880887439</v>
      </c>
    </row>
    <row r="108" spans="1:28" s="57" customFormat="1" ht="18" customHeight="1" x14ac:dyDescent="0.25">
      <c r="A108" s="84">
        <v>1000</v>
      </c>
      <c r="B108" s="85">
        <f>ROUNDDOWN(($C$113+ROUNDDOWN(($A108*IF(501&lt;=$A108,$C$128,IF(101&lt;=$A108,$C$127,IF(51&lt;=$A108,$C$126,IF(31&lt;=$A108,$C$125,IF(21&lt;=$A108,$C$124,IF(11&lt;=$A108,$C$123,IF(1&lt;=$A108,$C$122,0)))))))),0))*1.1,0)</f>
        <v>269368</v>
      </c>
      <c r="C108" s="106">
        <f t="shared" si="20"/>
        <v>226160</v>
      </c>
      <c r="D108" s="111">
        <f t="shared" si="33"/>
        <v>495528</v>
      </c>
      <c r="E108" s="88">
        <f>ROUNDDOWN(($F$113+ROUNDDOWN(($A108*IF(501&lt;=$A108,$F$128,IF(101&lt;=$A108,$F$127,IF(51&lt;=$A108,$F$126,IF(31&lt;=$A108,$F$125,IF(21&lt;=$A108,$F$124,IF(11&lt;=$A108,$F$123,IF(1&lt;=$A108,$F$122,0)))))))),0))*1.1,0)</f>
        <v>288135</v>
      </c>
      <c r="F108" s="89">
        <f t="shared" si="21"/>
        <v>241606</v>
      </c>
      <c r="G108" s="90">
        <f t="shared" si="34"/>
        <v>529741</v>
      </c>
      <c r="H108" s="91">
        <f t="shared" si="35"/>
        <v>18767</v>
      </c>
      <c r="I108" s="92">
        <f t="shared" si="36"/>
        <v>15446</v>
      </c>
      <c r="J108" s="93">
        <f t="shared" si="37"/>
        <v>34213</v>
      </c>
      <c r="K108" s="94">
        <f>ROUNDDOWN(($L$113+ROUNDDOWN(($A108*IF(501&lt;=$A108,$L$128,IF(101&lt;=$A108,$L$127,IF(51&lt;=$A108,$L$126,IF(31&lt;=$A108,$L$125,IF(21&lt;=$A108,$L$124,IF(11&lt;=$A108,$L$123,IF(1&lt;=$A108,$L$122,0)))))))),0))*1.1,0)</f>
        <v>306903</v>
      </c>
      <c r="L108" s="95">
        <f t="shared" si="22"/>
        <v>257052</v>
      </c>
      <c r="M108" s="96">
        <f t="shared" si="38"/>
        <v>563955</v>
      </c>
      <c r="N108" s="97">
        <f t="shared" si="39"/>
        <v>18768</v>
      </c>
      <c r="O108" s="98">
        <f t="shared" si="40"/>
        <v>15446</v>
      </c>
      <c r="P108" s="99">
        <f t="shared" si="41"/>
        <v>34214</v>
      </c>
      <c r="Q108" s="100">
        <f>ROUNDDOWN(($R$113+ROUNDDOWN(($A108*IF(501&lt;=$A108,$R$128,IF(101&lt;=$A108,$R$127,IF(51&lt;=$A108,$R$126,IF(31&lt;=$A108,$R$125,IF(21&lt;=$A108,$R$124,IF(11&lt;=$A108,$R$123,IF(1&lt;=$A108,$R$122,0)))))))),0))*1.1,0)</f>
        <v>322361</v>
      </c>
      <c r="R108" s="101">
        <f t="shared" si="23"/>
        <v>271392</v>
      </c>
      <c r="S108" s="102">
        <f t="shared" si="42"/>
        <v>593753</v>
      </c>
      <c r="T108" s="103">
        <f t="shared" si="43"/>
        <v>15458</v>
      </c>
      <c r="U108" s="104">
        <f t="shared" si="44"/>
        <v>14340</v>
      </c>
      <c r="V108" s="105">
        <f t="shared" si="45"/>
        <v>29798</v>
      </c>
      <c r="W108" s="106">
        <f t="shared" si="46"/>
        <v>52993</v>
      </c>
      <c r="X108" s="86">
        <f t="shared" si="47"/>
        <v>45232</v>
      </c>
      <c r="Y108" s="87">
        <f t="shared" si="48"/>
        <v>98225</v>
      </c>
      <c r="Z108" s="107">
        <f t="shared" si="49"/>
        <v>1.1967308663241365</v>
      </c>
      <c r="AA108" s="83">
        <f t="shared" si="50"/>
        <v>1.2</v>
      </c>
      <c r="AB108" s="83">
        <f t="shared" si="51"/>
        <v>1.1982229056682971</v>
      </c>
    </row>
    <row r="109" spans="1:28" s="57" customFormat="1" ht="18" customHeight="1" x14ac:dyDescent="0.25">
      <c r="A109" s="149">
        <v>3000</v>
      </c>
      <c r="B109" s="150">
        <f>ROUNDDOWN(($C$113+ROUNDDOWN(($A109*IF(501&lt;=$A109,$C$128,IF(101&lt;=$A109,$C$127,IF(51&lt;=$A109,$C$126,IF(31&lt;=$A109,$C$125,IF(21&lt;=$A109,$C$124,IF(11&lt;=$A109,$C$123,IF(1&lt;=$A109,$C$122,0)))))))),0))*1.1,0)</f>
        <v>806168</v>
      </c>
      <c r="C109" s="151">
        <f t="shared" si="20"/>
        <v>677160</v>
      </c>
      <c r="D109" s="152">
        <f t="shared" si="32"/>
        <v>1483328</v>
      </c>
      <c r="E109" s="153">
        <f>ROUNDDOWN(($F$113+ROUNDDOWN(($A109*IF(501&lt;=$A109,$F$128,IF(101&lt;=$A109,$F$127,IF(51&lt;=$A109,$F$126,IF(31&lt;=$A109,$F$125,IF(21&lt;=$A109,$F$124,IF(11&lt;=$A109,$F$123,IF(1&lt;=$A109,$F$122,0)))))))),0))*1.1,0)</f>
        <v>862335</v>
      </c>
      <c r="F109" s="154">
        <f t="shared" si="21"/>
        <v>723406</v>
      </c>
      <c r="G109" s="155">
        <f t="shared" si="24"/>
        <v>1585741</v>
      </c>
      <c r="H109" s="156">
        <f t="shared" si="25"/>
        <v>56167</v>
      </c>
      <c r="I109" s="157">
        <f t="shared" si="25"/>
        <v>46246</v>
      </c>
      <c r="J109" s="158">
        <f t="shared" si="25"/>
        <v>102413</v>
      </c>
      <c r="K109" s="159">
        <f>ROUNDDOWN(($L$113+ROUNDDOWN(($A109*IF(501&lt;=$A109,$L$128,IF(101&lt;=$A109,$L$127,IF(51&lt;=$A109,$L$126,IF(31&lt;=$A109,$L$125,IF(21&lt;=$A109,$L$124,IF(11&lt;=$A109,$L$123,IF(1&lt;=$A109,$L$122,0)))))))),0))*1.1,0)</f>
        <v>918503</v>
      </c>
      <c r="L109" s="160">
        <f t="shared" si="22"/>
        <v>769652</v>
      </c>
      <c r="M109" s="161">
        <f t="shared" si="26"/>
        <v>1688155</v>
      </c>
      <c r="N109" s="162">
        <f t="shared" si="27"/>
        <v>56168</v>
      </c>
      <c r="O109" s="163">
        <f t="shared" si="27"/>
        <v>46246</v>
      </c>
      <c r="P109" s="164">
        <f t="shared" si="27"/>
        <v>102414</v>
      </c>
      <c r="Q109" s="165">
        <f>ROUNDDOWN(($R$113+ROUNDDOWN(($A109*IF(501&lt;=$A109,$R$128,IF(101&lt;=$A109,$R$127,IF(51&lt;=$A109,$R$126,IF(31&lt;=$A109,$R$125,IF(21&lt;=$A109,$R$124,IF(11&lt;=$A109,$R$123,IF(1&lt;=$A109,$R$122,0)))))))),0))*1.1,0)</f>
        <v>964761</v>
      </c>
      <c r="R109" s="166">
        <f t="shared" si="23"/>
        <v>812592</v>
      </c>
      <c r="S109" s="167">
        <f t="shared" si="28"/>
        <v>1777353</v>
      </c>
      <c r="T109" s="168">
        <f t="shared" si="29"/>
        <v>46258</v>
      </c>
      <c r="U109" s="169">
        <f t="shared" si="29"/>
        <v>42940</v>
      </c>
      <c r="V109" s="170">
        <f t="shared" si="29"/>
        <v>89198</v>
      </c>
      <c r="W109" s="151">
        <f t="shared" si="30"/>
        <v>158593</v>
      </c>
      <c r="X109" s="171">
        <f t="shared" si="30"/>
        <v>135432</v>
      </c>
      <c r="Y109" s="172">
        <f t="shared" si="30"/>
        <v>294025</v>
      </c>
      <c r="Z109" s="173">
        <f t="shared" si="31"/>
        <v>1.1967245040735925</v>
      </c>
      <c r="AA109" s="173">
        <f t="shared" si="31"/>
        <v>1.2</v>
      </c>
      <c r="AB109" s="173">
        <f t="shared" si="31"/>
        <v>1.1982198138240496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61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77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111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51</v>
      </c>
      <c r="C125" s="141">
        <v>144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52</v>
      </c>
      <c r="C126" s="141">
        <v>172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53</v>
      </c>
      <c r="C127" s="141">
        <v>210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 t="s">
        <v>54</v>
      </c>
      <c r="C128" s="141">
        <v>244</v>
      </c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 t="s">
        <v>56</v>
      </c>
      <c r="C131" s="143"/>
      <c r="E131" s="143" t="s">
        <v>56</v>
      </c>
      <c r="F131" s="143"/>
      <c r="K131" s="143" t="s">
        <v>56</v>
      </c>
      <c r="L131" s="143"/>
      <c r="Q131" s="143" t="s">
        <v>56</v>
      </c>
      <c r="R131" s="143"/>
    </row>
    <row r="132" spans="2:18" ht="18" customHeight="1" x14ac:dyDescent="0.25">
      <c r="B132" s="144" t="s">
        <v>64</v>
      </c>
      <c r="C132" s="144">
        <v>600</v>
      </c>
      <c r="E132" s="144" t="s">
        <v>64</v>
      </c>
      <c r="F132" s="144">
        <v>642</v>
      </c>
      <c r="K132" s="144" t="s">
        <v>64</v>
      </c>
      <c r="L132" s="144">
        <v>684</v>
      </c>
      <c r="Q132" s="144" t="s">
        <v>64</v>
      </c>
      <c r="R132" s="144">
        <v>720</v>
      </c>
    </row>
    <row r="133" spans="2:18" ht="18" customHeight="1" x14ac:dyDescent="0.25">
      <c r="B133" s="144" t="s">
        <v>57</v>
      </c>
      <c r="C133" s="144">
        <v>55</v>
      </c>
      <c r="E133" s="144" t="s">
        <v>57</v>
      </c>
      <c r="F133" s="144">
        <v>58</v>
      </c>
      <c r="K133" s="144" t="s">
        <v>57</v>
      </c>
      <c r="L133" s="144">
        <v>62</v>
      </c>
      <c r="Q133" s="144" t="s">
        <v>57</v>
      </c>
      <c r="R133" s="144">
        <v>66</v>
      </c>
    </row>
    <row r="134" spans="2:18" ht="18" customHeight="1" x14ac:dyDescent="0.25">
      <c r="B134" s="144" t="s">
        <v>58</v>
      </c>
      <c r="C134" s="144">
        <v>70</v>
      </c>
      <c r="E134" s="144" t="s">
        <v>58</v>
      </c>
      <c r="F134" s="144">
        <v>74</v>
      </c>
      <c r="K134" s="144" t="s">
        <v>58</v>
      </c>
      <c r="L134" s="144">
        <v>79</v>
      </c>
      <c r="Q134" s="144" t="s">
        <v>58</v>
      </c>
      <c r="R134" s="144">
        <v>84</v>
      </c>
    </row>
    <row r="135" spans="2:18" ht="18" customHeight="1" x14ac:dyDescent="0.25">
      <c r="B135" s="144" t="s">
        <v>59</v>
      </c>
      <c r="C135" s="144">
        <v>100</v>
      </c>
      <c r="E135" s="144" t="s">
        <v>59</v>
      </c>
      <c r="F135" s="144">
        <v>107</v>
      </c>
      <c r="K135" s="144" t="s">
        <v>59</v>
      </c>
      <c r="L135" s="144">
        <v>114</v>
      </c>
      <c r="Q135" s="144" t="s">
        <v>59</v>
      </c>
      <c r="R135" s="144">
        <v>120</v>
      </c>
    </row>
    <row r="136" spans="2:18" ht="18" customHeight="1" x14ac:dyDescent="0.25">
      <c r="B136" s="144" t="s">
        <v>60</v>
      </c>
      <c r="C136" s="144">
        <v>125</v>
      </c>
      <c r="E136" s="144" t="s">
        <v>60</v>
      </c>
      <c r="F136" s="144">
        <v>133</v>
      </c>
      <c r="K136" s="144" t="s">
        <v>60</v>
      </c>
      <c r="L136" s="144">
        <v>142</v>
      </c>
      <c r="Q136" s="144" t="s">
        <v>60</v>
      </c>
      <c r="R136" s="144">
        <v>150</v>
      </c>
    </row>
    <row r="137" spans="2:18" ht="18" customHeight="1" x14ac:dyDescent="0.25">
      <c r="B137" s="144" t="s">
        <v>61</v>
      </c>
      <c r="C137" s="144">
        <v>150</v>
      </c>
      <c r="E137" s="144" t="s">
        <v>61</v>
      </c>
      <c r="F137" s="144">
        <v>160</v>
      </c>
      <c r="K137" s="144" t="s">
        <v>61</v>
      </c>
      <c r="L137" s="144">
        <v>171</v>
      </c>
      <c r="Q137" s="144" t="s">
        <v>61</v>
      </c>
      <c r="R137" s="144">
        <v>180</v>
      </c>
    </row>
    <row r="138" spans="2:18" ht="18" customHeight="1" x14ac:dyDescent="0.25">
      <c r="B138" s="144" t="s">
        <v>62</v>
      </c>
      <c r="C138" s="144">
        <v>175</v>
      </c>
      <c r="E138" s="144" t="s">
        <v>62</v>
      </c>
      <c r="F138" s="144">
        <v>187</v>
      </c>
      <c r="K138" s="144" t="s">
        <v>62</v>
      </c>
      <c r="L138" s="144">
        <v>199</v>
      </c>
      <c r="Q138" s="144" t="s">
        <v>62</v>
      </c>
      <c r="R138" s="144">
        <v>210</v>
      </c>
    </row>
    <row r="139" spans="2:18" ht="18" customHeight="1" x14ac:dyDescent="0.25">
      <c r="B139" s="144" t="s">
        <v>63</v>
      </c>
      <c r="C139" s="144">
        <v>205</v>
      </c>
      <c r="E139" s="144" t="s">
        <v>63</v>
      </c>
      <c r="F139" s="144">
        <v>219</v>
      </c>
      <c r="K139" s="144" t="s">
        <v>63</v>
      </c>
      <c r="L139" s="144">
        <v>233</v>
      </c>
      <c r="Q139" s="144" t="s">
        <v>63</v>
      </c>
      <c r="R139" s="144">
        <v>246</v>
      </c>
    </row>
  </sheetData>
  <sheetProtection algorithmName="SHA-512" hashValue="8To4iOqsnK0EolDr8kYqL8Js/tb5VRq4EeC1TR6ODe3tjpzakT7e57iHDJH2tp6a0xinhZICSzsXPXvuPSDFGg==" saltValue="qQtCtimZnFiEnWkW7GaMDA==" spinCount="100000" sheet="1" selectLockedCells="1"/>
  <mergeCells count="15">
    <mergeCell ref="Z1:AB2"/>
    <mergeCell ref="B2:D2"/>
    <mergeCell ref="E2:G2"/>
    <mergeCell ref="H2:J2"/>
    <mergeCell ref="K2:M2"/>
    <mergeCell ref="N2:P2"/>
    <mergeCell ref="Q2:S2"/>
    <mergeCell ref="T2:V2"/>
    <mergeCell ref="W2:Y2"/>
    <mergeCell ref="A1:D1"/>
    <mergeCell ref="E1:J1"/>
    <mergeCell ref="K1:P1"/>
    <mergeCell ref="Q1:V1"/>
    <mergeCell ref="W1:Y1"/>
    <mergeCell ref="A2:A3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UI,標準"&amp;16二本松　13mm</oddHeader>
  </headerFooter>
  <rowBreaks count="1" manualBreakCount="1">
    <brk id="60" max="27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44677-F26E-4470-A003-59DF2D76A9CB}">
  <sheetPr>
    <tabColor rgb="FF00FF0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102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 t="shared" ref="B4:B35" si="0">INT(ROUNDDOWN(IF(($A4-5)&lt;=0,0,IF(($A4-5)&lt;=10,$C$122,IF(($A4-5)&lt;=20,$C$123,IF(($A4-5)&lt;=30,$C$124,IF(($A4-5)&lt;=40,$C$125,IF(($A4-5)&lt;=50,$C$126,IF(($A4-5)&gt;=51,$C$127,"")))))))*($A4-5)+$C$120+$C$115,0)*1.1)</f>
        <v>1278</v>
      </c>
      <c r="C4" s="34">
        <f>E156</f>
        <v>825</v>
      </c>
      <c r="D4" s="35">
        <f>B4+C4</f>
        <v>2103</v>
      </c>
      <c r="E4" s="36">
        <f>ROUNDDOWN(($F$115+ROUNDDOWN(($A4*IF(501&lt;=$A4,$F$128,IF(101&lt;=$A4,$F$127,IF(51&lt;=$A4,$F$126,IF(31&lt;=$A4,$F$125,IF(21&lt;=$A4,$F$124,IF(11&lt;=$A4,$F$123,IF(1&lt;=$A4,$F$122,0)))))))),0))*1.1,0)</f>
        <v>3766</v>
      </c>
      <c r="F4" s="37">
        <f>G160</f>
        <v>704</v>
      </c>
      <c r="G4" s="38">
        <f>SUM(E4:F4)</f>
        <v>4470</v>
      </c>
      <c r="H4" s="39">
        <f t="shared" ref="H4:J19" si="1">E4-B4</f>
        <v>2488</v>
      </c>
      <c r="I4" s="40">
        <f t="shared" si="1"/>
        <v>-121</v>
      </c>
      <c r="J4" s="41">
        <f t="shared" si="1"/>
        <v>2367</v>
      </c>
      <c r="K4" s="42">
        <f>ROUNDDOWN(($L$115+ROUNDDOWN(($A4*IF(501&lt;=$A4,$L$128,IF(101&lt;=$A4,$L$127,IF(51&lt;=$A4,$L$126,IF(31&lt;=$A4,$L$125,IF(21&lt;=$A4,$L$124,IF(11&lt;=$A4,$L$123,IF(1&lt;=$A4,$L$122,0)))))))),0))*1.1,0)</f>
        <v>4001</v>
      </c>
      <c r="L4" s="43">
        <f>M160</f>
        <v>748</v>
      </c>
      <c r="M4" s="44">
        <f>SUM(K4:L4)</f>
        <v>4749</v>
      </c>
      <c r="N4" s="45">
        <f t="shared" ref="N4:P19" si="2">K4-E4</f>
        <v>235</v>
      </c>
      <c r="O4" s="46">
        <f t="shared" si="2"/>
        <v>44</v>
      </c>
      <c r="P4" s="47">
        <f t="shared" si="2"/>
        <v>279</v>
      </c>
      <c r="Q4" s="48">
        <f>ROUNDDOWN(($R$115+ROUNDDOWN(($A4*IF(501&lt;=$A4,$R$128,IF(101&lt;=$A4,$R$127,IF(51&lt;=$A4,$R$126,IF(31&lt;=$A4,$R$125,IF(21&lt;=$A4,$R$124,IF(11&lt;=$A4,$R$123,IF(1&lt;=$A4,$R$122,0)))))))),0))*1.1,0)</f>
        <v>4237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5029</v>
      </c>
      <c r="T4" s="51">
        <f t="shared" ref="T4:V19" si="3">Q4-K4</f>
        <v>236</v>
      </c>
      <c r="U4" s="52">
        <f t="shared" si="3"/>
        <v>44</v>
      </c>
      <c r="V4" s="53">
        <f t="shared" si="3"/>
        <v>280</v>
      </c>
      <c r="W4" s="54">
        <f t="shared" ref="W4:Y19" si="4">Q4-B4</f>
        <v>2959</v>
      </c>
      <c r="X4" s="34">
        <f t="shared" si="4"/>
        <v>-33</v>
      </c>
      <c r="Y4" s="35">
        <f t="shared" si="4"/>
        <v>2926</v>
      </c>
      <c r="Z4" s="55">
        <f t="shared" ref="Z4:AB19" si="5">Q4/B4</f>
        <v>3.3153364632237872</v>
      </c>
      <c r="AA4" s="55">
        <f t="shared" si="5"/>
        <v>0.96</v>
      </c>
      <c r="AB4" s="56">
        <f t="shared" si="5"/>
        <v>2.3913456966238709</v>
      </c>
    </row>
    <row r="5" spans="1:28" s="57" customFormat="1" ht="18" customHeight="1" x14ac:dyDescent="0.25">
      <c r="A5" s="58">
        <v>0</v>
      </c>
      <c r="B5" s="59">
        <f t="shared" si="0"/>
        <v>1278</v>
      </c>
      <c r="C5" s="60">
        <v>825</v>
      </c>
      <c r="D5" s="61">
        <f>B5+C5</f>
        <v>2103</v>
      </c>
      <c r="E5" s="62">
        <f>ROUNDDOWN(($F$115+ROUNDDOWN(($A5*IF(501&lt;=$A5,$F$128,IF(101&lt;=$A5,$F$127,IF(51&lt;=$A5,$F$126,IF(31&lt;=$A5,$F$125,IF(21&lt;=$A5,$F$124,IF(11&lt;=$A5,$F$123,IF(1&lt;=$A5,$F$122,0)))))))),0))*1.1,0)</f>
        <v>3766</v>
      </c>
      <c r="F5" s="63">
        <v>704</v>
      </c>
      <c r="G5" s="64">
        <f>SUM(E5:F5)</f>
        <v>4470</v>
      </c>
      <c r="H5" s="65">
        <f t="shared" si="1"/>
        <v>2488</v>
      </c>
      <c r="I5" s="66">
        <f t="shared" si="1"/>
        <v>-121</v>
      </c>
      <c r="J5" s="67">
        <f t="shared" si="1"/>
        <v>2367</v>
      </c>
      <c r="K5" s="68">
        <f>ROUNDDOWN(($L$115+ROUNDDOWN(($A5*IF(501&lt;=$A5,$L$128,IF(101&lt;=$A5,$L$127,IF(51&lt;=$A5,$L$126,IF(31&lt;=$A5,$L$125,IF(21&lt;=$A5,$L$124,IF(11&lt;=$A5,$L$123,IF(1&lt;=$A5,$L$122,0)))))))),0))*1.1,0)</f>
        <v>4001</v>
      </c>
      <c r="L5" s="69">
        <v>748</v>
      </c>
      <c r="M5" s="70">
        <f>SUM(K5:L5)</f>
        <v>4749</v>
      </c>
      <c r="N5" s="71">
        <f t="shared" si="2"/>
        <v>235</v>
      </c>
      <c r="O5" s="72">
        <f t="shared" si="2"/>
        <v>44</v>
      </c>
      <c r="P5" s="73">
        <f t="shared" si="2"/>
        <v>279</v>
      </c>
      <c r="Q5" s="74">
        <f>ROUNDDOWN(($R$115+ROUNDDOWN(($A5*IF(501&lt;=$A5,$R$128,IF(101&lt;=$A5,$R$127,IF(51&lt;=$A5,$R$126,IF(31&lt;=$A5,$R$125,IF(21&lt;=$A5,$R$124,IF(11&lt;=$A5,$R$123,IF(1&lt;=$A5,$R$122,0)))))))),0))*1.1,0)</f>
        <v>4237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5029</v>
      </c>
      <c r="T5" s="77">
        <f t="shared" si="3"/>
        <v>236</v>
      </c>
      <c r="U5" s="78">
        <f t="shared" si="3"/>
        <v>44</v>
      </c>
      <c r="V5" s="79">
        <f t="shared" si="3"/>
        <v>280</v>
      </c>
      <c r="W5" s="80">
        <f t="shared" si="4"/>
        <v>2959</v>
      </c>
      <c r="X5" s="81">
        <f t="shared" si="4"/>
        <v>-33</v>
      </c>
      <c r="Y5" s="82">
        <f t="shared" si="4"/>
        <v>2926</v>
      </c>
      <c r="Z5" s="83">
        <f t="shared" si="5"/>
        <v>3.3153364632237872</v>
      </c>
      <c r="AA5" s="83">
        <f t="shared" si="5"/>
        <v>0.96</v>
      </c>
      <c r="AB5" s="83">
        <f t="shared" si="5"/>
        <v>2.3913456966238709</v>
      </c>
    </row>
    <row r="6" spans="1:28" s="57" customFormat="1" ht="18" customHeight="1" x14ac:dyDescent="0.25">
      <c r="A6" s="84">
        <v>1</v>
      </c>
      <c r="B6" s="85">
        <f t="shared" si="0"/>
        <v>1278</v>
      </c>
      <c r="C6" s="86">
        <v>825</v>
      </c>
      <c r="D6" s="87">
        <f t="shared" ref="D6:D13" si="7">B6+C6</f>
        <v>2103</v>
      </c>
      <c r="E6" s="88">
        <f>ROUNDDOWN(($F$115+ROUNDDOWN(($A6*IF(501&lt;=$A6,$F$128,IF(101&lt;=$A6,$F$127,IF(51&lt;=$A6,$F$126,IF(31&lt;=$A6,$F$125,IF(21&lt;=$A6,$F$124,IF(11&lt;=$A6,$F$123,IF(1&lt;=$A6,$F$122,0)))))))),0))*1.1,0)</f>
        <v>3837</v>
      </c>
      <c r="F6" s="89">
        <v>838</v>
      </c>
      <c r="G6" s="90">
        <f t="shared" ref="G6:G69" si="8">SUM(E6:F6)</f>
        <v>4675</v>
      </c>
      <c r="H6" s="91">
        <f t="shared" si="1"/>
        <v>2559</v>
      </c>
      <c r="I6" s="92">
        <f t="shared" si="1"/>
        <v>13</v>
      </c>
      <c r="J6" s="93">
        <f t="shared" si="1"/>
        <v>2572</v>
      </c>
      <c r="K6" s="94">
        <f>ROUNDDOWN(($L$115+ROUNDDOWN(($A6*IF(501&lt;=$A6,$L$128,IF(101&lt;=$A6,$L$127,IF(51&lt;=$A6,$L$126,IF(31&lt;=$A6,$L$125,IF(21&lt;=$A6,$L$124,IF(11&lt;=$A6,$L$123,IF(1&lt;=$A6,$L$122,0)))))))),0))*1.1,0)</f>
        <v>4077</v>
      </c>
      <c r="L6" s="95">
        <v>851</v>
      </c>
      <c r="M6" s="96">
        <f t="shared" ref="M6:M69" si="9">SUM(K6:L6)</f>
        <v>4928</v>
      </c>
      <c r="N6" s="97">
        <f t="shared" si="2"/>
        <v>240</v>
      </c>
      <c r="O6" s="98">
        <f t="shared" si="2"/>
        <v>13</v>
      </c>
      <c r="P6" s="99">
        <f t="shared" si="2"/>
        <v>253</v>
      </c>
      <c r="Q6" s="100">
        <f>ROUNDDOWN(($R$115+ROUNDDOWN(($A6*IF(501&lt;=$A6,$R$128,IF(101&lt;=$A6,$R$127,IF(51&lt;=$A6,$R$126,IF(31&lt;=$A6,$R$125,IF(21&lt;=$A6,$R$124,IF(11&lt;=$A6,$R$123,IF(1&lt;=$A6,$R$122,0)))))))),0))*1.1,0)</f>
        <v>4317</v>
      </c>
      <c r="R6" s="101">
        <f t="shared" si="6"/>
        <v>864</v>
      </c>
      <c r="S6" s="102">
        <f t="shared" ref="S6:S69" si="10">SUM(Q6:R6)</f>
        <v>5181</v>
      </c>
      <c r="T6" s="103">
        <f t="shared" si="3"/>
        <v>240</v>
      </c>
      <c r="U6" s="104">
        <f t="shared" si="3"/>
        <v>13</v>
      </c>
      <c r="V6" s="105">
        <f t="shared" si="3"/>
        <v>253</v>
      </c>
      <c r="W6" s="106">
        <f t="shared" si="4"/>
        <v>3039</v>
      </c>
      <c r="X6" s="86">
        <f t="shared" si="4"/>
        <v>39</v>
      </c>
      <c r="Y6" s="87">
        <f t="shared" si="4"/>
        <v>3078</v>
      </c>
      <c r="Z6" s="107">
        <f t="shared" si="5"/>
        <v>3.3779342723004695</v>
      </c>
      <c r="AA6" s="83">
        <f t="shared" si="5"/>
        <v>1.0472727272727274</v>
      </c>
      <c r="AB6" s="83">
        <f t="shared" si="5"/>
        <v>2.4636233951497859</v>
      </c>
    </row>
    <row r="7" spans="1:28" s="57" customFormat="1" ht="18" customHeight="1" x14ac:dyDescent="0.25">
      <c r="A7" s="84">
        <v>2</v>
      </c>
      <c r="B7" s="85">
        <f t="shared" si="0"/>
        <v>1278</v>
      </c>
      <c r="C7" s="86">
        <v>825</v>
      </c>
      <c r="D7" s="87">
        <f t="shared" si="7"/>
        <v>2103</v>
      </c>
      <c r="E7" s="88">
        <f>ROUNDDOWN(($F$115+ROUNDDOWN(($A7*IF(501&lt;=$A7,$F$128,IF(101&lt;=$A7,$F$127,IF(51&lt;=$A7,$F$126,IF(31&lt;=$A7,$F$125,IF(21&lt;=$A7,$F$124,IF(11&lt;=$A7,$F$123,IF(1&lt;=$A7,$F$122,0)))))))),0))*1.1,0)</f>
        <v>3909</v>
      </c>
      <c r="F7" s="89">
        <v>862</v>
      </c>
      <c r="G7" s="90">
        <f t="shared" si="8"/>
        <v>4771</v>
      </c>
      <c r="H7" s="91">
        <f t="shared" si="1"/>
        <v>2631</v>
      </c>
      <c r="I7" s="92">
        <f t="shared" si="1"/>
        <v>37</v>
      </c>
      <c r="J7" s="93">
        <f t="shared" si="1"/>
        <v>2668</v>
      </c>
      <c r="K7" s="94">
        <f>ROUNDDOWN(($L$115+ROUNDDOWN(($A7*IF(501&lt;=$A7,$L$128,IF(101&lt;=$A7,$L$127,IF(51&lt;=$A7,$L$126,IF(31&lt;=$A7,$L$125,IF(21&lt;=$A7,$L$124,IF(11&lt;=$A7,$L$123,IF(1&lt;=$A7,$L$122,0)))))))),0))*1.1,0)</f>
        <v>4153</v>
      </c>
      <c r="L7" s="95">
        <v>895</v>
      </c>
      <c r="M7" s="96">
        <f t="shared" si="9"/>
        <v>5048</v>
      </c>
      <c r="N7" s="97">
        <f t="shared" si="2"/>
        <v>244</v>
      </c>
      <c r="O7" s="98">
        <f t="shared" si="2"/>
        <v>33</v>
      </c>
      <c r="P7" s="99">
        <f t="shared" si="2"/>
        <v>277</v>
      </c>
      <c r="Q7" s="100">
        <f>ROUNDDOWN(($R$115+ROUNDDOWN(($A7*IF(501&lt;=$A7,$R$128,IF(101&lt;=$A7,$R$127,IF(51&lt;=$A7,$R$126,IF(31&lt;=$A7,$R$125,IF(21&lt;=$A7,$R$124,IF(11&lt;=$A7,$R$123,IF(1&lt;=$A7,$R$122,0)))))))),0))*1.1,0)</f>
        <v>4397</v>
      </c>
      <c r="R7" s="101">
        <f t="shared" si="6"/>
        <v>937</v>
      </c>
      <c r="S7" s="102">
        <f t="shared" si="10"/>
        <v>5334</v>
      </c>
      <c r="T7" s="103">
        <f t="shared" si="3"/>
        <v>244</v>
      </c>
      <c r="U7" s="104">
        <f t="shared" si="3"/>
        <v>42</v>
      </c>
      <c r="V7" s="105">
        <f t="shared" si="3"/>
        <v>286</v>
      </c>
      <c r="W7" s="106">
        <f t="shared" si="4"/>
        <v>3119</v>
      </c>
      <c r="X7" s="86">
        <f t="shared" si="4"/>
        <v>112</v>
      </c>
      <c r="Y7" s="87">
        <f t="shared" si="4"/>
        <v>3231</v>
      </c>
      <c r="Z7" s="107">
        <f t="shared" si="5"/>
        <v>3.4405320813771518</v>
      </c>
      <c r="AA7" s="83">
        <f t="shared" si="5"/>
        <v>1.1357575757575757</v>
      </c>
      <c r="AB7" s="83">
        <f t="shared" si="5"/>
        <v>2.5363766048502141</v>
      </c>
    </row>
    <row r="8" spans="1:28" s="57" customFormat="1" ht="18" customHeight="1" x14ac:dyDescent="0.25">
      <c r="A8" s="84">
        <v>3</v>
      </c>
      <c r="B8" s="85">
        <f t="shared" si="0"/>
        <v>1278</v>
      </c>
      <c r="C8" s="86">
        <v>825</v>
      </c>
      <c r="D8" s="87">
        <f t="shared" si="7"/>
        <v>2103</v>
      </c>
      <c r="E8" s="88">
        <f>ROUNDDOWN(($F$115+ROUNDDOWN(($A8*IF(501&lt;=$A8,$F$128,IF(101&lt;=$A8,$F$127,IF(51&lt;=$A8,$F$126,IF(31&lt;=$A8,$F$125,IF(21&lt;=$A8,$F$124,IF(11&lt;=$A8,$F$123,IF(1&lt;=$A8,$F$122,0)))))))),0))*1.1,0)</f>
        <v>3980</v>
      </c>
      <c r="F8" s="89">
        <v>941</v>
      </c>
      <c r="G8" s="90">
        <f t="shared" si="8"/>
        <v>4921</v>
      </c>
      <c r="H8" s="91">
        <f t="shared" si="1"/>
        <v>2702</v>
      </c>
      <c r="I8" s="92">
        <f t="shared" si="1"/>
        <v>116</v>
      </c>
      <c r="J8" s="93">
        <f t="shared" si="1"/>
        <v>2818</v>
      </c>
      <c r="K8" s="94">
        <f>ROUNDDOWN(($L$115+ROUNDDOWN(($A8*IF(501&lt;=$A8,$L$128,IF(101&lt;=$A8,$L$127,IF(51&lt;=$A8,$L$126,IF(31&lt;=$A8,$L$125,IF(21&lt;=$A8,$L$124,IF(11&lt;=$A8,$L$123,IF(1&lt;=$A8,$L$122,0)))))))),0))*1.1,0)</f>
        <v>4229</v>
      </c>
      <c r="L8" s="95">
        <v>969</v>
      </c>
      <c r="M8" s="96">
        <f t="shared" si="9"/>
        <v>5198</v>
      </c>
      <c r="N8" s="97">
        <f t="shared" si="2"/>
        <v>249</v>
      </c>
      <c r="O8" s="98">
        <f t="shared" si="2"/>
        <v>28</v>
      </c>
      <c r="P8" s="99">
        <f t="shared" si="2"/>
        <v>277</v>
      </c>
      <c r="Q8" s="100">
        <f>ROUNDDOWN(($R$115+ROUNDDOWN(($A8*IF(501&lt;=$A8,$R$128,IF(101&lt;=$A8,$R$127,IF(51&lt;=$A8,$R$126,IF(31&lt;=$A8,$R$125,IF(21&lt;=$A8,$R$124,IF(11&lt;=$A8,$R$123,IF(1&lt;=$A8,$R$122,0)))))))),0))*1.1,0)</f>
        <v>4478</v>
      </c>
      <c r="R8" s="101">
        <f t="shared" si="6"/>
        <v>1009</v>
      </c>
      <c r="S8" s="102">
        <f t="shared" si="10"/>
        <v>5487</v>
      </c>
      <c r="T8" s="103">
        <f t="shared" si="3"/>
        <v>249</v>
      </c>
      <c r="U8" s="104">
        <f t="shared" si="3"/>
        <v>40</v>
      </c>
      <c r="V8" s="105">
        <f t="shared" si="3"/>
        <v>289</v>
      </c>
      <c r="W8" s="106">
        <f t="shared" si="4"/>
        <v>3200</v>
      </c>
      <c r="X8" s="86">
        <f t="shared" si="4"/>
        <v>184</v>
      </c>
      <c r="Y8" s="87">
        <f t="shared" si="4"/>
        <v>3384</v>
      </c>
      <c r="Z8" s="107">
        <f t="shared" si="5"/>
        <v>3.5039123630672928</v>
      </c>
      <c r="AA8" s="83">
        <f t="shared" si="5"/>
        <v>1.2230303030303031</v>
      </c>
      <c r="AB8" s="83">
        <f t="shared" si="5"/>
        <v>2.6091298145506419</v>
      </c>
    </row>
    <row r="9" spans="1:28" s="57" customFormat="1" ht="18" customHeight="1" x14ac:dyDescent="0.25">
      <c r="A9" s="84">
        <v>4</v>
      </c>
      <c r="B9" s="85">
        <f t="shared" si="0"/>
        <v>1278</v>
      </c>
      <c r="C9" s="86">
        <v>825</v>
      </c>
      <c r="D9" s="87">
        <f t="shared" si="7"/>
        <v>2103</v>
      </c>
      <c r="E9" s="88">
        <f>ROUNDDOWN(($F$115+ROUNDDOWN(($A9*IF(501&lt;=$A9,$F$128,IF(101&lt;=$A9,$F$127,IF(51&lt;=$A9,$F$126,IF(31&lt;=$A9,$F$125,IF(21&lt;=$A9,$F$124,IF(11&lt;=$A9,$F$123,IF(1&lt;=$A9,$F$122,0)))))))),0))*1.1,0)</f>
        <v>4052</v>
      </c>
      <c r="F9" s="89">
        <v>1020</v>
      </c>
      <c r="G9" s="90">
        <f t="shared" si="8"/>
        <v>5072</v>
      </c>
      <c r="H9" s="91">
        <f t="shared" si="1"/>
        <v>2774</v>
      </c>
      <c r="I9" s="92">
        <f t="shared" si="1"/>
        <v>195</v>
      </c>
      <c r="J9" s="93">
        <f t="shared" si="1"/>
        <v>2969</v>
      </c>
      <c r="K9" s="94">
        <f>ROUNDDOWN(($L$115+ROUNDDOWN(($A9*IF(501&lt;=$A9,$L$128,IF(101&lt;=$A9,$L$127,IF(51&lt;=$A9,$L$126,IF(31&lt;=$A9,$L$125,IF(21&lt;=$A9,$L$124,IF(11&lt;=$A9,$L$123,IF(1&lt;=$A9,$L$122,0)))))))),0))*1.1,0)</f>
        <v>4305</v>
      </c>
      <c r="L9" s="95">
        <v>1042</v>
      </c>
      <c r="M9" s="96">
        <f t="shared" si="9"/>
        <v>5347</v>
      </c>
      <c r="N9" s="97">
        <f t="shared" si="2"/>
        <v>253</v>
      </c>
      <c r="O9" s="98">
        <f t="shared" si="2"/>
        <v>22</v>
      </c>
      <c r="P9" s="99">
        <f t="shared" si="2"/>
        <v>275</v>
      </c>
      <c r="Q9" s="100">
        <f>ROUNDDOWN(($R$115+ROUNDDOWN(($A9*IF(501&lt;=$A9,$R$128,IF(101&lt;=$A9,$R$127,IF(51&lt;=$A9,$R$126,IF(31&lt;=$A9,$R$125,IF(21&lt;=$A9,$R$124,IF(11&lt;=$A9,$R$123,IF(1&lt;=$A9,$R$122,0)))))))),0))*1.1,0)</f>
        <v>4558</v>
      </c>
      <c r="R9" s="101">
        <f t="shared" si="6"/>
        <v>1082</v>
      </c>
      <c r="S9" s="102">
        <f t="shared" si="10"/>
        <v>5640</v>
      </c>
      <c r="T9" s="103">
        <f t="shared" si="3"/>
        <v>253</v>
      </c>
      <c r="U9" s="104">
        <f t="shared" si="3"/>
        <v>40</v>
      </c>
      <c r="V9" s="105">
        <f t="shared" si="3"/>
        <v>293</v>
      </c>
      <c r="W9" s="106">
        <f t="shared" si="4"/>
        <v>3280</v>
      </c>
      <c r="X9" s="86">
        <f t="shared" si="4"/>
        <v>257</v>
      </c>
      <c r="Y9" s="87">
        <f t="shared" si="4"/>
        <v>3537</v>
      </c>
      <c r="Z9" s="107">
        <f t="shared" si="5"/>
        <v>3.5665101721439751</v>
      </c>
      <c r="AA9" s="83">
        <f t="shared" si="5"/>
        <v>1.3115151515151515</v>
      </c>
      <c r="AB9" s="83">
        <f t="shared" si="5"/>
        <v>2.6818830242510701</v>
      </c>
    </row>
    <row r="10" spans="1:28" s="57" customFormat="1" ht="18" customHeight="1" x14ac:dyDescent="0.25">
      <c r="A10" s="84">
        <v>5</v>
      </c>
      <c r="B10" s="85">
        <f t="shared" si="0"/>
        <v>1278</v>
      </c>
      <c r="C10" s="86">
        <v>825</v>
      </c>
      <c r="D10" s="87">
        <f t="shared" si="7"/>
        <v>2103</v>
      </c>
      <c r="E10" s="88">
        <f>ROUNDDOWN(($F$115+ROUNDDOWN(($A10*IF(501&lt;=$A10,$F$128,IF(101&lt;=$A10,$F$127,IF(51&lt;=$A10,$F$126,IF(31&lt;=$A10,$F$125,IF(21&lt;=$A10,$F$124,IF(11&lt;=$A10,$F$123,IF(1&lt;=$A10,$F$122,0)))))))),0))*1.1,0)</f>
        <v>4123</v>
      </c>
      <c r="F10" s="89">
        <v>1100</v>
      </c>
      <c r="G10" s="90">
        <f t="shared" si="8"/>
        <v>5223</v>
      </c>
      <c r="H10" s="91">
        <f t="shared" si="1"/>
        <v>2845</v>
      </c>
      <c r="I10" s="92">
        <f t="shared" si="1"/>
        <v>275</v>
      </c>
      <c r="J10" s="93">
        <f t="shared" si="1"/>
        <v>3120</v>
      </c>
      <c r="K10" s="94">
        <f>ROUNDDOWN(($L$115+ROUNDDOWN(($A10*IF(501&lt;=$A10,$L$128,IF(101&lt;=$A10,$L$127,IF(51&lt;=$A10,$L$126,IF(31&lt;=$A10,$L$125,IF(21&lt;=$A10,$L$124,IF(11&lt;=$A10,$L$123,IF(1&lt;=$A10,$L$122,0)))))))),0))*1.1,0)</f>
        <v>4381</v>
      </c>
      <c r="L10" s="95">
        <v>1116</v>
      </c>
      <c r="M10" s="96">
        <f t="shared" si="9"/>
        <v>5497</v>
      </c>
      <c r="N10" s="97">
        <f t="shared" si="2"/>
        <v>258</v>
      </c>
      <c r="O10" s="98">
        <f t="shared" si="2"/>
        <v>16</v>
      </c>
      <c r="P10" s="99">
        <f t="shared" si="2"/>
        <v>274</v>
      </c>
      <c r="Q10" s="100">
        <f>ROUNDDOWN(($R$115+ROUNDDOWN(($A10*IF(501&lt;=$A10,$R$128,IF(101&lt;=$A10,$R$127,IF(51&lt;=$A10,$R$126,IF(31&lt;=$A10,$R$125,IF(21&lt;=$A10,$R$124,IF(11&lt;=$A10,$R$123,IF(1&lt;=$A10,$R$122,0)))))))),0))*1.1,0)</f>
        <v>4638</v>
      </c>
      <c r="R10" s="101">
        <f t="shared" si="6"/>
        <v>1155</v>
      </c>
      <c r="S10" s="102">
        <f t="shared" si="10"/>
        <v>5793</v>
      </c>
      <c r="T10" s="103">
        <f t="shared" si="3"/>
        <v>257</v>
      </c>
      <c r="U10" s="104">
        <f t="shared" si="3"/>
        <v>39</v>
      </c>
      <c r="V10" s="105">
        <f t="shared" si="3"/>
        <v>296</v>
      </c>
      <c r="W10" s="106">
        <f t="shared" si="4"/>
        <v>3360</v>
      </c>
      <c r="X10" s="86">
        <f t="shared" si="4"/>
        <v>330</v>
      </c>
      <c r="Y10" s="87">
        <f t="shared" si="4"/>
        <v>3690</v>
      </c>
      <c r="Z10" s="107">
        <f>Q10/B10</f>
        <v>3.6291079812206575</v>
      </c>
      <c r="AA10" s="83">
        <f t="shared" si="5"/>
        <v>1.4</v>
      </c>
      <c r="AB10" s="83">
        <f t="shared" si="5"/>
        <v>2.7546362339514978</v>
      </c>
    </row>
    <row r="11" spans="1:28" s="57" customFormat="1" ht="18" customHeight="1" x14ac:dyDescent="0.25">
      <c r="A11" s="108">
        <v>6</v>
      </c>
      <c r="B11" s="109">
        <f t="shared" si="0"/>
        <v>1460</v>
      </c>
      <c r="C11" s="80">
        <v>995</v>
      </c>
      <c r="D11" s="110">
        <f>B11+C11</f>
        <v>2455</v>
      </c>
      <c r="E11" s="88">
        <f>ROUNDDOWN(($F$115+ROUNDDOWN(($A11*IF(501&lt;=$A11,$F$128,IF(101&lt;=$A11,$F$127,IF(51&lt;=$A11,$F$126,IF(31&lt;=$A11,$F$125,IF(21&lt;=$A11,$F$124,IF(11&lt;=$A11,$F$123,IF(1&lt;=$A11,$F$122,0)))))))),0))*1.1,0)</f>
        <v>4195</v>
      </c>
      <c r="F11" s="89">
        <v>1179</v>
      </c>
      <c r="G11" s="90">
        <f t="shared" si="8"/>
        <v>5374</v>
      </c>
      <c r="H11" s="91">
        <f t="shared" si="1"/>
        <v>2735</v>
      </c>
      <c r="I11" s="92">
        <f t="shared" si="1"/>
        <v>184</v>
      </c>
      <c r="J11" s="93">
        <f t="shared" si="1"/>
        <v>2919</v>
      </c>
      <c r="K11" s="94">
        <f>ROUNDDOWN(($L$115+ROUNDDOWN(($A11*IF(501&lt;=$A11,$L$128,IF(101&lt;=$A11,$L$127,IF(51&lt;=$A11,$L$126,IF(31&lt;=$A11,$L$125,IF(21&lt;=$A11,$L$124,IF(11&lt;=$A11,$L$123,IF(1&lt;=$A11,$L$122,0)))))))),0))*1.1,0)</f>
        <v>4457</v>
      </c>
      <c r="L11" s="95">
        <v>1190</v>
      </c>
      <c r="M11" s="96">
        <f t="shared" si="9"/>
        <v>5647</v>
      </c>
      <c r="N11" s="97">
        <f t="shared" si="2"/>
        <v>262</v>
      </c>
      <c r="O11" s="98">
        <f t="shared" si="2"/>
        <v>11</v>
      </c>
      <c r="P11" s="99">
        <f t="shared" si="2"/>
        <v>273</v>
      </c>
      <c r="Q11" s="100">
        <f>ROUNDDOWN(($R$115+ROUNDDOWN(($A11*IF(501&lt;=$A11,$R$128,IF(101&lt;=$A11,$R$127,IF(51&lt;=$A11,$R$126,IF(31&lt;=$A11,$R$125,IF(21&lt;=$A11,$R$124,IF(11&lt;=$A11,$R$123,IF(1&lt;=$A11,$R$122,0)))))))),0))*1.1,0)</f>
        <v>4719</v>
      </c>
      <c r="R11" s="101">
        <f t="shared" si="6"/>
        <v>1227</v>
      </c>
      <c r="S11" s="102">
        <f t="shared" si="10"/>
        <v>5946</v>
      </c>
      <c r="T11" s="103">
        <f t="shared" si="3"/>
        <v>262</v>
      </c>
      <c r="U11" s="104">
        <f t="shared" si="3"/>
        <v>37</v>
      </c>
      <c r="V11" s="105">
        <f t="shared" si="3"/>
        <v>299</v>
      </c>
      <c r="W11" s="106">
        <f t="shared" si="4"/>
        <v>3259</v>
      </c>
      <c r="X11" s="86">
        <f t="shared" si="4"/>
        <v>232</v>
      </c>
      <c r="Y11" s="87">
        <f t="shared" si="4"/>
        <v>3491</v>
      </c>
      <c r="Z11" s="107">
        <f t="shared" si="5"/>
        <v>3.2321917808219176</v>
      </c>
      <c r="AA11" s="83">
        <f t="shared" si="5"/>
        <v>1.2331658291457286</v>
      </c>
      <c r="AB11" s="83">
        <f t="shared" si="5"/>
        <v>2.4219959266802444</v>
      </c>
    </row>
    <row r="12" spans="1:28" s="57" customFormat="1" ht="18" customHeight="1" x14ac:dyDescent="0.25">
      <c r="A12" s="84">
        <v>7</v>
      </c>
      <c r="B12" s="85">
        <f t="shared" si="0"/>
        <v>1643</v>
      </c>
      <c r="C12" s="106">
        <v>1166</v>
      </c>
      <c r="D12" s="111">
        <f t="shared" si="7"/>
        <v>2809</v>
      </c>
      <c r="E12" s="88">
        <f>ROUNDDOWN(($F$115+ROUNDDOWN(($A12*IF(501&lt;=$A12,$F$128,IF(101&lt;=$A12,$F$127,IF(51&lt;=$A12,$F$126,IF(31&lt;=$A12,$F$125,IF(21&lt;=$A12,$F$124,IF(11&lt;=$A12,$F$123,IF(1&lt;=$A12,$F$122,0)))))))),0))*1.1,0)</f>
        <v>4266</v>
      </c>
      <c r="F12" s="89">
        <v>1258</v>
      </c>
      <c r="G12" s="90">
        <f t="shared" si="8"/>
        <v>5524</v>
      </c>
      <c r="H12" s="91">
        <f t="shared" si="1"/>
        <v>2623</v>
      </c>
      <c r="I12" s="92">
        <f t="shared" si="1"/>
        <v>92</v>
      </c>
      <c r="J12" s="93">
        <f t="shared" si="1"/>
        <v>2715</v>
      </c>
      <c r="K12" s="94">
        <f>ROUNDDOWN(($L$115+ROUNDDOWN(($A12*IF(501&lt;=$A12,$L$128,IF(101&lt;=$A12,$L$127,IF(51&lt;=$A12,$L$126,IF(31&lt;=$A12,$L$125,IF(21&lt;=$A12,$L$124,IF(11&lt;=$A12,$L$123,IF(1&lt;=$A12,$L$122,0)))))))),0))*1.1,0)</f>
        <v>4533</v>
      </c>
      <c r="L12" s="95">
        <v>1263</v>
      </c>
      <c r="M12" s="96">
        <f t="shared" si="9"/>
        <v>5796</v>
      </c>
      <c r="N12" s="97">
        <f t="shared" si="2"/>
        <v>267</v>
      </c>
      <c r="O12" s="98">
        <f t="shared" si="2"/>
        <v>5</v>
      </c>
      <c r="P12" s="99">
        <f t="shared" si="2"/>
        <v>272</v>
      </c>
      <c r="Q12" s="100">
        <f>ROUNDDOWN(($R$115+ROUNDDOWN(($A12*IF(501&lt;=$A12,$R$128,IF(101&lt;=$A12,$R$127,IF(51&lt;=$A12,$R$126,IF(31&lt;=$A12,$R$125,IF(21&lt;=$A12,$R$124,IF(11&lt;=$A12,$R$123,IF(1&lt;=$A12,$R$122,0)))))))),0))*1.1,0)</f>
        <v>4799</v>
      </c>
      <c r="R12" s="101">
        <f t="shared" si="6"/>
        <v>1300</v>
      </c>
      <c r="S12" s="102">
        <f t="shared" si="10"/>
        <v>6099</v>
      </c>
      <c r="T12" s="103">
        <f t="shared" si="3"/>
        <v>266</v>
      </c>
      <c r="U12" s="104">
        <f t="shared" si="3"/>
        <v>37</v>
      </c>
      <c r="V12" s="105">
        <f t="shared" si="3"/>
        <v>303</v>
      </c>
      <c r="W12" s="106">
        <f t="shared" si="4"/>
        <v>3156</v>
      </c>
      <c r="X12" s="86">
        <f t="shared" si="4"/>
        <v>134</v>
      </c>
      <c r="Y12" s="87">
        <f t="shared" si="4"/>
        <v>3290</v>
      </c>
      <c r="Z12" s="107">
        <f t="shared" si="5"/>
        <v>2.920876445526476</v>
      </c>
      <c r="AA12" s="83">
        <f t="shared" si="5"/>
        <v>1.1149228130360205</v>
      </c>
      <c r="AB12" s="83">
        <f t="shared" si="5"/>
        <v>2.1712353150587398</v>
      </c>
    </row>
    <row r="13" spans="1:28" s="57" customFormat="1" ht="18" customHeight="1" x14ac:dyDescent="0.25">
      <c r="A13" s="84">
        <v>8</v>
      </c>
      <c r="B13" s="85">
        <f t="shared" si="0"/>
        <v>1826</v>
      </c>
      <c r="C13" s="106">
        <v>1336</v>
      </c>
      <c r="D13" s="111">
        <f t="shared" si="7"/>
        <v>3162</v>
      </c>
      <c r="E13" s="88">
        <f>ROUNDDOWN(($F$115+ROUNDDOWN(($A13*IF(501&lt;=$A13,$F$128,IF(101&lt;=$A13,$F$127,IF(51&lt;=$A13,$F$126,IF(31&lt;=$A13,$F$125,IF(21&lt;=$A13,$F$124,IF(11&lt;=$A13,$F$123,IF(1&lt;=$A13,$F$122,0)))))))),0))*1.1,0)</f>
        <v>4338</v>
      </c>
      <c r="F13" s="89">
        <v>1337</v>
      </c>
      <c r="G13" s="90">
        <f t="shared" si="8"/>
        <v>5675</v>
      </c>
      <c r="H13" s="91">
        <f t="shared" si="1"/>
        <v>2512</v>
      </c>
      <c r="I13" s="92">
        <f t="shared" si="1"/>
        <v>1</v>
      </c>
      <c r="J13" s="93">
        <f t="shared" si="1"/>
        <v>2513</v>
      </c>
      <c r="K13" s="94">
        <f>ROUNDDOWN(($L$115+ROUNDDOWN(($A13*IF(501&lt;=$A13,$L$128,IF(101&lt;=$A13,$L$127,IF(51&lt;=$A13,$L$126,IF(31&lt;=$A13,$L$125,IF(21&lt;=$A13,$L$124,IF(11&lt;=$A13,$L$123,IF(1&lt;=$A13,$L$122,0)))))))),0))*1.1,0)</f>
        <v>4609</v>
      </c>
      <c r="L13" s="95">
        <v>1337</v>
      </c>
      <c r="M13" s="96">
        <f t="shared" si="9"/>
        <v>5946</v>
      </c>
      <c r="N13" s="97">
        <f t="shared" si="2"/>
        <v>271</v>
      </c>
      <c r="O13" s="98">
        <f t="shared" si="2"/>
        <v>0</v>
      </c>
      <c r="P13" s="99">
        <f t="shared" si="2"/>
        <v>271</v>
      </c>
      <c r="Q13" s="100">
        <f>ROUNDDOWN(($R$115+ROUNDDOWN(($A13*IF(501&lt;=$A13,$R$128,IF(101&lt;=$A13,$R$127,IF(51&lt;=$A13,$R$126,IF(31&lt;=$A13,$R$125,IF(21&lt;=$A13,$R$124,IF(11&lt;=$A13,$R$123,IF(1&lt;=$A13,$R$122,0)))))))),0))*1.1,0)</f>
        <v>4879</v>
      </c>
      <c r="R13" s="101">
        <f t="shared" si="6"/>
        <v>1372</v>
      </c>
      <c r="S13" s="102">
        <f t="shared" si="10"/>
        <v>6251</v>
      </c>
      <c r="T13" s="103">
        <f t="shared" si="3"/>
        <v>270</v>
      </c>
      <c r="U13" s="104">
        <f t="shared" si="3"/>
        <v>35</v>
      </c>
      <c r="V13" s="105">
        <f t="shared" si="3"/>
        <v>305</v>
      </c>
      <c r="W13" s="106">
        <f t="shared" si="4"/>
        <v>3053</v>
      </c>
      <c r="X13" s="86">
        <f t="shared" si="4"/>
        <v>36</v>
      </c>
      <c r="Y13" s="87">
        <f t="shared" si="4"/>
        <v>3089</v>
      </c>
      <c r="Z13" s="107">
        <f t="shared" si="5"/>
        <v>2.6719605695509312</v>
      </c>
      <c r="AA13" s="83">
        <f t="shared" si="5"/>
        <v>1.0269461077844311</v>
      </c>
      <c r="AB13" s="83">
        <f t="shared" si="5"/>
        <v>1.9769133459835546</v>
      </c>
    </row>
    <row r="14" spans="1:28" s="57" customFormat="1" ht="18" customHeight="1" x14ac:dyDescent="0.25">
      <c r="A14" s="84">
        <v>9</v>
      </c>
      <c r="B14" s="85">
        <f t="shared" si="0"/>
        <v>2008</v>
      </c>
      <c r="C14" s="106">
        <v>1507</v>
      </c>
      <c r="D14" s="111">
        <f>B14+C14</f>
        <v>3515</v>
      </c>
      <c r="E14" s="88">
        <f>ROUNDDOWN(($F$115+ROUNDDOWN(($A14*IF(501&lt;=$A14,$F$128,IF(101&lt;=$A14,$F$127,IF(51&lt;=$A14,$F$126,IF(31&lt;=$A14,$F$125,IF(21&lt;=$A14,$F$124,IF(11&lt;=$A14,$F$123,IF(1&lt;=$A14,$F$122,0)))))))),0))*1.1,0)</f>
        <v>4409</v>
      </c>
      <c r="F14" s="89">
        <v>1436</v>
      </c>
      <c r="G14" s="90">
        <f t="shared" si="8"/>
        <v>5845</v>
      </c>
      <c r="H14" s="91">
        <f t="shared" si="1"/>
        <v>2401</v>
      </c>
      <c r="I14" s="92">
        <f t="shared" si="1"/>
        <v>-71</v>
      </c>
      <c r="J14" s="93">
        <f t="shared" si="1"/>
        <v>2330</v>
      </c>
      <c r="K14" s="94">
        <f>ROUNDDOWN(($L$115+ROUNDDOWN(($A14*IF(501&lt;=$A14,$L$128,IF(101&lt;=$A14,$L$127,IF(51&lt;=$A14,$L$126,IF(31&lt;=$A14,$L$125,IF(21&lt;=$A14,$L$124,IF(11&lt;=$A14,$L$123,IF(1&lt;=$A14,$L$122,0)))))))),0))*1.1,0)</f>
        <v>4684</v>
      </c>
      <c r="L14" s="95">
        <v>1441</v>
      </c>
      <c r="M14" s="96">
        <f t="shared" si="9"/>
        <v>6125</v>
      </c>
      <c r="N14" s="97">
        <f t="shared" si="2"/>
        <v>275</v>
      </c>
      <c r="O14" s="98">
        <f t="shared" si="2"/>
        <v>5</v>
      </c>
      <c r="P14" s="99">
        <f t="shared" si="2"/>
        <v>280</v>
      </c>
      <c r="Q14" s="100">
        <f>ROUNDDOWN(($R$115+ROUNDDOWN(($A14*IF(501&lt;=$A14,$R$128,IF(101&lt;=$A14,$R$127,IF(51&lt;=$A14,$R$126,IF(31&lt;=$A14,$R$125,IF(21&lt;=$A14,$R$124,IF(11&lt;=$A14,$R$123,IF(1&lt;=$A14,$R$122,0)))))))),0))*1.1,0)</f>
        <v>4959</v>
      </c>
      <c r="R14" s="101">
        <f t="shared" si="6"/>
        <v>1445</v>
      </c>
      <c r="S14" s="102">
        <f t="shared" si="10"/>
        <v>6404</v>
      </c>
      <c r="T14" s="103">
        <f t="shared" si="3"/>
        <v>275</v>
      </c>
      <c r="U14" s="104">
        <f t="shared" si="3"/>
        <v>4</v>
      </c>
      <c r="V14" s="105">
        <f t="shared" si="3"/>
        <v>279</v>
      </c>
      <c r="W14" s="106">
        <f t="shared" si="4"/>
        <v>2951</v>
      </c>
      <c r="X14" s="86">
        <f t="shared" si="4"/>
        <v>-62</v>
      </c>
      <c r="Y14" s="87">
        <f t="shared" si="4"/>
        <v>2889</v>
      </c>
      <c r="Z14" s="107">
        <f t="shared" si="5"/>
        <v>2.4696215139442232</v>
      </c>
      <c r="AA14" s="83">
        <f t="shared" si="5"/>
        <v>0.95885865958858663</v>
      </c>
      <c r="AB14" s="83">
        <f t="shared" si="5"/>
        <v>1.8219061166429587</v>
      </c>
    </row>
    <row r="15" spans="1:28" s="57" customFormat="1" ht="18" customHeight="1" x14ac:dyDescent="0.25">
      <c r="A15" s="84">
        <v>10</v>
      </c>
      <c r="B15" s="85">
        <f t="shared" si="0"/>
        <v>2191</v>
      </c>
      <c r="C15" s="106">
        <v>1677</v>
      </c>
      <c r="D15" s="111">
        <f t="shared" ref="D15:D78" si="11">B15+C15</f>
        <v>3868</v>
      </c>
      <c r="E15" s="88">
        <f>ROUNDDOWN(($F$115+ROUNDDOWN(($A15*IF(501&lt;=$A15,$F$128,IF(101&lt;=$A15,$F$127,IF(51&lt;=$A15,$F$126,IF(31&lt;=$A15,$F$125,IF(21&lt;=$A15,$F$124,IF(11&lt;=$A15,$F$123,IF(1&lt;=$A15,$F$122,0)))))))),0))*1.1,0)</f>
        <v>4481</v>
      </c>
      <c r="F15" s="89">
        <v>1518</v>
      </c>
      <c r="G15" s="90">
        <f t="shared" si="8"/>
        <v>5999</v>
      </c>
      <c r="H15" s="91">
        <f t="shared" si="1"/>
        <v>2290</v>
      </c>
      <c r="I15" s="92">
        <f t="shared" si="1"/>
        <v>-159</v>
      </c>
      <c r="J15" s="93">
        <f t="shared" si="1"/>
        <v>2131</v>
      </c>
      <c r="K15" s="94">
        <f>ROUNDDOWN(($L$115+ROUNDDOWN(($A15*IF(501&lt;=$A15,$L$128,IF(101&lt;=$A15,$L$127,IF(51&lt;=$A15,$L$126,IF(31&lt;=$A15,$L$125,IF(21&lt;=$A15,$L$124,IF(11&lt;=$A15,$L$123,IF(1&lt;=$A15,$L$122,0)))))))),0))*1.1,0)</f>
        <v>4760</v>
      </c>
      <c r="L15" s="95">
        <v>1518</v>
      </c>
      <c r="M15" s="96">
        <f t="shared" si="9"/>
        <v>6278</v>
      </c>
      <c r="N15" s="97">
        <f t="shared" si="2"/>
        <v>279</v>
      </c>
      <c r="O15" s="98">
        <f t="shared" si="2"/>
        <v>0</v>
      </c>
      <c r="P15" s="99">
        <f t="shared" si="2"/>
        <v>279</v>
      </c>
      <c r="Q15" s="100">
        <f>ROUNDDOWN(($R$115+ROUNDDOWN(($A15*IF(501&lt;=$A15,$R$128,IF(101&lt;=$A15,$R$127,IF(51&lt;=$A15,$R$126,IF(31&lt;=$A15,$R$125,IF(21&lt;=$A15,$R$124,IF(11&lt;=$A15,$R$123,IF(1&lt;=$A15,$R$122,0)))))))),0))*1.1,0)</f>
        <v>5040</v>
      </c>
      <c r="R15" s="101">
        <f t="shared" si="6"/>
        <v>1518</v>
      </c>
      <c r="S15" s="102">
        <f t="shared" si="10"/>
        <v>6558</v>
      </c>
      <c r="T15" s="103">
        <f t="shared" si="3"/>
        <v>280</v>
      </c>
      <c r="U15" s="104">
        <f t="shared" si="3"/>
        <v>0</v>
      </c>
      <c r="V15" s="105">
        <f t="shared" si="3"/>
        <v>280</v>
      </c>
      <c r="W15" s="106">
        <f t="shared" si="4"/>
        <v>2849</v>
      </c>
      <c r="X15" s="86">
        <f t="shared" si="4"/>
        <v>-159</v>
      </c>
      <c r="Y15" s="87">
        <f t="shared" si="4"/>
        <v>2690</v>
      </c>
      <c r="Z15" s="107">
        <f t="shared" si="5"/>
        <v>2.3003194888178915</v>
      </c>
      <c r="AA15" s="83">
        <f t="shared" si="5"/>
        <v>0.90518783542039361</v>
      </c>
      <c r="AB15" s="83">
        <f t="shared" si="5"/>
        <v>1.6954498448810755</v>
      </c>
    </row>
    <row r="16" spans="1:28" s="57" customFormat="1" ht="18" customHeight="1" x14ac:dyDescent="0.25">
      <c r="A16" s="84">
        <v>11</v>
      </c>
      <c r="B16" s="85">
        <f t="shared" si="0"/>
        <v>2373</v>
      </c>
      <c r="C16" s="106">
        <v>1848</v>
      </c>
      <c r="D16" s="111">
        <f t="shared" si="11"/>
        <v>4221</v>
      </c>
      <c r="E16" s="88">
        <f>ROUNDDOWN(($F$115+ROUNDDOWN(($A16*IF(501&lt;=$A16,$F$128,IF(101&lt;=$A16,$F$127,IF(51&lt;=$A16,$F$126,IF(31&lt;=$A16,$F$125,IF(21&lt;=$A16,$F$124,IF(11&lt;=$A16,$F$123,IF(1&lt;=$A16,$F$122,0)))))))),0))*1.1,0)</f>
        <v>4758</v>
      </c>
      <c r="F16" s="89">
        <v>1768</v>
      </c>
      <c r="G16" s="90">
        <f t="shared" si="8"/>
        <v>6526</v>
      </c>
      <c r="H16" s="91">
        <f t="shared" si="1"/>
        <v>2385</v>
      </c>
      <c r="I16" s="92">
        <f t="shared" si="1"/>
        <v>-80</v>
      </c>
      <c r="J16" s="93">
        <f t="shared" si="1"/>
        <v>2305</v>
      </c>
      <c r="K16" s="94">
        <f>ROUNDDOWN(($L$115+ROUNDDOWN(($A16*IF(501&lt;=$A16,$L$128,IF(101&lt;=$A16,$L$127,IF(51&lt;=$A16,$L$126,IF(31&lt;=$A16,$L$125,IF(21&lt;=$A16,$L$124,IF(11&lt;=$A16,$L$123,IF(1&lt;=$A16,$L$122,0)))))))),0))*1.1,0)</f>
        <v>5054</v>
      </c>
      <c r="L16" s="95">
        <v>1788</v>
      </c>
      <c r="M16" s="96">
        <f t="shared" si="9"/>
        <v>6842</v>
      </c>
      <c r="N16" s="97">
        <f t="shared" si="2"/>
        <v>296</v>
      </c>
      <c r="O16" s="98">
        <f t="shared" si="2"/>
        <v>20</v>
      </c>
      <c r="P16" s="99">
        <f t="shared" si="2"/>
        <v>316</v>
      </c>
      <c r="Q16" s="100">
        <f>ROUNDDOWN(($R$115+ROUNDDOWN(($A16*IF(501&lt;=$A16,$R$128,IF(101&lt;=$A16,$R$127,IF(51&lt;=$A16,$R$126,IF(31&lt;=$A16,$R$125,IF(21&lt;=$A16,$R$124,IF(11&lt;=$A16,$R$123,IF(1&lt;=$A16,$R$122,0)))))))),0))*1.1,0)</f>
        <v>5350</v>
      </c>
      <c r="R16" s="101">
        <f t="shared" si="6"/>
        <v>1808</v>
      </c>
      <c r="S16" s="102">
        <f t="shared" si="10"/>
        <v>7158</v>
      </c>
      <c r="T16" s="103">
        <f t="shared" si="3"/>
        <v>296</v>
      </c>
      <c r="U16" s="104">
        <f t="shared" si="3"/>
        <v>20</v>
      </c>
      <c r="V16" s="105">
        <f t="shared" si="3"/>
        <v>316</v>
      </c>
      <c r="W16" s="106">
        <f t="shared" si="4"/>
        <v>2977</v>
      </c>
      <c r="X16" s="86">
        <f t="shared" si="4"/>
        <v>-40</v>
      </c>
      <c r="Y16" s="87">
        <f t="shared" si="4"/>
        <v>2937</v>
      </c>
      <c r="Z16" s="107">
        <f t="shared" si="5"/>
        <v>2.2545301306363252</v>
      </c>
      <c r="AA16" s="83">
        <f t="shared" si="5"/>
        <v>0.97835497835497831</v>
      </c>
      <c r="AB16" s="83">
        <f t="shared" si="5"/>
        <v>1.6958066808813077</v>
      </c>
    </row>
    <row r="17" spans="1:28" s="57" customFormat="1" ht="18" customHeight="1" x14ac:dyDescent="0.25">
      <c r="A17" s="84">
        <v>12</v>
      </c>
      <c r="B17" s="85">
        <f t="shared" si="0"/>
        <v>2556</v>
      </c>
      <c r="C17" s="106">
        <v>2018</v>
      </c>
      <c r="D17" s="111">
        <f t="shared" si="11"/>
        <v>4574</v>
      </c>
      <c r="E17" s="88">
        <f>ROUNDDOWN(($F$115+ROUNDDOWN(($A17*IF(501&lt;=$A17,$F$128,IF(101&lt;=$A17,$F$127,IF(51&lt;=$A17,$F$126,IF(31&lt;=$A17,$F$125,IF(21&lt;=$A17,$F$124,IF(11&lt;=$A17,$F$123,IF(1&lt;=$A17,$F$122,0)))))))),0))*1.1,0)</f>
        <v>4848</v>
      </c>
      <c r="F17" s="89">
        <v>1865</v>
      </c>
      <c r="G17" s="90">
        <f t="shared" si="8"/>
        <v>6713</v>
      </c>
      <c r="H17" s="91">
        <f t="shared" si="1"/>
        <v>2292</v>
      </c>
      <c r="I17" s="92">
        <f t="shared" si="1"/>
        <v>-153</v>
      </c>
      <c r="J17" s="93">
        <f t="shared" si="1"/>
        <v>2139</v>
      </c>
      <c r="K17" s="94">
        <f>ROUNDDOWN(($L$115+ROUNDDOWN(($A17*IF(501&lt;=$A17,$L$128,IF(101&lt;=$A17,$L$127,IF(51&lt;=$A17,$L$126,IF(31&lt;=$A17,$L$125,IF(21&lt;=$A17,$L$124,IF(11&lt;=$A17,$L$123,IF(1&lt;=$A17,$L$122,0)))))))),0))*1.1,0)</f>
        <v>5150</v>
      </c>
      <c r="L17" s="95">
        <v>1883</v>
      </c>
      <c r="M17" s="96">
        <f t="shared" si="9"/>
        <v>7033</v>
      </c>
      <c r="N17" s="97">
        <f t="shared" si="2"/>
        <v>302</v>
      </c>
      <c r="O17" s="98">
        <f t="shared" si="2"/>
        <v>18</v>
      </c>
      <c r="P17" s="99">
        <f t="shared" si="2"/>
        <v>320</v>
      </c>
      <c r="Q17" s="100">
        <f>ROUNDDOWN(($R$115+ROUNDDOWN(($A17*IF(501&lt;=$A17,$R$128,IF(101&lt;=$A17,$R$127,IF(51&lt;=$A17,$R$126,IF(31&lt;=$A17,$R$125,IF(21&lt;=$A17,$R$124,IF(11&lt;=$A17,$R$123,IF(1&lt;=$A17,$R$122,0)))))))),0))*1.1,0)</f>
        <v>5451</v>
      </c>
      <c r="R17" s="101">
        <f t="shared" si="6"/>
        <v>1900</v>
      </c>
      <c r="S17" s="102">
        <f t="shared" si="10"/>
        <v>7351</v>
      </c>
      <c r="T17" s="103">
        <f t="shared" si="3"/>
        <v>301</v>
      </c>
      <c r="U17" s="104">
        <f t="shared" si="3"/>
        <v>17</v>
      </c>
      <c r="V17" s="105">
        <f t="shared" si="3"/>
        <v>318</v>
      </c>
      <c r="W17" s="106">
        <f t="shared" si="4"/>
        <v>2895</v>
      </c>
      <c r="X17" s="86">
        <f t="shared" si="4"/>
        <v>-118</v>
      </c>
      <c r="Y17" s="87">
        <f t="shared" si="4"/>
        <v>2777</v>
      </c>
      <c r="Z17" s="107">
        <f t="shared" si="5"/>
        <v>2.1326291079812205</v>
      </c>
      <c r="AA17" s="83">
        <f t="shared" si="5"/>
        <v>0.94152626362735381</v>
      </c>
      <c r="AB17" s="83">
        <f t="shared" si="5"/>
        <v>1.6071272409269786</v>
      </c>
    </row>
    <row r="18" spans="1:28" s="57" customFormat="1" ht="18" customHeight="1" x14ac:dyDescent="0.25">
      <c r="A18" s="84">
        <v>13</v>
      </c>
      <c r="B18" s="85">
        <f t="shared" si="0"/>
        <v>2739</v>
      </c>
      <c r="C18" s="106">
        <v>2189</v>
      </c>
      <c r="D18" s="111">
        <f t="shared" si="11"/>
        <v>4928</v>
      </c>
      <c r="E18" s="88">
        <f>ROUNDDOWN(($F$115+ROUNDDOWN(($A18*IF(501&lt;=$A18,$F$128,IF(101&lt;=$A18,$F$127,IF(51&lt;=$A18,$F$126,IF(31&lt;=$A18,$F$125,IF(21&lt;=$A18,$F$124,IF(11&lt;=$A18,$F$123,IF(1&lt;=$A18,$F$122,0)))))))),0))*1.1,0)</f>
        <v>4939</v>
      </c>
      <c r="F18" s="89">
        <v>1962</v>
      </c>
      <c r="G18" s="90">
        <f t="shared" si="8"/>
        <v>6901</v>
      </c>
      <c r="H18" s="91">
        <f t="shared" si="1"/>
        <v>2200</v>
      </c>
      <c r="I18" s="92">
        <f t="shared" si="1"/>
        <v>-227</v>
      </c>
      <c r="J18" s="93">
        <f t="shared" si="1"/>
        <v>1973</v>
      </c>
      <c r="K18" s="94">
        <f>ROUNDDOWN(($L$115+ROUNDDOWN(($A18*IF(501&lt;=$A18,$L$128,IF(101&lt;=$A18,$L$127,IF(51&lt;=$A18,$L$126,IF(31&lt;=$A18,$L$125,IF(21&lt;=$A18,$L$124,IF(11&lt;=$A18,$L$123,IF(1&lt;=$A18,$L$122,0)))))))),0))*1.1,0)</f>
        <v>5245</v>
      </c>
      <c r="L18" s="95">
        <v>1977</v>
      </c>
      <c r="M18" s="96">
        <f t="shared" si="9"/>
        <v>7222</v>
      </c>
      <c r="N18" s="97">
        <f t="shared" si="2"/>
        <v>306</v>
      </c>
      <c r="O18" s="98">
        <f t="shared" si="2"/>
        <v>15</v>
      </c>
      <c r="P18" s="99">
        <f t="shared" si="2"/>
        <v>321</v>
      </c>
      <c r="Q18" s="100">
        <f>ROUNDDOWN(($R$115+ROUNDDOWN(($A18*IF(501&lt;=$A18,$R$128,IF(101&lt;=$A18,$R$127,IF(51&lt;=$A18,$R$126,IF(31&lt;=$A18,$R$125,IF(21&lt;=$A18,$R$124,IF(11&lt;=$A18,$R$123,IF(1&lt;=$A18,$R$122,0)))))))),0))*1.1,0)</f>
        <v>5552</v>
      </c>
      <c r="R18" s="101">
        <f t="shared" si="6"/>
        <v>1993</v>
      </c>
      <c r="S18" s="102">
        <f t="shared" si="10"/>
        <v>7545</v>
      </c>
      <c r="T18" s="103">
        <f t="shared" si="3"/>
        <v>307</v>
      </c>
      <c r="U18" s="104">
        <f t="shared" si="3"/>
        <v>16</v>
      </c>
      <c r="V18" s="105">
        <f t="shared" si="3"/>
        <v>323</v>
      </c>
      <c r="W18" s="106">
        <f t="shared" si="4"/>
        <v>2813</v>
      </c>
      <c r="X18" s="86">
        <f t="shared" si="4"/>
        <v>-196</v>
      </c>
      <c r="Y18" s="87">
        <f t="shared" si="4"/>
        <v>2617</v>
      </c>
      <c r="Z18" s="107">
        <f t="shared" si="5"/>
        <v>2.0270171595472801</v>
      </c>
      <c r="AA18" s="83">
        <f t="shared" si="5"/>
        <v>0.91046139789858382</v>
      </c>
      <c r="AB18" s="83">
        <f t="shared" si="5"/>
        <v>1.5310470779220779</v>
      </c>
    </row>
    <row r="19" spans="1:28" s="57" customFormat="1" ht="18" customHeight="1" x14ac:dyDescent="0.25">
      <c r="A19" s="84">
        <v>14</v>
      </c>
      <c r="B19" s="85">
        <f t="shared" si="0"/>
        <v>2921</v>
      </c>
      <c r="C19" s="106">
        <v>2359</v>
      </c>
      <c r="D19" s="111">
        <f t="shared" si="11"/>
        <v>5280</v>
      </c>
      <c r="E19" s="88">
        <f>ROUNDDOWN(($F$115+ROUNDDOWN(($A19*IF(501&lt;=$A19,$F$128,IF(101&lt;=$A19,$F$127,IF(51&lt;=$A19,$F$126,IF(31&lt;=$A19,$F$125,IF(21&lt;=$A19,$F$124,IF(11&lt;=$A19,$F$123,IF(1&lt;=$A19,$F$122,0)))))))),0))*1.1,0)</f>
        <v>5029</v>
      </c>
      <c r="F19" s="89">
        <v>2059</v>
      </c>
      <c r="G19" s="90">
        <f t="shared" si="8"/>
        <v>7088</v>
      </c>
      <c r="H19" s="91">
        <f t="shared" si="1"/>
        <v>2108</v>
      </c>
      <c r="I19" s="92">
        <f t="shared" si="1"/>
        <v>-300</v>
      </c>
      <c r="J19" s="93">
        <f t="shared" si="1"/>
        <v>1808</v>
      </c>
      <c r="K19" s="94">
        <f>ROUNDDOWN(($L$115+ROUNDDOWN(($A19*IF(501&lt;=$A19,$L$128,IF(101&lt;=$A19,$L$127,IF(51&lt;=$A19,$L$126,IF(31&lt;=$A19,$L$125,IF(21&lt;=$A19,$L$124,IF(11&lt;=$A19,$L$123,IF(1&lt;=$A19,$L$122,0)))))))),0))*1.1,0)</f>
        <v>5341</v>
      </c>
      <c r="L19" s="95">
        <v>2072</v>
      </c>
      <c r="M19" s="96">
        <f t="shared" si="9"/>
        <v>7413</v>
      </c>
      <c r="N19" s="97">
        <f t="shared" si="2"/>
        <v>312</v>
      </c>
      <c r="O19" s="98">
        <f t="shared" si="2"/>
        <v>13</v>
      </c>
      <c r="P19" s="99">
        <f t="shared" si="2"/>
        <v>325</v>
      </c>
      <c r="Q19" s="100">
        <f>ROUNDDOWN(($R$115+ROUNDDOWN(($A19*IF(501&lt;=$A19,$R$128,IF(101&lt;=$A19,$R$127,IF(51&lt;=$A19,$R$126,IF(31&lt;=$A19,$R$125,IF(21&lt;=$A19,$R$124,IF(11&lt;=$A19,$R$123,IF(1&lt;=$A19,$R$122,0)))))))),0))*1.1,0)</f>
        <v>5654</v>
      </c>
      <c r="R19" s="101">
        <f t="shared" si="6"/>
        <v>2085</v>
      </c>
      <c r="S19" s="102">
        <f t="shared" si="10"/>
        <v>7739</v>
      </c>
      <c r="T19" s="103">
        <f t="shared" si="3"/>
        <v>313</v>
      </c>
      <c r="U19" s="104">
        <f t="shared" si="3"/>
        <v>13</v>
      </c>
      <c r="V19" s="105">
        <f t="shared" si="3"/>
        <v>326</v>
      </c>
      <c r="W19" s="106">
        <f t="shared" si="4"/>
        <v>2733</v>
      </c>
      <c r="X19" s="86">
        <f t="shared" si="4"/>
        <v>-274</v>
      </c>
      <c r="Y19" s="87">
        <f t="shared" si="4"/>
        <v>2459</v>
      </c>
      <c r="Z19" s="107">
        <f t="shared" si="5"/>
        <v>1.9356384799726121</v>
      </c>
      <c r="AA19" s="83">
        <f t="shared" si="5"/>
        <v>0.88384908859686306</v>
      </c>
      <c r="AB19" s="83">
        <f t="shared" si="5"/>
        <v>1.4657196969696971</v>
      </c>
    </row>
    <row r="20" spans="1:28" s="57" customFormat="1" ht="18" customHeight="1" x14ac:dyDescent="0.25">
      <c r="A20" s="84">
        <v>15</v>
      </c>
      <c r="B20" s="85">
        <f t="shared" si="0"/>
        <v>3104</v>
      </c>
      <c r="C20" s="106">
        <v>2530</v>
      </c>
      <c r="D20" s="111">
        <f t="shared" si="11"/>
        <v>5634</v>
      </c>
      <c r="E20" s="88">
        <f>ROUNDDOWN(($F$115+ROUNDDOWN(($A20*IF(501&lt;=$A20,$F$128,IF(101&lt;=$A20,$F$127,IF(51&lt;=$A20,$F$126,IF(31&lt;=$A20,$F$125,IF(21&lt;=$A20,$F$124,IF(11&lt;=$A20,$F$123,IF(1&lt;=$A20,$F$122,0)))))))),0))*1.1,0)</f>
        <v>5119</v>
      </c>
      <c r="F20" s="89">
        <v>2156</v>
      </c>
      <c r="G20" s="90">
        <f t="shared" si="8"/>
        <v>7275</v>
      </c>
      <c r="H20" s="91">
        <f t="shared" ref="H20:J50" si="12">E20-B20</f>
        <v>2015</v>
      </c>
      <c r="I20" s="92">
        <f t="shared" si="12"/>
        <v>-374</v>
      </c>
      <c r="J20" s="93">
        <f t="shared" si="12"/>
        <v>1641</v>
      </c>
      <c r="K20" s="94">
        <f>ROUNDDOWN(($L$115+ROUNDDOWN(($A20*IF(501&lt;=$A20,$L$128,IF(101&lt;=$A20,$L$127,IF(51&lt;=$A20,$L$126,IF(31&lt;=$A20,$L$125,IF(21&lt;=$A20,$L$124,IF(11&lt;=$A20,$L$123,IF(1&lt;=$A20,$L$122,0)))))))),0))*1.1,0)</f>
        <v>5437</v>
      </c>
      <c r="L20" s="95">
        <v>2167</v>
      </c>
      <c r="M20" s="96">
        <f t="shared" si="9"/>
        <v>7604</v>
      </c>
      <c r="N20" s="97">
        <f t="shared" ref="N20:P69" si="13">K20-E20</f>
        <v>318</v>
      </c>
      <c r="O20" s="98">
        <f t="shared" si="13"/>
        <v>11</v>
      </c>
      <c r="P20" s="99">
        <f t="shared" si="13"/>
        <v>329</v>
      </c>
      <c r="Q20" s="100">
        <f>ROUNDDOWN(($R$115+ROUNDDOWN(($A20*IF(501&lt;=$A20,$R$128,IF(101&lt;=$A20,$R$127,IF(51&lt;=$A20,$R$126,IF(31&lt;=$A20,$R$125,IF(21&lt;=$A20,$R$124,IF(11&lt;=$A20,$R$123,IF(1&lt;=$A20,$R$122,0)))))))),0))*1.1,0)</f>
        <v>5755</v>
      </c>
      <c r="R20" s="101">
        <f t="shared" si="6"/>
        <v>2178</v>
      </c>
      <c r="S20" s="102">
        <f t="shared" si="10"/>
        <v>7933</v>
      </c>
      <c r="T20" s="103">
        <f t="shared" ref="T20:V69" si="14">Q20-K20</f>
        <v>318</v>
      </c>
      <c r="U20" s="104">
        <f t="shared" si="14"/>
        <v>11</v>
      </c>
      <c r="V20" s="105">
        <f t="shared" si="14"/>
        <v>329</v>
      </c>
      <c r="W20" s="106">
        <f t="shared" ref="W20:Y69" si="15">Q20-B20</f>
        <v>2651</v>
      </c>
      <c r="X20" s="86">
        <f t="shared" si="15"/>
        <v>-352</v>
      </c>
      <c r="Y20" s="87">
        <f t="shared" si="15"/>
        <v>2299</v>
      </c>
      <c r="Z20" s="107">
        <f t="shared" ref="Z20:AB69" si="16">Q20/B20</f>
        <v>1.8540592783505154</v>
      </c>
      <c r="AA20" s="83">
        <f t="shared" si="16"/>
        <v>0.86086956521739133</v>
      </c>
      <c r="AB20" s="83">
        <f t="shared" si="16"/>
        <v>1.4080582179623713</v>
      </c>
    </row>
    <row r="21" spans="1:28" s="57" customFormat="1" ht="18" customHeight="1" x14ac:dyDescent="0.25">
      <c r="A21" s="84">
        <v>16</v>
      </c>
      <c r="B21" s="85">
        <f t="shared" si="0"/>
        <v>3359</v>
      </c>
      <c r="C21" s="106">
        <v>2700</v>
      </c>
      <c r="D21" s="111">
        <f t="shared" si="11"/>
        <v>6059</v>
      </c>
      <c r="E21" s="88">
        <f>ROUNDDOWN(($F$115+ROUNDDOWN(($A21*IF(501&lt;=$A21,$F$128,IF(101&lt;=$A21,$F$127,IF(51&lt;=$A21,$F$126,IF(31&lt;=$A21,$F$125,IF(21&lt;=$A21,$F$124,IF(11&lt;=$A21,$F$123,IF(1&lt;=$A21,$F$122,0)))))))),0))*1.1,0)</f>
        <v>5209</v>
      </c>
      <c r="F21" s="89">
        <v>2252</v>
      </c>
      <c r="G21" s="90">
        <f t="shared" si="8"/>
        <v>7461</v>
      </c>
      <c r="H21" s="91">
        <f t="shared" si="12"/>
        <v>1850</v>
      </c>
      <c r="I21" s="92">
        <f t="shared" si="12"/>
        <v>-448</v>
      </c>
      <c r="J21" s="93">
        <f t="shared" si="12"/>
        <v>1402</v>
      </c>
      <c r="K21" s="94">
        <f>ROUNDDOWN(($L$115+ROUNDDOWN(($A21*IF(501&lt;=$A21,$L$128,IF(101&lt;=$A21,$L$127,IF(51&lt;=$A21,$L$126,IF(31&lt;=$A21,$L$125,IF(21&lt;=$A21,$L$124,IF(11&lt;=$A21,$L$123,IF(1&lt;=$A21,$L$122,0)))))))),0))*1.1,0)</f>
        <v>5533</v>
      </c>
      <c r="L21" s="95">
        <v>2261</v>
      </c>
      <c r="M21" s="96">
        <f t="shared" si="9"/>
        <v>7794</v>
      </c>
      <c r="N21" s="97">
        <f t="shared" si="13"/>
        <v>324</v>
      </c>
      <c r="O21" s="98">
        <f t="shared" si="13"/>
        <v>9</v>
      </c>
      <c r="P21" s="99">
        <f t="shared" si="13"/>
        <v>333</v>
      </c>
      <c r="Q21" s="100">
        <f>ROUNDDOWN(($R$115+ROUNDDOWN(($A21*IF(501&lt;=$A21,$R$128,IF(101&lt;=$A21,$R$127,IF(51&lt;=$A21,$R$126,IF(31&lt;=$A21,$R$125,IF(21&lt;=$A21,$R$124,IF(11&lt;=$A21,$R$123,IF(1&lt;=$A21,$R$122,0)))))))),0))*1.1,0)</f>
        <v>5856</v>
      </c>
      <c r="R21" s="101">
        <f t="shared" si="6"/>
        <v>2270</v>
      </c>
      <c r="S21" s="102">
        <f t="shared" si="10"/>
        <v>8126</v>
      </c>
      <c r="T21" s="103">
        <f t="shared" si="14"/>
        <v>323</v>
      </c>
      <c r="U21" s="104">
        <f t="shared" si="14"/>
        <v>9</v>
      </c>
      <c r="V21" s="105">
        <f t="shared" si="14"/>
        <v>332</v>
      </c>
      <c r="W21" s="106">
        <f t="shared" si="15"/>
        <v>2497</v>
      </c>
      <c r="X21" s="86">
        <f t="shared" si="15"/>
        <v>-430</v>
      </c>
      <c r="Y21" s="87">
        <f t="shared" si="15"/>
        <v>2067</v>
      </c>
      <c r="Z21" s="107">
        <f t="shared" si="16"/>
        <v>1.7433760047633224</v>
      </c>
      <c r="AA21" s="83">
        <f t="shared" si="16"/>
        <v>0.84074074074074079</v>
      </c>
      <c r="AB21" s="83">
        <f t="shared" si="16"/>
        <v>1.3411454035319359</v>
      </c>
    </row>
    <row r="22" spans="1:28" s="57" customFormat="1" ht="18" customHeight="1" x14ac:dyDescent="0.25">
      <c r="A22" s="84">
        <v>17</v>
      </c>
      <c r="B22" s="85">
        <f t="shared" si="0"/>
        <v>3548</v>
      </c>
      <c r="C22" s="106">
        <v>2871</v>
      </c>
      <c r="D22" s="111">
        <f t="shared" si="11"/>
        <v>6419</v>
      </c>
      <c r="E22" s="88">
        <f>ROUNDDOWN(($F$115+ROUNDDOWN(($A22*IF(501&lt;=$A22,$F$128,IF(101&lt;=$A22,$F$127,IF(51&lt;=$A22,$F$126,IF(31&lt;=$A22,$F$125,IF(21&lt;=$A22,$F$124,IF(11&lt;=$A22,$F$123,IF(1&lt;=$A22,$F$122,0)))))))),0))*1.1,0)</f>
        <v>5299</v>
      </c>
      <c r="F22" s="89">
        <v>2349</v>
      </c>
      <c r="G22" s="90">
        <f t="shared" si="8"/>
        <v>7648</v>
      </c>
      <c r="H22" s="91">
        <f t="shared" si="12"/>
        <v>1751</v>
      </c>
      <c r="I22" s="92">
        <f t="shared" si="12"/>
        <v>-522</v>
      </c>
      <c r="J22" s="93">
        <f t="shared" si="12"/>
        <v>1229</v>
      </c>
      <c r="K22" s="94">
        <f>ROUNDDOWN(($L$115+ROUNDDOWN(($A22*IF(501&lt;=$A22,$L$128,IF(101&lt;=$A22,$L$127,IF(51&lt;=$A22,$L$126,IF(31&lt;=$A22,$L$125,IF(21&lt;=$A22,$L$124,IF(11&lt;=$A22,$L$123,IF(1&lt;=$A22,$L$122,0)))))))),0))*1.1,0)</f>
        <v>5628</v>
      </c>
      <c r="L22" s="95">
        <v>2356</v>
      </c>
      <c r="M22" s="96">
        <f t="shared" si="9"/>
        <v>7984</v>
      </c>
      <c r="N22" s="97">
        <f t="shared" si="13"/>
        <v>329</v>
      </c>
      <c r="O22" s="98">
        <f t="shared" si="13"/>
        <v>7</v>
      </c>
      <c r="P22" s="99">
        <f t="shared" si="13"/>
        <v>336</v>
      </c>
      <c r="Q22" s="100">
        <f>ROUNDDOWN(($R$115+ROUNDDOWN(($A22*IF(501&lt;=$A22,$R$128,IF(101&lt;=$A22,$R$127,IF(51&lt;=$A22,$R$126,IF(31&lt;=$A22,$R$125,IF(21&lt;=$A22,$R$124,IF(11&lt;=$A22,$R$123,IF(1&lt;=$A22,$R$122,0)))))))),0))*1.1,0)</f>
        <v>5957</v>
      </c>
      <c r="R22" s="101">
        <f t="shared" si="6"/>
        <v>2362</v>
      </c>
      <c r="S22" s="102">
        <f t="shared" si="10"/>
        <v>8319</v>
      </c>
      <c r="T22" s="103">
        <f t="shared" si="14"/>
        <v>329</v>
      </c>
      <c r="U22" s="104">
        <f t="shared" si="14"/>
        <v>6</v>
      </c>
      <c r="V22" s="105">
        <f t="shared" si="14"/>
        <v>335</v>
      </c>
      <c r="W22" s="106">
        <f t="shared" si="15"/>
        <v>2409</v>
      </c>
      <c r="X22" s="86">
        <f t="shared" si="15"/>
        <v>-509</v>
      </c>
      <c r="Y22" s="87">
        <f t="shared" si="15"/>
        <v>1900</v>
      </c>
      <c r="Z22" s="107">
        <f t="shared" si="16"/>
        <v>1.6789740698985345</v>
      </c>
      <c r="AA22" s="83">
        <f t="shared" si="16"/>
        <v>0.8227098571926158</v>
      </c>
      <c r="AB22" s="83">
        <f t="shared" si="16"/>
        <v>1.2959962610998599</v>
      </c>
    </row>
    <row r="23" spans="1:28" s="57" customFormat="1" ht="18" customHeight="1" x14ac:dyDescent="0.25">
      <c r="A23" s="84">
        <v>18</v>
      </c>
      <c r="B23" s="85">
        <f t="shared" si="0"/>
        <v>3737</v>
      </c>
      <c r="C23" s="106">
        <v>3041</v>
      </c>
      <c r="D23" s="111">
        <f t="shared" si="11"/>
        <v>6778</v>
      </c>
      <c r="E23" s="88">
        <f>ROUNDDOWN(($F$115+ROUNDDOWN(($A23*IF(501&lt;=$A23,$F$128,IF(101&lt;=$A23,$F$127,IF(51&lt;=$A23,$F$126,IF(31&lt;=$A23,$F$125,IF(21&lt;=$A23,$F$124,IF(11&lt;=$A23,$F$123,IF(1&lt;=$A23,$F$122,0)))))))),0))*1.1,0)</f>
        <v>5390</v>
      </c>
      <c r="F23" s="89">
        <v>2446</v>
      </c>
      <c r="G23" s="90">
        <f t="shared" si="8"/>
        <v>7836</v>
      </c>
      <c r="H23" s="91">
        <f t="shared" si="12"/>
        <v>1653</v>
      </c>
      <c r="I23" s="92">
        <f t="shared" si="12"/>
        <v>-595</v>
      </c>
      <c r="J23" s="93">
        <f t="shared" si="12"/>
        <v>1058</v>
      </c>
      <c r="K23" s="94">
        <f>ROUNDDOWN(($L$115+ROUNDDOWN(($A23*IF(501&lt;=$A23,$L$128,IF(101&lt;=$A23,$L$127,IF(51&lt;=$A23,$L$126,IF(31&lt;=$A23,$L$125,IF(21&lt;=$A23,$L$124,IF(11&lt;=$A23,$L$123,IF(1&lt;=$A23,$L$122,0)))))))),0))*1.1,0)</f>
        <v>5724</v>
      </c>
      <c r="L23" s="95">
        <v>2450</v>
      </c>
      <c r="M23" s="96">
        <f t="shared" si="9"/>
        <v>8174</v>
      </c>
      <c r="N23" s="97">
        <f t="shared" si="13"/>
        <v>334</v>
      </c>
      <c r="O23" s="98">
        <f t="shared" si="13"/>
        <v>4</v>
      </c>
      <c r="P23" s="99">
        <f t="shared" si="13"/>
        <v>338</v>
      </c>
      <c r="Q23" s="100">
        <f>ROUNDDOWN(($R$115+ROUNDDOWN(($A23*IF(501&lt;=$A23,$R$128,IF(101&lt;=$A23,$R$127,IF(51&lt;=$A23,$R$126,IF(31&lt;=$A23,$R$125,IF(21&lt;=$A23,$R$124,IF(11&lt;=$A23,$R$123,IF(1&lt;=$A23,$R$122,0)))))))),0))*1.1,0)</f>
        <v>6058</v>
      </c>
      <c r="R23" s="101">
        <f t="shared" si="6"/>
        <v>2455</v>
      </c>
      <c r="S23" s="102">
        <f t="shared" si="10"/>
        <v>8513</v>
      </c>
      <c r="T23" s="103">
        <f t="shared" si="14"/>
        <v>334</v>
      </c>
      <c r="U23" s="104">
        <f t="shared" si="14"/>
        <v>5</v>
      </c>
      <c r="V23" s="105">
        <f t="shared" si="14"/>
        <v>339</v>
      </c>
      <c r="W23" s="106">
        <f t="shared" si="15"/>
        <v>2321</v>
      </c>
      <c r="X23" s="86">
        <f t="shared" si="15"/>
        <v>-586</v>
      </c>
      <c r="Y23" s="87">
        <f t="shared" si="15"/>
        <v>1735</v>
      </c>
      <c r="Z23" s="107">
        <f t="shared" si="16"/>
        <v>1.6210864329676211</v>
      </c>
      <c r="AA23" s="83">
        <f t="shared" si="16"/>
        <v>0.80730023018743835</v>
      </c>
      <c r="AB23" s="83">
        <f t="shared" si="16"/>
        <v>1.2559752139274123</v>
      </c>
    </row>
    <row r="24" spans="1:28" s="57" customFormat="1" ht="18" customHeight="1" x14ac:dyDescent="0.25">
      <c r="A24" s="112">
        <v>19</v>
      </c>
      <c r="B24" s="113">
        <f t="shared" si="0"/>
        <v>3927</v>
      </c>
      <c r="C24" s="114">
        <v>3212</v>
      </c>
      <c r="D24" s="115">
        <f t="shared" si="11"/>
        <v>7139</v>
      </c>
      <c r="E24" s="116">
        <f>ROUNDDOWN(($F$115+ROUNDDOWN(($A24*IF(501&lt;=$A24,$F$128,IF(101&lt;=$A24,$F$127,IF(51&lt;=$A24,$F$126,IF(31&lt;=$A24,$F$125,IF(21&lt;=$A24,$F$124,IF(11&lt;=$A24,$F$123,IF(1&lt;=$A24,$F$122,0)))))))),0))*1.1,0)</f>
        <v>5480</v>
      </c>
      <c r="F24" s="117">
        <v>2543</v>
      </c>
      <c r="G24" s="118">
        <f t="shared" si="8"/>
        <v>8023</v>
      </c>
      <c r="H24" s="119">
        <f t="shared" si="12"/>
        <v>1553</v>
      </c>
      <c r="I24" s="120">
        <f t="shared" si="12"/>
        <v>-669</v>
      </c>
      <c r="J24" s="121">
        <f t="shared" si="12"/>
        <v>884</v>
      </c>
      <c r="K24" s="122">
        <f>ROUNDDOWN(($L$115+ROUNDDOWN(($A24*IF(501&lt;=$A24,$L$128,IF(101&lt;=$A24,$L$127,IF(51&lt;=$A24,$L$126,IF(31&lt;=$A24,$L$125,IF(21&lt;=$A24,$L$124,IF(11&lt;=$A24,$L$123,IF(1&lt;=$A24,$L$122,0)))))))),0))*1.1,0)</f>
        <v>5820</v>
      </c>
      <c r="L24" s="123">
        <v>2545</v>
      </c>
      <c r="M24" s="124">
        <f t="shared" si="9"/>
        <v>8365</v>
      </c>
      <c r="N24" s="125">
        <f t="shared" si="13"/>
        <v>340</v>
      </c>
      <c r="O24" s="126">
        <f t="shared" si="13"/>
        <v>2</v>
      </c>
      <c r="P24" s="127">
        <f t="shared" si="13"/>
        <v>342</v>
      </c>
      <c r="Q24" s="128">
        <f>ROUNDDOWN(($R$115+ROUNDDOWN(($A24*IF(501&lt;=$A24,$R$128,IF(101&lt;=$A24,$R$127,IF(51&lt;=$A24,$R$126,IF(31&lt;=$A24,$R$125,IF(21&lt;=$A24,$R$124,IF(11&lt;=$A24,$R$123,IF(1&lt;=$A24,$R$122,0)))))))),0))*1.1,0)</f>
        <v>6160</v>
      </c>
      <c r="R24" s="129">
        <f t="shared" si="6"/>
        <v>2547</v>
      </c>
      <c r="S24" s="130">
        <f t="shared" si="10"/>
        <v>8707</v>
      </c>
      <c r="T24" s="131">
        <f t="shared" si="14"/>
        <v>340</v>
      </c>
      <c r="U24" s="132">
        <f t="shared" si="14"/>
        <v>2</v>
      </c>
      <c r="V24" s="133">
        <f t="shared" si="14"/>
        <v>342</v>
      </c>
      <c r="W24" s="114">
        <f t="shared" si="15"/>
        <v>2233</v>
      </c>
      <c r="X24" s="134">
        <f t="shared" si="15"/>
        <v>-665</v>
      </c>
      <c r="Y24" s="135">
        <f t="shared" si="15"/>
        <v>1568</v>
      </c>
      <c r="Z24" s="136">
        <f t="shared" si="16"/>
        <v>1.5686274509803921</v>
      </c>
      <c r="AA24" s="137">
        <f t="shared" si="16"/>
        <v>0.7929638854296388</v>
      </c>
      <c r="AB24" s="137">
        <f t="shared" si="16"/>
        <v>1.2196386048466172</v>
      </c>
    </row>
    <row r="25" spans="1:28" s="57" customFormat="1" ht="18" customHeight="1" x14ac:dyDescent="0.25">
      <c r="A25" s="84">
        <v>20</v>
      </c>
      <c r="B25" s="85">
        <f t="shared" si="0"/>
        <v>4116</v>
      </c>
      <c r="C25" s="106">
        <v>3382</v>
      </c>
      <c r="D25" s="111">
        <f t="shared" si="11"/>
        <v>7498</v>
      </c>
      <c r="E25" s="88">
        <f>ROUNDDOWN(($F$115+ROUNDDOWN(($A25*IF(501&lt;=$A25,$F$128,IF(101&lt;=$A25,$F$127,IF(51&lt;=$A25,$F$126,IF(31&lt;=$A25,$F$125,IF(21&lt;=$A25,$F$124,IF(11&lt;=$A25,$F$123,IF(1&lt;=$A25,$F$122,0)))))))),0))*1.1,0)</f>
        <v>5570</v>
      </c>
      <c r="F25" s="89">
        <v>2640</v>
      </c>
      <c r="G25" s="90">
        <f t="shared" si="8"/>
        <v>8210</v>
      </c>
      <c r="H25" s="91">
        <f t="shared" si="12"/>
        <v>1454</v>
      </c>
      <c r="I25" s="92">
        <f t="shared" si="12"/>
        <v>-742</v>
      </c>
      <c r="J25" s="93">
        <f t="shared" si="12"/>
        <v>712</v>
      </c>
      <c r="K25" s="94">
        <f>ROUNDDOWN(($L$115+ROUNDDOWN(($A25*IF(501&lt;=$A25,$L$128,IF(101&lt;=$A25,$L$127,IF(51&lt;=$A25,$L$126,IF(31&lt;=$A25,$L$125,IF(21&lt;=$A25,$L$124,IF(11&lt;=$A25,$L$123,IF(1&lt;=$A25,$L$122,0)))))))),0))*1.1,0)</f>
        <v>5915</v>
      </c>
      <c r="L25" s="95">
        <v>2640</v>
      </c>
      <c r="M25" s="96">
        <f t="shared" si="9"/>
        <v>8555</v>
      </c>
      <c r="N25" s="97">
        <f t="shared" si="13"/>
        <v>345</v>
      </c>
      <c r="O25" s="98">
        <f t="shared" si="13"/>
        <v>0</v>
      </c>
      <c r="P25" s="99">
        <f t="shared" si="13"/>
        <v>345</v>
      </c>
      <c r="Q25" s="100">
        <f>ROUNDDOWN(($R$115+ROUNDDOWN(($A25*IF(501&lt;=$A25,$R$128,IF(101&lt;=$A25,$R$127,IF(51&lt;=$A25,$R$126,IF(31&lt;=$A25,$R$125,IF(21&lt;=$A25,$R$124,IF(11&lt;=$A25,$R$123,IF(1&lt;=$A25,$R$122,0)))))))),0))*1.1,0)</f>
        <v>6261</v>
      </c>
      <c r="R25" s="101">
        <f t="shared" si="6"/>
        <v>2640</v>
      </c>
      <c r="S25" s="102">
        <f t="shared" si="10"/>
        <v>8901</v>
      </c>
      <c r="T25" s="103">
        <f t="shared" si="14"/>
        <v>346</v>
      </c>
      <c r="U25" s="104">
        <f t="shared" si="14"/>
        <v>0</v>
      </c>
      <c r="V25" s="105">
        <f t="shared" si="14"/>
        <v>346</v>
      </c>
      <c r="W25" s="106">
        <f t="shared" si="15"/>
        <v>2145</v>
      </c>
      <c r="X25" s="86">
        <f t="shared" si="15"/>
        <v>-742</v>
      </c>
      <c r="Y25" s="87">
        <f t="shared" si="15"/>
        <v>1403</v>
      </c>
      <c r="Z25" s="107">
        <f t="shared" si="16"/>
        <v>1.5211370262390671</v>
      </c>
      <c r="AA25" s="83">
        <f t="shared" si="16"/>
        <v>0.78060319337670014</v>
      </c>
      <c r="AB25" s="83">
        <f t="shared" si="16"/>
        <v>1.1871165644171779</v>
      </c>
    </row>
    <row r="26" spans="1:28" s="57" customFormat="1" ht="18" customHeight="1" x14ac:dyDescent="0.25">
      <c r="A26" s="108">
        <v>21</v>
      </c>
      <c r="B26" s="109">
        <f t="shared" si="0"/>
        <v>4305</v>
      </c>
      <c r="C26" s="80">
        <v>3553</v>
      </c>
      <c r="D26" s="110">
        <f t="shared" si="11"/>
        <v>7858</v>
      </c>
      <c r="E26" s="62">
        <f>ROUNDDOWN(($F$115+ROUNDDOWN(($A26*IF(501&lt;=$A26,$F$128,IF(101&lt;=$A26,$F$127,IF(51&lt;=$A26,$F$126,IF(31&lt;=$A26,$F$125,IF(21&lt;=$A26,$F$124,IF(11&lt;=$A26,$F$123,IF(1&lt;=$A26,$F$122,0)))))))),0))*1.1,0)</f>
        <v>6492</v>
      </c>
      <c r="F26" s="63">
        <v>3522</v>
      </c>
      <c r="G26" s="64">
        <f t="shared" si="8"/>
        <v>10014</v>
      </c>
      <c r="H26" s="65">
        <f t="shared" si="12"/>
        <v>2187</v>
      </c>
      <c r="I26" s="66">
        <f t="shared" si="12"/>
        <v>-31</v>
      </c>
      <c r="J26" s="67">
        <f t="shared" si="12"/>
        <v>2156</v>
      </c>
      <c r="K26" s="68">
        <f>ROUNDDOWN(($L$115+ROUNDDOWN(($A26*IF(501&lt;=$A26,$L$128,IF(101&lt;=$A26,$L$127,IF(51&lt;=$A26,$L$126,IF(31&lt;=$A26,$L$125,IF(21&lt;=$A26,$L$124,IF(11&lt;=$A26,$L$123,IF(1&lt;=$A26,$L$122,0)))))))),0))*1.1,0)</f>
        <v>6912</v>
      </c>
      <c r="L26" s="69">
        <v>3543</v>
      </c>
      <c r="M26" s="70">
        <f t="shared" si="9"/>
        <v>10455</v>
      </c>
      <c r="N26" s="71">
        <f t="shared" si="13"/>
        <v>420</v>
      </c>
      <c r="O26" s="72">
        <f t="shared" si="13"/>
        <v>21</v>
      </c>
      <c r="P26" s="73">
        <f t="shared" si="13"/>
        <v>441</v>
      </c>
      <c r="Q26" s="74">
        <f>ROUNDDOWN(($R$115+ROUNDDOWN(($A26*IF(501&lt;=$A26,$R$128,IF(101&lt;=$A26,$R$127,IF(51&lt;=$A26,$R$126,IF(31&lt;=$A26,$R$125,IF(21&lt;=$A26,$R$124,IF(11&lt;=$A26,$R$123,IF(1&lt;=$A26,$R$122,0)))))))),0))*1.1,0)</f>
        <v>7309</v>
      </c>
      <c r="R26" s="75">
        <f t="shared" si="6"/>
        <v>3564</v>
      </c>
      <c r="S26" s="76">
        <f t="shared" si="10"/>
        <v>10873</v>
      </c>
      <c r="T26" s="77">
        <f t="shared" si="14"/>
        <v>397</v>
      </c>
      <c r="U26" s="78">
        <f t="shared" si="14"/>
        <v>21</v>
      </c>
      <c r="V26" s="79">
        <f t="shared" si="14"/>
        <v>418</v>
      </c>
      <c r="W26" s="80">
        <f t="shared" si="15"/>
        <v>3004</v>
      </c>
      <c r="X26" s="81">
        <f t="shared" si="15"/>
        <v>11</v>
      </c>
      <c r="Y26" s="82">
        <f t="shared" si="15"/>
        <v>3015</v>
      </c>
      <c r="Z26" s="83">
        <f t="shared" si="16"/>
        <v>1.6977932636469222</v>
      </c>
      <c r="AA26" s="83">
        <f t="shared" si="16"/>
        <v>1.0030959752321982</v>
      </c>
      <c r="AB26" s="83">
        <f t="shared" si="16"/>
        <v>1.3836854161364214</v>
      </c>
    </row>
    <row r="27" spans="1:28" s="57" customFormat="1" ht="18" customHeight="1" x14ac:dyDescent="0.25">
      <c r="A27" s="84">
        <v>22</v>
      </c>
      <c r="B27" s="85">
        <f t="shared" si="0"/>
        <v>4494</v>
      </c>
      <c r="C27" s="106">
        <v>3723</v>
      </c>
      <c r="D27" s="111">
        <f t="shared" si="11"/>
        <v>8217</v>
      </c>
      <c r="E27" s="88">
        <f>ROUNDDOWN(($F$115+ROUNDDOWN(($A27*IF(501&lt;=$A27,$F$128,IF(101&lt;=$A27,$F$127,IF(51&lt;=$A27,$F$126,IF(31&lt;=$A27,$F$125,IF(21&lt;=$A27,$F$124,IF(11&lt;=$A27,$F$123,IF(1&lt;=$A27,$F$122,0)))))))),0))*1.1,0)</f>
        <v>6622</v>
      </c>
      <c r="F27" s="89">
        <v>3656</v>
      </c>
      <c r="G27" s="90">
        <f t="shared" si="8"/>
        <v>10278</v>
      </c>
      <c r="H27" s="91">
        <f t="shared" si="12"/>
        <v>2128</v>
      </c>
      <c r="I27" s="92">
        <f t="shared" si="12"/>
        <v>-67</v>
      </c>
      <c r="J27" s="93">
        <f t="shared" si="12"/>
        <v>2061</v>
      </c>
      <c r="K27" s="94">
        <f>ROUNDDOWN(($L$115+ROUNDDOWN(($A27*IF(501&lt;=$A27,$L$128,IF(101&lt;=$A27,$L$127,IF(51&lt;=$A27,$L$126,IF(31&lt;=$A27,$L$125,IF(21&lt;=$A27,$L$124,IF(11&lt;=$A27,$L$123,IF(1&lt;=$A27,$L$122,0)))))))),0))*1.1,0)</f>
        <v>7051</v>
      </c>
      <c r="L27" s="95">
        <v>3676</v>
      </c>
      <c r="M27" s="96">
        <f t="shared" si="9"/>
        <v>10727</v>
      </c>
      <c r="N27" s="97">
        <f t="shared" si="13"/>
        <v>429</v>
      </c>
      <c r="O27" s="98">
        <f t="shared" si="13"/>
        <v>20</v>
      </c>
      <c r="P27" s="99">
        <f t="shared" si="13"/>
        <v>449</v>
      </c>
      <c r="Q27" s="100">
        <f>ROUNDDOWN(($R$115+ROUNDDOWN(($A27*IF(501&lt;=$A27,$R$128,IF(101&lt;=$A27,$R$127,IF(51&lt;=$A27,$R$126,IF(31&lt;=$A27,$R$125,IF(21&lt;=$A27,$R$124,IF(11&lt;=$A27,$R$123,IF(1&lt;=$A27,$R$122,0)))))))),0))*1.1,0)</f>
        <v>7455</v>
      </c>
      <c r="R27" s="101">
        <f t="shared" si="6"/>
        <v>3696</v>
      </c>
      <c r="S27" s="102">
        <f t="shared" si="10"/>
        <v>11151</v>
      </c>
      <c r="T27" s="103">
        <f t="shared" si="14"/>
        <v>404</v>
      </c>
      <c r="U27" s="104">
        <f t="shared" si="14"/>
        <v>20</v>
      </c>
      <c r="V27" s="105">
        <f t="shared" si="14"/>
        <v>424</v>
      </c>
      <c r="W27" s="106">
        <f t="shared" si="15"/>
        <v>2961</v>
      </c>
      <c r="X27" s="86">
        <f t="shared" si="15"/>
        <v>-27</v>
      </c>
      <c r="Y27" s="87">
        <f t="shared" si="15"/>
        <v>2934</v>
      </c>
      <c r="Z27" s="107">
        <f t="shared" si="16"/>
        <v>1.6588785046728971</v>
      </c>
      <c r="AA27" s="83">
        <f t="shared" si="16"/>
        <v>0.99274778404512487</v>
      </c>
      <c r="AB27" s="83">
        <f t="shared" si="16"/>
        <v>1.357064622124863</v>
      </c>
    </row>
    <row r="28" spans="1:28" s="57" customFormat="1" ht="18" customHeight="1" x14ac:dyDescent="0.25">
      <c r="A28" s="84">
        <v>23</v>
      </c>
      <c r="B28" s="85">
        <f t="shared" si="0"/>
        <v>4683</v>
      </c>
      <c r="C28" s="106">
        <v>3894</v>
      </c>
      <c r="D28" s="111">
        <f t="shared" si="11"/>
        <v>8577</v>
      </c>
      <c r="E28" s="88">
        <f>ROUNDDOWN(($F$115+ROUNDDOWN(($A28*IF(501&lt;=$A28,$F$128,IF(101&lt;=$A28,$F$127,IF(51&lt;=$A28,$F$126,IF(31&lt;=$A28,$F$125,IF(21&lt;=$A28,$F$124,IF(11&lt;=$A28,$F$123,IF(1&lt;=$A28,$F$122,0)))))))),0))*1.1,0)</f>
        <v>6751</v>
      </c>
      <c r="F28" s="89">
        <v>3790</v>
      </c>
      <c r="G28" s="90">
        <f t="shared" si="8"/>
        <v>10541</v>
      </c>
      <c r="H28" s="91">
        <f t="shared" si="12"/>
        <v>2068</v>
      </c>
      <c r="I28" s="92">
        <f t="shared" si="12"/>
        <v>-104</v>
      </c>
      <c r="J28" s="93">
        <f t="shared" si="12"/>
        <v>1964</v>
      </c>
      <c r="K28" s="94">
        <f>ROUNDDOWN(($L$115+ROUNDDOWN(($A28*IF(501&lt;=$A28,$L$128,IF(101&lt;=$A28,$L$127,IF(51&lt;=$A28,$L$126,IF(31&lt;=$A28,$L$125,IF(21&lt;=$A28,$L$124,IF(11&lt;=$A28,$L$123,IF(1&lt;=$A28,$L$122,0)))))))),0))*1.1,0)</f>
        <v>7189</v>
      </c>
      <c r="L28" s="95">
        <v>3809</v>
      </c>
      <c r="M28" s="96">
        <f t="shared" si="9"/>
        <v>10998</v>
      </c>
      <c r="N28" s="97">
        <f t="shared" si="13"/>
        <v>438</v>
      </c>
      <c r="O28" s="98">
        <f t="shared" si="13"/>
        <v>19</v>
      </c>
      <c r="P28" s="99">
        <f t="shared" si="13"/>
        <v>457</v>
      </c>
      <c r="Q28" s="100">
        <f>ROUNDDOWN(($R$115+ROUNDDOWN(($A28*IF(501&lt;=$A28,$R$128,IF(101&lt;=$A28,$R$127,IF(51&lt;=$A28,$R$126,IF(31&lt;=$A28,$R$125,IF(21&lt;=$A28,$R$124,IF(11&lt;=$A28,$R$123,IF(1&lt;=$A28,$R$122,0)))))))),0))*1.1,0)</f>
        <v>7602</v>
      </c>
      <c r="R28" s="101">
        <f t="shared" si="6"/>
        <v>3828</v>
      </c>
      <c r="S28" s="102">
        <f t="shared" si="10"/>
        <v>11430</v>
      </c>
      <c r="T28" s="103">
        <f t="shared" si="14"/>
        <v>413</v>
      </c>
      <c r="U28" s="104">
        <f t="shared" si="14"/>
        <v>19</v>
      </c>
      <c r="V28" s="105">
        <f t="shared" si="14"/>
        <v>432</v>
      </c>
      <c r="W28" s="106">
        <f t="shared" si="15"/>
        <v>2919</v>
      </c>
      <c r="X28" s="86">
        <f t="shared" si="15"/>
        <v>-66</v>
      </c>
      <c r="Y28" s="87">
        <f t="shared" si="15"/>
        <v>2853</v>
      </c>
      <c r="Z28" s="107">
        <f t="shared" si="16"/>
        <v>1.6233183856502242</v>
      </c>
      <c r="AA28" s="83">
        <f t="shared" si="16"/>
        <v>0.98305084745762716</v>
      </c>
      <c r="AB28" s="83">
        <f t="shared" si="16"/>
        <v>1.3326337880377754</v>
      </c>
    </row>
    <row r="29" spans="1:28" s="57" customFormat="1" ht="18" customHeight="1" x14ac:dyDescent="0.25">
      <c r="A29" s="84">
        <v>24</v>
      </c>
      <c r="B29" s="85">
        <f t="shared" si="0"/>
        <v>4873</v>
      </c>
      <c r="C29" s="106">
        <v>4064</v>
      </c>
      <c r="D29" s="111">
        <f t="shared" si="11"/>
        <v>8937</v>
      </c>
      <c r="E29" s="88">
        <f>ROUNDDOWN(($F$115+ROUNDDOWN(($A29*IF(501&lt;=$A29,$F$128,IF(101&lt;=$A29,$F$127,IF(51&lt;=$A29,$F$126,IF(31&lt;=$A29,$F$125,IF(21&lt;=$A29,$F$124,IF(11&lt;=$A29,$F$123,IF(1&lt;=$A29,$F$122,0)))))))),0))*1.1,0)</f>
        <v>6881</v>
      </c>
      <c r="F29" s="89">
        <v>3924</v>
      </c>
      <c r="G29" s="90">
        <f t="shared" si="8"/>
        <v>10805</v>
      </c>
      <c r="H29" s="91">
        <f t="shared" si="12"/>
        <v>2008</v>
      </c>
      <c r="I29" s="92">
        <f t="shared" si="12"/>
        <v>-140</v>
      </c>
      <c r="J29" s="93">
        <f t="shared" si="12"/>
        <v>1868</v>
      </c>
      <c r="K29" s="94">
        <f>ROUNDDOWN(($L$115+ROUNDDOWN(($A29*IF(501&lt;=$A29,$L$128,IF(101&lt;=$A29,$L$127,IF(51&lt;=$A29,$L$126,IF(31&lt;=$A29,$L$125,IF(21&lt;=$A29,$L$124,IF(11&lt;=$A29,$L$123,IF(1&lt;=$A29,$L$122,0)))))))),0))*1.1,0)</f>
        <v>7328</v>
      </c>
      <c r="L29" s="95">
        <v>3942</v>
      </c>
      <c r="M29" s="96">
        <f t="shared" si="9"/>
        <v>11270</v>
      </c>
      <c r="N29" s="97">
        <f t="shared" si="13"/>
        <v>447</v>
      </c>
      <c r="O29" s="98">
        <f t="shared" si="13"/>
        <v>18</v>
      </c>
      <c r="P29" s="99">
        <f t="shared" si="13"/>
        <v>465</v>
      </c>
      <c r="Q29" s="100">
        <f>ROUNDDOWN(($R$115+ROUNDDOWN(($A29*IF(501&lt;=$A29,$R$128,IF(101&lt;=$A29,$R$127,IF(51&lt;=$A29,$R$126,IF(31&lt;=$A29,$R$125,IF(21&lt;=$A29,$R$124,IF(11&lt;=$A29,$R$123,IF(1&lt;=$A29,$R$122,0)))))))),0))*1.1,0)</f>
        <v>7748</v>
      </c>
      <c r="R29" s="101">
        <f t="shared" si="6"/>
        <v>3960</v>
      </c>
      <c r="S29" s="102">
        <f t="shared" si="10"/>
        <v>11708</v>
      </c>
      <c r="T29" s="103">
        <f t="shared" si="14"/>
        <v>420</v>
      </c>
      <c r="U29" s="104">
        <f t="shared" si="14"/>
        <v>18</v>
      </c>
      <c r="V29" s="105">
        <f t="shared" si="14"/>
        <v>438</v>
      </c>
      <c r="W29" s="106">
        <f t="shared" si="15"/>
        <v>2875</v>
      </c>
      <c r="X29" s="86">
        <f t="shared" si="15"/>
        <v>-104</v>
      </c>
      <c r="Y29" s="87">
        <f t="shared" si="15"/>
        <v>2771</v>
      </c>
      <c r="Z29" s="107">
        <f t="shared" si="16"/>
        <v>1.589985635132362</v>
      </c>
      <c r="AA29" s="83">
        <f t="shared" si="16"/>
        <v>0.97440944881889768</v>
      </c>
      <c r="AB29" s="83">
        <f t="shared" si="16"/>
        <v>1.3100593040170079</v>
      </c>
    </row>
    <row r="30" spans="1:28" s="57" customFormat="1" ht="18" customHeight="1" x14ac:dyDescent="0.25">
      <c r="A30" s="84">
        <v>25</v>
      </c>
      <c r="B30" s="85">
        <f t="shared" si="0"/>
        <v>5062</v>
      </c>
      <c r="C30" s="106">
        <v>4235</v>
      </c>
      <c r="D30" s="111">
        <f t="shared" si="11"/>
        <v>9297</v>
      </c>
      <c r="E30" s="88">
        <f>ROUNDDOWN(($F$115+ROUNDDOWN(($A30*IF(501&lt;=$A30,$F$128,IF(101&lt;=$A30,$F$127,IF(51&lt;=$A30,$F$126,IF(31&lt;=$A30,$F$125,IF(21&lt;=$A30,$F$124,IF(11&lt;=$A30,$F$123,IF(1&lt;=$A30,$F$122,0)))))))),0))*1.1,0)</f>
        <v>7011</v>
      </c>
      <c r="F30" s="89">
        <v>4059</v>
      </c>
      <c r="G30" s="90">
        <f t="shared" si="8"/>
        <v>11070</v>
      </c>
      <c r="H30" s="91">
        <f t="shared" si="12"/>
        <v>1949</v>
      </c>
      <c r="I30" s="92">
        <f t="shared" si="12"/>
        <v>-176</v>
      </c>
      <c r="J30" s="93">
        <f t="shared" si="12"/>
        <v>1773</v>
      </c>
      <c r="K30" s="94">
        <f>ROUNDDOWN(($L$115+ROUNDDOWN(($A30*IF(501&lt;=$A30,$L$128,IF(101&lt;=$A30,$L$127,IF(51&lt;=$A30,$L$126,IF(31&lt;=$A30,$L$125,IF(21&lt;=$A30,$L$124,IF(11&lt;=$A30,$L$123,IF(1&lt;=$A30,$L$122,0)))))))),0))*1.1,0)</f>
        <v>7466</v>
      </c>
      <c r="L30" s="95">
        <v>4075</v>
      </c>
      <c r="M30" s="96">
        <f t="shared" si="9"/>
        <v>11541</v>
      </c>
      <c r="N30" s="97">
        <f t="shared" si="13"/>
        <v>455</v>
      </c>
      <c r="O30" s="98">
        <f t="shared" si="13"/>
        <v>16</v>
      </c>
      <c r="P30" s="99">
        <f t="shared" si="13"/>
        <v>471</v>
      </c>
      <c r="Q30" s="100">
        <f>ROUNDDOWN(($R$115+ROUNDDOWN(($A30*IF(501&lt;=$A30,$R$128,IF(101&lt;=$A30,$R$127,IF(51&lt;=$A30,$R$126,IF(31&lt;=$A30,$R$125,IF(21&lt;=$A30,$R$124,IF(11&lt;=$A30,$R$123,IF(1&lt;=$A30,$R$122,0)))))))),0))*1.1,0)</f>
        <v>7894</v>
      </c>
      <c r="R30" s="101">
        <f t="shared" si="6"/>
        <v>4092</v>
      </c>
      <c r="S30" s="102">
        <f t="shared" si="10"/>
        <v>11986</v>
      </c>
      <c r="T30" s="103">
        <f t="shared" si="14"/>
        <v>428</v>
      </c>
      <c r="U30" s="104">
        <f t="shared" si="14"/>
        <v>17</v>
      </c>
      <c r="V30" s="105">
        <f t="shared" si="14"/>
        <v>445</v>
      </c>
      <c r="W30" s="106">
        <f t="shared" si="15"/>
        <v>2832</v>
      </c>
      <c r="X30" s="86">
        <f t="shared" si="15"/>
        <v>-143</v>
      </c>
      <c r="Y30" s="87">
        <f t="shared" si="15"/>
        <v>2689</v>
      </c>
      <c r="Z30" s="107">
        <f t="shared" si="16"/>
        <v>1.5594626629790596</v>
      </c>
      <c r="AA30" s="83">
        <f t="shared" si="16"/>
        <v>0.96623376623376622</v>
      </c>
      <c r="AB30" s="83">
        <f t="shared" si="16"/>
        <v>1.2892330859417016</v>
      </c>
    </row>
    <row r="31" spans="1:28" s="57" customFormat="1" ht="18" customHeight="1" x14ac:dyDescent="0.25">
      <c r="A31" s="84">
        <v>26</v>
      </c>
      <c r="B31" s="85">
        <f t="shared" si="0"/>
        <v>5875</v>
      </c>
      <c r="C31" s="106">
        <v>4411</v>
      </c>
      <c r="D31" s="111">
        <f t="shared" si="11"/>
        <v>10286</v>
      </c>
      <c r="E31" s="88">
        <f>ROUNDDOWN(($F$115+ROUNDDOWN(($A31*IF(501&lt;=$A31,$F$128,IF(101&lt;=$A31,$F$127,IF(51&lt;=$A31,$F$126,IF(31&lt;=$A31,$F$125,IF(21&lt;=$A31,$F$124,IF(11&lt;=$A31,$F$123,IF(1&lt;=$A31,$F$122,0)))))))),0))*1.1,0)</f>
        <v>7141</v>
      </c>
      <c r="F31" s="89">
        <v>4193</v>
      </c>
      <c r="G31" s="90">
        <f t="shared" si="8"/>
        <v>11334</v>
      </c>
      <c r="H31" s="91">
        <f t="shared" si="12"/>
        <v>1266</v>
      </c>
      <c r="I31" s="92">
        <f t="shared" si="12"/>
        <v>-218</v>
      </c>
      <c r="J31" s="93">
        <f t="shared" si="12"/>
        <v>1048</v>
      </c>
      <c r="K31" s="94">
        <f>ROUNDDOWN(($L$115+ROUNDDOWN(($A31*IF(501&lt;=$A31,$L$128,IF(101&lt;=$A31,$L$127,IF(51&lt;=$A31,$L$126,IF(31&lt;=$A31,$L$125,IF(21&lt;=$A31,$L$124,IF(11&lt;=$A31,$L$123,IF(1&lt;=$A31,$L$122,0)))))))),0))*1.1,0)</f>
        <v>7605</v>
      </c>
      <c r="L31" s="95">
        <v>4208</v>
      </c>
      <c r="M31" s="96">
        <f t="shared" si="9"/>
        <v>11813</v>
      </c>
      <c r="N31" s="97">
        <f t="shared" si="13"/>
        <v>464</v>
      </c>
      <c r="O31" s="98">
        <f t="shared" si="13"/>
        <v>15</v>
      </c>
      <c r="P31" s="99">
        <f t="shared" si="13"/>
        <v>479</v>
      </c>
      <c r="Q31" s="100">
        <f>ROUNDDOWN(($R$115+ROUNDDOWN(($A31*IF(501&lt;=$A31,$R$128,IF(101&lt;=$A31,$R$127,IF(51&lt;=$A31,$R$126,IF(31&lt;=$A31,$R$125,IF(21&lt;=$A31,$R$124,IF(11&lt;=$A31,$R$123,IF(1&lt;=$A31,$R$122,0)))))))),0))*1.1,0)</f>
        <v>8041</v>
      </c>
      <c r="R31" s="101">
        <f t="shared" si="6"/>
        <v>4224</v>
      </c>
      <c r="S31" s="102">
        <f t="shared" si="10"/>
        <v>12265</v>
      </c>
      <c r="T31" s="103">
        <f t="shared" si="14"/>
        <v>436</v>
      </c>
      <c r="U31" s="104">
        <f t="shared" si="14"/>
        <v>16</v>
      </c>
      <c r="V31" s="105">
        <f t="shared" si="14"/>
        <v>452</v>
      </c>
      <c r="W31" s="106">
        <f t="shared" si="15"/>
        <v>2166</v>
      </c>
      <c r="X31" s="86">
        <f t="shared" si="15"/>
        <v>-187</v>
      </c>
      <c r="Y31" s="87">
        <f t="shared" si="15"/>
        <v>1979</v>
      </c>
      <c r="Z31" s="107">
        <f t="shared" si="16"/>
        <v>1.3686808510638298</v>
      </c>
      <c r="AA31" s="83">
        <f t="shared" si="16"/>
        <v>0.95760598503740646</v>
      </c>
      <c r="AB31" s="83">
        <f t="shared" si="16"/>
        <v>1.1923974334046277</v>
      </c>
    </row>
    <row r="32" spans="1:28" s="57" customFormat="1" ht="18" customHeight="1" x14ac:dyDescent="0.25">
      <c r="A32" s="84">
        <v>27</v>
      </c>
      <c r="B32" s="85">
        <f t="shared" si="0"/>
        <v>6094</v>
      </c>
      <c r="C32" s="106">
        <v>4587</v>
      </c>
      <c r="D32" s="111">
        <f t="shared" si="11"/>
        <v>10681</v>
      </c>
      <c r="E32" s="88">
        <f>ROUNDDOWN(($F$115+ROUNDDOWN(($A32*IF(501&lt;=$A32,$F$128,IF(101&lt;=$A32,$F$127,IF(51&lt;=$A32,$F$126,IF(31&lt;=$A32,$F$125,IF(21&lt;=$A32,$F$124,IF(11&lt;=$A32,$F$123,IF(1&lt;=$A32,$F$122,0)))))))),0))*1.1,0)</f>
        <v>7271</v>
      </c>
      <c r="F32" s="89">
        <v>4327</v>
      </c>
      <c r="G32" s="90">
        <f t="shared" si="8"/>
        <v>11598</v>
      </c>
      <c r="H32" s="91">
        <f t="shared" si="12"/>
        <v>1177</v>
      </c>
      <c r="I32" s="92">
        <f t="shared" si="12"/>
        <v>-260</v>
      </c>
      <c r="J32" s="93">
        <f t="shared" si="12"/>
        <v>917</v>
      </c>
      <c r="K32" s="94">
        <f>ROUNDDOWN(($L$115+ROUNDDOWN(($A32*IF(501&lt;=$A32,$L$128,IF(101&lt;=$A32,$L$127,IF(51&lt;=$A32,$L$126,IF(31&lt;=$A32,$L$125,IF(21&lt;=$A32,$L$124,IF(11&lt;=$A32,$L$123,IF(1&lt;=$A32,$L$122,0)))))))),0))*1.1,0)</f>
        <v>7744</v>
      </c>
      <c r="L32" s="95">
        <v>4341</v>
      </c>
      <c r="M32" s="96">
        <f t="shared" si="9"/>
        <v>12085</v>
      </c>
      <c r="N32" s="97">
        <f t="shared" si="13"/>
        <v>473</v>
      </c>
      <c r="O32" s="98">
        <f t="shared" si="13"/>
        <v>14</v>
      </c>
      <c r="P32" s="99">
        <f t="shared" si="13"/>
        <v>487</v>
      </c>
      <c r="Q32" s="100">
        <f>ROUNDDOWN(($R$115+ROUNDDOWN(($A32*IF(501&lt;=$A32,$R$128,IF(101&lt;=$A32,$R$127,IF(51&lt;=$A32,$R$126,IF(31&lt;=$A32,$R$125,IF(21&lt;=$A32,$R$124,IF(11&lt;=$A32,$R$123,IF(1&lt;=$A32,$R$122,0)))))))),0))*1.1,0)</f>
        <v>8187</v>
      </c>
      <c r="R32" s="101">
        <f t="shared" si="6"/>
        <v>4356</v>
      </c>
      <c r="S32" s="102">
        <f t="shared" si="10"/>
        <v>12543</v>
      </c>
      <c r="T32" s="103">
        <f t="shared" si="14"/>
        <v>443</v>
      </c>
      <c r="U32" s="104">
        <f t="shared" si="14"/>
        <v>15</v>
      </c>
      <c r="V32" s="105">
        <f t="shared" si="14"/>
        <v>458</v>
      </c>
      <c r="W32" s="106">
        <f t="shared" si="15"/>
        <v>2093</v>
      </c>
      <c r="X32" s="86">
        <f t="shared" si="15"/>
        <v>-231</v>
      </c>
      <c r="Y32" s="87">
        <f t="shared" si="15"/>
        <v>1862</v>
      </c>
      <c r="Z32" s="107">
        <f t="shared" si="16"/>
        <v>1.3434525763045619</v>
      </c>
      <c r="AA32" s="83">
        <f t="shared" si="16"/>
        <v>0.94964028776978415</v>
      </c>
      <c r="AB32" s="83">
        <f t="shared" si="16"/>
        <v>1.1743282464188747</v>
      </c>
    </row>
    <row r="33" spans="1:28" s="57" customFormat="1" ht="18" customHeight="1" x14ac:dyDescent="0.25">
      <c r="A33" s="84">
        <v>28</v>
      </c>
      <c r="B33" s="85">
        <f t="shared" si="0"/>
        <v>6312</v>
      </c>
      <c r="C33" s="106">
        <v>4763</v>
      </c>
      <c r="D33" s="111">
        <f t="shared" si="11"/>
        <v>11075</v>
      </c>
      <c r="E33" s="88">
        <f>ROUNDDOWN(($F$115+ROUNDDOWN(($A33*IF(501&lt;=$A33,$F$128,IF(101&lt;=$A33,$F$127,IF(51&lt;=$A33,$F$126,IF(31&lt;=$A33,$F$125,IF(21&lt;=$A33,$F$124,IF(11&lt;=$A33,$F$123,IF(1&lt;=$A33,$F$122,0)))))))),0))*1.1,0)</f>
        <v>7400</v>
      </c>
      <c r="F33" s="89">
        <v>4461</v>
      </c>
      <c r="G33" s="90">
        <f t="shared" si="8"/>
        <v>11861</v>
      </c>
      <c r="H33" s="91">
        <f t="shared" si="12"/>
        <v>1088</v>
      </c>
      <c r="I33" s="92">
        <f t="shared" si="12"/>
        <v>-302</v>
      </c>
      <c r="J33" s="93">
        <f t="shared" si="12"/>
        <v>786</v>
      </c>
      <c r="K33" s="94">
        <f>ROUNDDOWN(($L$115+ROUNDDOWN(($A33*IF(501&lt;=$A33,$L$128,IF(101&lt;=$A33,$L$127,IF(51&lt;=$A33,$L$126,IF(31&lt;=$A33,$L$125,IF(21&lt;=$A33,$L$124,IF(11&lt;=$A33,$L$123,IF(1&lt;=$A33,$L$122,0)))))))),0))*1.1,0)</f>
        <v>7882</v>
      </c>
      <c r="L33" s="95">
        <v>4474</v>
      </c>
      <c r="M33" s="96">
        <f t="shared" si="9"/>
        <v>12356</v>
      </c>
      <c r="N33" s="97">
        <f t="shared" si="13"/>
        <v>482</v>
      </c>
      <c r="O33" s="98">
        <f t="shared" si="13"/>
        <v>13</v>
      </c>
      <c r="P33" s="99">
        <f t="shared" si="13"/>
        <v>495</v>
      </c>
      <c r="Q33" s="100">
        <f>ROUNDDOWN(($R$115+ROUNDDOWN(($A33*IF(501&lt;=$A33,$R$128,IF(101&lt;=$A33,$R$127,IF(51&lt;=$A33,$R$126,IF(31&lt;=$A33,$R$125,IF(21&lt;=$A33,$R$124,IF(11&lt;=$A33,$R$123,IF(1&lt;=$A33,$R$122,0)))))))),0))*1.1,0)</f>
        <v>8333</v>
      </c>
      <c r="R33" s="101">
        <f t="shared" si="6"/>
        <v>4488</v>
      </c>
      <c r="S33" s="102">
        <f t="shared" si="10"/>
        <v>12821</v>
      </c>
      <c r="T33" s="103">
        <f t="shared" si="14"/>
        <v>451</v>
      </c>
      <c r="U33" s="104">
        <f t="shared" si="14"/>
        <v>14</v>
      </c>
      <c r="V33" s="105">
        <f t="shared" si="14"/>
        <v>465</v>
      </c>
      <c r="W33" s="106">
        <f t="shared" si="15"/>
        <v>2021</v>
      </c>
      <c r="X33" s="86">
        <f t="shared" si="15"/>
        <v>-275</v>
      </c>
      <c r="Y33" s="87">
        <f t="shared" si="15"/>
        <v>1746</v>
      </c>
      <c r="Z33" s="107">
        <f t="shared" si="16"/>
        <v>1.3201837769328264</v>
      </c>
      <c r="AA33" s="83">
        <f t="shared" si="16"/>
        <v>0.94226327944572752</v>
      </c>
      <c r="AB33" s="83">
        <f t="shared" si="16"/>
        <v>1.1576523702031603</v>
      </c>
    </row>
    <row r="34" spans="1:28" s="57" customFormat="1" ht="18" customHeight="1" x14ac:dyDescent="0.25">
      <c r="A34" s="84">
        <v>29</v>
      </c>
      <c r="B34" s="85">
        <f t="shared" si="0"/>
        <v>6531</v>
      </c>
      <c r="C34" s="106">
        <v>4939</v>
      </c>
      <c r="D34" s="111">
        <f t="shared" si="11"/>
        <v>11470</v>
      </c>
      <c r="E34" s="88">
        <f>ROUNDDOWN(($F$115+ROUNDDOWN(($A34*IF(501&lt;=$A34,$F$128,IF(101&lt;=$A34,$F$127,IF(51&lt;=$A34,$F$126,IF(31&lt;=$A34,$F$125,IF(21&lt;=$A34,$F$124,IF(11&lt;=$A34,$F$123,IF(1&lt;=$A34,$F$122,0)))))))),0))*1.1,0)</f>
        <v>7530</v>
      </c>
      <c r="F34" s="89">
        <v>4595</v>
      </c>
      <c r="G34" s="90">
        <f t="shared" si="8"/>
        <v>12125</v>
      </c>
      <c r="H34" s="91">
        <f t="shared" si="12"/>
        <v>999</v>
      </c>
      <c r="I34" s="92">
        <f t="shared" si="12"/>
        <v>-344</v>
      </c>
      <c r="J34" s="93">
        <f t="shared" si="12"/>
        <v>655</v>
      </c>
      <c r="K34" s="94">
        <f>ROUNDDOWN(($L$115+ROUNDDOWN(($A34*IF(501&lt;=$A34,$L$128,IF(101&lt;=$A34,$L$127,IF(51&lt;=$A34,$L$126,IF(31&lt;=$A34,$L$125,IF(21&lt;=$A34,$L$124,IF(11&lt;=$A34,$L$123,IF(1&lt;=$A34,$L$122,0)))))))),0))*1.1,0)</f>
        <v>8021</v>
      </c>
      <c r="L34" s="95">
        <v>4607</v>
      </c>
      <c r="M34" s="96">
        <f t="shared" si="9"/>
        <v>12628</v>
      </c>
      <c r="N34" s="97">
        <f t="shared" si="13"/>
        <v>491</v>
      </c>
      <c r="O34" s="98">
        <f t="shared" si="13"/>
        <v>12</v>
      </c>
      <c r="P34" s="99">
        <f t="shared" si="13"/>
        <v>503</v>
      </c>
      <c r="Q34" s="100">
        <f>ROUNDDOWN(($R$115+ROUNDDOWN(($A34*IF(501&lt;=$A34,$R$128,IF(101&lt;=$A34,$R$127,IF(51&lt;=$A34,$R$126,IF(31&lt;=$A34,$R$125,IF(21&lt;=$A34,$R$124,IF(11&lt;=$A34,$R$123,IF(1&lt;=$A34,$R$122,0)))))))),0))*1.1,0)</f>
        <v>8479</v>
      </c>
      <c r="R34" s="101">
        <f t="shared" si="6"/>
        <v>4620</v>
      </c>
      <c r="S34" s="102">
        <f t="shared" si="10"/>
        <v>13099</v>
      </c>
      <c r="T34" s="103">
        <f t="shared" si="14"/>
        <v>458</v>
      </c>
      <c r="U34" s="104">
        <f t="shared" si="14"/>
        <v>13</v>
      </c>
      <c r="V34" s="105">
        <f t="shared" si="14"/>
        <v>471</v>
      </c>
      <c r="W34" s="106">
        <f t="shared" si="15"/>
        <v>1948</v>
      </c>
      <c r="X34" s="86">
        <f t="shared" si="15"/>
        <v>-319</v>
      </c>
      <c r="Y34" s="87">
        <f t="shared" si="15"/>
        <v>1629</v>
      </c>
      <c r="Z34" s="107">
        <f t="shared" si="16"/>
        <v>1.298269790231205</v>
      </c>
      <c r="AA34" s="83">
        <f t="shared" si="16"/>
        <v>0.93541202672605794</v>
      </c>
      <c r="AB34" s="83">
        <f t="shared" si="16"/>
        <v>1.1420226678291194</v>
      </c>
    </row>
    <row r="35" spans="1:28" s="57" customFormat="1" ht="18" customHeight="1" x14ac:dyDescent="0.25">
      <c r="A35" s="84">
        <v>30</v>
      </c>
      <c r="B35" s="85">
        <f t="shared" si="0"/>
        <v>6750</v>
      </c>
      <c r="C35" s="106">
        <v>5115</v>
      </c>
      <c r="D35" s="111">
        <f t="shared" si="11"/>
        <v>11865</v>
      </c>
      <c r="E35" s="88">
        <f>ROUNDDOWN(($F$115+ROUNDDOWN(($A35*IF(501&lt;=$A35,$F$128,IF(101&lt;=$A35,$F$127,IF(51&lt;=$A35,$F$126,IF(31&lt;=$A35,$F$125,IF(21&lt;=$A35,$F$124,IF(11&lt;=$A35,$F$123,IF(1&lt;=$A35,$F$122,0)))))))),0))*1.1,0)</f>
        <v>7660</v>
      </c>
      <c r="F35" s="89">
        <v>4730</v>
      </c>
      <c r="G35" s="90">
        <f t="shared" si="8"/>
        <v>12390</v>
      </c>
      <c r="H35" s="91">
        <f t="shared" si="12"/>
        <v>910</v>
      </c>
      <c r="I35" s="92">
        <f t="shared" si="12"/>
        <v>-385</v>
      </c>
      <c r="J35" s="93">
        <f t="shared" si="12"/>
        <v>525</v>
      </c>
      <c r="K35" s="94">
        <f>ROUNDDOWN(($L$115+ROUNDDOWN(($A35*IF(501&lt;=$A35,$L$128,IF(101&lt;=$A35,$L$127,IF(51&lt;=$A35,$L$126,IF(31&lt;=$A35,$L$125,IF(21&lt;=$A35,$L$124,IF(11&lt;=$A35,$L$123,IF(1&lt;=$A35,$L$122,0)))))))),0))*1.1,0)</f>
        <v>8159</v>
      </c>
      <c r="L35" s="95">
        <v>4741</v>
      </c>
      <c r="M35" s="96">
        <f t="shared" si="9"/>
        <v>12900</v>
      </c>
      <c r="N35" s="97">
        <f t="shared" si="13"/>
        <v>499</v>
      </c>
      <c r="O35" s="98">
        <f t="shared" si="13"/>
        <v>11</v>
      </c>
      <c r="P35" s="99">
        <f t="shared" si="13"/>
        <v>510</v>
      </c>
      <c r="Q35" s="100">
        <f>ROUNDDOWN(($R$115+ROUNDDOWN(($A35*IF(501&lt;=$A35,$R$128,IF(101&lt;=$A35,$R$127,IF(51&lt;=$A35,$R$126,IF(31&lt;=$A35,$R$125,IF(21&lt;=$A35,$R$124,IF(11&lt;=$A35,$R$123,IF(1&lt;=$A35,$R$122,0)))))))),0))*1.1,0)</f>
        <v>8626</v>
      </c>
      <c r="R35" s="101">
        <f t="shared" si="6"/>
        <v>4752</v>
      </c>
      <c r="S35" s="102">
        <f t="shared" si="10"/>
        <v>13378</v>
      </c>
      <c r="T35" s="103">
        <f t="shared" si="14"/>
        <v>467</v>
      </c>
      <c r="U35" s="104">
        <f t="shared" si="14"/>
        <v>11</v>
      </c>
      <c r="V35" s="105">
        <f t="shared" si="14"/>
        <v>478</v>
      </c>
      <c r="W35" s="106">
        <f t="shared" si="15"/>
        <v>1876</v>
      </c>
      <c r="X35" s="86">
        <f t="shared" si="15"/>
        <v>-363</v>
      </c>
      <c r="Y35" s="87">
        <f t="shared" si="15"/>
        <v>1513</v>
      </c>
      <c r="Z35" s="107">
        <f t="shared" si="16"/>
        <v>1.2779259259259259</v>
      </c>
      <c r="AA35" s="83">
        <f t="shared" si="16"/>
        <v>0.92903225806451617</v>
      </c>
      <c r="AB35" s="83">
        <f t="shared" si="16"/>
        <v>1.1275179098187949</v>
      </c>
    </row>
    <row r="36" spans="1:28" s="57" customFormat="1" ht="18" customHeight="1" x14ac:dyDescent="0.25">
      <c r="A36" s="84">
        <v>31</v>
      </c>
      <c r="B36" s="85">
        <f t="shared" ref="B36:B67" si="17">INT(ROUNDDOWN(IF(($A36-5)&lt;=0,0,IF(($A36-5)&lt;=10,$C$122,IF(($A36-5)&lt;=20,$C$123,IF(($A36-5)&lt;=30,$C$124,IF(($A36-5)&lt;=40,$C$125,IF(($A36-5)&lt;=50,$C$126,IF(($A36-5)&gt;=51,$C$127,"")))))))*($A36-5)+$C$120+$C$115,0)*1.1)</f>
        <v>6969</v>
      </c>
      <c r="C36" s="106">
        <v>5291</v>
      </c>
      <c r="D36" s="111">
        <f t="shared" si="11"/>
        <v>12260</v>
      </c>
      <c r="E36" s="88">
        <f>ROUNDDOWN(($F$115+ROUNDDOWN(($A36*IF(501&lt;=$A36,$F$128,IF(101&lt;=$A36,$F$127,IF(51&lt;=$A36,$F$126,IF(31&lt;=$A36,$F$125,IF(21&lt;=$A36,$F$124,IF(11&lt;=$A36,$F$123,IF(1&lt;=$A36,$F$122,0)))))))),0))*1.1,0)</f>
        <v>9017</v>
      </c>
      <c r="F36" s="89">
        <v>5512</v>
      </c>
      <c r="G36" s="90">
        <f t="shared" si="8"/>
        <v>14529</v>
      </c>
      <c r="H36" s="91">
        <f t="shared" si="12"/>
        <v>2048</v>
      </c>
      <c r="I36" s="92">
        <f t="shared" si="12"/>
        <v>221</v>
      </c>
      <c r="J36" s="93">
        <f t="shared" si="12"/>
        <v>2269</v>
      </c>
      <c r="K36" s="94">
        <f>ROUNDDOWN(($L$115+ROUNDDOWN(($A36*IF(501&lt;=$A36,$L$128,IF(101&lt;=$A36,$L$127,IF(51&lt;=$A36,$L$126,IF(31&lt;=$A36,$L$125,IF(21&lt;=$A36,$L$124,IF(11&lt;=$A36,$L$123,IF(1&lt;=$A36,$L$122,0)))))))),0))*1.1,0)</f>
        <v>9594</v>
      </c>
      <c r="L36" s="95">
        <v>5692</v>
      </c>
      <c r="M36" s="96">
        <f t="shared" si="9"/>
        <v>15286</v>
      </c>
      <c r="N36" s="97">
        <f t="shared" si="13"/>
        <v>577</v>
      </c>
      <c r="O36" s="98">
        <f t="shared" si="13"/>
        <v>180</v>
      </c>
      <c r="P36" s="99">
        <f t="shared" si="13"/>
        <v>757</v>
      </c>
      <c r="Q36" s="100">
        <f>ROUNDDOWN(($R$115+ROUNDDOWN(($A36*IF(501&lt;=$A36,$R$128,IF(101&lt;=$A36,$R$127,IF(51&lt;=$A36,$R$126,IF(31&lt;=$A36,$R$125,IF(21&lt;=$A36,$R$124,IF(11&lt;=$A36,$R$123,IF(1&lt;=$A36,$R$122,0)))))))),0))*1.1,0)</f>
        <v>10102</v>
      </c>
      <c r="R36" s="101">
        <f t="shared" si="6"/>
        <v>5907</v>
      </c>
      <c r="S36" s="102">
        <f t="shared" si="10"/>
        <v>16009</v>
      </c>
      <c r="T36" s="103">
        <f t="shared" si="14"/>
        <v>508</v>
      </c>
      <c r="U36" s="104">
        <f t="shared" si="14"/>
        <v>215</v>
      </c>
      <c r="V36" s="105">
        <f t="shared" si="14"/>
        <v>723</v>
      </c>
      <c r="W36" s="106">
        <f t="shared" si="15"/>
        <v>3133</v>
      </c>
      <c r="X36" s="86">
        <f t="shared" si="15"/>
        <v>616</v>
      </c>
      <c r="Y36" s="87">
        <f t="shared" si="15"/>
        <v>3749</v>
      </c>
      <c r="Z36" s="107">
        <f t="shared" si="16"/>
        <v>1.4495623475391017</v>
      </c>
      <c r="AA36" s="83">
        <f t="shared" si="16"/>
        <v>1.1164241164241164</v>
      </c>
      <c r="AB36" s="83">
        <f t="shared" si="16"/>
        <v>1.3057911908646003</v>
      </c>
    </row>
    <row r="37" spans="1:28" s="57" customFormat="1" ht="18" customHeight="1" x14ac:dyDescent="0.25">
      <c r="A37" s="84">
        <v>32</v>
      </c>
      <c r="B37" s="85">
        <f t="shared" si="17"/>
        <v>7188</v>
      </c>
      <c r="C37" s="106">
        <v>5467</v>
      </c>
      <c r="D37" s="111">
        <f t="shared" si="11"/>
        <v>12655</v>
      </c>
      <c r="E37" s="88">
        <f>ROUNDDOWN(($F$115+ROUNDDOWN(($A37*IF(501&lt;=$A37,$F$128,IF(101&lt;=$A37,$F$127,IF(51&lt;=$A37,$F$126,IF(31&lt;=$A37,$F$125,IF(21&lt;=$A37,$F$124,IF(11&lt;=$A37,$F$123,IF(1&lt;=$A37,$F$122,0)))))))),0))*1.1,0)</f>
        <v>9187</v>
      </c>
      <c r="F37" s="89">
        <v>5667</v>
      </c>
      <c r="G37" s="90">
        <f t="shared" si="8"/>
        <v>14854</v>
      </c>
      <c r="H37" s="91">
        <f t="shared" si="12"/>
        <v>1999</v>
      </c>
      <c r="I37" s="92">
        <f t="shared" si="12"/>
        <v>200</v>
      </c>
      <c r="J37" s="93">
        <f t="shared" si="12"/>
        <v>2199</v>
      </c>
      <c r="K37" s="94">
        <f>ROUNDDOWN(($L$115+ROUNDDOWN(($A37*IF(501&lt;=$A37,$L$128,IF(101&lt;=$A37,$L$127,IF(51&lt;=$A37,$L$126,IF(31&lt;=$A37,$L$125,IF(21&lt;=$A37,$L$124,IF(11&lt;=$A37,$L$123,IF(1&lt;=$A37,$L$122,0)))))))),0))*1.1,0)</f>
        <v>9774</v>
      </c>
      <c r="L37" s="95">
        <v>5852</v>
      </c>
      <c r="M37" s="96">
        <f t="shared" si="9"/>
        <v>15626</v>
      </c>
      <c r="N37" s="97">
        <f t="shared" si="13"/>
        <v>587</v>
      </c>
      <c r="O37" s="98">
        <f t="shared" si="13"/>
        <v>185</v>
      </c>
      <c r="P37" s="99">
        <f t="shared" si="13"/>
        <v>772</v>
      </c>
      <c r="Q37" s="100">
        <f>ROUNDDOWN(($R$115+ROUNDDOWN(($A37*IF(501&lt;=$A37,$R$128,IF(101&lt;=$A37,$R$127,IF(51&lt;=$A37,$R$126,IF(31&lt;=$A37,$R$125,IF(21&lt;=$A37,$R$124,IF(11&lt;=$A37,$R$123,IF(1&lt;=$A37,$R$122,0)))))))),0))*1.1,0)</f>
        <v>10291</v>
      </c>
      <c r="R37" s="101">
        <f t="shared" si="6"/>
        <v>6072</v>
      </c>
      <c r="S37" s="102">
        <f t="shared" si="10"/>
        <v>16363</v>
      </c>
      <c r="T37" s="103">
        <f t="shared" si="14"/>
        <v>517</v>
      </c>
      <c r="U37" s="104">
        <f t="shared" si="14"/>
        <v>220</v>
      </c>
      <c r="V37" s="105">
        <f t="shared" si="14"/>
        <v>737</v>
      </c>
      <c r="W37" s="106">
        <f t="shared" si="15"/>
        <v>3103</v>
      </c>
      <c r="X37" s="86">
        <f t="shared" si="15"/>
        <v>605</v>
      </c>
      <c r="Y37" s="87">
        <f t="shared" si="15"/>
        <v>3708</v>
      </c>
      <c r="Z37" s="107">
        <f t="shared" si="16"/>
        <v>1.4316917084028937</v>
      </c>
      <c r="AA37" s="83">
        <f t="shared" si="16"/>
        <v>1.1106639839034205</v>
      </c>
      <c r="AB37" s="83">
        <f t="shared" si="16"/>
        <v>1.2930067167127617</v>
      </c>
    </row>
    <row r="38" spans="1:28" s="57" customFormat="1" ht="18" customHeight="1" x14ac:dyDescent="0.25">
      <c r="A38" s="84">
        <v>33</v>
      </c>
      <c r="B38" s="85">
        <f t="shared" si="17"/>
        <v>7407</v>
      </c>
      <c r="C38" s="106">
        <v>5643</v>
      </c>
      <c r="D38" s="111">
        <f t="shared" si="11"/>
        <v>13050</v>
      </c>
      <c r="E38" s="88">
        <f>ROUNDDOWN(($F$115+ROUNDDOWN(($A38*IF(501&lt;=$A38,$F$128,IF(101&lt;=$A38,$F$127,IF(51&lt;=$A38,$F$126,IF(31&lt;=$A38,$F$125,IF(21&lt;=$A38,$F$124,IF(11&lt;=$A38,$F$123,IF(1&lt;=$A38,$F$122,0)))))))),0))*1.1,0)</f>
        <v>9356</v>
      </c>
      <c r="F38" s="89">
        <v>5822</v>
      </c>
      <c r="G38" s="90">
        <f t="shared" si="8"/>
        <v>15178</v>
      </c>
      <c r="H38" s="91">
        <f t="shared" si="12"/>
        <v>1949</v>
      </c>
      <c r="I38" s="92">
        <f t="shared" si="12"/>
        <v>179</v>
      </c>
      <c r="J38" s="93">
        <f t="shared" si="12"/>
        <v>2128</v>
      </c>
      <c r="K38" s="94">
        <f>ROUNDDOWN(($L$115+ROUNDDOWN(($A38*IF(501&lt;=$A38,$L$128,IF(101&lt;=$A38,$L$127,IF(51&lt;=$A38,$L$126,IF(31&lt;=$A38,$L$125,IF(21&lt;=$A38,$L$124,IF(11&lt;=$A38,$L$123,IF(1&lt;=$A38,$L$122,0)))))))),0))*1.1,0)</f>
        <v>9955</v>
      </c>
      <c r="L38" s="95">
        <v>6011</v>
      </c>
      <c r="M38" s="96">
        <f t="shared" si="9"/>
        <v>15966</v>
      </c>
      <c r="N38" s="97">
        <f t="shared" si="13"/>
        <v>599</v>
      </c>
      <c r="O38" s="98">
        <f t="shared" si="13"/>
        <v>189</v>
      </c>
      <c r="P38" s="99">
        <f t="shared" si="13"/>
        <v>788</v>
      </c>
      <c r="Q38" s="100">
        <f>ROUNDDOWN(($R$115+ROUNDDOWN(($A38*IF(501&lt;=$A38,$R$128,IF(101&lt;=$A38,$R$127,IF(51&lt;=$A38,$R$126,IF(31&lt;=$A38,$R$125,IF(21&lt;=$A38,$R$124,IF(11&lt;=$A38,$R$123,IF(1&lt;=$A38,$R$122,0)))))))),0))*1.1,0)</f>
        <v>10480</v>
      </c>
      <c r="R38" s="101">
        <f t="shared" si="6"/>
        <v>6237</v>
      </c>
      <c r="S38" s="102">
        <f t="shared" si="10"/>
        <v>16717</v>
      </c>
      <c r="T38" s="103">
        <f t="shared" si="14"/>
        <v>525</v>
      </c>
      <c r="U38" s="104">
        <f t="shared" si="14"/>
        <v>226</v>
      </c>
      <c r="V38" s="105">
        <f t="shared" si="14"/>
        <v>751</v>
      </c>
      <c r="W38" s="106">
        <f t="shared" si="15"/>
        <v>3073</v>
      </c>
      <c r="X38" s="86">
        <f t="shared" si="15"/>
        <v>594</v>
      </c>
      <c r="Y38" s="87">
        <f t="shared" si="15"/>
        <v>3667</v>
      </c>
      <c r="Z38" s="107">
        <f t="shared" si="16"/>
        <v>1.4148778182800055</v>
      </c>
      <c r="AA38" s="83">
        <f t="shared" si="16"/>
        <v>1.1052631578947369</v>
      </c>
      <c r="AB38" s="83">
        <f t="shared" si="16"/>
        <v>1.2809961685823754</v>
      </c>
    </row>
    <row r="39" spans="1:28" s="57" customFormat="1" ht="18" customHeight="1" x14ac:dyDescent="0.25">
      <c r="A39" s="84">
        <v>34</v>
      </c>
      <c r="B39" s="85">
        <f t="shared" si="17"/>
        <v>7626</v>
      </c>
      <c r="C39" s="106">
        <v>5819</v>
      </c>
      <c r="D39" s="111">
        <f t="shared" si="11"/>
        <v>13445</v>
      </c>
      <c r="E39" s="88">
        <f>ROUNDDOWN(($F$115+ROUNDDOWN(($A39*IF(501&lt;=$A39,$F$128,IF(101&lt;=$A39,$F$127,IF(51&lt;=$A39,$F$126,IF(31&lt;=$A39,$F$125,IF(21&lt;=$A39,$F$124,IF(11&lt;=$A39,$F$123,IF(1&lt;=$A39,$F$122,0)))))))),0))*1.1,0)</f>
        <v>9526</v>
      </c>
      <c r="F39" s="89">
        <v>5977</v>
      </c>
      <c r="G39" s="90">
        <f t="shared" si="8"/>
        <v>15503</v>
      </c>
      <c r="H39" s="91">
        <f t="shared" si="12"/>
        <v>1900</v>
      </c>
      <c r="I39" s="92">
        <f t="shared" si="12"/>
        <v>158</v>
      </c>
      <c r="J39" s="93">
        <f t="shared" si="12"/>
        <v>2058</v>
      </c>
      <c r="K39" s="94">
        <f>ROUNDDOWN(($L$115+ROUNDDOWN(($A39*IF(501&lt;=$A39,$L$128,IF(101&lt;=$A39,$L$127,IF(51&lt;=$A39,$L$126,IF(31&lt;=$A39,$L$125,IF(21&lt;=$A39,$L$124,IF(11&lt;=$A39,$L$123,IF(1&lt;=$A39,$L$122,0)))))))),0))*1.1,0)</f>
        <v>10135</v>
      </c>
      <c r="L39" s="95">
        <v>6171</v>
      </c>
      <c r="M39" s="96">
        <f t="shared" si="9"/>
        <v>16306</v>
      </c>
      <c r="N39" s="97">
        <f t="shared" si="13"/>
        <v>609</v>
      </c>
      <c r="O39" s="98">
        <f t="shared" si="13"/>
        <v>194</v>
      </c>
      <c r="P39" s="99">
        <f t="shared" si="13"/>
        <v>803</v>
      </c>
      <c r="Q39" s="100">
        <f>ROUNDDOWN(($R$115+ROUNDDOWN(($A39*IF(501&lt;=$A39,$R$128,IF(101&lt;=$A39,$R$127,IF(51&lt;=$A39,$R$126,IF(31&lt;=$A39,$R$125,IF(21&lt;=$A39,$R$124,IF(11&lt;=$A39,$R$123,IF(1&lt;=$A39,$R$122,0)))))))),0))*1.1,0)</f>
        <v>10670</v>
      </c>
      <c r="R39" s="101">
        <f t="shared" si="6"/>
        <v>6402</v>
      </c>
      <c r="S39" s="102">
        <f t="shared" si="10"/>
        <v>17072</v>
      </c>
      <c r="T39" s="103">
        <f t="shared" si="14"/>
        <v>535</v>
      </c>
      <c r="U39" s="104">
        <f t="shared" si="14"/>
        <v>231</v>
      </c>
      <c r="V39" s="105">
        <f t="shared" si="14"/>
        <v>766</v>
      </c>
      <c r="W39" s="106">
        <f t="shared" si="15"/>
        <v>3044</v>
      </c>
      <c r="X39" s="86">
        <f t="shared" si="15"/>
        <v>583</v>
      </c>
      <c r="Y39" s="87">
        <f t="shared" si="15"/>
        <v>3627</v>
      </c>
      <c r="Z39" s="107">
        <f t="shared" si="16"/>
        <v>1.3991607658012064</v>
      </c>
      <c r="AA39" s="83">
        <f t="shared" si="16"/>
        <v>1.1001890359168243</v>
      </c>
      <c r="AB39" s="83">
        <f t="shared" si="16"/>
        <v>1.2697657121606545</v>
      </c>
    </row>
    <row r="40" spans="1:28" s="57" customFormat="1" ht="18" customHeight="1" x14ac:dyDescent="0.25">
      <c r="A40" s="84">
        <v>35</v>
      </c>
      <c r="B40" s="85">
        <f t="shared" si="17"/>
        <v>7845</v>
      </c>
      <c r="C40" s="106">
        <v>5995</v>
      </c>
      <c r="D40" s="111">
        <f t="shared" si="11"/>
        <v>13840</v>
      </c>
      <c r="E40" s="88">
        <f>ROUNDDOWN(($F$115+ROUNDDOWN(($A40*IF(501&lt;=$A40,$F$128,IF(101&lt;=$A40,$F$127,IF(51&lt;=$A40,$F$126,IF(31&lt;=$A40,$F$125,IF(21&lt;=$A40,$F$124,IF(11&lt;=$A40,$F$123,IF(1&lt;=$A40,$F$122,0)))))))),0))*1.1,0)</f>
        <v>9695</v>
      </c>
      <c r="F40" s="89">
        <v>6132</v>
      </c>
      <c r="G40" s="90">
        <f t="shared" si="8"/>
        <v>15827</v>
      </c>
      <c r="H40" s="91">
        <f t="shared" si="12"/>
        <v>1850</v>
      </c>
      <c r="I40" s="92">
        <f t="shared" si="12"/>
        <v>137</v>
      </c>
      <c r="J40" s="93">
        <f t="shared" si="12"/>
        <v>1987</v>
      </c>
      <c r="K40" s="94">
        <f>ROUNDDOWN(($L$115+ROUNDDOWN(($A40*IF(501&lt;=$A40,$L$128,IF(101&lt;=$A40,$L$127,IF(51&lt;=$A40,$L$126,IF(31&lt;=$A40,$L$125,IF(21&lt;=$A40,$L$124,IF(11&lt;=$A40,$L$123,IF(1&lt;=$A40,$L$122,0)))))))),0))*1.1,0)</f>
        <v>10315</v>
      </c>
      <c r="L40" s="95">
        <v>6330</v>
      </c>
      <c r="M40" s="96">
        <f t="shared" si="9"/>
        <v>16645</v>
      </c>
      <c r="N40" s="97">
        <f t="shared" si="13"/>
        <v>620</v>
      </c>
      <c r="O40" s="98">
        <f t="shared" si="13"/>
        <v>198</v>
      </c>
      <c r="P40" s="99">
        <f t="shared" si="13"/>
        <v>818</v>
      </c>
      <c r="Q40" s="100">
        <f>ROUNDDOWN(($R$115+ROUNDDOWN(($A40*IF(501&lt;=$A40,$R$128,IF(101&lt;=$A40,$R$127,IF(51&lt;=$A40,$R$126,IF(31&lt;=$A40,$R$125,IF(21&lt;=$A40,$R$124,IF(11&lt;=$A40,$R$123,IF(1&lt;=$A40,$R$122,0)))))))),0))*1.1,0)</f>
        <v>10859</v>
      </c>
      <c r="R40" s="101">
        <f t="shared" si="6"/>
        <v>6567</v>
      </c>
      <c r="S40" s="102">
        <f t="shared" si="10"/>
        <v>17426</v>
      </c>
      <c r="T40" s="103">
        <f t="shared" si="14"/>
        <v>544</v>
      </c>
      <c r="U40" s="104">
        <f t="shared" si="14"/>
        <v>237</v>
      </c>
      <c r="V40" s="105">
        <f t="shared" si="14"/>
        <v>781</v>
      </c>
      <c r="W40" s="106">
        <f t="shared" si="15"/>
        <v>3014</v>
      </c>
      <c r="X40" s="86">
        <f t="shared" si="15"/>
        <v>572</v>
      </c>
      <c r="Y40" s="87">
        <f t="shared" si="15"/>
        <v>3586</v>
      </c>
      <c r="Z40" s="107">
        <f t="shared" si="16"/>
        <v>1.384193753983429</v>
      </c>
      <c r="AA40" s="83">
        <f t="shared" si="16"/>
        <v>1.0954128440366973</v>
      </c>
      <c r="AB40" s="83">
        <f t="shared" si="16"/>
        <v>1.2591040462427745</v>
      </c>
    </row>
    <row r="41" spans="1:28" s="57" customFormat="1" ht="18" customHeight="1" x14ac:dyDescent="0.25">
      <c r="A41" s="84">
        <v>36</v>
      </c>
      <c r="B41" s="85">
        <f t="shared" si="17"/>
        <v>8848</v>
      </c>
      <c r="C41" s="106">
        <v>6176</v>
      </c>
      <c r="D41" s="111">
        <f t="shared" si="11"/>
        <v>15024</v>
      </c>
      <c r="E41" s="88">
        <f>ROUNDDOWN(($F$115+ROUNDDOWN(($A41*IF(501&lt;=$A41,$F$128,IF(101&lt;=$A41,$F$127,IF(51&lt;=$A41,$F$126,IF(31&lt;=$A41,$F$125,IF(21&lt;=$A41,$F$124,IF(11&lt;=$A41,$F$123,IF(1&lt;=$A41,$F$122,0)))))))),0))*1.1,0)</f>
        <v>9864</v>
      </c>
      <c r="F41" s="89">
        <v>6287</v>
      </c>
      <c r="G41" s="90">
        <f t="shared" si="8"/>
        <v>16151</v>
      </c>
      <c r="H41" s="91">
        <f t="shared" si="12"/>
        <v>1016</v>
      </c>
      <c r="I41" s="92">
        <f t="shared" si="12"/>
        <v>111</v>
      </c>
      <c r="J41" s="93">
        <f t="shared" si="12"/>
        <v>1127</v>
      </c>
      <c r="K41" s="94">
        <f>ROUNDDOWN(($L$115+ROUNDDOWN(($A41*IF(501&lt;=$A41,$L$128,IF(101&lt;=$A41,$L$127,IF(51&lt;=$A41,$L$126,IF(31&lt;=$A41,$L$125,IF(21&lt;=$A41,$L$124,IF(11&lt;=$A41,$L$123,IF(1&lt;=$A41,$L$122,0)))))))),0))*1.1,0)</f>
        <v>10496</v>
      </c>
      <c r="L41" s="95">
        <v>6490</v>
      </c>
      <c r="M41" s="96">
        <f t="shared" si="9"/>
        <v>16986</v>
      </c>
      <c r="N41" s="97">
        <f t="shared" si="13"/>
        <v>632</v>
      </c>
      <c r="O41" s="98">
        <f t="shared" si="13"/>
        <v>203</v>
      </c>
      <c r="P41" s="99">
        <f t="shared" si="13"/>
        <v>835</v>
      </c>
      <c r="Q41" s="100">
        <f>ROUNDDOWN(($R$115+ROUNDDOWN(($A41*IF(501&lt;=$A41,$R$128,IF(101&lt;=$A41,$R$127,IF(51&lt;=$A41,$R$126,IF(31&lt;=$A41,$R$125,IF(21&lt;=$A41,$R$124,IF(11&lt;=$A41,$R$123,IF(1&lt;=$A41,$R$122,0)))))))),0))*1.1,0)</f>
        <v>11048</v>
      </c>
      <c r="R41" s="101">
        <f t="shared" si="6"/>
        <v>6732</v>
      </c>
      <c r="S41" s="102">
        <f t="shared" si="10"/>
        <v>17780</v>
      </c>
      <c r="T41" s="103">
        <f t="shared" si="14"/>
        <v>552</v>
      </c>
      <c r="U41" s="104">
        <f t="shared" si="14"/>
        <v>242</v>
      </c>
      <c r="V41" s="105">
        <f t="shared" si="14"/>
        <v>794</v>
      </c>
      <c r="W41" s="106">
        <f t="shared" si="15"/>
        <v>2200</v>
      </c>
      <c r="X41" s="86">
        <f t="shared" si="15"/>
        <v>556</v>
      </c>
      <c r="Y41" s="87">
        <f t="shared" si="15"/>
        <v>2756</v>
      </c>
      <c r="Z41" s="107">
        <f t="shared" si="16"/>
        <v>1.2486437613019892</v>
      </c>
      <c r="AA41" s="83">
        <f t="shared" si="16"/>
        <v>1.0900259067357514</v>
      </c>
      <c r="AB41" s="83">
        <f t="shared" si="16"/>
        <v>1.1834398296059638</v>
      </c>
    </row>
    <row r="42" spans="1:28" s="57" customFormat="1" ht="18" customHeight="1" x14ac:dyDescent="0.25">
      <c r="A42" s="84">
        <v>37</v>
      </c>
      <c r="B42" s="85">
        <f t="shared" si="17"/>
        <v>9092</v>
      </c>
      <c r="C42" s="106">
        <v>6358</v>
      </c>
      <c r="D42" s="111">
        <f t="shared" si="11"/>
        <v>15450</v>
      </c>
      <c r="E42" s="88">
        <f>ROUNDDOWN(($F$115+ROUNDDOWN(($A42*IF(501&lt;=$A42,$F$128,IF(101&lt;=$A42,$F$127,IF(51&lt;=$A42,$F$126,IF(31&lt;=$A42,$F$125,IF(21&lt;=$A42,$F$124,IF(11&lt;=$A42,$F$123,IF(1&lt;=$A42,$F$122,0)))))))),0))*1.1,0)</f>
        <v>10034</v>
      </c>
      <c r="F42" s="89">
        <v>6442</v>
      </c>
      <c r="G42" s="90">
        <f t="shared" si="8"/>
        <v>16476</v>
      </c>
      <c r="H42" s="91">
        <f t="shared" si="12"/>
        <v>942</v>
      </c>
      <c r="I42" s="92">
        <f t="shared" si="12"/>
        <v>84</v>
      </c>
      <c r="J42" s="93">
        <f t="shared" si="12"/>
        <v>1026</v>
      </c>
      <c r="K42" s="94">
        <f>ROUNDDOWN(($L$115+ROUNDDOWN(($A42*IF(501&lt;=$A42,$L$128,IF(101&lt;=$A42,$L$127,IF(51&lt;=$A42,$L$126,IF(31&lt;=$A42,$L$125,IF(21&lt;=$A42,$L$124,IF(11&lt;=$A42,$L$123,IF(1&lt;=$A42,$L$122,0)))))))),0))*1.1,0)</f>
        <v>10676</v>
      </c>
      <c r="L42" s="95">
        <v>6649</v>
      </c>
      <c r="M42" s="96">
        <f t="shared" si="9"/>
        <v>17325</v>
      </c>
      <c r="N42" s="97">
        <f t="shared" si="13"/>
        <v>642</v>
      </c>
      <c r="O42" s="98">
        <f t="shared" si="13"/>
        <v>207</v>
      </c>
      <c r="P42" s="99">
        <f t="shared" si="13"/>
        <v>849</v>
      </c>
      <c r="Q42" s="100">
        <f>ROUNDDOWN(($R$115+ROUNDDOWN(($A42*IF(501&lt;=$A42,$R$128,IF(101&lt;=$A42,$R$127,IF(51&lt;=$A42,$R$126,IF(31&lt;=$A42,$R$125,IF(21&lt;=$A42,$R$124,IF(11&lt;=$A42,$R$123,IF(1&lt;=$A42,$R$122,0)))))))),0))*1.1,0)</f>
        <v>11237</v>
      </c>
      <c r="R42" s="101">
        <f t="shared" si="6"/>
        <v>6897</v>
      </c>
      <c r="S42" s="102">
        <f t="shared" si="10"/>
        <v>18134</v>
      </c>
      <c r="T42" s="103">
        <f t="shared" si="14"/>
        <v>561</v>
      </c>
      <c r="U42" s="104">
        <f t="shared" si="14"/>
        <v>248</v>
      </c>
      <c r="V42" s="105">
        <f t="shared" si="14"/>
        <v>809</v>
      </c>
      <c r="W42" s="106">
        <f t="shared" si="15"/>
        <v>2145</v>
      </c>
      <c r="X42" s="86">
        <f t="shared" si="15"/>
        <v>539</v>
      </c>
      <c r="Y42" s="87">
        <f t="shared" si="15"/>
        <v>2684</v>
      </c>
      <c r="Z42" s="107">
        <f t="shared" si="16"/>
        <v>1.2359216893972724</v>
      </c>
      <c r="AA42" s="83">
        <f t="shared" si="16"/>
        <v>1.0847750865051904</v>
      </c>
      <c r="AB42" s="83">
        <f t="shared" si="16"/>
        <v>1.1737216828478965</v>
      </c>
    </row>
    <row r="43" spans="1:28" s="57" customFormat="1" ht="18" customHeight="1" x14ac:dyDescent="0.25">
      <c r="A43" s="84">
        <v>38</v>
      </c>
      <c r="B43" s="85">
        <f t="shared" si="17"/>
        <v>9336</v>
      </c>
      <c r="C43" s="106">
        <v>6539</v>
      </c>
      <c r="D43" s="111">
        <f t="shared" si="11"/>
        <v>15875</v>
      </c>
      <c r="E43" s="88">
        <f>ROUNDDOWN(($F$115+ROUNDDOWN(($A43*IF(501&lt;=$A43,$F$128,IF(101&lt;=$A43,$F$127,IF(51&lt;=$A43,$F$126,IF(31&lt;=$A43,$F$125,IF(21&lt;=$A43,$F$124,IF(11&lt;=$A43,$F$123,IF(1&lt;=$A43,$F$122,0)))))))),0))*1.1,0)</f>
        <v>10203</v>
      </c>
      <c r="F43" s="89">
        <v>6597</v>
      </c>
      <c r="G43" s="90">
        <f t="shared" si="8"/>
        <v>16800</v>
      </c>
      <c r="H43" s="91">
        <f t="shared" si="12"/>
        <v>867</v>
      </c>
      <c r="I43" s="92">
        <f t="shared" si="12"/>
        <v>58</v>
      </c>
      <c r="J43" s="93">
        <f t="shared" si="12"/>
        <v>925</v>
      </c>
      <c r="K43" s="94">
        <f>ROUNDDOWN(($L$115+ROUNDDOWN(($A43*IF(501&lt;=$A43,$L$128,IF(101&lt;=$A43,$L$127,IF(51&lt;=$A43,$L$126,IF(31&lt;=$A43,$L$125,IF(21&lt;=$A43,$L$124,IF(11&lt;=$A43,$L$123,IF(1&lt;=$A43,$L$122,0)))))))),0))*1.1,0)</f>
        <v>10857</v>
      </c>
      <c r="L43" s="95">
        <v>6809</v>
      </c>
      <c r="M43" s="96">
        <f t="shared" si="9"/>
        <v>17666</v>
      </c>
      <c r="N43" s="97">
        <f t="shared" si="13"/>
        <v>654</v>
      </c>
      <c r="O43" s="98">
        <f t="shared" si="13"/>
        <v>212</v>
      </c>
      <c r="P43" s="99">
        <f t="shared" si="13"/>
        <v>866</v>
      </c>
      <c r="Q43" s="100">
        <f>ROUNDDOWN(($R$115+ROUNDDOWN(($A43*IF(501&lt;=$A43,$R$128,IF(101&lt;=$A43,$R$127,IF(51&lt;=$A43,$R$126,IF(31&lt;=$A43,$R$125,IF(21&lt;=$A43,$R$124,IF(11&lt;=$A43,$R$123,IF(1&lt;=$A43,$R$122,0)))))))),0))*1.1,0)</f>
        <v>11426</v>
      </c>
      <c r="R43" s="101">
        <f t="shared" si="6"/>
        <v>7062</v>
      </c>
      <c r="S43" s="102">
        <f t="shared" si="10"/>
        <v>18488</v>
      </c>
      <c r="T43" s="103">
        <f t="shared" si="14"/>
        <v>569</v>
      </c>
      <c r="U43" s="104">
        <f t="shared" si="14"/>
        <v>253</v>
      </c>
      <c r="V43" s="105">
        <f t="shared" si="14"/>
        <v>822</v>
      </c>
      <c r="W43" s="106">
        <f t="shared" si="15"/>
        <v>2090</v>
      </c>
      <c r="X43" s="86">
        <f t="shared" si="15"/>
        <v>523</v>
      </c>
      <c r="Y43" s="87">
        <f t="shared" si="15"/>
        <v>2613</v>
      </c>
      <c r="Z43" s="107">
        <f t="shared" si="16"/>
        <v>1.2238646101113968</v>
      </c>
      <c r="AA43" s="83">
        <f t="shared" si="16"/>
        <v>1.0799816485701177</v>
      </c>
      <c r="AB43" s="83">
        <f t="shared" si="16"/>
        <v>1.1645984251968504</v>
      </c>
    </row>
    <row r="44" spans="1:28" s="57" customFormat="1" ht="18" customHeight="1" x14ac:dyDescent="0.25">
      <c r="A44" s="84">
        <v>39</v>
      </c>
      <c r="B44" s="85">
        <f t="shared" si="17"/>
        <v>9581</v>
      </c>
      <c r="C44" s="106">
        <v>6721</v>
      </c>
      <c r="D44" s="111">
        <f t="shared" si="11"/>
        <v>16302</v>
      </c>
      <c r="E44" s="88">
        <f>ROUNDDOWN(($F$115+ROUNDDOWN(($A44*IF(501&lt;=$A44,$F$128,IF(101&lt;=$A44,$F$127,IF(51&lt;=$A44,$F$126,IF(31&lt;=$A44,$F$125,IF(21&lt;=$A44,$F$124,IF(11&lt;=$A44,$F$123,IF(1&lt;=$A44,$F$122,0)))))))),0))*1.1,0)</f>
        <v>10373</v>
      </c>
      <c r="F44" s="89">
        <v>6752</v>
      </c>
      <c r="G44" s="90">
        <f t="shared" si="8"/>
        <v>17125</v>
      </c>
      <c r="H44" s="91">
        <f t="shared" si="12"/>
        <v>792</v>
      </c>
      <c r="I44" s="92">
        <f t="shared" si="12"/>
        <v>31</v>
      </c>
      <c r="J44" s="93">
        <f t="shared" si="12"/>
        <v>823</v>
      </c>
      <c r="K44" s="94">
        <f>ROUNDDOWN(($L$115+ROUNDDOWN(($A44*IF(501&lt;=$A44,$L$128,IF(101&lt;=$A44,$L$127,IF(51&lt;=$A44,$L$126,IF(31&lt;=$A44,$L$125,IF(21&lt;=$A44,$L$124,IF(11&lt;=$A44,$L$123,IF(1&lt;=$A44,$L$122,0)))))))),0))*1.1,0)</f>
        <v>11037</v>
      </c>
      <c r="L44" s="95">
        <v>6968</v>
      </c>
      <c r="M44" s="96">
        <f t="shared" si="9"/>
        <v>18005</v>
      </c>
      <c r="N44" s="97">
        <f t="shared" si="13"/>
        <v>664</v>
      </c>
      <c r="O44" s="98">
        <f t="shared" si="13"/>
        <v>216</v>
      </c>
      <c r="P44" s="99">
        <f t="shared" si="13"/>
        <v>880</v>
      </c>
      <c r="Q44" s="100">
        <f>ROUNDDOWN(($R$115+ROUNDDOWN(($A44*IF(501&lt;=$A44,$R$128,IF(101&lt;=$A44,$R$127,IF(51&lt;=$A44,$R$126,IF(31&lt;=$A44,$R$125,IF(21&lt;=$A44,$R$124,IF(11&lt;=$A44,$R$123,IF(1&lt;=$A44,$R$122,0)))))))),0))*1.1,0)</f>
        <v>11616</v>
      </c>
      <c r="R44" s="101">
        <f t="shared" si="6"/>
        <v>7227</v>
      </c>
      <c r="S44" s="102">
        <f t="shared" si="10"/>
        <v>18843</v>
      </c>
      <c r="T44" s="103">
        <f t="shared" si="14"/>
        <v>579</v>
      </c>
      <c r="U44" s="104">
        <f t="shared" si="14"/>
        <v>259</v>
      </c>
      <c r="V44" s="105">
        <f t="shared" si="14"/>
        <v>838</v>
      </c>
      <c r="W44" s="106">
        <f t="shared" si="15"/>
        <v>2035</v>
      </c>
      <c r="X44" s="86">
        <f t="shared" si="15"/>
        <v>506</v>
      </c>
      <c r="Y44" s="87">
        <f t="shared" si="15"/>
        <v>2541</v>
      </c>
      <c r="Z44" s="107">
        <f t="shared" si="16"/>
        <v>1.2123995407577497</v>
      </c>
      <c r="AA44" s="83">
        <f t="shared" si="16"/>
        <v>1.0752864157119477</v>
      </c>
      <c r="AB44" s="83">
        <f t="shared" si="16"/>
        <v>1.1558704453441295</v>
      </c>
    </row>
    <row r="45" spans="1:28" s="57" customFormat="1" ht="18" customHeight="1" x14ac:dyDescent="0.25">
      <c r="A45" s="84">
        <v>40</v>
      </c>
      <c r="B45" s="85">
        <f t="shared" si="17"/>
        <v>9825</v>
      </c>
      <c r="C45" s="106">
        <v>6902</v>
      </c>
      <c r="D45" s="111">
        <f t="shared" si="11"/>
        <v>16727</v>
      </c>
      <c r="E45" s="88">
        <f>ROUNDDOWN(($F$115+ROUNDDOWN(($A45*IF(501&lt;=$A45,$F$128,IF(101&lt;=$A45,$F$127,IF(51&lt;=$A45,$F$126,IF(31&lt;=$A45,$F$125,IF(21&lt;=$A45,$F$124,IF(11&lt;=$A45,$F$123,IF(1&lt;=$A45,$F$122,0)))))))),0))*1.1,0)</f>
        <v>10542</v>
      </c>
      <c r="F45" s="89">
        <v>6908</v>
      </c>
      <c r="G45" s="90">
        <f t="shared" si="8"/>
        <v>17450</v>
      </c>
      <c r="H45" s="91">
        <f t="shared" si="12"/>
        <v>717</v>
      </c>
      <c r="I45" s="92">
        <f t="shared" si="12"/>
        <v>6</v>
      </c>
      <c r="J45" s="93">
        <f t="shared" si="12"/>
        <v>723</v>
      </c>
      <c r="K45" s="94">
        <f>ROUNDDOWN(($L$115+ROUNDDOWN(($A45*IF(501&lt;=$A45,$L$128,IF(101&lt;=$A45,$L$127,IF(51&lt;=$A45,$L$126,IF(31&lt;=$A45,$L$125,IF(21&lt;=$A45,$L$124,IF(11&lt;=$A45,$L$123,IF(1&lt;=$A45,$L$122,0)))))))),0))*1.1,0)</f>
        <v>11217</v>
      </c>
      <c r="L45" s="95">
        <v>7128</v>
      </c>
      <c r="M45" s="96">
        <f t="shared" si="9"/>
        <v>18345</v>
      </c>
      <c r="N45" s="97">
        <f t="shared" si="13"/>
        <v>675</v>
      </c>
      <c r="O45" s="98">
        <f t="shared" si="13"/>
        <v>220</v>
      </c>
      <c r="P45" s="99">
        <f t="shared" si="13"/>
        <v>895</v>
      </c>
      <c r="Q45" s="100">
        <f>ROUNDDOWN(($R$115+ROUNDDOWN(($A45*IF(501&lt;=$A45,$R$128,IF(101&lt;=$A45,$R$127,IF(51&lt;=$A45,$R$126,IF(31&lt;=$A45,$R$125,IF(21&lt;=$A45,$R$124,IF(11&lt;=$A45,$R$123,IF(1&lt;=$A45,$R$122,0)))))))),0))*1.1,0)</f>
        <v>11805</v>
      </c>
      <c r="R45" s="101">
        <f t="shared" si="6"/>
        <v>7392</v>
      </c>
      <c r="S45" s="102">
        <f t="shared" si="10"/>
        <v>19197</v>
      </c>
      <c r="T45" s="103">
        <f t="shared" si="14"/>
        <v>588</v>
      </c>
      <c r="U45" s="104">
        <f t="shared" si="14"/>
        <v>264</v>
      </c>
      <c r="V45" s="105">
        <f t="shared" si="14"/>
        <v>852</v>
      </c>
      <c r="W45" s="106">
        <f t="shared" si="15"/>
        <v>1980</v>
      </c>
      <c r="X45" s="86">
        <f t="shared" si="15"/>
        <v>490</v>
      </c>
      <c r="Y45" s="87">
        <f t="shared" si="15"/>
        <v>2470</v>
      </c>
      <c r="Z45" s="107">
        <f t="shared" si="16"/>
        <v>1.2015267175572519</v>
      </c>
      <c r="AA45" s="83">
        <f t="shared" si="16"/>
        <v>1.0709939148073022</v>
      </c>
      <c r="AB45" s="83">
        <f t="shared" si="16"/>
        <v>1.1476654510671369</v>
      </c>
    </row>
    <row r="46" spans="1:28" s="57" customFormat="1" ht="18" customHeight="1" x14ac:dyDescent="0.25">
      <c r="A46" s="84">
        <v>41</v>
      </c>
      <c r="B46" s="85">
        <f t="shared" si="17"/>
        <v>10069</v>
      </c>
      <c r="C46" s="106">
        <v>7084</v>
      </c>
      <c r="D46" s="111">
        <f t="shared" si="11"/>
        <v>17153</v>
      </c>
      <c r="E46" s="88">
        <f>ROUNDDOWN(($F$115+ROUNDDOWN(($A46*IF(501&lt;=$A46,$F$128,IF(101&lt;=$A46,$F$127,IF(51&lt;=$A46,$F$126,IF(31&lt;=$A46,$F$125,IF(21&lt;=$A46,$F$124,IF(11&lt;=$A46,$F$123,IF(1&lt;=$A46,$F$122,0)))))))),0))*1.1,0)</f>
        <v>10711</v>
      </c>
      <c r="F46" s="89">
        <v>7288</v>
      </c>
      <c r="G46" s="90">
        <f t="shared" si="8"/>
        <v>17999</v>
      </c>
      <c r="H46" s="91">
        <f t="shared" si="12"/>
        <v>642</v>
      </c>
      <c r="I46" s="92">
        <f t="shared" si="12"/>
        <v>204</v>
      </c>
      <c r="J46" s="93">
        <f t="shared" si="12"/>
        <v>846</v>
      </c>
      <c r="K46" s="94">
        <f>ROUNDDOWN(($L$115+ROUNDDOWN(($A46*IF(501&lt;=$A46,$L$128,IF(101&lt;=$A46,$L$127,IF(51&lt;=$A46,$L$126,IF(31&lt;=$A46,$L$125,IF(21&lt;=$A46,$L$124,IF(11&lt;=$A46,$L$123,IF(1&lt;=$A46,$L$122,0)))))))),0))*1.1,0)</f>
        <v>11398</v>
      </c>
      <c r="L46" s="95">
        <v>7377</v>
      </c>
      <c r="M46" s="96">
        <f t="shared" si="9"/>
        <v>18775</v>
      </c>
      <c r="N46" s="97">
        <f t="shared" si="13"/>
        <v>687</v>
      </c>
      <c r="O46" s="98">
        <f t="shared" si="13"/>
        <v>89</v>
      </c>
      <c r="P46" s="99">
        <f t="shared" si="13"/>
        <v>776</v>
      </c>
      <c r="Q46" s="100">
        <f>ROUNDDOWN(($R$115+ROUNDDOWN(($A46*IF(501&lt;=$A46,$R$128,IF(101&lt;=$A46,$R$127,IF(51&lt;=$A46,$R$126,IF(31&lt;=$A46,$R$125,IF(21&lt;=$A46,$R$124,IF(11&lt;=$A46,$R$123,IF(1&lt;=$A46,$R$122,0)))))))),0))*1.1,0)</f>
        <v>11994</v>
      </c>
      <c r="R46" s="101">
        <f t="shared" si="6"/>
        <v>7557</v>
      </c>
      <c r="S46" s="102">
        <f t="shared" si="10"/>
        <v>19551</v>
      </c>
      <c r="T46" s="103">
        <f t="shared" si="14"/>
        <v>596</v>
      </c>
      <c r="U46" s="104">
        <f t="shared" si="14"/>
        <v>180</v>
      </c>
      <c r="V46" s="105">
        <f t="shared" si="14"/>
        <v>776</v>
      </c>
      <c r="W46" s="106">
        <f t="shared" si="15"/>
        <v>1925</v>
      </c>
      <c r="X46" s="86">
        <f t="shared" si="15"/>
        <v>473</v>
      </c>
      <c r="Y46" s="87">
        <f t="shared" si="15"/>
        <v>2398</v>
      </c>
      <c r="Z46" s="107">
        <f t="shared" si="16"/>
        <v>1.1911808521203695</v>
      </c>
      <c r="AA46" s="83">
        <f t="shared" si="16"/>
        <v>1.0667701863354038</v>
      </c>
      <c r="AB46" s="83">
        <f t="shared" si="16"/>
        <v>1.1398006179677025</v>
      </c>
    </row>
    <row r="47" spans="1:28" s="57" customFormat="1" ht="18" customHeight="1" x14ac:dyDescent="0.25">
      <c r="A47" s="84">
        <v>42</v>
      </c>
      <c r="B47" s="85">
        <f t="shared" si="17"/>
        <v>10313</v>
      </c>
      <c r="C47" s="106">
        <v>7265</v>
      </c>
      <c r="D47" s="111">
        <f t="shared" si="11"/>
        <v>17578</v>
      </c>
      <c r="E47" s="88">
        <f>ROUNDDOWN(($F$115+ROUNDDOWN(($A47*IF(501&lt;=$A47,$F$128,IF(101&lt;=$A47,$F$127,IF(51&lt;=$A47,$F$126,IF(31&lt;=$A47,$F$125,IF(21&lt;=$A47,$F$124,IF(11&lt;=$A47,$F$123,IF(1&lt;=$A47,$F$122,0)))))))),0))*1.1,0)</f>
        <v>10881</v>
      </c>
      <c r="F47" s="89">
        <v>7449</v>
      </c>
      <c r="G47" s="90">
        <f t="shared" si="8"/>
        <v>18330</v>
      </c>
      <c r="H47" s="91">
        <f t="shared" si="12"/>
        <v>568</v>
      </c>
      <c r="I47" s="92">
        <f t="shared" si="12"/>
        <v>184</v>
      </c>
      <c r="J47" s="93">
        <f t="shared" si="12"/>
        <v>752</v>
      </c>
      <c r="K47" s="94">
        <f>ROUNDDOWN(($L$115+ROUNDDOWN(($A47*IF(501&lt;=$A47,$L$128,IF(101&lt;=$A47,$L$127,IF(51&lt;=$A47,$L$126,IF(31&lt;=$A47,$L$125,IF(21&lt;=$A47,$L$124,IF(11&lt;=$A47,$L$123,IF(1&lt;=$A47,$L$122,0)))))))),0))*1.1,0)</f>
        <v>11578</v>
      </c>
      <c r="L47" s="95">
        <v>7539</v>
      </c>
      <c r="M47" s="96">
        <f t="shared" si="9"/>
        <v>19117</v>
      </c>
      <c r="N47" s="97">
        <f t="shared" si="13"/>
        <v>697</v>
      </c>
      <c r="O47" s="98">
        <f t="shared" si="13"/>
        <v>90</v>
      </c>
      <c r="P47" s="99">
        <f t="shared" si="13"/>
        <v>787</v>
      </c>
      <c r="Q47" s="100">
        <f>ROUNDDOWN(($R$115+ROUNDDOWN(($A47*IF(501&lt;=$A47,$R$128,IF(101&lt;=$A47,$R$127,IF(51&lt;=$A47,$R$126,IF(31&lt;=$A47,$R$125,IF(21&lt;=$A47,$R$124,IF(11&lt;=$A47,$R$123,IF(1&lt;=$A47,$R$122,0)))))))),0))*1.1,0)</f>
        <v>12183</v>
      </c>
      <c r="R47" s="101">
        <f t="shared" si="6"/>
        <v>7722</v>
      </c>
      <c r="S47" s="102">
        <f t="shared" si="10"/>
        <v>19905</v>
      </c>
      <c r="T47" s="103">
        <f t="shared" si="14"/>
        <v>605</v>
      </c>
      <c r="U47" s="104">
        <f t="shared" si="14"/>
        <v>183</v>
      </c>
      <c r="V47" s="105">
        <f t="shared" si="14"/>
        <v>788</v>
      </c>
      <c r="W47" s="106">
        <f t="shared" si="15"/>
        <v>1870</v>
      </c>
      <c r="X47" s="86">
        <f t="shared" si="15"/>
        <v>457</v>
      </c>
      <c r="Y47" s="87">
        <f t="shared" si="15"/>
        <v>2327</v>
      </c>
      <c r="Z47" s="107">
        <f t="shared" si="16"/>
        <v>1.1813245418403957</v>
      </c>
      <c r="AA47" s="83">
        <f t="shared" si="16"/>
        <v>1.062904335856848</v>
      </c>
      <c r="AB47" s="83">
        <f t="shared" si="16"/>
        <v>1.1323813858231881</v>
      </c>
    </row>
    <row r="48" spans="1:28" s="57" customFormat="1" ht="18" customHeight="1" x14ac:dyDescent="0.25">
      <c r="A48" s="84">
        <v>43</v>
      </c>
      <c r="B48" s="85">
        <f t="shared" si="17"/>
        <v>10557</v>
      </c>
      <c r="C48" s="106">
        <v>7447</v>
      </c>
      <c r="D48" s="111">
        <f t="shared" si="11"/>
        <v>18004</v>
      </c>
      <c r="E48" s="88">
        <f>ROUNDDOWN(($F$115+ROUNDDOWN(($A48*IF(501&lt;=$A48,$F$128,IF(101&lt;=$A48,$F$127,IF(51&lt;=$A48,$F$126,IF(31&lt;=$A48,$F$125,IF(21&lt;=$A48,$F$124,IF(11&lt;=$A48,$F$123,IF(1&lt;=$A48,$F$122,0)))))))),0))*1.1,0)</f>
        <v>11050</v>
      </c>
      <c r="F48" s="89">
        <v>7609</v>
      </c>
      <c r="G48" s="90">
        <f t="shared" si="8"/>
        <v>18659</v>
      </c>
      <c r="H48" s="91">
        <f t="shared" si="12"/>
        <v>493</v>
      </c>
      <c r="I48" s="92">
        <f t="shared" si="12"/>
        <v>162</v>
      </c>
      <c r="J48" s="93">
        <f t="shared" si="12"/>
        <v>655</v>
      </c>
      <c r="K48" s="94">
        <f>ROUNDDOWN(($L$115+ROUNDDOWN(($A48*IF(501&lt;=$A48,$L$128,IF(101&lt;=$A48,$L$127,IF(51&lt;=$A48,$L$126,IF(31&lt;=$A48,$L$125,IF(21&lt;=$A48,$L$124,IF(11&lt;=$A48,$L$123,IF(1&lt;=$A48,$L$122,0)))))))),0))*1.1,0)</f>
        <v>11759</v>
      </c>
      <c r="L48" s="95">
        <v>7701</v>
      </c>
      <c r="M48" s="96">
        <f t="shared" si="9"/>
        <v>19460</v>
      </c>
      <c r="N48" s="97">
        <f t="shared" si="13"/>
        <v>709</v>
      </c>
      <c r="O48" s="98">
        <f t="shared" si="13"/>
        <v>92</v>
      </c>
      <c r="P48" s="99">
        <f t="shared" si="13"/>
        <v>801</v>
      </c>
      <c r="Q48" s="100">
        <f>ROUNDDOWN(($R$115+ROUNDDOWN(($A48*IF(501&lt;=$A48,$R$128,IF(101&lt;=$A48,$R$127,IF(51&lt;=$A48,$R$126,IF(31&lt;=$A48,$R$125,IF(21&lt;=$A48,$R$124,IF(11&lt;=$A48,$R$123,IF(1&lt;=$A48,$R$122,0)))))))),0))*1.1,0)</f>
        <v>12372</v>
      </c>
      <c r="R48" s="101">
        <f t="shared" si="6"/>
        <v>7887</v>
      </c>
      <c r="S48" s="102">
        <f t="shared" si="10"/>
        <v>20259</v>
      </c>
      <c r="T48" s="103">
        <f t="shared" si="14"/>
        <v>613</v>
      </c>
      <c r="U48" s="104">
        <f t="shared" si="14"/>
        <v>186</v>
      </c>
      <c r="V48" s="105">
        <f t="shared" si="14"/>
        <v>799</v>
      </c>
      <c r="W48" s="106">
        <f t="shared" si="15"/>
        <v>1815</v>
      </c>
      <c r="X48" s="86">
        <f t="shared" si="15"/>
        <v>440</v>
      </c>
      <c r="Y48" s="87">
        <f t="shared" si="15"/>
        <v>2255</v>
      </c>
      <c r="Z48" s="107">
        <f t="shared" si="16"/>
        <v>1.1719238420005684</v>
      </c>
      <c r="AA48" s="83">
        <f t="shared" si="16"/>
        <v>1.0590841949778433</v>
      </c>
      <c r="AB48" s="83">
        <f t="shared" si="16"/>
        <v>1.1252499444567874</v>
      </c>
    </row>
    <row r="49" spans="1:28" s="57" customFormat="1" ht="18" customHeight="1" x14ac:dyDescent="0.25">
      <c r="A49" s="84">
        <v>44</v>
      </c>
      <c r="B49" s="85">
        <f t="shared" si="17"/>
        <v>10802</v>
      </c>
      <c r="C49" s="106">
        <v>7628</v>
      </c>
      <c r="D49" s="111">
        <f t="shared" si="11"/>
        <v>18430</v>
      </c>
      <c r="E49" s="88">
        <f>ROUNDDOWN(($F$115+ROUNDDOWN(($A49*IF(501&lt;=$A49,$F$128,IF(101&lt;=$A49,$F$127,IF(51&lt;=$A49,$F$126,IF(31&lt;=$A49,$F$125,IF(21&lt;=$A49,$F$124,IF(11&lt;=$A49,$F$123,IF(1&lt;=$A49,$F$122,0)))))))),0))*1.1,0)</f>
        <v>11220</v>
      </c>
      <c r="F49" s="89">
        <v>7770</v>
      </c>
      <c r="G49" s="90">
        <f t="shared" si="8"/>
        <v>18990</v>
      </c>
      <c r="H49" s="91">
        <f t="shared" si="12"/>
        <v>418</v>
      </c>
      <c r="I49" s="92">
        <f t="shared" si="12"/>
        <v>142</v>
      </c>
      <c r="J49" s="93">
        <f t="shared" si="12"/>
        <v>560</v>
      </c>
      <c r="K49" s="94">
        <f>ROUNDDOWN(($L$115+ROUNDDOWN(($A49*IF(501&lt;=$A49,$L$128,IF(101&lt;=$A49,$L$127,IF(51&lt;=$A49,$L$126,IF(31&lt;=$A49,$L$125,IF(21&lt;=$A49,$L$124,IF(11&lt;=$A49,$L$123,IF(1&lt;=$A49,$L$122,0)))))))),0))*1.1,0)</f>
        <v>11939</v>
      </c>
      <c r="L49" s="95">
        <v>7862</v>
      </c>
      <c r="M49" s="96">
        <f t="shared" si="9"/>
        <v>19801</v>
      </c>
      <c r="N49" s="97">
        <f t="shared" si="13"/>
        <v>719</v>
      </c>
      <c r="O49" s="98">
        <f t="shared" si="13"/>
        <v>92</v>
      </c>
      <c r="P49" s="99">
        <f t="shared" si="13"/>
        <v>811</v>
      </c>
      <c r="Q49" s="100">
        <f>ROUNDDOWN(($R$115+ROUNDDOWN(($A49*IF(501&lt;=$A49,$R$128,IF(101&lt;=$A49,$R$127,IF(51&lt;=$A49,$R$126,IF(31&lt;=$A49,$R$125,IF(21&lt;=$A49,$R$124,IF(11&lt;=$A49,$R$123,IF(1&lt;=$A49,$R$122,0)))))))),0))*1.1,0)</f>
        <v>12562</v>
      </c>
      <c r="R49" s="101">
        <f t="shared" si="6"/>
        <v>8052</v>
      </c>
      <c r="S49" s="102">
        <f t="shared" si="10"/>
        <v>20614</v>
      </c>
      <c r="T49" s="103">
        <f t="shared" si="14"/>
        <v>623</v>
      </c>
      <c r="U49" s="104">
        <f t="shared" si="14"/>
        <v>190</v>
      </c>
      <c r="V49" s="105">
        <f t="shared" si="14"/>
        <v>813</v>
      </c>
      <c r="W49" s="106">
        <f t="shared" si="15"/>
        <v>1760</v>
      </c>
      <c r="X49" s="86">
        <f t="shared" si="15"/>
        <v>424</v>
      </c>
      <c r="Y49" s="87">
        <f t="shared" si="15"/>
        <v>2184</v>
      </c>
      <c r="Z49" s="107">
        <f t="shared" si="16"/>
        <v>1.1629327902240325</v>
      </c>
      <c r="AA49" s="83">
        <f t="shared" si="16"/>
        <v>1.0555846879916098</v>
      </c>
      <c r="AB49" s="83">
        <f t="shared" si="16"/>
        <v>1.1185024416711882</v>
      </c>
    </row>
    <row r="50" spans="1:28" s="57" customFormat="1" ht="18" customHeight="1" x14ac:dyDescent="0.25">
      <c r="A50" s="84">
        <v>45</v>
      </c>
      <c r="B50" s="85">
        <f t="shared" si="17"/>
        <v>11046</v>
      </c>
      <c r="C50" s="106">
        <v>7810</v>
      </c>
      <c r="D50" s="111">
        <f t="shared" si="11"/>
        <v>18856</v>
      </c>
      <c r="E50" s="88">
        <f>ROUNDDOWN(($F$115+ROUNDDOWN(($A50*IF(501&lt;=$A50,$F$128,IF(101&lt;=$A50,$F$127,IF(51&lt;=$A50,$F$126,IF(31&lt;=$A50,$F$125,IF(21&lt;=$A50,$F$124,IF(11&lt;=$A50,$F$123,IF(1&lt;=$A50,$F$122,0)))))))),0))*1.1,0)</f>
        <v>11389</v>
      </c>
      <c r="F50" s="89">
        <v>7931</v>
      </c>
      <c r="G50" s="90">
        <f t="shared" si="8"/>
        <v>19320</v>
      </c>
      <c r="H50" s="91">
        <f t="shared" si="12"/>
        <v>343</v>
      </c>
      <c r="I50" s="92">
        <f t="shared" si="12"/>
        <v>121</v>
      </c>
      <c r="J50" s="93">
        <f t="shared" si="12"/>
        <v>464</v>
      </c>
      <c r="K50" s="94">
        <f>ROUNDDOWN(($L$115+ROUNDDOWN(($A50*IF(501&lt;=$A50,$L$128,IF(101&lt;=$A50,$L$127,IF(51&lt;=$A50,$L$126,IF(31&lt;=$A50,$L$125,IF(21&lt;=$A50,$L$124,IF(11&lt;=$A50,$L$123,IF(1&lt;=$A50,$L$122,0)))))))),0))*1.1,0)</f>
        <v>12119</v>
      </c>
      <c r="L50" s="95">
        <v>8024</v>
      </c>
      <c r="M50" s="96">
        <f t="shared" si="9"/>
        <v>20143</v>
      </c>
      <c r="N50" s="97">
        <f t="shared" si="13"/>
        <v>730</v>
      </c>
      <c r="O50" s="98">
        <f t="shared" si="13"/>
        <v>93</v>
      </c>
      <c r="P50" s="99">
        <f t="shared" si="13"/>
        <v>823</v>
      </c>
      <c r="Q50" s="100">
        <f>ROUNDDOWN(($R$115+ROUNDDOWN(($A50*IF(501&lt;=$A50,$R$128,IF(101&lt;=$A50,$R$127,IF(51&lt;=$A50,$R$126,IF(31&lt;=$A50,$R$125,IF(21&lt;=$A50,$R$124,IF(11&lt;=$A50,$R$123,IF(1&lt;=$A50,$R$122,0)))))))),0))*1.1,0)</f>
        <v>12751</v>
      </c>
      <c r="R50" s="101">
        <f t="shared" si="6"/>
        <v>8217</v>
      </c>
      <c r="S50" s="102">
        <f t="shared" si="10"/>
        <v>20968</v>
      </c>
      <c r="T50" s="103">
        <f t="shared" si="14"/>
        <v>632</v>
      </c>
      <c r="U50" s="104">
        <f t="shared" si="14"/>
        <v>193</v>
      </c>
      <c r="V50" s="105">
        <f t="shared" si="14"/>
        <v>825</v>
      </c>
      <c r="W50" s="106">
        <f t="shared" si="15"/>
        <v>1705</v>
      </c>
      <c r="X50" s="86">
        <f t="shared" si="15"/>
        <v>407</v>
      </c>
      <c r="Y50" s="87">
        <f t="shared" si="15"/>
        <v>2112</v>
      </c>
      <c r="Z50" s="107">
        <f t="shared" si="16"/>
        <v>1.1543545174723882</v>
      </c>
      <c r="AA50" s="83">
        <f t="shared" si="16"/>
        <v>1.052112676056338</v>
      </c>
      <c r="AB50" s="83">
        <f t="shared" si="16"/>
        <v>1.1120067882901994</v>
      </c>
    </row>
    <row r="51" spans="1:28" s="57" customFormat="1" ht="18" customHeight="1" x14ac:dyDescent="0.25">
      <c r="A51" s="84">
        <v>46</v>
      </c>
      <c r="B51" s="85">
        <f t="shared" si="17"/>
        <v>12778</v>
      </c>
      <c r="C51" s="106">
        <v>7991</v>
      </c>
      <c r="D51" s="111">
        <f t="shared" si="11"/>
        <v>20769</v>
      </c>
      <c r="E51" s="88">
        <f>ROUNDDOWN(($F$115+ROUNDDOWN(($A51*IF(501&lt;=$A51,$F$128,IF(101&lt;=$A51,$F$127,IF(51&lt;=$A51,$F$126,IF(31&lt;=$A51,$F$125,IF(21&lt;=$A51,$F$124,IF(11&lt;=$A51,$F$123,IF(1&lt;=$A51,$F$122,0)))))))),0))*1.1,0)</f>
        <v>11558</v>
      </c>
      <c r="F51" s="89">
        <v>8091</v>
      </c>
      <c r="G51" s="90">
        <f t="shared" si="8"/>
        <v>19649</v>
      </c>
      <c r="H51" s="91">
        <f t="shared" ref="H51:J69" si="18">E51-B51</f>
        <v>-1220</v>
      </c>
      <c r="I51" s="92">
        <f t="shared" si="18"/>
        <v>100</v>
      </c>
      <c r="J51" s="93">
        <f t="shared" si="18"/>
        <v>-1120</v>
      </c>
      <c r="K51" s="94">
        <f>ROUNDDOWN(($L$115+ROUNDDOWN(($A51*IF(501&lt;=$A51,$L$128,IF(101&lt;=$A51,$L$127,IF(51&lt;=$A51,$L$126,IF(31&lt;=$A51,$L$125,IF(21&lt;=$A51,$L$124,IF(11&lt;=$A51,$L$123,IF(1&lt;=$A51,$L$122,0)))))))),0))*1.1,0)</f>
        <v>12300</v>
      </c>
      <c r="L51" s="95">
        <v>8186</v>
      </c>
      <c r="M51" s="96">
        <f t="shared" si="9"/>
        <v>20486</v>
      </c>
      <c r="N51" s="97">
        <f t="shared" si="13"/>
        <v>742</v>
      </c>
      <c r="O51" s="98">
        <f t="shared" si="13"/>
        <v>95</v>
      </c>
      <c r="P51" s="99">
        <f t="shared" si="13"/>
        <v>837</v>
      </c>
      <c r="Q51" s="100">
        <f>ROUNDDOWN(($R$115+ROUNDDOWN(($A51*IF(501&lt;=$A51,$R$128,IF(101&lt;=$A51,$R$127,IF(51&lt;=$A51,$R$126,IF(31&lt;=$A51,$R$125,IF(21&lt;=$A51,$R$124,IF(11&lt;=$A51,$R$123,IF(1&lt;=$A51,$R$122,0)))))))),0))*1.1,0)</f>
        <v>12940</v>
      </c>
      <c r="R51" s="101">
        <f t="shared" si="6"/>
        <v>8382</v>
      </c>
      <c r="S51" s="102">
        <f t="shared" si="10"/>
        <v>21322</v>
      </c>
      <c r="T51" s="103">
        <f t="shared" si="14"/>
        <v>640</v>
      </c>
      <c r="U51" s="104">
        <f t="shared" si="14"/>
        <v>196</v>
      </c>
      <c r="V51" s="105">
        <f t="shared" si="14"/>
        <v>836</v>
      </c>
      <c r="W51" s="106">
        <f t="shared" si="15"/>
        <v>162</v>
      </c>
      <c r="X51" s="86">
        <f t="shared" si="15"/>
        <v>391</v>
      </c>
      <c r="Y51" s="87">
        <f t="shared" si="15"/>
        <v>553</v>
      </c>
      <c r="Z51" s="107">
        <f t="shared" si="16"/>
        <v>1.0126780403819065</v>
      </c>
      <c r="AA51" s="83">
        <f t="shared" si="16"/>
        <v>1.0489300463020899</v>
      </c>
      <c r="AB51" s="83">
        <f t="shared" si="16"/>
        <v>1.0266262217728346</v>
      </c>
    </row>
    <row r="52" spans="1:28" s="57" customFormat="1" ht="18" customHeight="1" x14ac:dyDescent="0.25">
      <c r="A52" s="84">
        <v>47</v>
      </c>
      <c r="B52" s="85">
        <f t="shared" si="17"/>
        <v>13059</v>
      </c>
      <c r="C52" s="106">
        <v>8173</v>
      </c>
      <c r="D52" s="111">
        <f t="shared" si="11"/>
        <v>21232</v>
      </c>
      <c r="E52" s="88">
        <f>ROUNDDOWN(($F$115+ROUNDDOWN(($A52*IF(501&lt;=$A52,$F$128,IF(101&lt;=$A52,$F$127,IF(51&lt;=$A52,$F$126,IF(31&lt;=$A52,$F$125,IF(21&lt;=$A52,$F$124,IF(11&lt;=$A52,$F$123,IF(1&lt;=$A52,$F$122,0)))))))),0))*1.1,0)</f>
        <v>11728</v>
      </c>
      <c r="F52" s="89">
        <v>8252</v>
      </c>
      <c r="G52" s="90">
        <f t="shared" si="8"/>
        <v>19980</v>
      </c>
      <c r="H52" s="91">
        <f t="shared" si="18"/>
        <v>-1331</v>
      </c>
      <c r="I52" s="92">
        <f t="shared" si="18"/>
        <v>79</v>
      </c>
      <c r="J52" s="93">
        <f t="shared" si="18"/>
        <v>-1252</v>
      </c>
      <c r="K52" s="94">
        <f>ROUNDDOWN(($L$115+ROUNDDOWN(($A52*IF(501&lt;=$A52,$L$128,IF(101&lt;=$A52,$L$127,IF(51&lt;=$A52,$L$126,IF(31&lt;=$A52,$L$125,IF(21&lt;=$A52,$L$124,IF(11&lt;=$A52,$L$123,IF(1&lt;=$A52,$L$122,0)))))))),0))*1.1,0)</f>
        <v>12480</v>
      </c>
      <c r="L52" s="95">
        <v>8347</v>
      </c>
      <c r="M52" s="96">
        <f t="shared" si="9"/>
        <v>20827</v>
      </c>
      <c r="N52" s="97">
        <f t="shared" si="13"/>
        <v>752</v>
      </c>
      <c r="O52" s="98">
        <f t="shared" si="13"/>
        <v>95</v>
      </c>
      <c r="P52" s="99">
        <f t="shared" si="13"/>
        <v>847</v>
      </c>
      <c r="Q52" s="100">
        <f>ROUNDDOWN(($R$115+ROUNDDOWN(($A52*IF(501&lt;=$A52,$R$128,IF(101&lt;=$A52,$R$127,IF(51&lt;=$A52,$R$126,IF(31&lt;=$A52,$R$125,IF(21&lt;=$A52,$R$124,IF(11&lt;=$A52,$R$123,IF(1&lt;=$A52,$R$122,0)))))))),0))*1.1,0)</f>
        <v>13129</v>
      </c>
      <c r="R52" s="101">
        <f t="shared" si="6"/>
        <v>8547</v>
      </c>
      <c r="S52" s="102">
        <f t="shared" si="10"/>
        <v>21676</v>
      </c>
      <c r="T52" s="103">
        <f t="shared" si="14"/>
        <v>649</v>
      </c>
      <c r="U52" s="104">
        <f t="shared" si="14"/>
        <v>200</v>
      </c>
      <c r="V52" s="105">
        <f t="shared" si="14"/>
        <v>849</v>
      </c>
      <c r="W52" s="106">
        <f t="shared" si="15"/>
        <v>70</v>
      </c>
      <c r="X52" s="86">
        <f t="shared" si="15"/>
        <v>374</v>
      </c>
      <c r="Y52" s="87">
        <f t="shared" si="15"/>
        <v>444</v>
      </c>
      <c r="Z52" s="107">
        <f t="shared" si="16"/>
        <v>1.0053602879240371</v>
      </c>
      <c r="AA52" s="83">
        <f t="shared" si="16"/>
        <v>1.0457604306864066</v>
      </c>
      <c r="AB52" s="83">
        <f t="shared" si="16"/>
        <v>1.0209118311981915</v>
      </c>
    </row>
    <row r="53" spans="1:28" s="57" customFormat="1" ht="18" customHeight="1" x14ac:dyDescent="0.25">
      <c r="A53" s="84">
        <v>48</v>
      </c>
      <c r="B53" s="85">
        <f t="shared" si="17"/>
        <v>13339</v>
      </c>
      <c r="C53" s="106">
        <v>8354</v>
      </c>
      <c r="D53" s="111">
        <f t="shared" si="11"/>
        <v>21693</v>
      </c>
      <c r="E53" s="88">
        <f>ROUNDDOWN(($F$115+ROUNDDOWN(($A53*IF(501&lt;=$A53,$F$128,IF(101&lt;=$A53,$F$127,IF(51&lt;=$A53,$F$126,IF(31&lt;=$A53,$F$125,IF(21&lt;=$A53,$F$124,IF(11&lt;=$A53,$F$123,IF(1&lt;=$A53,$F$122,0)))))))),0))*1.1,0)</f>
        <v>11897</v>
      </c>
      <c r="F53" s="89">
        <v>8412</v>
      </c>
      <c r="G53" s="90">
        <f t="shared" si="8"/>
        <v>20309</v>
      </c>
      <c r="H53" s="91">
        <f t="shared" si="18"/>
        <v>-1442</v>
      </c>
      <c r="I53" s="92">
        <f t="shared" si="18"/>
        <v>58</v>
      </c>
      <c r="J53" s="93">
        <f t="shared" si="18"/>
        <v>-1384</v>
      </c>
      <c r="K53" s="94">
        <f>ROUNDDOWN(($L$115+ROUNDDOWN(($A53*IF(501&lt;=$A53,$L$128,IF(101&lt;=$A53,$L$127,IF(51&lt;=$A53,$L$126,IF(31&lt;=$A53,$L$125,IF(21&lt;=$A53,$L$124,IF(11&lt;=$A53,$L$123,IF(1&lt;=$A53,$L$122,0)))))))),0))*1.1,0)</f>
        <v>12661</v>
      </c>
      <c r="L53" s="95">
        <v>8509</v>
      </c>
      <c r="M53" s="96">
        <f t="shared" si="9"/>
        <v>21170</v>
      </c>
      <c r="N53" s="97">
        <f t="shared" si="13"/>
        <v>764</v>
      </c>
      <c r="O53" s="98">
        <f t="shared" si="13"/>
        <v>97</v>
      </c>
      <c r="P53" s="99">
        <f t="shared" si="13"/>
        <v>861</v>
      </c>
      <c r="Q53" s="100">
        <f>ROUNDDOWN(($R$115+ROUNDDOWN(($A53*IF(501&lt;=$A53,$R$128,IF(101&lt;=$A53,$R$127,IF(51&lt;=$A53,$R$126,IF(31&lt;=$A53,$R$125,IF(21&lt;=$A53,$R$124,IF(11&lt;=$A53,$R$123,IF(1&lt;=$A53,$R$122,0)))))))),0))*1.1,0)</f>
        <v>13318</v>
      </c>
      <c r="R53" s="101">
        <f t="shared" si="6"/>
        <v>8712</v>
      </c>
      <c r="S53" s="102">
        <f t="shared" si="10"/>
        <v>22030</v>
      </c>
      <c r="T53" s="103">
        <f t="shared" si="14"/>
        <v>657</v>
      </c>
      <c r="U53" s="104">
        <f t="shared" si="14"/>
        <v>203</v>
      </c>
      <c r="V53" s="105">
        <f t="shared" si="14"/>
        <v>860</v>
      </c>
      <c r="W53" s="106">
        <f t="shared" si="15"/>
        <v>-21</v>
      </c>
      <c r="X53" s="86">
        <f t="shared" si="15"/>
        <v>358</v>
      </c>
      <c r="Y53" s="87">
        <f t="shared" si="15"/>
        <v>337</v>
      </c>
      <c r="Z53" s="107">
        <f t="shared" si="16"/>
        <v>0.99842566909063646</v>
      </c>
      <c r="AA53" s="83">
        <f t="shared" si="16"/>
        <v>1.0428537227675365</v>
      </c>
      <c r="AB53" s="83">
        <f t="shared" si="16"/>
        <v>1.0155349651961463</v>
      </c>
    </row>
    <row r="54" spans="1:28" s="57" customFormat="1" ht="18" customHeight="1" x14ac:dyDescent="0.25">
      <c r="A54" s="84">
        <v>49</v>
      </c>
      <c r="B54" s="85">
        <f t="shared" si="17"/>
        <v>13620</v>
      </c>
      <c r="C54" s="106">
        <v>8536</v>
      </c>
      <c r="D54" s="111">
        <f t="shared" si="11"/>
        <v>22156</v>
      </c>
      <c r="E54" s="88">
        <f>ROUNDDOWN(($F$115+ROUNDDOWN(($A54*IF(501&lt;=$A54,$F$128,IF(101&lt;=$A54,$F$127,IF(51&lt;=$A54,$F$126,IF(31&lt;=$A54,$F$125,IF(21&lt;=$A54,$F$124,IF(11&lt;=$A54,$F$123,IF(1&lt;=$A54,$F$122,0)))))))),0))*1.1,0)</f>
        <v>12067</v>
      </c>
      <c r="F54" s="89">
        <v>8573</v>
      </c>
      <c r="G54" s="90">
        <f t="shared" si="8"/>
        <v>20640</v>
      </c>
      <c r="H54" s="91">
        <f t="shared" si="18"/>
        <v>-1553</v>
      </c>
      <c r="I54" s="92">
        <f t="shared" si="18"/>
        <v>37</v>
      </c>
      <c r="J54" s="93">
        <f t="shared" si="18"/>
        <v>-1516</v>
      </c>
      <c r="K54" s="94">
        <f>ROUNDDOWN(($L$115+ROUNDDOWN(($A54*IF(501&lt;=$A54,$L$128,IF(101&lt;=$A54,$L$127,IF(51&lt;=$A54,$L$126,IF(31&lt;=$A54,$L$125,IF(21&lt;=$A54,$L$124,IF(11&lt;=$A54,$L$123,IF(1&lt;=$A54,$L$122,0)))))))),0))*1.1,0)</f>
        <v>12841</v>
      </c>
      <c r="L54" s="95">
        <v>8671</v>
      </c>
      <c r="M54" s="96">
        <f t="shared" si="9"/>
        <v>21512</v>
      </c>
      <c r="N54" s="97">
        <f t="shared" si="13"/>
        <v>774</v>
      </c>
      <c r="O54" s="98">
        <f t="shared" si="13"/>
        <v>98</v>
      </c>
      <c r="P54" s="99">
        <f t="shared" si="13"/>
        <v>872</v>
      </c>
      <c r="Q54" s="100">
        <f>ROUNDDOWN(($R$115+ROUNDDOWN(($A54*IF(501&lt;=$A54,$R$128,IF(101&lt;=$A54,$R$127,IF(51&lt;=$A54,$R$126,IF(31&lt;=$A54,$R$125,IF(21&lt;=$A54,$R$124,IF(11&lt;=$A54,$R$123,IF(1&lt;=$A54,$R$122,0)))))))),0))*1.1,0)</f>
        <v>13508</v>
      </c>
      <c r="R54" s="101">
        <f t="shared" si="6"/>
        <v>8877</v>
      </c>
      <c r="S54" s="102">
        <f t="shared" si="10"/>
        <v>22385</v>
      </c>
      <c r="T54" s="103">
        <f t="shared" si="14"/>
        <v>667</v>
      </c>
      <c r="U54" s="104">
        <f t="shared" si="14"/>
        <v>206</v>
      </c>
      <c r="V54" s="105">
        <f t="shared" si="14"/>
        <v>873</v>
      </c>
      <c r="W54" s="106">
        <f t="shared" si="15"/>
        <v>-112</v>
      </c>
      <c r="X54" s="86">
        <f t="shared" si="15"/>
        <v>341</v>
      </c>
      <c r="Y54" s="87">
        <f t="shared" si="15"/>
        <v>229</v>
      </c>
      <c r="Z54" s="107">
        <f t="shared" si="16"/>
        <v>0.99177679882525693</v>
      </c>
      <c r="AA54" s="83">
        <f t="shared" si="16"/>
        <v>1.0399484536082475</v>
      </c>
      <c r="AB54" s="83">
        <f t="shared" si="16"/>
        <v>1.0103358006860443</v>
      </c>
    </row>
    <row r="55" spans="1:28" s="57" customFormat="1" ht="18" customHeight="1" x14ac:dyDescent="0.25">
      <c r="A55" s="84">
        <v>50</v>
      </c>
      <c r="B55" s="85">
        <f t="shared" si="17"/>
        <v>13900</v>
      </c>
      <c r="C55" s="106">
        <v>8717</v>
      </c>
      <c r="D55" s="111">
        <f t="shared" si="11"/>
        <v>22617</v>
      </c>
      <c r="E55" s="88">
        <f>ROUNDDOWN(($F$115+ROUNDDOWN(($A55*IF(501&lt;=$A55,$F$128,IF(101&lt;=$A55,$F$127,IF(51&lt;=$A55,$F$126,IF(31&lt;=$A55,$F$125,IF(21&lt;=$A55,$F$124,IF(11&lt;=$A55,$F$123,IF(1&lt;=$A55,$F$122,0)))))))),0))*1.1,0)</f>
        <v>12236</v>
      </c>
      <c r="F55" s="89">
        <v>8734</v>
      </c>
      <c r="G55" s="90">
        <f t="shared" si="8"/>
        <v>20970</v>
      </c>
      <c r="H55" s="91">
        <f t="shared" si="18"/>
        <v>-1664</v>
      </c>
      <c r="I55" s="92">
        <f t="shared" si="18"/>
        <v>17</v>
      </c>
      <c r="J55" s="93">
        <f t="shared" si="18"/>
        <v>-1647</v>
      </c>
      <c r="K55" s="94">
        <f>ROUNDDOWN(($L$115+ROUNDDOWN(($A55*IF(501&lt;=$A55,$L$128,IF(101&lt;=$A55,$L$127,IF(51&lt;=$A55,$L$126,IF(31&lt;=$A55,$L$125,IF(21&lt;=$A55,$L$124,IF(11&lt;=$A55,$L$123,IF(1&lt;=$A55,$L$122,0)))))))),0))*1.1,0)</f>
        <v>13021</v>
      </c>
      <c r="L55" s="95">
        <v>8833</v>
      </c>
      <c r="M55" s="96">
        <f t="shared" si="9"/>
        <v>21854</v>
      </c>
      <c r="N55" s="97">
        <f t="shared" si="13"/>
        <v>785</v>
      </c>
      <c r="O55" s="98">
        <f t="shared" si="13"/>
        <v>99</v>
      </c>
      <c r="P55" s="99">
        <f t="shared" si="13"/>
        <v>884</v>
      </c>
      <c r="Q55" s="100">
        <f>ROUNDDOWN(($R$115+ROUNDDOWN(($A55*IF(501&lt;=$A55,$R$128,IF(101&lt;=$A55,$R$127,IF(51&lt;=$A55,$R$126,IF(31&lt;=$A55,$R$125,IF(21&lt;=$A55,$R$124,IF(11&lt;=$A55,$R$123,IF(1&lt;=$A55,$R$122,0)))))))),0))*1.1,0)</f>
        <v>13697</v>
      </c>
      <c r="R55" s="101">
        <f t="shared" si="6"/>
        <v>9042</v>
      </c>
      <c r="S55" s="102">
        <f t="shared" si="10"/>
        <v>22739</v>
      </c>
      <c r="T55" s="103">
        <f t="shared" si="14"/>
        <v>676</v>
      </c>
      <c r="U55" s="104">
        <f t="shared" si="14"/>
        <v>209</v>
      </c>
      <c r="V55" s="105">
        <f t="shared" si="14"/>
        <v>885</v>
      </c>
      <c r="W55" s="106">
        <f t="shared" si="15"/>
        <v>-203</v>
      </c>
      <c r="X55" s="86">
        <f t="shared" si="15"/>
        <v>325</v>
      </c>
      <c r="Y55" s="87">
        <f t="shared" si="15"/>
        <v>122</v>
      </c>
      <c r="Z55" s="107">
        <f t="shared" si="16"/>
        <v>0.98539568345323736</v>
      </c>
      <c r="AA55" s="83">
        <f t="shared" si="16"/>
        <v>1.0372834690834003</v>
      </c>
      <c r="AB55" s="83">
        <f t="shared" si="16"/>
        <v>1.0053941725250917</v>
      </c>
    </row>
    <row r="56" spans="1:28" s="57" customFormat="1" ht="18" customHeight="1" x14ac:dyDescent="0.25">
      <c r="A56" s="84">
        <v>51</v>
      </c>
      <c r="B56" s="85">
        <f t="shared" si="17"/>
        <v>14181</v>
      </c>
      <c r="C56" s="106">
        <v>8899</v>
      </c>
      <c r="D56" s="111">
        <f t="shared" si="11"/>
        <v>23080</v>
      </c>
      <c r="E56" s="88">
        <f>ROUNDDOWN(($F$115+ROUNDDOWN(($A56*IF(501&lt;=$A56,$F$128,IF(101&lt;=$A56,$F$127,IF(51&lt;=$A56,$F$126,IF(31&lt;=$A56,$F$125,IF(21&lt;=$A56,$F$124,IF(11&lt;=$A56,$F$123,IF(1&lt;=$A56,$F$122,0)))))))),0))*1.1,0)</f>
        <v>14088</v>
      </c>
      <c r="F56" s="89">
        <v>9680</v>
      </c>
      <c r="G56" s="90">
        <f t="shared" si="8"/>
        <v>23768</v>
      </c>
      <c r="H56" s="91">
        <f t="shared" si="18"/>
        <v>-93</v>
      </c>
      <c r="I56" s="92">
        <f t="shared" si="18"/>
        <v>781</v>
      </c>
      <c r="J56" s="93">
        <f t="shared" si="18"/>
        <v>688</v>
      </c>
      <c r="K56" s="94">
        <f>ROUNDDOWN(($L$115+ROUNDDOWN(($A56*IF(501&lt;=$A56,$L$128,IF(101&lt;=$A56,$L$127,IF(51&lt;=$A56,$L$126,IF(31&lt;=$A56,$L$125,IF(21&lt;=$A56,$L$124,IF(11&lt;=$A56,$L$123,IF(1&lt;=$A56,$L$122,0)))))))),0))*1.1,0)</f>
        <v>14997</v>
      </c>
      <c r="L56" s="95">
        <v>10285</v>
      </c>
      <c r="M56" s="96">
        <f t="shared" si="9"/>
        <v>25282</v>
      </c>
      <c r="N56" s="97">
        <f t="shared" si="13"/>
        <v>909</v>
      </c>
      <c r="O56" s="98">
        <f t="shared" si="13"/>
        <v>605</v>
      </c>
      <c r="P56" s="99">
        <f t="shared" si="13"/>
        <v>1514</v>
      </c>
      <c r="Q56" s="100">
        <f>ROUNDDOWN(($R$115+ROUNDDOWN(($A56*IF(501&lt;=$A56,$R$128,IF(101&lt;=$A56,$R$127,IF(51&lt;=$A56,$R$126,IF(31&lt;=$A56,$R$125,IF(21&lt;=$A56,$R$124,IF(11&lt;=$A56,$R$123,IF(1&lt;=$A56,$R$122,0)))))))),0))*1.1,0)</f>
        <v>15793</v>
      </c>
      <c r="R56" s="101">
        <f t="shared" si="6"/>
        <v>10890</v>
      </c>
      <c r="S56" s="102">
        <f t="shared" si="10"/>
        <v>26683</v>
      </c>
      <c r="T56" s="103">
        <f t="shared" si="14"/>
        <v>796</v>
      </c>
      <c r="U56" s="104">
        <f t="shared" si="14"/>
        <v>605</v>
      </c>
      <c r="V56" s="105">
        <f t="shared" si="14"/>
        <v>1401</v>
      </c>
      <c r="W56" s="106">
        <f t="shared" si="15"/>
        <v>1612</v>
      </c>
      <c r="X56" s="86">
        <f t="shared" si="15"/>
        <v>1991</v>
      </c>
      <c r="Y56" s="87">
        <f t="shared" si="15"/>
        <v>3603</v>
      </c>
      <c r="Z56" s="107">
        <f t="shared" si="16"/>
        <v>1.1136732247373247</v>
      </c>
      <c r="AA56" s="83">
        <f t="shared" si="16"/>
        <v>1.2237330037082819</v>
      </c>
      <c r="AB56" s="83">
        <f t="shared" si="16"/>
        <v>1.156109185441941</v>
      </c>
    </row>
    <row r="57" spans="1:28" s="57" customFormat="1" ht="18" customHeight="1" x14ac:dyDescent="0.25">
      <c r="A57" s="84">
        <v>52</v>
      </c>
      <c r="B57" s="85">
        <f t="shared" si="17"/>
        <v>14461</v>
      </c>
      <c r="C57" s="106">
        <v>9080</v>
      </c>
      <c r="D57" s="111">
        <f t="shared" si="11"/>
        <v>23541</v>
      </c>
      <c r="E57" s="88">
        <f>ROUNDDOWN(($F$115+ROUNDDOWN(($A57*IF(501&lt;=$A57,$F$128,IF(101&lt;=$A57,$F$127,IF(51&lt;=$A57,$F$126,IF(31&lt;=$A57,$F$125,IF(21&lt;=$A57,$F$124,IF(11&lt;=$A57,$F$123,IF(1&lt;=$A57,$F$122,0)))))))),0))*1.1,0)</f>
        <v>14291</v>
      </c>
      <c r="F57" s="89">
        <v>9856</v>
      </c>
      <c r="G57" s="90">
        <f t="shared" si="8"/>
        <v>24147</v>
      </c>
      <c r="H57" s="91">
        <f t="shared" si="18"/>
        <v>-170</v>
      </c>
      <c r="I57" s="92">
        <f t="shared" si="18"/>
        <v>776</v>
      </c>
      <c r="J57" s="93">
        <f t="shared" si="18"/>
        <v>606</v>
      </c>
      <c r="K57" s="94">
        <f>ROUNDDOWN(($L$115+ROUNDDOWN(($A57*IF(501&lt;=$A57,$L$128,IF(101&lt;=$A57,$L$127,IF(51&lt;=$A57,$L$126,IF(31&lt;=$A57,$L$125,IF(21&lt;=$A57,$L$124,IF(11&lt;=$A57,$L$123,IF(1&lt;=$A57,$L$122,0)))))))),0))*1.1,0)</f>
        <v>15213</v>
      </c>
      <c r="L57" s="95">
        <v>10472</v>
      </c>
      <c r="M57" s="96">
        <f t="shared" si="9"/>
        <v>25685</v>
      </c>
      <c r="N57" s="97">
        <f t="shared" si="13"/>
        <v>922</v>
      </c>
      <c r="O57" s="98">
        <f t="shared" si="13"/>
        <v>616</v>
      </c>
      <c r="P57" s="99">
        <f t="shared" si="13"/>
        <v>1538</v>
      </c>
      <c r="Q57" s="100">
        <f>ROUNDDOWN(($R$115+ROUNDDOWN(($A57*IF(501&lt;=$A57,$R$128,IF(101&lt;=$A57,$R$127,IF(51&lt;=$A57,$R$126,IF(31&lt;=$A57,$R$125,IF(21&lt;=$A57,$R$124,IF(11&lt;=$A57,$R$123,IF(1&lt;=$A57,$R$122,0)))))))),0))*1.1,0)</f>
        <v>16020</v>
      </c>
      <c r="R57" s="101">
        <f t="shared" si="6"/>
        <v>11088</v>
      </c>
      <c r="S57" s="102">
        <f t="shared" si="10"/>
        <v>27108</v>
      </c>
      <c r="T57" s="103">
        <f t="shared" si="14"/>
        <v>807</v>
      </c>
      <c r="U57" s="104">
        <f t="shared" si="14"/>
        <v>616</v>
      </c>
      <c r="V57" s="105">
        <f t="shared" si="14"/>
        <v>1423</v>
      </c>
      <c r="W57" s="106">
        <f t="shared" si="15"/>
        <v>1559</v>
      </c>
      <c r="X57" s="86">
        <f t="shared" si="15"/>
        <v>2008</v>
      </c>
      <c r="Y57" s="87">
        <f t="shared" si="15"/>
        <v>3567</v>
      </c>
      <c r="Z57" s="107">
        <f t="shared" si="16"/>
        <v>1.1078072055874422</v>
      </c>
      <c r="AA57" s="83">
        <f t="shared" si="16"/>
        <v>1.2211453744493392</v>
      </c>
      <c r="AB57" s="83">
        <f t="shared" si="16"/>
        <v>1.1515228749840702</v>
      </c>
    </row>
    <row r="58" spans="1:28" s="57" customFormat="1" ht="18" customHeight="1" x14ac:dyDescent="0.25">
      <c r="A58" s="84">
        <v>53</v>
      </c>
      <c r="B58" s="85">
        <f t="shared" si="17"/>
        <v>14742</v>
      </c>
      <c r="C58" s="106">
        <v>9262</v>
      </c>
      <c r="D58" s="111">
        <f t="shared" si="11"/>
        <v>24004</v>
      </c>
      <c r="E58" s="88">
        <f>ROUNDDOWN(($F$115+ROUNDDOWN(($A58*IF(501&lt;=$A58,$F$128,IF(101&lt;=$A58,$F$127,IF(51&lt;=$A58,$F$126,IF(31&lt;=$A58,$F$125,IF(21&lt;=$A58,$F$124,IF(11&lt;=$A58,$F$123,IF(1&lt;=$A58,$F$122,0)))))))),0))*1.1,0)</f>
        <v>14493</v>
      </c>
      <c r="F58" s="89">
        <v>10032</v>
      </c>
      <c r="G58" s="90">
        <f t="shared" si="8"/>
        <v>24525</v>
      </c>
      <c r="H58" s="91">
        <f t="shared" si="18"/>
        <v>-249</v>
      </c>
      <c r="I58" s="92">
        <f t="shared" si="18"/>
        <v>770</v>
      </c>
      <c r="J58" s="93">
        <f t="shared" si="18"/>
        <v>521</v>
      </c>
      <c r="K58" s="94">
        <f>ROUNDDOWN(($L$115+ROUNDDOWN(($A58*IF(501&lt;=$A58,$L$128,IF(101&lt;=$A58,$L$127,IF(51&lt;=$A58,$L$126,IF(31&lt;=$A58,$L$125,IF(21&lt;=$A58,$L$124,IF(11&lt;=$A58,$L$123,IF(1&lt;=$A58,$L$122,0)))))))),0))*1.1,0)</f>
        <v>15428</v>
      </c>
      <c r="L58" s="95">
        <v>10659</v>
      </c>
      <c r="M58" s="96">
        <f t="shared" si="9"/>
        <v>26087</v>
      </c>
      <c r="N58" s="97">
        <f t="shared" si="13"/>
        <v>935</v>
      </c>
      <c r="O58" s="98">
        <f t="shared" si="13"/>
        <v>627</v>
      </c>
      <c r="P58" s="99">
        <f t="shared" si="13"/>
        <v>1562</v>
      </c>
      <c r="Q58" s="100">
        <f>ROUNDDOWN(($R$115+ROUNDDOWN(($A58*IF(501&lt;=$A58,$R$128,IF(101&lt;=$A58,$R$127,IF(51&lt;=$A58,$R$126,IF(31&lt;=$A58,$R$125,IF(21&lt;=$A58,$R$124,IF(11&lt;=$A58,$R$123,IF(1&lt;=$A58,$R$122,0)))))))),0))*1.1,0)</f>
        <v>16247</v>
      </c>
      <c r="R58" s="101">
        <f t="shared" si="6"/>
        <v>11286</v>
      </c>
      <c r="S58" s="102">
        <f t="shared" si="10"/>
        <v>27533</v>
      </c>
      <c r="T58" s="103">
        <f t="shared" si="14"/>
        <v>819</v>
      </c>
      <c r="U58" s="104">
        <f t="shared" si="14"/>
        <v>627</v>
      </c>
      <c r="V58" s="105">
        <f t="shared" si="14"/>
        <v>1446</v>
      </c>
      <c r="W58" s="106">
        <f t="shared" si="15"/>
        <v>1505</v>
      </c>
      <c r="X58" s="86">
        <f t="shared" si="15"/>
        <v>2024</v>
      </c>
      <c r="Y58" s="87">
        <f t="shared" si="15"/>
        <v>3529</v>
      </c>
      <c r="Z58" s="107">
        <f t="shared" si="16"/>
        <v>1.1020892687559354</v>
      </c>
      <c r="AA58" s="83">
        <f t="shared" si="16"/>
        <v>1.2185273159144894</v>
      </c>
      <c r="AB58" s="83">
        <f t="shared" si="16"/>
        <v>1.1470171638060322</v>
      </c>
    </row>
    <row r="59" spans="1:28" s="57" customFormat="1" ht="18" customHeight="1" x14ac:dyDescent="0.25">
      <c r="A59" s="84">
        <v>54</v>
      </c>
      <c r="B59" s="85">
        <f t="shared" si="17"/>
        <v>15022</v>
      </c>
      <c r="C59" s="106">
        <v>9443</v>
      </c>
      <c r="D59" s="111">
        <f t="shared" si="11"/>
        <v>24465</v>
      </c>
      <c r="E59" s="88">
        <f>ROUNDDOWN(($F$115+ROUNDDOWN(($A59*IF(501&lt;=$A59,$F$128,IF(101&lt;=$A59,$F$127,IF(51&lt;=$A59,$F$126,IF(31&lt;=$A59,$F$125,IF(21&lt;=$A59,$F$124,IF(11&lt;=$A59,$F$123,IF(1&lt;=$A59,$F$122,0)))))))),0))*1.1,0)</f>
        <v>14696</v>
      </c>
      <c r="F59" s="89">
        <v>10208</v>
      </c>
      <c r="G59" s="90">
        <f t="shared" si="8"/>
        <v>24904</v>
      </c>
      <c r="H59" s="91">
        <f t="shared" si="18"/>
        <v>-326</v>
      </c>
      <c r="I59" s="92">
        <f t="shared" si="18"/>
        <v>765</v>
      </c>
      <c r="J59" s="93">
        <f t="shared" si="18"/>
        <v>439</v>
      </c>
      <c r="K59" s="94">
        <f>ROUNDDOWN(($L$115+ROUNDDOWN(($A59*IF(501&lt;=$A59,$L$128,IF(101&lt;=$A59,$L$127,IF(51&lt;=$A59,$L$126,IF(31&lt;=$A59,$L$125,IF(21&lt;=$A59,$L$124,IF(11&lt;=$A59,$L$123,IF(1&lt;=$A59,$L$122,0)))))))),0))*1.1,0)</f>
        <v>15644</v>
      </c>
      <c r="L59" s="95">
        <v>10846</v>
      </c>
      <c r="M59" s="96">
        <f t="shared" si="9"/>
        <v>26490</v>
      </c>
      <c r="N59" s="97">
        <f t="shared" si="13"/>
        <v>948</v>
      </c>
      <c r="O59" s="98">
        <f t="shared" si="13"/>
        <v>638</v>
      </c>
      <c r="P59" s="99">
        <f t="shared" si="13"/>
        <v>1586</v>
      </c>
      <c r="Q59" s="100">
        <f>ROUNDDOWN(($R$115+ROUNDDOWN(($A59*IF(501&lt;=$A59,$R$128,IF(101&lt;=$A59,$R$127,IF(51&lt;=$A59,$R$126,IF(31&lt;=$A59,$R$125,IF(21&lt;=$A59,$R$124,IF(11&lt;=$A59,$R$123,IF(1&lt;=$A59,$R$122,0)))))))),0))*1.1,0)</f>
        <v>16473</v>
      </c>
      <c r="R59" s="101">
        <f t="shared" si="6"/>
        <v>11484</v>
      </c>
      <c r="S59" s="102">
        <f t="shared" si="10"/>
        <v>27957</v>
      </c>
      <c r="T59" s="103">
        <f t="shared" si="14"/>
        <v>829</v>
      </c>
      <c r="U59" s="104">
        <f t="shared" si="14"/>
        <v>638</v>
      </c>
      <c r="V59" s="105">
        <f t="shared" si="14"/>
        <v>1467</v>
      </c>
      <c r="W59" s="106">
        <f t="shared" si="15"/>
        <v>1451</v>
      </c>
      <c r="X59" s="86">
        <f t="shared" si="15"/>
        <v>2041</v>
      </c>
      <c r="Y59" s="87">
        <f t="shared" si="15"/>
        <v>3492</v>
      </c>
      <c r="Z59" s="107">
        <f t="shared" si="16"/>
        <v>1.0965916655571828</v>
      </c>
      <c r="AA59" s="83">
        <f t="shared" si="16"/>
        <v>1.2161389388965371</v>
      </c>
      <c r="AB59" s="83">
        <f t="shared" si="16"/>
        <v>1.1427345187001838</v>
      </c>
    </row>
    <row r="60" spans="1:28" s="57" customFormat="1" ht="18" customHeight="1" x14ac:dyDescent="0.25">
      <c r="A60" s="84">
        <v>55</v>
      </c>
      <c r="B60" s="85">
        <f t="shared" si="17"/>
        <v>15303</v>
      </c>
      <c r="C60" s="106">
        <v>9625</v>
      </c>
      <c r="D60" s="111">
        <f t="shared" si="11"/>
        <v>24928</v>
      </c>
      <c r="E60" s="88">
        <f>ROUNDDOWN(($F$115+ROUNDDOWN(($A60*IF(501&lt;=$A60,$F$128,IF(101&lt;=$A60,$F$127,IF(51&lt;=$A60,$F$126,IF(31&lt;=$A60,$F$125,IF(21&lt;=$A60,$F$124,IF(11&lt;=$A60,$F$123,IF(1&lt;=$A60,$F$122,0)))))))),0))*1.1,0)</f>
        <v>14898</v>
      </c>
      <c r="F60" s="89">
        <v>10384</v>
      </c>
      <c r="G60" s="90">
        <f t="shared" si="8"/>
        <v>25282</v>
      </c>
      <c r="H60" s="91">
        <f t="shared" si="18"/>
        <v>-405</v>
      </c>
      <c r="I60" s="92">
        <f t="shared" si="18"/>
        <v>759</v>
      </c>
      <c r="J60" s="93">
        <f t="shared" si="18"/>
        <v>354</v>
      </c>
      <c r="K60" s="94">
        <f>ROUNDDOWN(($L$115+ROUNDDOWN(($A60*IF(501&lt;=$A60,$L$128,IF(101&lt;=$A60,$L$127,IF(51&lt;=$A60,$L$126,IF(31&lt;=$A60,$L$125,IF(21&lt;=$A60,$L$124,IF(11&lt;=$A60,$L$123,IF(1&lt;=$A60,$L$122,0)))))))),0))*1.1,0)</f>
        <v>15859</v>
      </c>
      <c r="L60" s="95">
        <v>11033</v>
      </c>
      <c r="M60" s="96">
        <f t="shared" si="9"/>
        <v>26892</v>
      </c>
      <c r="N60" s="97">
        <f t="shared" si="13"/>
        <v>961</v>
      </c>
      <c r="O60" s="98">
        <f t="shared" si="13"/>
        <v>649</v>
      </c>
      <c r="P60" s="99">
        <f t="shared" si="13"/>
        <v>1610</v>
      </c>
      <c r="Q60" s="100">
        <f>ROUNDDOWN(($R$115+ROUNDDOWN(($A60*IF(501&lt;=$A60,$R$128,IF(101&lt;=$A60,$R$127,IF(51&lt;=$A60,$R$126,IF(31&lt;=$A60,$R$125,IF(21&lt;=$A60,$R$124,IF(11&lt;=$A60,$R$123,IF(1&lt;=$A60,$R$122,0)))))))),0))*1.1,0)</f>
        <v>16700</v>
      </c>
      <c r="R60" s="101">
        <f t="shared" si="6"/>
        <v>11682</v>
      </c>
      <c r="S60" s="102">
        <f t="shared" si="10"/>
        <v>28382</v>
      </c>
      <c r="T60" s="103">
        <f t="shared" si="14"/>
        <v>841</v>
      </c>
      <c r="U60" s="104">
        <f t="shared" si="14"/>
        <v>649</v>
      </c>
      <c r="V60" s="105">
        <f t="shared" si="14"/>
        <v>1490</v>
      </c>
      <c r="W60" s="106">
        <f t="shared" si="15"/>
        <v>1397</v>
      </c>
      <c r="X60" s="86">
        <f t="shared" si="15"/>
        <v>2057</v>
      </c>
      <c r="Y60" s="87">
        <f t="shared" si="15"/>
        <v>3454</v>
      </c>
      <c r="Z60" s="107">
        <f t="shared" si="16"/>
        <v>1.0912892896817616</v>
      </c>
      <c r="AA60" s="83">
        <f t="shared" si="16"/>
        <v>1.2137142857142857</v>
      </c>
      <c r="AB60" s="83">
        <f t="shared" si="16"/>
        <v>1.1385590500641849</v>
      </c>
    </row>
    <row r="61" spans="1:28" s="57" customFormat="1" ht="18" customHeight="1" x14ac:dyDescent="0.25">
      <c r="A61" s="84">
        <v>56</v>
      </c>
      <c r="B61" s="85">
        <f t="shared" si="17"/>
        <v>16817</v>
      </c>
      <c r="C61" s="106">
        <v>9817</v>
      </c>
      <c r="D61" s="111">
        <f t="shared" si="11"/>
        <v>26634</v>
      </c>
      <c r="E61" s="88">
        <f>ROUNDDOWN(($F$115+ROUNDDOWN(($A61*IF(501&lt;=$A61,$F$128,IF(101&lt;=$A61,$F$127,IF(51&lt;=$A61,$F$126,IF(31&lt;=$A61,$F$125,IF(21&lt;=$A61,$F$124,IF(11&lt;=$A61,$F$123,IF(1&lt;=$A61,$F$122,0)))))))),0))*1.1,0)</f>
        <v>15100</v>
      </c>
      <c r="F61" s="89">
        <v>10560</v>
      </c>
      <c r="G61" s="90">
        <f t="shared" si="8"/>
        <v>25660</v>
      </c>
      <c r="H61" s="91">
        <f t="shared" si="18"/>
        <v>-1717</v>
      </c>
      <c r="I61" s="92">
        <f t="shared" si="18"/>
        <v>743</v>
      </c>
      <c r="J61" s="93">
        <f t="shared" si="18"/>
        <v>-974</v>
      </c>
      <c r="K61" s="94">
        <f>ROUNDDOWN(($L$115+ROUNDDOWN(($A61*IF(501&lt;=$A61,$L$128,IF(101&lt;=$A61,$L$127,IF(51&lt;=$A61,$L$126,IF(31&lt;=$A61,$L$125,IF(21&lt;=$A61,$L$124,IF(11&lt;=$A61,$L$123,IF(1&lt;=$A61,$L$122,0)))))))),0))*1.1,0)</f>
        <v>16075</v>
      </c>
      <c r="L61" s="95">
        <v>11220</v>
      </c>
      <c r="M61" s="96">
        <f t="shared" si="9"/>
        <v>27295</v>
      </c>
      <c r="N61" s="97">
        <f t="shared" si="13"/>
        <v>975</v>
      </c>
      <c r="O61" s="98">
        <f t="shared" si="13"/>
        <v>660</v>
      </c>
      <c r="P61" s="99">
        <f t="shared" si="13"/>
        <v>1635</v>
      </c>
      <c r="Q61" s="100">
        <f>ROUNDDOWN(($R$115+ROUNDDOWN(($A61*IF(501&lt;=$A61,$R$128,IF(101&lt;=$A61,$R$127,IF(51&lt;=$A61,$R$126,IF(31&lt;=$A61,$R$125,IF(21&lt;=$A61,$R$124,IF(11&lt;=$A61,$R$123,IF(1&lt;=$A61,$R$122,0)))))))),0))*1.1,0)</f>
        <v>16926</v>
      </c>
      <c r="R61" s="101">
        <f t="shared" si="6"/>
        <v>11880</v>
      </c>
      <c r="S61" s="102">
        <f t="shared" si="10"/>
        <v>28806</v>
      </c>
      <c r="T61" s="103">
        <f t="shared" si="14"/>
        <v>851</v>
      </c>
      <c r="U61" s="104">
        <f t="shared" si="14"/>
        <v>660</v>
      </c>
      <c r="V61" s="105">
        <f t="shared" si="14"/>
        <v>1511</v>
      </c>
      <c r="W61" s="106">
        <f t="shared" si="15"/>
        <v>109</v>
      </c>
      <c r="X61" s="86">
        <f t="shared" si="15"/>
        <v>2063</v>
      </c>
      <c r="Y61" s="87">
        <f t="shared" si="15"/>
        <v>2172</v>
      </c>
      <c r="Z61" s="107">
        <f t="shared" si="16"/>
        <v>1.0064815365404056</v>
      </c>
      <c r="AA61" s="83">
        <f t="shared" si="16"/>
        <v>1.2101456656819802</v>
      </c>
      <c r="AB61" s="83">
        <f t="shared" si="16"/>
        <v>1.0815498986258165</v>
      </c>
    </row>
    <row r="62" spans="1:28" s="57" customFormat="1" ht="18" customHeight="1" x14ac:dyDescent="0.25">
      <c r="A62" s="84">
        <v>57</v>
      </c>
      <c r="B62" s="85">
        <f t="shared" si="17"/>
        <v>17122</v>
      </c>
      <c r="C62" s="106">
        <v>10010</v>
      </c>
      <c r="D62" s="111">
        <f t="shared" si="11"/>
        <v>27132</v>
      </c>
      <c r="E62" s="88">
        <f>ROUNDDOWN(($F$115+ROUNDDOWN(($A62*IF(501&lt;=$A62,$F$128,IF(101&lt;=$A62,$F$127,IF(51&lt;=$A62,$F$126,IF(31&lt;=$A62,$F$125,IF(21&lt;=$A62,$F$124,IF(11&lt;=$A62,$F$123,IF(1&lt;=$A62,$F$122,0)))))))),0))*1.1,0)</f>
        <v>15303</v>
      </c>
      <c r="F62" s="89">
        <v>10736</v>
      </c>
      <c r="G62" s="90">
        <f t="shared" si="8"/>
        <v>26039</v>
      </c>
      <c r="H62" s="91">
        <f t="shared" si="18"/>
        <v>-1819</v>
      </c>
      <c r="I62" s="92">
        <f t="shared" si="18"/>
        <v>726</v>
      </c>
      <c r="J62" s="93">
        <f t="shared" si="18"/>
        <v>-1093</v>
      </c>
      <c r="K62" s="94">
        <f>ROUNDDOWN(($L$115+ROUNDDOWN(($A62*IF(501&lt;=$A62,$L$128,IF(101&lt;=$A62,$L$127,IF(51&lt;=$A62,$L$126,IF(31&lt;=$A62,$L$125,IF(21&lt;=$A62,$L$124,IF(11&lt;=$A62,$L$123,IF(1&lt;=$A62,$L$122,0)))))))),0))*1.1,0)</f>
        <v>16291</v>
      </c>
      <c r="L62" s="95">
        <v>11407</v>
      </c>
      <c r="M62" s="96">
        <f t="shared" si="9"/>
        <v>27698</v>
      </c>
      <c r="N62" s="97">
        <f t="shared" si="13"/>
        <v>988</v>
      </c>
      <c r="O62" s="98">
        <f t="shared" si="13"/>
        <v>671</v>
      </c>
      <c r="P62" s="99">
        <f t="shared" si="13"/>
        <v>1659</v>
      </c>
      <c r="Q62" s="100">
        <f>ROUNDDOWN(($R$115+ROUNDDOWN(($A62*IF(501&lt;=$A62,$R$128,IF(101&lt;=$A62,$R$127,IF(51&lt;=$A62,$R$126,IF(31&lt;=$A62,$R$125,IF(21&lt;=$A62,$R$124,IF(11&lt;=$A62,$R$123,IF(1&lt;=$A62,$R$122,0)))))))),0))*1.1,0)</f>
        <v>17153</v>
      </c>
      <c r="R62" s="101">
        <f t="shared" si="6"/>
        <v>12078</v>
      </c>
      <c r="S62" s="102">
        <f t="shared" si="10"/>
        <v>29231</v>
      </c>
      <c r="T62" s="103">
        <f t="shared" si="14"/>
        <v>862</v>
      </c>
      <c r="U62" s="104">
        <f t="shared" si="14"/>
        <v>671</v>
      </c>
      <c r="V62" s="105">
        <f t="shared" si="14"/>
        <v>1533</v>
      </c>
      <c r="W62" s="106">
        <f t="shared" si="15"/>
        <v>31</v>
      </c>
      <c r="X62" s="86">
        <f t="shared" si="15"/>
        <v>2068</v>
      </c>
      <c r="Y62" s="87">
        <f t="shared" si="15"/>
        <v>2099</v>
      </c>
      <c r="Z62" s="107">
        <f t="shared" si="16"/>
        <v>1.0018105361523186</v>
      </c>
      <c r="AA62" s="83">
        <f t="shared" si="16"/>
        <v>1.2065934065934065</v>
      </c>
      <c r="AB62" s="83">
        <f t="shared" si="16"/>
        <v>1.0773625239569513</v>
      </c>
    </row>
    <row r="63" spans="1:28" s="57" customFormat="1" ht="18" customHeight="1" x14ac:dyDescent="0.25">
      <c r="A63" s="84">
        <v>58</v>
      </c>
      <c r="B63" s="85">
        <f t="shared" si="17"/>
        <v>17427</v>
      </c>
      <c r="C63" s="106">
        <v>10202</v>
      </c>
      <c r="D63" s="111">
        <f t="shared" si="11"/>
        <v>27629</v>
      </c>
      <c r="E63" s="88">
        <f>ROUNDDOWN(($F$115+ROUNDDOWN(($A63*IF(501&lt;=$A63,$F$128,IF(101&lt;=$A63,$F$127,IF(51&lt;=$A63,$F$126,IF(31&lt;=$A63,$F$125,IF(21&lt;=$A63,$F$124,IF(11&lt;=$A63,$F$123,IF(1&lt;=$A63,$F$122,0)))))))),0))*1.1,0)</f>
        <v>15505</v>
      </c>
      <c r="F63" s="89">
        <v>10912</v>
      </c>
      <c r="G63" s="90">
        <f t="shared" si="8"/>
        <v>26417</v>
      </c>
      <c r="H63" s="91">
        <f t="shared" si="18"/>
        <v>-1922</v>
      </c>
      <c r="I63" s="92">
        <f t="shared" si="18"/>
        <v>710</v>
      </c>
      <c r="J63" s="93">
        <f t="shared" si="18"/>
        <v>-1212</v>
      </c>
      <c r="K63" s="94">
        <f>ROUNDDOWN(($L$115+ROUNDDOWN(($A63*IF(501&lt;=$A63,$L$128,IF(101&lt;=$A63,$L$127,IF(51&lt;=$A63,$L$126,IF(31&lt;=$A63,$L$125,IF(21&lt;=$A63,$L$124,IF(11&lt;=$A63,$L$123,IF(1&lt;=$A63,$L$122,0)))))))),0))*1.1,0)</f>
        <v>16506</v>
      </c>
      <c r="L63" s="95">
        <v>11594</v>
      </c>
      <c r="M63" s="96">
        <f t="shared" si="9"/>
        <v>28100</v>
      </c>
      <c r="N63" s="97">
        <f t="shared" si="13"/>
        <v>1001</v>
      </c>
      <c r="O63" s="98">
        <f t="shared" si="13"/>
        <v>682</v>
      </c>
      <c r="P63" s="99">
        <f t="shared" si="13"/>
        <v>1683</v>
      </c>
      <c r="Q63" s="100">
        <f>ROUNDDOWN(($R$115+ROUNDDOWN(($A63*IF(501&lt;=$A63,$R$128,IF(101&lt;=$A63,$R$127,IF(51&lt;=$A63,$R$126,IF(31&lt;=$A63,$R$125,IF(21&lt;=$A63,$R$124,IF(11&lt;=$A63,$R$123,IF(1&lt;=$A63,$R$122,0)))))))),0))*1.1,0)</f>
        <v>17380</v>
      </c>
      <c r="R63" s="101">
        <f t="shared" si="6"/>
        <v>12276</v>
      </c>
      <c r="S63" s="102">
        <f t="shared" si="10"/>
        <v>29656</v>
      </c>
      <c r="T63" s="103">
        <f t="shared" si="14"/>
        <v>874</v>
      </c>
      <c r="U63" s="104">
        <f t="shared" si="14"/>
        <v>682</v>
      </c>
      <c r="V63" s="105">
        <f t="shared" si="14"/>
        <v>1556</v>
      </c>
      <c r="W63" s="106">
        <f t="shared" si="15"/>
        <v>-47</v>
      </c>
      <c r="X63" s="86">
        <f t="shared" si="15"/>
        <v>2074</v>
      </c>
      <c r="Y63" s="87">
        <f t="shared" si="15"/>
        <v>2027</v>
      </c>
      <c r="Z63" s="107">
        <f t="shared" si="16"/>
        <v>0.99730303551959598</v>
      </c>
      <c r="AA63" s="83">
        <f t="shared" si="16"/>
        <v>1.2032934718682611</v>
      </c>
      <c r="AB63" s="83">
        <f t="shared" si="16"/>
        <v>1.073364942632741</v>
      </c>
    </row>
    <row r="64" spans="1:28" s="57" customFormat="1" ht="18" customHeight="1" x14ac:dyDescent="0.25">
      <c r="A64" s="84">
        <v>59</v>
      </c>
      <c r="B64" s="85">
        <f t="shared" si="17"/>
        <v>17732</v>
      </c>
      <c r="C64" s="106">
        <v>10395</v>
      </c>
      <c r="D64" s="111">
        <f t="shared" si="11"/>
        <v>28127</v>
      </c>
      <c r="E64" s="88">
        <f>ROUNDDOWN(($F$115+ROUNDDOWN(($A64*IF(501&lt;=$A64,$F$128,IF(101&lt;=$A64,$F$127,IF(51&lt;=$A64,$F$126,IF(31&lt;=$A64,$F$125,IF(21&lt;=$A64,$F$124,IF(11&lt;=$A64,$F$123,IF(1&lt;=$A64,$F$122,0)))))))),0))*1.1,0)</f>
        <v>15708</v>
      </c>
      <c r="F64" s="89">
        <v>11088</v>
      </c>
      <c r="G64" s="90">
        <f t="shared" si="8"/>
        <v>26796</v>
      </c>
      <c r="H64" s="91">
        <f t="shared" si="18"/>
        <v>-2024</v>
      </c>
      <c r="I64" s="92">
        <f t="shared" si="18"/>
        <v>693</v>
      </c>
      <c r="J64" s="93">
        <f t="shared" si="18"/>
        <v>-1331</v>
      </c>
      <c r="K64" s="94">
        <f>ROUNDDOWN(($L$115+ROUNDDOWN(($A64*IF(501&lt;=$A64,$L$128,IF(101&lt;=$A64,$L$127,IF(51&lt;=$A64,$L$126,IF(31&lt;=$A64,$L$125,IF(21&lt;=$A64,$L$124,IF(11&lt;=$A64,$L$123,IF(1&lt;=$A64,$L$122,0)))))))),0))*1.1,0)</f>
        <v>16722</v>
      </c>
      <c r="L64" s="95">
        <v>11781</v>
      </c>
      <c r="M64" s="96">
        <f t="shared" si="9"/>
        <v>28503</v>
      </c>
      <c r="N64" s="97">
        <f t="shared" si="13"/>
        <v>1014</v>
      </c>
      <c r="O64" s="98">
        <f t="shared" si="13"/>
        <v>693</v>
      </c>
      <c r="P64" s="99">
        <f t="shared" si="13"/>
        <v>1707</v>
      </c>
      <c r="Q64" s="100">
        <f>ROUNDDOWN(($R$115+ROUNDDOWN(($A64*IF(501&lt;=$A64,$R$128,IF(101&lt;=$A64,$R$127,IF(51&lt;=$A64,$R$126,IF(31&lt;=$A64,$R$125,IF(21&lt;=$A64,$R$124,IF(11&lt;=$A64,$R$123,IF(1&lt;=$A64,$R$122,0)))))))),0))*1.1,0)</f>
        <v>17606</v>
      </c>
      <c r="R64" s="101">
        <f t="shared" si="6"/>
        <v>12474</v>
      </c>
      <c r="S64" s="102">
        <f t="shared" si="10"/>
        <v>30080</v>
      </c>
      <c r="T64" s="103">
        <f t="shared" si="14"/>
        <v>884</v>
      </c>
      <c r="U64" s="104">
        <f t="shared" si="14"/>
        <v>693</v>
      </c>
      <c r="V64" s="105">
        <f t="shared" si="14"/>
        <v>1577</v>
      </c>
      <c r="W64" s="106">
        <f t="shared" si="15"/>
        <v>-126</v>
      </c>
      <c r="X64" s="86">
        <f t="shared" si="15"/>
        <v>2079</v>
      </c>
      <c r="Y64" s="87">
        <f t="shared" si="15"/>
        <v>1953</v>
      </c>
      <c r="Z64" s="107">
        <f t="shared" si="16"/>
        <v>0.99289420257162198</v>
      </c>
      <c r="AA64" s="83">
        <f t="shared" si="16"/>
        <v>1.2</v>
      </c>
      <c r="AB64" s="83">
        <f t="shared" si="16"/>
        <v>1.0694350623955631</v>
      </c>
    </row>
    <row r="65" spans="1:28" s="57" customFormat="1" ht="18" customHeight="1" x14ac:dyDescent="0.25">
      <c r="A65" s="84">
        <v>60</v>
      </c>
      <c r="B65" s="85">
        <f t="shared" si="17"/>
        <v>18036</v>
      </c>
      <c r="C65" s="106">
        <v>10587</v>
      </c>
      <c r="D65" s="111">
        <f t="shared" si="11"/>
        <v>28623</v>
      </c>
      <c r="E65" s="88">
        <f>ROUNDDOWN(($F$115+ROUNDDOWN(($A65*IF(501&lt;=$A65,$F$128,IF(101&lt;=$A65,$F$127,IF(51&lt;=$A65,$F$126,IF(31&lt;=$A65,$F$125,IF(21&lt;=$A65,$F$124,IF(11&lt;=$A65,$F$123,IF(1&lt;=$A65,$F$122,0)))))))),0))*1.1,0)</f>
        <v>15910</v>
      </c>
      <c r="F65" s="89">
        <v>11264</v>
      </c>
      <c r="G65" s="90">
        <f t="shared" si="8"/>
        <v>27174</v>
      </c>
      <c r="H65" s="91">
        <f t="shared" si="18"/>
        <v>-2126</v>
      </c>
      <c r="I65" s="92">
        <f t="shared" si="18"/>
        <v>677</v>
      </c>
      <c r="J65" s="93">
        <f t="shared" si="18"/>
        <v>-1449</v>
      </c>
      <c r="K65" s="94">
        <f>ROUNDDOWN(($L$115+ROUNDDOWN(($A65*IF(501&lt;=$A65,$L$128,IF(101&lt;=$A65,$L$127,IF(51&lt;=$A65,$L$126,IF(31&lt;=$A65,$L$125,IF(21&lt;=$A65,$L$124,IF(11&lt;=$A65,$L$123,IF(1&lt;=$A65,$L$122,0)))))))),0))*1.1,0)</f>
        <v>16937</v>
      </c>
      <c r="L65" s="95">
        <v>11968</v>
      </c>
      <c r="M65" s="96">
        <f t="shared" si="9"/>
        <v>28905</v>
      </c>
      <c r="N65" s="97">
        <f t="shared" si="13"/>
        <v>1027</v>
      </c>
      <c r="O65" s="98">
        <f t="shared" si="13"/>
        <v>704</v>
      </c>
      <c r="P65" s="99">
        <f t="shared" si="13"/>
        <v>1731</v>
      </c>
      <c r="Q65" s="100">
        <f>ROUNDDOWN(($R$115+ROUNDDOWN(($A65*IF(501&lt;=$A65,$R$128,IF(101&lt;=$A65,$R$127,IF(51&lt;=$A65,$R$126,IF(31&lt;=$A65,$R$125,IF(21&lt;=$A65,$R$124,IF(11&lt;=$A65,$R$123,IF(1&lt;=$A65,$R$122,0)))))))),0))*1.1,0)</f>
        <v>17833</v>
      </c>
      <c r="R65" s="101">
        <f t="shared" si="6"/>
        <v>12672</v>
      </c>
      <c r="S65" s="102">
        <f t="shared" si="10"/>
        <v>30505</v>
      </c>
      <c r="T65" s="103">
        <f t="shared" si="14"/>
        <v>896</v>
      </c>
      <c r="U65" s="104">
        <f t="shared" si="14"/>
        <v>704</v>
      </c>
      <c r="V65" s="105">
        <f t="shared" si="14"/>
        <v>1600</v>
      </c>
      <c r="W65" s="106">
        <f t="shared" si="15"/>
        <v>-203</v>
      </c>
      <c r="X65" s="86">
        <f t="shared" si="15"/>
        <v>2085</v>
      </c>
      <c r="Y65" s="87">
        <f t="shared" si="15"/>
        <v>1882</v>
      </c>
      <c r="Z65" s="107">
        <f t="shared" si="16"/>
        <v>0.98874473275670882</v>
      </c>
      <c r="AA65" s="83">
        <f t="shared" si="16"/>
        <v>1.1969396429583452</v>
      </c>
      <c r="AB65" s="83">
        <f t="shared" si="16"/>
        <v>1.0657513188694407</v>
      </c>
    </row>
    <row r="66" spans="1:28" s="57" customFormat="1" ht="18" customHeight="1" x14ac:dyDescent="0.25">
      <c r="A66" s="84">
        <v>61</v>
      </c>
      <c r="B66" s="85">
        <f t="shared" si="17"/>
        <v>18341</v>
      </c>
      <c r="C66" s="106">
        <v>10780</v>
      </c>
      <c r="D66" s="111">
        <f t="shared" si="11"/>
        <v>29121</v>
      </c>
      <c r="E66" s="88">
        <f>ROUNDDOWN(($F$115+ROUNDDOWN(($A66*IF(501&lt;=$A66,$F$128,IF(101&lt;=$A66,$F$127,IF(51&lt;=$A66,$F$126,IF(31&lt;=$A66,$F$125,IF(21&lt;=$A66,$F$124,IF(11&lt;=$A66,$F$123,IF(1&lt;=$A66,$F$122,0)))))))),0))*1.1,0)</f>
        <v>16112</v>
      </c>
      <c r="F66" s="89">
        <v>11440</v>
      </c>
      <c r="G66" s="90">
        <f t="shared" si="8"/>
        <v>27552</v>
      </c>
      <c r="H66" s="91">
        <f t="shared" si="18"/>
        <v>-2229</v>
      </c>
      <c r="I66" s="92">
        <f t="shared" si="18"/>
        <v>660</v>
      </c>
      <c r="J66" s="93">
        <f t="shared" si="18"/>
        <v>-1569</v>
      </c>
      <c r="K66" s="94">
        <f>ROUNDDOWN(($L$115+ROUNDDOWN(($A66*IF(501&lt;=$A66,$L$128,IF(101&lt;=$A66,$L$127,IF(51&lt;=$A66,$L$126,IF(31&lt;=$A66,$L$125,IF(21&lt;=$A66,$L$124,IF(11&lt;=$A66,$L$123,IF(1&lt;=$A66,$L$122,0)))))))),0))*1.1,0)</f>
        <v>17153</v>
      </c>
      <c r="L66" s="95">
        <v>12155</v>
      </c>
      <c r="M66" s="96">
        <f t="shared" si="9"/>
        <v>29308</v>
      </c>
      <c r="N66" s="97">
        <f t="shared" si="13"/>
        <v>1041</v>
      </c>
      <c r="O66" s="98">
        <f t="shared" si="13"/>
        <v>715</v>
      </c>
      <c r="P66" s="99">
        <f t="shared" si="13"/>
        <v>1756</v>
      </c>
      <c r="Q66" s="100">
        <f>ROUNDDOWN(($R$115+ROUNDDOWN(($A66*IF(501&lt;=$A66,$R$128,IF(101&lt;=$A66,$R$127,IF(51&lt;=$A66,$R$126,IF(31&lt;=$A66,$R$125,IF(21&lt;=$A66,$R$124,IF(11&lt;=$A66,$R$123,IF(1&lt;=$A66,$R$122,0)))))))),0))*1.1,0)</f>
        <v>18059</v>
      </c>
      <c r="R66" s="101">
        <f t="shared" si="6"/>
        <v>12870</v>
      </c>
      <c r="S66" s="102">
        <f t="shared" si="10"/>
        <v>30929</v>
      </c>
      <c r="T66" s="103">
        <f t="shared" si="14"/>
        <v>906</v>
      </c>
      <c r="U66" s="104">
        <f t="shared" si="14"/>
        <v>715</v>
      </c>
      <c r="V66" s="105">
        <f t="shared" si="14"/>
        <v>1621</v>
      </c>
      <c r="W66" s="106">
        <f t="shared" si="15"/>
        <v>-282</v>
      </c>
      <c r="X66" s="86">
        <f t="shared" si="15"/>
        <v>2090</v>
      </c>
      <c r="Y66" s="87">
        <f t="shared" si="15"/>
        <v>1808</v>
      </c>
      <c r="Z66" s="107">
        <f t="shared" si="16"/>
        <v>0.98462461152608904</v>
      </c>
      <c r="AA66" s="83">
        <f t="shared" si="16"/>
        <v>1.1938775510204083</v>
      </c>
      <c r="AB66" s="83">
        <f t="shared" si="16"/>
        <v>1.0620857800212904</v>
      </c>
    </row>
    <row r="67" spans="1:28" s="57" customFormat="1" ht="18" customHeight="1" x14ac:dyDescent="0.25">
      <c r="A67" s="84">
        <v>62</v>
      </c>
      <c r="B67" s="85">
        <f t="shared" si="17"/>
        <v>18646</v>
      </c>
      <c r="C67" s="106">
        <v>10972</v>
      </c>
      <c r="D67" s="111">
        <f t="shared" si="11"/>
        <v>29618</v>
      </c>
      <c r="E67" s="88">
        <f>ROUNDDOWN(($F$115+ROUNDDOWN(($A67*IF(501&lt;=$A67,$F$128,IF(101&lt;=$A67,$F$127,IF(51&lt;=$A67,$F$126,IF(31&lt;=$A67,$F$125,IF(21&lt;=$A67,$F$124,IF(11&lt;=$A67,$F$123,IF(1&lt;=$A67,$F$122,0)))))))),0))*1.1,0)</f>
        <v>16315</v>
      </c>
      <c r="F67" s="89">
        <v>11616</v>
      </c>
      <c r="G67" s="90">
        <f t="shared" si="8"/>
        <v>27931</v>
      </c>
      <c r="H67" s="91">
        <f t="shared" si="18"/>
        <v>-2331</v>
      </c>
      <c r="I67" s="92">
        <f t="shared" si="18"/>
        <v>644</v>
      </c>
      <c r="J67" s="93">
        <f t="shared" si="18"/>
        <v>-1687</v>
      </c>
      <c r="K67" s="94">
        <f>ROUNDDOWN(($L$115+ROUNDDOWN(($A67*IF(501&lt;=$A67,$L$128,IF(101&lt;=$A67,$L$127,IF(51&lt;=$A67,$L$126,IF(31&lt;=$A67,$L$125,IF(21&lt;=$A67,$L$124,IF(11&lt;=$A67,$L$123,IF(1&lt;=$A67,$L$122,0)))))))),0))*1.1,0)</f>
        <v>17369</v>
      </c>
      <c r="L67" s="95">
        <v>12342</v>
      </c>
      <c r="M67" s="96">
        <f t="shared" si="9"/>
        <v>29711</v>
      </c>
      <c r="N67" s="97">
        <f t="shared" si="13"/>
        <v>1054</v>
      </c>
      <c r="O67" s="98">
        <f t="shared" si="13"/>
        <v>726</v>
      </c>
      <c r="P67" s="99">
        <f t="shared" si="13"/>
        <v>1780</v>
      </c>
      <c r="Q67" s="100">
        <f>ROUNDDOWN(($R$115+ROUNDDOWN(($A67*IF(501&lt;=$A67,$R$128,IF(101&lt;=$A67,$R$127,IF(51&lt;=$A67,$R$126,IF(31&lt;=$A67,$R$125,IF(21&lt;=$A67,$R$124,IF(11&lt;=$A67,$R$123,IF(1&lt;=$A67,$R$122,0)))))))),0))*1.1,0)</f>
        <v>18286</v>
      </c>
      <c r="R67" s="101">
        <f t="shared" si="6"/>
        <v>13068</v>
      </c>
      <c r="S67" s="102">
        <f t="shared" si="10"/>
        <v>31354</v>
      </c>
      <c r="T67" s="103">
        <f t="shared" si="14"/>
        <v>917</v>
      </c>
      <c r="U67" s="104">
        <f t="shared" si="14"/>
        <v>726</v>
      </c>
      <c r="V67" s="105">
        <f t="shared" si="14"/>
        <v>1643</v>
      </c>
      <c r="W67" s="106">
        <f t="shared" si="15"/>
        <v>-360</v>
      </c>
      <c r="X67" s="86">
        <f t="shared" si="15"/>
        <v>2096</v>
      </c>
      <c r="Y67" s="87">
        <f t="shared" si="15"/>
        <v>1736</v>
      </c>
      <c r="Z67" s="107">
        <f t="shared" si="16"/>
        <v>0.98069291000750836</v>
      </c>
      <c r="AA67" s="83">
        <f t="shared" si="16"/>
        <v>1.1910317170980678</v>
      </c>
      <c r="AB67" s="83">
        <f t="shared" si="16"/>
        <v>1.0586130056046998</v>
      </c>
    </row>
    <row r="68" spans="1:28" s="57" customFormat="1" ht="18" customHeight="1" x14ac:dyDescent="0.25">
      <c r="A68" s="84">
        <v>63</v>
      </c>
      <c r="B68" s="85">
        <f t="shared" ref="B68:B99" si="19">INT(ROUNDDOWN(IF(($A68-5)&lt;=0,0,IF(($A68-5)&lt;=10,$C$122,IF(($A68-5)&lt;=20,$C$123,IF(($A68-5)&lt;=30,$C$124,IF(($A68-5)&lt;=40,$C$125,IF(($A68-5)&lt;=50,$C$126,IF(($A68-5)&gt;=51,$C$127,"")))))))*($A68-5)+$C$120+$C$115,0)*1.1)</f>
        <v>18950</v>
      </c>
      <c r="C68" s="106">
        <v>11165</v>
      </c>
      <c r="D68" s="111">
        <f t="shared" si="11"/>
        <v>30115</v>
      </c>
      <c r="E68" s="88">
        <f>ROUNDDOWN(($F$115+ROUNDDOWN(($A68*IF(501&lt;=$A68,$F$128,IF(101&lt;=$A68,$F$127,IF(51&lt;=$A68,$F$126,IF(31&lt;=$A68,$F$125,IF(21&lt;=$A68,$F$124,IF(11&lt;=$A68,$F$123,IF(1&lt;=$A68,$F$122,0)))))))),0))*1.1,0)</f>
        <v>16517</v>
      </c>
      <c r="F68" s="89">
        <v>11792</v>
      </c>
      <c r="G68" s="90">
        <f t="shared" si="8"/>
        <v>28309</v>
      </c>
      <c r="H68" s="91">
        <f t="shared" si="18"/>
        <v>-2433</v>
      </c>
      <c r="I68" s="92">
        <f t="shared" si="18"/>
        <v>627</v>
      </c>
      <c r="J68" s="93">
        <f t="shared" si="18"/>
        <v>-1806</v>
      </c>
      <c r="K68" s="94">
        <f>ROUNDDOWN(($L$115+ROUNDDOWN(($A68*IF(501&lt;=$A68,$L$128,IF(101&lt;=$A68,$L$127,IF(51&lt;=$A68,$L$126,IF(31&lt;=$A68,$L$125,IF(21&lt;=$A68,$L$124,IF(11&lt;=$A68,$L$123,IF(1&lt;=$A68,$L$122,0)))))))),0))*1.1,0)</f>
        <v>17584</v>
      </c>
      <c r="L68" s="95">
        <v>12529</v>
      </c>
      <c r="M68" s="96">
        <f t="shared" si="9"/>
        <v>30113</v>
      </c>
      <c r="N68" s="97">
        <f t="shared" si="13"/>
        <v>1067</v>
      </c>
      <c r="O68" s="98">
        <f t="shared" si="13"/>
        <v>737</v>
      </c>
      <c r="P68" s="99">
        <f t="shared" si="13"/>
        <v>1804</v>
      </c>
      <c r="Q68" s="100">
        <f>ROUNDDOWN(($R$115+ROUNDDOWN(($A68*IF(501&lt;=$A68,$R$128,IF(101&lt;=$A68,$R$127,IF(51&lt;=$A68,$R$126,IF(31&lt;=$A68,$R$125,IF(21&lt;=$A68,$R$124,IF(11&lt;=$A68,$R$123,IF(1&lt;=$A68,$R$122,0)))))))),0))*1.1,0)</f>
        <v>18513</v>
      </c>
      <c r="R68" s="101">
        <f t="shared" si="6"/>
        <v>13266</v>
      </c>
      <c r="S68" s="102">
        <f t="shared" si="10"/>
        <v>31779</v>
      </c>
      <c r="T68" s="103">
        <f t="shared" si="14"/>
        <v>929</v>
      </c>
      <c r="U68" s="104">
        <f t="shared" si="14"/>
        <v>737</v>
      </c>
      <c r="V68" s="105">
        <f t="shared" si="14"/>
        <v>1666</v>
      </c>
      <c r="W68" s="106">
        <f t="shared" si="15"/>
        <v>-437</v>
      </c>
      <c r="X68" s="86">
        <f t="shared" si="15"/>
        <v>2101</v>
      </c>
      <c r="Y68" s="87">
        <f t="shared" si="15"/>
        <v>1664</v>
      </c>
      <c r="Z68" s="107">
        <f t="shared" si="16"/>
        <v>0.97693931398416889</v>
      </c>
      <c r="AA68" s="83">
        <f t="shared" si="16"/>
        <v>1.1881773399014779</v>
      </c>
      <c r="AB68" s="83">
        <f t="shared" si="16"/>
        <v>1.055254856383862</v>
      </c>
    </row>
    <row r="69" spans="1:28" s="57" customFormat="1" ht="18" customHeight="1" x14ac:dyDescent="0.25">
      <c r="A69" s="84">
        <v>64</v>
      </c>
      <c r="B69" s="85">
        <f t="shared" si="19"/>
        <v>19255</v>
      </c>
      <c r="C69" s="106">
        <v>11357</v>
      </c>
      <c r="D69" s="111">
        <f t="shared" si="11"/>
        <v>30612</v>
      </c>
      <c r="E69" s="88">
        <f>ROUNDDOWN(($F$115+ROUNDDOWN(($A69*IF(501&lt;=$A69,$F$128,IF(101&lt;=$A69,$F$127,IF(51&lt;=$A69,$F$126,IF(31&lt;=$A69,$F$125,IF(21&lt;=$A69,$F$124,IF(11&lt;=$A69,$F$123,IF(1&lt;=$A69,$F$122,0)))))))),0))*1.1,0)</f>
        <v>16720</v>
      </c>
      <c r="F69" s="89">
        <v>11968</v>
      </c>
      <c r="G69" s="90">
        <f t="shared" si="8"/>
        <v>28688</v>
      </c>
      <c r="H69" s="91">
        <f t="shared" si="18"/>
        <v>-2535</v>
      </c>
      <c r="I69" s="92">
        <f t="shared" si="18"/>
        <v>611</v>
      </c>
      <c r="J69" s="93">
        <f t="shared" si="18"/>
        <v>-1924</v>
      </c>
      <c r="K69" s="94">
        <f>ROUNDDOWN(($L$115+ROUNDDOWN(($A69*IF(501&lt;=$A69,$L$128,IF(101&lt;=$A69,$L$127,IF(51&lt;=$A69,$L$126,IF(31&lt;=$A69,$L$125,IF(21&lt;=$A69,$L$124,IF(11&lt;=$A69,$L$123,IF(1&lt;=$A69,$L$122,0)))))))),0))*1.1,0)</f>
        <v>17800</v>
      </c>
      <c r="L69" s="95">
        <v>12716</v>
      </c>
      <c r="M69" s="96">
        <f t="shared" si="9"/>
        <v>30516</v>
      </c>
      <c r="N69" s="97">
        <f t="shared" si="13"/>
        <v>1080</v>
      </c>
      <c r="O69" s="98">
        <f t="shared" si="13"/>
        <v>748</v>
      </c>
      <c r="P69" s="99">
        <f t="shared" si="13"/>
        <v>1828</v>
      </c>
      <c r="Q69" s="100">
        <f>ROUNDDOWN(($R$115+ROUNDDOWN(($A69*IF(501&lt;=$A69,$R$128,IF(101&lt;=$A69,$R$127,IF(51&lt;=$A69,$R$126,IF(31&lt;=$A69,$R$125,IF(21&lt;=$A69,$R$124,IF(11&lt;=$A69,$R$123,IF(1&lt;=$A69,$R$122,0)))))))),0))*1.1,0)</f>
        <v>18739</v>
      </c>
      <c r="R69" s="101">
        <f t="shared" ref="R69:R109" si="20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32203</v>
      </c>
      <c r="T69" s="103">
        <f t="shared" si="14"/>
        <v>939</v>
      </c>
      <c r="U69" s="104">
        <f t="shared" si="14"/>
        <v>748</v>
      </c>
      <c r="V69" s="105">
        <f t="shared" si="14"/>
        <v>1687</v>
      </c>
      <c r="W69" s="106">
        <f t="shared" si="15"/>
        <v>-516</v>
      </c>
      <c r="X69" s="86">
        <f t="shared" si="15"/>
        <v>2107</v>
      </c>
      <c r="Y69" s="87">
        <f t="shared" si="15"/>
        <v>1591</v>
      </c>
      <c r="Z69" s="107">
        <f t="shared" si="16"/>
        <v>0.9732017657751233</v>
      </c>
      <c r="AA69" s="83">
        <f t="shared" si="16"/>
        <v>1.1855243462181915</v>
      </c>
      <c r="AB69" s="83">
        <f t="shared" si="16"/>
        <v>1.0519730824513263</v>
      </c>
    </row>
    <row r="70" spans="1:28" s="57" customFormat="1" ht="18" customHeight="1" x14ac:dyDescent="0.25">
      <c r="A70" s="84">
        <v>65</v>
      </c>
      <c r="B70" s="85">
        <f t="shared" si="19"/>
        <v>19560</v>
      </c>
      <c r="C70" s="106">
        <v>11550</v>
      </c>
      <c r="D70" s="111">
        <f t="shared" si="11"/>
        <v>31110</v>
      </c>
      <c r="E70" s="88">
        <f>ROUNDDOWN(($F$115+ROUNDDOWN(($A70*IF(501&lt;=$A70,$F$128,IF(101&lt;=$A70,$F$127,IF(51&lt;=$A70,$F$126,IF(31&lt;=$A70,$F$125,IF(21&lt;=$A70,$F$124,IF(11&lt;=$A70,$F$123,IF(1&lt;=$A70,$F$122,0)))))))),0))*1.1,0)</f>
        <v>16922</v>
      </c>
      <c r="F70" s="89">
        <v>12144</v>
      </c>
      <c r="G70" s="90">
        <f t="shared" ref="G70:G109" si="21">SUM(E70:F70)</f>
        <v>29066</v>
      </c>
      <c r="H70" s="91">
        <f t="shared" ref="H70:J109" si="22">E70-B70</f>
        <v>-2638</v>
      </c>
      <c r="I70" s="92">
        <f t="shared" si="22"/>
        <v>594</v>
      </c>
      <c r="J70" s="93">
        <f t="shared" si="22"/>
        <v>-2044</v>
      </c>
      <c r="K70" s="94">
        <f>ROUNDDOWN(($L$115+ROUNDDOWN(($A70*IF(501&lt;=$A70,$L$128,IF(101&lt;=$A70,$L$127,IF(51&lt;=$A70,$L$126,IF(31&lt;=$A70,$L$125,IF(21&lt;=$A70,$L$124,IF(11&lt;=$A70,$L$123,IF(1&lt;=$A70,$L$122,0)))))))),0))*1.1,0)</f>
        <v>18015</v>
      </c>
      <c r="L70" s="95">
        <v>12903</v>
      </c>
      <c r="M70" s="96">
        <f t="shared" ref="M70:M109" si="23">SUM(K70:L70)</f>
        <v>30918</v>
      </c>
      <c r="N70" s="97">
        <f t="shared" ref="N70:P109" si="24">K70-E70</f>
        <v>1093</v>
      </c>
      <c r="O70" s="98">
        <f t="shared" si="24"/>
        <v>759</v>
      </c>
      <c r="P70" s="99">
        <f t="shared" si="24"/>
        <v>1852</v>
      </c>
      <c r="Q70" s="100">
        <f>ROUNDDOWN(($R$115+ROUNDDOWN(($A70*IF(501&lt;=$A70,$R$128,IF(101&lt;=$A70,$R$127,IF(51&lt;=$A70,$R$126,IF(31&lt;=$A70,$R$125,IF(21&lt;=$A70,$R$124,IF(11&lt;=$A70,$R$123,IF(1&lt;=$A70,$R$122,0)))))))),0))*1.1,0)</f>
        <v>18966</v>
      </c>
      <c r="R70" s="101">
        <f t="shared" si="20"/>
        <v>13662</v>
      </c>
      <c r="S70" s="102">
        <f t="shared" ref="S70:S109" si="25">SUM(Q70:R70)</f>
        <v>32628</v>
      </c>
      <c r="T70" s="103">
        <f t="shared" ref="T70:V109" si="26">Q70-K70</f>
        <v>951</v>
      </c>
      <c r="U70" s="104">
        <f t="shared" si="26"/>
        <v>759</v>
      </c>
      <c r="V70" s="105">
        <f t="shared" si="26"/>
        <v>1710</v>
      </c>
      <c r="W70" s="106">
        <f t="shared" ref="W70:Y109" si="27">Q70-B70</f>
        <v>-594</v>
      </c>
      <c r="X70" s="86">
        <f t="shared" si="27"/>
        <v>2112</v>
      </c>
      <c r="Y70" s="87">
        <f t="shared" si="27"/>
        <v>1518</v>
      </c>
      <c r="Z70" s="107">
        <f t="shared" ref="Z70:AB109" si="28">Q70/B70</f>
        <v>0.96963190184049075</v>
      </c>
      <c r="AA70" s="83">
        <f t="shared" si="28"/>
        <v>1.1828571428571428</v>
      </c>
      <c r="AB70" s="83">
        <f t="shared" si="28"/>
        <v>1.048794599807136</v>
      </c>
    </row>
    <row r="71" spans="1:28" s="57" customFormat="1" ht="18" customHeight="1" x14ac:dyDescent="0.25">
      <c r="A71" s="84">
        <v>66</v>
      </c>
      <c r="B71" s="85">
        <f t="shared" si="19"/>
        <v>19864</v>
      </c>
      <c r="C71" s="106">
        <v>11742</v>
      </c>
      <c r="D71" s="111">
        <f t="shared" si="11"/>
        <v>31606</v>
      </c>
      <c r="E71" s="88">
        <f>ROUNDDOWN(($F$115+ROUNDDOWN(($A71*IF(501&lt;=$A71,$F$128,IF(101&lt;=$A71,$F$127,IF(51&lt;=$A71,$F$126,IF(31&lt;=$A71,$F$125,IF(21&lt;=$A71,$F$124,IF(11&lt;=$A71,$F$123,IF(1&lt;=$A71,$F$122,0)))))))),0))*1.1,0)</f>
        <v>17124</v>
      </c>
      <c r="F71" s="89">
        <v>12320</v>
      </c>
      <c r="G71" s="90">
        <f t="shared" si="21"/>
        <v>29444</v>
      </c>
      <c r="H71" s="91">
        <f t="shared" si="22"/>
        <v>-2740</v>
      </c>
      <c r="I71" s="92">
        <f t="shared" si="22"/>
        <v>578</v>
      </c>
      <c r="J71" s="93">
        <f t="shared" si="22"/>
        <v>-2162</v>
      </c>
      <c r="K71" s="94">
        <f>ROUNDDOWN(($L$115+ROUNDDOWN(($A71*IF(501&lt;=$A71,$L$128,IF(101&lt;=$A71,$L$127,IF(51&lt;=$A71,$L$126,IF(31&lt;=$A71,$L$125,IF(21&lt;=$A71,$L$124,IF(11&lt;=$A71,$L$123,IF(1&lt;=$A71,$L$122,0)))))))),0))*1.1,0)</f>
        <v>18231</v>
      </c>
      <c r="L71" s="95">
        <v>13090</v>
      </c>
      <c r="M71" s="96">
        <f t="shared" si="23"/>
        <v>31321</v>
      </c>
      <c r="N71" s="97">
        <f t="shared" si="24"/>
        <v>1107</v>
      </c>
      <c r="O71" s="98">
        <f t="shared" si="24"/>
        <v>770</v>
      </c>
      <c r="P71" s="99">
        <f t="shared" si="24"/>
        <v>1877</v>
      </c>
      <c r="Q71" s="100">
        <f>ROUNDDOWN(($R$115+ROUNDDOWN(($A71*IF(501&lt;=$A71,$R$128,IF(101&lt;=$A71,$R$127,IF(51&lt;=$A71,$R$126,IF(31&lt;=$A71,$R$125,IF(21&lt;=$A71,$R$124,IF(11&lt;=$A71,$R$123,IF(1&lt;=$A71,$R$122,0)))))))),0))*1.1,0)</f>
        <v>19192</v>
      </c>
      <c r="R71" s="101">
        <f t="shared" si="20"/>
        <v>13860</v>
      </c>
      <c r="S71" s="102">
        <f t="shared" si="25"/>
        <v>33052</v>
      </c>
      <c r="T71" s="103">
        <f t="shared" si="26"/>
        <v>961</v>
      </c>
      <c r="U71" s="104">
        <f t="shared" si="26"/>
        <v>770</v>
      </c>
      <c r="V71" s="105">
        <f t="shared" si="26"/>
        <v>1731</v>
      </c>
      <c r="W71" s="106">
        <f t="shared" si="27"/>
        <v>-672</v>
      </c>
      <c r="X71" s="86">
        <f t="shared" si="27"/>
        <v>2118</v>
      </c>
      <c r="Y71" s="87">
        <f t="shared" si="27"/>
        <v>1446</v>
      </c>
      <c r="Z71" s="107">
        <f t="shared" si="28"/>
        <v>0.96616995569875153</v>
      </c>
      <c r="AA71" s="83">
        <f t="shared" si="28"/>
        <v>1.1803781297904956</v>
      </c>
      <c r="AB71" s="83">
        <f t="shared" si="28"/>
        <v>1.0457508068088337</v>
      </c>
    </row>
    <row r="72" spans="1:28" s="57" customFormat="1" ht="18" customHeight="1" x14ac:dyDescent="0.25">
      <c r="A72" s="84">
        <v>67</v>
      </c>
      <c r="B72" s="85">
        <f t="shared" si="19"/>
        <v>20169</v>
      </c>
      <c r="C72" s="106">
        <v>11935</v>
      </c>
      <c r="D72" s="111">
        <f t="shared" si="11"/>
        <v>32104</v>
      </c>
      <c r="E72" s="88">
        <f>ROUNDDOWN(($F$115+ROUNDDOWN(($A72*IF(501&lt;=$A72,$F$128,IF(101&lt;=$A72,$F$127,IF(51&lt;=$A72,$F$126,IF(31&lt;=$A72,$F$125,IF(21&lt;=$A72,$F$124,IF(11&lt;=$A72,$F$123,IF(1&lt;=$A72,$F$122,0)))))))),0))*1.1,0)</f>
        <v>17327</v>
      </c>
      <c r="F72" s="89">
        <v>12496</v>
      </c>
      <c r="G72" s="90">
        <f t="shared" si="21"/>
        <v>29823</v>
      </c>
      <c r="H72" s="91">
        <f t="shared" si="22"/>
        <v>-2842</v>
      </c>
      <c r="I72" s="92">
        <f t="shared" si="22"/>
        <v>561</v>
      </c>
      <c r="J72" s="93">
        <f t="shared" si="22"/>
        <v>-2281</v>
      </c>
      <c r="K72" s="94">
        <f>ROUNDDOWN(($L$115+ROUNDDOWN(($A72*IF(501&lt;=$A72,$L$128,IF(101&lt;=$A72,$L$127,IF(51&lt;=$A72,$L$126,IF(31&lt;=$A72,$L$125,IF(21&lt;=$A72,$L$124,IF(11&lt;=$A72,$L$123,IF(1&lt;=$A72,$L$122,0)))))))),0))*1.1,0)</f>
        <v>18447</v>
      </c>
      <c r="L72" s="95">
        <v>13277</v>
      </c>
      <c r="M72" s="96">
        <f t="shared" si="23"/>
        <v>31724</v>
      </c>
      <c r="N72" s="97">
        <f t="shared" si="24"/>
        <v>1120</v>
      </c>
      <c r="O72" s="98">
        <f t="shared" si="24"/>
        <v>781</v>
      </c>
      <c r="P72" s="99">
        <f t="shared" si="24"/>
        <v>1901</v>
      </c>
      <c r="Q72" s="100">
        <f>ROUNDDOWN(($R$115+ROUNDDOWN(($A72*IF(501&lt;=$A72,$R$128,IF(101&lt;=$A72,$R$127,IF(51&lt;=$A72,$R$126,IF(31&lt;=$A72,$R$125,IF(21&lt;=$A72,$R$124,IF(11&lt;=$A72,$R$123,IF(1&lt;=$A72,$R$122,0)))))))),0))*1.1,0)</f>
        <v>19419</v>
      </c>
      <c r="R72" s="101">
        <f t="shared" si="20"/>
        <v>14058</v>
      </c>
      <c r="S72" s="102">
        <f t="shared" si="25"/>
        <v>33477</v>
      </c>
      <c r="T72" s="103">
        <f t="shared" si="26"/>
        <v>972</v>
      </c>
      <c r="U72" s="104">
        <f t="shared" si="26"/>
        <v>781</v>
      </c>
      <c r="V72" s="105">
        <f t="shared" si="26"/>
        <v>1753</v>
      </c>
      <c r="W72" s="106">
        <f t="shared" si="27"/>
        <v>-750</v>
      </c>
      <c r="X72" s="86">
        <f t="shared" si="27"/>
        <v>2123</v>
      </c>
      <c r="Y72" s="87">
        <f t="shared" si="27"/>
        <v>1373</v>
      </c>
      <c r="Z72" s="107">
        <f t="shared" si="28"/>
        <v>0.96281421984233229</v>
      </c>
      <c r="AA72" s="83">
        <f t="shared" si="28"/>
        <v>1.1778801843317972</v>
      </c>
      <c r="AB72" s="83">
        <f t="shared" si="28"/>
        <v>1.0427672564166459</v>
      </c>
    </row>
    <row r="73" spans="1:28" s="57" customFormat="1" ht="18" customHeight="1" x14ac:dyDescent="0.25">
      <c r="A73" s="84">
        <v>68</v>
      </c>
      <c r="B73" s="85">
        <f t="shared" si="19"/>
        <v>20474</v>
      </c>
      <c r="C73" s="106">
        <v>12127</v>
      </c>
      <c r="D73" s="111">
        <f t="shared" si="11"/>
        <v>32601</v>
      </c>
      <c r="E73" s="88">
        <f>ROUNDDOWN(($F$115+ROUNDDOWN(($A73*IF(501&lt;=$A73,$F$128,IF(101&lt;=$A73,$F$127,IF(51&lt;=$A73,$F$126,IF(31&lt;=$A73,$F$125,IF(21&lt;=$A73,$F$124,IF(11&lt;=$A73,$F$123,IF(1&lt;=$A73,$F$122,0)))))))),0))*1.1,0)</f>
        <v>17529</v>
      </c>
      <c r="F73" s="89">
        <v>12672</v>
      </c>
      <c r="G73" s="90">
        <f t="shared" si="21"/>
        <v>30201</v>
      </c>
      <c r="H73" s="91">
        <f t="shared" si="22"/>
        <v>-2945</v>
      </c>
      <c r="I73" s="92">
        <f t="shared" si="22"/>
        <v>545</v>
      </c>
      <c r="J73" s="93">
        <f t="shared" si="22"/>
        <v>-2400</v>
      </c>
      <c r="K73" s="94">
        <f>ROUNDDOWN(($L$115+ROUNDDOWN(($A73*IF(501&lt;=$A73,$L$128,IF(101&lt;=$A73,$L$127,IF(51&lt;=$A73,$L$126,IF(31&lt;=$A73,$L$125,IF(21&lt;=$A73,$L$124,IF(11&lt;=$A73,$L$123,IF(1&lt;=$A73,$L$122,0)))))))),0))*1.1,0)</f>
        <v>18662</v>
      </c>
      <c r="L73" s="95">
        <v>13464</v>
      </c>
      <c r="M73" s="96">
        <f t="shared" si="23"/>
        <v>32126</v>
      </c>
      <c r="N73" s="97">
        <f t="shared" si="24"/>
        <v>1133</v>
      </c>
      <c r="O73" s="98">
        <f t="shared" si="24"/>
        <v>792</v>
      </c>
      <c r="P73" s="99">
        <f t="shared" si="24"/>
        <v>1925</v>
      </c>
      <c r="Q73" s="100">
        <f>ROUNDDOWN(($R$115+ROUNDDOWN(($A73*IF(501&lt;=$A73,$R$128,IF(101&lt;=$A73,$R$127,IF(51&lt;=$A73,$R$126,IF(31&lt;=$A73,$R$125,IF(21&lt;=$A73,$R$124,IF(11&lt;=$A73,$R$123,IF(1&lt;=$A73,$R$122,0)))))))),0))*1.1,0)</f>
        <v>19646</v>
      </c>
      <c r="R73" s="101">
        <f t="shared" si="20"/>
        <v>14256</v>
      </c>
      <c r="S73" s="102">
        <f t="shared" si="25"/>
        <v>33902</v>
      </c>
      <c r="T73" s="103">
        <f t="shared" si="26"/>
        <v>984</v>
      </c>
      <c r="U73" s="104">
        <f t="shared" si="26"/>
        <v>792</v>
      </c>
      <c r="V73" s="105">
        <f t="shared" si="26"/>
        <v>1776</v>
      </c>
      <c r="W73" s="106">
        <f t="shared" si="27"/>
        <v>-828</v>
      </c>
      <c r="X73" s="86">
        <f t="shared" si="27"/>
        <v>2129</v>
      </c>
      <c r="Y73" s="87">
        <f t="shared" si="27"/>
        <v>1301</v>
      </c>
      <c r="Z73" s="107">
        <f t="shared" si="28"/>
        <v>0.95955846439386538</v>
      </c>
      <c r="AA73" s="83">
        <f t="shared" si="28"/>
        <v>1.1755586707347241</v>
      </c>
      <c r="AB73" s="83">
        <f t="shared" si="28"/>
        <v>1.0399067513266465</v>
      </c>
    </row>
    <row r="74" spans="1:28" s="57" customFormat="1" ht="18" customHeight="1" x14ac:dyDescent="0.25">
      <c r="A74" s="84">
        <v>69</v>
      </c>
      <c r="B74" s="85">
        <f t="shared" si="19"/>
        <v>20779</v>
      </c>
      <c r="C74" s="106">
        <v>12320</v>
      </c>
      <c r="D74" s="111">
        <f t="shared" si="11"/>
        <v>33099</v>
      </c>
      <c r="E74" s="88">
        <f>ROUNDDOWN(($F$115+ROUNDDOWN(($A74*IF(501&lt;=$A74,$F$128,IF(101&lt;=$A74,$F$127,IF(51&lt;=$A74,$F$126,IF(31&lt;=$A74,$F$125,IF(21&lt;=$A74,$F$124,IF(11&lt;=$A74,$F$123,IF(1&lt;=$A74,$F$122,0)))))))),0))*1.1,0)</f>
        <v>17732</v>
      </c>
      <c r="F74" s="89">
        <v>12848</v>
      </c>
      <c r="G74" s="90">
        <f t="shared" si="21"/>
        <v>30580</v>
      </c>
      <c r="H74" s="91">
        <f t="shared" si="22"/>
        <v>-3047</v>
      </c>
      <c r="I74" s="92">
        <f t="shared" si="22"/>
        <v>528</v>
      </c>
      <c r="J74" s="93">
        <f t="shared" si="22"/>
        <v>-2519</v>
      </c>
      <c r="K74" s="94">
        <f>ROUNDDOWN(($L$115+ROUNDDOWN(($A74*IF(501&lt;=$A74,$L$128,IF(101&lt;=$A74,$L$127,IF(51&lt;=$A74,$L$126,IF(31&lt;=$A74,$L$125,IF(21&lt;=$A74,$L$124,IF(11&lt;=$A74,$L$123,IF(1&lt;=$A74,$L$122,0)))))))),0))*1.1,0)</f>
        <v>18878</v>
      </c>
      <c r="L74" s="95">
        <v>13651</v>
      </c>
      <c r="M74" s="96">
        <f t="shared" si="23"/>
        <v>32529</v>
      </c>
      <c r="N74" s="97">
        <f t="shared" si="24"/>
        <v>1146</v>
      </c>
      <c r="O74" s="98">
        <f t="shared" si="24"/>
        <v>803</v>
      </c>
      <c r="P74" s="99">
        <f t="shared" si="24"/>
        <v>1949</v>
      </c>
      <c r="Q74" s="100">
        <f>ROUNDDOWN(($R$115+ROUNDDOWN(($A74*IF(501&lt;=$A74,$R$128,IF(101&lt;=$A74,$R$127,IF(51&lt;=$A74,$R$126,IF(31&lt;=$A74,$R$125,IF(21&lt;=$A74,$R$124,IF(11&lt;=$A74,$R$123,IF(1&lt;=$A74,$R$122,0)))))))),0))*1.1,0)</f>
        <v>19872</v>
      </c>
      <c r="R74" s="101">
        <f t="shared" si="20"/>
        <v>14454</v>
      </c>
      <c r="S74" s="102">
        <f t="shared" si="25"/>
        <v>34326</v>
      </c>
      <c r="T74" s="103">
        <f t="shared" si="26"/>
        <v>994</v>
      </c>
      <c r="U74" s="104">
        <f t="shared" si="26"/>
        <v>803</v>
      </c>
      <c r="V74" s="105">
        <f t="shared" si="26"/>
        <v>1797</v>
      </c>
      <c r="W74" s="106">
        <f t="shared" si="27"/>
        <v>-907</v>
      </c>
      <c r="X74" s="86">
        <f t="shared" si="27"/>
        <v>2134</v>
      </c>
      <c r="Y74" s="87">
        <f t="shared" si="27"/>
        <v>1227</v>
      </c>
      <c r="Z74" s="107">
        <f t="shared" si="28"/>
        <v>0.95635016122046301</v>
      </c>
      <c r="AA74" s="83">
        <f t="shared" si="28"/>
        <v>1.1732142857142858</v>
      </c>
      <c r="AB74" s="83">
        <f t="shared" si="28"/>
        <v>1.03707060636273</v>
      </c>
    </row>
    <row r="75" spans="1:28" s="57" customFormat="1" ht="18" customHeight="1" x14ac:dyDescent="0.25">
      <c r="A75" s="84">
        <v>70</v>
      </c>
      <c r="B75" s="85">
        <f t="shared" si="19"/>
        <v>21083</v>
      </c>
      <c r="C75" s="106">
        <v>12512</v>
      </c>
      <c r="D75" s="111">
        <f t="shared" si="11"/>
        <v>33595</v>
      </c>
      <c r="E75" s="88">
        <f>ROUNDDOWN(($F$115+ROUNDDOWN(($A75*IF(501&lt;=$A75,$F$128,IF(101&lt;=$A75,$F$127,IF(51&lt;=$A75,$F$126,IF(31&lt;=$A75,$F$125,IF(21&lt;=$A75,$F$124,IF(11&lt;=$A75,$F$123,IF(1&lt;=$A75,$F$122,0)))))))),0))*1.1,0)</f>
        <v>17934</v>
      </c>
      <c r="F75" s="89">
        <v>13024</v>
      </c>
      <c r="G75" s="90">
        <f t="shared" si="21"/>
        <v>30958</v>
      </c>
      <c r="H75" s="91">
        <f t="shared" si="22"/>
        <v>-3149</v>
      </c>
      <c r="I75" s="92">
        <f t="shared" si="22"/>
        <v>512</v>
      </c>
      <c r="J75" s="93">
        <f t="shared" si="22"/>
        <v>-2637</v>
      </c>
      <c r="K75" s="94">
        <f>ROUNDDOWN(($L$115+ROUNDDOWN(($A75*IF(501&lt;=$A75,$L$128,IF(101&lt;=$A75,$L$127,IF(51&lt;=$A75,$L$126,IF(31&lt;=$A75,$L$125,IF(21&lt;=$A75,$L$124,IF(11&lt;=$A75,$L$123,IF(1&lt;=$A75,$L$122,0)))))))),0))*1.1,0)</f>
        <v>19093</v>
      </c>
      <c r="L75" s="95">
        <v>13838</v>
      </c>
      <c r="M75" s="96">
        <f t="shared" si="23"/>
        <v>32931</v>
      </c>
      <c r="N75" s="97">
        <f t="shared" si="24"/>
        <v>1159</v>
      </c>
      <c r="O75" s="98">
        <f t="shared" si="24"/>
        <v>814</v>
      </c>
      <c r="P75" s="99">
        <f t="shared" si="24"/>
        <v>1973</v>
      </c>
      <c r="Q75" s="100">
        <f>ROUNDDOWN(($R$115+ROUNDDOWN(($A75*IF(501&lt;=$A75,$R$128,IF(101&lt;=$A75,$R$127,IF(51&lt;=$A75,$R$126,IF(31&lt;=$A75,$R$125,IF(21&lt;=$A75,$R$124,IF(11&lt;=$A75,$R$123,IF(1&lt;=$A75,$R$122,0)))))))),0))*1.1,0)</f>
        <v>20099</v>
      </c>
      <c r="R75" s="101">
        <f t="shared" si="20"/>
        <v>14652</v>
      </c>
      <c r="S75" s="102">
        <f t="shared" si="25"/>
        <v>34751</v>
      </c>
      <c r="T75" s="103">
        <f t="shared" si="26"/>
        <v>1006</v>
      </c>
      <c r="U75" s="104">
        <f t="shared" si="26"/>
        <v>814</v>
      </c>
      <c r="V75" s="105">
        <f t="shared" si="26"/>
        <v>1820</v>
      </c>
      <c r="W75" s="106">
        <f t="shared" si="27"/>
        <v>-984</v>
      </c>
      <c r="X75" s="86">
        <f t="shared" si="27"/>
        <v>2140</v>
      </c>
      <c r="Y75" s="87">
        <f t="shared" si="27"/>
        <v>1156</v>
      </c>
      <c r="Z75" s="107">
        <f t="shared" si="28"/>
        <v>0.95332732533320685</v>
      </c>
      <c r="AA75" s="83">
        <f t="shared" si="28"/>
        <v>1.1710358056265984</v>
      </c>
      <c r="AB75" s="83">
        <f t="shared" si="28"/>
        <v>1.0344098824229797</v>
      </c>
    </row>
    <row r="76" spans="1:28" s="57" customFormat="1" ht="18" customHeight="1" x14ac:dyDescent="0.25">
      <c r="A76" s="84">
        <v>71</v>
      </c>
      <c r="B76" s="85">
        <f t="shared" si="19"/>
        <v>21388</v>
      </c>
      <c r="C76" s="106">
        <v>12705</v>
      </c>
      <c r="D76" s="111">
        <f t="shared" si="11"/>
        <v>34093</v>
      </c>
      <c r="E76" s="88">
        <f>ROUNDDOWN(($F$115+ROUNDDOWN(($A76*IF(501&lt;=$A76,$F$128,IF(101&lt;=$A76,$F$127,IF(51&lt;=$A76,$F$126,IF(31&lt;=$A76,$F$125,IF(21&lt;=$A76,$F$124,IF(11&lt;=$A76,$F$123,IF(1&lt;=$A76,$F$122,0)))))))),0))*1.1,0)</f>
        <v>18136</v>
      </c>
      <c r="F76" s="89">
        <v>13200</v>
      </c>
      <c r="G76" s="90">
        <f t="shared" si="21"/>
        <v>31336</v>
      </c>
      <c r="H76" s="91">
        <f t="shared" si="22"/>
        <v>-3252</v>
      </c>
      <c r="I76" s="92">
        <f t="shared" si="22"/>
        <v>495</v>
      </c>
      <c r="J76" s="93">
        <f t="shared" si="22"/>
        <v>-2757</v>
      </c>
      <c r="K76" s="94">
        <f>ROUNDDOWN(($L$115+ROUNDDOWN(($A76*IF(501&lt;=$A76,$L$128,IF(101&lt;=$A76,$L$127,IF(51&lt;=$A76,$L$126,IF(31&lt;=$A76,$L$125,IF(21&lt;=$A76,$L$124,IF(11&lt;=$A76,$L$123,IF(1&lt;=$A76,$L$122,0)))))))),0))*1.1,0)</f>
        <v>19309</v>
      </c>
      <c r="L76" s="95">
        <v>14025</v>
      </c>
      <c r="M76" s="96">
        <f t="shared" si="23"/>
        <v>33334</v>
      </c>
      <c r="N76" s="97">
        <f t="shared" si="24"/>
        <v>1173</v>
      </c>
      <c r="O76" s="98">
        <f t="shared" si="24"/>
        <v>825</v>
      </c>
      <c r="P76" s="99">
        <f t="shared" si="24"/>
        <v>1998</v>
      </c>
      <c r="Q76" s="100">
        <f>ROUNDDOWN(($R$115+ROUNDDOWN(($A76*IF(501&lt;=$A76,$R$128,IF(101&lt;=$A76,$R$127,IF(51&lt;=$A76,$R$126,IF(31&lt;=$A76,$R$125,IF(21&lt;=$A76,$R$124,IF(11&lt;=$A76,$R$123,IF(1&lt;=$A76,$R$122,0)))))))),0))*1.1,0)</f>
        <v>20325</v>
      </c>
      <c r="R76" s="101">
        <f t="shared" si="20"/>
        <v>14850</v>
      </c>
      <c r="S76" s="102">
        <f t="shared" si="25"/>
        <v>35175</v>
      </c>
      <c r="T76" s="103">
        <f t="shared" si="26"/>
        <v>1016</v>
      </c>
      <c r="U76" s="104">
        <f t="shared" si="26"/>
        <v>825</v>
      </c>
      <c r="V76" s="105">
        <f t="shared" si="26"/>
        <v>1841</v>
      </c>
      <c r="W76" s="106">
        <f t="shared" si="27"/>
        <v>-1063</v>
      </c>
      <c r="X76" s="86">
        <f t="shared" si="27"/>
        <v>2145</v>
      </c>
      <c r="Y76" s="87">
        <f t="shared" si="27"/>
        <v>1082</v>
      </c>
      <c r="Z76" s="107">
        <f t="shared" si="28"/>
        <v>0.95029923321488685</v>
      </c>
      <c r="AA76" s="83">
        <f t="shared" si="28"/>
        <v>1.1688311688311688</v>
      </c>
      <c r="AB76" s="83">
        <f t="shared" si="28"/>
        <v>1.0317367201478309</v>
      </c>
    </row>
    <row r="77" spans="1:28" s="57" customFormat="1" ht="18" customHeight="1" x14ac:dyDescent="0.25">
      <c r="A77" s="84">
        <v>72</v>
      </c>
      <c r="B77" s="85">
        <f t="shared" si="19"/>
        <v>21693</v>
      </c>
      <c r="C77" s="106">
        <v>12897</v>
      </c>
      <c r="D77" s="111">
        <f t="shared" si="11"/>
        <v>34590</v>
      </c>
      <c r="E77" s="88">
        <f>ROUNDDOWN(($F$115+ROUNDDOWN(($A77*IF(501&lt;=$A77,$F$128,IF(101&lt;=$A77,$F$127,IF(51&lt;=$A77,$F$126,IF(31&lt;=$A77,$F$125,IF(21&lt;=$A77,$F$124,IF(11&lt;=$A77,$F$123,IF(1&lt;=$A77,$F$122,0)))))))),0))*1.1,0)</f>
        <v>18339</v>
      </c>
      <c r="F77" s="89">
        <v>13376</v>
      </c>
      <c r="G77" s="90">
        <f t="shared" si="21"/>
        <v>31715</v>
      </c>
      <c r="H77" s="91">
        <f t="shared" si="22"/>
        <v>-3354</v>
      </c>
      <c r="I77" s="92">
        <f t="shared" si="22"/>
        <v>479</v>
      </c>
      <c r="J77" s="93">
        <f t="shared" si="22"/>
        <v>-2875</v>
      </c>
      <c r="K77" s="94">
        <f>ROUNDDOWN(($L$115+ROUNDDOWN(($A77*IF(501&lt;=$A77,$L$128,IF(101&lt;=$A77,$L$127,IF(51&lt;=$A77,$L$126,IF(31&lt;=$A77,$L$125,IF(21&lt;=$A77,$L$124,IF(11&lt;=$A77,$L$123,IF(1&lt;=$A77,$L$122,0)))))))),0))*1.1,0)</f>
        <v>19525</v>
      </c>
      <c r="L77" s="95">
        <v>14212</v>
      </c>
      <c r="M77" s="96">
        <f t="shared" si="23"/>
        <v>33737</v>
      </c>
      <c r="N77" s="97">
        <f t="shared" si="24"/>
        <v>1186</v>
      </c>
      <c r="O77" s="98">
        <f t="shared" si="24"/>
        <v>836</v>
      </c>
      <c r="P77" s="99">
        <f t="shared" si="24"/>
        <v>2022</v>
      </c>
      <c r="Q77" s="100">
        <f>ROUNDDOWN(($R$115+ROUNDDOWN(($A77*IF(501&lt;=$A77,$R$128,IF(101&lt;=$A77,$R$127,IF(51&lt;=$A77,$R$126,IF(31&lt;=$A77,$R$125,IF(21&lt;=$A77,$R$124,IF(11&lt;=$A77,$R$123,IF(1&lt;=$A77,$R$122,0)))))))),0))*1.1,0)</f>
        <v>20552</v>
      </c>
      <c r="R77" s="101">
        <f t="shared" si="20"/>
        <v>15048</v>
      </c>
      <c r="S77" s="102">
        <f t="shared" si="25"/>
        <v>35600</v>
      </c>
      <c r="T77" s="103">
        <f t="shared" si="26"/>
        <v>1027</v>
      </c>
      <c r="U77" s="104">
        <f t="shared" si="26"/>
        <v>836</v>
      </c>
      <c r="V77" s="105">
        <f t="shared" si="26"/>
        <v>1863</v>
      </c>
      <c r="W77" s="106">
        <f t="shared" si="27"/>
        <v>-1141</v>
      </c>
      <c r="X77" s="86">
        <f t="shared" si="27"/>
        <v>2151</v>
      </c>
      <c r="Y77" s="87">
        <f t="shared" si="27"/>
        <v>1010</v>
      </c>
      <c r="Z77" s="107">
        <f t="shared" si="28"/>
        <v>0.94740238786705389</v>
      </c>
      <c r="AA77" s="83">
        <f t="shared" si="28"/>
        <v>1.1667829727843684</v>
      </c>
      <c r="AB77" s="83">
        <f t="shared" si="28"/>
        <v>1.0291991905174906</v>
      </c>
    </row>
    <row r="78" spans="1:28" s="57" customFormat="1" ht="18" customHeight="1" x14ac:dyDescent="0.25">
      <c r="A78" s="84">
        <v>73</v>
      </c>
      <c r="B78" s="85">
        <f t="shared" si="19"/>
        <v>21997</v>
      </c>
      <c r="C78" s="106">
        <v>13090</v>
      </c>
      <c r="D78" s="111">
        <f t="shared" si="11"/>
        <v>35087</v>
      </c>
      <c r="E78" s="88">
        <f>ROUNDDOWN(($F$115+ROUNDDOWN(($A78*IF(501&lt;=$A78,$F$128,IF(101&lt;=$A78,$F$127,IF(51&lt;=$A78,$F$126,IF(31&lt;=$A78,$F$125,IF(21&lt;=$A78,$F$124,IF(11&lt;=$A78,$F$123,IF(1&lt;=$A78,$F$122,0)))))))),0))*1.1,0)</f>
        <v>18541</v>
      </c>
      <c r="F78" s="89">
        <v>13552</v>
      </c>
      <c r="G78" s="90">
        <f t="shared" si="21"/>
        <v>32093</v>
      </c>
      <c r="H78" s="91">
        <f t="shared" si="22"/>
        <v>-3456</v>
      </c>
      <c r="I78" s="92">
        <f t="shared" si="22"/>
        <v>462</v>
      </c>
      <c r="J78" s="93">
        <f t="shared" si="22"/>
        <v>-2994</v>
      </c>
      <c r="K78" s="94">
        <f>ROUNDDOWN(($L$115+ROUNDDOWN(($A78*IF(501&lt;=$A78,$L$128,IF(101&lt;=$A78,$L$127,IF(51&lt;=$A78,$L$126,IF(31&lt;=$A78,$L$125,IF(21&lt;=$A78,$L$124,IF(11&lt;=$A78,$L$123,IF(1&lt;=$A78,$L$122,0)))))))),0))*1.1,0)</f>
        <v>19740</v>
      </c>
      <c r="L78" s="95">
        <v>14399</v>
      </c>
      <c r="M78" s="96">
        <f t="shared" si="23"/>
        <v>34139</v>
      </c>
      <c r="N78" s="97">
        <f t="shared" si="24"/>
        <v>1199</v>
      </c>
      <c r="O78" s="98">
        <f t="shared" si="24"/>
        <v>847</v>
      </c>
      <c r="P78" s="99">
        <f t="shared" si="24"/>
        <v>2046</v>
      </c>
      <c r="Q78" s="100">
        <f>ROUNDDOWN(($R$115+ROUNDDOWN(($A78*IF(501&lt;=$A78,$R$128,IF(101&lt;=$A78,$R$127,IF(51&lt;=$A78,$R$126,IF(31&lt;=$A78,$R$125,IF(21&lt;=$A78,$R$124,IF(11&lt;=$A78,$R$123,IF(1&lt;=$A78,$R$122,0)))))))),0))*1.1,0)</f>
        <v>20779</v>
      </c>
      <c r="R78" s="101">
        <f t="shared" si="20"/>
        <v>15246</v>
      </c>
      <c r="S78" s="102">
        <f t="shared" si="25"/>
        <v>36025</v>
      </c>
      <c r="T78" s="103">
        <f t="shared" si="26"/>
        <v>1039</v>
      </c>
      <c r="U78" s="104">
        <f t="shared" si="26"/>
        <v>847</v>
      </c>
      <c r="V78" s="105">
        <f t="shared" si="26"/>
        <v>1886</v>
      </c>
      <c r="W78" s="106">
        <f t="shared" si="27"/>
        <v>-1218</v>
      </c>
      <c r="X78" s="86">
        <f t="shared" si="27"/>
        <v>2156</v>
      </c>
      <c r="Y78" s="87">
        <f t="shared" si="27"/>
        <v>938</v>
      </c>
      <c r="Z78" s="107">
        <f t="shared" si="28"/>
        <v>0.94462881301995727</v>
      </c>
      <c r="AA78" s="83">
        <f t="shared" si="28"/>
        <v>1.1647058823529413</v>
      </c>
      <c r="AB78" s="83">
        <f t="shared" si="28"/>
        <v>1.0267335480377349</v>
      </c>
    </row>
    <row r="79" spans="1:28" s="57" customFormat="1" ht="18" customHeight="1" x14ac:dyDescent="0.25">
      <c r="A79" s="84">
        <v>74</v>
      </c>
      <c r="B79" s="85">
        <f t="shared" si="19"/>
        <v>22302</v>
      </c>
      <c r="C79" s="106">
        <v>13282</v>
      </c>
      <c r="D79" s="111">
        <f t="shared" ref="D79:D109" si="29">B79+C79</f>
        <v>35584</v>
      </c>
      <c r="E79" s="88">
        <f>ROUNDDOWN(($F$115+ROUNDDOWN(($A79*IF(501&lt;=$A79,$F$128,IF(101&lt;=$A79,$F$127,IF(51&lt;=$A79,$F$126,IF(31&lt;=$A79,$F$125,IF(21&lt;=$A79,$F$124,IF(11&lt;=$A79,$F$123,IF(1&lt;=$A79,$F$122,0)))))))),0))*1.1,0)</f>
        <v>18744</v>
      </c>
      <c r="F79" s="89">
        <v>13728</v>
      </c>
      <c r="G79" s="90">
        <f t="shared" si="21"/>
        <v>32472</v>
      </c>
      <c r="H79" s="91">
        <f t="shared" si="22"/>
        <v>-3558</v>
      </c>
      <c r="I79" s="92">
        <f t="shared" si="22"/>
        <v>446</v>
      </c>
      <c r="J79" s="93">
        <f t="shared" si="22"/>
        <v>-3112</v>
      </c>
      <c r="K79" s="94">
        <f>ROUNDDOWN(($L$115+ROUNDDOWN(($A79*IF(501&lt;=$A79,$L$128,IF(101&lt;=$A79,$L$127,IF(51&lt;=$A79,$L$126,IF(31&lt;=$A79,$L$125,IF(21&lt;=$A79,$L$124,IF(11&lt;=$A79,$L$123,IF(1&lt;=$A79,$L$122,0)))))))),0))*1.1,0)</f>
        <v>19956</v>
      </c>
      <c r="L79" s="95">
        <v>14586</v>
      </c>
      <c r="M79" s="96">
        <f t="shared" si="23"/>
        <v>34542</v>
      </c>
      <c r="N79" s="97">
        <f t="shared" si="24"/>
        <v>1212</v>
      </c>
      <c r="O79" s="98">
        <f t="shared" si="24"/>
        <v>858</v>
      </c>
      <c r="P79" s="99">
        <f t="shared" si="24"/>
        <v>2070</v>
      </c>
      <c r="Q79" s="100">
        <f>ROUNDDOWN(($R$115+ROUNDDOWN(($A79*IF(501&lt;=$A79,$R$128,IF(101&lt;=$A79,$R$127,IF(51&lt;=$A79,$R$126,IF(31&lt;=$A79,$R$125,IF(21&lt;=$A79,$R$124,IF(11&lt;=$A79,$R$123,IF(1&lt;=$A79,$R$122,0)))))))),0))*1.1,0)</f>
        <v>21005</v>
      </c>
      <c r="R79" s="101">
        <f t="shared" si="20"/>
        <v>15444</v>
      </c>
      <c r="S79" s="102">
        <f t="shared" si="25"/>
        <v>36449</v>
      </c>
      <c r="T79" s="103">
        <f t="shared" si="26"/>
        <v>1049</v>
      </c>
      <c r="U79" s="104">
        <f t="shared" si="26"/>
        <v>858</v>
      </c>
      <c r="V79" s="105">
        <f t="shared" si="26"/>
        <v>1907</v>
      </c>
      <c r="W79" s="106">
        <f t="shared" si="27"/>
        <v>-1297</v>
      </c>
      <c r="X79" s="86">
        <f t="shared" si="27"/>
        <v>2162</v>
      </c>
      <c r="Y79" s="87">
        <f t="shared" si="27"/>
        <v>865</v>
      </c>
      <c r="Z79" s="107">
        <f t="shared" si="28"/>
        <v>0.94184378082683162</v>
      </c>
      <c r="AA79" s="83">
        <f t="shared" si="28"/>
        <v>1.1627766902574914</v>
      </c>
      <c r="AB79" s="83">
        <f t="shared" si="28"/>
        <v>1.0243086780575539</v>
      </c>
    </row>
    <row r="80" spans="1:28" s="57" customFormat="1" ht="18" customHeight="1" x14ac:dyDescent="0.25">
      <c r="A80" s="84">
        <v>75</v>
      </c>
      <c r="B80" s="85">
        <f t="shared" si="19"/>
        <v>22607</v>
      </c>
      <c r="C80" s="106">
        <v>13475</v>
      </c>
      <c r="D80" s="111">
        <f t="shared" si="29"/>
        <v>36082</v>
      </c>
      <c r="E80" s="88">
        <f>ROUNDDOWN(($F$115+ROUNDDOWN(($A80*IF(501&lt;=$A80,$F$128,IF(101&lt;=$A80,$F$127,IF(51&lt;=$A80,$F$126,IF(31&lt;=$A80,$F$125,IF(21&lt;=$A80,$F$124,IF(11&lt;=$A80,$F$123,IF(1&lt;=$A80,$F$122,0)))))))),0))*1.1,0)</f>
        <v>18946</v>
      </c>
      <c r="F80" s="89">
        <v>13904</v>
      </c>
      <c r="G80" s="90">
        <f t="shared" si="21"/>
        <v>32850</v>
      </c>
      <c r="H80" s="91">
        <f t="shared" si="22"/>
        <v>-3661</v>
      </c>
      <c r="I80" s="92">
        <f t="shared" si="22"/>
        <v>429</v>
      </c>
      <c r="J80" s="93">
        <f t="shared" si="22"/>
        <v>-3232</v>
      </c>
      <c r="K80" s="94">
        <f>ROUNDDOWN(($L$115+ROUNDDOWN(($A80*IF(501&lt;=$A80,$L$128,IF(101&lt;=$A80,$L$127,IF(51&lt;=$A80,$L$126,IF(31&lt;=$A80,$L$125,IF(21&lt;=$A80,$L$124,IF(11&lt;=$A80,$L$123,IF(1&lt;=$A80,$L$122,0)))))))),0))*1.1,0)</f>
        <v>20171</v>
      </c>
      <c r="L80" s="95">
        <v>14773</v>
      </c>
      <c r="M80" s="96">
        <f t="shared" si="23"/>
        <v>34944</v>
      </c>
      <c r="N80" s="97">
        <f t="shared" si="24"/>
        <v>1225</v>
      </c>
      <c r="O80" s="98">
        <f t="shared" si="24"/>
        <v>869</v>
      </c>
      <c r="P80" s="99">
        <f t="shared" si="24"/>
        <v>2094</v>
      </c>
      <c r="Q80" s="100">
        <f>ROUNDDOWN(($R$115+ROUNDDOWN(($A80*IF(501&lt;=$A80,$R$128,IF(101&lt;=$A80,$R$127,IF(51&lt;=$A80,$R$126,IF(31&lt;=$A80,$R$125,IF(21&lt;=$A80,$R$124,IF(11&lt;=$A80,$R$123,IF(1&lt;=$A80,$R$122,0)))))))),0))*1.1,0)</f>
        <v>21232</v>
      </c>
      <c r="R80" s="101">
        <f t="shared" si="20"/>
        <v>15642</v>
      </c>
      <c r="S80" s="102">
        <f t="shared" si="25"/>
        <v>36874</v>
      </c>
      <c r="T80" s="103">
        <f t="shared" si="26"/>
        <v>1061</v>
      </c>
      <c r="U80" s="104">
        <f t="shared" si="26"/>
        <v>869</v>
      </c>
      <c r="V80" s="105">
        <f t="shared" si="26"/>
        <v>1930</v>
      </c>
      <c r="W80" s="106">
        <f t="shared" si="27"/>
        <v>-1375</v>
      </c>
      <c r="X80" s="86">
        <f t="shared" si="27"/>
        <v>2167</v>
      </c>
      <c r="Y80" s="87">
        <f t="shared" si="27"/>
        <v>792</v>
      </c>
      <c r="Z80" s="107">
        <f t="shared" si="28"/>
        <v>0.93917813066749234</v>
      </c>
      <c r="AA80" s="83">
        <f t="shared" si="28"/>
        <v>1.1608163265306122</v>
      </c>
      <c r="AB80" s="83">
        <f t="shared" si="28"/>
        <v>1.021950002771465</v>
      </c>
    </row>
    <row r="81" spans="1:28" s="57" customFormat="1" ht="18" customHeight="1" x14ac:dyDescent="0.25">
      <c r="A81" s="84">
        <v>76</v>
      </c>
      <c r="B81" s="85">
        <f t="shared" si="19"/>
        <v>22911</v>
      </c>
      <c r="C81" s="106">
        <v>13667</v>
      </c>
      <c r="D81" s="111">
        <f t="shared" si="29"/>
        <v>36578</v>
      </c>
      <c r="E81" s="88">
        <f>ROUNDDOWN(($F$115+ROUNDDOWN(($A81*IF(501&lt;=$A81,$F$128,IF(101&lt;=$A81,$F$127,IF(51&lt;=$A81,$F$126,IF(31&lt;=$A81,$F$125,IF(21&lt;=$A81,$F$124,IF(11&lt;=$A81,$F$123,IF(1&lt;=$A81,$F$122,0)))))))),0))*1.1,0)</f>
        <v>19148</v>
      </c>
      <c r="F81" s="89">
        <v>14080</v>
      </c>
      <c r="G81" s="90">
        <f t="shared" si="21"/>
        <v>33228</v>
      </c>
      <c r="H81" s="91">
        <f t="shared" si="22"/>
        <v>-3763</v>
      </c>
      <c r="I81" s="92">
        <f t="shared" si="22"/>
        <v>413</v>
      </c>
      <c r="J81" s="93">
        <f t="shared" si="22"/>
        <v>-3350</v>
      </c>
      <c r="K81" s="94">
        <f>ROUNDDOWN(($L$115+ROUNDDOWN(($A81*IF(501&lt;=$A81,$L$128,IF(101&lt;=$A81,$L$127,IF(51&lt;=$A81,$L$126,IF(31&lt;=$A81,$L$125,IF(21&lt;=$A81,$L$124,IF(11&lt;=$A81,$L$123,IF(1&lt;=$A81,$L$122,0)))))))),0))*1.1,0)</f>
        <v>20387</v>
      </c>
      <c r="L81" s="95">
        <v>14960</v>
      </c>
      <c r="M81" s="96">
        <f t="shared" si="23"/>
        <v>35347</v>
      </c>
      <c r="N81" s="97">
        <f t="shared" si="24"/>
        <v>1239</v>
      </c>
      <c r="O81" s="98">
        <f t="shared" si="24"/>
        <v>880</v>
      </c>
      <c r="P81" s="99">
        <f t="shared" si="24"/>
        <v>2119</v>
      </c>
      <c r="Q81" s="100">
        <f>ROUNDDOWN(($R$115+ROUNDDOWN(($A81*IF(501&lt;=$A81,$R$128,IF(101&lt;=$A81,$R$127,IF(51&lt;=$A81,$R$126,IF(31&lt;=$A81,$R$125,IF(21&lt;=$A81,$R$124,IF(11&lt;=$A81,$R$123,IF(1&lt;=$A81,$R$122,0)))))))),0))*1.1,0)</f>
        <v>21458</v>
      </c>
      <c r="R81" s="101">
        <f t="shared" si="20"/>
        <v>15840</v>
      </c>
      <c r="S81" s="102">
        <f t="shared" si="25"/>
        <v>37298</v>
      </c>
      <c r="T81" s="103">
        <f t="shared" si="26"/>
        <v>1071</v>
      </c>
      <c r="U81" s="104">
        <f t="shared" si="26"/>
        <v>880</v>
      </c>
      <c r="V81" s="105">
        <f t="shared" si="26"/>
        <v>1951</v>
      </c>
      <c r="W81" s="106">
        <f t="shared" si="27"/>
        <v>-1453</v>
      </c>
      <c r="X81" s="86">
        <f t="shared" si="27"/>
        <v>2173</v>
      </c>
      <c r="Y81" s="87">
        <f t="shared" si="27"/>
        <v>720</v>
      </c>
      <c r="Z81" s="107">
        <f t="shared" si="28"/>
        <v>0.93658068176858278</v>
      </c>
      <c r="AA81" s="83">
        <f t="shared" si="28"/>
        <v>1.1589961220458038</v>
      </c>
      <c r="AB81" s="83">
        <f t="shared" si="28"/>
        <v>1.0196839630378915</v>
      </c>
    </row>
    <row r="82" spans="1:28" s="57" customFormat="1" ht="18" customHeight="1" x14ac:dyDescent="0.25">
      <c r="A82" s="84">
        <v>77</v>
      </c>
      <c r="B82" s="85">
        <f t="shared" si="19"/>
        <v>23216</v>
      </c>
      <c r="C82" s="106">
        <v>13860</v>
      </c>
      <c r="D82" s="111">
        <f t="shared" si="29"/>
        <v>37076</v>
      </c>
      <c r="E82" s="88">
        <f>ROUNDDOWN(($F$115+ROUNDDOWN(($A82*IF(501&lt;=$A82,$F$128,IF(101&lt;=$A82,$F$127,IF(51&lt;=$A82,$F$126,IF(31&lt;=$A82,$F$125,IF(21&lt;=$A82,$F$124,IF(11&lt;=$A82,$F$123,IF(1&lt;=$A82,$F$122,0)))))))),0))*1.1,0)</f>
        <v>19351</v>
      </c>
      <c r="F82" s="89">
        <v>14256</v>
      </c>
      <c r="G82" s="90">
        <f t="shared" si="21"/>
        <v>33607</v>
      </c>
      <c r="H82" s="91">
        <f t="shared" si="22"/>
        <v>-3865</v>
      </c>
      <c r="I82" s="92">
        <f t="shared" si="22"/>
        <v>396</v>
      </c>
      <c r="J82" s="93">
        <f t="shared" si="22"/>
        <v>-3469</v>
      </c>
      <c r="K82" s="94">
        <f>ROUNDDOWN(($L$115+ROUNDDOWN(($A82*IF(501&lt;=$A82,$L$128,IF(101&lt;=$A82,$L$127,IF(51&lt;=$A82,$L$126,IF(31&lt;=$A82,$L$125,IF(21&lt;=$A82,$L$124,IF(11&lt;=$A82,$L$123,IF(1&lt;=$A82,$L$122,0)))))))),0))*1.1,0)</f>
        <v>20603</v>
      </c>
      <c r="L82" s="95">
        <v>15147</v>
      </c>
      <c r="M82" s="96">
        <f t="shared" si="23"/>
        <v>35750</v>
      </c>
      <c r="N82" s="97">
        <f t="shared" si="24"/>
        <v>1252</v>
      </c>
      <c r="O82" s="98">
        <f t="shared" si="24"/>
        <v>891</v>
      </c>
      <c r="P82" s="99">
        <f t="shared" si="24"/>
        <v>2143</v>
      </c>
      <c r="Q82" s="100">
        <f>ROUNDDOWN(($R$115+ROUNDDOWN(($A82*IF(501&lt;=$A82,$R$128,IF(101&lt;=$A82,$R$127,IF(51&lt;=$A82,$R$126,IF(31&lt;=$A82,$R$125,IF(21&lt;=$A82,$R$124,IF(11&lt;=$A82,$R$123,IF(1&lt;=$A82,$R$122,0)))))))),0))*1.1,0)</f>
        <v>21685</v>
      </c>
      <c r="R82" s="101">
        <f t="shared" si="20"/>
        <v>16038</v>
      </c>
      <c r="S82" s="102">
        <f t="shared" si="25"/>
        <v>37723</v>
      </c>
      <c r="T82" s="103">
        <f t="shared" si="26"/>
        <v>1082</v>
      </c>
      <c r="U82" s="104">
        <f t="shared" si="26"/>
        <v>891</v>
      </c>
      <c r="V82" s="105">
        <f t="shared" si="26"/>
        <v>1973</v>
      </c>
      <c r="W82" s="106">
        <f t="shared" si="27"/>
        <v>-1531</v>
      </c>
      <c r="X82" s="86">
        <f t="shared" si="27"/>
        <v>2178</v>
      </c>
      <c r="Y82" s="87">
        <f t="shared" si="27"/>
        <v>647</v>
      </c>
      <c r="Z82" s="107">
        <f t="shared" si="28"/>
        <v>0.93405410062026184</v>
      </c>
      <c r="AA82" s="83">
        <f t="shared" si="28"/>
        <v>1.1571428571428573</v>
      </c>
      <c r="AB82" s="83">
        <f t="shared" si="28"/>
        <v>1.0174506419246951</v>
      </c>
    </row>
    <row r="83" spans="1:28" s="57" customFormat="1" ht="18" customHeight="1" x14ac:dyDescent="0.25">
      <c r="A83" s="84">
        <v>78</v>
      </c>
      <c r="B83" s="85">
        <f t="shared" si="19"/>
        <v>23521</v>
      </c>
      <c r="C83" s="106">
        <v>14052</v>
      </c>
      <c r="D83" s="111">
        <f t="shared" si="29"/>
        <v>37573</v>
      </c>
      <c r="E83" s="88">
        <f>ROUNDDOWN(($F$115+ROUNDDOWN(($A83*IF(501&lt;=$A83,$F$128,IF(101&lt;=$A83,$F$127,IF(51&lt;=$A83,$F$126,IF(31&lt;=$A83,$F$125,IF(21&lt;=$A83,$F$124,IF(11&lt;=$A83,$F$123,IF(1&lt;=$A83,$F$122,0)))))))),0))*1.1,0)</f>
        <v>19553</v>
      </c>
      <c r="F83" s="89">
        <v>14432</v>
      </c>
      <c r="G83" s="90">
        <f t="shared" si="21"/>
        <v>33985</v>
      </c>
      <c r="H83" s="91">
        <f t="shared" si="22"/>
        <v>-3968</v>
      </c>
      <c r="I83" s="92">
        <f t="shared" si="22"/>
        <v>380</v>
      </c>
      <c r="J83" s="93">
        <f t="shared" si="22"/>
        <v>-3588</v>
      </c>
      <c r="K83" s="94">
        <f>ROUNDDOWN(($L$115+ROUNDDOWN(($A83*IF(501&lt;=$A83,$L$128,IF(101&lt;=$A83,$L$127,IF(51&lt;=$A83,$L$126,IF(31&lt;=$A83,$L$125,IF(21&lt;=$A83,$L$124,IF(11&lt;=$A83,$L$123,IF(1&lt;=$A83,$L$122,0)))))))),0))*1.1,0)</f>
        <v>20818</v>
      </c>
      <c r="L83" s="95">
        <v>15334</v>
      </c>
      <c r="M83" s="96">
        <f t="shared" si="23"/>
        <v>36152</v>
      </c>
      <c r="N83" s="97">
        <f t="shared" si="24"/>
        <v>1265</v>
      </c>
      <c r="O83" s="98">
        <f t="shared" si="24"/>
        <v>902</v>
      </c>
      <c r="P83" s="99">
        <f t="shared" si="24"/>
        <v>2167</v>
      </c>
      <c r="Q83" s="100">
        <f>ROUNDDOWN(($R$115+ROUNDDOWN(($A83*IF(501&lt;=$A83,$R$128,IF(101&lt;=$A83,$R$127,IF(51&lt;=$A83,$R$126,IF(31&lt;=$A83,$R$125,IF(21&lt;=$A83,$R$124,IF(11&lt;=$A83,$R$123,IF(1&lt;=$A83,$R$122,0)))))))),0))*1.1,0)</f>
        <v>21912</v>
      </c>
      <c r="R83" s="101">
        <f t="shared" si="20"/>
        <v>16236</v>
      </c>
      <c r="S83" s="102">
        <f t="shared" si="25"/>
        <v>38148</v>
      </c>
      <c r="T83" s="103">
        <f t="shared" si="26"/>
        <v>1094</v>
      </c>
      <c r="U83" s="104">
        <f t="shared" si="26"/>
        <v>902</v>
      </c>
      <c r="V83" s="105">
        <f t="shared" si="26"/>
        <v>1996</v>
      </c>
      <c r="W83" s="106">
        <f t="shared" si="27"/>
        <v>-1609</v>
      </c>
      <c r="X83" s="86">
        <f t="shared" si="27"/>
        <v>2184</v>
      </c>
      <c r="Y83" s="87">
        <f t="shared" si="27"/>
        <v>575</v>
      </c>
      <c r="Z83" s="107">
        <f t="shared" si="28"/>
        <v>0.93159304451341352</v>
      </c>
      <c r="AA83" s="83">
        <f t="shared" si="28"/>
        <v>1.1554227156276686</v>
      </c>
      <c r="AB83" s="83">
        <f t="shared" si="28"/>
        <v>1.0153035424373886</v>
      </c>
    </row>
    <row r="84" spans="1:28" s="57" customFormat="1" ht="18" customHeight="1" x14ac:dyDescent="0.25">
      <c r="A84" s="84">
        <v>79</v>
      </c>
      <c r="B84" s="85">
        <f t="shared" si="19"/>
        <v>23826</v>
      </c>
      <c r="C84" s="106">
        <v>14245</v>
      </c>
      <c r="D84" s="111">
        <f t="shared" si="29"/>
        <v>38071</v>
      </c>
      <c r="E84" s="88">
        <f>ROUNDDOWN(($F$115+ROUNDDOWN(($A84*IF(501&lt;=$A84,$F$128,IF(101&lt;=$A84,$F$127,IF(51&lt;=$A84,$F$126,IF(31&lt;=$A84,$F$125,IF(21&lt;=$A84,$F$124,IF(11&lt;=$A84,$F$123,IF(1&lt;=$A84,$F$122,0)))))))),0))*1.1,0)</f>
        <v>19756</v>
      </c>
      <c r="F84" s="89">
        <v>14608</v>
      </c>
      <c r="G84" s="90">
        <f t="shared" si="21"/>
        <v>34364</v>
      </c>
      <c r="H84" s="91">
        <f t="shared" si="22"/>
        <v>-4070</v>
      </c>
      <c r="I84" s="92">
        <f t="shared" si="22"/>
        <v>363</v>
      </c>
      <c r="J84" s="93">
        <f t="shared" si="22"/>
        <v>-3707</v>
      </c>
      <c r="K84" s="94">
        <f>ROUNDDOWN(($L$115+ROUNDDOWN(($A84*IF(501&lt;=$A84,$L$128,IF(101&lt;=$A84,$L$127,IF(51&lt;=$A84,$L$126,IF(31&lt;=$A84,$L$125,IF(21&lt;=$A84,$L$124,IF(11&lt;=$A84,$L$123,IF(1&lt;=$A84,$L$122,0)))))))),0))*1.1,0)</f>
        <v>21034</v>
      </c>
      <c r="L84" s="95">
        <v>15521</v>
      </c>
      <c r="M84" s="96">
        <f t="shared" si="23"/>
        <v>36555</v>
      </c>
      <c r="N84" s="97">
        <f t="shared" si="24"/>
        <v>1278</v>
      </c>
      <c r="O84" s="98">
        <f t="shared" si="24"/>
        <v>913</v>
      </c>
      <c r="P84" s="99">
        <f t="shared" si="24"/>
        <v>2191</v>
      </c>
      <c r="Q84" s="100">
        <f>ROUNDDOWN(($R$115+ROUNDDOWN(($A84*IF(501&lt;=$A84,$R$128,IF(101&lt;=$A84,$R$127,IF(51&lt;=$A84,$R$126,IF(31&lt;=$A84,$R$125,IF(21&lt;=$A84,$R$124,IF(11&lt;=$A84,$R$123,IF(1&lt;=$A84,$R$122,0)))))))),0))*1.1,0)</f>
        <v>22138</v>
      </c>
      <c r="R84" s="101">
        <f t="shared" si="20"/>
        <v>16434</v>
      </c>
      <c r="S84" s="102">
        <f t="shared" si="25"/>
        <v>38572</v>
      </c>
      <c r="T84" s="103">
        <f t="shared" si="26"/>
        <v>1104</v>
      </c>
      <c r="U84" s="104">
        <f t="shared" si="26"/>
        <v>913</v>
      </c>
      <c r="V84" s="105">
        <f t="shared" si="26"/>
        <v>2017</v>
      </c>
      <c r="W84" s="106">
        <f t="shared" si="27"/>
        <v>-1688</v>
      </c>
      <c r="X84" s="86">
        <f t="shared" si="27"/>
        <v>2189</v>
      </c>
      <c r="Y84" s="87">
        <f t="shared" si="27"/>
        <v>501</v>
      </c>
      <c r="Z84" s="107">
        <f t="shared" si="28"/>
        <v>0.92915302610593464</v>
      </c>
      <c r="AA84" s="83">
        <f t="shared" si="28"/>
        <v>1.1536679536679537</v>
      </c>
      <c r="AB84" s="83">
        <f t="shared" si="28"/>
        <v>1.0131596228100128</v>
      </c>
    </row>
    <row r="85" spans="1:28" s="57" customFormat="1" ht="18" customHeight="1" x14ac:dyDescent="0.25">
      <c r="A85" s="84">
        <v>80</v>
      </c>
      <c r="B85" s="85">
        <f t="shared" si="19"/>
        <v>24130</v>
      </c>
      <c r="C85" s="106">
        <v>14437</v>
      </c>
      <c r="D85" s="111">
        <f t="shared" si="29"/>
        <v>38567</v>
      </c>
      <c r="E85" s="88">
        <f>ROUNDDOWN(($F$115+ROUNDDOWN(($A85*IF(501&lt;=$A85,$F$128,IF(101&lt;=$A85,$F$127,IF(51&lt;=$A85,$F$126,IF(31&lt;=$A85,$F$125,IF(21&lt;=$A85,$F$124,IF(11&lt;=$A85,$F$123,IF(1&lt;=$A85,$F$122,0)))))))),0))*1.1,0)</f>
        <v>19958</v>
      </c>
      <c r="F85" s="89">
        <v>14784</v>
      </c>
      <c r="G85" s="90">
        <f t="shared" si="21"/>
        <v>34742</v>
      </c>
      <c r="H85" s="91">
        <f t="shared" si="22"/>
        <v>-4172</v>
      </c>
      <c r="I85" s="92">
        <f t="shared" si="22"/>
        <v>347</v>
      </c>
      <c r="J85" s="93">
        <f t="shared" si="22"/>
        <v>-3825</v>
      </c>
      <c r="K85" s="94">
        <f>ROUNDDOWN(($L$115+ROUNDDOWN(($A85*IF(501&lt;=$A85,$L$128,IF(101&lt;=$A85,$L$127,IF(51&lt;=$A85,$L$126,IF(31&lt;=$A85,$L$125,IF(21&lt;=$A85,$L$124,IF(11&lt;=$A85,$L$123,IF(1&lt;=$A85,$L$122,0)))))))),0))*1.1,0)</f>
        <v>21249</v>
      </c>
      <c r="L85" s="95">
        <v>15708</v>
      </c>
      <c r="M85" s="96">
        <f t="shared" si="23"/>
        <v>36957</v>
      </c>
      <c r="N85" s="97">
        <f t="shared" si="24"/>
        <v>1291</v>
      </c>
      <c r="O85" s="98">
        <f t="shared" si="24"/>
        <v>924</v>
      </c>
      <c r="P85" s="99">
        <f t="shared" si="24"/>
        <v>2215</v>
      </c>
      <c r="Q85" s="100">
        <f>ROUNDDOWN(($R$115+ROUNDDOWN(($A85*IF(501&lt;=$A85,$R$128,IF(101&lt;=$A85,$R$127,IF(51&lt;=$A85,$R$126,IF(31&lt;=$A85,$R$125,IF(21&lt;=$A85,$R$124,IF(11&lt;=$A85,$R$123,IF(1&lt;=$A85,$R$122,0)))))))),0))*1.1,0)</f>
        <v>22365</v>
      </c>
      <c r="R85" s="101">
        <f t="shared" si="20"/>
        <v>16632</v>
      </c>
      <c r="S85" s="102">
        <f t="shared" si="25"/>
        <v>38997</v>
      </c>
      <c r="T85" s="103">
        <f t="shared" si="26"/>
        <v>1116</v>
      </c>
      <c r="U85" s="104">
        <f t="shared" si="26"/>
        <v>924</v>
      </c>
      <c r="V85" s="105">
        <f t="shared" si="26"/>
        <v>2040</v>
      </c>
      <c r="W85" s="106">
        <f t="shared" si="27"/>
        <v>-1765</v>
      </c>
      <c r="X85" s="86">
        <f t="shared" si="27"/>
        <v>2195</v>
      </c>
      <c r="Y85" s="87">
        <f t="shared" si="27"/>
        <v>430</v>
      </c>
      <c r="Z85" s="107">
        <f t="shared" si="28"/>
        <v>0.92685453791960215</v>
      </c>
      <c r="AA85" s="83">
        <f t="shared" si="28"/>
        <v>1.1520398974856272</v>
      </c>
      <c r="AB85" s="83">
        <f t="shared" si="28"/>
        <v>1.0111494282676901</v>
      </c>
    </row>
    <row r="86" spans="1:28" s="57" customFormat="1" ht="18" customHeight="1" x14ac:dyDescent="0.25">
      <c r="A86" s="84">
        <v>81</v>
      </c>
      <c r="B86" s="85">
        <f t="shared" si="19"/>
        <v>24435</v>
      </c>
      <c r="C86" s="106">
        <v>14630</v>
      </c>
      <c r="D86" s="111">
        <f t="shared" si="29"/>
        <v>39065</v>
      </c>
      <c r="E86" s="88">
        <f>ROUNDDOWN(($F$115+ROUNDDOWN(($A86*IF(501&lt;=$A86,$F$128,IF(101&lt;=$A86,$F$127,IF(51&lt;=$A86,$F$126,IF(31&lt;=$A86,$F$125,IF(21&lt;=$A86,$F$124,IF(11&lt;=$A86,$F$123,IF(1&lt;=$A86,$F$122,0)))))))),0))*1.1,0)</f>
        <v>20160</v>
      </c>
      <c r="F86" s="89">
        <v>14960</v>
      </c>
      <c r="G86" s="90">
        <f t="shared" si="21"/>
        <v>35120</v>
      </c>
      <c r="H86" s="91">
        <f t="shared" si="22"/>
        <v>-4275</v>
      </c>
      <c r="I86" s="92">
        <f t="shared" si="22"/>
        <v>330</v>
      </c>
      <c r="J86" s="93">
        <f t="shared" si="22"/>
        <v>-3945</v>
      </c>
      <c r="K86" s="94">
        <f>ROUNDDOWN(($L$115+ROUNDDOWN(($A86*IF(501&lt;=$A86,$L$128,IF(101&lt;=$A86,$L$127,IF(51&lt;=$A86,$L$126,IF(31&lt;=$A86,$L$125,IF(21&lt;=$A86,$L$124,IF(11&lt;=$A86,$L$123,IF(1&lt;=$A86,$L$122,0)))))))),0))*1.1,0)</f>
        <v>21465</v>
      </c>
      <c r="L86" s="95">
        <v>15895</v>
      </c>
      <c r="M86" s="96">
        <f t="shared" si="23"/>
        <v>37360</v>
      </c>
      <c r="N86" s="97">
        <f t="shared" si="24"/>
        <v>1305</v>
      </c>
      <c r="O86" s="98">
        <f t="shared" si="24"/>
        <v>935</v>
      </c>
      <c r="P86" s="99">
        <f t="shared" si="24"/>
        <v>2240</v>
      </c>
      <c r="Q86" s="100">
        <f>ROUNDDOWN(($R$115+ROUNDDOWN(($A86*IF(501&lt;=$A86,$R$128,IF(101&lt;=$A86,$R$127,IF(51&lt;=$A86,$R$126,IF(31&lt;=$A86,$R$125,IF(21&lt;=$A86,$R$124,IF(11&lt;=$A86,$R$123,IF(1&lt;=$A86,$R$122,0)))))))),0))*1.1,0)</f>
        <v>22591</v>
      </c>
      <c r="R86" s="101">
        <f t="shared" si="20"/>
        <v>16830</v>
      </c>
      <c r="S86" s="102">
        <f t="shared" si="25"/>
        <v>39421</v>
      </c>
      <c r="T86" s="103">
        <f t="shared" si="26"/>
        <v>1126</v>
      </c>
      <c r="U86" s="104">
        <f t="shared" si="26"/>
        <v>935</v>
      </c>
      <c r="V86" s="105">
        <f t="shared" si="26"/>
        <v>2061</v>
      </c>
      <c r="W86" s="106">
        <f t="shared" si="27"/>
        <v>-1844</v>
      </c>
      <c r="X86" s="86">
        <f t="shared" si="27"/>
        <v>2200</v>
      </c>
      <c r="Y86" s="87">
        <f t="shared" si="27"/>
        <v>356</v>
      </c>
      <c r="Z86" s="107">
        <f t="shared" si="28"/>
        <v>0.92453447923061183</v>
      </c>
      <c r="AA86" s="83">
        <f t="shared" si="28"/>
        <v>1.1503759398496241</v>
      </c>
      <c r="AB86" s="83">
        <f t="shared" si="28"/>
        <v>1.0091130167669269</v>
      </c>
    </row>
    <row r="87" spans="1:28" s="57" customFormat="1" ht="18" customHeight="1" x14ac:dyDescent="0.25">
      <c r="A87" s="84">
        <v>82</v>
      </c>
      <c r="B87" s="85">
        <f t="shared" si="19"/>
        <v>24740</v>
      </c>
      <c r="C87" s="106">
        <v>14822</v>
      </c>
      <c r="D87" s="111">
        <f t="shared" si="29"/>
        <v>39562</v>
      </c>
      <c r="E87" s="88">
        <f>ROUNDDOWN(($F$115+ROUNDDOWN(($A87*IF(501&lt;=$A87,$F$128,IF(101&lt;=$A87,$F$127,IF(51&lt;=$A87,$F$126,IF(31&lt;=$A87,$F$125,IF(21&lt;=$A87,$F$124,IF(11&lt;=$A87,$F$123,IF(1&lt;=$A87,$F$122,0)))))))),0))*1.1,0)</f>
        <v>20363</v>
      </c>
      <c r="F87" s="89">
        <v>15136</v>
      </c>
      <c r="G87" s="90">
        <f t="shared" si="21"/>
        <v>35499</v>
      </c>
      <c r="H87" s="91">
        <f t="shared" si="22"/>
        <v>-4377</v>
      </c>
      <c r="I87" s="92">
        <f t="shared" si="22"/>
        <v>314</v>
      </c>
      <c r="J87" s="93">
        <f t="shared" si="22"/>
        <v>-4063</v>
      </c>
      <c r="K87" s="94">
        <f>ROUNDDOWN(($L$115+ROUNDDOWN(($A87*IF(501&lt;=$A87,$L$128,IF(101&lt;=$A87,$L$127,IF(51&lt;=$A87,$L$126,IF(31&lt;=$A87,$L$125,IF(21&lt;=$A87,$L$124,IF(11&lt;=$A87,$L$123,IF(1&lt;=$A87,$L$122,0)))))))),0))*1.1,0)</f>
        <v>21681</v>
      </c>
      <c r="L87" s="95">
        <v>16082</v>
      </c>
      <c r="M87" s="96">
        <f t="shared" si="23"/>
        <v>37763</v>
      </c>
      <c r="N87" s="97">
        <f t="shared" si="24"/>
        <v>1318</v>
      </c>
      <c r="O87" s="98">
        <f t="shared" si="24"/>
        <v>946</v>
      </c>
      <c r="P87" s="99">
        <f t="shared" si="24"/>
        <v>2264</v>
      </c>
      <c r="Q87" s="100">
        <f>ROUNDDOWN(($R$115+ROUNDDOWN(($A87*IF(501&lt;=$A87,$R$128,IF(101&lt;=$A87,$R$127,IF(51&lt;=$A87,$R$126,IF(31&lt;=$A87,$R$125,IF(21&lt;=$A87,$R$124,IF(11&lt;=$A87,$R$123,IF(1&lt;=$A87,$R$122,0)))))))),0))*1.1,0)</f>
        <v>22818</v>
      </c>
      <c r="R87" s="101">
        <f t="shared" si="20"/>
        <v>17028</v>
      </c>
      <c r="S87" s="102">
        <f t="shared" si="25"/>
        <v>39846</v>
      </c>
      <c r="T87" s="103">
        <f t="shared" si="26"/>
        <v>1137</v>
      </c>
      <c r="U87" s="104">
        <f t="shared" si="26"/>
        <v>946</v>
      </c>
      <c r="V87" s="105">
        <f t="shared" si="26"/>
        <v>2083</v>
      </c>
      <c r="W87" s="106">
        <f t="shared" si="27"/>
        <v>-1922</v>
      </c>
      <c r="X87" s="86">
        <f t="shared" si="27"/>
        <v>2206</v>
      </c>
      <c r="Y87" s="87">
        <f t="shared" si="27"/>
        <v>284</v>
      </c>
      <c r="Z87" s="107">
        <f t="shared" si="28"/>
        <v>0.92231204527081645</v>
      </c>
      <c r="AA87" s="83">
        <f t="shared" si="28"/>
        <v>1.1488328160841992</v>
      </c>
      <c r="AB87" s="83">
        <f t="shared" si="28"/>
        <v>1.0071786057327738</v>
      </c>
    </row>
    <row r="88" spans="1:28" s="57" customFormat="1" ht="18" customHeight="1" x14ac:dyDescent="0.25">
      <c r="A88" s="84">
        <v>83</v>
      </c>
      <c r="B88" s="85">
        <f t="shared" si="19"/>
        <v>25044</v>
      </c>
      <c r="C88" s="106">
        <v>15015</v>
      </c>
      <c r="D88" s="111">
        <f t="shared" si="29"/>
        <v>40059</v>
      </c>
      <c r="E88" s="88">
        <f>ROUNDDOWN(($F$115+ROUNDDOWN(($A88*IF(501&lt;=$A88,$F$128,IF(101&lt;=$A88,$F$127,IF(51&lt;=$A88,$F$126,IF(31&lt;=$A88,$F$125,IF(21&lt;=$A88,$F$124,IF(11&lt;=$A88,$F$123,IF(1&lt;=$A88,$F$122,0)))))))),0))*1.1,0)</f>
        <v>20565</v>
      </c>
      <c r="F88" s="89">
        <v>15312</v>
      </c>
      <c r="G88" s="90">
        <f t="shared" si="21"/>
        <v>35877</v>
      </c>
      <c r="H88" s="91">
        <f t="shared" si="22"/>
        <v>-4479</v>
      </c>
      <c r="I88" s="92">
        <f t="shared" si="22"/>
        <v>297</v>
      </c>
      <c r="J88" s="93">
        <f t="shared" si="22"/>
        <v>-4182</v>
      </c>
      <c r="K88" s="94">
        <f>ROUNDDOWN(($L$115+ROUNDDOWN(($A88*IF(501&lt;=$A88,$L$128,IF(101&lt;=$A88,$L$127,IF(51&lt;=$A88,$L$126,IF(31&lt;=$A88,$L$125,IF(21&lt;=$A88,$L$124,IF(11&lt;=$A88,$L$123,IF(1&lt;=$A88,$L$122,0)))))))),0))*1.1,0)</f>
        <v>21896</v>
      </c>
      <c r="L88" s="95">
        <v>16269</v>
      </c>
      <c r="M88" s="96">
        <f t="shared" si="23"/>
        <v>38165</v>
      </c>
      <c r="N88" s="97">
        <f t="shared" si="24"/>
        <v>1331</v>
      </c>
      <c r="O88" s="98">
        <f t="shared" si="24"/>
        <v>957</v>
      </c>
      <c r="P88" s="99">
        <f t="shared" si="24"/>
        <v>2288</v>
      </c>
      <c r="Q88" s="100">
        <f>ROUNDDOWN(($R$115+ROUNDDOWN(($A88*IF(501&lt;=$A88,$R$128,IF(101&lt;=$A88,$R$127,IF(51&lt;=$A88,$R$126,IF(31&lt;=$A88,$R$125,IF(21&lt;=$A88,$R$124,IF(11&lt;=$A88,$R$123,IF(1&lt;=$A88,$R$122,0)))))))),0))*1.1,0)</f>
        <v>23045</v>
      </c>
      <c r="R88" s="101">
        <f t="shared" si="20"/>
        <v>17226</v>
      </c>
      <c r="S88" s="102">
        <f t="shared" si="25"/>
        <v>40271</v>
      </c>
      <c r="T88" s="103">
        <f t="shared" si="26"/>
        <v>1149</v>
      </c>
      <c r="U88" s="104">
        <f t="shared" si="26"/>
        <v>957</v>
      </c>
      <c r="V88" s="105">
        <f t="shared" si="26"/>
        <v>2106</v>
      </c>
      <c r="W88" s="106">
        <f t="shared" si="27"/>
        <v>-1999</v>
      </c>
      <c r="X88" s="86">
        <f t="shared" si="27"/>
        <v>2211</v>
      </c>
      <c r="Y88" s="87">
        <f t="shared" si="27"/>
        <v>212</v>
      </c>
      <c r="Z88" s="107">
        <f t="shared" si="28"/>
        <v>0.92018048235106209</v>
      </c>
      <c r="AA88" s="83">
        <f t="shared" si="28"/>
        <v>1.1472527472527472</v>
      </c>
      <c r="AB88" s="83">
        <f t="shared" si="28"/>
        <v>1.0052921940138295</v>
      </c>
    </row>
    <row r="89" spans="1:28" s="57" customFormat="1" ht="18" customHeight="1" x14ac:dyDescent="0.25">
      <c r="A89" s="84">
        <v>84</v>
      </c>
      <c r="B89" s="85">
        <f t="shared" si="19"/>
        <v>25349</v>
      </c>
      <c r="C89" s="106">
        <v>15207</v>
      </c>
      <c r="D89" s="111">
        <f t="shared" si="29"/>
        <v>40556</v>
      </c>
      <c r="E89" s="88">
        <f>ROUNDDOWN(($F$115+ROUNDDOWN(($A89*IF(501&lt;=$A89,$F$128,IF(101&lt;=$A89,$F$127,IF(51&lt;=$A89,$F$126,IF(31&lt;=$A89,$F$125,IF(21&lt;=$A89,$F$124,IF(11&lt;=$A89,$F$123,IF(1&lt;=$A89,$F$122,0)))))))),0))*1.1,0)</f>
        <v>20768</v>
      </c>
      <c r="F89" s="89">
        <v>15488</v>
      </c>
      <c r="G89" s="90">
        <f t="shared" si="21"/>
        <v>36256</v>
      </c>
      <c r="H89" s="91">
        <f t="shared" si="22"/>
        <v>-4581</v>
      </c>
      <c r="I89" s="92">
        <f t="shared" si="22"/>
        <v>281</v>
      </c>
      <c r="J89" s="93">
        <f t="shared" si="22"/>
        <v>-4300</v>
      </c>
      <c r="K89" s="94">
        <f>ROUNDDOWN(($L$115+ROUNDDOWN(($A89*IF(501&lt;=$A89,$L$128,IF(101&lt;=$A89,$L$127,IF(51&lt;=$A89,$L$126,IF(31&lt;=$A89,$L$125,IF(21&lt;=$A89,$L$124,IF(11&lt;=$A89,$L$123,IF(1&lt;=$A89,$L$122,0)))))))),0))*1.1,0)</f>
        <v>22112</v>
      </c>
      <c r="L89" s="95">
        <v>16456</v>
      </c>
      <c r="M89" s="96">
        <f t="shared" si="23"/>
        <v>38568</v>
      </c>
      <c r="N89" s="97">
        <f t="shared" si="24"/>
        <v>1344</v>
      </c>
      <c r="O89" s="98">
        <f t="shared" si="24"/>
        <v>968</v>
      </c>
      <c r="P89" s="99">
        <f t="shared" si="24"/>
        <v>2312</v>
      </c>
      <c r="Q89" s="100">
        <f>ROUNDDOWN(($R$115+ROUNDDOWN(($A89*IF(501&lt;=$A89,$R$128,IF(101&lt;=$A89,$R$127,IF(51&lt;=$A89,$R$126,IF(31&lt;=$A89,$R$125,IF(21&lt;=$A89,$R$124,IF(11&lt;=$A89,$R$123,IF(1&lt;=$A89,$R$122,0)))))))),0))*1.1,0)</f>
        <v>23271</v>
      </c>
      <c r="R89" s="101">
        <f t="shared" si="20"/>
        <v>17424</v>
      </c>
      <c r="S89" s="102">
        <f t="shared" si="25"/>
        <v>40695</v>
      </c>
      <c r="T89" s="103">
        <f t="shared" si="26"/>
        <v>1159</v>
      </c>
      <c r="U89" s="104">
        <f t="shared" si="26"/>
        <v>968</v>
      </c>
      <c r="V89" s="105">
        <f t="shared" si="26"/>
        <v>2127</v>
      </c>
      <c r="W89" s="106">
        <f t="shared" si="27"/>
        <v>-2078</v>
      </c>
      <c r="X89" s="86">
        <f t="shared" si="27"/>
        <v>2217</v>
      </c>
      <c r="Y89" s="87">
        <f t="shared" si="27"/>
        <v>139</v>
      </c>
      <c r="Z89" s="107">
        <f t="shared" si="28"/>
        <v>0.9180243796599471</v>
      </c>
      <c r="AA89" s="83">
        <f t="shared" si="28"/>
        <v>1.1457881238903136</v>
      </c>
      <c r="AB89" s="83">
        <f t="shared" si="28"/>
        <v>1.0034273597001677</v>
      </c>
    </row>
    <row r="90" spans="1:28" s="57" customFormat="1" ht="18" customHeight="1" x14ac:dyDescent="0.25">
      <c r="A90" s="84">
        <v>85</v>
      </c>
      <c r="B90" s="85">
        <f t="shared" si="19"/>
        <v>25654</v>
      </c>
      <c r="C90" s="106">
        <v>15400</v>
      </c>
      <c r="D90" s="111">
        <f t="shared" si="29"/>
        <v>41054</v>
      </c>
      <c r="E90" s="88">
        <f>ROUNDDOWN(($F$115+ROUNDDOWN(($A90*IF(501&lt;=$A90,$F$128,IF(101&lt;=$A90,$F$127,IF(51&lt;=$A90,$F$126,IF(31&lt;=$A90,$F$125,IF(21&lt;=$A90,$F$124,IF(11&lt;=$A90,$F$123,IF(1&lt;=$A90,$F$122,0)))))))),0))*1.1,0)</f>
        <v>20970</v>
      </c>
      <c r="F90" s="89">
        <v>15664</v>
      </c>
      <c r="G90" s="90">
        <f t="shared" si="21"/>
        <v>36634</v>
      </c>
      <c r="H90" s="91">
        <f t="shared" si="22"/>
        <v>-4684</v>
      </c>
      <c r="I90" s="92">
        <f t="shared" si="22"/>
        <v>264</v>
      </c>
      <c r="J90" s="93">
        <f t="shared" si="22"/>
        <v>-4420</v>
      </c>
      <c r="K90" s="94">
        <f>ROUNDDOWN(($L$115+ROUNDDOWN(($A90*IF(501&lt;=$A90,$L$128,IF(101&lt;=$A90,$L$127,IF(51&lt;=$A90,$L$126,IF(31&lt;=$A90,$L$125,IF(21&lt;=$A90,$L$124,IF(11&lt;=$A90,$L$123,IF(1&lt;=$A90,$L$122,0)))))))),0))*1.1,0)</f>
        <v>22327</v>
      </c>
      <c r="L90" s="95">
        <v>16643</v>
      </c>
      <c r="M90" s="96">
        <f t="shared" si="23"/>
        <v>38970</v>
      </c>
      <c r="N90" s="97">
        <f t="shared" si="24"/>
        <v>1357</v>
      </c>
      <c r="O90" s="98">
        <f t="shared" si="24"/>
        <v>979</v>
      </c>
      <c r="P90" s="99">
        <f t="shared" si="24"/>
        <v>2336</v>
      </c>
      <c r="Q90" s="100">
        <f>ROUNDDOWN(($R$115+ROUNDDOWN(($A90*IF(501&lt;=$A90,$R$128,IF(101&lt;=$A90,$R$127,IF(51&lt;=$A90,$R$126,IF(31&lt;=$A90,$R$125,IF(21&lt;=$A90,$R$124,IF(11&lt;=$A90,$R$123,IF(1&lt;=$A90,$R$122,0)))))))),0))*1.1,0)</f>
        <v>23498</v>
      </c>
      <c r="R90" s="101">
        <f t="shared" si="20"/>
        <v>17622</v>
      </c>
      <c r="S90" s="102">
        <f t="shared" si="25"/>
        <v>41120</v>
      </c>
      <c r="T90" s="103">
        <f t="shared" si="26"/>
        <v>1171</v>
      </c>
      <c r="U90" s="104">
        <f t="shared" si="26"/>
        <v>979</v>
      </c>
      <c r="V90" s="105">
        <f t="shared" si="26"/>
        <v>2150</v>
      </c>
      <c r="W90" s="106">
        <f t="shared" si="27"/>
        <v>-2156</v>
      </c>
      <c r="X90" s="86">
        <f t="shared" si="27"/>
        <v>2222</v>
      </c>
      <c r="Y90" s="87">
        <f t="shared" si="27"/>
        <v>66</v>
      </c>
      <c r="Z90" s="107">
        <f t="shared" si="28"/>
        <v>0.91595852498635688</v>
      </c>
      <c r="AA90" s="83">
        <f t="shared" si="28"/>
        <v>1.1442857142857144</v>
      </c>
      <c r="AB90" s="83">
        <f t="shared" si="28"/>
        <v>1.001607638719735</v>
      </c>
    </row>
    <row r="91" spans="1:28" s="57" customFormat="1" ht="18" customHeight="1" x14ac:dyDescent="0.25">
      <c r="A91" s="84">
        <v>86</v>
      </c>
      <c r="B91" s="85">
        <f t="shared" si="19"/>
        <v>25958</v>
      </c>
      <c r="C91" s="106">
        <v>15592</v>
      </c>
      <c r="D91" s="111">
        <f t="shared" si="29"/>
        <v>41550</v>
      </c>
      <c r="E91" s="88">
        <f>ROUNDDOWN(($F$115+ROUNDDOWN(($A91*IF(501&lt;=$A91,$F$128,IF(101&lt;=$A91,$F$127,IF(51&lt;=$A91,$F$126,IF(31&lt;=$A91,$F$125,IF(21&lt;=$A91,$F$124,IF(11&lt;=$A91,$F$123,IF(1&lt;=$A91,$F$122,0)))))))),0))*1.1,0)</f>
        <v>21172</v>
      </c>
      <c r="F91" s="89">
        <v>15840</v>
      </c>
      <c r="G91" s="90">
        <f t="shared" si="21"/>
        <v>37012</v>
      </c>
      <c r="H91" s="91">
        <f t="shared" si="22"/>
        <v>-4786</v>
      </c>
      <c r="I91" s="92">
        <f t="shared" si="22"/>
        <v>248</v>
      </c>
      <c r="J91" s="93">
        <f t="shared" si="22"/>
        <v>-4538</v>
      </c>
      <c r="K91" s="94">
        <f>ROUNDDOWN(($L$115+ROUNDDOWN(($A91*IF(501&lt;=$A91,$L$128,IF(101&lt;=$A91,$L$127,IF(51&lt;=$A91,$L$126,IF(31&lt;=$A91,$L$125,IF(21&lt;=$A91,$L$124,IF(11&lt;=$A91,$L$123,IF(1&lt;=$A91,$L$122,0)))))))),0))*1.1,0)</f>
        <v>22543</v>
      </c>
      <c r="L91" s="95">
        <v>16830</v>
      </c>
      <c r="M91" s="96">
        <f t="shared" si="23"/>
        <v>39373</v>
      </c>
      <c r="N91" s="97">
        <f t="shared" si="24"/>
        <v>1371</v>
      </c>
      <c r="O91" s="98">
        <f t="shared" si="24"/>
        <v>990</v>
      </c>
      <c r="P91" s="99">
        <f t="shared" si="24"/>
        <v>2361</v>
      </c>
      <c r="Q91" s="100">
        <f>ROUNDDOWN(($R$115+ROUNDDOWN(($A91*IF(501&lt;=$A91,$R$128,IF(101&lt;=$A91,$R$127,IF(51&lt;=$A91,$R$126,IF(31&lt;=$A91,$R$125,IF(21&lt;=$A91,$R$124,IF(11&lt;=$A91,$R$123,IF(1&lt;=$A91,$R$122,0)))))))),0))*1.1,0)</f>
        <v>23724</v>
      </c>
      <c r="R91" s="101">
        <f t="shared" si="20"/>
        <v>17820</v>
      </c>
      <c r="S91" s="102">
        <f t="shared" si="25"/>
        <v>41544</v>
      </c>
      <c r="T91" s="103">
        <f t="shared" si="26"/>
        <v>1181</v>
      </c>
      <c r="U91" s="104">
        <f t="shared" si="26"/>
        <v>990</v>
      </c>
      <c r="V91" s="105">
        <f t="shared" si="26"/>
        <v>2171</v>
      </c>
      <c r="W91" s="106">
        <f t="shared" si="27"/>
        <v>-2234</v>
      </c>
      <c r="X91" s="86">
        <f t="shared" si="27"/>
        <v>2228</v>
      </c>
      <c r="Y91" s="87">
        <f t="shared" si="27"/>
        <v>-6</v>
      </c>
      <c r="Z91" s="107">
        <f t="shared" si="28"/>
        <v>0.9139378996841051</v>
      </c>
      <c r="AA91" s="83">
        <f t="shared" si="28"/>
        <v>1.1428937916880451</v>
      </c>
      <c r="AB91" s="83">
        <f t="shared" si="28"/>
        <v>0.99985559566787008</v>
      </c>
    </row>
    <row r="92" spans="1:28" s="57" customFormat="1" ht="18" customHeight="1" x14ac:dyDescent="0.25">
      <c r="A92" s="84">
        <v>87</v>
      </c>
      <c r="B92" s="85">
        <f t="shared" si="19"/>
        <v>26263</v>
      </c>
      <c r="C92" s="106">
        <v>15785</v>
      </c>
      <c r="D92" s="111">
        <f t="shared" si="29"/>
        <v>42048</v>
      </c>
      <c r="E92" s="88">
        <f>ROUNDDOWN(($F$115+ROUNDDOWN(($A92*IF(501&lt;=$A92,$F$128,IF(101&lt;=$A92,$F$127,IF(51&lt;=$A92,$F$126,IF(31&lt;=$A92,$F$125,IF(21&lt;=$A92,$F$124,IF(11&lt;=$A92,$F$123,IF(1&lt;=$A92,$F$122,0)))))))),0))*1.1,0)</f>
        <v>21375</v>
      </c>
      <c r="F92" s="89">
        <v>16016</v>
      </c>
      <c r="G92" s="90">
        <f t="shared" si="21"/>
        <v>37391</v>
      </c>
      <c r="H92" s="91">
        <f t="shared" si="22"/>
        <v>-4888</v>
      </c>
      <c r="I92" s="92">
        <f t="shared" si="22"/>
        <v>231</v>
      </c>
      <c r="J92" s="93">
        <f t="shared" si="22"/>
        <v>-4657</v>
      </c>
      <c r="K92" s="94">
        <f>ROUNDDOWN(($L$115+ROUNDDOWN(($A92*IF(501&lt;=$A92,$L$128,IF(101&lt;=$A92,$L$127,IF(51&lt;=$A92,$L$126,IF(31&lt;=$A92,$L$125,IF(21&lt;=$A92,$L$124,IF(11&lt;=$A92,$L$123,IF(1&lt;=$A92,$L$122,0)))))))),0))*1.1,0)</f>
        <v>22759</v>
      </c>
      <c r="L92" s="95">
        <v>17017</v>
      </c>
      <c r="M92" s="96">
        <f t="shared" si="23"/>
        <v>39776</v>
      </c>
      <c r="N92" s="97">
        <f t="shared" si="24"/>
        <v>1384</v>
      </c>
      <c r="O92" s="98">
        <f t="shared" si="24"/>
        <v>1001</v>
      </c>
      <c r="P92" s="99">
        <f t="shared" si="24"/>
        <v>2385</v>
      </c>
      <c r="Q92" s="100">
        <f>ROUNDDOWN(($R$115+ROUNDDOWN(($A92*IF(501&lt;=$A92,$R$128,IF(101&lt;=$A92,$R$127,IF(51&lt;=$A92,$R$126,IF(31&lt;=$A92,$R$125,IF(21&lt;=$A92,$R$124,IF(11&lt;=$A92,$R$123,IF(1&lt;=$A92,$R$122,0)))))))),0))*1.1,0)</f>
        <v>23951</v>
      </c>
      <c r="R92" s="101">
        <f t="shared" si="20"/>
        <v>18018</v>
      </c>
      <c r="S92" s="102">
        <f t="shared" si="25"/>
        <v>41969</v>
      </c>
      <c r="T92" s="103">
        <f t="shared" si="26"/>
        <v>1192</v>
      </c>
      <c r="U92" s="104">
        <f t="shared" si="26"/>
        <v>1001</v>
      </c>
      <c r="V92" s="105">
        <f t="shared" si="26"/>
        <v>2193</v>
      </c>
      <c r="W92" s="106">
        <f t="shared" si="27"/>
        <v>-2312</v>
      </c>
      <c r="X92" s="86">
        <f t="shared" si="27"/>
        <v>2233</v>
      </c>
      <c r="Y92" s="87">
        <f t="shared" si="27"/>
        <v>-79</v>
      </c>
      <c r="Z92" s="107">
        <f t="shared" si="28"/>
        <v>0.91196740661767506</v>
      </c>
      <c r="AA92" s="83">
        <f t="shared" si="28"/>
        <v>1.1414634146341462</v>
      </c>
      <c r="AB92" s="83">
        <f t="shared" si="28"/>
        <v>0.99812119482496198</v>
      </c>
    </row>
    <row r="93" spans="1:28" s="57" customFormat="1" ht="18" customHeight="1" x14ac:dyDescent="0.25">
      <c r="A93" s="84">
        <v>88</v>
      </c>
      <c r="B93" s="85">
        <f t="shared" si="19"/>
        <v>26568</v>
      </c>
      <c r="C93" s="106">
        <v>15977</v>
      </c>
      <c r="D93" s="111">
        <f t="shared" si="29"/>
        <v>42545</v>
      </c>
      <c r="E93" s="88">
        <f>ROUNDDOWN(($F$115+ROUNDDOWN(($A93*IF(501&lt;=$A93,$F$128,IF(101&lt;=$A93,$F$127,IF(51&lt;=$A93,$F$126,IF(31&lt;=$A93,$F$125,IF(21&lt;=$A93,$F$124,IF(11&lt;=$A93,$F$123,IF(1&lt;=$A93,$F$122,0)))))))),0))*1.1,0)</f>
        <v>21577</v>
      </c>
      <c r="F93" s="89">
        <v>16192</v>
      </c>
      <c r="G93" s="90">
        <f t="shared" si="21"/>
        <v>37769</v>
      </c>
      <c r="H93" s="91">
        <f t="shared" si="22"/>
        <v>-4991</v>
      </c>
      <c r="I93" s="92">
        <f t="shared" si="22"/>
        <v>215</v>
      </c>
      <c r="J93" s="93">
        <f t="shared" si="22"/>
        <v>-4776</v>
      </c>
      <c r="K93" s="94">
        <f>ROUNDDOWN(($L$115+ROUNDDOWN(($A93*IF(501&lt;=$A93,$L$128,IF(101&lt;=$A93,$L$127,IF(51&lt;=$A93,$L$126,IF(31&lt;=$A93,$L$125,IF(21&lt;=$A93,$L$124,IF(11&lt;=$A93,$L$123,IF(1&lt;=$A93,$L$122,0)))))))),0))*1.1,0)</f>
        <v>22974</v>
      </c>
      <c r="L93" s="95">
        <v>17204</v>
      </c>
      <c r="M93" s="96">
        <f t="shared" si="23"/>
        <v>40178</v>
      </c>
      <c r="N93" s="97">
        <f t="shared" si="24"/>
        <v>1397</v>
      </c>
      <c r="O93" s="98">
        <f t="shared" si="24"/>
        <v>1012</v>
      </c>
      <c r="P93" s="99">
        <f t="shared" si="24"/>
        <v>2409</v>
      </c>
      <c r="Q93" s="100">
        <f>ROUNDDOWN(($R$115+ROUNDDOWN(($A93*IF(501&lt;=$A93,$R$128,IF(101&lt;=$A93,$R$127,IF(51&lt;=$A93,$R$126,IF(31&lt;=$A93,$R$125,IF(21&lt;=$A93,$R$124,IF(11&lt;=$A93,$R$123,IF(1&lt;=$A93,$R$122,0)))))))),0))*1.1,0)</f>
        <v>24178</v>
      </c>
      <c r="R93" s="101">
        <f t="shared" si="20"/>
        <v>18216</v>
      </c>
      <c r="S93" s="102">
        <f t="shared" si="25"/>
        <v>42394</v>
      </c>
      <c r="T93" s="103">
        <f t="shared" si="26"/>
        <v>1204</v>
      </c>
      <c r="U93" s="104">
        <f t="shared" si="26"/>
        <v>1012</v>
      </c>
      <c r="V93" s="105">
        <f t="shared" si="26"/>
        <v>2216</v>
      </c>
      <c r="W93" s="106">
        <f t="shared" si="27"/>
        <v>-2390</v>
      </c>
      <c r="X93" s="86">
        <f t="shared" si="27"/>
        <v>2239</v>
      </c>
      <c r="Y93" s="87">
        <f t="shared" si="27"/>
        <v>-151</v>
      </c>
      <c r="Z93" s="107">
        <f t="shared" si="28"/>
        <v>0.91004215597711535</v>
      </c>
      <c r="AA93" s="83">
        <f t="shared" si="28"/>
        <v>1.1401389497402517</v>
      </c>
      <c r="AB93" s="83">
        <f t="shared" si="28"/>
        <v>0.99645081678223058</v>
      </c>
    </row>
    <row r="94" spans="1:28" s="57" customFormat="1" ht="18" customHeight="1" x14ac:dyDescent="0.25">
      <c r="A94" s="84">
        <v>89</v>
      </c>
      <c r="B94" s="85">
        <f t="shared" si="19"/>
        <v>26873</v>
      </c>
      <c r="C94" s="106">
        <v>16170</v>
      </c>
      <c r="D94" s="111">
        <f t="shared" si="29"/>
        <v>43043</v>
      </c>
      <c r="E94" s="88">
        <f>ROUNDDOWN(($F$115+ROUNDDOWN(($A94*IF(501&lt;=$A94,$F$128,IF(101&lt;=$A94,$F$127,IF(51&lt;=$A94,$F$126,IF(31&lt;=$A94,$F$125,IF(21&lt;=$A94,$F$124,IF(11&lt;=$A94,$F$123,IF(1&lt;=$A94,$F$122,0)))))))),0))*1.1,0)</f>
        <v>21780</v>
      </c>
      <c r="F94" s="89">
        <v>16368</v>
      </c>
      <c r="G94" s="90">
        <f t="shared" si="21"/>
        <v>38148</v>
      </c>
      <c r="H94" s="91">
        <f t="shared" si="22"/>
        <v>-5093</v>
      </c>
      <c r="I94" s="92">
        <f t="shared" si="22"/>
        <v>198</v>
      </c>
      <c r="J94" s="93">
        <f t="shared" si="22"/>
        <v>-4895</v>
      </c>
      <c r="K94" s="94">
        <f>ROUNDDOWN(($L$115+ROUNDDOWN(($A94*IF(501&lt;=$A94,$L$128,IF(101&lt;=$A94,$L$127,IF(51&lt;=$A94,$L$126,IF(31&lt;=$A94,$L$125,IF(21&lt;=$A94,$L$124,IF(11&lt;=$A94,$L$123,IF(1&lt;=$A94,$L$122,0)))))))),0))*1.1,0)</f>
        <v>23190</v>
      </c>
      <c r="L94" s="95">
        <v>17391</v>
      </c>
      <c r="M94" s="96">
        <f t="shared" si="23"/>
        <v>40581</v>
      </c>
      <c r="N94" s="97">
        <f t="shared" si="24"/>
        <v>1410</v>
      </c>
      <c r="O94" s="98">
        <f t="shared" si="24"/>
        <v>1023</v>
      </c>
      <c r="P94" s="99">
        <f t="shared" si="24"/>
        <v>2433</v>
      </c>
      <c r="Q94" s="100">
        <f>ROUNDDOWN(($R$115+ROUNDDOWN(($A94*IF(501&lt;=$A94,$R$128,IF(101&lt;=$A94,$R$127,IF(51&lt;=$A94,$R$126,IF(31&lt;=$A94,$R$125,IF(21&lt;=$A94,$R$124,IF(11&lt;=$A94,$R$123,IF(1&lt;=$A94,$R$122,0)))))))),0))*1.1,0)</f>
        <v>24404</v>
      </c>
      <c r="R94" s="101">
        <f t="shared" si="20"/>
        <v>18414</v>
      </c>
      <c r="S94" s="102">
        <f t="shared" si="25"/>
        <v>42818</v>
      </c>
      <c r="T94" s="103">
        <f t="shared" si="26"/>
        <v>1214</v>
      </c>
      <c r="U94" s="104">
        <f t="shared" si="26"/>
        <v>1023</v>
      </c>
      <c r="V94" s="105">
        <f t="shared" si="26"/>
        <v>2237</v>
      </c>
      <c r="W94" s="106">
        <f t="shared" si="27"/>
        <v>-2469</v>
      </c>
      <c r="X94" s="86">
        <f t="shared" si="27"/>
        <v>2244</v>
      </c>
      <c r="Y94" s="87">
        <f t="shared" si="27"/>
        <v>-225</v>
      </c>
      <c r="Z94" s="107">
        <f t="shared" si="28"/>
        <v>0.90812339522941243</v>
      </c>
      <c r="AA94" s="83">
        <f t="shared" si="28"/>
        <v>1.1387755102040817</v>
      </c>
      <c r="AB94" s="83">
        <f t="shared" si="28"/>
        <v>0.99477266919127383</v>
      </c>
    </row>
    <row r="95" spans="1:28" s="57" customFormat="1" ht="18" customHeight="1" x14ac:dyDescent="0.25">
      <c r="A95" s="84">
        <v>90</v>
      </c>
      <c r="B95" s="85">
        <f t="shared" si="19"/>
        <v>27177</v>
      </c>
      <c r="C95" s="106">
        <v>16362</v>
      </c>
      <c r="D95" s="111">
        <f t="shared" si="29"/>
        <v>43539</v>
      </c>
      <c r="E95" s="88">
        <f>ROUNDDOWN(($F$115+ROUNDDOWN(($A95*IF(501&lt;=$A95,$F$128,IF(101&lt;=$A95,$F$127,IF(51&lt;=$A95,$F$126,IF(31&lt;=$A95,$F$125,IF(21&lt;=$A95,$F$124,IF(11&lt;=$A95,$F$123,IF(1&lt;=$A95,$F$122,0)))))))),0))*1.1,0)</f>
        <v>21982</v>
      </c>
      <c r="F95" s="89">
        <v>16544</v>
      </c>
      <c r="G95" s="90">
        <f t="shared" si="21"/>
        <v>38526</v>
      </c>
      <c r="H95" s="91">
        <f t="shared" si="22"/>
        <v>-5195</v>
      </c>
      <c r="I95" s="92">
        <f t="shared" si="22"/>
        <v>182</v>
      </c>
      <c r="J95" s="93">
        <f t="shared" si="22"/>
        <v>-5013</v>
      </c>
      <c r="K95" s="94">
        <f>ROUNDDOWN(($L$115+ROUNDDOWN(($A95*IF(501&lt;=$A95,$L$128,IF(101&lt;=$A95,$L$127,IF(51&lt;=$A95,$L$126,IF(31&lt;=$A95,$L$125,IF(21&lt;=$A95,$L$124,IF(11&lt;=$A95,$L$123,IF(1&lt;=$A95,$L$122,0)))))))),0))*1.1,0)</f>
        <v>23405</v>
      </c>
      <c r="L95" s="95">
        <v>17578</v>
      </c>
      <c r="M95" s="96">
        <f t="shared" si="23"/>
        <v>40983</v>
      </c>
      <c r="N95" s="97">
        <f t="shared" si="24"/>
        <v>1423</v>
      </c>
      <c r="O95" s="98">
        <f t="shared" si="24"/>
        <v>1034</v>
      </c>
      <c r="P95" s="99">
        <f t="shared" si="24"/>
        <v>2457</v>
      </c>
      <c r="Q95" s="100">
        <f>ROUNDDOWN(($R$115+ROUNDDOWN(($A95*IF(501&lt;=$A95,$R$128,IF(101&lt;=$A95,$R$127,IF(51&lt;=$A95,$R$126,IF(31&lt;=$A95,$R$125,IF(21&lt;=$A95,$R$124,IF(11&lt;=$A95,$R$123,IF(1&lt;=$A95,$R$122,0)))))))),0))*1.1,0)</f>
        <v>24631</v>
      </c>
      <c r="R95" s="101">
        <f t="shared" si="20"/>
        <v>18612</v>
      </c>
      <c r="S95" s="102">
        <f t="shared" si="25"/>
        <v>43243</v>
      </c>
      <c r="T95" s="103">
        <f t="shared" si="26"/>
        <v>1226</v>
      </c>
      <c r="U95" s="104">
        <f t="shared" si="26"/>
        <v>1034</v>
      </c>
      <c r="V95" s="105">
        <f t="shared" si="26"/>
        <v>2260</v>
      </c>
      <c r="W95" s="106">
        <f t="shared" si="27"/>
        <v>-2546</v>
      </c>
      <c r="X95" s="86">
        <f t="shared" si="27"/>
        <v>2250</v>
      </c>
      <c r="Y95" s="87">
        <f t="shared" si="27"/>
        <v>-296</v>
      </c>
      <c r="Z95" s="107">
        <f t="shared" si="28"/>
        <v>0.90631784229311552</v>
      </c>
      <c r="AA95" s="83">
        <f t="shared" si="28"/>
        <v>1.1375137513751374</v>
      </c>
      <c r="AB95" s="83">
        <f t="shared" si="28"/>
        <v>0.99320149750798137</v>
      </c>
    </row>
    <row r="96" spans="1:28" s="57" customFormat="1" ht="18" customHeight="1" x14ac:dyDescent="0.25">
      <c r="A96" s="84">
        <v>91</v>
      </c>
      <c r="B96" s="85">
        <f t="shared" si="19"/>
        <v>27482</v>
      </c>
      <c r="C96" s="106">
        <v>16555</v>
      </c>
      <c r="D96" s="111">
        <f t="shared" si="29"/>
        <v>44037</v>
      </c>
      <c r="E96" s="88">
        <f>ROUNDDOWN(($F$115+ROUNDDOWN(($A96*IF(501&lt;=$A96,$F$128,IF(101&lt;=$A96,$F$127,IF(51&lt;=$A96,$F$126,IF(31&lt;=$A96,$F$125,IF(21&lt;=$A96,$F$124,IF(11&lt;=$A96,$F$123,IF(1&lt;=$A96,$F$122,0)))))))),0))*1.1,0)</f>
        <v>22184</v>
      </c>
      <c r="F96" s="89">
        <v>16720</v>
      </c>
      <c r="G96" s="90">
        <f t="shared" si="21"/>
        <v>38904</v>
      </c>
      <c r="H96" s="91">
        <f t="shared" si="22"/>
        <v>-5298</v>
      </c>
      <c r="I96" s="92">
        <f t="shared" si="22"/>
        <v>165</v>
      </c>
      <c r="J96" s="93">
        <f t="shared" si="22"/>
        <v>-5133</v>
      </c>
      <c r="K96" s="94">
        <f>ROUNDDOWN(($L$115+ROUNDDOWN(($A96*IF(501&lt;=$A96,$L$128,IF(101&lt;=$A96,$L$127,IF(51&lt;=$A96,$L$126,IF(31&lt;=$A96,$L$125,IF(21&lt;=$A96,$L$124,IF(11&lt;=$A96,$L$123,IF(1&lt;=$A96,$L$122,0)))))))),0))*1.1,0)</f>
        <v>23621</v>
      </c>
      <c r="L96" s="95">
        <v>17765</v>
      </c>
      <c r="M96" s="96">
        <f t="shared" si="23"/>
        <v>41386</v>
      </c>
      <c r="N96" s="97">
        <f t="shared" si="24"/>
        <v>1437</v>
      </c>
      <c r="O96" s="98">
        <f t="shared" si="24"/>
        <v>1045</v>
      </c>
      <c r="P96" s="99">
        <f t="shared" si="24"/>
        <v>2482</v>
      </c>
      <c r="Q96" s="100">
        <f>ROUNDDOWN(($R$115+ROUNDDOWN(($A96*IF(501&lt;=$A96,$R$128,IF(101&lt;=$A96,$R$127,IF(51&lt;=$A96,$R$126,IF(31&lt;=$A96,$R$125,IF(21&lt;=$A96,$R$124,IF(11&lt;=$A96,$R$123,IF(1&lt;=$A96,$R$122,0)))))))),0))*1.1,0)</f>
        <v>24857</v>
      </c>
      <c r="R96" s="101">
        <f t="shared" si="20"/>
        <v>18810</v>
      </c>
      <c r="S96" s="102">
        <f t="shared" si="25"/>
        <v>43667</v>
      </c>
      <c r="T96" s="103">
        <f t="shared" si="26"/>
        <v>1236</v>
      </c>
      <c r="U96" s="104">
        <f t="shared" si="26"/>
        <v>1045</v>
      </c>
      <c r="V96" s="105">
        <f t="shared" si="26"/>
        <v>2281</v>
      </c>
      <c r="W96" s="106">
        <f t="shared" si="27"/>
        <v>-2625</v>
      </c>
      <c r="X96" s="86">
        <f t="shared" si="27"/>
        <v>2255</v>
      </c>
      <c r="Y96" s="87">
        <f t="shared" si="27"/>
        <v>-370</v>
      </c>
      <c r="Z96" s="107">
        <f t="shared" si="28"/>
        <v>0.90448293428425874</v>
      </c>
      <c r="AA96" s="83">
        <f t="shared" si="28"/>
        <v>1.1362126245847175</v>
      </c>
      <c r="AB96" s="83">
        <f t="shared" si="28"/>
        <v>0.9915979744305925</v>
      </c>
    </row>
    <row r="97" spans="1:28" s="57" customFormat="1" ht="18" customHeight="1" x14ac:dyDescent="0.25">
      <c r="A97" s="84">
        <v>92</v>
      </c>
      <c r="B97" s="85">
        <f t="shared" si="19"/>
        <v>27787</v>
      </c>
      <c r="C97" s="106">
        <v>16747</v>
      </c>
      <c r="D97" s="111">
        <f t="shared" si="29"/>
        <v>44534</v>
      </c>
      <c r="E97" s="88">
        <f>ROUNDDOWN(($F$115+ROUNDDOWN(($A97*IF(501&lt;=$A97,$F$128,IF(101&lt;=$A97,$F$127,IF(51&lt;=$A97,$F$126,IF(31&lt;=$A97,$F$125,IF(21&lt;=$A97,$F$124,IF(11&lt;=$A97,$F$123,IF(1&lt;=$A97,$F$122,0)))))))),0))*1.1,0)</f>
        <v>22387</v>
      </c>
      <c r="F97" s="89">
        <v>16896</v>
      </c>
      <c r="G97" s="90">
        <f t="shared" si="21"/>
        <v>39283</v>
      </c>
      <c r="H97" s="91">
        <f t="shared" si="22"/>
        <v>-5400</v>
      </c>
      <c r="I97" s="92">
        <f t="shared" si="22"/>
        <v>149</v>
      </c>
      <c r="J97" s="93">
        <f t="shared" si="22"/>
        <v>-5251</v>
      </c>
      <c r="K97" s="94">
        <f>ROUNDDOWN(($L$115+ROUNDDOWN(($A97*IF(501&lt;=$A97,$L$128,IF(101&lt;=$A97,$L$127,IF(51&lt;=$A97,$L$126,IF(31&lt;=$A97,$L$125,IF(21&lt;=$A97,$L$124,IF(11&lt;=$A97,$L$123,IF(1&lt;=$A97,$L$122,0)))))))),0))*1.1,0)</f>
        <v>23837</v>
      </c>
      <c r="L97" s="95">
        <v>17952</v>
      </c>
      <c r="M97" s="96">
        <f t="shared" si="23"/>
        <v>41789</v>
      </c>
      <c r="N97" s="97">
        <f t="shared" si="24"/>
        <v>1450</v>
      </c>
      <c r="O97" s="98">
        <f t="shared" si="24"/>
        <v>1056</v>
      </c>
      <c r="P97" s="99">
        <f t="shared" si="24"/>
        <v>2506</v>
      </c>
      <c r="Q97" s="100">
        <f>ROUNDDOWN(($R$115+ROUNDDOWN(($A97*IF(501&lt;=$A97,$R$128,IF(101&lt;=$A97,$R$127,IF(51&lt;=$A97,$R$126,IF(31&lt;=$A97,$R$125,IF(21&lt;=$A97,$R$124,IF(11&lt;=$A97,$R$123,IF(1&lt;=$A97,$R$122,0)))))))),0))*1.1,0)</f>
        <v>25084</v>
      </c>
      <c r="R97" s="101">
        <f t="shared" si="20"/>
        <v>19008</v>
      </c>
      <c r="S97" s="102">
        <f t="shared" si="25"/>
        <v>44092</v>
      </c>
      <c r="T97" s="103">
        <f t="shared" si="26"/>
        <v>1247</v>
      </c>
      <c r="U97" s="104">
        <f t="shared" si="26"/>
        <v>1056</v>
      </c>
      <c r="V97" s="105">
        <f t="shared" si="26"/>
        <v>2303</v>
      </c>
      <c r="W97" s="106">
        <f t="shared" si="27"/>
        <v>-2703</v>
      </c>
      <c r="X97" s="86">
        <f t="shared" si="27"/>
        <v>2261</v>
      </c>
      <c r="Y97" s="87">
        <f t="shared" si="27"/>
        <v>-442</v>
      </c>
      <c r="Z97" s="107">
        <f t="shared" si="28"/>
        <v>0.90272429553388278</v>
      </c>
      <c r="AA97" s="83">
        <f t="shared" si="28"/>
        <v>1.135009255389025</v>
      </c>
      <c r="AB97" s="83">
        <f t="shared" si="28"/>
        <v>0.99007499887726236</v>
      </c>
    </row>
    <row r="98" spans="1:28" s="57" customFormat="1" ht="18" customHeight="1" x14ac:dyDescent="0.25">
      <c r="A98" s="84">
        <v>93</v>
      </c>
      <c r="B98" s="85">
        <f t="shared" si="19"/>
        <v>28091</v>
      </c>
      <c r="C98" s="106">
        <v>16940</v>
      </c>
      <c r="D98" s="111">
        <f t="shared" si="29"/>
        <v>45031</v>
      </c>
      <c r="E98" s="88">
        <f>ROUNDDOWN(($F$115+ROUNDDOWN(($A98*IF(501&lt;=$A98,$F$128,IF(101&lt;=$A98,$F$127,IF(51&lt;=$A98,$F$126,IF(31&lt;=$A98,$F$125,IF(21&lt;=$A98,$F$124,IF(11&lt;=$A98,$F$123,IF(1&lt;=$A98,$F$122,0)))))))),0))*1.1,0)</f>
        <v>22589</v>
      </c>
      <c r="F98" s="89">
        <v>17072</v>
      </c>
      <c r="G98" s="90">
        <f t="shared" si="21"/>
        <v>39661</v>
      </c>
      <c r="H98" s="91">
        <f t="shared" si="22"/>
        <v>-5502</v>
      </c>
      <c r="I98" s="92">
        <f t="shared" si="22"/>
        <v>132</v>
      </c>
      <c r="J98" s="93">
        <f t="shared" si="22"/>
        <v>-5370</v>
      </c>
      <c r="K98" s="94">
        <f>ROUNDDOWN(($L$115+ROUNDDOWN(($A98*IF(501&lt;=$A98,$L$128,IF(101&lt;=$A98,$L$127,IF(51&lt;=$A98,$L$126,IF(31&lt;=$A98,$L$125,IF(21&lt;=$A98,$L$124,IF(11&lt;=$A98,$L$123,IF(1&lt;=$A98,$L$122,0)))))))),0))*1.1,0)</f>
        <v>24052</v>
      </c>
      <c r="L98" s="95">
        <v>18139</v>
      </c>
      <c r="M98" s="96">
        <f t="shared" si="23"/>
        <v>42191</v>
      </c>
      <c r="N98" s="97">
        <f t="shared" si="24"/>
        <v>1463</v>
      </c>
      <c r="O98" s="98">
        <f t="shared" si="24"/>
        <v>1067</v>
      </c>
      <c r="P98" s="99">
        <f t="shared" si="24"/>
        <v>2530</v>
      </c>
      <c r="Q98" s="100">
        <f>ROUNDDOWN(($R$115+ROUNDDOWN(($A98*IF(501&lt;=$A98,$R$128,IF(101&lt;=$A98,$R$127,IF(51&lt;=$A98,$R$126,IF(31&lt;=$A98,$R$125,IF(21&lt;=$A98,$R$124,IF(11&lt;=$A98,$R$123,IF(1&lt;=$A98,$R$122,0)))))))),0))*1.1,0)</f>
        <v>25311</v>
      </c>
      <c r="R98" s="101">
        <f t="shared" si="20"/>
        <v>19206</v>
      </c>
      <c r="S98" s="102">
        <f t="shared" si="25"/>
        <v>44517</v>
      </c>
      <c r="T98" s="103">
        <f t="shared" si="26"/>
        <v>1259</v>
      </c>
      <c r="U98" s="104">
        <f t="shared" si="26"/>
        <v>1067</v>
      </c>
      <c r="V98" s="105">
        <f t="shared" si="26"/>
        <v>2326</v>
      </c>
      <c r="W98" s="106">
        <f t="shared" si="27"/>
        <v>-2780</v>
      </c>
      <c r="X98" s="86">
        <f t="shared" si="27"/>
        <v>2266</v>
      </c>
      <c r="Y98" s="87">
        <f t="shared" si="27"/>
        <v>-514</v>
      </c>
      <c r="Z98" s="107">
        <f t="shared" si="28"/>
        <v>0.90103591897760849</v>
      </c>
      <c r="AA98" s="83">
        <f t="shared" si="28"/>
        <v>1.1337662337662338</v>
      </c>
      <c r="AB98" s="83">
        <f t="shared" si="28"/>
        <v>0.98858564100286472</v>
      </c>
    </row>
    <row r="99" spans="1:28" s="57" customFormat="1" ht="18" customHeight="1" x14ac:dyDescent="0.25">
      <c r="A99" s="84">
        <v>94</v>
      </c>
      <c r="B99" s="85">
        <f t="shared" si="19"/>
        <v>28396</v>
      </c>
      <c r="C99" s="106">
        <v>17132</v>
      </c>
      <c r="D99" s="111">
        <f t="shared" si="29"/>
        <v>45528</v>
      </c>
      <c r="E99" s="88">
        <f>ROUNDDOWN(($F$115+ROUNDDOWN(($A99*IF(501&lt;=$A99,$F$128,IF(101&lt;=$A99,$F$127,IF(51&lt;=$A99,$F$126,IF(31&lt;=$A99,$F$125,IF(21&lt;=$A99,$F$124,IF(11&lt;=$A99,$F$123,IF(1&lt;=$A99,$F$122,0)))))))),0))*1.1,0)</f>
        <v>22792</v>
      </c>
      <c r="F99" s="89">
        <v>17248</v>
      </c>
      <c r="G99" s="90">
        <f t="shared" si="21"/>
        <v>40040</v>
      </c>
      <c r="H99" s="91">
        <f t="shared" si="22"/>
        <v>-5604</v>
      </c>
      <c r="I99" s="92">
        <f t="shared" si="22"/>
        <v>116</v>
      </c>
      <c r="J99" s="93">
        <f t="shared" si="22"/>
        <v>-5488</v>
      </c>
      <c r="K99" s="94">
        <f>ROUNDDOWN(($L$115+ROUNDDOWN(($A99*IF(501&lt;=$A99,$L$128,IF(101&lt;=$A99,$L$127,IF(51&lt;=$A99,$L$126,IF(31&lt;=$A99,$L$125,IF(21&lt;=$A99,$L$124,IF(11&lt;=$A99,$L$123,IF(1&lt;=$A99,$L$122,0)))))))),0))*1.1,0)</f>
        <v>24268</v>
      </c>
      <c r="L99" s="95">
        <v>18326</v>
      </c>
      <c r="M99" s="96">
        <f t="shared" si="23"/>
        <v>42594</v>
      </c>
      <c r="N99" s="97">
        <f t="shared" si="24"/>
        <v>1476</v>
      </c>
      <c r="O99" s="98">
        <f t="shared" si="24"/>
        <v>1078</v>
      </c>
      <c r="P99" s="99">
        <f t="shared" si="24"/>
        <v>2554</v>
      </c>
      <c r="Q99" s="100">
        <f>ROUNDDOWN(($R$115+ROUNDDOWN(($A99*IF(501&lt;=$A99,$R$128,IF(101&lt;=$A99,$R$127,IF(51&lt;=$A99,$R$126,IF(31&lt;=$A99,$R$125,IF(21&lt;=$A99,$R$124,IF(11&lt;=$A99,$R$123,IF(1&lt;=$A99,$R$122,0)))))))),0))*1.1,0)</f>
        <v>25537</v>
      </c>
      <c r="R99" s="101">
        <f t="shared" si="20"/>
        <v>19404</v>
      </c>
      <c r="S99" s="102">
        <f t="shared" si="25"/>
        <v>44941</v>
      </c>
      <c r="T99" s="103">
        <f t="shared" si="26"/>
        <v>1269</v>
      </c>
      <c r="U99" s="104">
        <f t="shared" si="26"/>
        <v>1078</v>
      </c>
      <c r="V99" s="105">
        <f t="shared" si="26"/>
        <v>2347</v>
      </c>
      <c r="W99" s="106">
        <f t="shared" si="27"/>
        <v>-2859</v>
      </c>
      <c r="X99" s="86">
        <f t="shared" si="27"/>
        <v>2272</v>
      </c>
      <c r="Y99" s="87">
        <f t="shared" si="27"/>
        <v>-587</v>
      </c>
      <c r="Z99" s="107">
        <f t="shared" si="28"/>
        <v>0.89931680518382873</v>
      </c>
      <c r="AA99" s="83">
        <f t="shared" si="28"/>
        <v>1.1326173243053934</v>
      </c>
      <c r="AB99" s="83">
        <f t="shared" si="28"/>
        <v>0.98710683535406785</v>
      </c>
    </row>
    <row r="100" spans="1:28" s="57" customFormat="1" ht="18" customHeight="1" x14ac:dyDescent="0.25">
      <c r="A100" s="84">
        <v>95</v>
      </c>
      <c r="B100" s="85">
        <f t="shared" ref="B100:B109" si="30">INT(ROUNDDOWN(IF(($A100-5)&lt;=0,0,IF(($A100-5)&lt;=10,$C$122,IF(($A100-5)&lt;=20,$C$123,IF(($A100-5)&lt;=30,$C$124,IF(($A100-5)&lt;=40,$C$125,IF(($A100-5)&lt;=50,$C$126,IF(($A100-5)&gt;=51,$C$127,"")))))))*($A100-5)+$C$120+$C$115,0)*1.1)</f>
        <v>28701</v>
      </c>
      <c r="C100" s="106">
        <v>17325</v>
      </c>
      <c r="D100" s="111">
        <f t="shared" si="29"/>
        <v>46026</v>
      </c>
      <c r="E100" s="88">
        <f>ROUNDDOWN(($F$115+ROUNDDOWN(($A100*IF(501&lt;=$A100,$F$128,IF(101&lt;=$A100,$F$127,IF(51&lt;=$A100,$F$126,IF(31&lt;=$A100,$F$125,IF(21&lt;=$A100,$F$124,IF(11&lt;=$A100,$F$123,IF(1&lt;=$A100,$F$122,0)))))))),0))*1.1,0)</f>
        <v>22994</v>
      </c>
      <c r="F100" s="89">
        <v>17424</v>
      </c>
      <c r="G100" s="90">
        <f t="shared" si="21"/>
        <v>40418</v>
      </c>
      <c r="H100" s="91">
        <f t="shared" si="22"/>
        <v>-5707</v>
      </c>
      <c r="I100" s="92">
        <f t="shared" si="22"/>
        <v>99</v>
      </c>
      <c r="J100" s="93">
        <f t="shared" si="22"/>
        <v>-5608</v>
      </c>
      <c r="K100" s="94">
        <f>ROUNDDOWN(($L$115+ROUNDDOWN(($A100*IF(501&lt;=$A100,$L$128,IF(101&lt;=$A100,$L$127,IF(51&lt;=$A100,$L$126,IF(31&lt;=$A100,$L$125,IF(21&lt;=$A100,$L$124,IF(11&lt;=$A100,$L$123,IF(1&lt;=$A100,$L$122,0)))))))),0))*1.1,0)</f>
        <v>24483</v>
      </c>
      <c r="L100" s="95">
        <v>18513</v>
      </c>
      <c r="M100" s="96">
        <f t="shared" si="23"/>
        <v>42996</v>
      </c>
      <c r="N100" s="97">
        <f t="shared" si="24"/>
        <v>1489</v>
      </c>
      <c r="O100" s="98">
        <f t="shared" si="24"/>
        <v>1089</v>
      </c>
      <c r="P100" s="99">
        <f t="shared" si="24"/>
        <v>2578</v>
      </c>
      <c r="Q100" s="100">
        <f>ROUNDDOWN(($R$115+ROUNDDOWN(($A100*IF(501&lt;=$A100,$R$128,IF(101&lt;=$A100,$R$127,IF(51&lt;=$A100,$R$126,IF(31&lt;=$A100,$R$125,IF(21&lt;=$A100,$R$124,IF(11&lt;=$A100,$R$123,IF(1&lt;=$A100,$R$122,0)))))))),0))*1.1,0)</f>
        <v>25764</v>
      </c>
      <c r="R100" s="101">
        <f t="shared" si="20"/>
        <v>19602</v>
      </c>
      <c r="S100" s="102">
        <f t="shared" si="25"/>
        <v>45366</v>
      </c>
      <c r="T100" s="103">
        <f t="shared" si="26"/>
        <v>1281</v>
      </c>
      <c r="U100" s="104">
        <f t="shared" si="26"/>
        <v>1089</v>
      </c>
      <c r="V100" s="105">
        <f t="shared" si="26"/>
        <v>2370</v>
      </c>
      <c r="W100" s="106">
        <f t="shared" si="27"/>
        <v>-2937</v>
      </c>
      <c r="X100" s="86">
        <f t="shared" si="27"/>
        <v>2277</v>
      </c>
      <c r="Y100" s="87">
        <f t="shared" si="27"/>
        <v>-660</v>
      </c>
      <c r="Z100" s="107">
        <f t="shared" si="28"/>
        <v>0.89766907076408486</v>
      </c>
      <c r="AA100" s="83">
        <f t="shared" si="28"/>
        <v>1.1314285714285715</v>
      </c>
      <c r="AB100" s="83">
        <f t="shared" si="28"/>
        <v>0.98566027897275454</v>
      </c>
    </row>
    <row r="101" spans="1:28" s="57" customFormat="1" ht="18" customHeight="1" x14ac:dyDescent="0.25">
      <c r="A101" s="84">
        <v>96</v>
      </c>
      <c r="B101" s="85">
        <f t="shared" si="30"/>
        <v>29005</v>
      </c>
      <c r="C101" s="106">
        <v>17517</v>
      </c>
      <c r="D101" s="111">
        <f t="shared" si="29"/>
        <v>46522</v>
      </c>
      <c r="E101" s="88">
        <f>ROUNDDOWN(($F$115+ROUNDDOWN(($A101*IF(501&lt;=$A101,$F$128,IF(101&lt;=$A101,$F$127,IF(51&lt;=$A101,$F$126,IF(31&lt;=$A101,$F$125,IF(21&lt;=$A101,$F$124,IF(11&lt;=$A101,$F$123,IF(1&lt;=$A101,$F$122,0)))))))),0))*1.1,0)</f>
        <v>23196</v>
      </c>
      <c r="F101" s="89">
        <v>17600</v>
      </c>
      <c r="G101" s="90">
        <f t="shared" si="21"/>
        <v>40796</v>
      </c>
      <c r="H101" s="91">
        <f t="shared" si="22"/>
        <v>-5809</v>
      </c>
      <c r="I101" s="92">
        <f t="shared" si="22"/>
        <v>83</v>
      </c>
      <c r="J101" s="93">
        <f t="shared" si="22"/>
        <v>-5726</v>
      </c>
      <c r="K101" s="94">
        <f>ROUNDDOWN(($L$115+ROUNDDOWN(($A101*IF(501&lt;=$A101,$L$128,IF(101&lt;=$A101,$L$127,IF(51&lt;=$A101,$L$126,IF(31&lt;=$A101,$L$125,IF(21&lt;=$A101,$L$124,IF(11&lt;=$A101,$L$123,IF(1&lt;=$A101,$L$122,0)))))))),0))*1.1,0)</f>
        <v>24699</v>
      </c>
      <c r="L101" s="95">
        <v>18700</v>
      </c>
      <c r="M101" s="96">
        <f t="shared" si="23"/>
        <v>43399</v>
      </c>
      <c r="N101" s="97">
        <f t="shared" si="24"/>
        <v>1503</v>
      </c>
      <c r="O101" s="98">
        <f t="shared" si="24"/>
        <v>1100</v>
      </c>
      <c r="P101" s="99">
        <f t="shared" si="24"/>
        <v>2603</v>
      </c>
      <c r="Q101" s="100">
        <f>ROUNDDOWN(($R$115+ROUNDDOWN(($A101*IF(501&lt;=$A101,$R$128,IF(101&lt;=$A101,$R$127,IF(51&lt;=$A101,$R$126,IF(31&lt;=$A101,$R$125,IF(21&lt;=$A101,$R$124,IF(11&lt;=$A101,$R$123,IF(1&lt;=$A101,$R$122,0)))))))),0))*1.1,0)</f>
        <v>25990</v>
      </c>
      <c r="R101" s="101">
        <f t="shared" si="20"/>
        <v>19800</v>
      </c>
      <c r="S101" s="102">
        <f t="shared" si="25"/>
        <v>45790</v>
      </c>
      <c r="T101" s="103">
        <f t="shared" si="26"/>
        <v>1291</v>
      </c>
      <c r="U101" s="104">
        <f t="shared" si="26"/>
        <v>1100</v>
      </c>
      <c r="V101" s="105">
        <f t="shared" si="26"/>
        <v>2391</v>
      </c>
      <c r="W101" s="106">
        <f t="shared" si="27"/>
        <v>-3015</v>
      </c>
      <c r="X101" s="86">
        <f t="shared" si="27"/>
        <v>2283</v>
      </c>
      <c r="Y101" s="87">
        <f t="shared" si="27"/>
        <v>-732</v>
      </c>
      <c r="Z101" s="107">
        <f t="shared" si="28"/>
        <v>0.89605240475780035</v>
      </c>
      <c r="AA101" s="83">
        <f t="shared" si="28"/>
        <v>1.1303305360506937</v>
      </c>
      <c r="AB101" s="83">
        <f t="shared" si="28"/>
        <v>0.98426550879153951</v>
      </c>
    </row>
    <row r="102" spans="1:28" s="57" customFormat="1" ht="18" customHeight="1" x14ac:dyDescent="0.25">
      <c r="A102" s="84">
        <v>97</v>
      </c>
      <c r="B102" s="85">
        <f t="shared" si="30"/>
        <v>29310</v>
      </c>
      <c r="C102" s="106">
        <v>17710</v>
      </c>
      <c r="D102" s="111">
        <f t="shared" si="29"/>
        <v>47020</v>
      </c>
      <c r="E102" s="88">
        <f>ROUNDDOWN(($F$115+ROUNDDOWN(($A102*IF(501&lt;=$A102,$F$128,IF(101&lt;=$A102,$F$127,IF(51&lt;=$A102,$F$126,IF(31&lt;=$A102,$F$125,IF(21&lt;=$A102,$F$124,IF(11&lt;=$A102,$F$123,IF(1&lt;=$A102,$F$122,0)))))))),0))*1.1,0)</f>
        <v>23399</v>
      </c>
      <c r="F102" s="89">
        <v>17776</v>
      </c>
      <c r="G102" s="90">
        <f t="shared" si="21"/>
        <v>41175</v>
      </c>
      <c r="H102" s="91">
        <f t="shared" si="22"/>
        <v>-5911</v>
      </c>
      <c r="I102" s="92">
        <f t="shared" si="22"/>
        <v>66</v>
      </c>
      <c r="J102" s="93">
        <f t="shared" si="22"/>
        <v>-5845</v>
      </c>
      <c r="K102" s="94">
        <f>ROUNDDOWN(($L$115+ROUNDDOWN(($A102*IF(501&lt;=$A102,$L$128,IF(101&lt;=$A102,$L$127,IF(51&lt;=$A102,$L$126,IF(31&lt;=$A102,$L$125,IF(21&lt;=$A102,$L$124,IF(11&lt;=$A102,$L$123,IF(1&lt;=$A102,$L$122,0)))))))),0))*1.1,0)</f>
        <v>24915</v>
      </c>
      <c r="L102" s="95">
        <v>18887</v>
      </c>
      <c r="M102" s="96">
        <f t="shared" si="23"/>
        <v>43802</v>
      </c>
      <c r="N102" s="97">
        <f t="shared" si="24"/>
        <v>1516</v>
      </c>
      <c r="O102" s="98">
        <f t="shared" si="24"/>
        <v>1111</v>
      </c>
      <c r="P102" s="99">
        <f t="shared" si="24"/>
        <v>2627</v>
      </c>
      <c r="Q102" s="100">
        <f>ROUNDDOWN(($R$115+ROUNDDOWN(($A102*IF(501&lt;=$A102,$R$128,IF(101&lt;=$A102,$R$127,IF(51&lt;=$A102,$R$126,IF(31&lt;=$A102,$R$125,IF(21&lt;=$A102,$R$124,IF(11&lt;=$A102,$R$123,IF(1&lt;=$A102,$R$122,0)))))))),0))*1.1,0)</f>
        <v>26217</v>
      </c>
      <c r="R102" s="101">
        <f t="shared" si="20"/>
        <v>19998</v>
      </c>
      <c r="S102" s="102">
        <f t="shared" si="25"/>
        <v>46215</v>
      </c>
      <c r="T102" s="103">
        <f t="shared" si="26"/>
        <v>1302</v>
      </c>
      <c r="U102" s="104">
        <f t="shared" si="26"/>
        <v>1111</v>
      </c>
      <c r="V102" s="105">
        <f t="shared" si="26"/>
        <v>2413</v>
      </c>
      <c r="W102" s="106">
        <f t="shared" si="27"/>
        <v>-3093</v>
      </c>
      <c r="X102" s="86">
        <f t="shared" si="27"/>
        <v>2288</v>
      </c>
      <c r="Y102" s="87">
        <f t="shared" si="27"/>
        <v>-805</v>
      </c>
      <c r="Z102" s="107">
        <f t="shared" si="28"/>
        <v>0.89447287615148419</v>
      </c>
      <c r="AA102" s="83">
        <f t="shared" si="28"/>
        <v>1.129192546583851</v>
      </c>
      <c r="AB102" s="83">
        <f t="shared" si="28"/>
        <v>0.98287962569119525</v>
      </c>
    </row>
    <row r="103" spans="1:28" s="57" customFormat="1" ht="18" customHeight="1" x14ac:dyDescent="0.25">
      <c r="A103" s="84">
        <v>98</v>
      </c>
      <c r="B103" s="85">
        <f t="shared" si="30"/>
        <v>29615</v>
      </c>
      <c r="C103" s="106">
        <v>17902</v>
      </c>
      <c r="D103" s="111">
        <f t="shared" si="29"/>
        <v>47517</v>
      </c>
      <c r="E103" s="88">
        <f>ROUNDDOWN(($F$115+ROUNDDOWN(($A103*IF(501&lt;=$A103,$F$128,IF(101&lt;=$A103,$F$127,IF(51&lt;=$A103,$F$126,IF(31&lt;=$A103,$F$125,IF(21&lt;=$A103,$F$124,IF(11&lt;=$A103,$F$123,IF(1&lt;=$A103,$F$122,0)))))))),0))*1.1,0)</f>
        <v>23601</v>
      </c>
      <c r="F103" s="89">
        <v>17952</v>
      </c>
      <c r="G103" s="90">
        <f t="shared" si="21"/>
        <v>41553</v>
      </c>
      <c r="H103" s="91">
        <f t="shared" si="22"/>
        <v>-6014</v>
      </c>
      <c r="I103" s="92">
        <f t="shared" si="22"/>
        <v>50</v>
      </c>
      <c r="J103" s="93">
        <f t="shared" si="22"/>
        <v>-5964</v>
      </c>
      <c r="K103" s="94">
        <f>ROUNDDOWN(($L$115+ROUNDDOWN(($A103*IF(501&lt;=$A103,$L$128,IF(101&lt;=$A103,$L$127,IF(51&lt;=$A103,$L$126,IF(31&lt;=$A103,$L$125,IF(21&lt;=$A103,$L$124,IF(11&lt;=$A103,$L$123,IF(1&lt;=$A103,$L$122,0)))))))),0))*1.1,0)</f>
        <v>25130</v>
      </c>
      <c r="L103" s="95">
        <v>19074</v>
      </c>
      <c r="M103" s="96">
        <f t="shared" si="23"/>
        <v>44204</v>
      </c>
      <c r="N103" s="97">
        <f t="shared" si="24"/>
        <v>1529</v>
      </c>
      <c r="O103" s="98">
        <f t="shared" si="24"/>
        <v>1122</v>
      </c>
      <c r="P103" s="99">
        <f t="shared" si="24"/>
        <v>2651</v>
      </c>
      <c r="Q103" s="100">
        <f>ROUNDDOWN(($R$115+ROUNDDOWN(($A103*IF(501&lt;=$A103,$R$128,IF(101&lt;=$A103,$R$127,IF(51&lt;=$A103,$R$126,IF(31&lt;=$A103,$R$125,IF(21&lt;=$A103,$R$124,IF(11&lt;=$A103,$R$123,IF(1&lt;=$A103,$R$122,0)))))))),0))*1.1,0)</f>
        <v>26444</v>
      </c>
      <c r="R103" s="101">
        <f t="shared" si="20"/>
        <v>20196</v>
      </c>
      <c r="S103" s="102">
        <f t="shared" si="25"/>
        <v>46640</v>
      </c>
      <c r="T103" s="103">
        <f t="shared" si="26"/>
        <v>1314</v>
      </c>
      <c r="U103" s="104">
        <f t="shared" si="26"/>
        <v>1122</v>
      </c>
      <c r="V103" s="105">
        <f t="shared" si="26"/>
        <v>2436</v>
      </c>
      <c r="W103" s="106">
        <f t="shared" si="27"/>
        <v>-3171</v>
      </c>
      <c r="X103" s="86">
        <f t="shared" si="27"/>
        <v>2294</v>
      </c>
      <c r="Y103" s="87">
        <f t="shared" si="27"/>
        <v>-877</v>
      </c>
      <c r="Z103" s="107">
        <f t="shared" si="28"/>
        <v>0.89292588215431368</v>
      </c>
      <c r="AA103" s="83">
        <f t="shared" si="28"/>
        <v>1.1281421070271478</v>
      </c>
      <c r="AB103" s="83">
        <f t="shared" si="28"/>
        <v>0.98154344760822443</v>
      </c>
    </row>
    <row r="104" spans="1:28" s="57" customFormat="1" ht="18" customHeight="1" x14ac:dyDescent="0.25">
      <c r="A104" s="84">
        <v>99</v>
      </c>
      <c r="B104" s="85">
        <f t="shared" si="30"/>
        <v>29920</v>
      </c>
      <c r="C104" s="106">
        <v>18095</v>
      </c>
      <c r="D104" s="111">
        <f t="shared" si="29"/>
        <v>48015</v>
      </c>
      <c r="E104" s="88">
        <f>ROUNDDOWN(($F$115+ROUNDDOWN(($A104*IF(501&lt;=$A104,$F$128,IF(101&lt;=$A104,$F$127,IF(51&lt;=$A104,$F$126,IF(31&lt;=$A104,$F$125,IF(21&lt;=$A104,$F$124,IF(11&lt;=$A104,$F$123,IF(1&lt;=$A104,$F$122,0)))))))),0))*1.1,0)</f>
        <v>23804</v>
      </c>
      <c r="F104" s="89">
        <v>18128</v>
      </c>
      <c r="G104" s="90">
        <f t="shared" si="21"/>
        <v>41932</v>
      </c>
      <c r="H104" s="91">
        <f t="shared" si="22"/>
        <v>-6116</v>
      </c>
      <c r="I104" s="92">
        <f t="shared" si="22"/>
        <v>33</v>
      </c>
      <c r="J104" s="93">
        <f t="shared" si="22"/>
        <v>-6083</v>
      </c>
      <c r="K104" s="94">
        <f>ROUNDDOWN(($L$115+ROUNDDOWN(($A104*IF(501&lt;=$A104,$L$128,IF(101&lt;=$A104,$L$127,IF(51&lt;=$A104,$L$126,IF(31&lt;=$A104,$L$125,IF(21&lt;=$A104,$L$124,IF(11&lt;=$A104,$L$123,IF(1&lt;=$A104,$L$122,0)))))))),0))*1.1,0)</f>
        <v>25346</v>
      </c>
      <c r="L104" s="95">
        <v>19261</v>
      </c>
      <c r="M104" s="96">
        <f t="shared" si="23"/>
        <v>44607</v>
      </c>
      <c r="N104" s="97">
        <f t="shared" si="24"/>
        <v>1542</v>
      </c>
      <c r="O104" s="98">
        <f t="shared" si="24"/>
        <v>1133</v>
      </c>
      <c r="P104" s="99">
        <f t="shared" si="24"/>
        <v>2675</v>
      </c>
      <c r="Q104" s="100">
        <f>ROUNDDOWN(($R$115+ROUNDDOWN(($A104*IF(501&lt;=$A104,$R$128,IF(101&lt;=$A104,$R$127,IF(51&lt;=$A104,$R$126,IF(31&lt;=$A104,$R$125,IF(21&lt;=$A104,$R$124,IF(11&lt;=$A104,$R$123,IF(1&lt;=$A104,$R$122,0)))))))),0))*1.1,0)</f>
        <v>26670</v>
      </c>
      <c r="R104" s="101">
        <f t="shared" si="20"/>
        <v>20394</v>
      </c>
      <c r="S104" s="102">
        <f t="shared" si="25"/>
        <v>47064</v>
      </c>
      <c r="T104" s="103">
        <f t="shared" si="26"/>
        <v>1324</v>
      </c>
      <c r="U104" s="104">
        <f t="shared" si="26"/>
        <v>1133</v>
      </c>
      <c r="V104" s="105">
        <f t="shared" si="26"/>
        <v>2457</v>
      </c>
      <c r="W104" s="106">
        <f t="shared" si="27"/>
        <v>-3250</v>
      </c>
      <c r="X104" s="86">
        <f t="shared" si="27"/>
        <v>2299</v>
      </c>
      <c r="Y104" s="87">
        <f t="shared" si="27"/>
        <v>-951</v>
      </c>
      <c r="Z104" s="107">
        <f t="shared" si="28"/>
        <v>0.89137700534759357</v>
      </c>
      <c r="AA104" s="83">
        <f t="shared" si="28"/>
        <v>1.1270516717325227</v>
      </c>
      <c r="AB104" s="83">
        <f t="shared" si="28"/>
        <v>0.98019368947204</v>
      </c>
    </row>
    <row r="105" spans="1:28" s="57" customFormat="1" ht="18" customHeight="1" x14ac:dyDescent="0.25">
      <c r="A105" s="84">
        <v>100</v>
      </c>
      <c r="B105" s="85">
        <f t="shared" si="30"/>
        <v>30224</v>
      </c>
      <c r="C105" s="106">
        <v>18287</v>
      </c>
      <c r="D105" s="111">
        <f t="shared" si="29"/>
        <v>48511</v>
      </c>
      <c r="E105" s="88">
        <f>ROUNDDOWN(($F$115+ROUNDDOWN(($A105*IF(501&lt;=$A105,$F$128,IF(101&lt;=$A105,$F$127,IF(51&lt;=$A105,$F$126,IF(31&lt;=$A105,$F$125,IF(21&lt;=$A105,$F$124,IF(11&lt;=$A105,$F$123,IF(1&lt;=$A105,$F$122,0)))))))),0))*1.1,0)</f>
        <v>24006</v>
      </c>
      <c r="F105" s="89">
        <v>18304</v>
      </c>
      <c r="G105" s="90">
        <f t="shared" si="21"/>
        <v>42310</v>
      </c>
      <c r="H105" s="91">
        <f t="shared" si="22"/>
        <v>-6218</v>
      </c>
      <c r="I105" s="92">
        <f t="shared" si="22"/>
        <v>17</v>
      </c>
      <c r="J105" s="93">
        <f t="shared" si="22"/>
        <v>-6201</v>
      </c>
      <c r="K105" s="94">
        <f>ROUNDDOWN(($L$115+ROUNDDOWN(($A105*IF(501&lt;=$A105,$L$128,IF(101&lt;=$A105,$L$127,IF(51&lt;=$A105,$L$126,IF(31&lt;=$A105,$L$125,IF(21&lt;=$A105,$L$124,IF(11&lt;=$A105,$L$123,IF(1&lt;=$A105,$L$122,0)))))))),0))*1.1,0)</f>
        <v>25561</v>
      </c>
      <c r="L105" s="95">
        <v>19448</v>
      </c>
      <c r="M105" s="96">
        <f t="shared" si="23"/>
        <v>45009</v>
      </c>
      <c r="N105" s="97">
        <f t="shared" si="24"/>
        <v>1555</v>
      </c>
      <c r="O105" s="98">
        <f t="shared" si="24"/>
        <v>1144</v>
      </c>
      <c r="P105" s="99">
        <f t="shared" si="24"/>
        <v>2699</v>
      </c>
      <c r="Q105" s="100">
        <f>ROUNDDOWN(($R$115+ROUNDDOWN(($A105*IF(501&lt;=$A105,$R$128,IF(101&lt;=$A105,$R$127,IF(51&lt;=$A105,$R$126,IF(31&lt;=$A105,$R$125,IF(21&lt;=$A105,$R$124,IF(11&lt;=$A105,$R$123,IF(1&lt;=$A105,$R$122,0)))))))),0))*1.1,0)</f>
        <v>26897</v>
      </c>
      <c r="R105" s="101">
        <f t="shared" si="20"/>
        <v>20592</v>
      </c>
      <c r="S105" s="102">
        <f t="shared" si="25"/>
        <v>47489</v>
      </c>
      <c r="T105" s="103">
        <f t="shared" si="26"/>
        <v>1336</v>
      </c>
      <c r="U105" s="104">
        <f t="shared" si="26"/>
        <v>1144</v>
      </c>
      <c r="V105" s="105">
        <f t="shared" si="26"/>
        <v>2480</v>
      </c>
      <c r="W105" s="106">
        <f t="shared" si="27"/>
        <v>-3327</v>
      </c>
      <c r="X105" s="86">
        <f t="shared" si="27"/>
        <v>2305</v>
      </c>
      <c r="Y105" s="87">
        <f t="shared" si="27"/>
        <v>-1022</v>
      </c>
      <c r="Z105" s="107">
        <f t="shared" si="28"/>
        <v>0.88992191635786133</v>
      </c>
      <c r="AA105" s="83">
        <f t="shared" si="28"/>
        <v>1.1260458249029366</v>
      </c>
      <c r="AB105" s="83">
        <f t="shared" si="28"/>
        <v>0.97893261322174352</v>
      </c>
    </row>
    <row r="106" spans="1:28" s="57" customFormat="1" ht="18" customHeight="1" x14ac:dyDescent="0.25">
      <c r="A106" s="84">
        <v>101</v>
      </c>
      <c r="B106" s="85">
        <f t="shared" si="30"/>
        <v>30529</v>
      </c>
      <c r="C106" s="106">
        <v>18518</v>
      </c>
      <c r="D106" s="111">
        <f t="shared" si="29"/>
        <v>49047</v>
      </c>
      <c r="E106" s="88">
        <f>ROUNDDOWN(($F$115+ROUNDDOWN(($A106*IF(501&lt;=$A106,$F$128,IF(101&lt;=$A106,$F$127,IF(51&lt;=$A106,$F$126,IF(31&lt;=$A106,$F$125,IF(21&lt;=$A106,$F$124,IF(11&lt;=$A106,$F$123,IF(1&lt;=$A106,$F$122,0)))))))),0))*1.1,0)</f>
        <v>28652</v>
      </c>
      <c r="F106" s="89">
        <v>21368</v>
      </c>
      <c r="G106" s="90">
        <f t="shared" si="21"/>
        <v>50020</v>
      </c>
      <c r="H106" s="91">
        <f t="shared" si="22"/>
        <v>-1877</v>
      </c>
      <c r="I106" s="92">
        <f t="shared" si="22"/>
        <v>2850</v>
      </c>
      <c r="J106" s="93">
        <f t="shared" si="22"/>
        <v>973</v>
      </c>
      <c r="K106" s="94">
        <f>ROUNDDOWN(($L$115+ROUNDDOWN(($A106*IF(501&lt;=$A106,$L$128,IF(101&lt;=$A106,$L$127,IF(51&lt;=$A106,$L$126,IF(31&lt;=$A106,$L$125,IF(21&lt;=$A106,$L$124,IF(11&lt;=$A106,$L$123,IF(1&lt;=$A106,$L$122,0)))))))),0))*1.1,0)</f>
        <v>30554</v>
      </c>
      <c r="L106" s="95">
        <v>22745</v>
      </c>
      <c r="M106" s="96">
        <f t="shared" si="23"/>
        <v>53299</v>
      </c>
      <c r="N106" s="97">
        <f t="shared" si="24"/>
        <v>1902</v>
      </c>
      <c r="O106" s="98">
        <f t="shared" si="24"/>
        <v>1377</v>
      </c>
      <c r="P106" s="99">
        <f t="shared" si="24"/>
        <v>3279</v>
      </c>
      <c r="Q106" s="100">
        <f>ROUNDDOWN(($R$115+ROUNDDOWN(($A106*IF(501&lt;=$A106,$R$128,IF(101&lt;=$A106,$R$127,IF(51&lt;=$A106,$R$126,IF(31&lt;=$A106,$R$125,IF(21&lt;=$A106,$R$124,IF(11&lt;=$A106,$R$123,IF(1&lt;=$A106,$R$122,0)))))))),0))*1.1,0)</f>
        <v>32234</v>
      </c>
      <c r="R106" s="101">
        <f t="shared" si="20"/>
        <v>24123</v>
      </c>
      <c r="S106" s="102">
        <f t="shared" si="25"/>
        <v>56357</v>
      </c>
      <c r="T106" s="103">
        <f t="shared" si="26"/>
        <v>1680</v>
      </c>
      <c r="U106" s="104">
        <f t="shared" si="26"/>
        <v>1378</v>
      </c>
      <c r="V106" s="105">
        <f t="shared" si="26"/>
        <v>3058</v>
      </c>
      <c r="W106" s="106">
        <f t="shared" si="27"/>
        <v>1705</v>
      </c>
      <c r="X106" s="86">
        <f t="shared" si="27"/>
        <v>5605</v>
      </c>
      <c r="Y106" s="87">
        <f t="shared" si="27"/>
        <v>7310</v>
      </c>
      <c r="Z106" s="107">
        <f t="shared" si="28"/>
        <v>1.0558485374561892</v>
      </c>
      <c r="AA106" s="83">
        <f t="shared" si="28"/>
        <v>1.3026784749972999</v>
      </c>
      <c r="AB106" s="83">
        <f t="shared" si="28"/>
        <v>1.1490407160478724</v>
      </c>
    </row>
    <row r="107" spans="1:28" s="57" customFormat="1" ht="18" customHeight="1" x14ac:dyDescent="0.25">
      <c r="A107" s="84">
        <v>500</v>
      </c>
      <c r="B107" s="85">
        <f t="shared" si="30"/>
        <v>152104</v>
      </c>
      <c r="C107" s="106">
        <v>110687</v>
      </c>
      <c r="D107" s="111">
        <f t="shared" si="29"/>
        <v>262791</v>
      </c>
      <c r="E107" s="88">
        <f>ROUNDDOWN(($F$115+ROUNDDOWN(($A107*IF(501&lt;=$A107,$F$128,IF(101&lt;=$A107,$F$127,IF(51&lt;=$A107,$F$126,IF(31&lt;=$A107,$F$125,IF(21&lt;=$A107,$F$124,IF(11&lt;=$A107,$F$123,IF(1&lt;=$A107,$F$122,0)))))))),0))*1.1,0)</f>
        <v>126966</v>
      </c>
      <c r="F107" s="89">
        <v>110704</v>
      </c>
      <c r="G107" s="90">
        <f t="shared" si="21"/>
        <v>237670</v>
      </c>
      <c r="H107" s="91">
        <f t="shared" si="22"/>
        <v>-25138</v>
      </c>
      <c r="I107" s="92">
        <f t="shared" si="22"/>
        <v>17</v>
      </c>
      <c r="J107" s="93">
        <f t="shared" si="22"/>
        <v>-25121</v>
      </c>
      <c r="K107" s="94">
        <f>ROUNDDOWN(($L$115+ROUNDDOWN(($A107*IF(501&lt;=$A107,$L$128,IF(101&lt;=$A107,$L$127,IF(51&lt;=$A107,$L$126,IF(31&lt;=$A107,$L$125,IF(21&lt;=$A107,$L$124,IF(11&lt;=$A107,$L$123,IF(1&lt;=$A107,$L$122,0)))))))),0))*1.1,0)</f>
        <v>135451</v>
      </c>
      <c r="L107" s="95">
        <v>110748</v>
      </c>
      <c r="M107" s="96">
        <f t="shared" si="23"/>
        <v>246199</v>
      </c>
      <c r="N107" s="97">
        <f t="shared" si="24"/>
        <v>8485</v>
      </c>
      <c r="O107" s="98">
        <f t="shared" si="24"/>
        <v>44</v>
      </c>
      <c r="P107" s="99">
        <f t="shared" si="24"/>
        <v>8529</v>
      </c>
      <c r="Q107" s="100">
        <f>ROUNDDOWN(($R$115+ROUNDDOWN(($A107*IF(501&lt;=$A107,$R$128,IF(101&lt;=$A107,$R$127,IF(51&lt;=$A107,$R$126,IF(31&lt;=$A107,$R$125,IF(21&lt;=$A107,$R$124,IF(11&lt;=$A107,$R$123,IF(1&lt;=$A107,$R$122,0)))))))),0))*1.1,0)</f>
        <v>142837</v>
      </c>
      <c r="R107" s="101">
        <f t="shared" si="20"/>
        <v>116292</v>
      </c>
      <c r="S107" s="102">
        <f t="shared" si="25"/>
        <v>259129</v>
      </c>
      <c r="T107" s="103">
        <f t="shared" si="26"/>
        <v>7386</v>
      </c>
      <c r="U107" s="104">
        <f t="shared" si="26"/>
        <v>5544</v>
      </c>
      <c r="V107" s="105">
        <f t="shared" si="26"/>
        <v>12930</v>
      </c>
      <c r="W107" s="106">
        <f t="shared" si="27"/>
        <v>-9267</v>
      </c>
      <c r="X107" s="86">
        <f t="shared" si="27"/>
        <v>5605</v>
      </c>
      <c r="Y107" s="87">
        <f t="shared" si="27"/>
        <v>-3662</v>
      </c>
      <c r="Z107" s="107">
        <f t="shared" si="28"/>
        <v>0.93907458055014992</v>
      </c>
      <c r="AA107" s="83">
        <f t="shared" si="28"/>
        <v>1.0506382863389558</v>
      </c>
      <c r="AB107" s="83">
        <f t="shared" si="28"/>
        <v>0.98606497178366082</v>
      </c>
    </row>
    <row r="108" spans="1:28" s="57" customFormat="1" ht="18" customHeight="1" x14ac:dyDescent="0.25">
      <c r="A108" s="84">
        <v>1000</v>
      </c>
      <c r="B108" s="85">
        <f t="shared" si="30"/>
        <v>304454</v>
      </c>
      <c r="C108" s="106">
        <v>226187</v>
      </c>
      <c r="D108" s="111">
        <f t="shared" si="29"/>
        <v>530641</v>
      </c>
      <c r="E108" s="88">
        <f>ROUNDDOWN(($F$115+ROUNDDOWN(($A108*IF(501&lt;=$A108,$F$128,IF(101&lt;=$A108,$F$127,IF(51&lt;=$A108,$F$126,IF(31&lt;=$A108,$F$125,IF(21&lt;=$A108,$F$124,IF(11&lt;=$A108,$F$123,IF(1&lt;=$A108,$F$122,0)))))))),0))*1.1,0)</f>
        <v>290866</v>
      </c>
      <c r="F108" s="89">
        <v>240504</v>
      </c>
      <c r="G108" s="90">
        <f t="shared" si="21"/>
        <v>531370</v>
      </c>
      <c r="H108" s="91">
        <f t="shared" si="22"/>
        <v>-13588</v>
      </c>
      <c r="I108" s="92">
        <f t="shared" si="22"/>
        <v>14317</v>
      </c>
      <c r="J108" s="93">
        <f t="shared" si="22"/>
        <v>729</v>
      </c>
      <c r="K108" s="94">
        <f>ROUNDDOWN(($L$115+ROUNDDOWN(($A108*IF(501&lt;=$A108,$L$128,IF(101&lt;=$A108,$L$127,IF(51&lt;=$A108,$L$126,IF(31&lt;=$A108,$L$125,IF(21&lt;=$A108,$L$124,IF(11&lt;=$A108,$L$123,IF(1&lt;=$A108,$L$122,0)))))))),0))*1.1,0)</f>
        <v>309801</v>
      </c>
      <c r="L108" s="95">
        <v>255948</v>
      </c>
      <c r="M108" s="96">
        <f t="shared" si="23"/>
        <v>565749</v>
      </c>
      <c r="N108" s="97">
        <f t="shared" si="24"/>
        <v>18935</v>
      </c>
      <c r="O108" s="98">
        <f t="shared" si="24"/>
        <v>15444</v>
      </c>
      <c r="P108" s="99">
        <f t="shared" si="24"/>
        <v>34379</v>
      </c>
      <c r="Q108" s="100">
        <f>ROUNDDOWN(($R$115+ROUNDDOWN(($A108*IF(501&lt;=$A108,$R$128,IF(101&lt;=$A108,$R$127,IF(51&lt;=$A108,$R$126,IF(31&lt;=$A108,$R$125,IF(21&lt;=$A108,$R$124,IF(11&lt;=$A108,$R$123,IF(1&lt;=$A108,$R$122,0)))))))),0))*1.1,0)</f>
        <v>325437</v>
      </c>
      <c r="R108" s="101">
        <f t="shared" si="20"/>
        <v>271392</v>
      </c>
      <c r="S108" s="102">
        <f t="shared" si="25"/>
        <v>596829</v>
      </c>
      <c r="T108" s="103">
        <f t="shared" si="26"/>
        <v>15636</v>
      </c>
      <c r="U108" s="104">
        <f t="shared" si="26"/>
        <v>15444</v>
      </c>
      <c r="V108" s="105">
        <f t="shared" si="26"/>
        <v>31080</v>
      </c>
      <c r="W108" s="106">
        <f t="shared" si="27"/>
        <v>20983</v>
      </c>
      <c r="X108" s="86">
        <f t="shared" si="27"/>
        <v>45205</v>
      </c>
      <c r="Y108" s="87">
        <f t="shared" si="27"/>
        <v>66188</v>
      </c>
      <c r="Z108" s="107">
        <f t="shared" si="28"/>
        <v>1.0689200995881152</v>
      </c>
      <c r="AA108" s="83">
        <f t="shared" si="28"/>
        <v>1.199856755693298</v>
      </c>
      <c r="AB108" s="83">
        <f t="shared" si="28"/>
        <v>1.1247321635531367</v>
      </c>
    </row>
    <row r="109" spans="1:28" s="57" customFormat="1" ht="18" customHeight="1" x14ac:dyDescent="0.25">
      <c r="A109" s="149">
        <v>3000</v>
      </c>
      <c r="B109" s="150">
        <f t="shared" si="30"/>
        <v>913854</v>
      </c>
      <c r="C109" s="151">
        <v>688187</v>
      </c>
      <c r="D109" s="152">
        <f t="shared" si="29"/>
        <v>1602041</v>
      </c>
      <c r="E109" s="153">
        <f>ROUNDDOWN(($F$115+ROUNDDOWN(($A109*IF(501&lt;=$A109,$F$128,IF(101&lt;=$A109,$F$127,IF(51&lt;=$A109,$F$126,IF(31&lt;=$A109,$F$125,IF(21&lt;=$A109,$F$124,IF(11&lt;=$A109,$F$123,IF(1&lt;=$A109,$F$122,0)))))))),0))*1.1,0)</f>
        <v>865066</v>
      </c>
      <c r="F109" s="154">
        <v>720104</v>
      </c>
      <c r="G109" s="155">
        <f t="shared" si="21"/>
        <v>1585170</v>
      </c>
      <c r="H109" s="156">
        <f t="shared" si="22"/>
        <v>-48788</v>
      </c>
      <c r="I109" s="157">
        <f t="shared" si="22"/>
        <v>31917</v>
      </c>
      <c r="J109" s="158">
        <f t="shared" si="22"/>
        <v>-16871</v>
      </c>
      <c r="K109" s="159">
        <f>ROUNDDOWN(($L$115+ROUNDDOWN(($A109*IF(501&lt;=$A109,$L$128,IF(101&lt;=$A109,$L$127,IF(51&lt;=$A109,$L$126,IF(31&lt;=$A109,$L$125,IF(21&lt;=$A109,$L$124,IF(11&lt;=$A109,$L$123,IF(1&lt;=$A109,$L$122,0)))))))),0))*1.1,0)</f>
        <v>921401</v>
      </c>
      <c r="L109" s="160">
        <v>766348</v>
      </c>
      <c r="M109" s="161">
        <f t="shared" si="23"/>
        <v>1687749</v>
      </c>
      <c r="N109" s="162">
        <f t="shared" si="24"/>
        <v>56335</v>
      </c>
      <c r="O109" s="163">
        <f t="shared" si="24"/>
        <v>46244</v>
      </c>
      <c r="P109" s="164">
        <f t="shared" si="24"/>
        <v>102579</v>
      </c>
      <c r="Q109" s="165">
        <f>ROUNDDOWN(($R$115+ROUNDDOWN(($A109*IF(501&lt;=$A109,$R$128,IF(101&lt;=$A109,$R$127,IF(51&lt;=$A109,$R$126,IF(31&lt;=$A109,$R$125,IF(21&lt;=$A109,$R$124,IF(11&lt;=$A109,$R$123,IF(1&lt;=$A109,$R$122,0)))))))),0))*1.1,0)</f>
        <v>967837</v>
      </c>
      <c r="R109" s="166">
        <f t="shared" si="20"/>
        <v>812592</v>
      </c>
      <c r="S109" s="167">
        <f t="shared" si="25"/>
        <v>1780429</v>
      </c>
      <c r="T109" s="168">
        <f t="shared" si="26"/>
        <v>46436</v>
      </c>
      <c r="U109" s="169">
        <f t="shared" si="26"/>
        <v>46244</v>
      </c>
      <c r="V109" s="170">
        <f t="shared" si="26"/>
        <v>92680</v>
      </c>
      <c r="W109" s="151">
        <f t="shared" si="27"/>
        <v>53983</v>
      </c>
      <c r="X109" s="171">
        <f t="shared" si="27"/>
        <v>124405</v>
      </c>
      <c r="Y109" s="172">
        <f t="shared" si="27"/>
        <v>178388</v>
      </c>
      <c r="Z109" s="173">
        <f t="shared" si="28"/>
        <v>1.0590717992151919</v>
      </c>
      <c r="AA109" s="173">
        <f t="shared" si="28"/>
        <v>1.1807720866566791</v>
      </c>
      <c r="AB109" s="173">
        <f t="shared" si="28"/>
        <v>1.111350458571285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940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166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172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199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84</v>
      </c>
      <c r="C125" s="141">
        <v>222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85</v>
      </c>
      <c r="C126" s="141">
        <v>255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86</v>
      </c>
      <c r="C127" s="141">
        <v>277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31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31"/>
        <v/>
      </c>
      <c r="F145" s="146" t="str">
        <f t="shared" ref="F145:F150" si="32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31"/>
        <v/>
      </c>
      <c r="F146" s="146" t="str">
        <f t="shared" si="32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31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31"/>
        <v/>
      </c>
      <c r="F148" s="146" t="str">
        <f t="shared" si="32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31"/>
        <v/>
      </c>
      <c r="F149" s="146" t="str">
        <f t="shared" si="32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31"/>
        <v/>
      </c>
      <c r="F150" s="146" t="str">
        <f t="shared" si="32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oLgZWArydVlPzRKcHGONmAlFsKokB9B3OXyjSK6Mmrf3Kk0EdumcrnD7FQ2Q8pl5tIEvO0gcM/9vVkkPUIBLCA==" saltValue="bj+kQAKelKhX3xQJWDrhG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UI,標準"&amp;16安達（家庭用）　25mm</oddHeader>
  </headerFooter>
  <rowBreaks count="1" manualBreakCount="1">
    <brk id="60" max="27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D599B-C13A-428C-8F5B-086896BFC031}">
  <sheetPr>
    <tabColor rgb="FF00FF0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103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 t="shared" ref="B4:B35" si="0">INT(ROUNDDOWN(IF(($A4-5)&lt;=0,0,IF(($A4-5)&lt;=10,$C$122,IF(($A4-5)&lt;=20,$C$123,IF(($A4-5)&lt;=30,$C$124,IF(($A4-5)&lt;=40,$C$125,IF(($A4-5)&lt;=50,$C$126,IF(($A4-5)&gt;=51,$C$127,"")))))))*($A4-5)+$C$120+$C$116,0)*1.1)</f>
        <v>1412</v>
      </c>
      <c r="C4" s="34">
        <f>E156</f>
        <v>825</v>
      </c>
      <c r="D4" s="35">
        <f>B4+C4</f>
        <v>2237</v>
      </c>
      <c r="E4" s="36">
        <f>ROUNDDOWN(($F$116+ROUNDDOWN(($A4*IF(501&lt;=$A4,$F$128,IF(101&lt;=$A4,$F$127,IF(51&lt;=$A4,$F$126,IF(31&lt;=$A4,$F$125,IF(21&lt;=$A4,$F$124,IF(11&lt;=$A4,$F$123,IF(1&lt;=$A4,$F$122,0)))))))),0))*1.1,0)</f>
        <v>5467</v>
      </c>
      <c r="F4" s="37">
        <f>G160</f>
        <v>704</v>
      </c>
      <c r="G4" s="38">
        <f>SUM(E4:F4)</f>
        <v>6171</v>
      </c>
      <c r="H4" s="39">
        <f t="shared" ref="H4:J19" si="1">E4-B4</f>
        <v>4055</v>
      </c>
      <c r="I4" s="40">
        <f t="shared" si="1"/>
        <v>-121</v>
      </c>
      <c r="J4" s="41">
        <f t="shared" si="1"/>
        <v>3934</v>
      </c>
      <c r="K4" s="42">
        <f>ROUNDDOWN(($L$116+ROUNDDOWN(($A4*IF(501&lt;=$A4,$L$128,IF(101&lt;=$A4,$L$127,IF(51&lt;=$A4,$L$126,IF(31&lt;=$A4,$L$125,IF(21&lt;=$A4,$L$124,IF(11&lt;=$A4,$L$123,IF(1&lt;=$A4,$L$122,0)))))))),0))*1.1,0)</f>
        <v>5809</v>
      </c>
      <c r="L4" s="43">
        <f>M160</f>
        <v>748</v>
      </c>
      <c r="M4" s="44">
        <f>SUM(K4:L4)</f>
        <v>6557</v>
      </c>
      <c r="N4" s="45">
        <f t="shared" ref="N4:P19" si="2">K4-E4</f>
        <v>342</v>
      </c>
      <c r="O4" s="46">
        <f t="shared" si="2"/>
        <v>44</v>
      </c>
      <c r="P4" s="47">
        <f t="shared" si="2"/>
        <v>386</v>
      </c>
      <c r="Q4" s="48">
        <f>ROUNDDOWN(($R$116+ROUNDDOWN(($A4*IF(501&lt;=$A4,$R$128,IF(101&lt;=$A4,$R$127,IF(51&lt;=$A4,$R$126,IF(31&lt;=$A4,$R$125,IF(21&lt;=$A4,$R$124,IF(11&lt;=$A4,$R$123,IF(1&lt;=$A4,$R$122,0)))))))),0))*1.1,0)</f>
        <v>6151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6943</v>
      </c>
      <c r="T4" s="51">
        <f t="shared" ref="T4:V19" si="3">Q4-K4</f>
        <v>342</v>
      </c>
      <c r="U4" s="52">
        <f t="shared" si="3"/>
        <v>44</v>
      </c>
      <c r="V4" s="53">
        <f t="shared" si="3"/>
        <v>386</v>
      </c>
      <c r="W4" s="54">
        <f t="shared" ref="W4:Y19" si="4">Q4-B4</f>
        <v>4739</v>
      </c>
      <c r="X4" s="34">
        <f t="shared" si="4"/>
        <v>-33</v>
      </c>
      <c r="Y4" s="35">
        <f t="shared" si="4"/>
        <v>4706</v>
      </c>
      <c r="Z4" s="55">
        <f t="shared" ref="Z4:AB19" si="5">Q4/B4</f>
        <v>4.3562322946175636</v>
      </c>
      <c r="AA4" s="55">
        <f t="shared" si="5"/>
        <v>0.96</v>
      </c>
      <c r="AB4" s="56">
        <f t="shared" si="5"/>
        <v>3.1037103263299062</v>
      </c>
    </row>
    <row r="5" spans="1:28" s="57" customFormat="1" ht="18" customHeight="1" x14ac:dyDescent="0.25">
      <c r="A5" s="58">
        <v>0</v>
      </c>
      <c r="B5" s="59">
        <f t="shared" si="0"/>
        <v>1412</v>
      </c>
      <c r="C5" s="60">
        <v>825</v>
      </c>
      <c r="D5" s="61">
        <f>B5+C5</f>
        <v>2237</v>
      </c>
      <c r="E5" s="62">
        <f>ROUNDDOWN(($F$116+ROUNDDOWN(($A5*IF(501&lt;=$A5,$F$128,IF(101&lt;=$A5,$F$127,IF(51&lt;=$A5,$F$126,IF(31&lt;=$A5,$F$125,IF(21&lt;=$A5,$F$124,IF(11&lt;=$A5,$F$123,IF(1&lt;=$A5,$F$122,0)))))))),0))*1.1,0)</f>
        <v>5467</v>
      </c>
      <c r="F5" s="63">
        <v>704</v>
      </c>
      <c r="G5" s="64">
        <f>SUM(E5:F5)</f>
        <v>6171</v>
      </c>
      <c r="H5" s="65">
        <f t="shared" si="1"/>
        <v>4055</v>
      </c>
      <c r="I5" s="66">
        <f t="shared" si="1"/>
        <v>-121</v>
      </c>
      <c r="J5" s="67">
        <f t="shared" si="1"/>
        <v>3934</v>
      </c>
      <c r="K5" s="68">
        <f>ROUNDDOWN(($L$116+ROUNDDOWN(($A5*IF(501&lt;=$A5,$L$128,IF(101&lt;=$A5,$L$127,IF(51&lt;=$A5,$L$126,IF(31&lt;=$A5,$L$125,IF(21&lt;=$A5,$L$124,IF(11&lt;=$A5,$L$123,IF(1&lt;=$A5,$L$122,0)))))))),0))*1.1,0)</f>
        <v>5809</v>
      </c>
      <c r="L5" s="69">
        <v>748</v>
      </c>
      <c r="M5" s="70">
        <f>SUM(K5:L5)</f>
        <v>6557</v>
      </c>
      <c r="N5" s="71">
        <f t="shared" si="2"/>
        <v>342</v>
      </c>
      <c r="O5" s="72">
        <f t="shared" si="2"/>
        <v>44</v>
      </c>
      <c r="P5" s="73">
        <f t="shared" si="2"/>
        <v>386</v>
      </c>
      <c r="Q5" s="74">
        <f>ROUNDDOWN(($R$116+ROUNDDOWN(($A5*IF(501&lt;=$A5,$R$128,IF(101&lt;=$A5,$R$127,IF(51&lt;=$A5,$R$126,IF(31&lt;=$A5,$R$125,IF(21&lt;=$A5,$R$124,IF(11&lt;=$A5,$R$123,IF(1&lt;=$A5,$R$122,0)))))))),0))*1.1,0)</f>
        <v>6151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6943</v>
      </c>
      <c r="T5" s="77">
        <f t="shared" si="3"/>
        <v>342</v>
      </c>
      <c r="U5" s="78">
        <f t="shared" si="3"/>
        <v>44</v>
      </c>
      <c r="V5" s="79">
        <f t="shared" si="3"/>
        <v>386</v>
      </c>
      <c r="W5" s="80">
        <f t="shared" si="4"/>
        <v>4739</v>
      </c>
      <c r="X5" s="81">
        <f t="shared" si="4"/>
        <v>-33</v>
      </c>
      <c r="Y5" s="82">
        <f t="shared" si="4"/>
        <v>4706</v>
      </c>
      <c r="Z5" s="83">
        <f t="shared" si="5"/>
        <v>4.3562322946175636</v>
      </c>
      <c r="AA5" s="83">
        <f t="shared" si="5"/>
        <v>0.96</v>
      </c>
      <c r="AB5" s="83">
        <f t="shared" si="5"/>
        <v>3.1037103263299062</v>
      </c>
    </row>
    <row r="6" spans="1:28" s="57" customFormat="1" ht="18" customHeight="1" x14ac:dyDescent="0.25">
      <c r="A6" s="84">
        <v>1</v>
      </c>
      <c r="B6" s="85">
        <f t="shared" si="0"/>
        <v>1412</v>
      </c>
      <c r="C6" s="86">
        <v>825</v>
      </c>
      <c r="D6" s="87">
        <f t="shared" ref="D6:D13" si="7">B6+C6</f>
        <v>2237</v>
      </c>
      <c r="E6" s="88">
        <f>ROUNDDOWN(($F$116+ROUNDDOWN(($A6*IF(501&lt;=$A6,$F$128,IF(101&lt;=$A6,$F$127,IF(51&lt;=$A6,$F$126,IF(31&lt;=$A6,$F$125,IF(21&lt;=$A6,$F$124,IF(11&lt;=$A6,$F$123,IF(1&lt;=$A6,$F$122,0)))))))),0))*1.1,0)</f>
        <v>5538</v>
      </c>
      <c r="F6" s="89">
        <v>838</v>
      </c>
      <c r="G6" s="90">
        <f t="shared" ref="G6:G69" si="8">SUM(E6:F6)</f>
        <v>6376</v>
      </c>
      <c r="H6" s="91">
        <f t="shared" si="1"/>
        <v>4126</v>
      </c>
      <c r="I6" s="92">
        <f t="shared" si="1"/>
        <v>13</v>
      </c>
      <c r="J6" s="93">
        <f t="shared" si="1"/>
        <v>4139</v>
      </c>
      <c r="K6" s="94">
        <f>ROUNDDOWN(($L$116+ROUNDDOWN(($A6*IF(501&lt;=$A6,$L$128,IF(101&lt;=$A6,$L$127,IF(51&lt;=$A6,$L$126,IF(31&lt;=$A6,$L$125,IF(21&lt;=$A6,$L$124,IF(11&lt;=$A6,$L$123,IF(1&lt;=$A6,$L$122,0)))))))),0))*1.1,0)</f>
        <v>5885</v>
      </c>
      <c r="L6" s="95">
        <v>851</v>
      </c>
      <c r="M6" s="96">
        <f t="shared" ref="M6:M69" si="9">SUM(K6:L6)</f>
        <v>6736</v>
      </c>
      <c r="N6" s="97">
        <f t="shared" si="2"/>
        <v>347</v>
      </c>
      <c r="O6" s="98">
        <f t="shared" si="2"/>
        <v>13</v>
      </c>
      <c r="P6" s="99">
        <f t="shared" si="2"/>
        <v>360</v>
      </c>
      <c r="Q6" s="100">
        <f>ROUNDDOWN(($R$116+ROUNDDOWN(($A6*IF(501&lt;=$A6,$R$128,IF(101&lt;=$A6,$R$127,IF(51&lt;=$A6,$R$126,IF(31&lt;=$A6,$R$125,IF(21&lt;=$A6,$R$124,IF(11&lt;=$A6,$R$123,IF(1&lt;=$A6,$R$122,0)))))))),0))*1.1,0)</f>
        <v>6231</v>
      </c>
      <c r="R6" s="101">
        <f t="shared" si="6"/>
        <v>864</v>
      </c>
      <c r="S6" s="102">
        <f t="shared" ref="S6:S69" si="10">SUM(Q6:R6)</f>
        <v>7095</v>
      </c>
      <c r="T6" s="103">
        <f t="shared" si="3"/>
        <v>346</v>
      </c>
      <c r="U6" s="104">
        <f t="shared" si="3"/>
        <v>13</v>
      </c>
      <c r="V6" s="105">
        <f t="shared" si="3"/>
        <v>359</v>
      </c>
      <c r="W6" s="106">
        <f t="shared" si="4"/>
        <v>4819</v>
      </c>
      <c r="X6" s="86">
        <f t="shared" si="4"/>
        <v>39</v>
      </c>
      <c r="Y6" s="87">
        <f t="shared" si="4"/>
        <v>4858</v>
      </c>
      <c r="Z6" s="107">
        <f t="shared" si="5"/>
        <v>4.4128895184135981</v>
      </c>
      <c r="AA6" s="83">
        <f t="shared" si="5"/>
        <v>1.0472727272727274</v>
      </c>
      <c r="AB6" s="83">
        <f t="shared" si="5"/>
        <v>3.171658471166741</v>
      </c>
    </row>
    <row r="7" spans="1:28" s="57" customFormat="1" ht="18" customHeight="1" x14ac:dyDescent="0.25">
      <c r="A7" s="84">
        <v>2</v>
      </c>
      <c r="B7" s="85">
        <f t="shared" si="0"/>
        <v>1412</v>
      </c>
      <c r="C7" s="86">
        <v>825</v>
      </c>
      <c r="D7" s="87">
        <f t="shared" si="7"/>
        <v>2237</v>
      </c>
      <c r="E7" s="88">
        <f>ROUNDDOWN(($F$116+ROUNDDOWN(($A7*IF(501&lt;=$A7,$F$128,IF(101&lt;=$A7,$F$127,IF(51&lt;=$A7,$F$126,IF(31&lt;=$A7,$F$125,IF(21&lt;=$A7,$F$124,IF(11&lt;=$A7,$F$123,IF(1&lt;=$A7,$F$122,0)))))))),0))*1.1,0)</f>
        <v>5610</v>
      </c>
      <c r="F7" s="89">
        <v>862</v>
      </c>
      <c r="G7" s="90">
        <f t="shared" si="8"/>
        <v>6472</v>
      </c>
      <c r="H7" s="91">
        <f t="shared" si="1"/>
        <v>4198</v>
      </c>
      <c r="I7" s="92">
        <f t="shared" si="1"/>
        <v>37</v>
      </c>
      <c r="J7" s="93">
        <f t="shared" si="1"/>
        <v>4235</v>
      </c>
      <c r="K7" s="94">
        <f>ROUNDDOWN(($L$116+ROUNDDOWN(($A7*IF(501&lt;=$A7,$L$128,IF(101&lt;=$A7,$L$127,IF(51&lt;=$A7,$L$126,IF(31&lt;=$A7,$L$125,IF(21&lt;=$A7,$L$124,IF(11&lt;=$A7,$L$123,IF(1&lt;=$A7,$L$122,0)))))))),0))*1.1,0)</f>
        <v>5960</v>
      </c>
      <c r="L7" s="95">
        <v>895</v>
      </c>
      <c r="M7" s="96">
        <f t="shared" si="9"/>
        <v>6855</v>
      </c>
      <c r="N7" s="97">
        <f t="shared" si="2"/>
        <v>350</v>
      </c>
      <c r="O7" s="98">
        <f t="shared" si="2"/>
        <v>33</v>
      </c>
      <c r="P7" s="99">
        <f t="shared" si="2"/>
        <v>383</v>
      </c>
      <c r="Q7" s="100">
        <f>ROUNDDOWN(($R$116+ROUNDDOWN(($A7*IF(501&lt;=$A7,$R$128,IF(101&lt;=$A7,$R$127,IF(51&lt;=$A7,$R$126,IF(31&lt;=$A7,$R$125,IF(21&lt;=$A7,$R$124,IF(11&lt;=$A7,$R$123,IF(1&lt;=$A7,$R$122,0)))))))),0))*1.1,0)</f>
        <v>6311</v>
      </c>
      <c r="R7" s="101">
        <f t="shared" si="6"/>
        <v>937</v>
      </c>
      <c r="S7" s="102">
        <f t="shared" si="10"/>
        <v>7248</v>
      </c>
      <c r="T7" s="103">
        <f t="shared" si="3"/>
        <v>351</v>
      </c>
      <c r="U7" s="104">
        <f t="shared" si="3"/>
        <v>42</v>
      </c>
      <c r="V7" s="105">
        <f t="shared" si="3"/>
        <v>393</v>
      </c>
      <c r="W7" s="106">
        <f t="shared" si="4"/>
        <v>4899</v>
      </c>
      <c r="X7" s="86">
        <f t="shared" si="4"/>
        <v>112</v>
      </c>
      <c r="Y7" s="87">
        <f t="shared" si="4"/>
        <v>5011</v>
      </c>
      <c r="Z7" s="107">
        <f t="shared" si="5"/>
        <v>4.4695467422096318</v>
      </c>
      <c r="AA7" s="83">
        <f t="shared" si="5"/>
        <v>1.1357575757575757</v>
      </c>
      <c r="AB7" s="83">
        <f t="shared" si="5"/>
        <v>3.2400536432722395</v>
      </c>
    </row>
    <row r="8" spans="1:28" s="57" customFormat="1" ht="18" customHeight="1" x14ac:dyDescent="0.25">
      <c r="A8" s="84">
        <v>3</v>
      </c>
      <c r="B8" s="85">
        <f t="shared" si="0"/>
        <v>1412</v>
      </c>
      <c r="C8" s="86">
        <v>825</v>
      </c>
      <c r="D8" s="87">
        <f t="shared" si="7"/>
        <v>2237</v>
      </c>
      <c r="E8" s="88">
        <f>ROUNDDOWN(($F$116+ROUNDDOWN(($A8*IF(501&lt;=$A8,$F$128,IF(101&lt;=$A8,$F$127,IF(51&lt;=$A8,$F$126,IF(31&lt;=$A8,$F$125,IF(21&lt;=$A8,$F$124,IF(11&lt;=$A8,$F$123,IF(1&lt;=$A8,$F$122,0)))))))),0))*1.1,0)</f>
        <v>5681</v>
      </c>
      <c r="F8" s="89">
        <v>941</v>
      </c>
      <c r="G8" s="90">
        <f t="shared" si="8"/>
        <v>6622</v>
      </c>
      <c r="H8" s="91">
        <f t="shared" si="1"/>
        <v>4269</v>
      </c>
      <c r="I8" s="92">
        <f t="shared" si="1"/>
        <v>116</v>
      </c>
      <c r="J8" s="93">
        <f t="shared" si="1"/>
        <v>4385</v>
      </c>
      <c r="K8" s="94">
        <f>ROUNDDOWN(($L$116+ROUNDDOWN(($A8*IF(501&lt;=$A8,$L$128,IF(101&lt;=$A8,$L$127,IF(51&lt;=$A8,$L$126,IF(31&lt;=$A8,$L$125,IF(21&lt;=$A8,$L$124,IF(11&lt;=$A8,$L$123,IF(1&lt;=$A8,$L$122,0)))))))),0))*1.1,0)</f>
        <v>6036</v>
      </c>
      <c r="L8" s="95">
        <v>969</v>
      </c>
      <c r="M8" s="96">
        <f t="shared" si="9"/>
        <v>7005</v>
      </c>
      <c r="N8" s="97">
        <f t="shared" si="2"/>
        <v>355</v>
      </c>
      <c r="O8" s="98">
        <f t="shared" si="2"/>
        <v>28</v>
      </c>
      <c r="P8" s="99">
        <f t="shared" si="2"/>
        <v>383</v>
      </c>
      <c r="Q8" s="100">
        <f>ROUNDDOWN(($R$116+ROUNDDOWN(($A8*IF(501&lt;=$A8,$R$128,IF(101&lt;=$A8,$R$127,IF(51&lt;=$A8,$R$126,IF(31&lt;=$A8,$R$125,IF(21&lt;=$A8,$R$124,IF(11&lt;=$A8,$R$123,IF(1&lt;=$A8,$R$122,0)))))))),0))*1.1,0)</f>
        <v>6392</v>
      </c>
      <c r="R8" s="101">
        <f t="shared" si="6"/>
        <v>1009</v>
      </c>
      <c r="S8" s="102">
        <f t="shared" si="10"/>
        <v>7401</v>
      </c>
      <c r="T8" s="103">
        <f t="shared" si="3"/>
        <v>356</v>
      </c>
      <c r="U8" s="104">
        <f t="shared" si="3"/>
        <v>40</v>
      </c>
      <c r="V8" s="105">
        <f t="shared" si="3"/>
        <v>396</v>
      </c>
      <c r="W8" s="106">
        <f t="shared" si="4"/>
        <v>4980</v>
      </c>
      <c r="X8" s="86">
        <f t="shared" si="4"/>
        <v>184</v>
      </c>
      <c r="Y8" s="87">
        <f t="shared" si="4"/>
        <v>5164</v>
      </c>
      <c r="Z8" s="107">
        <f t="shared" si="5"/>
        <v>4.5269121813031159</v>
      </c>
      <c r="AA8" s="83">
        <f t="shared" si="5"/>
        <v>1.2230303030303031</v>
      </c>
      <c r="AB8" s="83">
        <f t="shared" si="5"/>
        <v>3.3084488153777381</v>
      </c>
    </row>
    <row r="9" spans="1:28" s="57" customFormat="1" ht="18" customHeight="1" x14ac:dyDescent="0.25">
      <c r="A9" s="84">
        <v>4</v>
      </c>
      <c r="B9" s="85">
        <f t="shared" si="0"/>
        <v>1412</v>
      </c>
      <c r="C9" s="86">
        <v>825</v>
      </c>
      <c r="D9" s="87">
        <f t="shared" si="7"/>
        <v>2237</v>
      </c>
      <c r="E9" s="88">
        <f>ROUNDDOWN(($F$116+ROUNDDOWN(($A9*IF(501&lt;=$A9,$F$128,IF(101&lt;=$A9,$F$127,IF(51&lt;=$A9,$F$126,IF(31&lt;=$A9,$F$125,IF(21&lt;=$A9,$F$124,IF(11&lt;=$A9,$F$123,IF(1&lt;=$A9,$F$122,0)))))))),0))*1.1,0)</f>
        <v>5753</v>
      </c>
      <c r="F9" s="89">
        <v>1020</v>
      </c>
      <c r="G9" s="90">
        <f t="shared" si="8"/>
        <v>6773</v>
      </c>
      <c r="H9" s="91">
        <f t="shared" si="1"/>
        <v>4341</v>
      </c>
      <c r="I9" s="92">
        <f t="shared" si="1"/>
        <v>195</v>
      </c>
      <c r="J9" s="93">
        <f t="shared" si="1"/>
        <v>4536</v>
      </c>
      <c r="K9" s="94">
        <f>ROUNDDOWN(($L$116+ROUNDDOWN(($A9*IF(501&lt;=$A9,$L$128,IF(101&lt;=$A9,$L$127,IF(51&lt;=$A9,$L$126,IF(31&lt;=$A9,$L$125,IF(21&lt;=$A9,$L$124,IF(11&lt;=$A9,$L$123,IF(1&lt;=$A9,$L$122,0)))))))),0))*1.1,0)</f>
        <v>6112</v>
      </c>
      <c r="L9" s="95">
        <v>1042</v>
      </c>
      <c r="M9" s="96">
        <f t="shared" si="9"/>
        <v>7154</v>
      </c>
      <c r="N9" s="97">
        <f t="shared" si="2"/>
        <v>359</v>
      </c>
      <c r="O9" s="98">
        <f t="shared" si="2"/>
        <v>22</v>
      </c>
      <c r="P9" s="99">
        <f t="shared" si="2"/>
        <v>381</v>
      </c>
      <c r="Q9" s="100">
        <f>ROUNDDOWN(($R$116+ROUNDDOWN(($A9*IF(501&lt;=$A9,$R$128,IF(101&lt;=$A9,$R$127,IF(51&lt;=$A9,$R$126,IF(31&lt;=$A9,$R$125,IF(21&lt;=$A9,$R$124,IF(11&lt;=$A9,$R$123,IF(1&lt;=$A9,$R$122,0)))))))),0))*1.1,0)</f>
        <v>6472</v>
      </c>
      <c r="R9" s="101">
        <f t="shared" si="6"/>
        <v>1082</v>
      </c>
      <c r="S9" s="102">
        <f t="shared" si="10"/>
        <v>7554</v>
      </c>
      <c r="T9" s="103">
        <f t="shared" si="3"/>
        <v>360</v>
      </c>
      <c r="U9" s="104">
        <f t="shared" si="3"/>
        <v>40</v>
      </c>
      <c r="V9" s="105">
        <f t="shared" si="3"/>
        <v>400</v>
      </c>
      <c r="W9" s="106">
        <f t="shared" si="4"/>
        <v>5060</v>
      </c>
      <c r="X9" s="86">
        <f t="shared" si="4"/>
        <v>257</v>
      </c>
      <c r="Y9" s="87">
        <f t="shared" si="4"/>
        <v>5317</v>
      </c>
      <c r="Z9" s="107">
        <f t="shared" si="5"/>
        <v>4.5835694050991505</v>
      </c>
      <c r="AA9" s="83">
        <f t="shared" si="5"/>
        <v>1.3115151515151515</v>
      </c>
      <c r="AB9" s="83">
        <f t="shared" si="5"/>
        <v>3.3768439874832366</v>
      </c>
    </row>
    <row r="10" spans="1:28" s="57" customFormat="1" ht="18" customHeight="1" x14ac:dyDescent="0.25">
      <c r="A10" s="84">
        <v>5</v>
      </c>
      <c r="B10" s="85">
        <f t="shared" si="0"/>
        <v>1412</v>
      </c>
      <c r="C10" s="86">
        <v>825</v>
      </c>
      <c r="D10" s="87">
        <f t="shared" si="7"/>
        <v>2237</v>
      </c>
      <c r="E10" s="88">
        <f>ROUNDDOWN(($F$116+ROUNDDOWN(($A10*IF(501&lt;=$A10,$F$128,IF(101&lt;=$A10,$F$127,IF(51&lt;=$A10,$F$126,IF(31&lt;=$A10,$F$125,IF(21&lt;=$A10,$F$124,IF(11&lt;=$A10,$F$123,IF(1&lt;=$A10,$F$122,0)))))))),0))*1.1,0)</f>
        <v>5824</v>
      </c>
      <c r="F10" s="89">
        <v>1100</v>
      </c>
      <c r="G10" s="90">
        <f t="shared" si="8"/>
        <v>6924</v>
      </c>
      <c r="H10" s="91">
        <f t="shared" si="1"/>
        <v>4412</v>
      </c>
      <c r="I10" s="92">
        <f t="shared" si="1"/>
        <v>275</v>
      </c>
      <c r="J10" s="93">
        <f t="shared" si="1"/>
        <v>4687</v>
      </c>
      <c r="K10" s="94">
        <f>ROUNDDOWN(($L$116+ROUNDDOWN(($A10*IF(501&lt;=$A10,$L$128,IF(101&lt;=$A10,$L$127,IF(51&lt;=$A10,$L$126,IF(31&lt;=$A10,$L$125,IF(21&lt;=$A10,$L$124,IF(11&lt;=$A10,$L$123,IF(1&lt;=$A10,$L$122,0)))))))),0))*1.1,0)</f>
        <v>6188</v>
      </c>
      <c r="L10" s="95">
        <v>1116</v>
      </c>
      <c r="M10" s="96">
        <f t="shared" si="9"/>
        <v>7304</v>
      </c>
      <c r="N10" s="97">
        <f t="shared" si="2"/>
        <v>364</v>
      </c>
      <c r="O10" s="98">
        <f t="shared" si="2"/>
        <v>16</v>
      </c>
      <c r="P10" s="99">
        <f t="shared" si="2"/>
        <v>380</v>
      </c>
      <c r="Q10" s="100">
        <f>ROUNDDOWN(($R$116+ROUNDDOWN(($A10*IF(501&lt;=$A10,$R$128,IF(101&lt;=$A10,$R$127,IF(51&lt;=$A10,$R$126,IF(31&lt;=$A10,$R$125,IF(21&lt;=$A10,$R$124,IF(11&lt;=$A10,$R$123,IF(1&lt;=$A10,$R$122,0)))))))),0))*1.1,0)</f>
        <v>6552</v>
      </c>
      <c r="R10" s="101">
        <f t="shared" si="6"/>
        <v>1155</v>
      </c>
      <c r="S10" s="102">
        <f t="shared" si="10"/>
        <v>7707</v>
      </c>
      <c r="T10" s="103">
        <f t="shared" si="3"/>
        <v>364</v>
      </c>
      <c r="U10" s="104">
        <f t="shared" si="3"/>
        <v>39</v>
      </c>
      <c r="V10" s="105">
        <f t="shared" si="3"/>
        <v>403</v>
      </c>
      <c r="W10" s="106">
        <f t="shared" si="4"/>
        <v>5140</v>
      </c>
      <c r="X10" s="86">
        <f t="shared" si="4"/>
        <v>330</v>
      </c>
      <c r="Y10" s="87">
        <f t="shared" si="4"/>
        <v>5470</v>
      </c>
      <c r="Z10" s="107">
        <f>Q10/B10</f>
        <v>4.6402266288951841</v>
      </c>
      <c r="AA10" s="83">
        <f t="shared" si="5"/>
        <v>1.4</v>
      </c>
      <c r="AB10" s="83">
        <f t="shared" si="5"/>
        <v>3.4452391595887351</v>
      </c>
    </row>
    <row r="11" spans="1:28" s="57" customFormat="1" ht="18" customHeight="1" x14ac:dyDescent="0.25">
      <c r="A11" s="108">
        <v>6</v>
      </c>
      <c r="B11" s="109">
        <f t="shared" si="0"/>
        <v>1595</v>
      </c>
      <c r="C11" s="80">
        <v>995</v>
      </c>
      <c r="D11" s="110">
        <f>B11+C11</f>
        <v>2590</v>
      </c>
      <c r="E11" s="88">
        <f>ROUNDDOWN(($F$116+ROUNDDOWN(($A11*IF(501&lt;=$A11,$F$128,IF(101&lt;=$A11,$F$127,IF(51&lt;=$A11,$F$126,IF(31&lt;=$A11,$F$125,IF(21&lt;=$A11,$F$124,IF(11&lt;=$A11,$F$123,IF(1&lt;=$A11,$F$122,0)))))))),0))*1.1,0)</f>
        <v>5896</v>
      </c>
      <c r="F11" s="89">
        <v>1179</v>
      </c>
      <c r="G11" s="90">
        <f t="shared" si="8"/>
        <v>7075</v>
      </c>
      <c r="H11" s="91">
        <f t="shared" si="1"/>
        <v>4301</v>
      </c>
      <c r="I11" s="92">
        <f t="shared" si="1"/>
        <v>184</v>
      </c>
      <c r="J11" s="93">
        <f t="shared" si="1"/>
        <v>4485</v>
      </c>
      <c r="K11" s="94">
        <f>ROUNDDOWN(($L$116+ROUNDDOWN(($A11*IF(501&lt;=$A11,$L$128,IF(101&lt;=$A11,$L$127,IF(51&lt;=$A11,$L$126,IF(31&lt;=$A11,$L$125,IF(21&lt;=$A11,$L$124,IF(11&lt;=$A11,$L$123,IF(1&lt;=$A11,$L$122,0)))))))),0))*1.1,0)</f>
        <v>6264</v>
      </c>
      <c r="L11" s="95">
        <v>1190</v>
      </c>
      <c r="M11" s="96">
        <f t="shared" si="9"/>
        <v>7454</v>
      </c>
      <c r="N11" s="97">
        <f t="shared" si="2"/>
        <v>368</v>
      </c>
      <c r="O11" s="98">
        <f t="shared" si="2"/>
        <v>11</v>
      </c>
      <c r="P11" s="99">
        <f t="shared" si="2"/>
        <v>379</v>
      </c>
      <c r="Q11" s="100">
        <f>ROUNDDOWN(($R$116+ROUNDDOWN(($A11*IF(501&lt;=$A11,$R$128,IF(101&lt;=$A11,$R$127,IF(51&lt;=$A11,$R$126,IF(31&lt;=$A11,$R$125,IF(21&lt;=$A11,$R$124,IF(11&lt;=$A11,$R$123,IF(1&lt;=$A11,$R$122,0)))))))),0))*1.1,0)</f>
        <v>6633</v>
      </c>
      <c r="R11" s="101">
        <f t="shared" si="6"/>
        <v>1227</v>
      </c>
      <c r="S11" s="102">
        <f t="shared" si="10"/>
        <v>7860</v>
      </c>
      <c r="T11" s="103">
        <f t="shared" si="3"/>
        <v>369</v>
      </c>
      <c r="U11" s="104">
        <f t="shared" si="3"/>
        <v>37</v>
      </c>
      <c r="V11" s="105">
        <f t="shared" si="3"/>
        <v>406</v>
      </c>
      <c r="W11" s="106">
        <f t="shared" si="4"/>
        <v>5038</v>
      </c>
      <c r="X11" s="86">
        <f t="shared" si="4"/>
        <v>232</v>
      </c>
      <c r="Y11" s="87">
        <f t="shared" si="4"/>
        <v>5270</v>
      </c>
      <c r="Z11" s="107">
        <f t="shared" si="5"/>
        <v>4.1586206896551721</v>
      </c>
      <c r="AA11" s="83">
        <f t="shared" si="5"/>
        <v>1.2331658291457286</v>
      </c>
      <c r="AB11" s="83">
        <f t="shared" si="5"/>
        <v>3.0347490347490349</v>
      </c>
    </row>
    <row r="12" spans="1:28" s="57" customFormat="1" ht="18" customHeight="1" x14ac:dyDescent="0.25">
      <c r="A12" s="84">
        <v>7</v>
      </c>
      <c r="B12" s="85">
        <f t="shared" si="0"/>
        <v>1777</v>
      </c>
      <c r="C12" s="106">
        <v>1166</v>
      </c>
      <c r="D12" s="111">
        <f t="shared" si="7"/>
        <v>2943</v>
      </c>
      <c r="E12" s="88">
        <f>ROUNDDOWN(($F$116+ROUNDDOWN(($A12*IF(501&lt;=$A12,$F$128,IF(101&lt;=$A12,$F$127,IF(51&lt;=$A12,$F$126,IF(31&lt;=$A12,$F$125,IF(21&lt;=$A12,$F$124,IF(11&lt;=$A12,$F$123,IF(1&lt;=$A12,$F$122,0)))))))),0))*1.1,0)</f>
        <v>5967</v>
      </c>
      <c r="F12" s="89">
        <v>1258</v>
      </c>
      <c r="G12" s="90">
        <f t="shared" si="8"/>
        <v>7225</v>
      </c>
      <c r="H12" s="91">
        <f t="shared" si="1"/>
        <v>4190</v>
      </c>
      <c r="I12" s="92">
        <f t="shared" si="1"/>
        <v>92</v>
      </c>
      <c r="J12" s="93">
        <f t="shared" si="1"/>
        <v>4282</v>
      </c>
      <c r="K12" s="94">
        <f>ROUNDDOWN(($L$116+ROUNDDOWN(($A12*IF(501&lt;=$A12,$L$128,IF(101&lt;=$A12,$L$127,IF(51&lt;=$A12,$L$126,IF(31&lt;=$A12,$L$125,IF(21&lt;=$A12,$L$124,IF(11&lt;=$A12,$L$123,IF(1&lt;=$A12,$L$122,0)))))))),0))*1.1,0)</f>
        <v>6340</v>
      </c>
      <c r="L12" s="95">
        <v>1263</v>
      </c>
      <c r="M12" s="96">
        <f t="shared" si="9"/>
        <v>7603</v>
      </c>
      <c r="N12" s="97">
        <f t="shared" si="2"/>
        <v>373</v>
      </c>
      <c r="O12" s="98">
        <f t="shared" si="2"/>
        <v>5</v>
      </c>
      <c r="P12" s="99">
        <f t="shared" si="2"/>
        <v>378</v>
      </c>
      <c r="Q12" s="100">
        <f>ROUNDDOWN(($R$116+ROUNDDOWN(($A12*IF(501&lt;=$A12,$R$128,IF(101&lt;=$A12,$R$127,IF(51&lt;=$A12,$R$126,IF(31&lt;=$A12,$R$125,IF(21&lt;=$A12,$R$124,IF(11&lt;=$A12,$R$123,IF(1&lt;=$A12,$R$122,0)))))))),0))*1.1,0)</f>
        <v>6713</v>
      </c>
      <c r="R12" s="101">
        <f t="shared" si="6"/>
        <v>1300</v>
      </c>
      <c r="S12" s="102">
        <f t="shared" si="10"/>
        <v>8013</v>
      </c>
      <c r="T12" s="103">
        <f t="shared" si="3"/>
        <v>373</v>
      </c>
      <c r="U12" s="104">
        <f t="shared" si="3"/>
        <v>37</v>
      </c>
      <c r="V12" s="105">
        <f t="shared" si="3"/>
        <v>410</v>
      </c>
      <c r="W12" s="106">
        <f t="shared" si="4"/>
        <v>4936</v>
      </c>
      <c r="X12" s="86">
        <f t="shared" si="4"/>
        <v>134</v>
      </c>
      <c r="Y12" s="87">
        <f t="shared" si="4"/>
        <v>5070</v>
      </c>
      <c r="Z12" s="107">
        <f t="shared" si="5"/>
        <v>3.7777152504220597</v>
      </c>
      <c r="AA12" s="83">
        <f t="shared" si="5"/>
        <v>1.1149228130360205</v>
      </c>
      <c r="AB12" s="83">
        <f t="shared" si="5"/>
        <v>2.7227319062181445</v>
      </c>
    </row>
    <row r="13" spans="1:28" s="57" customFormat="1" ht="18" customHeight="1" x14ac:dyDescent="0.25">
      <c r="A13" s="84">
        <v>8</v>
      </c>
      <c r="B13" s="85">
        <f t="shared" si="0"/>
        <v>1960</v>
      </c>
      <c r="C13" s="106">
        <v>1336</v>
      </c>
      <c r="D13" s="111">
        <f t="shared" si="7"/>
        <v>3296</v>
      </c>
      <c r="E13" s="88">
        <f>ROUNDDOWN(($F$116+ROUNDDOWN(($A13*IF(501&lt;=$A13,$F$128,IF(101&lt;=$A13,$F$127,IF(51&lt;=$A13,$F$126,IF(31&lt;=$A13,$F$125,IF(21&lt;=$A13,$F$124,IF(11&lt;=$A13,$F$123,IF(1&lt;=$A13,$F$122,0)))))))),0))*1.1,0)</f>
        <v>6039</v>
      </c>
      <c r="F13" s="89">
        <v>1337</v>
      </c>
      <c r="G13" s="90">
        <f t="shared" si="8"/>
        <v>7376</v>
      </c>
      <c r="H13" s="91">
        <f t="shared" si="1"/>
        <v>4079</v>
      </c>
      <c r="I13" s="92">
        <f t="shared" si="1"/>
        <v>1</v>
      </c>
      <c r="J13" s="93">
        <f t="shared" si="1"/>
        <v>4080</v>
      </c>
      <c r="K13" s="94">
        <f>ROUNDDOWN(($L$116+ROUNDDOWN(($A13*IF(501&lt;=$A13,$L$128,IF(101&lt;=$A13,$L$127,IF(51&lt;=$A13,$L$126,IF(31&lt;=$A13,$L$125,IF(21&lt;=$A13,$L$124,IF(11&lt;=$A13,$L$123,IF(1&lt;=$A13,$L$122,0)))))))),0))*1.1,0)</f>
        <v>6416</v>
      </c>
      <c r="L13" s="95">
        <v>1337</v>
      </c>
      <c r="M13" s="96">
        <f t="shared" si="9"/>
        <v>7753</v>
      </c>
      <c r="N13" s="97">
        <f t="shared" si="2"/>
        <v>377</v>
      </c>
      <c r="O13" s="98">
        <f t="shared" si="2"/>
        <v>0</v>
      </c>
      <c r="P13" s="99">
        <f t="shared" si="2"/>
        <v>377</v>
      </c>
      <c r="Q13" s="100">
        <f>ROUNDDOWN(($R$116+ROUNDDOWN(($A13*IF(501&lt;=$A13,$R$128,IF(101&lt;=$A13,$R$127,IF(51&lt;=$A13,$R$126,IF(31&lt;=$A13,$R$125,IF(21&lt;=$A13,$R$124,IF(11&lt;=$A13,$R$123,IF(1&lt;=$A13,$R$122,0)))))))),0))*1.1,0)</f>
        <v>6793</v>
      </c>
      <c r="R13" s="101">
        <f t="shared" si="6"/>
        <v>1372</v>
      </c>
      <c r="S13" s="102">
        <f t="shared" si="10"/>
        <v>8165</v>
      </c>
      <c r="T13" s="103">
        <f t="shared" si="3"/>
        <v>377</v>
      </c>
      <c r="U13" s="104">
        <f t="shared" si="3"/>
        <v>35</v>
      </c>
      <c r="V13" s="105">
        <f t="shared" si="3"/>
        <v>412</v>
      </c>
      <c r="W13" s="106">
        <f t="shared" si="4"/>
        <v>4833</v>
      </c>
      <c r="X13" s="86">
        <f t="shared" si="4"/>
        <v>36</v>
      </c>
      <c r="Y13" s="87">
        <f t="shared" si="4"/>
        <v>4869</v>
      </c>
      <c r="Z13" s="107">
        <f t="shared" si="5"/>
        <v>3.4658163265306121</v>
      </c>
      <c r="AA13" s="83">
        <f t="shared" si="5"/>
        <v>1.0269461077844311</v>
      </c>
      <c r="AB13" s="83">
        <f t="shared" si="5"/>
        <v>2.477245145631068</v>
      </c>
    </row>
    <row r="14" spans="1:28" s="57" customFormat="1" ht="18" customHeight="1" x14ac:dyDescent="0.25">
      <c r="A14" s="84">
        <v>9</v>
      </c>
      <c r="B14" s="85">
        <f t="shared" si="0"/>
        <v>2142</v>
      </c>
      <c r="C14" s="106">
        <v>1507</v>
      </c>
      <c r="D14" s="111">
        <f>B14+C14</f>
        <v>3649</v>
      </c>
      <c r="E14" s="88">
        <f>ROUNDDOWN(($F$116+ROUNDDOWN(($A14*IF(501&lt;=$A14,$F$128,IF(101&lt;=$A14,$F$127,IF(51&lt;=$A14,$F$126,IF(31&lt;=$A14,$F$125,IF(21&lt;=$A14,$F$124,IF(11&lt;=$A14,$F$123,IF(1&lt;=$A14,$F$122,0)))))))),0))*1.1,0)</f>
        <v>6110</v>
      </c>
      <c r="F14" s="89">
        <v>1436</v>
      </c>
      <c r="G14" s="90">
        <f t="shared" si="8"/>
        <v>7546</v>
      </c>
      <c r="H14" s="91">
        <f t="shared" si="1"/>
        <v>3968</v>
      </c>
      <c r="I14" s="92">
        <f t="shared" si="1"/>
        <v>-71</v>
      </c>
      <c r="J14" s="93">
        <f t="shared" si="1"/>
        <v>3897</v>
      </c>
      <c r="K14" s="94">
        <f>ROUNDDOWN(($L$116+ROUNDDOWN(($A14*IF(501&lt;=$A14,$L$128,IF(101&lt;=$A14,$L$127,IF(51&lt;=$A14,$L$126,IF(31&lt;=$A14,$L$125,IF(21&lt;=$A14,$L$124,IF(11&lt;=$A14,$L$123,IF(1&lt;=$A14,$L$122,0)))))))),0))*1.1,0)</f>
        <v>6492</v>
      </c>
      <c r="L14" s="95">
        <v>1441</v>
      </c>
      <c r="M14" s="96">
        <f t="shared" si="9"/>
        <v>7933</v>
      </c>
      <c r="N14" s="97">
        <f t="shared" si="2"/>
        <v>382</v>
      </c>
      <c r="O14" s="98">
        <f t="shared" si="2"/>
        <v>5</v>
      </c>
      <c r="P14" s="99">
        <f t="shared" si="2"/>
        <v>387</v>
      </c>
      <c r="Q14" s="100">
        <f>ROUNDDOWN(($R$116+ROUNDDOWN(($A14*IF(501&lt;=$A14,$R$128,IF(101&lt;=$A14,$R$127,IF(51&lt;=$A14,$R$126,IF(31&lt;=$A14,$R$125,IF(21&lt;=$A14,$R$124,IF(11&lt;=$A14,$R$123,IF(1&lt;=$A14,$R$122,0)))))))),0))*1.1,0)</f>
        <v>6873</v>
      </c>
      <c r="R14" s="101">
        <f t="shared" si="6"/>
        <v>1445</v>
      </c>
      <c r="S14" s="102">
        <f t="shared" si="10"/>
        <v>8318</v>
      </c>
      <c r="T14" s="103">
        <f t="shared" si="3"/>
        <v>381</v>
      </c>
      <c r="U14" s="104">
        <f t="shared" si="3"/>
        <v>4</v>
      </c>
      <c r="V14" s="105">
        <f t="shared" si="3"/>
        <v>385</v>
      </c>
      <c r="W14" s="106">
        <f t="shared" si="4"/>
        <v>4731</v>
      </c>
      <c r="X14" s="86">
        <f t="shared" si="4"/>
        <v>-62</v>
      </c>
      <c r="Y14" s="87">
        <f t="shared" si="4"/>
        <v>4669</v>
      </c>
      <c r="Z14" s="107">
        <f t="shared" si="5"/>
        <v>3.2086834733893559</v>
      </c>
      <c r="AA14" s="83">
        <f t="shared" si="5"/>
        <v>0.95885865958858663</v>
      </c>
      <c r="AB14" s="83">
        <f t="shared" si="5"/>
        <v>2.2795286379830091</v>
      </c>
    </row>
    <row r="15" spans="1:28" s="57" customFormat="1" ht="18" customHeight="1" x14ac:dyDescent="0.25">
      <c r="A15" s="84">
        <v>10</v>
      </c>
      <c r="B15" s="85">
        <f t="shared" si="0"/>
        <v>2325</v>
      </c>
      <c r="C15" s="106">
        <v>1677</v>
      </c>
      <c r="D15" s="111">
        <f t="shared" ref="D15:D78" si="11">B15+C15</f>
        <v>4002</v>
      </c>
      <c r="E15" s="88">
        <f>ROUNDDOWN(($F$116+ROUNDDOWN(($A15*IF(501&lt;=$A15,$F$128,IF(101&lt;=$A15,$F$127,IF(51&lt;=$A15,$F$126,IF(31&lt;=$A15,$F$125,IF(21&lt;=$A15,$F$124,IF(11&lt;=$A15,$F$123,IF(1&lt;=$A15,$F$122,0)))))))),0))*1.1,0)</f>
        <v>6182</v>
      </c>
      <c r="F15" s="89">
        <v>1518</v>
      </c>
      <c r="G15" s="90">
        <f t="shared" si="8"/>
        <v>7700</v>
      </c>
      <c r="H15" s="91">
        <f t="shared" si="1"/>
        <v>3857</v>
      </c>
      <c r="I15" s="92">
        <f t="shared" si="1"/>
        <v>-159</v>
      </c>
      <c r="J15" s="93">
        <f t="shared" si="1"/>
        <v>3698</v>
      </c>
      <c r="K15" s="94">
        <f>ROUNDDOWN(($L$116+ROUNDDOWN(($A15*IF(501&lt;=$A15,$L$128,IF(101&lt;=$A15,$L$127,IF(51&lt;=$A15,$L$126,IF(31&lt;=$A15,$L$125,IF(21&lt;=$A15,$L$124,IF(11&lt;=$A15,$L$123,IF(1&lt;=$A15,$L$122,0)))))))),0))*1.1,0)</f>
        <v>6568</v>
      </c>
      <c r="L15" s="95">
        <v>1518</v>
      </c>
      <c r="M15" s="96">
        <f t="shared" si="9"/>
        <v>8086</v>
      </c>
      <c r="N15" s="97">
        <f t="shared" si="2"/>
        <v>386</v>
      </c>
      <c r="O15" s="98">
        <f t="shared" si="2"/>
        <v>0</v>
      </c>
      <c r="P15" s="99">
        <f t="shared" si="2"/>
        <v>386</v>
      </c>
      <c r="Q15" s="100">
        <f>ROUNDDOWN(($R$116+ROUNDDOWN(($A15*IF(501&lt;=$A15,$R$128,IF(101&lt;=$A15,$R$127,IF(51&lt;=$A15,$R$126,IF(31&lt;=$A15,$R$125,IF(21&lt;=$A15,$R$124,IF(11&lt;=$A15,$R$123,IF(1&lt;=$A15,$R$122,0)))))))),0))*1.1,0)</f>
        <v>6954</v>
      </c>
      <c r="R15" s="101">
        <f t="shared" si="6"/>
        <v>1518</v>
      </c>
      <c r="S15" s="102">
        <f t="shared" si="10"/>
        <v>8472</v>
      </c>
      <c r="T15" s="103">
        <f t="shared" si="3"/>
        <v>386</v>
      </c>
      <c r="U15" s="104">
        <f t="shared" si="3"/>
        <v>0</v>
      </c>
      <c r="V15" s="105">
        <f t="shared" si="3"/>
        <v>386</v>
      </c>
      <c r="W15" s="106">
        <f t="shared" si="4"/>
        <v>4629</v>
      </c>
      <c r="X15" s="86">
        <f t="shared" si="4"/>
        <v>-159</v>
      </c>
      <c r="Y15" s="87">
        <f t="shared" si="4"/>
        <v>4470</v>
      </c>
      <c r="Z15" s="107">
        <f t="shared" si="5"/>
        <v>2.9909677419354841</v>
      </c>
      <c r="AA15" s="83">
        <f t="shared" si="5"/>
        <v>0.90518783542039361</v>
      </c>
      <c r="AB15" s="83">
        <f t="shared" si="5"/>
        <v>2.1169415292353824</v>
      </c>
    </row>
    <row r="16" spans="1:28" s="57" customFormat="1" ht="18" customHeight="1" x14ac:dyDescent="0.25">
      <c r="A16" s="84">
        <v>11</v>
      </c>
      <c r="B16" s="85">
        <f t="shared" si="0"/>
        <v>2508</v>
      </c>
      <c r="C16" s="106">
        <v>1848</v>
      </c>
      <c r="D16" s="111">
        <f t="shared" si="11"/>
        <v>4356</v>
      </c>
      <c r="E16" s="88">
        <f>ROUNDDOWN(($F$116+ROUNDDOWN(($A16*IF(501&lt;=$A16,$F$128,IF(101&lt;=$A16,$F$127,IF(51&lt;=$A16,$F$126,IF(31&lt;=$A16,$F$125,IF(21&lt;=$A16,$F$124,IF(11&lt;=$A16,$F$123,IF(1&lt;=$A16,$F$122,0)))))))),0))*1.1,0)</f>
        <v>6459</v>
      </c>
      <c r="F16" s="89">
        <v>1768</v>
      </c>
      <c r="G16" s="90">
        <f t="shared" si="8"/>
        <v>8227</v>
      </c>
      <c r="H16" s="91">
        <f t="shared" si="1"/>
        <v>3951</v>
      </c>
      <c r="I16" s="92">
        <f t="shared" si="1"/>
        <v>-80</v>
      </c>
      <c r="J16" s="93">
        <f t="shared" si="1"/>
        <v>3871</v>
      </c>
      <c r="K16" s="94">
        <f>ROUNDDOWN(($L$116+ROUNDDOWN(($A16*IF(501&lt;=$A16,$L$128,IF(101&lt;=$A16,$L$127,IF(51&lt;=$A16,$L$126,IF(31&lt;=$A16,$L$125,IF(21&lt;=$A16,$L$124,IF(11&lt;=$A16,$L$123,IF(1&lt;=$A16,$L$122,0)))))))),0))*1.1,0)</f>
        <v>6861</v>
      </c>
      <c r="L16" s="95">
        <v>1788</v>
      </c>
      <c r="M16" s="96">
        <f t="shared" si="9"/>
        <v>8649</v>
      </c>
      <c r="N16" s="97">
        <f t="shared" si="2"/>
        <v>402</v>
      </c>
      <c r="O16" s="98">
        <f t="shared" si="2"/>
        <v>20</v>
      </c>
      <c r="P16" s="99">
        <f t="shared" si="2"/>
        <v>422</v>
      </c>
      <c r="Q16" s="100">
        <f>ROUNDDOWN(($R$116+ROUNDDOWN(($A16*IF(501&lt;=$A16,$R$128,IF(101&lt;=$A16,$R$127,IF(51&lt;=$A16,$R$126,IF(31&lt;=$A16,$R$125,IF(21&lt;=$A16,$R$124,IF(11&lt;=$A16,$R$123,IF(1&lt;=$A16,$R$122,0)))))))),0))*1.1,0)</f>
        <v>7264</v>
      </c>
      <c r="R16" s="101">
        <f t="shared" si="6"/>
        <v>1808</v>
      </c>
      <c r="S16" s="102">
        <f t="shared" si="10"/>
        <v>9072</v>
      </c>
      <c r="T16" s="103">
        <f t="shared" si="3"/>
        <v>403</v>
      </c>
      <c r="U16" s="104">
        <f t="shared" si="3"/>
        <v>20</v>
      </c>
      <c r="V16" s="105">
        <f t="shared" si="3"/>
        <v>423</v>
      </c>
      <c r="W16" s="106">
        <f t="shared" si="4"/>
        <v>4756</v>
      </c>
      <c r="X16" s="86">
        <f t="shared" si="4"/>
        <v>-40</v>
      </c>
      <c r="Y16" s="87">
        <f t="shared" si="4"/>
        <v>4716</v>
      </c>
      <c r="Z16" s="107">
        <f t="shared" si="5"/>
        <v>2.8963317384370018</v>
      </c>
      <c r="AA16" s="83">
        <f t="shared" si="5"/>
        <v>0.97835497835497831</v>
      </c>
      <c r="AB16" s="83">
        <f t="shared" si="5"/>
        <v>2.0826446280991737</v>
      </c>
    </row>
    <row r="17" spans="1:28" s="57" customFormat="1" ht="18" customHeight="1" x14ac:dyDescent="0.25">
      <c r="A17" s="84">
        <v>12</v>
      </c>
      <c r="B17" s="85">
        <f t="shared" si="0"/>
        <v>2690</v>
      </c>
      <c r="C17" s="106">
        <v>2018</v>
      </c>
      <c r="D17" s="111">
        <f t="shared" si="11"/>
        <v>4708</v>
      </c>
      <c r="E17" s="88">
        <f>ROUNDDOWN(($F$116+ROUNDDOWN(($A17*IF(501&lt;=$A17,$F$128,IF(101&lt;=$A17,$F$127,IF(51&lt;=$A17,$F$126,IF(31&lt;=$A17,$F$125,IF(21&lt;=$A17,$F$124,IF(11&lt;=$A17,$F$123,IF(1&lt;=$A17,$F$122,0)))))))),0))*1.1,0)</f>
        <v>6549</v>
      </c>
      <c r="F17" s="89">
        <v>1865</v>
      </c>
      <c r="G17" s="90">
        <f t="shared" si="8"/>
        <v>8414</v>
      </c>
      <c r="H17" s="91">
        <f t="shared" si="1"/>
        <v>3859</v>
      </c>
      <c r="I17" s="92">
        <f t="shared" si="1"/>
        <v>-153</v>
      </c>
      <c r="J17" s="93">
        <f t="shared" si="1"/>
        <v>3706</v>
      </c>
      <c r="K17" s="94">
        <f>ROUNDDOWN(($L$116+ROUNDDOWN(($A17*IF(501&lt;=$A17,$L$128,IF(101&lt;=$A17,$L$127,IF(51&lt;=$A17,$L$126,IF(31&lt;=$A17,$L$125,IF(21&lt;=$A17,$L$124,IF(11&lt;=$A17,$L$123,IF(1&lt;=$A17,$L$122,0)))))))),0))*1.1,0)</f>
        <v>6957</v>
      </c>
      <c r="L17" s="95">
        <v>1883</v>
      </c>
      <c r="M17" s="96">
        <f t="shared" si="9"/>
        <v>8840</v>
      </c>
      <c r="N17" s="97">
        <f t="shared" si="2"/>
        <v>408</v>
      </c>
      <c r="O17" s="98">
        <f t="shared" si="2"/>
        <v>18</v>
      </c>
      <c r="P17" s="99">
        <f t="shared" si="2"/>
        <v>426</v>
      </c>
      <c r="Q17" s="100">
        <f>ROUNDDOWN(($R$116+ROUNDDOWN(($A17*IF(501&lt;=$A17,$R$128,IF(101&lt;=$A17,$R$127,IF(51&lt;=$A17,$R$126,IF(31&lt;=$A17,$R$125,IF(21&lt;=$A17,$R$124,IF(11&lt;=$A17,$R$123,IF(1&lt;=$A17,$R$122,0)))))))),0))*1.1,0)</f>
        <v>7365</v>
      </c>
      <c r="R17" s="101">
        <f t="shared" si="6"/>
        <v>1900</v>
      </c>
      <c r="S17" s="102">
        <f t="shared" si="10"/>
        <v>9265</v>
      </c>
      <c r="T17" s="103">
        <f t="shared" si="3"/>
        <v>408</v>
      </c>
      <c r="U17" s="104">
        <f t="shared" si="3"/>
        <v>17</v>
      </c>
      <c r="V17" s="105">
        <f t="shared" si="3"/>
        <v>425</v>
      </c>
      <c r="W17" s="106">
        <f t="shared" si="4"/>
        <v>4675</v>
      </c>
      <c r="X17" s="86">
        <f t="shared" si="4"/>
        <v>-118</v>
      </c>
      <c r="Y17" s="87">
        <f t="shared" si="4"/>
        <v>4557</v>
      </c>
      <c r="Z17" s="107">
        <f t="shared" si="5"/>
        <v>2.7379182156133828</v>
      </c>
      <c r="AA17" s="83">
        <f t="shared" si="5"/>
        <v>0.94152626362735381</v>
      </c>
      <c r="AB17" s="83">
        <f t="shared" si="5"/>
        <v>1.9679269328802038</v>
      </c>
    </row>
    <row r="18" spans="1:28" s="57" customFormat="1" ht="18" customHeight="1" x14ac:dyDescent="0.25">
      <c r="A18" s="84">
        <v>13</v>
      </c>
      <c r="B18" s="85">
        <f t="shared" si="0"/>
        <v>2873</v>
      </c>
      <c r="C18" s="106">
        <v>2189</v>
      </c>
      <c r="D18" s="111">
        <f t="shared" si="11"/>
        <v>5062</v>
      </c>
      <c r="E18" s="88">
        <f>ROUNDDOWN(($F$116+ROUNDDOWN(($A18*IF(501&lt;=$A18,$F$128,IF(101&lt;=$A18,$F$127,IF(51&lt;=$A18,$F$126,IF(31&lt;=$A18,$F$125,IF(21&lt;=$A18,$F$124,IF(11&lt;=$A18,$F$123,IF(1&lt;=$A18,$F$122,0)))))))),0))*1.1,0)</f>
        <v>6639</v>
      </c>
      <c r="F18" s="89">
        <v>1962</v>
      </c>
      <c r="G18" s="90">
        <f t="shared" si="8"/>
        <v>8601</v>
      </c>
      <c r="H18" s="91">
        <f t="shared" si="1"/>
        <v>3766</v>
      </c>
      <c r="I18" s="92">
        <f t="shared" si="1"/>
        <v>-227</v>
      </c>
      <c r="J18" s="93">
        <f t="shared" si="1"/>
        <v>3539</v>
      </c>
      <c r="K18" s="94">
        <f>ROUNDDOWN(($L$116+ROUNDDOWN(($A18*IF(501&lt;=$A18,$L$128,IF(101&lt;=$A18,$L$127,IF(51&lt;=$A18,$L$126,IF(31&lt;=$A18,$L$125,IF(21&lt;=$A18,$L$124,IF(11&lt;=$A18,$L$123,IF(1&lt;=$A18,$L$122,0)))))))),0))*1.1,0)</f>
        <v>7053</v>
      </c>
      <c r="L18" s="95">
        <v>1977</v>
      </c>
      <c r="M18" s="96">
        <f t="shared" si="9"/>
        <v>9030</v>
      </c>
      <c r="N18" s="97">
        <f t="shared" si="2"/>
        <v>414</v>
      </c>
      <c r="O18" s="98">
        <f t="shared" si="2"/>
        <v>15</v>
      </c>
      <c r="P18" s="99">
        <f t="shared" si="2"/>
        <v>429</v>
      </c>
      <c r="Q18" s="100">
        <f>ROUNDDOWN(($R$116+ROUNDDOWN(($A18*IF(501&lt;=$A18,$R$128,IF(101&lt;=$A18,$R$127,IF(51&lt;=$A18,$R$126,IF(31&lt;=$A18,$R$125,IF(21&lt;=$A18,$R$124,IF(11&lt;=$A18,$R$123,IF(1&lt;=$A18,$R$122,0)))))))),0))*1.1,0)</f>
        <v>7466</v>
      </c>
      <c r="R18" s="101">
        <f t="shared" si="6"/>
        <v>1993</v>
      </c>
      <c r="S18" s="102">
        <f t="shared" si="10"/>
        <v>9459</v>
      </c>
      <c r="T18" s="103">
        <f t="shared" si="3"/>
        <v>413</v>
      </c>
      <c r="U18" s="104">
        <f t="shared" si="3"/>
        <v>16</v>
      </c>
      <c r="V18" s="105">
        <f t="shared" si="3"/>
        <v>429</v>
      </c>
      <c r="W18" s="106">
        <f t="shared" si="4"/>
        <v>4593</v>
      </c>
      <c r="X18" s="86">
        <f t="shared" si="4"/>
        <v>-196</v>
      </c>
      <c r="Y18" s="87">
        <f t="shared" si="4"/>
        <v>4397</v>
      </c>
      <c r="Z18" s="107">
        <f t="shared" si="5"/>
        <v>2.5986773407587886</v>
      </c>
      <c r="AA18" s="83">
        <f t="shared" si="5"/>
        <v>0.91046139789858382</v>
      </c>
      <c r="AB18" s="83">
        <f t="shared" si="5"/>
        <v>1.8686290003951007</v>
      </c>
    </row>
    <row r="19" spans="1:28" s="57" customFormat="1" ht="18" customHeight="1" x14ac:dyDescent="0.25">
      <c r="A19" s="84">
        <v>14</v>
      </c>
      <c r="B19" s="85">
        <f t="shared" si="0"/>
        <v>3055</v>
      </c>
      <c r="C19" s="106">
        <v>2359</v>
      </c>
      <c r="D19" s="111">
        <f t="shared" si="11"/>
        <v>5414</v>
      </c>
      <c r="E19" s="88">
        <f>ROUNDDOWN(($F$116+ROUNDDOWN(($A19*IF(501&lt;=$A19,$F$128,IF(101&lt;=$A19,$F$127,IF(51&lt;=$A19,$F$126,IF(31&lt;=$A19,$F$125,IF(21&lt;=$A19,$F$124,IF(11&lt;=$A19,$F$123,IF(1&lt;=$A19,$F$122,0)))))))),0))*1.1,0)</f>
        <v>6729</v>
      </c>
      <c r="F19" s="89">
        <v>2059</v>
      </c>
      <c r="G19" s="90">
        <f t="shared" si="8"/>
        <v>8788</v>
      </c>
      <c r="H19" s="91">
        <f t="shared" si="1"/>
        <v>3674</v>
      </c>
      <c r="I19" s="92">
        <f t="shared" si="1"/>
        <v>-300</v>
      </c>
      <c r="J19" s="93">
        <f t="shared" si="1"/>
        <v>3374</v>
      </c>
      <c r="K19" s="94">
        <f>ROUNDDOWN(($L$116+ROUNDDOWN(($A19*IF(501&lt;=$A19,$L$128,IF(101&lt;=$A19,$L$127,IF(51&lt;=$A19,$L$126,IF(31&lt;=$A19,$L$125,IF(21&lt;=$A19,$L$124,IF(11&lt;=$A19,$L$123,IF(1&lt;=$A19,$L$122,0)))))))),0))*1.1,0)</f>
        <v>7148</v>
      </c>
      <c r="L19" s="95">
        <v>2072</v>
      </c>
      <c r="M19" s="96">
        <f t="shared" si="9"/>
        <v>9220</v>
      </c>
      <c r="N19" s="97">
        <f t="shared" si="2"/>
        <v>419</v>
      </c>
      <c r="O19" s="98">
        <f t="shared" si="2"/>
        <v>13</v>
      </c>
      <c r="P19" s="99">
        <f t="shared" si="2"/>
        <v>432</v>
      </c>
      <c r="Q19" s="100">
        <f>ROUNDDOWN(($R$116+ROUNDDOWN(($A19*IF(501&lt;=$A19,$R$128,IF(101&lt;=$A19,$R$127,IF(51&lt;=$A19,$R$126,IF(31&lt;=$A19,$R$125,IF(21&lt;=$A19,$R$124,IF(11&lt;=$A19,$R$123,IF(1&lt;=$A19,$R$122,0)))))))),0))*1.1,0)</f>
        <v>7568</v>
      </c>
      <c r="R19" s="101">
        <f t="shared" si="6"/>
        <v>2085</v>
      </c>
      <c r="S19" s="102">
        <f t="shared" si="10"/>
        <v>9653</v>
      </c>
      <c r="T19" s="103">
        <f t="shared" si="3"/>
        <v>420</v>
      </c>
      <c r="U19" s="104">
        <f t="shared" si="3"/>
        <v>13</v>
      </c>
      <c r="V19" s="105">
        <f t="shared" si="3"/>
        <v>433</v>
      </c>
      <c r="W19" s="106">
        <f t="shared" si="4"/>
        <v>4513</v>
      </c>
      <c r="X19" s="86">
        <f t="shared" si="4"/>
        <v>-274</v>
      </c>
      <c r="Y19" s="87">
        <f t="shared" si="4"/>
        <v>4239</v>
      </c>
      <c r="Z19" s="107">
        <f t="shared" si="5"/>
        <v>2.4772504091653027</v>
      </c>
      <c r="AA19" s="83">
        <f t="shared" si="5"/>
        <v>0.88384908859686306</v>
      </c>
      <c r="AB19" s="83">
        <f t="shared" si="5"/>
        <v>1.782970077576653</v>
      </c>
    </row>
    <row r="20" spans="1:28" s="57" customFormat="1" ht="18" customHeight="1" x14ac:dyDescent="0.25">
      <c r="A20" s="84">
        <v>15</v>
      </c>
      <c r="B20" s="85">
        <f t="shared" si="0"/>
        <v>3238</v>
      </c>
      <c r="C20" s="106">
        <v>2530</v>
      </c>
      <c r="D20" s="111">
        <f t="shared" si="11"/>
        <v>5768</v>
      </c>
      <c r="E20" s="88">
        <f>ROUNDDOWN(($F$116+ROUNDDOWN(($A20*IF(501&lt;=$A20,$F$128,IF(101&lt;=$A20,$F$127,IF(51&lt;=$A20,$F$126,IF(31&lt;=$A20,$F$125,IF(21&lt;=$A20,$F$124,IF(11&lt;=$A20,$F$123,IF(1&lt;=$A20,$F$122,0)))))))),0))*1.1,0)</f>
        <v>6820</v>
      </c>
      <c r="F20" s="89">
        <v>2156</v>
      </c>
      <c r="G20" s="90">
        <f t="shared" si="8"/>
        <v>8976</v>
      </c>
      <c r="H20" s="91">
        <f t="shared" ref="H20:J50" si="12">E20-B20</f>
        <v>3582</v>
      </c>
      <c r="I20" s="92">
        <f t="shared" si="12"/>
        <v>-374</v>
      </c>
      <c r="J20" s="93">
        <f t="shared" si="12"/>
        <v>3208</v>
      </c>
      <c r="K20" s="94">
        <f>ROUNDDOWN(($L$116+ROUNDDOWN(($A20*IF(501&lt;=$A20,$L$128,IF(101&lt;=$A20,$L$127,IF(51&lt;=$A20,$L$126,IF(31&lt;=$A20,$L$125,IF(21&lt;=$A20,$L$124,IF(11&lt;=$A20,$L$123,IF(1&lt;=$A20,$L$122,0)))))))),0))*1.1,0)</f>
        <v>7244</v>
      </c>
      <c r="L20" s="95">
        <v>2167</v>
      </c>
      <c r="M20" s="96">
        <f t="shared" si="9"/>
        <v>9411</v>
      </c>
      <c r="N20" s="97">
        <f t="shared" ref="N20:P69" si="13">K20-E20</f>
        <v>424</v>
      </c>
      <c r="O20" s="98">
        <f t="shared" si="13"/>
        <v>11</v>
      </c>
      <c r="P20" s="99">
        <f t="shared" si="13"/>
        <v>435</v>
      </c>
      <c r="Q20" s="100">
        <f>ROUNDDOWN(($R$116+ROUNDDOWN(($A20*IF(501&lt;=$A20,$R$128,IF(101&lt;=$A20,$R$127,IF(51&lt;=$A20,$R$126,IF(31&lt;=$A20,$R$125,IF(21&lt;=$A20,$R$124,IF(11&lt;=$A20,$R$123,IF(1&lt;=$A20,$R$122,0)))))))),0))*1.1,0)</f>
        <v>7669</v>
      </c>
      <c r="R20" s="101">
        <f t="shared" si="6"/>
        <v>2178</v>
      </c>
      <c r="S20" s="102">
        <f t="shared" si="10"/>
        <v>9847</v>
      </c>
      <c r="T20" s="103">
        <f t="shared" ref="T20:V69" si="14">Q20-K20</f>
        <v>425</v>
      </c>
      <c r="U20" s="104">
        <f t="shared" si="14"/>
        <v>11</v>
      </c>
      <c r="V20" s="105">
        <f t="shared" si="14"/>
        <v>436</v>
      </c>
      <c r="W20" s="106">
        <f t="shared" ref="W20:Y69" si="15">Q20-B20</f>
        <v>4431</v>
      </c>
      <c r="X20" s="86">
        <f t="shared" si="15"/>
        <v>-352</v>
      </c>
      <c r="Y20" s="87">
        <f t="shared" si="15"/>
        <v>4079</v>
      </c>
      <c r="Z20" s="107">
        <f t="shared" ref="Z20:AB69" si="16">Q20/B20</f>
        <v>2.368437306979617</v>
      </c>
      <c r="AA20" s="83">
        <f t="shared" si="16"/>
        <v>0.86086956521739133</v>
      </c>
      <c r="AB20" s="83">
        <f t="shared" si="16"/>
        <v>1.7071775312066575</v>
      </c>
    </row>
    <row r="21" spans="1:28" s="57" customFormat="1" ht="18" customHeight="1" x14ac:dyDescent="0.25">
      <c r="A21" s="84">
        <v>16</v>
      </c>
      <c r="B21" s="85">
        <f t="shared" si="0"/>
        <v>3493</v>
      </c>
      <c r="C21" s="106">
        <v>2700</v>
      </c>
      <c r="D21" s="111">
        <f t="shared" si="11"/>
        <v>6193</v>
      </c>
      <c r="E21" s="88">
        <f>ROUNDDOWN(($F$116+ROUNDDOWN(($A21*IF(501&lt;=$A21,$F$128,IF(101&lt;=$A21,$F$127,IF(51&lt;=$A21,$F$126,IF(31&lt;=$A21,$F$125,IF(21&lt;=$A21,$F$124,IF(11&lt;=$A21,$F$123,IF(1&lt;=$A21,$F$122,0)))))))),0))*1.1,0)</f>
        <v>6910</v>
      </c>
      <c r="F21" s="89">
        <v>2252</v>
      </c>
      <c r="G21" s="90">
        <f t="shared" si="8"/>
        <v>9162</v>
      </c>
      <c r="H21" s="91">
        <f t="shared" si="12"/>
        <v>3417</v>
      </c>
      <c r="I21" s="92">
        <f t="shared" si="12"/>
        <v>-448</v>
      </c>
      <c r="J21" s="93">
        <f t="shared" si="12"/>
        <v>2969</v>
      </c>
      <c r="K21" s="94">
        <f>ROUNDDOWN(($L$116+ROUNDDOWN(($A21*IF(501&lt;=$A21,$L$128,IF(101&lt;=$A21,$L$127,IF(51&lt;=$A21,$L$126,IF(31&lt;=$A21,$L$125,IF(21&lt;=$A21,$L$124,IF(11&lt;=$A21,$L$123,IF(1&lt;=$A21,$L$122,0)))))))),0))*1.1,0)</f>
        <v>7340</v>
      </c>
      <c r="L21" s="95">
        <v>2261</v>
      </c>
      <c r="M21" s="96">
        <f t="shared" si="9"/>
        <v>9601</v>
      </c>
      <c r="N21" s="97">
        <f t="shared" si="13"/>
        <v>430</v>
      </c>
      <c r="O21" s="98">
        <f t="shared" si="13"/>
        <v>9</v>
      </c>
      <c r="P21" s="99">
        <f t="shared" si="13"/>
        <v>439</v>
      </c>
      <c r="Q21" s="100">
        <f>ROUNDDOWN(($R$116+ROUNDDOWN(($A21*IF(501&lt;=$A21,$R$128,IF(101&lt;=$A21,$R$127,IF(51&lt;=$A21,$R$126,IF(31&lt;=$A21,$R$125,IF(21&lt;=$A21,$R$124,IF(11&lt;=$A21,$R$123,IF(1&lt;=$A21,$R$122,0)))))))),0))*1.1,0)</f>
        <v>7770</v>
      </c>
      <c r="R21" s="101">
        <f t="shared" si="6"/>
        <v>2270</v>
      </c>
      <c r="S21" s="102">
        <f t="shared" si="10"/>
        <v>10040</v>
      </c>
      <c r="T21" s="103">
        <f t="shared" si="14"/>
        <v>430</v>
      </c>
      <c r="U21" s="104">
        <f t="shared" si="14"/>
        <v>9</v>
      </c>
      <c r="V21" s="105">
        <f t="shared" si="14"/>
        <v>439</v>
      </c>
      <c r="W21" s="106">
        <f t="shared" si="15"/>
        <v>4277</v>
      </c>
      <c r="X21" s="86">
        <f t="shared" si="15"/>
        <v>-430</v>
      </c>
      <c r="Y21" s="87">
        <f t="shared" si="15"/>
        <v>3847</v>
      </c>
      <c r="Z21" s="107">
        <f t="shared" si="16"/>
        <v>2.224448897795591</v>
      </c>
      <c r="AA21" s="83">
        <f t="shared" si="16"/>
        <v>0.84074074074074079</v>
      </c>
      <c r="AB21" s="83">
        <f t="shared" si="16"/>
        <v>1.6211852091070564</v>
      </c>
    </row>
    <row r="22" spans="1:28" s="57" customFormat="1" ht="18" customHeight="1" x14ac:dyDescent="0.25">
      <c r="A22" s="84">
        <v>17</v>
      </c>
      <c r="B22" s="85">
        <f t="shared" si="0"/>
        <v>3682</v>
      </c>
      <c r="C22" s="106">
        <v>2871</v>
      </c>
      <c r="D22" s="111">
        <f t="shared" si="11"/>
        <v>6553</v>
      </c>
      <c r="E22" s="88">
        <f>ROUNDDOWN(($F$116+ROUNDDOWN(($A22*IF(501&lt;=$A22,$F$128,IF(101&lt;=$A22,$F$127,IF(51&lt;=$A22,$F$126,IF(31&lt;=$A22,$F$125,IF(21&lt;=$A22,$F$124,IF(11&lt;=$A22,$F$123,IF(1&lt;=$A22,$F$122,0)))))))),0))*1.1,0)</f>
        <v>7000</v>
      </c>
      <c r="F22" s="89">
        <v>2349</v>
      </c>
      <c r="G22" s="90">
        <f t="shared" si="8"/>
        <v>9349</v>
      </c>
      <c r="H22" s="91">
        <f t="shared" si="12"/>
        <v>3318</v>
      </c>
      <c r="I22" s="92">
        <f t="shared" si="12"/>
        <v>-522</v>
      </c>
      <c r="J22" s="93">
        <f t="shared" si="12"/>
        <v>2796</v>
      </c>
      <c r="K22" s="94">
        <f>ROUNDDOWN(($L$116+ROUNDDOWN(($A22*IF(501&lt;=$A22,$L$128,IF(101&lt;=$A22,$L$127,IF(51&lt;=$A22,$L$126,IF(31&lt;=$A22,$L$125,IF(21&lt;=$A22,$L$124,IF(11&lt;=$A22,$L$123,IF(1&lt;=$A22,$L$122,0)))))))),0))*1.1,0)</f>
        <v>7436</v>
      </c>
      <c r="L22" s="95">
        <v>2356</v>
      </c>
      <c r="M22" s="96">
        <f t="shared" si="9"/>
        <v>9792</v>
      </c>
      <c r="N22" s="97">
        <f t="shared" si="13"/>
        <v>436</v>
      </c>
      <c r="O22" s="98">
        <f t="shared" si="13"/>
        <v>7</v>
      </c>
      <c r="P22" s="99">
        <f t="shared" si="13"/>
        <v>443</v>
      </c>
      <c r="Q22" s="100">
        <f>ROUNDDOWN(($R$116+ROUNDDOWN(($A22*IF(501&lt;=$A22,$R$128,IF(101&lt;=$A22,$R$127,IF(51&lt;=$A22,$R$126,IF(31&lt;=$A22,$R$125,IF(21&lt;=$A22,$R$124,IF(11&lt;=$A22,$R$123,IF(1&lt;=$A22,$R$122,0)))))))),0))*1.1,0)</f>
        <v>7871</v>
      </c>
      <c r="R22" s="101">
        <f t="shared" si="6"/>
        <v>2362</v>
      </c>
      <c r="S22" s="102">
        <f t="shared" si="10"/>
        <v>10233</v>
      </c>
      <c r="T22" s="103">
        <f t="shared" si="14"/>
        <v>435</v>
      </c>
      <c r="U22" s="104">
        <f t="shared" si="14"/>
        <v>6</v>
      </c>
      <c r="V22" s="105">
        <f t="shared" si="14"/>
        <v>441</v>
      </c>
      <c r="W22" s="106">
        <f t="shared" si="15"/>
        <v>4189</v>
      </c>
      <c r="X22" s="86">
        <f t="shared" si="15"/>
        <v>-509</v>
      </c>
      <c r="Y22" s="87">
        <f t="shared" si="15"/>
        <v>3680</v>
      </c>
      <c r="Z22" s="107">
        <f t="shared" si="16"/>
        <v>2.1376969038565998</v>
      </c>
      <c r="AA22" s="83">
        <f t="shared" si="16"/>
        <v>0.8227098571926158</v>
      </c>
      <c r="AB22" s="83">
        <f t="shared" si="16"/>
        <v>1.5615748512131848</v>
      </c>
    </row>
    <row r="23" spans="1:28" s="57" customFormat="1" ht="18" customHeight="1" x14ac:dyDescent="0.25">
      <c r="A23" s="84">
        <v>18</v>
      </c>
      <c r="B23" s="85">
        <f t="shared" si="0"/>
        <v>3872</v>
      </c>
      <c r="C23" s="106">
        <v>3041</v>
      </c>
      <c r="D23" s="111">
        <f t="shared" si="11"/>
        <v>6913</v>
      </c>
      <c r="E23" s="88">
        <f>ROUNDDOWN(($F$116+ROUNDDOWN(($A23*IF(501&lt;=$A23,$F$128,IF(101&lt;=$A23,$F$127,IF(51&lt;=$A23,$F$126,IF(31&lt;=$A23,$F$125,IF(21&lt;=$A23,$F$124,IF(11&lt;=$A23,$F$123,IF(1&lt;=$A23,$F$122,0)))))))),0))*1.1,0)</f>
        <v>7090</v>
      </c>
      <c r="F23" s="89">
        <v>2446</v>
      </c>
      <c r="G23" s="90">
        <f t="shared" si="8"/>
        <v>9536</v>
      </c>
      <c r="H23" s="91">
        <f t="shared" si="12"/>
        <v>3218</v>
      </c>
      <c r="I23" s="92">
        <f t="shared" si="12"/>
        <v>-595</v>
      </c>
      <c r="J23" s="93">
        <f t="shared" si="12"/>
        <v>2623</v>
      </c>
      <c r="K23" s="94">
        <f>ROUNDDOWN(($L$116+ROUNDDOWN(($A23*IF(501&lt;=$A23,$L$128,IF(101&lt;=$A23,$L$127,IF(51&lt;=$A23,$L$126,IF(31&lt;=$A23,$L$125,IF(21&lt;=$A23,$L$124,IF(11&lt;=$A23,$L$123,IF(1&lt;=$A23,$L$122,0)))))))),0))*1.1,0)</f>
        <v>7531</v>
      </c>
      <c r="L23" s="95">
        <v>2450</v>
      </c>
      <c r="M23" s="96">
        <f t="shared" si="9"/>
        <v>9981</v>
      </c>
      <c r="N23" s="97">
        <f t="shared" si="13"/>
        <v>441</v>
      </c>
      <c r="O23" s="98">
        <f t="shared" si="13"/>
        <v>4</v>
      </c>
      <c r="P23" s="99">
        <f t="shared" si="13"/>
        <v>445</v>
      </c>
      <c r="Q23" s="100">
        <f>ROUNDDOWN(($R$116+ROUNDDOWN(($A23*IF(501&lt;=$A23,$R$128,IF(101&lt;=$A23,$R$127,IF(51&lt;=$A23,$R$126,IF(31&lt;=$A23,$R$125,IF(21&lt;=$A23,$R$124,IF(11&lt;=$A23,$R$123,IF(1&lt;=$A23,$R$122,0)))))))),0))*1.1,0)</f>
        <v>7972</v>
      </c>
      <c r="R23" s="101">
        <f t="shared" si="6"/>
        <v>2455</v>
      </c>
      <c r="S23" s="102">
        <f t="shared" si="10"/>
        <v>10427</v>
      </c>
      <c r="T23" s="103">
        <f t="shared" si="14"/>
        <v>441</v>
      </c>
      <c r="U23" s="104">
        <f t="shared" si="14"/>
        <v>5</v>
      </c>
      <c r="V23" s="105">
        <f t="shared" si="14"/>
        <v>446</v>
      </c>
      <c r="W23" s="106">
        <f t="shared" si="15"/>
        <v>4100</v>
      </c>
      <c r="X23" s="86">
        <f t="shared" si="15"/>
        <v>-586</v>
      </c>
      <c r="Y23" s="87">
        <f t="shared" si="15"/>
        <v>3514</v>
      </c>
      <c r="Z23" s="107">
        <f t="shared" si="16"/>
        <v>2.0588842975206614</v>
      </c>
      <c r="AA23" s="83">
        <f t="shared" si="16"/>
        <v>0.80730023018743835</v>
      </c>
      <c r="AB23" s="83">
        <f t="shared" si="16"/>
        <v>1.508317662375235</v>
      </c>
    </row>
    <row r="24" spans="1:28" s="57" customFormat="1" ht="18" customHeight="1" x14ac:dyDescent="0.25">
      <c r="A24" s="112">
        <v>19</v>
      </c>
      <c r="B24" s="113">
        <f t="shared" si="0"/>
        <v>4061</v>
      </c>
      <c r="C24" s="114">
        <v>3212</v>
      </c>
      <c r="D24" s="115">
        <f t="shared" si="11"/>
        <v>7273</v>
      </c>
      <c r="E24" s="116">
        <f>ROUNDDOWN(($F$116+ROUNDDOWN(($A24*IF(501&lt;=$A24,$F$128,IF(101&lt;=$A24,$F$127,IF(51&lt;=$A24,$F$126,IF(31&lt;=$A24,$F$125,IF(21&lt;=$A24,$F$124,IF(11&lt;=$A24,$F$123,IF(1&lt;=$A24,$F$122,0)))))))),0))*1.1,0)</f>
        <v>7180</v>
      </c>
      <c r="F24" s="117">
        <v>2543</v>
      </c>
      <c r="G24" s="118">
        <f t="shared" si="8"/>
        <v>9723</v>
      </c>
      <c r="H24" s="119">
        <f t="shared" si="12"/>
        <v>3119</v>
      </c>
      <c r="I24" s="120">
        <f t="shared" si="12"/>
        <v>-669</v>
      </c>
      <c r="J24" s="121">
        <f t="shared" si="12"/>
        <v>2450</v>
      </c>
      <c r="K24" s="122">
        <f>ROUNDDOWN(($L$116+ROUNDDOWN(($A24*IF(501&lt;=$A24,$L$128,IF(101&lt;=$A24,$L$127,IF(51&lt;=$A24,$L$126,IF(31&lt;=$A24,$L$125,IF(21&lt;=$A24,$L$124,IF(11&lt;=$A24,$L$123,IF(1&lt;=$A24,$L$122,0)))))))),0))*1.1,0)</f>
        <v>7627</v>
      </c>
      <c r="L24" s="123">
        <v>2545</v>
      </c>
      <c r="M24" s="124">
        <f t="shared" si="9"/>
        <v>10172</v>
      </c>
      <c r="N24" s="125">
        <f t="shared" si="13"/>
        <v>447</v>
      </c>
      <c r="O24" s="126">
        <f t="shared" si="13"/>
        <v>2</v>
      </c>
      <c r="P24" s="127">
        <f t="shared" si="13"/>
        <v>449</v>
      </c>
      <c r="Q24" s="128">
        <f>ROUNDDOWN(($R$116+ROUNDDOWN(($A24*IF(501&lt;=$A24,$R$128,IF(101&lt;=$A24,$R$127,IF(51&lt;=$A24,$R$126,IF(31&lt;=$A24,$R$125,IF(21&lt;=$A24,$R$124,IF(11&lt;=$A24,$R$123,IF(1&lt;=$A24,$R$122,0)))))))),0))*1.1,0)</f>
        <v>8074</v>
      </c>
      <c r="R24" s="129">
        <f t="shared" si="6"/>
        <v>2547</v>
      </c>
      <c r="S24" s="130">
        <f t="shared" si="10"/>
        <v>10621</v>
      </c>
      <c r="T24" s="131">
        <f t="shared" si="14"/>
        <v>447</v>
      </c>
      <c r="U24" s="132">
        <f t="shared" si="14"/>
        <v>2</v>
      </c>
      <c r="V24" s="133">
        <f t="shared" si="14"/>
        <v>449</v>
      </c>
      <c r="W24" s="114">
        <f t="shared" si="15"/>
        <v>4013</v>
      </c>
      <c r="X24" s="134">
        <f t="shared" si="15"/>
        <v>-665</v>
      </c>
      <c r="Y24" s="135">
        <f t="shared" si="15"/>
        <v>3348</v>
      </c>
      <c r="Z24" s="136">
        <f t="shared" si="16"/>
        <v>1.9881802511696627</v>
      </c>
      <c r="AA24" s="137">
        <f t="shared" si="16"/>
        <v>0.7929638854296388</v>
      </c>
      <c r="AB24" s="137">
        <f t="shared" si="16"/>
        <v>1.4603327375223429</v>
      </c>
    </row>
    <row r="25" spans="1:28" s="57" customFormat="1" ht="18" customHeight="1" x14ac:dyDescent="0.25">
      <c r="A25" s="84">
        <v>20</v>
      </c>
      <c r="B25" s="85">
        <f t="shared" si="0"/>
        <v>4250</v>
      </c>
      <c r="C25" s="106">
        <v>3382</v>
      </c>
      <c r="D25" s="111">
        <f t="shared" si="11"/>
        <v>7632</v>
      </c>
      <c r="E25" s="88">
        <f>ROUNDDOWN(($F$116+ROUNDDOWN(($A25*IF(501&lt;=$A25,$F$128,IF(101&lt;=$A25,$F$127,IF(51&lt;=$A25,$F$126,IF(31&lt;=$A25,$F$125,IF(21&lt;=$A25,$F$124,IF(11&lt;=$A25,$F$123,IF(1&lt;=$A25,$F$122,0)))))))),0))*1.1,0)</f>
        <v>7271</v>
      </c>
      <c r="F25" s="89">
        <v>2640</v>
      </c>
      <c r="G25" s="90">
        <f t="shared" si="8"/>
        <v>9911</v>
      </c>
      <c r="H25" s="91">
        <f t="shared" si="12"/>
        <v>3021</v>
      </c>
      <c r="I25" s="92">
        <f t="shared" si="12"/>
        <v>-742</v>
      </c>
      <c r="J25" s="93">
        <f t="shared" si="12"/>
        <v>2279</v>
      </c>
      <c r="K25" s="94">
        <f>ROUNDDOWN(($L$116+ROUNDDOWN(($A25*IF(501&lt;=$A25,$L$128,IF(101&lt;=$A25,$L$127,IF(51&lt;=$A25,$L$126,IF(31&lt;=$A25,$L$125,IF(21&lt;=$A25,$L$124,IF(11&lt;=$A25,$L$123,IF(1&lt;=$A25,$L$122,0)))))))),0))*1.1,0)</f>
        <v>7723</v>
      </c>
      <c r="L25" s="95">
        <v>2640</v>
      </c>
      <c r="M25" s="96">
        <f t="shared" si="9"/>
        <v>10363</v>
      </c>
      <c r="N25" s="97">
        <f t="shared" si="13"/>
        <v>452</v>
      </c>
      <c r="O25" s="98">
        <f t="shared" si="13"/>
        <v>0</v>
      </c>
      <c r="P25" s="99">
        <f t="shared" si="13"/>
        <v>452</v>
      </c>
      <c r="Q25" s="100">
        <f>ROUNDDOWN(($R$116+ROUNDDOWN(($A25*IF(501&lt;=$A25,$R$128,IF(101&lt;=$A25,$R$127,IF(51&lt;=$A25,$R$126,IF(31&lt;=$A25,$R$125,IF(21&lt;=$A25,$R$124,IF(11&lt;=$A25,$R$123,IF(1&lt;=$A25,$R$122,0)))))))),0))*1.1,0)</f>
        <v>8175</v>
      </c>
      <c r="R25" s="101">
        <f t="shared" si="6"/>
        <v>2640</v>
      </c>
      <c r="S25" s="102">
        <f t="shared" si="10"/>
        <v>10815</v>
      </c>
      <c r="T25" s="103">
        <f t="shared" si="14"/>
        <v>452</v>
      </c>
      <c r="U25" s="104">
        <f t="shared" si="14"/>
        <v>0</v>
      </c>
      <c r="V25" s="105">
        <f t="shared" si="14"/>
        <v>452</v>
      </c>
      <c r="W25" s="106">
        <f t="shared" si="15"/>
        <v>3925</v>
      </c>
      <c r="X25" s="86">
        <f t="shared" si="15"/>
        <v>-742</v>
      </c>
      <c r="Y25" s="87">
        <f t="shared" si="15"/>
        <v>3183</v>
      </c>
      <c r="Z25" s="107">
        <f t="shared" si="16"/>
        <v>1.9235294117647059</v>
      </c>
      <c r="AA25" s="83">
        <f t="shared" si="16"/>
        <v>0.78060319337670014</v>
      </c>
      <c r="AB25" s="83">
        <f t="shared" si="16"/>
        <v>1.417059748427673</v>
      </c>
    </row>
    <row r="26" spans="1:28" s="57" customFormat="1" ht="18" customHeight="1" x14ac:dyDescent="0.25">
      <c r="A26" s="108">
        <v>21</v>
      </c>
      <c r="B26" s="109">
        <f t="shared" si="0"/>
        <v>4439</v>
      </c>
      <c r="C26" s="80">
        <v>3553</v>
      </c>
      <c r="D26" s="110">
        <f t="shared" si="11"/>
        <v>7992</v>
      </c>
      <c r="E26" s="62">
        <f>ROUNDDOWN(($F$116+ROUNDDOWN(($A26*IF(501&lt;=$A26,$F$128,IF(101&lt;=$A26,$F$127,IF(51&lt;=$A26,$F$126,IF(31&lt;=$A26,$F$125,IF(21&lt;=$A26,$F$124,IF(11&lt;=$A26,$F$123,IF(1&lt;=$A26,$F$122,0)))))))),0))*1.1,0)</f>
        <v>8192</v>
      </c>
      <c r="F26" s="63">
        <v>3522</v>
      </c>
      <c r="G26" s="64">
        <f t="shared" si="8"/>
        <v>11714</v>
      </c>
      <c r="H26" s="65">
        <f t="shared" si="12"/>
        <v>3753</v>
      </c>
      <c r="I26" s="66">
        <f t="shared" si="12"/>
        <v>-31</v>
      </c>
      <c r="J26" s="67">
        <f t="shared" si="12"/>
        <v>3722</v>
      </c>
      <c r="K26" s="68">
        <f>ROUNDDOWN(($L$116+ROUNDDOWN(($A26*IF(501&lt;=$A26,$L$128,IF(101&lt;=$A26,$L$127,IF(51&lt;=$A26,$L$126,IF(31&lt;=$A26,$L$125,IF(21&lt;=$A26,$L$124,IF(11&lt;=$A26,$L$123,IF(1&lt;=$A26,$L$122,0)))))))),0))*1.1,0)</f>
        <v>8719</v>
      </c>
      <c r="L26" s="69">
        <v>3543</v>
      </c>
      <c r="M26" s="70">
        <f t="shared" si="9"/>
        <v>12262</v>
      </c>
      <c r="N26" s="71">
        <f t="shared" si="13"/>
        <v>527</v>
      </c>
      <c r="O26" s="72">
        <f t="shared" si="13"/>
        <v>21</v>
      </c>
      <c r="P26" s="73">
        <f t="shared" si="13"/>
        <v>548</v>
      </c>
      <c r="Q26" s="74">
        <f>ROUNDDOWN(($R$116+ROUNDDOWN(($A26*IF(501&lt;=$A26,$R$128,IF(101&lt;=$A26,$R$127,IF(51&lt;=$A26,$R$126,IF(31&lt;=$A26,$R$125,IF(21&lt;=$A26,$R$124,IF(11&lt;=$A26,$R$123,IF(1&lt;=$A26,$R$122,0)))))))),0))*1.1,0)</f>
        <v>9223</v>
      </c>
      <c r="R26" s="75">
        <f t="shared" si="6"/>
        <v>3564</v>
      </c>
      <c r="S26" s="76">
        <f t="shared" si="10"/>
        <v>12787</v>
      </c>
      <c r="T26" s="77">
        <f t="shared" si="14"/>
        <v>504</v>
      </c>
      <c r="U26" s="78">
        <f t="shared" si="14"/>
        <v>21</v>
      </c>
      <c r="V26" s="79">
        <f t="shared" si="14"/>
        <v>525</v>
      </c>
      <c r="W26" s="80">
        <f t="shared" si="15"/>
        <v>4784</v>
      </c>
      <c r="X26" s="81">
        <f t="shared" si="15"/>
        <v>11</v>
      </c>
      <c r="Y26" s="82">
        <f t="shared" si="15"/>
        <v>4795</v>
      </c>
      <c r="Z26" s="83">
        <f t="shared" si="16"/>
        <v>2.0777202072538858</v>
      </c>
      <c r="AA26" s="83">
        <f t="shared" si="16"/>
        <v>1.0030959752321982</v>
      </c>
      <c r="AB26" s="83">
        <f t="shared" si="16"/>
        <v>1.599974974974975</v>
      </c>
    </row>
    <row r="27" spans="1:28" s="57" customFormat="1" ht="18" customHeight="1" x14ac:dyDescent="0.25">
      <c r="A27" s="84">
        <v>22</v>
      </c>
      <c r="B27" s="85">
        <f t="shared" si="0"/>
        <v>4628</v>
      </c>
      <c r="C27" s="106">
        <v>3723</v>
      </c>
      <c r="D27" s="111">
        <f t="shared" si="11"/>
        <v>8351</v>
      </c>
      <c r="E27" s="88">
        <f>ROUNDDOWN(($F$116+ROUNDDOWN(($A27*IF(501&lt;=$A27,$F$128,IF(101&lt;=$A27,$F$127,IF(51&lt;=$A27,$F$126,IF(31&lt;=$A27,$F$125,IF(21&lt;=$A27,$F$124,IF(11&lt;=$A27,$F$123,IF(1&lt;=$A27,$F$122,0)))))))),0))*1.1,0)</f>
        <v>8322</v>
      </c>
      <c r="F27" s="89">
        <v>3656</v>
      </c>
      <c r="G27" s="90">
        <f t="shared" si="8"/>
        <v>11978</v>
      </c>
      <c r="H27" s="91">
        <f t="shared" si="12"/>
        <v>3694</v>
      </c>
      <c r="I27" s="92">
        <f t="shared" si="12"/>
        <v>-67</v>
      </c>
      <c r="J27" s="93">
        <f t="shared" si="12"/>
        <v>3627</v>
      </c>
      <c r="K27" s="94">
        <f>ROUNDDOWN(($L$116+ROUNDDOWN(($A27*IF(501&lt;=$A27,$L$128,IF(101&lt;=$A27,$L$127,IF(51&lt;=$A27,$L$126,IF(31&lt;=$A27,$L$125,IF(21&lt;=$A27,$L$124,IF(11&lt;=$A27,$L$123,IF(1&lt;=$A27,$L$122,0)))))))),0))*1.1,0)</f>
        <v>8858</v>
      </c>
      <c r="L27" s="95">
        <v>3676</v>
      </c>
      <c r="M27" s="96">
        <f t="shared" si="9"/>
        <v>12534</v>
      </c>
      <c r="N27" s="97">
        <f t="shared" si="13"/>
        <v>536</v>
      </c>
      <c r="O27" s="98">
        <f t="shared" si="13"/>
        <v>20</v>
      </c>
      <c r="P27" s="99">
        <f t="shared" si="13"/>
        <v>556</v>
      </c>
      <c r="Q27" s="100">
        <f>ROUNDDOWN(($R$116+ROUNDDOWN(($A27*IF(501&lt;=$A27,$R$128,IF(101&lt;=$A27,$R$127,IF(51&lt;=$A27,$R$126,IF(31&lt;=$A27,$R$125,IF(21&lt;=$A27,$R$124,IF(11&lt;=$A27,$R$123,IF(1&lt;=$A27,$R$122,0)))))))),0))*1.1,0)</f>
        <v>9369</v>
      </c>
      <c r="R27" s="101">
        <f t="shared" si="6"/>
        <v>3696</v>
      </c>
      <c r="S27" s="102">
        <f t="shared" si="10"/>
        <v>13065</v>
      </c>
      <c r="T27" s="103">
        <f t="shared" si="14"/>
        <v>511</v>
      </c>
      <c r="U27" s="104">
        <f t="shared" si="14"/>
        <v>20</v>
      </c>
      <c r="V27" s="105">
        <f t="shared" si="14"/>
        <v>531</v>
      </c>
      <c r="W27" s="106">
        <f t="shared" si="15"/>
        <v>4741</v>
      </c>
      <c r="X27" s="86">
        <f t="shared" si="15"/>
        <v>-27</v>
      </c>
      <c r="Y27" s="87">
        <f t="shared" si="15"/>
        <v>4714</v>
      </c>
      <c r="Z27" s="107">
        <f t="shared" si="16"/>
        <v>2.024416594641314</v>
      </c>
      <c r="AA27" s="83">
        <f t="shared" si="16"/>
        <v>0.99274778404512487</v>
      </c>
      <c r="AB27" s="83">
        <f t="shared" si="16"/>
        <v>1.5644832954137229</v>
      </c>
    </row>
    <row r="28" spans="1:28" s="57" customFormat="1" ht="18" customHeight="1" x14ac:dyDescent="0.25">
      <c r="A28" s="84">
        <v>23</v>
      </c>
      <c r="B28" s="85">
        <f t="shared" si="0"/>
        <v>4818</v>
      </c>
      <c r="C28" s="106">
        <v>3894</v>
      </c>
      <c r="D28" s="111">
        <f t="shared" si="11"/>
        <v>8712</v>
      </c>
      <c r="E28" s="88">
        <f>ROUNDDOWN(($F$116+ROUNDDOWN(($A28*IF(501&lt;=$A28,$F$128,IF(101&lt;=$A28,$F$127,IF(51&lt;=$A28,$F$126,IF(31&lt;=$A28,$F$125,IF(21&lt;=$A28,$F$124,IF(11&lt;=$A28,$F$123,IF(1&lt;=$A28,$F$122,0)))))))),0))*1.1,0)</f>
        <v>8452</v>
      </c>
      <c r="F28" s="89">
        <v>3790</v>
      </c>
      <c r="G28" s="90">
        <f t="shared" si="8"/>
        <v>12242</v>
      </c>
      <c r="H28" s="91">
        <f t="shared" si="12"/>
        <v>3634</v>
      </c>
      <c r="I28" s="92">
        <f t="shared" si="12"/>
        <v>-104</v>
      </c>
      <c r="J28" s="93">
        <f t="shared" si="12"/>
        <v>3530</v>
      </c>
      <c r="K28" s="94">
        <f>ROUNDDOWN(($L$116+ROUNDDOWN(($A28*IF(501&lt;=$A28,$L$128,IF(101&lt;=$A28,$L$127,IF(51&lt;=$A28,$L$126,IF(31&lt;=$A28,$L$125,IF(21&lt;=$A28,$L$124,IF(11&lt;=$A28,$L$123,IF(1&lt;=$A28,$L$122,0)))))))),0))*1.1,0)</f>
        <v>8996</v>
      </c>
      <c r="L28" s="95">
        <v>3809</v>
      </c>
      <c r="M28" s="96">
        <f t="shared" si="9"/>
        <v>12805</v>
      </c>
      <c r="N28" s="97">
        <f t="shared" si="13"/>
        <v>544</v>
      </c>
      <c r="O28" s="98">
        <f t="shared" si="13"/>
        <v>19</v>
      </c>
      <c r="P28" s="99">
        <f t="shared" si="13"/>
        <v>563</v>
      </c>
      <c r="Q28" s="100">
        <f>ROUNDDOWN(($R$116+ROUNDDOWN(($A28*IF(501&lt;=$A28,$R$128,IF(101&lt;=$A28,$R$127,IF(51&lt;=$A28,$R$126,IF(31&lt;=$A28,$R$125,IF(21&lt;=$A28,$R$124,IF(11&lt;=$A28,$R$123,IF(1&lt;=$A28,$R$122,0)))))))),0))*1.1,0)</f>
        <v>9516</v>
      </c>
      <c r="R28" s="101">
        <f t="shared" si="6"/>
        <v>3828</v>
      </c>
      <c r="S28" s="102">
        <f t="shared" si="10"/>
        <v>13344</v>
      </c>
      <c r="T28" s="103">
        <f t="shared" si="14"/>
        <v>520</v>
      </c>
      <c r="U28" s="104">
        <f t="shared" si="14"/>
        <v>19</v>
      </c>
      <c r="V28" s="105">
        <f t="shared" si="14"/>
        <v>539</v>
      </c>
      <c r="W28" s="106">
        <f t="shared" si="15"/>
        <v>4698</v>
      </c>
      <c r="X28" s="86">
        <f t="shared" si="15"/>
        <v>-66</v>
      </c>
      <c r="Y28" s="87">
        <f t="shared" si="15"/>
        <v>4632</v>
      </c>
      <c r="Z28" s="107">
        <f t="shared" si="16"/>
        <v>1.9750933997509339</v>
      </c>
      <c r="AA28" s="83">
        <f t="shared" si="16"/>
        <v>0.98305084745762716</v>
      </c>
      <c r="AB28" s="83">
        <f t="shared" si="16"/>
        <v>1.5316804407713498</v>
      </c>
    </row>
    <row r="29" spans="1:28" s="57" customFormat="1" ht="18" customHeight="1" x14ac:dyDescent="0.25">
      <c r="A29" s="84">
        <v>24</v>
      </c>
      <c r="B29" s="85">
        <f t="shared" si="0"/>
        <v>5007</v>
      </c>
      <c r="C29" s="106">
        <v>4064</v>
      </c>
      <c r="D29" s="111">
        <f t="shared" si="11"/>
        <v>9071</v>
      </c>
      <c r="E29" s="88">
        <f>ROUNDDOWN(($F$116+ROUNDDOWN(($A29*IF(501&lt;=$A29,$F$128,IF(101&lt;=$A29,$F$127,IF(51&lt;=$A29,$F$126,IF(31&lt;=$A29,$F$125,IF(21&lt;=$A29,$F$124,IF(11&lt;=$A29,$F$123,IF(1&lt;=$A29,$F$122,0)))))))),0))*1.1,0)</f>
        <v>8582</v>
      </c>
      <c r="F29" s="89">
        <v>3924</v>
      </c>
      <c r="G29" s="90">
        <f t="shared" si="8"/>
        <v>12506</v>
      </c>
      <c r="H29" s="91">
        <f t="shared" si="12"/>
        <v>3575</v>
      </c>
      <c r="I29" s="92">
        <f t="shared" si="12"/>
        <v>-140</v>
      </c>
      <c r="J29" s="93">
        <f t="shared" si="12"/>
        <v>3435</v>
      </c>
      <c r="K29" s="94">
        <f>ROUNDDOWN(($L$116+ROUNDDOWN(($A29*IF(501&lt;=$A29,$L$128,IF(101&lt;=$A29,$L$127,IF(51&lt;=$A29,$L$126,IF(31&lt;=$A29,$L$125,IF(21&lt;=$A29,$L$124,IF(11&lt;=$A29,$L$123,IF(1&lt;=$A29,$L$122,0)))))))),0))*1.1,0)</f>
        <v>9135</v>
      </c>
      <c r="L29" s="95">
        <v>3942</v>
      </c>
      <c r="M29" s="96">
        <f t="shared" si="9"/>
        <v>13077</v>
      </c>
      <c r="N29" s="97">
        <f t="shared" si="13"/>
        <v>553</v>
      </c>
      <c r="O29" s="98">
        <f t="shared" si="13"/>
        <v>18</v>
      </c>
      <c r="P29" s="99">
        <f t="shared" si="13"/>
        <v>571</v>
      </c>
      <c r="Q29" s="100">
        <f>ROUNDDOWN(($R$116+ROUNDDOWN(($A29*IF(501&lt;=$A29,$R$128,IF(101&lt;=$A29,$R$127,IF(51&lt;=$A29,$R$126,IF(31&lt;=$A29,$R$125,IF(21&lt;=$A29,$R$124,IF(11&lt;=$A29,$R$123,IF(1&lt;=$A29,$R$122,0)))))))),0))*1.1,0)</f>
        <v>9662</v>
      </c>
      <c r="R29" s="101">
        <f t="shared" si="6"/>
        <v>3960</v>
      </c>
      <c r="S29" s="102">
        <f t="shared" si="10"/>
        <v>13622</v>
      </c>
      <c r="T29" s="103">
        <f t="shared" si="14"/>
        <v>527</v>
      </c>
      <c r="U29" s="104">
        <f t="shared" si="14"/>
        <v>18</v>
      </c>
      <c r="V29" s="105">
        <f t="shared" si="14"/>
        <v>545</v>
      </c>
      <c r="W29" s="106">
        <f t="shared" si="15"/>
        <v>4655</v>
      </c>
      <c r="X29" s="86">
        <f t="shared" si="15"/>
        <v>-104</v>
      </c>
      <c r="Y29" s="87">
        <f t="shared" si="15"/>
        <v>4551</v>
      </c>
      <c r="Z29" s="107">
        <f t="shared" si="16"/>
        <v>1.9296984222089075</v>
      </c>
      <c r="AA29" s="83">
        <f t="shared" si="16"/>
        <v>0.97440944881889768</v>
      </c>
      <c r="AB29" s="83">
        <f t="shared" si="16"/>
        <v>1.5017087421452981</v>
      </c>
    </row>
    <row r="30" spans="1:28" s="57" customFormat="1" ht="18" customHeight="1" x14ac:dyDescent="0.25">
      <c r="A30" s="84">
        <v>25</v>
      </c>
      <c r="B30" s="85">
        <f t="shared" si="0"/>
        <v>5196</v>
      </c>
      <c r="C30" s="106">
        <v>4235</v>
      </c>
      <c r="D30" s="111">
        <f t="shared" si="11"/>
        <v>9431</v>
      </c>
      <c r="E30" s="88">
        <f>ROUNDDOWN(($F$116+ROUNDDOWN(($A30*IF(501&lt;=$A30,$F$128,IF(101&lt;=$A30,$F$127,IF(51&lt;=$A30,$F$126,IF(31&lt;=$A30,$F$125,IF(21&lt;=$A30,$F$124,IF(11&lt;=$A30,$F$123,IF(1&lt;=$A30,$F$122,0)))))))),0))*1.1,0)</f>
        <v>8712</v>
      </c>
      <c r="F30" s="89">
        <v>4059</v>
      </c>
      <c r="G30" s="90">
        <f t="shared" si="8"/>
        <v>12771</v>
      </c>
      <c r="H30" s="91">
        <f t="shared" si="12"/>
        <v>3516</v>
      </c>
      <c r="I30" s="92">
        <f t="shared" si="12"/>
        <v>-176</v>
      </c>
      <c r="J30" s="93">
        <f t="shared" si="12"/>
        <v>3340</v>
      </c>
      <c r="K30" s="94">
        <f>ROUNDDOWN(($L$116+ROUNDDOWN(($A30*IF(501&lt;=$A30,$L$128,IF(101&lt;=$A30,$L$127,IF(51&lt;=$A30,$L$126,IF(31&lt;=$A30,$L$125,IF(21&lt;=$A30,$L$124,IF(11&lt;=$A30,$L$123,IF(1&lt;=$A30,$L$122,0)))))))),0))*1.1,0)</f>
        <v>9274</v>
      </c>
      <c r="L30" s="95">
        <v>4075</v>
      </c>
      <c r="M30" s="96">
        <f t="shared" si="9"/>
        <v>13349</v>
      </c>
      <c r="N30" s="97">
        <f t="shared" si="13"/>
        <v>562</v>
      </c>
      <c r="O30" s="98">
        <f t="shared" si="13"/>
        <v>16</v>
      </c>
      <c r="P30" s="99">
        <f t="shared" si="13"/>
        <v>578</v>
      </c>
      <c r="Q30" s="100">
        <f>ROUNDDOWN(($R$116+ROUNDDOWN(($A30*IF(501&lt;=$A30,$R$128,IF(101&lt;=$A30,$R$127,IF(51&lt;=$A30,$R$126,IF(31&lt;=$A30,$R$125,IF(21&lt;=$A30,$R$124,IF(11&lt;=$A30,$R$123,IF(1&lt;=$A30,$R$122,0)))))))),0))*1.1,0)</f>
        <v>9808</v>
      </c>
      <c r="R30" s="101">
        <f t="shared" si="6"/>
        <v>4092</v>
      </c>
      <c r="S30" s="102">
        <f t="shared" si="10"/>
        <v>13900</v>
      </c>
      <c r="T30" s="103">
        <f t="shared" si="14"/>
        <v>534</v>
      </c>
      <c r="U30" s="104">
        <f t="shared" si="14"/>
        <v>17</v>
      </c>
      <c r="V30" s="105">
        <f t="shared" si="14"/>
        <v>551</v>
      </c>
      <c r="W30" s="106">
        <f t="shared" si="15"/>
        <v>4612</v>
      </c>
      <c r="X30" s="86">
        <f t="shared" si="15"/>
        <v>-143</v>
      </c>
      <c r="Y30" s="87">
        <f t="shared" si="15"/>
        <v>4469</v>
      </c>
      <c r="Z30" s="107">
        <f t="shared" si="16"/>
        <v>1.8876058506543496</v>
      </c>
      <c r="AA30" s="83">
        <f t="shared" si="16"/>
        <v>0.96623376623376622</v>
      </c>
      <c r="AB30" s="83">
        <f t="shared" si="16"/>
        <v>1.4738627929169759</v>
      </c>
    </row>
    <row r="31" spans="1:28" s="57" customFormat="1" ht="18" customHeight="1" x14ac:dyDescent="0.25">
      <c r="A31" s="84">
        <v>26</v>
      </c>
      <c r="B31" s="85">
        <f t="shared" si="0"/>
        <v>6009</v>
      </c>
      <c r="C31" s="106">
        <v>4411</v>
      </c>
      <c r="D31" s="111">
        <f t="shared" si="11"/>
        <v>10420</v>
      </c>
      <c r="E31" s="88">
        <f>ROUNDDOWN(($F$116+ROUNDDOWN(($A31*IF(501&lt;=$A31,$F$128,IF(101&lt;=$A31,$F$127,IF(51&lt;=$A31,$F$126,IF(31&lt;=$A31,$F$125,IF(21&lt;=$A31,$F$124,IF(11&lt;=$A31,$F$123,IF(1&lt;=$A31,$F$122,0)))))))),0))*1.1,0)</f>
        <v>8841</v>
      </c>
      <c r="F31" s="89">
        <v>4193</v>
      </c>
      <c r="G31" s="90">
        <f t="shared" si="8"/>
        <v>13034</v>
      </c>
      <c r="H31" s="91">
        <f t="shared" si="12"/>
        <v>2832</v>
      </c>
      <c r="I31" s="92">
        <f t="shared" si="12"/>
        <v>-218</v>
      </c>
      <c r="J31" s="93">
        <f t="shared" si="12"/>
        <v>2614</v>
      </c>
      <c r="K31" s="94">
        <f>ROUNDDOWN(($L$116+ROUNDDOWN(($A31*IF(501&lt;=$A31,$L$128,IF(101&lt;=$A31,$L$127,IF(51&lt;=$A31,$L$126,IF(31&lt;=$A31,$L$125,IF(21&lt;=$A31,$L$124,IF(11&lt;=$A31,$L$123,IF(1&lt;=$A31,$L$122,0)))))))),0))*1.1,0)</f>
        <v>9412</v>
      </c>
      <c r="L31" s="95">
        <v>4208</v>
      </c>
      <c r="M31" s="96">
        <f t="shared" si="9"/>
        <v>13620</v>
      </c>
      <c r="N31" s="97">
        <f t="shared" si="13"/>
        <v>571</v>
      </c>
      <c r="O31" s="98">
        <f t="shared" si="13"/>
        <v>15</v>
      </c>
      <c r="P31" s="99">
        <f t="shared" si="13"/>
        <v>586</v>
      </c>
      <c r="Q31" s="100">
        <f>ROUNDDOWN(($R$116+ROUNDDOWN(($A31*IF(501&lt;=$A31,$R$128,IF(101&lt;=$A31,$R$127,IF(51&lt;=$A31,$R$126,IF(31&lt;=$A31,$R$125,IF(21&lt;=$A31,$R$124,IF(11&lt;=$A31,$R$123,IF(1&lt;=$A31,$R$122,0)))))))),0))*1.1,0)</f>
        <v>9955</v>
      </c>
      <c r="R31" s="101">
        <f t="shared" si="6"/>
        <v>4224</v>
      </c>
      <c r="S31" s="102">
        <f t="shared" si="10"/>
        <v>14179</v>
      </c>
      <c r="T31" s="103">
        <f t="shared" si="14"/>
        <v>543</v>
      </c>
      <c r="U31" s="104">
        <f t="shared" si="14"/>
        <v>16</v>
      </c>
      <c r="V31" s="105">
        <f t="shared" si="14"/>
        <v>559</v>
      </c>
      <c r="W31" s="106">
        <f t="shared" si="15"/>
        <v>3946</v>
      </c>
      <c r="X31" s="86">
        <f t="shared" si="15"/>
        <v>-187</v>
      </c>
      <c r="Y31" s="87">
        <f t="shared" si="15"/>
        <v>3759</v>
      </c>
      <c r="Z31" s="107">
        <f t="shared" si="16"/>
        <v>1.656681644200366</v>
      </c>
      <c r="AA31" s="83">
        <f t="shared" si="16"/>
        <v>0.95760598503740646</v>
      </c>
      <c r="AB31" s="83">
        <f t="shared" si="16"/>
        <v>1.3607485604606526</v>
      </c>
    </row>
    <row r="32" spans="1:28" s="57" customFormat="1" ht="18" customHeight="1" x14ac:dyDescent="0.25">
      <c r="A32" s="84">
        <v>27</v>
      </c>
      <c r="B32" s="85">
        <f t="shared" si="0"/>
        <v>6228</v>
      </c>
      <c r="C32" s="106">
        <v>4587</v>
      </c>
      <c r="D32" s="111">
        <f t="shared" si="11"/>
        <v>10815</v>
      </c>
      <c r="E32" s="88">
        <f>ROUNDDOWN(($F$116+ROUNDDOWN(($A32*IF(501&lt;=$A32,$F$128,IF(101&lt;=$A32,$F$127,IF(51&lt;=$A32,$F$126,IF(31&lt;=$A32,$F$125,IF(21&lt;=$A32,$F$124,IF(11&lt;=$A32,$F$123,IF(1&lt;=$A32,$F$122,0)))))))),0))*1.1,0)</f>
        <v>8971</v>
      </c>
      <c r="F32" s="89">
        <v>4327</v>
      </c>
      <c r="G32" s="90">
        <f t="shared" si="8"/>
        <v>13298</v>
      </c>
      <c r="H32" s="91">
        <f t="shared" si="12"/>
        <v>2743</v>
      </c>
      <c r="I32" s="92">
        <f t="shared" si="12"/>
        <v>-260</v>
      </c>
      <c r="J32" s="93">
        <f t="shared" si="12"/>
        <v>2483</v>
      </c>
      <c r="K32" s="94">
        <f>ROUNDDOWN(($L$116+ROUNDDOWN(($A32*IF(501&lt;=$A32,$L$128,IF(101&lt;=$A32,$L$127,IF(51&lt;=$A32,$L$126,IF(31&lt;=$A32,$L$125,IF(21&lt;=$A32,$L$124,IF(11&lt;=$A32,$L$123,IF(1&lt;=$A32,$L$122,0)))))))),0))*1.1,0)</f>
        <v>9551</v>
      </c>
      <c r="L32" s="95">
        <v>4341</v>
      </c>
      <c r="M32" s="96">
        <f t="shared" si="9"/>
        <v>13892</v>
      </c>
      <c r="N32" s="97">
        <f t="shared" si="13"/>
        <v>580</v>
      </c>
      <c r="O32" s="98">
        <f t="shared" si="13"/>
        <v>14</v>
      </c>
      <c r="P32" s="99">
        <f t="shared" si="13"/>
        <v>594</v>
      </c>
      <c r="Q32" s="100">
        <f>ROUNDDOWN(($R$116+ROUNDDOWN(($A32*IF(501&lt;=$A32,$R$128,IF(101&lt;=$A32,$R$127,IF(51&lt;=$A32,$R$126,IF(31&lt;=$A32,$R$125,IF(21&lt;=$A32,$R$124,IF(11&lt;=$A32,$R$123,IF(1&lt;=$A32,$R$122,0)))))))),0))*1.1,0)</f>
        <v>10101</v>
      </c>
      <c r="R32" s="101">
        <f t="shared" si="6"/>
        <v>4356</v>
      </c>
      <c r="S32" s="102">
        <f t="shared" si="10"/>
        <v>14457</v>
      </c>
      <c r="T32" s="103">
        <f t="shared" si="14"/>
        <v>550</v>
      </c>
      <c r="U32" s="104">
        <f t="shared" si="14"/>
        <v>15</v>
      </c>
      <c r="V32" s="105">
        <f t="shared" si="14"/>
        <v>565</v>
      </c>
      <c r="W32" s="106">
        <f t="shared" si="15"/>
        <v>3873</v>
      </c>
      <c r="X32" s="86">
        <f t="shared" si="15"/>
        <v>-231</v>
      </c>
      <c r="Y32" s="87">
        <f t="shared" si="15"/>
        <v>3642</v>
      </c>
      <c r="Z32" s="107">
        <f t="shared" si="16"/>
        <v>1.621868978805395</v>
      </c>
      <c r="AA32" s="83">
        <f t="shared" si="16"/>
        <v>0.94964028776978415</v>
      </c>
      <c r="AB32" s="83">
        <f t="shared" si="16"/>
        <v>1.3367545076282941</v>
      </c>
    </row>
    <row r="33" spans="1:28" s="57" customFormat="1" ht="18" customHeight="1" x14ac:dyDescent="0.25">
      <c r="A33" s="84">
        <v>28</v>
      </c>
      <c r="B33" s="85">
        <f t="shared" si="0"/>
        <v>6447</v>
      </c>
      <c r="C33" s="106">
        <v>4763</v>
      </c>
      <c r="D33" s="111">
        <f t="shared" si="11"/>
        <v>11210</v>
      </c>
      <c r="E33" s="88">
        <f>ROUNDDOWN(($F$116+ROUNDDOWN(($A33*IF(501&lt;=$A33,$F$128,IF(101&lt;=$A33,$F$127,IF(51&lt;=$A33,$F$126,IF(31&lt;=$A33,$F$125,IF(21&lt;=$A33,$F$124,IF(11&lt;=$A33,$F$123,IF(1&lt;=$A33,$F$122,0)))))))),0))*1.1,0)</f>
        <v>9101</v>
      </c>
      <c r="F33" s="89">
        <v>4461</v>
      </c>
      <c r="G33" s="90">
        <f t="shared" si="8"/>
        <v>13562</v>
      </c>
      <c r="H33" s="91">
        <f t="shared" si="12"/>
        <v>2654</v>
      </c>
      <c r="I33" s="92">
        <f t="shared" si="12"/>
        <v>-302</v>
      </c>
      <c r="J33" s="93">
        <f t="shared" si="12"/>
        <v>2352</v>
      </c>
      <c r="K33" s="94">
        <f>ROUNDDOWN(($L$116+ROUNDDOWN(($A33*IF(501&lt;=$A33,$L$128,IF(101&lt;=$A33,$L$127,IF(51&lt;=$A33,$L$126,IF(31&lt;=$A33,$L$125,IF(21&lt;=$A33,$L$124,IF(11&lt;=$A33,$L$123,IF(1&lt;=$A33,$L$122,0)))))))),0))*1.1,0)</f>
        <v>9689</v>
      </c>
      <c r="L33" s="95">
        <v>4474</v>
      </c>
      <c r="M33" s="96">
        <f t="shared" si="9"/>
        <v>14163</v>
      </c>
      <c r="N33" s="97">
        <f t="shared" si="13"/>
        <v>588</v>
      </c>
      <c r="O33" s="98">
        <f t="shared" si="13"/>
        <v>13</v>
      </c>
      <c r="P33" s="99">
        <f t="shared" si="13"/>
        <v>601</v>
      </c>
      <c r="Q33" s="100">
        <f>ROUNDDOWN(($R$116+ROUNDDOWN(($A33*IF(501&lt;=$A33,$R$128,IF(101&lt;=$A33,$R$127,IF(51&lt;=$A33,$R$126,IF(31&lt;=$A33,$R$125,IF(21&lt;=$A33,$R$124,IF(11&lt;=$A33,$R$123,IF(1&lt;=$A33,$R$122,0)))))))),0))*1.1,0)</f>
        <v>10247</v>
      </c>
      <c r="R33" s="101">
        <f t="shared" si="6"/>
        <v>4488</v>
      </c>
      <c r="S33" s="102">
        <f t="shared" si="10"/>
        <v>14735</v>
      </c>
      <c r="T33" s="103">
        <f t="shared" si="14"/>
        <v>558</v>
      </c>
      <c r="U33" s="104">
        <f t="shared" si="14"/>
        <v>14</v>
      </c>
      <c r="V33" s="105">
        <f t="shared" si="14"/>
        <v>572</v>
      </c>
      <c r="W33" s="106">
        <f t="shared" si="15"/>
        <v>3800</v>
      </c>
      <c r="X33" s="86">
        <f t="shared" si="15"/>
        <v>-275</v>
      </c>
      <c r="Y33" s="87">
        <f t="shared" si="15"/>
        <v>3525</v>
      </c>
      <c r="Z33" s="107">
        <f t="shared" si="16"/>
        <v>1.5894214363269739</v>
      </c>
      <c r="AA33" s="83">
        <f t="shared" si="16"/>
        <v>0.94226327944572752</v>
      </c>
      <c r="AB33" s="83">
        <f t="shared" si="16"/>
        <v>1.3144513826940232</v>
      </c>
    </row>
    <row r="34" spans="1:28" s="57" customFormat="1" ht="18" customHeight="1" x14ac:dyDescent="0.25">
      <c r="A34" s="84">
        <v>29</v>
      </c>
      <c r="B34" s="85">
        <f t="shared" si="0"/>
        <v>6666</v>
      </c>
      <c r="C34" s="106">
        <v>4939</v>
      </c>
      <c r="D34" s="111">
        <f t="shared" si="11"/>
        <v>11605</v>
      </c>
      <c r="E34" s="88">
        <f>ROUNDDOWN(($F$116+ROUNDDOWN(($A34*IF(501&lt;=$A34,$F$128,IF(101&lt;=$A34,$F$127,IF(51&lt;=$A34,$F$126,IF(31&lt;=$A34,$F$125,IF(21&lt;=$A34,$F$124,IF(11&lt;=$A34,$F$123,IF(1&lt;=$A34,$F$122,0)))))))),0))*1.1,0)</f>
        <v>9231</v>
      </c>
      <c r="F34" s="89">
        <v>4595</v>
      </c>
      <c r="G34" s="90">
        <f t="shared" si="8"/>
        <v>13826</v>
      </c>
      <c r="H34" s="91">
        <f t="shared" si="12"/>
        <v>2565</v>
      </c>
      <c r="I34" s="92">
        <f t="shared" si="12"/>
        <v>-344</v>
      </c>
      <c r="J34" s="93">
        <f t="shared" si="12"/>
        <v>2221</v>
      </c>
      <c r="K34" s="94">
        <f>ROUNDDOWN(($L$116+ROUNDDOWN(($A34*IF(501&lt;=$A34,$L$128,IF(101&lt;=$A34,$L$127,IF(51&lt;=$A34,$L$126,IF(31&lt;=$A34,$L$125,IF(21&lt;=$A34,$L$124,IF(11&lt;=$A34,$L$123,IF(1&lt;=$A34,$L$122,0)))))))),0))*1.1,0)</f>
        <v>9828</v>
      </c>
      <c r="L34" s="95">
        <v>4607</v>
      </c>
      <c r="M34" s="96">
        <f t="shared" si="9"/>
        <v>14435</v>
      </c>
      <c r="N34" s="97">
        <f t="shared" si="13"/>
        <v>597</v>
      </c>
      <c r="O34" s="98">
        <f t="shared" si="13"/>
        <v>12</v>
      </c>
      <c r="P34" s="99">
        <f t="shared" si="13"/>
        <v>609</v>
      </c>
      <c r="Q34" s="100">
        <f>ROUNDDOWN(($R$116+ROUNDDOWN(($A34*IF(501&lt;=$A34,$R$128,IF(101&lt;=$A34,$R$127,IF(51&lt;=$A34,$R$126,IF(31&lt;=$A34,$R$125,IF(21&lt;=$A34,$R$124,IF(11&lt;=$A34,$R$123,IF(1&lt;=$A34,$R$122,0)))))))),0))*1.1,0)</f>
        <v>10393</v>
      </c>
      <c r="R34" s="101">
        <f t="shared" si="6"/>
        <v>4620</v>
      </c>
      <c r="S34" s="102">
        <f t="shared" si="10"/>
        <v>15013</v>
      </c>
      <c r="T34" s="103">
        <f t="shared" si="14"/>
        <v>565</v>
      </c>
      <c r="U34" s="104">
        <f t="shared" si="14"/>
        <v>13</v>
      </c>
      <c r="V34" s="105">
        <f t="shared" si="14"/>
        <v>578</v>
      </c>
      <c r="W34" s="106">
        <f t="shared" si="15"/>
        <v>3727</v>
      </c>
      <c r="X34" s="86">
        <f t="shared" si="15"/>
        <v>-319</v>
      </c>
      <c r="Y34" s="87">
        <f t="shared" si="15"/>
        <v>3408</v>
      </c>
      <c r="Z34" s="107">
        <f t="shared" si="16"/>
        <v>1.5591059105910592</v>
      </c>
      <c r="AA34" s="83">
        <f t="shared" si="16"/>
        <v>0.93541202672605794</v>
      </c>
      <c r="AB34" s="83">
        <f t="shared" si="16"/>
        <v>1.2936665230504094</v>
      </c>
    </row>
    <row r="35" spans="1:28" s="57" customFormat="1" ht="18" customHeight="1" x14ac:dyDescent="0.25">
      <c r="A35" s="84">
        <v>30</v>
      </c>
      <c r="B35" s="85">
        <f t="shared" si="0"/>
        <v>6884</v>
      </c>
      <c r="C35" s="106">
        <v>5115</v>
      </c>
      <c r="D35" s="111">
        <f t="shared" si="11"/>
        <v>11999</v>
      </c>
      <c r="E35" s="88">
        <f>ROUNDDOWN(($F$116+ROUNDDOWN(($A35*IF(501&lt;=$A35,$F$128,IF(101&lt;=$A35,$F$127,IF(51&lt;=$A35,$F$126,IF(31&lt;=$A35,$F$125,IF(21&lt;=$A35,$F$124,IF(11&lt;=$A35,$F$123,IF(1&lt;=$A35,$F$122,0)))))))),0))*1.1,0)</f>
        <v>9361</v>
      </c>
      <c r="F35" s="89">
        <v>4730</v>
      </c>
      <c r="G35" s="90">
        <f t="shared" si="8"/>
        <v>14091</v>
      </c>
      <c r="H35" s="91">
        <f t="shared" si="12"/>
        <v>2477</v>
      </c>
      <c r="I35" s="92">
        <f t="shared" si="12"/>
        <v>-385</v>
      </c>
      <c r="J35" s="93">
        <f t="shared" si="12"/>
        <v>2092</v>
      </c>
      <c r="K35" s="94">
        <f>ROUNDDOWN(($L$116+ROUNDDOWN(($A35*IF(501&lt;=$A35,$L$128,IF(101&lt;=$A35,$L$127,IF(51&lt;=$A35,$L$126,IF(31&lt;=$A35,$L$125,IF(21&lt;=$A35,$L$124,IF(11&lt;=$A35,$L$123,IF(1&lt;=$A35,$L$122,0)))))))),0))*1.1,0)</f>
        <v>9967</v>
      </c>
      <c r="L35" s="95">
        <v>4741</v>
      </c>
      <c r="M35" s="96">
        <f t="shared" si="9"/>
        <v>14708</v>
      </c>
      <c r="N35" s="97">
        <f t="shared" si="13"/>
        <v>606</v>
      </c>
      <c r="O35" s="98">
        <f t="shared" si="13"/>
        <v>11</v>
      </c>
      <c r="P35" s="99">
        <f t="shared" si="13"/>
        <v>617</v>
      </c>
      <c r="Q35" s="100">
        <f>ROUNDDOWN(($R$116+ROUNDDOWN(($A35*IF(501&lt;=$A35,$R$128,IF(101&lt;=$A35,$R$127,IF(51&lt;=$A35,$R$126,IF(31&lt;=$A35,$R$125,IF(21&lt;=$A35,$R$124,IF(11&lt;=$A35,$R$123,IF(1&lt;=$A35,$R$122,0)))))))),0))*1.1,0)</f>
        <v>10540</v>
      </c>
      <c r="R35" s="101">
        <f t="shared" si="6"/>
        <v>4752</v>
      </c>
      <c r="S35" s="102">
        <f t="shared" si="10"/>
        <v>15292</v>
      </c>
      <c r="T35" s="103">
        <f t="shared" si="14"/>
        <v>573</v>
      </c>
      <c r="U35" s="104">
        <f t="shared" si="14"/>
        <v>11</v>
      </c>
      <c r="V35" s="105">
        <f t="shared" si="14"/>
        <v>584</v>
      </c>
      <c r="W35" s="106">
        <f t="shared" si="15"/>
        <v>3656</v>
      </c>
      <c r="X35" s="86">
        <f t="shared" si="15"/>
        <v>-363</v>
      </c>
      <c r="Y35" s="87">
        <f t="shared" si="15"/>
        <v>3293</v>
      </c>
      <c r="Z35" s="107">
        <f t="shared" si="16"/>
        <v>1.5310865775711795</v>
      </c>
      <c r="AA35" s="83">
        <f t="shared" si="16"/>
        <v>0.92903225806451617</v>
      </c>
      <c r="AB35" s="83">
        <f t="shared" si="16"/>
        <v>1.2744395366280523</v>
      </c>
    </row>
    <row r="36" spans="1:28" s="57" customFormat="1" ht="18" customHeight="1" x14ac:dyDescent="0.25">
      <c r="A36" s="84">
        <v>31</v>
      </c>
      <c r="B36" s="85">
        <f t="shared" ref="B36:B67" si="17">INT(ROUNDDOWN(IF(($A36-5)&lt;=0,0,IF(($A36-5)&lt;=10,$C$122,IF(($A36-5)&lt;=20,$C$123,IF(($A36-5)&lt;=30,$C$124,IF(($A36-5)&lt;=40,$C$125,IF(($A36-5)&lt;=50,$C$126,IF(($A36-5)&gt;=51,$C$127,"")))))))*($A36-5)+$C$120+$C$116,0)*1.1)</f>
        <v>7103</v>
      </c>
      <c r="C36" s="106">
        <v>5291</v>
      </c>
      <c r="D36" s="111">
        <f t="shared" si="11"/>
        <v>12394</v>
      </c>
      <c r="E36" s="88">
        <f>ROUNDDOWN(($F$116+ROUNDDOWN(($A36*IF(501&lt;=$A36,$F$128,IF(101&lt;=$A36,$F$127,IF(51&lt;=$A36,$F$126,IF(31&lt;=$A36,$F$125,IF(21&lt;=$A36,$F$124,IF(11&lt;=$A36,$F$123,IF(1&lt;=$A36,$F$122,0)))))))),0))*1.1,0)</f>
        <v>10718</v>
      </c>
      <c r="F36" s="89">
        <v>5512</v>
      </c>
      <c r="G36" s="90">
        <f t="shared" si="8"/>
        <v>16230</v>
      </c>
      <c r="H36" s="91">
        <f t="shared" si="12"/>
        <v>3615</v>
      </c>
      <c r="I36" s="92">
        <f t="shared" si="12"/>
        <v>221</v>
      </c>
      <c r="J36" s="93">
        <f t="shared" si="12"/>
        <v>3836</v>
      </c>
      <c r="K36" s="94">
        <f>ROUNDDOWN(($L$116+ROUNDDOWN(($A36*IF(501&lt;=$A36,$L$128,IF(101&lt;=$A36,$L$127,IF(51&lt;=$A36,$L$126,IF(31&lt;=$A36,$L$125,IF(21&lt;=$A36,$L$124,IF(11&lt;=$A36,$L$123,IF(1&lt;=$A36,$L$122,0)))))))),0))*1.1,0)</f>
        <v>11401</v>
      </c>
      <c r="L36" s="95">
        <v>5692</v>
      </c>
      <c r="M36" s="96">
        <f t="shared" si="9"/>
        <v>17093</v>
      </c>
      <c r="N36" s="97">
        <f t="shared" si="13"/>
        <v>683</v>
      </c>
      <c r="O36" s="98">
        <f t="shared" si="13"/>
        <v>180</v>
      </c>
      <c r="P36" s="99">
        <f t="shared" si="13"/>
        <v>863</v>
      </c>
      <c r="Q36" s="100">
        <f>ROUNDDOWN(($R$116+ROUNDDOWN(($A36*IF(501&lt;=$A36,$R$128,IF(101&lt;=$A36,$R$127,IF(51&lt;=$A36,$R$126,IF(31&lt;=$A36,$R$125,IF(21&lt;=$A36,$R$124,IF(11&lt;=$A36,$R$123,IF(1&lt;=$A36,$R$122,0)))))))),0))*1.1,0)</f>
        <v>12016</v>
      </c>
      <c r="R36" s="101">
        <f t="shared" si="6"/>
        <v>5907</v>
      </c>
      <c r="S36" s="102">
        <f t="shared" si="10"/>
        <v>17923</v>
      </c>
      <c r="T36" s="103">
        <f t="shared" si="14"/>
        <v>615</v>
      </c>
      <c r="U36" s="104">
        <f t="shared" si="14"/>
        <v>215</v>
      </c>
      <c r="V36" s="105">
        <f t="shared" si="14"/>
        <v>830</v>
      </c>
      <c r="W36" s="106">
        <f t="shared" si="15"/>
        <v>4913</v>
      </c>
      <c r="X36" s="86">
        <f t="shared" si="15"/>
        <v>616</v>
      </c>
      <c r="Y36" s="87">
        <f t="shared" si="15"/>
        <v>5529</v>
      </c>
      <c r="Z36" s="107">
        <f t="shared" si="16"/>
        <v>1.6916795720118261</v>
      </c>
      <c r="AA36" s="83">
        <f t="shared" si="16"/>
        <v>1.1164241164241164</v>
      </c>
      <c r="AB36" s="83">
        <f t="shared" si="16"/>
        <v>1.4461029530417944</v>
      </c>
    </row>
    <row r="37" spans="1:28" s="57" customFormat="1" ht="18" customHeight="1" x14ac:dyDescent="0.25">
      <c r="A37" s="84">
        <v>32</v>
      </c>
      <c r="B37" s="85">
        <f t="shared" si="17"/>
        <v>7322</v>
      </c>
      <c r="C37" s="106">
        <v>5467</v>
      </c>
      <c r="D37" s="111">
        <f t="shared" si="11"/>
        <v>12789</v>
      </c>
      <c r="E37" s="88">
        <f>ROUNDDOWN(($F$116+ROUNDDOWN(($A37*IF(501&lt;=$A37,$F$128,IF(101&lt;=$A37,$F$127,IF(51&lt;=$A37,$F$126,IF(31&lt;=$A37,$F$125,IF(21&lt;=$A37,$F$124,IF(11&lt;=$A37,$F$123,IF(1&lt;=$A37,$F$122,0)))))))),0))*1.1,0)</f>
        <v>10887</v>
      </c>
      <c r="F37" s="89">
        <v>5667</v>
      </c>
      <c r="G37" s="90">
        <f t="shared" si="8"/>
        <v>16554</v>
      </c>
      <c r="H37" s="91">
        <f t="shared" si="12"/>
        <v>3565</v>
      </c>
      <c r="I37" s="92">
        <f t="shared" si="12"/>
        <v>200</v>
      </c>
      <c r="J37" s="93">
        <f t="shared" si="12"/>
        <v>3765</v>
      </c>
      <c r="K37" s="94">
        <f>ROUNDDOWN(($L$116+ROUNDDOWN(($A37*IF(501&lt;=$A37,$L$128,IF(101&lt;=$A37,$L$127,IF(51&lt;=$A37,$L$126,IF(31&lt;=$A37,$L$125,IF(21&lt;=$A37,$L$124,IF(11&lt;=$A37,$L$123,IF(1&lt;=$A37,$L$122,0)))))))),0))*1.1,0)</f>
        <v>11581</v>
      </c>
      <c r="L37" s="95">
        <v>5852</v>
      </c>
      <c r="M37" s="96">
        <f t="shared" si="9"/>
        <v>17433</v>
      </c>
      <c r="N37" s="97">
        <f t="shared" si="13"/>
        <v>694</v>
      </c>
      <c r="O37" s="98">
        <f t="shared" si="13"/>
        <v>185</v>
      </c>
      <c r="P37" s="99">
        <f t="shared" si="13"/>
        <v>879</v>
      </c>
      <c r="Q37" s="100">
        <f>ROUNDDOWN(($R$116+ROUNDDOWN(($A37*IF(501&lt;=$A37,$R$128,IF(101&lt;=$A37,$R$127,IF(51&lt;=$A37,$R$126,IF(31&lt;=$A37,$R$125,IF(21&lt;=$A37,$R$124,IF(11&lt;=$A37,$R$123,IF(1&lt;=$A37,$R$122,0)))))))),0))*1.1,0)</f>
        <v>12205</v>
      </c>
      <c r="R37" s="101">
        <f t="shared" si="6"/>
        <v>6072</v>
      </c>
      <c r="S37" s="102">
        <f t="shared" si="10"/>
        <v>18277</v>
      </c>
      <c r="T37" s="103">
        <f t="shared" si="14"/>
        <v>624</v>
      </c>
      <c r="U37" s="104">
        <f t="shared" si="14"/>
        <v>220</v>
      </c>
      <c r="V37" s="105">
        <f t="shared" si="14"/>
        <v>844</v>
      </c>
      <c r="W37" s="106">
        <f t="shared" si="15"/>
        <v>4883</v>
      </c>
      <c r="X37" s="86">
        <f t="shared" si="15"/>
        <v>605</v>
      </c>
      <c r="Y37" s="87">
        <f t="shared" si="15"/>
        <v>5488</v>
      </c>
      <c r="Z37" s="107">
        <f t="shared" si="16"/>
        <v>1.6668942911772739</v>
      </c>
      <c r="AA37" s="83">
        <f t="shared" si="16"/>
        <v>1.1106639839034205</v>
      </c>
      <c r="AB37" s="83">
        <f t="shared" si="16"/>
        <v>1.4291187739463602</v>
      </c>
    </row>
    <row r="38" spans="1:28" s="57" customFormat="1" ht="18" customHeight="1" x14ac:dyDescent="0.25">
      <c r="A38" s="84">
        <v>33</v>
      </c>
      <c r="B38" s="85">
        <f t="shared" si="17"/>
        <v>7541</v>
      </c>
      <c r="C38" s="106">
        <v>5643</v>
      </c>
      <c r="D38" s="111">
        <f t="shared" si="11"/>
        <v>13184</v>
      </c>
      <c r="E38" s="88">
        <f>ROUNDDOWN(($F$116+ROUNDDOWN(($A38*IF(501&lt;=$A38,$F$128,IF(101&lt;=$A38,$F$127,IF(51&lt;=$A38,$F$126,IF(31&lt;=$A38,$F$125,IF(21&lt;=$A38,$F$124,IF(11&lt;=$A38,$F$123,IF(1&lt;=$A38,$F$122,0)))))))),0))*1.1,0)</f>
        <v>11057</v>
      </c>
      <c r="F38" s="89">
        <v>5822</v>
      </c>
      <c r="G38" s="90">
        <f t="shared" si="8"/>
        <v>16879</v>
      </c>
      <c r="H38" s="91">
        <f t="shared" si="12"/>
        <v>3516</v>
      </c>
      <c r="I38" s="92">
        <f t="shared" si="12"/>
        <v>179</v>
      </c>
      <c r="J38" s="93">
        <f t="shared" si="12"/>
        <v>3695</v>
      </c>
      <c r="K38" s="94">
        <f>ROUNDDOWN(($L$116+ROUNDDOWN(($A38*IF(501&lt;=$A38,$L$128,IF(101&lt;=$A38,$L$127,IF(51&lt;=$A38,$L$126,IF(31&lt;=$A38,$L$125,IF(21&lt;=$A38,$L$124,IF(11&lt;=$A38,$L$123,IF(1&lt;=$A38,$L$122,0)))))))),0))*1.1,0)</f>
        <v>11762</v>
      </c>
      <c r="L38" s="95">
        <v>6011</v>
      </c>
      <c r="M38" s="96">
        <f t="shared" si="9"/>
        <v>17773</v>
      </c>
      <c r="N38" s="97">
        <f t="shared" si="13"/>
        <v>705</v>
      </c>
      <c r="O38" s="98">
        <f t="shared" si="13"/>
        <v>189</v>
      </c>
      <c r="P38" s="99">
        <f t="shared" si="13"/>
        <v>894</v>
      </c>
      <c r="Q38" s="100">
        <f>ROUNDDOWN(($R$116+ROUNDDOWN(($A38*IF(501&lt;=$A38,$R$128,IF(101&lt;=$A38,$R$127,IF(51&lt;=$A38,$R$126,IF(31&lt;=$A38,$R$125,IF(21&lt;=$A38,$R$124,IF(11&lt;=$A38,$R$123,IF(1&lt;=$A38,$R$122,0)))))))),0))*1.1,0)</f>
        <v>12394</v>
      </c>
      <c r="R38" s="101">
        <f t="shared" si="6"/>
        <v>6237</v>
      </c>
      <c r="S38" s="102">
        <f t="shared" si="10"/>
        <v>18631</v>
      </c>
      <c r="T38" s="103">
        <f t="shared" si="14"/>
        <v>632</v>
      </c>
      <c r="U38" s="104">
        <f t="shared" si="14"/>
        <v>226</v>
      </c>
      <c r="V38" s="105">
        <f t="shared" si="14"/>
        <v>858</v>
      </c>
      <c r="W38" s="106">
        <f t="shared" si="15"/>
        <v>4853</v>
      </c>
      <c r="X38" s="86">
        <f t="shared" si="15"/>
        <v>594</v>
      </c>
      <c r="Y38" s="87">
        <f t="shared" si="15"/>
        <v>5447</v>
      </c>
      <c r="Z38" s="107">
        <f t="shared" si="16"/>
        <v>1.6435486009813023</v>
      </c>
      <c r="AA38" s="83">
        <f t="shared" si="16"/>
        <v>1.1052631578947369</v>
      </c>
      <c r="AB38" s="83">
        <f t="shared" si="16"/>
        <v>1.4131523058252426</v>
      </c>
    </row>
    <row r="39" spans="1:28" s="57" customFormat="1" ht="18" customHeight="1" x14ac:dyDescent="0.25">
      <c r="A39" s="84">
        <v>34</v>
      </c>
      <c r="B39" s="85">
        <f t="shared" si="17"/>
        <v>7760</v>
      </c>
      <c r="C39" s="106">
        <v>5819</v>
      </c>
      <c r="D39" s="111">
        <f t="shared" si="11"/>
        <v>13579</v>
      </c>
      <c r="E39" s="88">
        <f>ROUNDDOWN(($F$116+ROUNDDOWN(($A39*IF(501&lt;=$A39,$F$128,IF(101&lt;=$A39,$F$127,IF(51&lt;=$A39,$F$126,IF(31&lt;=$A39,$F$125,IF(21&lt;=$A39,$F$124,IF(11&lt;=$A39,$F$123,IF(1&lt;=$A39,$F$122,0)))))))),0))*1.1,0)</f>
        <v>11226</v>
      </c>
      <c r="F39" s="89">
        <v>5977</v>
      </c>
      <c r="G39" s="90">
        <f t="shared" si="8"/>
        <v>17203</v>
      </c>
      <c r="H39" s="91">
        <f t="shared" si="12"/>
        <v>3466</v>
      </c>
      <c r="I39" s="92">
        <f t="shared" si="12"/>
        <v>158</v>
      </c>
      <c r="J39" s="93">
        <f t="shared" si="12"/>
        <v>3624</v>
      </c>
      <c r="K39" s="94">
        <f>ROUNDDOWN(($L$116+ROUNDDOWN(($A39*IF(501&lt;=$A39,$L$128,IF(101&lt;=$A39,$L$127,IF(51&lt;=$A39,$L$126,IF(31&lt;=$A39,$L$125,IF(21&lt;=$A39,$L$124,IF(11&lt;=$A39,$L$123,IF(1&lt;=$A39,$L$122,0)))))))),0))*1.1,0)</f>
        <v>11942</v>
      </c>
      <c r="L39" s="95">
        <v>6171</v>
      </c>
      <c r="M39" s="96">
        <f t="shared" si="9"/>
        <v>18113</v>
      </c>
      <c r="N39" s="97">
        <f t="shared" si="13"/>
        <v>716</v>
      </c>
      <c r="O39" s="98">
        <f t="shared" si="13"/>
        <v>194</v>
      </c>
      <c r="P39" s="99">
        <f t="shared" si="13"/>
        <v>910</v>
      </c>
      <c r="Q39" s="100">
        <f>ROUNDDOWN(($R$116+ROUNDDOWN(($A39*IF(501&lt;=$A39,$R$128,IF(101&lt;=$A39,$R$127,IF(51&lt;=$A39,$R$126,IF(31&lt;=$A39,$R$125,IF(21&lt;=$A39,$R$124,IF(11&lt;=$A39,$R$123,IF(1&lt;=$A39,$R$122,0)))))))),0))*1.1,0)</f>
        <v>12584</v>
      </c>
      <c r="R39" s="101">
        <f t="shared" si="6"/>
        <v>6402</v>
      </c>
      <c r="S39" s="102">
        <f t="shared" si="10"/>
        <v>18986</v>
      </c>
      <c r="T39" s="103">
        <f t="shared" si="14"/>
        <v>642</v>
      </c>
      <c r="U39" s="104">
        <f t="shared" si="14"/>
        <v>231</v>
      </c>
      <c r="V39" s="105">
        <f t="shared" si="14"/>
        <v>873</v>
      </c>
      <c r="W39" s="106">
        <f t="shared" si="15"/>
        <v>4824</v>
      </c>
      <c r="X39" s="86">
        <f t="shared" si="15"/>
        <v>583</v>
      </c>
      <c r="Y39" s="87">
        <f t="shared" si="15"/>
        <v>5407</v>
      </c>
      <c r="Z39" s="107">
        <f t="shared" si="16"/>
        <v>1.6216494845360825</v>
      </c>
      <c r="AA39" s="83">
        <f t="shared" si="16"/>
        <v>1.1001890359168243</v>
      </c>
      <c r="AB39" s="83">
        <f t="shared" si="16"/>
        <v>1.3981883791148095</v>
      </c>
    </row>
    <row r="40" spans="1:28" s="57" customFormat="1" ht="18" customHeight="1" x14ac:dyDescent="0.25">
      <c r="A40" s="84">
        <v>35</v>
      </c>
      <c r="B40" s="85">
        <f t="shared" si="17"/>
        <v>7979</v>
      </c>
      <c r="C40" s="106">
        <v>5995</v>
      </c>
      <c r="D40" s="111">
        <f t="shared" si="11"/>
        <v>13974</v>
      </c>
      <c r="E40" s="88">
        <f>ROUNDDOWN(($F$116+ROUNDDOWN(($A40*IF(501&lt;=$A40,$F$128,IF(101&lt;=$A40,$F$127,IF(51&lt;=$A40,$F$126,IF(31&lt;=$A40,$F$125,IF(21&lt;=$A40,$F$124,IF(11&lt;=$A40,$F$123,IF(1&lt;=$A40,$F$122,0)))))))),0))*1.1,0)</f>
        <v>11396</v>
      </c>
      <c r="F40" s="89">
        <v>6132</v>
      </c>
      <c r="G40" s="90">
        <f t="shared" si="8"/>
        <v>17528</v>
      </c>
      <c r="H40" s="91">
        <f t="shared" si="12"/>
        <v>3417</v>
      </c>
      <c r="I40" s="92">
        <f t="shared" si="12"/>
        <v>137</v>
      </c>
      <c r="J40" s="93">
        <f t="shared" si="12"/>
        <v>3554</v>
      </c>
      <c r="K40" s="94">
        <f>ROUNDDOWN(($L$116+ROUNDDOWN(($A40*IF(501&lt;=$A40,$L$128,IF(101&lt;=$A40,$L$127,IF(51&lt;=$A40,$L$126,IF(31&lt;=$A40,$L$125,IF(21&lt;=$A40,$L$124,IF(11&lt;=$A40,$L$123,IF(1&lt;=$A40,$L$122,0)))))))),0))*1.1,0)</f>
        <v>12123</v>
      </c>
      <c r="L40" s="95">
        <v>6330</v>
      </c>
      <c r="M40" s="96">
        <f t="shared" si="9"/>
        <v>18453</v>
      </c>
      <c r="N40" s="97">
        <f t="shared" si="13"/>
        <v>727</v>
      </c>
      <c r="O40" s="98">
        <f t="shared" si="13"/>
        <v>198</v>
      </c>
      <c r="P40" s="99">
        <f t="shared" si="13"/>
        <v>925</v>
      </c>
      <c r="Q40" s="100">
        <f>ROUNDDOWN(($R$116+ROUNDDOWN(($A40*IF(501&lt;=$A40,$R$128,IF(101&lt;=$A40,$R$127,IF(51&lt;=$A40,$R$126,IF(31&lt;=$A40,$R$125,IF(21&lt;=$A40,$R$124,IF(11&lt;=$A40,$R$123,IF(1&lt;=$A40,$R$122,0)))))))),0))*1.1,0)</f>
        <v>12773</v>
      </c>
      <c r="R40" s="101">
        <f t="shared" si="6"/>
        <v>6567</v>
      </c>
      <c r="S40" s="102">
        <f t="shared" si="10"/>
        <v>19340</v>
      </c>
      <c r="T40" s="103">
        <f t="shared" si="14"/>
        <v>650</v>
      </c>
      <c r="U40" s="104">
        <f t="shared" si="14"/>
        <v>237</v>
      </c>
      <c r="V40" s="105">
        <f t="shared" si="14"/>
        <v>887</v>
      </c>
      <c r="W40" s="106">
        <f t="shared" si="15"/>
        <v>4794</v>
      </c>
      <c r="X40" s="86">
        <f t="shared" si="15"/>
        <v>572</v>
      </c>
      <c r="Y40" s="87">
        <f t="shared" si="15"/>
        <v>5366</v>
      </c>
      <c r="Z40" s="107">
        <f t="shared" si="16"/>
        <v>1.6008271713247275</v>
      </c>
      <c r="AA40" s="83">
        <f t="shared" si="16"/>
        <v>1.0954128440366973</v>
      </c>
      <c r="AB40" s="83">
        <f t="shared" si="16"/>
        <v>1.383998855016459</v>
      </c>
    </row>
    <row r="41" spans="1:28" s="57" customFormat="1" ht="18" customHeight="1" x14ac:dyDescent="0.25">
      <c r="A41" s="84">
        <v>36</v>
      </c>
      <c r="B41" s="85">
        <f t="shared" si="17"/>
        <v>8982</v>
      </c>
      <c r="C41" s="106">
        <v>6176</v>
      </c>
      <c r="D41" s="111">
        <f t="shared" si="11"/>
        <v>15158</v>
      </c>
      <c r="E41" s="88">
        <f>ROUNDDOWN(($F$116+ROUNDDOWN(($A41*IF(501&lt;=$A41,$F$128,IF(101&lt;=$A41,$F$127,IF(51&lt;=$A41,$F$126,IF(31&lt;=$A41,$F$125,IF(21&lt;=$A41,$F$124,IF(11&lt;=$A41,$F$123,IF(1&lt;=$A41,$F$122,0)))))))),0))*1.1,0)</f>
        <v>11565</v>
      </c>
      <c r="F41" s="89">
        <v>6287</v>
      </c>
      <c r="G41" s="90">
        <f t="shared" si="8"/>
        <v>17852</v>
      </c>
      <c r="H41" s="91">
        <f t="shared" si="12"/>
        <v>2583</v>
      </c>
      <c r="I41" s="92">
        <f t="shared" si="12"/>
        <v>111</v>
      </c>
      <c r="J41" s="93">
        <f t="shared" si="12"/>
        <v>2694</v>
      </c>
      <c r="K41" s="94">
        <f>ROUNDDOWN(($L$116+ROUNDDOWN(($A41*IF(501&lt;=$A41,$L$128,IF(101&lt;=$A41,$L$127,IF(51&lt;=$A41,$L$126,IF(31&lt;=$A41,$L$125,IF(21&lt;=$A41,$L$124,IF(11&lt;=$A41,$L$123,IF(1&lt;=$A41,$L$122,0)))))))),0))*1.1,0)</f>
        <v>12303</v>
      </c>
      <c r="L41" s="95">
        <v>6490</v>
      </c>
      <c r="M41" s="96">
        <f t="shared" si="9"/>
        <v>18793</v>
      </c>
      <c r="N41" s="97">
        <f t="shared" si="13"/>
        <v>738</v>
      </c>
      <c r="O41" s="98">
        <f t="shared" si="13"/>
        <v>203</v>
      </c>
      <c r="P41" s="99">
        <f t="shared" si="13"/>
        <v>941</v>
      </c>
      <c r="Q41" s="100">
        <f>ROUNDDOWN(($R$116+ROUNDDOWN(($A41*IF(501&lt;=$A41,$R$128,IF(101&lt;=$A41,$R$127,IF(51&lt;=$A41,$R$126,IF(31&lt;=$A41,$R$125,IF(21&lt;=$A41,$R$124,IF(11&lt;=$A41,$R$123,IF(1&lt;=$A41,$R$122,0)))))))),0))*1.1,0)</f>
        <v>12962</v>
      </c>
      <c r="R41" s="101">
        <f t="shared" si="6"/>
        <v>6732</v>
      </c>
      <c r="S41" s="102">
        <f t="shared" si="10"/>
        <v>19694</v>
      </c>
      <c r="T41" s="103">
        <f t="shared" si="14"/>
        <v>659</v>
      </c>
      <c r="U41" s="104">
        <f t="shared" si="14"/>
        <v>242</v>
      </c>
      <c r="V41" s="105">
        <f t="shared" si="14"/>
        <v>901</v>
      </c>
      <c r="W41" s="106">
        <f t="shared" si="15"/>
        <v>3980</v>
      </c>
      <c r="X41" s="86">
        <f t="shared" si="15"/>
        <v>556</v>
      </c>
      <c r="Y41" s="87">
        <f t="shared" si="15"/>
        <v>4536</v>
      </c>
      <c r="Z41" s="107">
        <f t="shared" si="16"/>
        <v>1.443108439100423</v>
      </c>
      <c r="AA41" s="83">
        <f t="shared" si="16"/>
        <v>1.0900259067357514</v>
      </c>
      <c r="AB41" s="83">
        <f t="shared" si="16"/>
        <v>1.2992479218894313</v>
      </c>
    </row>
    <row r="42" spans="1:28" s="57" customFormat="1" ht="18" customHeight="1" x14ac:dyDescent="0.25">
      <c r="A42" s="84">
        <v>37</v>
      </c>
      <c r="B42" s="85">
        <f t="shared" si="17"/>
        <v>9226</v>
      </c>
      <c r="C42" s="106">
        <v>6358</v>
      </c>
      <c r="D42" s="111">
        <f t="shared" si="11"/>
        <v>15584</v>
      </c>
      <c r="E42" s="88">
        <f>ROUNDDOWN(($F$116+ROUNDDOWN(($A42*IF(501&lt;=$A42,$F$128,IF(101&lt;=$A42,$F$127,IF(51&lt;=$A42,$F$126,IF(31&lt;=$A42,$F$125,IF(21&lt;=$A42,$F$124,IF(11&lt;=$A42,$F$123,IF(1&lt;=$A42,$F$122,0)))))))),0))*1.1,0)</f>
        <v>11734</v>
      </c>
      <c r="F42" s="89">
        <v>6442</v>
      </c>
      <c r="G42" s="90">
        <f t="shared" si="8"/>
        <v>18176</v>
      </c>
      <c r="H42" s="91">
        <f t="shared" si="12"/>
        <v>2508</v>
      </c>
      <c r="I42" s="92">
        <f t="shared" si="12"/>
        <v>84</v>
      </c>
      <c r="J42" s="93">
        <f t="shared" si="12"/>
        <v>2592</v>
      </c>
      <c r="K42" s="94">
        <f>ROUNDDOWN(($L$116+ROUNDDOWN(($A42*IF(501&lt;=$A42,$L$128,IF(101&lt;=$A42,$L$127,IF(51&lt;=$A42,$L$126,IF(31&lt;=$A42,$L$125,IF(21&lt;=$A42,$L$124,IF(11&lt;=$A42,$L$123,IF(1&lt;=$A42,$L$122,0)))))))),0))*1.1,0)</f>
        <v>12483</v>
      </c>
      <c r="L42" s="95">
        <v>6649</v>
      </c>
      <c r="M42" s="96">
        <f t="shared" si="9"/>
        <v>19132</v>
      </c>
      <c r="N42" s="97">
        <f t="shared" si="13"/>
        <v>749</v>
      </c>
      <c r="O42" s="98">
        <f t="shared" si="13"/>
        <v>207</v>
      </c>
      <c r="P42" s="99">
        <f t="shared" si="13"/>
        <v>956</v>
      </c>
      <c r="Q42" s="100">
        <f>ROUNDDOWN(($R$116+ROUNDDOWN(($A42*IF(501&lt;=$A42,$R$128,IF(101&lt;=$A42,$R$127,IF(51&lt;=$A42,$R$126,IF(31&lt;=$A42,$R$125,IF(21&lt;=$A42,$R$124,IF(11&lt;=$A42,$R$123,IF(1&lt;=$A42,$R$122,0)))))))),0))*1.1,0)</f>
        <v>13151</v>
      </c>
      <c r="R42" s="101">
        <f t="shared" si="6"/>
        <v>6897</v>
      </c>
      <c r="S42" s="102">
        <f t="shared" si="10"/>
        <v>20048</v>
      </c>
      <c r="T42" s="103">
        <f t="shared" si="14"/>
        <v>668</v>
      </c>
      <c r="U42" s="104">
        <f t="shared" si="14"/>
        <v>248</v>
      </c>
      <c r="V42" s="105">
        <f t="shared" si="14"/>
        <v>916</v>
      </c>
      <c r="W42" s="106">
        <f t="shared" si="15"/>
        <v>3925</v>
      </c>
      <c r="X42" s="86">
        <f t="shared" si="15"/>
        <v>539</v>
      </c>
      <c r="Y42" s="87">
        <f t="shared" si="15"/>
        <v>4464</v>
      </c>
      <c r="Z42" s="107">
        <f t="shared" si="16"/>
        <v>1.4254281378712335</v>
      </c>
      <c r="AA42" s="83">
        <f t="shared" si="16"/>
        <v>1.0847750865051904</v>
      </c>
      <c r="AB42" s="83">
        <f t="shared" si="16"/>
        <v>1.286447638603696</v>
      </c>
    </row>
    <row r="43" spans="1:28" s="57" customFormat="1" ht="18" customHeight="1" x14ac:dyDescent="0.25">
      <c r="A43" s="84">
        <v>38</v>
      </c>
      <c r="B43" s="85">
        <f t="shared" si="17"/>
        <v>9471</v>
      </c>
      <c r="C43" s="106">
        <v>6539</v>
      </c>
      <c r="D43" s="111">
        <f t="shared" si="11"/>
        <v>16010</v>
      </c>
      <c r="E43" s="88">
        <f>ROUNDDOWN(($F$116+ROUNDDOWN(($A43*IF(501&lt;=$A43,$F$128,IF(101&lt;=$A43,$F$127,IF(51&lt;=$A43,$F$126,IF(31&lt;=$A43,$F$125,IF(21&lt;=$A43,$F$124,IF(11&lt;=$A43,$F$123,IF(1&lt;=$A43,$F$122,0)))))))),0))*1.1,0)</f>
        <v>11904</v>
      </c>
      <c r="F43" s="89">
        <v>6597</v>
      </c>
      <c r="G43" s="90">
        <f t="shared" si="8"/>
        <v>18501</v>
      </c>
      <c r="H43" s="91">
        <f t="shared" si="12"/>
        <v>2433</v>
      </c>
      <c r="I43" s="92">
        <f t="shared" si="12"/>
        <v>58</v>
      </c>
      <c r="J43" s="93">
        <f t="shared" si="12"/>
        <v>2491</v>
      </c>
      <c r="K43" s="94">
        <f>ROUNDDOWN(($L$116+ROUNDDOWN(($A43*IF(501&lt;=$A43,$L$128,IF(101&lt;=$A43,$L$127,IF(51&lt;=$A43,$L$126,IF(31&lt;=$A43,$L$125,IF(21&lt;=$A43,$L$124,IF(11&lt;=$A43,$L$123,IF(1&lt;=$A43,$L$122,0)))))))),0))*1.1,0)</f>
        <v>12664</v>
      </c>
      <c r="L43" s="95">
        <v>6809</v>
      </c>
      <c r="M43" s="96">
        <f t="shared" si="9"/>
        <v>19473</v>
      </c>
      <c r="N43" s="97">
        <f t="shared" si="13"/>
        <v>760</v>
      </c>
      <c r="O43" s="98">
        <f t="shared" si="13"/>
        <v>212</v>
      </c>
      <c r="P43" s="99">
        <f t="shared" si="13"/>
        <v>972</v>
      </c>
      <c r="Q43" s="100">
        <f>ROUNDDOWN(($R$116+ROUNDDOWN(($A43*IF(501&lt;=$A43,$R$128,IF(101&lt;=$A43,$R$127,IF(51&lt;=$A43,$R$126,IF(31&lt;=$A43,$R$125,IF(21&lt;=$A43,$R$124,IF(11&lt;=$A43,$R$123,IF(1&lt;=$A43,$R$122,0)))))))),0))*1.1,0)</f>
        <v>13340</v>
      </c>
      <c r="R43" s="101">
        <f t="shared" si="6"/>
        <v>7062</v>
      </c>
      <c r="S43" s="102">
        <f t="shared" si="10"/>
        <v>20402</v>
      </c>
      <c r="T43" s="103">
        <f t="shared" si="14"/>
        <v>676</v>
      </c>
      <c r="U43" s="104">
        <f t="shared" si="14"/>
        <v>253</v>
      </c>
      <c r="V43" s="105">
        <f t="shared" si="14"/>
        <v>929</v>
      </c>
      <c r="W43" s="106">
        <f t="shared" si="15"/>
        <v>3869</v>
      </c>
      <c r="X43" s="86">
        <f t="shared" si="15"/>
        <v>523</v>
      </c>
      <c r="Y43" s="87">
        <f t="shared" si="15"/>
        <v>4392</v>
      </c>
      <c r="Z43" s="107">
        <f t="shared" si="16"/>
        <v>1.4085101889979939</v>
      </c>
      <c r="AA43" s="83">
        <f t="shared" si="16"/>
        <v>1.0799816485701177</v>
      </c>
      <c r="AB43" s="83">
        <f t="shared" si="16"/>
        <v>1.2743285446595878</v>
      </c>
    </row>
    <row r="44" spans="1:28" s="57" customFormat="1" ht="18" customHeight="1" x14ac:dyDescent="0.25">
      <c r="A44" s="84">
        <v>39</v>
      </c>
      <c r="B44" s="85">
        <f t="shared" si="17"/>
        <v>9715</v>
      </c>
      <c r="C44" s="106">
        <v>6721</v>
      </c>
      <c r="D44" s="111">
        <f t="shared" si="11"/>
        <v>16436</v>
      </c>
      <c r="E44" s="88">
        <f>ROUNDDOWN(($F$116+ROUNDDOWN(($A44*IF(501&lt;=$A44,$F$128,IF(101&lt;=$A44,$F$127,IF(51&lt;=$A44,$F$126,IF(31&lt;=$A44,$F$125,IF(21&lt;=$A44,$F$124,IF(11&lt;=$A44,$F$123,IF(1&lt;=$A44,$F$122,0)))))))),0))*1.1,0)</f>
        <v>12073</v>
      </c>
      <c r="F44" s="89">
        <v>6752</v>
      </c>
      <c r="G44" s="90">
        <f t="shared" si="8"/>
        <v>18825</v>
      </c>
      <c r="H44" s="91">
        <f t="shared" si="12"/>
        <v>2358</v>
      </c>
      <c r="I44" s="92">
        <f t="shared" si="12"/>
        <v>31</v>
      </c>
      <c r="J44" s="93">
        <f t="shared" si="12"/>
        <v>2389</v>
      </c>
      <c r="K44" s="94">
        <f>ROUNDDOWN(($L$116+ROUNDDOWN(($A44*IF(501&lt;=$A44,$L$128,IF(101&lt;=$A44,$L$127,IF(51&lt;=$A44,$L$126,IF(31&lt;=$A44,$L$125,IF(21&lt;=$A44,$L$124,IF(11&lt;=$A44,$L$123,IF(1&lt;=$A44,$L$122,0)))))))),0))*1.1,0)</f>
        <v>12844</v>
      </c>
      <c r="L44" s="95">
        <v>6968</v>
      </c>
      <c r="M44" s="96">
        <f t="shared" si="9"/>
        <v>19812</v>
      </c>
      <c r="N44" s="97">
        <f t="shared" si="13"/>
        <v>771</v>
      </c>
      <c r="O44" s="98">
        <f t="shared" si="13"/>
        <v>216</v>
      </c>
      <c r="P44" s="99">
        <f t="shared" si="13"/>
        <v>987</v>
      </c>
      <c r="Q44" s="100">
        <f>ROUNDDOWN(($R$116+ROUNDDOWN(($A44*IF(501&lt;=$A44,$R$128,IF(101&lt;=$A44,$R$127,IF(51&lt;=$A44,$R$126,IF(31&lt;=$A44,$R$125,IF(21&lt;=$A44,$R$124,IF(11&lt;=$A44,$R$123,IF(1&lt;=$A44,$R$122,0)))))))),0))*1.1,0)</f>
        <v>13530</v>
      </c>
      <c r="R44" s="101">
        <f t="shared" si="6"/>
        <v>7227</v>
      </c>
      <c r="S44" s="102">
        <f t="shared" si="10"/>
        <v>20757</v>
      </c>
      <c r="T44" s="103">
        <f t="shared" si="14"/>
        <v>686</v>
      </c>
      <c r="U44" s="104">
        <f t="shared" si="14"/>
        <v>259</v>
      </c>
      <c r="V44" s="105">
        <f t="shared" si="14"/>
        <v>945</v>
      </c>
      <c r="W44" s="106">
        <f t="shared" si="15"/>
        <v>3815</v>
      </c>
      <c r="X44" s="86">
        <f t="shared" si="15"/>
        <v>506</v>
      </c>
      <c r="Y44" s="87">
        <f t="shared" si="15"/>
        <v>4321</v>
      </c>
      <c r="Z44" s="107">
        <f t="shared" si="16"/>
        <v>1.3926917138445702</v>
      </c>
      <c r="AA44" s="83">
        <f t="shared" si="16"/>
        <v>1.0752864157119477</v>
      </c>
      <c r="AB44" s="83">
        <f t="shared" si="16"/>
        <v>1.2628985154538817</v>
      </c>
    </row>
    <row r="45" spans="1:28" s="57" customFormat="1" ht="18" customHeight="1" x14ac:dyDescent="0.25">
      <c r="A45" s="84">
        <v>40</v>
      </c>
      <c r="B45" s="85">
        <f t="shared" si="17"/>
        <v>9959</v>
      </c>
      <c r="C45" s="106">
        <v>6902</v>
      </c>
      <c r="D45" s="111">
        <f t="shared" si="11"/>
        <v>16861</v>
      </c>
      <c r="E45" s="88">
        <f>ROUNDDOWN(($F$116+ROUNDDOWN(($A45*IF(501&lt;=$A45,$F$128,IF(101&lt;=$A45,$F$127,IF(51&lt;=$A45,$F$126,IF(31&lt;=$A45,$F$125,IF(21&lt;=$A45,$F$124,IF(11&lt;=$A45,$F$123,IF(1&lt;=$A45,$F$122,0)))))))),0))*1.1,0)</f>
        <v>12243</v>
      </c>
      <c r="F45" s="89">
        <v>6908</v>
      </c>
      <c r="G45" s="90">
        <f t="shared" si="8"/>
        <v>19151</v>
      </c>
      <c r="H45" s="91">
        <f t="shared" si="12"/>
        <v>2284</v>
      </c>
      <c r="I45" s="92">
        <f t="shared" si="12"/>
        <v>6</v>
      </c>
      <c r="J45" s="93">
        <f t="shared" si="12"/>
        <v>2290</v>
      </c>
      <c r="K45" s="94">
        <f>ROUNDDOWN(($L$116+ROUNDDOWN(($A45*IF(501&lt;=$A45,$L$128,IF(101&lt;=$A45,$L$127,IF(51&lt;=$A45,$L$126,IF(31&lt;=$A45,$L$125,IF(21&lt;=$A45,$L$124,IF(11&lt;=$A45,$L$123,IF(1&lt;=$A45,$L$122,0)))))))),0))*1.1,0)</f>
        <v>13025</v>
      </c>
      <c r="L45" s="95">
        <v>7128</v>
      </c>
      <c r="M45" s="96">
        <f t="shared" si="9"/>
        <v>20153</v>
      </c>
      <c r="N45" s="97">
        <f t="shared" si="13"/>
        <v>782</v>
      </c>
      <c r="O45" s="98">
        <f t="shared" si="13"/>
        <v>220</v>
      </c>
      <c r="P45" s="99">
        <f t="shared" si="13"/>
        <v>1002</v>
      </c>
      <c r="Q45" s="100">
        <f>ROUNDDOWN(($R$116+ROUNDDOWN(($A45*IF(501&lt;=$A45,$R$128,IF(101&lt;=$A45,$R$127,IF(51&lt;=$A45,$R$126,IF(31&lt;=$A45,$R$125,IF(21&lt;=$A45,$R$124,IF(11&lt;=$A45,$R$123,IF(1&lt;=$A45,$R$122,0)))))))),0))*1.1,0)</f>
        <v>13719</v>
      </c>
      <c r="R45" s="101">
        <f t="shared" si="6"/>
        <v>7392</v>
      </c>
      <c r="S45" s="102">
        <f t="shared" si="10"/>
        <v>21111</v>
      </c>
      <c r="T45" s="103">
        <f t="shared" si="14"/>
        <v>694</v>
      </c>
      <c r="U45" s="104">
        <f t="shared" si="14"/>
        <v>264</v>
      </c>
      <c r="V45" s="105">
        <f t="shared" si="14"/>
        <v>958</v>
      </c>
      <c r="W45" s="106">
        <f t="shared" si="15"/>
        <v>3760</v>
      </c>
      <c r="X45" s="86">
        <f t="shared" si="15"/>
        <v>490</v>
      </c>
      <c r="Y45" s="87">
        <f t="shared" si="15"/>
        <v>4250</v>
      </c>
      <c r="Z45" s="107">
        <f t="shared" si="16"/>
        <v>1.3775479465809821</v>
      </c>
      <c r="AA45" s="83">
        <f t="shared" si="16"/>
        <v>1.0709939148073022</v>
      </c>
      <c r="AB45" s="83">
        <f t="shared" si="16"/>
        <v>1.2520609691002906</v>
      </c>
    </row>
    <row r="46" spans="1:28" s="57" customFormat="1" ht="18" customHeight="1" x14ac:dyDescent="0.25">
      <c r="A46" s="84">
        <v>41</v>
      </c>
      <c r="B46" s="85">
        <f t="shared" si="17"/>
        <v>10203</v>
      </c>
      <c r="C46" s="106">
        <v>7084</v>
      </c>
      <c r="D46" s="111">
        <f t="shared" si="11"/>
        <v>17287</v>
      </c>
      <c r="E46" s="88">
        <f>ROUNDDOWN(($F$116+ROUNDDOWN(($A46*IF(501&lt;=$A46,$F$128,IF(101&lt;=$A46,$F$127,IF(51&lt;=$A46,$F$126,IF(31&lt;=$A46,$F$125,IF(21&lt;=$A46,$F$124,IF(11&lt;=$A46,$F$123,IF(1&lt;=$A46,$F$122,0)))))))),0))*1.1,0)</f>
        <v>12412</v>
      </c>
      <c r="F46" s="89">
        <v>7288</v>
      </c>
      <c r="G46" s="90">
        <f t="shared" si="8"/>
        <v>19700</v>
      </c>
      <c r="H46" s="91">
        <f t="shared" si="12"/>
        <v>2209</v>
      </c>
      <c r="I46" s="92">
        <f t="shared" si="12"/>
        <v>204</v>
      </c>
      <c r="J46" s="93">
        <f t="shared" si="12"/>
        <v>2413</v>
      </c>
      <c r="K46" s="94">
        <f>ROUNDDOWN(($L$116+ROUNDDOWN(($A46*IF(501&lt;=$A46,$L$128,IF(101&lt;=$A46,$L$127,IF(51&lt;=$A46,$L$126,IF(31&lt;=$A46,$L$125,IF(21&lt;=$A46,$L$124,IF(11&lt;=$A46,$L$123,IF(1&lt;=$A46,$L$122,0)))))))),0))*1.1,0)</f>
        <v>13205</v>
      </c>
      <c r="L46" s="95">
        <v>7377</v>
      </c>
      <c r="M46" s="96">
        <f t="shared" si="9"/>
        <v>20582</v>
      </c>
      <c r="N46" s="97">
        <f t="shared" si="13"/>
        <v>793</v>
      </c>
      <c r="O46" s="98">
        <f t="shared" si="13"/>
        <v>89</v>
      </c>
      <c r="P46" s="99">
        <f t="shared" si="13"/>
        <v>882</v>
      </c>
      <c r="Q46" s="100">
        <f>ROUNDDOWN(($R$116+ROUNDDOWN(($A46*IF(501&lt;=$A46,$R$128,IF(101&lt;=$A46,$R$127,IF(51&lt;=$A46,$R$126,IF(31&lt;=$A46,$R$125,IF(21&lt;=$A46,$R$124,IF(11&lt;=$A46,$R$123,IF(1&lt;=$A46,$R$122,0)))))))),0))*1.1,0)</f>
        <v>13908</v>
      </c>
      <c r="R46" s="101">
        <f t="shared" si="6"/>
        <v>7557</v>
      </c>
      <c r="S46" s="102">
        <f t="shared" si="10"/>
        <v>21465</v>
      </c>
      <c r="T46" s="103">
        <f t="shared" si="14"/>
        <v>703</v>
      </c>
      <c r="U46" s="104">
        <f t="shared" si="14"/>
        <v>180</v>
      </c>
      <c r="V46" s="105">
        <f t="shared" si="14"/>
        <v>883</v>
      </c>
      <c r="W46" s="106">
        <f t="shared" si="15"/>
        <v>3705</v>
      </c>
      <c r="X46" s="86">
        <f t="shared" si="15"/>
        <v>473</v>
      </c>
      <c r="Y46" s="87">
        <f t="shared" si="15"/>
        <v>4178</v>
      </c>
      <c r="Z46" s="107">
        <f t="shared" si="16"/>
        <v>1.3631284916201116</v>
      </c>
      <c r="AA46" s="83">
        <f t="shared" si="16"/>
        <v>1.0667701863354038</v>
      </c>
      <c r="AB46" s="83">
        <f t="shared" si="16"/>
        <v>1.2416845028055765</v>
      </c>
    </row>
    <row r="47" spans="1:28" s="57" customFormat="1" ht="18" customHeight="1" x14ac:dyDescent="0.25">
      <c r="A47" s="84">
        <v>42</v>
      </c>
      <c r="B47" s="85">
        <f t="shared" si="17"/>
        <v>10447</v>
      </c>
      <c r="C47" s="106">
        <v>7265</v>
      </c>
      <c r="D47" s="111">
        <f t="shared" si="11"/>
        <v>17712</v>
      </c>
      <c r="E47" s="88">
        <f>ROUNDDOWN(($F$116+ROUNDDOWN(($A47*IF(501&lt;=$A47,$F$128,IF(101&lt;=$A47,$F$127,IF(51&lt;=$A47,$F$126,IF(31&lt;=$A47,$F$125,IF(21&lt;=$A47,$F$124,IF(11&lt;=$A47,$F$123,IF(1&lt;=$A47,$F$122,0)))))))),0))*1.1,0)</f>
        <v>12581</v>
      </c>
      <c r="F47" s="89">
        <v>7449</v>
      </c>
      <c r="G47" s="90">
        <f t="shared" si="8"/>
        <v>20030</v>
      </c>
      <c r="H47" s="91">
        <f t="shared" si="12"/>
        <v>2134</v>
      </c>
      <c r="I47" s="92">
        <f t="shared" si="12"/>
        <v>184</v>
      </c>
      <c r="J47" s="93">
        <f t="shared" si="12"/>
        <v>2318</v>
      </c>
      <c r="K47" s="94">
        <f>ROUNDDOWN(($L$116+ROUNDDOWN(($A47*IF(501&lt;=$A47,$L$128,IF(101&lt;=$A47,$L$127,IF(51&lt;=$A47,$L$126,IF(31&lt;=$A47,$L$125,IF(21&lt;=$A47,$L$124,IF(11&lt;=$A47,$L$123,IF(1&lt;=$A47,$L$122,0)))))))),0))*1.1,0)</f>
        <v>13385</v>
      </c>
      <c r="L47" s="95">
        <v>7539</v>
      </c>
      <c r="M47" s="96">
        <f t="shared" si="9"/>
        <v>20924</v>
      </c>
      <c r="N47" s="97">
        <f t="shared" si="13"/>
        <v>804</v>
      </c>
      <c r="O47" s="98">
        <f t="shared" si="13"/>
        <v>90</v>
      </c>
      <c r="P47" s="99">
        <f t="shared" si="13"/>
        <v>894</v>
      </c>
      <c r="Q47" s="100">
        <f>ROUNDDOWN(($R$116+ROUNDDOWN(($A47*IF(501&lt;=$A47,$R$128,IF(101&lt;=$A47,$R$127,IF(51&lt;=$A47,$R$126,IF(31&lt;=$A47,$R$125,IF(21&lt;=$A47,$R$124,IF(11&lt;=$A47,$R$123,IF(1&lt;=$A47,$R$122,0)))))))),0))*1.1,0)</f>
        <v>14097</v>
      </c>
      <c r="R47" s="101">
        <f t="shared" si="6"/>
        <v>7722</v>
      </c>
      <c r="S47" s="102">
        <f t="shared" si="10"/>
        <v>21819</v>
      </c>
      <c r="T47" s="103">
        <f t="shared" si="14"/>
        <v>712</v>
      </c>
      <c r="U47" s="104">
        <f t="shared" si="14"/>
        <v>183</v>
      </c>
      <c r="V47" s="105">
        <f t="shared" si="14"/>
        <v>895</v>
      </c>
      <c r="W47" s="106">
        <f t="shared" si="15"/>
        <v>3650</v>
      </c>
      <c r="X47" s="86">
        <f t="shared" si="15"/>
        <v>457</v>
      </c>
      <c r="Y47" s="87">
        <f t="shared" si="15"/>
        <v>4107</v>
      </c>
      <c r="Z47" s="107">
        <f t="shared" si="16"/>
        <v>1.349382597874988</v>
      </c>
      <c r="AA47" s="83">
        <f t="shared" si="16"/>
        <v>1.062904335856848</v>
      </c>
      <c r="AB47" s="83">
        <f t="shared" si="16"/>
        <v>1.2318766937669376</v>
      </c>
    </row>
    <row r="48" spans="1:28" s="57" customFormat="1" ht="18" customHeight="1" x14ac:dyDescent="0.25">
      <c r="A48" s="84">
        <v>43</v>
      </c>
      <c r="B48" s="85">
        <f t="shared" si="17"/>
        <v>10692</v>
      </c>
      <c r="C48" s="106">
        <v>7447</v>
      </c>
      <c r="D48" s="111">
        <f t="shared" si="11"/>
        <v>18139</v>
      </c>
      <c r="E48" s="88">
        <f>ROUNDDOWN(($F$116+ROUNDDOWN(($A48*IF(501&lt;=$A48,$F$128,IF(101&lt;=$A48,$F$127,IF(51&lt;=$A48,$F$126,IF(31&lt;=$A48,$F$125,IF(21&lt;=$A48,$F$124,IF(11&lt;=$A48,$F$123,IF(1&lt;=$A48,$F$122,0)))))))),0))*1.1,0)</f>
        <v>12751</v>
      </c>
      <c r="F48" s="89">
        <v>7609</v>
      </c>
      <c r="G48" s="90">
        <f t="shared" si="8"/>
        <v>20360</v>
      </c>
      <c r="H48" s="91">
        <f t="shared" si="12"/>
        <v>2059</v>
      </c>
      <c r="I48" s="92">
        <f t="shared" si="12"/>
        <v>162</v>
      </c>
      <c r="J48" s="93">
        <f t="shared" si="12"/>
        <v>2221</v>
      </c>
      <c r="K48" s="94">
        <f>ROUNDDOWN(($L$116+ROUNDDOWN(($A48*IF(501&lt;=$A48,$L$128,IF(101&lt;=$A48,$L$127,IF(51&lt;=$A48,$L$126,IF(31&lt;=$A48,$L$125,IF(21&lt;=$A48,$L$124,IF(11&lt;=$A48,$L$123,IF(1&lt;=$A48,$L$122,0)))))))),0))*1.1,0)</f>
        <v>13566</v>
      </c>
      <c r="L48" s="95">
        <v>7701</v>
      </c>
      <c r="M48" s="96">
        <f t="shared" si="9"/>
        <v>21267</v>
      </c>
      <c r="N48" s="97">
        <f t="shared" si="13"/>
        <v>815</v>
      </c>
      <c r="O48" s="98">
        <f t="shared" si="13"/>
        <v>92</v>
      </c>
      <c r="P48" s="99">
        <f t="shared" si="13"/>
        <v>907</v>
      </c>
      <c r="Q48" s="100">
        <f>ROUNDDOWN(($R$116+ROUNDDOWN(($A48*IF(501&lt;=$A48,$R$128,IF(101&lt;=$A48,$R$127,IF(51&lt;=$A48,$R$126,IF(31&lt;=$A48,$R$125,IF(21&lt;=$A48,$R$124,IF(11&lt;=$A48,$R$123,IF(1&lt;=$A48,$R$122,0)))))))),0))*1.1,0)</f>
        <v>14286</v>
      </c>
      <c r="R48" s="101">
        <f t="shared" si="6"/>
        <v>7887</v>
      </c>
      <c r="S48" s="102">
        <f t="shared" si="10"/>
        <v>22173</v>
      </c>
      <c r="T48" s="103">
        <f t="shared" si="14"/>
        <v>720</v>
      </c>
      <c r="U48" s="104">
        <f t="shared" si="14"/>
        <v>186</v>
      </c>
      <c r="V48" s="105">
        <f t="shared" si="14"/>
        <v>906</v>
      </c>
      <c r="W48" s="106">
        <f t="shared" si="15"/>
        <v>3594</v>
      </c>
      <c r="X48" s="86">
        <f t="shared" si="15"/>
        <v>440</v>
      </c>
      <c r="Y48" s="87">
        <f t="shared" si="15"/>
        <v>4034</v>
      </c>
      <c r="Z48" s="107">
        <f t="shared" si="16"/>
        <v>1.3361391694725029</v>
      </c>
      <c r="AA48" s="83">
        <f t="shared" si="16"/>
        <v>1.0590841949778433</v>
      </c>
      <c r="AB48" s="83">
        <f t="shared" si="16"/>
        <v>1.2223937372512266</v>
      </c>
    </row>
    <row r="49" spans="1:28" s="57" customFormat="1" ht="18" customHeight="1" x14ac:dyDescent="0.25">
      <c r="A49" s="84">
        <v>44</v>
      </c>
      <c r="B49" s="85">
        <f t="shared" si="17"/>
        <v>10936</v>
      </c>
      <c r="C49" s="106">
        <v>7628</v>
      </c>
      <c r="D49" s="111">
        <f t="shared" si="11"/>
        <v>18564</v>
      </c>
      <c r="E49" s="88">
        <f>ROUNDDOWN(($F$116+ROUNDDOWN(($A49*IF(501&lt;=$A49,$F$128,IF(101&lt;=$A49,$F$127,IF(51&lt;=$A49,$F$126,IF(31&lt;=$A49,$F$125,IF(21&lt;=$A49,$F$124,IF(11&lt;=$A49,$F$123,IF(1&lt;=$A49,$F$122,0)))))))),0))*1.1,0)</f>
        <v>12920</v>
      </c>
      <c r="F49" s="89">
        <v>7770</v>
      </c>
      <c r="G49" s="90">
        <f t="shared" si="8"/>
        <v>20690</v>
      </c>
      <c r="H49" s="91">
        <f t="shared" si="12"/>
        <v>1984</v>
      </c>
      <c r="I49" s="92">
        <f t="shared" si="12"/>
        <v>142</v>
      </c>
      <c r="J49" s="93">
        <f t="shared" si="12"/>
        <v>2126</v>
      </c>
      <c r="K49" s="94">
        <f>ROUNDDOWN(($L$116+ROUNDDOWN(($A49*IF(501&lt;=$A49,$L$128,IF(101&lt;=$A49,$L$127,IF(51&lt;=$A49,$L$126,IF(31&lt;=$A49,$L$125,IF(21&lt;=$A49,$L$124,IF(11&lt;=$A49,$L$123,IF(1&lt;=$A49,$L$122,0)))))))),0))*1.1,0)</f>
        <v>13746</v>
      </c>
      <c r="L49" s="95">
        <v>7862</v>
      </c>
      <c r="M49" s="96">
        <f t="shared" si="9"/>
        <v>21608</v>
      </c>
      <c r="N49" s="97">
        <f t="shared" si="13"/>
        <v>826</v>
      </c>
      <c r="O49" s="98">
        <f t="shared" si="13"/>
        <v>92</v>
      </c>
      <c r="P49" s="99">
        <f t="shared" si="13"/>
        <v>918</v>
      </c>
      <c r="Q49" s="100">
        <f>ROUNDDOWN(($R$116+ROUNDDOWN(($A49*IF(501&lt;=$A49,$R$128,IF(101&lt;=$A49,$R$127,IF(51&lt;=$A49,$R$126,IF(31&lt;=$A49,$R$125,IF(21&lt;=$A49,$R$124,IF(11&lt;=$A49,$R$123,IF(1&lt;=$A49,$R$122,0)))))))),0))*1.1,0)</f>
        <v>14476</v>
      </c>
      <c r="R49" s="101">
        <f t="shared" si="6"/>
        <v>8052</v>
      </c>
      <c r="S49" s="102">
        <f t="shared" si="10"/>
        <v>22528</v>
      </c>
      <c r="T49" s="103">
        <f t="shared" si="14"/>
        <v>730</v>
      </c>
      <c r="U49" s="104">
        <f t="shared" si="14"/>
        <v>190</v>
      </c>
      <c r="V49" s="105">
        <f t="shared" si="14"/>
        <v>920</v>
      </c>
      <c r="W49" s="106">
        <f t="shared" si="15"/>
        <v>3540</v>
      </c>
      <c r="X49" s="86">
        <f t="shared" si="15"/>
        <v>424</v>
      </c>
      <c r="Y49" s="87">
        <f t="shared" si="15"/>
        <v>3964</v>
      </c>
      <c r="Z49" s="107">
        <f t="shared" si="16"/>
        <v>1.3237015362106803</v>
      </c>
      <c r="AA49" s="83">
        <f t="shared" si="16"/>
        <v>1.0555846879916098</v>
      </c>
      <c r="AB49" s="83">
        <f t="shared" si="16"/>
        <v>1.2135315664727429</v>
      </c>
    </row>
    <row r="50" spans="1:28" s="57" customFormat="1" ht="18" customHeight="1" x14ac:dyDescent="0.25">
      <c r="A50" s="84">
        <v>45</v>
      </c>
      <c r="B50" s="85">
        <f t="shared" si="17"/>
        <v>11180</v>
      </c>
      <c r="C50" s="106">
        <v>7810</v>
      </c>
      <c r="D50" s="111">
        <f t="shared" si="11"/>
        <v>18990</v>
      </c>
      <c r="E50" s="88">
        <f>ROUNDDOWN(($F$116+ROUNDDOWN(($A50*IF(501&lt;=$A50,$F$128,IF(101&lt;=$A50,$F$127,IF(51&lt;=$A50,$F$126,IF(31&lt;=$A50,$F$125,IF(21&lt;=$A50,$F$124,IF(11&lt;=$A50,$F$123,IF(1&lt;=$A50,$F$122,0)))))))),0))*1.1,0)</f>
        <v>13090</v>
      </c>
      <c r="F50" s="89">
        <v>7931</v>
      </c>
      <c r="G50" s="90">
        <f t="shared" si="8"/>
        <v>21021</v>
      </c>
      <c r="H50" s="91">
        <f t="shared" si="12"/>
        <v>1910</v>
      </c>
      <c r="I50" s="92">
        <f t="shared" si="12"/>
        <v>121</v>
      </c>
      <c r="J50" s="93">
        <f t="shared" si="12"/>
        <v>2031</v>
      </c>
      <c r="K50" s="94">
        <f>ROUNDDOWN(($L$116+ROUNDDOWN(($A50*IF(501&lt;=$A50,$L$128,IF(101&lt;=$A50,$L$127,IF(51&lt;=$A50,$L$126,IF(31&lt;=$A50,$L$125,IF(21&lt;=$A50,$L$124,IF(11&lt;=$A50,$L$123,IF(1&lt;=$A50,$L$122,0)))))))),0))*1.1,0)</f>
        <v>13927</v>
      </c>
      <c r="L50" s="95">
        <v>8024</v>
      </c>
      <c r="M50" s="96">
        <f t="shared" si="9"/>
        <v>21951</v>
      </c>
      <c r="N50" s="97">
        <f t="shared" si="13"/>
        <v>837</v>
      </c>
      <c r="O50" s="98">
        <f t="shared" si="13"/>
        <v>93</v>
      </c>
      <c r="P50" s="99">
        <f t="shared" si="13"/>
        <v>930</v>
      </c>
      <c r="Q50" s="100">
        <f>ROUNDDOWN(($R$116+ROUNDDOWN(($A50*IF(501&lt;=$A50,$R$128,IF(101&lt;=$A50,$R$127,IF(51&lt;=$A50,$R$126,IF(31&lt;=$A50,$R$125,IF(21&lt;=$A50,$R$124,IF(11&lt;=$A50,$R$123,IF(1&lt;=$A50,$R$122,0)))))))),0))*1.1,0)</f>
        <v>14665</v>
      </c>
      <c r="R50" s="101">
        <f t="shared" si="6"/>
        <v>8217</v>
      </c>
      <c r="S50" s="102">
        <f t="shared" si="10"/>
        <v>22882</v>
      </c>
      <c r="T50" s="103">
        <f t="shared" si="14"/>
        <v>738</v>
      </c>
      <c r="U50" s="104">
        <f t="shared" si="14"/>
        <v>193</v>
      </c>
      <c r="V50" s="105">
        <f t="shared" si="14"/>
        <v>931</v>
      </c>
      <c r="W50" s="106">
        <f t="shared" si="15"/>
        <v>3485</v>
      </c>
      <c r="X50" s="86">
        <f t="shared" si="15"/>
        <v>407</v>
      </c>
      <c r="Y50" s="87">
        <f t="shared" si="15"/>
        <v>3892</v>
      </c>
      <c r="Z50" s="107">
        <f t="shared" si="16"/>
        <v>1.3117173524150267</v>
      </c>
      <c r="AA50" s="83">
        <f t="shared" si="16"/>
        <v>1.052112676056338</v>
      </c>
      <c r="AB50" s="83">
        <f t="shared" si="16"/>
        <v>1.2049499736703528</v>
      </c>
    </row>
    <row r="51" spans="1:28" s="57" customFormat="1" ht="18" customHeight="1" x14ac:dyDescent="0.25">
      <c r="A51" s="84">
        <v>46</v>
      </c>
      <c r="B51" s="85">
        <f t="shared" si="17"/>
        <v>12912</v>
      </c>
      <c r="C51" s="106">
        <v>7991</v>
      </c>
      <c r="D51" s="111">
        <f t="shared" si="11"/>
        <v>20903</v>
      </c>
      <c r="E51" s="88">
        <f>ROUNDDOWN(($F$116+ROUNDDOWN(($A51*IF(501&lt;=$A51,$F$128,IF(101&lt;=$A51,$F$127,IF(51&lt;=$A51,$F$126,IF(31&lt;=$A51,$F$125,IF(21&lt;=$A51,$F$124,IF(11&lt;=$A51,$F$123,IF(1&lt;=$A51,$F$122,0)))))))),0))*1.1,0)</f>
        <v>13259</v>
      </c>
      <c r="F51" s="89">
        <v>8091</v>
      </c>
      <c r="G51" s="90">
        <f t="shared" si="8"/>
        <v>21350</v>
      </c>
      <c r="H51" s="91">
        <f t="shared" ref="H51:J69" si="18">E51-B51</f>
        <v>347</v>
      </c>
      <c r="I51" s="92">
        <f t="shared" si="18"/>
        <v>100</v>
      </c>
      <c r="J51" s="93">
        <f t="shared" si="18"/>
        <v>447</v>
      </c>
      <c r="K51" s="94">
        <f>ROUNDDOWN(($L$116+ROUNDDOWN(($A51*IF(501&lt;=$A51,$L$128,IF(101&lt;=$A51,$L$127,IF(51&lt;=$A51,$L$126,IF(31&lt;=$A51,$L$125,IF(21&lt;=$A51,$L$124,IF(11&lt;=$A51,$L$123,IF(1&lt;=$A51,$L$122,0)))))))),0))*1.1,0)</f>
        <v>14107</v>
      </c>
      <c r="L51" s="95">
        <v>8186</v>
      </c>
      <c r="M51" s="96">
        <f t="shared" si="9"/>
        <v>22293</v>
      </c>
      <c r="N51" s="97">
        <f t="shared" si="13"/>
        <v>848</v>
      </c>
      <c r="O51" s="98">
        <f t="shared" si="13"/>
        <v>95</v>
      </c>
      <c r="P51" s="99">
        <f t="shared" si="13"/>
        <v>943</v>
      </c>
      <c r="Q51" s="100">
        <f>ROUNDDOWN(($R$116+ROUNDDOWN(($A51*IF(501&lt;=$A51,$R$128,IF(101&lt;=$A51,$R$127,IF(51&lt;=$A51,$R$126,IF(31&lt;=$A51,$R$125,IF(21&lt;=$A51,$R$124,IF(11&lt;=$A51,$R$123,IF(1&lt;=$A51,$R$122,0)))))))),0))*1.1,0)</f>
        <v>14854</v>
      </c>
      <c r="R51" s="101">
        <f t="shared" si="6"/>
        <v>8382</v>
      </c>
      <c r="S51" s="102">
        <f t="shared" si="10"/>
        <v>23236</v>
      </c>
      <c r="T51" s="103">
        <f t="shared" si="14"/>
        <v>747</v>
      </c>
      <c r="U51" s="104">
        <f t="shared" si="14"/>
        <v>196</v>
      </c>
      <c r="V51" s="105">
        <f t="shared" si="14"/>
        <v>943</v>
      </c>
      <c r="W51" s="106">
        <f t="shared" si="15"/>
        <v>1942</v>
      </c>
      <c r="X51" s="86">
        <f t="shared" si="15"/>
        <v>391</v>
      </c>
      <c r="Y51" s="87">
        <f t="shared" si="15"/>
        <v>2333</v>
      </c>
      <c r="Z51" s="107">
        <f t="shared" si="16"/>
        <v>1.1504027261462206</v>
      </c>
      <c r="AA51" s="83">
        <f t="shared" si="16"/>
        <v>1.0489300463020899</v>
      </c>
      <c r="AB51" s="83">
        <f t="shared" si="16"/>
        <v>1.1116107735731713</v>
      </c>
    </row>
    <row r="52" spans="1:28" s="57" customFormat="1" ht="18" customHeight="1" x14ac:dyDescent="0.25">
      <c r="A52" s="84">
        <v>47</v>
      </c>
      <c r="B52" s="85">
        <f t="shared" si="17"/>
        <v>13193</v>
      </c>
      <c r="C52" s="106">
        <v>8173</v>
      </c>
      <c r="D52" s="111">
        <f t="shared" si="11"/>
        <v>21366</v>
      </c>
      <c r="E52" s="88">
        <f>ROUNDDOWN(($F$116+ROUNDDOWN(($A52*IF(501&lt;=$A52,$F$128,IF(101&lt;=$A52,$F$127,IF(51&lt;=$A52,$F$126,IF(31&lt;=$A52,$F$125,IF(21&lt;=$A52,$F$124,IF(11&lt;=$A52,$F$123,IF(1&lt;=$A52,$F$122,0)))))))),0))*1.1,0)</f>
        <v>13428</v>
      </c>
      <c r="F52" s="89">
        <v>8252</v>
      </c>
      <c r="G52" s="90">
        <f t="shared" si="8"/>
        <v>21680</v>
      </c>
      <c r="H52" s="91">
        <f t="shared" si="18"/>
        <v>235</v>
      </c>
      <c r="I52" s="92">
        <f t="shared" si="18"/>
        <v>79</v>
      </c>
      <c r="J52" s="93">
        <f t="shared" si="18"/>
        <v>314</v>
      </c>
      <c r="K52" s="94">
        <f>ROUNDDOWN(($L$116+ROUNDDOWN(($A52*IF(501&lt;=$A52,$L$128,IF(101&lt;=$A52,$L$127,IF(51&lt;=$A52,$L$126,IF(31&lt;=$A52,$L$125,IF(21&lt;=$A52,$L$124,IF(11&lt;=$A52,$L$123,IF(1&lt;=$A52,$L$122,0)))))))),0))*1.1,0)</f>
        <v>14287</v>
      </c>
      <c r="L52" s="95">
        <v>8347</v>
      </c>
      <c r="M52" s="96">
        <f t="shared" si="9"/>
        <v>22634</v>
      </c>
      <c r="N52" s="97">
        <f t="shared" si="13"/>
        <v>859</v>
      </c>
      <c r="O52" s="98">
        <f t="shared" si="13"/>
        <v>95</v>
      </c>
      <c r="P52" s="99">
        <f t="shared" si="13"/>
        <v>954</v>
      </c>
      <c r="Q52" s="100">
        <f>ROUNDDOWN(($R$116+ROUNDDOWN(($A52*IF(501&lt;=$A52,$R$128,IF(101&lt;=$A52,$R$127,IF(51&lt;=$A52,$R$126,IF(31&lt;=$A52,$R$125,IF(21&lt;=$A52,$R$124,IF(11&lt;=$A52,$R$123,IF(1&lt;=$A52,$R$122,0)))))))),0))*1.1,0)</f>
        <v>15043</v>
      </c>
      <c r="R52" s="101">
        <f t="shared" si="6"/>
        <v>8547</v>
      </c>
      <c r="S52" s="102">
        <f t="shared" si="10"/>
        <v>23590</v>
      </c>
      <c r="T52" s="103">
        <f t="shared" si="14"/>
        <v>756</v>
      </c>
      <c r="U52" s="104">
        <f t="shared" si="14"/>
        <v>200</v>
      </c>
      <c r="V52" s="105">
        <f t="shared" si="14"/>
        <v>956</v>
      </c>
      <c r="W52" s="106">
        <f t="shared" si="15"/>
        <v>1850</v>
      </c>
      <c r="X52" s="86">
        <f t="shared" si="15"/>
        <v>374</v>
      </c>
      <c r="Y52" s="87">
        <f t="shared" si="15"/>
        <v>2224</v>
      </c>
      <c r="Z52" s="107">
        <f t="shared" si="16"/>
        <v>1.1402258773592056</v>
      </c>
      <c r="AA52" s="83">
        <f t="shared" si="16"/>
        <v>1.0457604306864066</v>
      </c>
      <c r="AB52" s="83">
        <f t="shared" si="16"/>
        <v>1.1040906112515212</v>
      </c>
    </row>
    <row r="53" spans="1:28" s="57" customFormat="1" ht="18" customHeight="1" x14ac:dyDescent="0.25">
      <c r="A53" s="84">
        <v>48</v>
      </c>
      <c r="B53" s="85">
        <f t="shared" si="17"/>
        <v>13473</v>
      </c>
      <c r="C53" s="106">
        <v>8354</v>
      </c>
      <c r="D53" s="111">
        <f t="shared" si="11"/>
        <v>21827</v>
      </c>
      <c r="E53" s="88">
        <f>ROUNDDOWN(($F$116+ROUNDDOWN(($A53*IF(501&lt;=$A53,$F$128,IF(101&lt;=$A53,$F$127,IF(51&lt;=$A53,$F$126,IF(31&lt;=$A53,$F$125,IF(21&lt;=$A53,$F$124,IF(11&lt;=$A53,$F$123,IF(1&lt;=$A53,$F$122,0)))))))),0))*1.1,0)</f>
        <v>13598</v>
      </c>
      <c r="F53" s="89">
        <v>8412</v>
      </c>
      <c r="G53" s="90">
        <f t="shared" si="8"/>
        <v>22010</v>
      </c>
      <c r="H53" s="91">
        <f t="shared" si="18"/>
        <v>125</v>
      </c>
      <c r="I53" s="92">
        <f t="shared" si="18"/>
        <v>58</v>
      </c>
      <c r="J53" s="93">
        <f t="shared" si="18"/>
        <v>183</v>
      </c>
      <c r="K53" s="94">
        <f>ROUNDDOWN(($L$116+ROUNDDOWN(($A53*IF(501&lt;=$A53,$L$128,IF(101&lt;=$A53,$L$127,IF(51&lt;=$A53,$L$126,IF(31&lt;=$A53,$L$125,IF(21&lt;=$A53,$L$124,IF(11&lt;=$A53,$L$123,IF(1&lt;=$A53,$L$122,0)))))))),0))*1.1,0)</f>
        <v>14468</v>
      </c>
      <c r="L53" s="95">
        <v>8509</v>
      </c>
      <c r="M53" s="96">
        <f t="shared" si="9"/>
        <v>22977</v>
      </c>
      <c r="N53" s="97">
        <f t="shared" si="13"/>
        <v>870</v>
      </c>
      <c r="O53" s="98">
        <f t="shared" si="13"/>
        <v>97</v>
      </c>
      <c r="P53" s="99">
        <f t="shared" si="13"/>
        <v>967</v>
      </c>
      <c r="Q53" s="100">
        <f>ROUNDDOWN(($R$116+ROUNDDOWN(($A53*IF(501&lt;=$A53,$R$128,IF(101&lt;=$A53,$R$127,IF(51&lt;=$A53,$R$126,IF(31&lt;=$A53,$R$125,IF(21&lt;=$A53,$R$124,IF(11&lt;=$A53,$R$123,IF(1&lt;=$A53,$R$122,0)))))))),0))*1.1,0)</f>
        <v>15232</v>
      </c>
      <c r="R53" s="101">
        <f t="shared" si="6"/>
        <v>8712</v>
      </c>
      <c r="S53" s="102">
        <f t="shared" si="10"/>
        <v>23944</v>
      </c>
      <c r="T53" s="103">
        <f t="shared" si="14"/>
        <v>764</v>
      </c>
      <c r="U53" s="104">
        <f t="shared" si="14"/>
        <v>203</v>
      </c>
      <c r="V53" s="105">
        <f t="shared" si="14"/>
        <v>967</v>
      </c>
      <c r="W53" s="106">
        <f t="shared" si="15"/>
        <v>1759</v>
      </c>
      <c r="X53" s="86">
        <f t="shared" si="15"/>
        <v>358</v>
      </c>
      <c r="Y53" s="87">
        <f t="shared" si="15"/>
        <v>2117</v>
      </c>
      <c r="Z53" s="107">
        <f t="shared" si="16"/>
        <v>1.1305574111185335</v>
      </c>
      <c r="AA53" s="83">
        <f t="shared" si="16"/>
        <v>1.0428537227675365</v>
      </c>
      <c r="AB53" s="83">
        <f t="shared" si="16"/>
        <v>1.0969899665551839</v>
      </c>
    </row>
    <row r="54" spans="1:28" s="57" customFormat="1" ht="18" customHeight="1" x14ac:dyDescent="0.25">
      <c r="A54" s="84">
        <v>49</v>
      </c>
      <c r="B54" s="85">
        <f t="shared" si="17"/>
        <v>13754</v>
      </c>
      <c r="C54" s="106">
        <v>8536</v>
      </c>
      <c r="D54" s="111">
        <f t="shared" si="11"/>
        <v>22290</v>
      </c>
      <c r="E54" s="88">
        <f>ROUNDDOWN(($F$116+ROUNDDOWN(($A54*IF(501&lt;=$A54,$F$128,IF(101&lt;=$A54,$F$127,IF(51&lt;=$A54,$F$126,IF(31&lt;=$A54,$F$125,IF(21&lt;=$A54,$F$124,IF(11&lt;=$A54,$F$123,IF(1&lt;=$A54,$F$122,0)))))))),0))*1.1,0)</f>
        <v>13767</v>
      </c>
      <c r="F54" s="89">
        <v>8573</v>
      </c>
      <c r="G54" s="90">
        <f t="shared" si="8"/>
        <v>22340</v>
      </c>
      <c r="H54" s="91">
        <f t="shared" si="18"/>
        <v>13</v>
      </c>
      <c r="I54" s="92">
        <f t="shared" si="18"/>
        <v>37</v>
      </c>
      <c r="J54" s="93">
        <f t="shared" si="18"/>
        <v>50</v>
      </c>
      <c r="K54" s="94">
        <f>ROUNDDOWN(($L$116+ROUNDDOWN(($A54*IF(501&lt;=$A54,$L$128,IF(101&lt;=$A54,$L$127,IF(51&lt;=$A54,$L$126,IF(31&lt;=$A54,$L$125,IF(21&lt;=$A54,$L$124,IF(11&lt;=$A54,$L$123,IF(1&lt;=$A54,$L$122,0)))))))),0))*1.1,0)</f>
        <v>14648</v>
      </c>
      <c r="L54" s="95">
        <v>8671</v>
      </c>
      <c r="M54" s="96">
        <f t="shared" si="9"/>
        <v>23319</v>
      </c>
      <c r="N54" s="97">
        <f t="shared" si="13"/>
        <v>881</v>
      </c>
      <c r="O54" s="98">
        <f t="shared" si="13"/>
        <v>98</v>
      </c>
      <c r="P54" s="99">
        <f t="shared" si="13"/>
        <v>979</v>
      </c>
      <c r="Q54" s="100">
        <f>ROUNDDOWN(($R$116+ROUNDDOWN(($A54*IF(501&lt;=$A54,$R$128,IF(101&lt;=$A54,$R$127,IF(51&lt;=$A54,$R$126,IF(31&lt;=$A54,$R$125,IF(21&lt;=$A54,$R$124,IF(11&lt;=$A54,$R$123,IF(1&lt;=$A54,$R$122,0)))))))),0))*1.1,0)</f>
        <v>15422</v>
      </c>
      <c r="R54" s="101">
        <f t="shared" si="6"/>
        <v>8877</v>
      </c>
      <c r="S54" s="102">
        <f t="shared" si="10"/>
        <v>24299</v>
      </c>
      <c r="T54" s="103">
        <f t="shared" si="14"/>
        <v>774</v>
      </c>
      <c r="U54" s="104">
        <f t="shared" si="14"/>
        <v>206</v>
      </c>
      <c r="V54" s="105">
        <f t="shared" si="14"/>
        <v>980</v>
      </c>
      <c r="W54" s="106">
        <f t="shared" si="15"/>
        <v>1668</v>
      </c>
      <c r="X54" s="86">
        <f t="shared" si="15"/>
        <v>341</v>
      </c>
      <c r="Y54" s="87">
        <f t="shared" si="15"/>
        <v>2009</v>
      </c>
      <c r="Z54" s="107">
        <f t="shared" si="16"/>
        <v>1.1212738112549077</v>
      </c>
      <c r="AA54" s="83">
        <f t="shared" si="16"/>
        <v>1.0399484536082475</v>
      </c>
      <c r="AB54" s="83">
        <f t="shared" si="16"/>
        <v>1.0901301031852848</v>
      </c>
    </row>
    <row r="55" spans="1:28" s="57" customFormat="1" ht="18" customHeight="1" x14ac:dyDescent="0.25">
      <c r="A55" s="84">
        <v>50</v>
      </c>
      <c r="B55" s="85">
        <f t="shared" si="17"/>
        <v>14034</v>
      </c>
      <c r="C55" s="106">
        <v>8717</v>
      </c>
      <c r="D55" s="111">
        <f t="shared" si="11"/>
        <v>22751</v>
      </c>
      <c r="E55" s="88">
        <f>ROUNDDOWN(($F$116+ROUNDDOWN(($A55*IF(501&lt;=$A55,$F$128,IF(101&lt;=$A55,$F$127,IF(51&lt;=$A55,$F$126,IF(31&lt;=$A55,$F$125,IF(21&lt;=$A55,$F$124,IF(11&lt;=$A55,$F$123,IF(1&lt;=$A55,$F$122,0)))))))),0))*1.1,0)</f>
        <v>13937</v>
      </c>
      <c r="F55" s="89">
        <v>8734</v>
      </c>
      <c r="G55" s="90">
        <f t="shared" si="8"/>
        <v>22671</v>
      </c>
      <c r="H55" s="91">
        <f t="shared" si="18"/>
        <v>-97</v>
      </c>
      <c r="I55" s="92">
        <f t="shared" si="18"/>
        <v>17</v>
      </c>
      <c r="J55" s="93">
        <f t="shared" si="18"/>
        <v>-80</v>
      </c>
      <c r="K55" s="94">
        <f>ROUNDDOWN(($L$116+ROUNDDOWN(($A55*IF(501&lt;=$A55,$L$128,IF(101&lt;=$A55,$L$127,IF(51&lt;=$A55,$L$126,IF(31&lt;=$A55,$L$125,IF(21&lt;=$A55,$L$124,IF(11&lt;=$A55,$L$123,IF(1&lt;=$A55,$L$122,0)))))))),0))*1.1,0)</f>
        <v>14829</v>
      </c>
      <c r="L55" s="95">
        <v>8833</v>
      </c>
      <c r="M55" s="96">
        <f t="shared" si="9"/>
        <v>23662</v>
      </c>
      <c r="N55" s="97">
        <f t="shared" si="13"/>
        <v>892</v>
      </c>
      <c r="O55" s="98">
        <f t="shared" si="13"/>
        <v>99</v>
      </c>
      <c r="P55" s="99">
        <f t="shared" si="13"/>
        <v>991</v>
      </c>
      <c r="Q55" s="100">
        <f>ROUNDDOWN(($R$116+ROUNDDOWN(($A55*IF(501&lt;=$A55,$R$128,IF(101&lt;=$A55,$R$127,IF(51&lt;=$A55,$R$126,IF(31&lt;=$A55,$R$125,IF(21&lt;=$A55,$R$124,IF(11&lt;=$A55,$R$123,IF(1&lt;=$A55,$R$122,0)))))))),0))*1.1,0)</f>
        <v>15611</v>
      </c>
      <c r="R55" s="101">
        <f t="shared" si="6"/>
        <v>9042</v>
      </c>
      <c r="S55" s="102">
        <f t="shared" si="10"/>
        <v>24653</v>
      </c>
      <c r="T55" s="103">
        <f t="shared" si="14"/>
        <v>782</v>
      </c>
      <c r="U55" s="104">
        <f t="shared" si="14"/>
        <v>209</v>
      </c>
      <c r="V55" s="105">
        <f t="shared" si="14"/>
        <v>991</v>
      </c>
      <c r="W55" s="106">
        <f t="shared" si="15"/>
        <v>1577</v>
      </c>
      <c r="X55" s="86">
        <f t="shared" si="15"/>
        <v>325</v>
      </c>
      <c r="Y55" s="87">
        <f t="shared" si="15"/>
        <v>1902</v>
      </c>
      <c r="Z55" s="107">
        <f t="shared" si="16"/>
        <v>1.112369958671797</v>
      </c>
      <c r="AA55" s="83">
        <f t="shared" si="16"/>
        <v>1.0372834690834003</v>
      </c>
      <c r="AB55" s="83">
        <f t="shared" si="16"/>
        <v>1.0836007208474352</v>
      </c>
    </row>
    <row r="56" spans="1:28" s="57" customFormat="1" ht="18" customHeight="1" x14ac:dyDescent="0.25">
      <c r="A56" s="84">
        <v>51</v>
      </c>
      <c r="B56" s="85">
        <f t="shared" si="17"/>
        <v>14315</v>
      </c>
      <c r="C56" s="106">
        <v>8899</v>
      </c>
      <c r="D56" s="111">
        <f t="shared" si="11"/>
        <v>23214</v>
      </c>
      <c r="E56" s="88">
        <f>ROUNDDOWN(($F$116+ROUNDDOWN(($A56*IF(501&lt;=$A56,$F$128,IF(101&lt;=$A56,$F$127,IF(51&lt;=$A56,$F$126,IF(31&lt;=$A56,$F$125,IF(21&lt;=$A56,$F$124,IF(11&lt;=$A56,$F$123,IF(1&lt;=$A56,$F$122,0)))))))),0))*1.1,0)</f>
        <v>15789</v>
      </c>
      <c r="F56" s="89">
        <v>9680</v>
      </c>
      <c r="G56" s="90">
        <f t="shared" si="8"/>
        <v>25469</v>
      </c>
      <c r="H56" s="91">
        <f t="shared" si="18"/>
        <v>1474</v>
      </c>
      <c r="I56" s="92">
        <f t="shared" si="18"/>
        <v>781</v>
      </c>
      <c r="J56" s="93">
        <f t="shared" si="18"/>
        <v>2255</v>
      </c>
      <c r="K56" s="94">
        <f>ROUNDDOWN(($L$116+ROUNDDOWN(($A56*IF(501&lt;=$A56,$L$128,IF(101&lt;=$A56,$L$127,IF(51&lt;=$A56,$L$126,IF(31&lt;=$A56,$L$125,IF(21&lt;=$A56,$L$124,IF(11&lt;=$A56,$L$123,IF(1&lt;=$A56,$L$122,0)))))))),0))*1.1,0)</f>
        <v>16804</v>
      </c>
      <c r="L56" s="95">
        <v>10285</v>
      </c>
      <c r="M56" s="96">
        <f t="shared" si="9"/>
        <v>27089</v>
      </c>
      <c r="N56" s="97">
        <f t="shared" si="13"/>
        <v>1015</v>
      </c>
      <c r="O56" s="98">
        <f t="shared" si="13"/>
        <v>605</v>
      </c>
      <c r="P56" s="99">
        <f t="shared" si="13"/>
        <v>1620</v>
      </c>
      <c r="Q56" s="100">
        <f>ROUNDDOWN(($R$116+ROUNDDOWN(($A56*IF(501&lt;=$A56,$R$128,IF(101&lt;=$A56,$R$127,IF(51&lt;=$A56,$R$126,IF(31&lt;=$A56,$R$125,IF(21&lt;=$A56,$R$124,IF(11&lt;=$A56,$R$123,IF(1&lt;=$A56,$R$122,0)))))))),0))*1.1,0)</f>
        <v>17707</v>
      </c>
      <c r="R56" s="101">
        <f t="shared" si="6"/>
        <v>10890</v>
      </c>
      <c r="S56" s="102">
        <f t="shared" si="10"/>
        <v>28597</v>
      </c>
      <c r="T56" s="103">
        <f t="shared" si="14"/>
        <v>903</v>
      </c>
      <c r="U56" s="104">
        <f t="shared" si="14"/>
        <v>605</v>
      </c>
      <c r="V56" s="105">
        <f t="shared" si="14"/>
        <v>1508</v>
      </c>
      <c r="W56" s="106">
        <f t="shared" si="15"/>
        <v>3392</v>
      </c>
      <c r="X56" s="86">
        <f t="shared" si="15"/>
        <v>1991</v>
      </c>
      <c r="Y56" s="87">
        <f t="shared" si="15"/>
        <v>5383</v>
      </c>
      <c r="Z56" s="107">
        <f t="shared" si="16"/>
        <v>1.2369542438002095</v>
      </c>
      <c r="AA56" s="83">
        <f t="shared" si="16"/>
        <v>1.2237330037082819</v>
      </c>
      <c r="AB56" s="83">
        <f t="shared" si="16"/>
        <v>1.2318859309037649</v>
      </c>
    </row>
    <row r="57" spans="1:28" s="57" customFormat="1" ht="18" customHeight="1" x14ac:dyDescent="0.25">
      <c r="A57" s="84">
        <v>52</v>
      </c>
      <c r="B57" s="85">
        <f t="shared" si="17"/>
        <v>14595</v>
      </c>
      <c r="C57" s="106">
        <v>9080</v>
      </c>
      <c r="D57" s="111">
        <f t="shared" si="11"/>
        <v>23675</v>
      </c>
      <c r="E57" s="88">
        <f>ROUNDDOWN(($F$116+ROUNDDOWN(($A57*IF(501&lt;=$A57,$F$128,IF(101&lt;=$A57,$F$127,IF(51&lt;=$A57,$F$126,IF(31&lt;=$A57,$F$125,IF(21&lt;=$A57,$F$124,IF(11&lt;=$A57,$F$123,IF(1&lt;=$A57,$F$122,0)))))))),0))*1.1,0)</f>
        <v>15991</v>
      </c>
      <c r="F57" s="89">
        <v>9856</v>
      </c>
      <c r="G57" s="90">
        <f t="shared" si="8"/>
        <v>25847</v>
      </c>
      <c r="H57" s="91">
        <f t="shared" si="18"/>
        <v>1396</v>
      </c>
      <c r="I57" s="92">
        <f t="shared" si="18"/>
        <v>776</v>
      </c>
      <c r="J57" s="93">
        <f t="shared" si="18"/>
        <v>2172</v>
      </c>
      <c r="K57" s="94">
        <f>ROUNDDOWN(($L$116+ROUNDDOWN(($A57*IF(501&lt;=$A57,$L$128,IF(101&lt;=$A57,$L$127,IF(51&lt;=$A57,$L$126,IF(31&lt;=$A57,$L$125,IF(21&lt;=$A57,$L$124,IF(11&lt;=$A57,$L$123,IF(1&lt;=$A57,$L$122,0)))))))),0))*1.1,0)</f>
        <v>17020</v>
      </c>
      <c r="L57" s="95">
        <v>10472</v>
      </c>
      <c r="M57" s="96">
        <f t="shared" si="9"/>
        <v>27492</v>
      </c>
      <c r="N57" s="97">
        <f t="shared" si="13"/>
        <v>1029</v>
      </c>
      <c r="O57" s="98">
        <f t="shared" si="13"/>
        <v>616</v>
      </c>
      <c r="P57" s="99">
        <f t="shared" si="13"/>
        <v>1645</v>
      </c>
      <c r="Q57" s="100">
        <f>ROUNDDOWN(($R$116+ROUNDDOWN(($A57*IF(501&lt;=$A57,$R$128,IF(101&lt;=$A57,$R$127,IF(51&lt;=$A57,$R$126,IF(31&lt;=$A57,$R$125,IF(21&lt;=$A57,$R$124,IF(11&lt;=$A57,$R$123,IF(1&lt;=$A57,$R$122,0)))))))),0))*1.1,0)</f>
        <v>17934</v>
      </c>
      <c r="R57" s="101">
        <f t="shared" si="6"/>
        <v>11088</v>
      </c>
      <c r="S57" s="102">
        <f t="shared" si="10"/>
        <v>29022</v>
      </c>
      <c r="T57" s="103">
        <f t="shared" si="14"/>
        <v>914</v>
      </c>
      <c r="U57" s="104">
        <f t="shared" si="14"/>
        <v>616</v>
      </c>
      <c r="V57" s="105">
        <f t="shared" si="14"/>
        <v>1530</v>
      </c>
      <c r="W57" s="106">
        <f t="shared" si="15"/>
        <v>3339</v>
      </c>
      <c r="X57" s="86">
        <f t="shared" si="15"/>
        <v>2008</v>
      </c>
      <c r="Y57" s="87">
        <f t="shared" si="15"/>
        <v>5347</v>
      </c>
      <c r="Z57" s="107">
        <f t="shared" si="16"/>
        <v>1.2287769784172662</v>
      </c>
      <c r="AA57" s="83">
        <f t="shared" si="16"/>
        <v>1.2211453744493392</v>
      </c>
      <c r="AB57" s="83">
        <f t="shared" si="16"/>
        <v>1.2258500527983105</v>
      </c>
    </row>
    <row r="58" spans="1:28" s="57" customFormat="1" ht="18" customHeight="1" x14ac:dyDescent="0.25">
      <c r="A58" s="84">
        <v>53</v>
      </c>
      <c r="B58" s="85">
        <f t="shared" si="17"/>
        <v>14876</v>
      </c>
      <c r="C58" s="106">
        <v>9262</v>
      </c>
      <c r="D58" s="111">
        <f t="shared" si="11"/>
        <v>24138</v>
      </c>
      <c r="E58" s="88">
        <f>ROUNDDOWN(($F$116+ROUNDDOWN(($A58*IF(501&lt;=$A58,$F$128,IF(101&lt;=$A58,$F$127,IF(51&lt;=$A58,$F$126,IF(31&lt;=$A58,$F$125,IF(21&lt;=$A58,$F$124,IF(11&lt;=$A58,$F$123,IF(1&lt;=$A58,$F$122,0)))))))),0))*1.1,0)</f>
        <v>16194</v>
      </c>
      <c r="F58" s="89">
        <v>10032</v>
      </c>
      <c r="G58" s="90">
        <f t="shared" si="8"/>
        <v>26226</v>
      </c>
      <c r="H58" s="91">
        <f t="shared" si="18"/>
        <v>1318</v>
      </c>
      <c r="I58" s="92">
        <f t="shared" si="18"/>
        <v>770</v>
      </c>
      <c r="J58" s="93">
        <f t="shared" si="18"/>
        <v>2088</v>
      </c>
      <c r="K58" s="94">
        <f>ROUNDDOWN(($L$116+ROUNDDOWN(($A58*IF(501&lt;=$A58,$L$128,IF(101&lt;=$A58,$L$127,IF(51&lt;=$A58,$L$126,IF(31&lt;=$A58,$L$125,IF(21&lt;=$A58,$L$124,IF(11&lt;=$A58,$L$123,IF(1&lt;=$A58,$L$122,0)))))))),0))*1.1,0)</f>
        <v>17235</v>
      </c>
      <c r="L58" s="95">
        <v>10659</v>
      </c>
      <c r="M58" s="96">
        <f t="shared" si="9"/>
        <v>27894</v>
      </c>
      <c r="N58" s="97">
        <f t="shared" si="13"/>
        <v>1041</v>
      </c>
      <c r="O58" s="98">
        <f t="shared" si="13"/>
        <v>627</v>
      </c>
      <c r="P58" s="99">
        <f t="shared" si="13"/>
        <v>1668</v>
      </c>
      <c r="Q58" s="100">
        <f>ROUNDDOWN(($R$116+ROUNDDOWN(($A58*IF(501&lt;=$A58,$R$128,IF(101&lt;=$A58,$R$127,IF(51&lt;=$A58,$R$126,IF(31&lt;=$A58,$R$125,IF(21&lt;=$A58,$R$124,IF(11&lt;=$A58,$R$123,IF(1&lt;=$A58,$R$122,0)))))))),0))*1.1,0)</f>
        <v>18161</v>
      </c>
      <c r="R58" s="101">
        <f t="shared" si="6"/>
        <v>11286</v>
      </c>
      <c r="S58" s="102">
        <f t="shared" si="10"/>
        <v>29447</v>
      </c>
      <c r="T58" s="103">
        <f t="shared" si="14"/>
        <v>926</v>
      </c>
      <c r="U58" s="104">
        <f t="shared" si="14"/>
        <v>627</v>
      </c>
      <c r="V58" s="105">
        <f t="shared" si="14"/>
        <v>1553</v>
      </c>
      <c r="W58" s="106">
        <f t="shared" si="15"/>
        <v>3285</v>
      </c>
      <c r="X58" s="86">
        <f t="shared" si="15"/>
        <v>2024</v>
      </c>
      <c r="Y58" s="87">
        <f t="shared" si="15"/>
        <v>5309</v>
      </c>
      <c r="Z58" s="107">
        <f t="shared" si="16"/>
        <v>1.2208254907233127</v>
      </c>
      <c r="AA58" s="83">
        <f t="shared" si="16"/>
        <v>1.2185273159144894</v>
      </c>
      <c r="AB58" s="83">
        <f t="shared" si="16"/>
        <v>1.2199436573038362</v>
      </c>
    </row>
    <row r="59" spans="1:28" s="57" customFormat="1" ht="18" customHeight="1" x14ac:dyDescent="0.25">
      <c r="A59" s="84">
        <v>54</v>
      </c>
      <c r="B59" s="85">
        <f t="shared" si="17"/>
        <v>15156</v>
      </c>
      <c r="C59" s="106">
        <v>9443</v>
      </c>
      <c r="D59" s="111">
        <f t="shared" si="11"/>
        <v>24599</v>
      </c>
      <c r="E59" s="88">
        <f>ROUNDDOWN(($F$116+ROUNDDOWN(($A59*IF(501&lt;=$A59,$F$128,IF(101&lt;=$A59,$F$127,IF(51&lt;=$A59,$F$126,IF(31&lt;=$A59,$F$125,IF(21&lt;=$A59,$F$124,IF(11&lt;=$A59,$F$123,IF(1&lt;=$A59,$F$122,0)))))))),0))*1.1,0)</f>
        <v>16396</v>
      </c>
      <c r="F59" s="89">
        <v>10208</v>
      </c>
      <c r="G59" s="90">
        <f t="shared" si="8"/>
        <v>26604</v>
      </c>
      <c r="H59" s="91">
        <f t="shared" si="18"/>
        <v>1240</v>
      </c>
      <c r="I59" s="92">
        <f t="shared" si="18"/>
        <v>765</v>
      </c>
      <c r="J59" s="93">
        <f t="shared" si="18"/>
        <v>2005</v>
      </c>
      <c r="K59" s="94">
        <f>ROUNDDOWN(($L$116+ROUNDDOWN(($A59*IF(501&lt;=$A59,$L$128,IF(101&lt;=$A59,$L$127,IF(51&lt;=$A59,$L$126,IF(31&lt;=$A59,$L$125,IF(21&lt;=$A59,$L$124,IF(11&lt;=$A59,$L$123,IF(1&lt;=$A59,$L$122,0)))))))),0))*1.1,0)</f>
        <v>17451</v>
      </c>
      <c r="L59" s="95">
        <v>10846</v>
      </c>
      <c r="M59" s="96">
        <f t="shared" si="9"/>
        <v>28297</v>
      </c>
      <c r="N59" s="97">
        <f t="shared" si="13"/>
        <v>1055</v>
      </c>
      <c r="O59" s="98">
        <f t="shared" si="13"/>
        <v>638</v>
      </c>
      <c r="P59" s="99">
        <f t="shared" si="13"/>
        <v>1693</v>
      </c>
      <c r="Q59" s="100">
        <f>ROUNDDOWN(($R$116+ROUNDDOWN(($A59*IF(501&lt;=$A59,$R$128,IF(101&lt;=$A59,$R$127,IF(51&lt;=$A59,$R$126,IF(31&lt;=$A59,$R$125,IF(21&lt;=$A59,$R$124,IF(11&lt;=$A59,$R$123,IF(1&lt;=$A59,$R$122,0)))))))),0))*1.1,0)</f>
        <v>18387</v>
      </c>
      <c r="R59" s="101">
        <f t="shared" si="6"/>
        <v>11484</v>
      </c>
      <c r="S59" s="102">
        <f t="shared" si="10"/>
        <v>29871</v>
      </c>
      <c r="T59" s="103">
        <f t="shared" si="14"/>
        <v>936</v>
      </c>
      <c r="U59" s="104">
        <f t="shared" si="14"/>
        <v>638</v>
      </c>
      <c r="V59" s="105">
        <f t="shared" si="14"/>
        <v>1574</v>
      </c>
      <c r="W59" s="106">
        <f t="shared" si="15"/>
        <v>3231</v>
      </c>
      <c r="X59" s="86">
        <f t="shared" si="15"/>
        <v>2041</v>
      </c>
      <c r="Y59" s="87">
        <f t="shared" si="15"/>
        <v>5272</v>
      </c>
      <c r="Z59" s="107">
        <f t="shared" si="16"/>
        <v>1.2131828978622328</v>
      </c>
      <c r="AA59" s="83">
        <f t="shared" si="16"/>
        <v>1.2161389388965371</v>
      </c>
      <c r="AB59" s="83">
        <f t="shared" si="16"/>
        <v>1.2143176551892354</v>
      </c>
    </row>
    <row r="60" spans="1:28" s="57" customFormat="1" ht="18" customHeight="1" x14ac:dyDescent="0.25">
      <c r="A60" s="84">
        <v>55</v>
      </c>
      <c r="B60" s="85">
        <f t="shared" si="17"/>
        <v>15437</v>
      </c>
      <c r="C60" s="106">
        <v>9625</v>
      </c>
      <c r="D60" s="111">
        <f t="shared" si="11"/>
        <v>25062</v>
      </c>
      <c r="E60" s="88">
        <f>ROUNDDOWN(($F$116+ROUNDDOWN(($A60*IF(501&lt;=$A60,$F$128,IF(101&lt;=$A60,$F$127,IF(51&lt;=$A60,$F$126,IF(31&lt;=$A60,$F$125,IF(21&lt;=$A60,$F$124,IF(11&lt;=$A60,$F$123,IF(1&lt;=$A60,$F$122,0)))))))),0))*1.1,0)</f>
        <v>16599</v>
      </c>
      <c r="F60" s="89">
        <v>10384</v>
      </c>
      <c r="G60" s="90">
        <f t="shared" si="8"/>
        <v>26983</v>
      </c>
      <c r="H60" s="91">
        <f t="shared" si="18"/>
        <v>1162</v>
      </c>
      <c r="I60" s="92">
        <f t="shared" si="18"/>
        <v>759</v>
      </c>
      <c r="J60" s="93">
        <f t="shared" si="18"/>
        <v>1921</v>
      </c>
      <c r="K60" s="94">
        <f>ROUNDDOWN(($L$116+ROUNDDOWN(($A60*IF(501&lt;=$A60,$L$128,IF(101&lt;=$A60,$L$127,IF(51&lt;=$A60,$L$126,IF(31&lt;=$A60,$L$125,IF(21&lt;=$A60,$L$124,IF(11&lt;=$A60,$L$123,IF(1&lt;=$A60,$L$122,0)))))))),0))*1.1,0)</f>
        <v>17667</v>
      </c>
      <c r="L60" s="95">
        <v>11033</v>
      </c>
      <c r="M60" s="96">
        <f t="shared" si="9"/>
        <v>28700</v>
      </c>
      <c r="N60" s="97">
        <f t="shared" si="13"/>
        <v>1068</v>
      </c>
      <c r="O60" s="98">
        <f t="shared" si="13"/>
        <v>649</v>
      </c>
      <c r="P60" s="99">
        <f t="shared" si="13"/>
        <v>1717</v>
      </c>
      <c r="Q60" s="100">
        <f>ROUNDDOWN(($R$116+ROUNDDOWN(($A60*IF(501&lt;=$A60,$R$128,IF(101&lt;=$A60,$R$127,IF(51&lt;=$A60,$R$126,IF(31&lt;=$A60,$R$125,IF(21&lt;=$A60,$R$124,IF(11&lt;=$A60,$R$123,IF(1&lt;=$A60,$R$122,0)))))))),0))*1.1,0)</f>
        <v>18614</v>
      </c>
      <c r="R60" s="101">
        <f t="shared" si="6"/>
        <v>11682</v>
      </c>
      <c r="S60" s="102">
        <f t="shared" si="10"/>
        <v>30296</v>
      </c>
      <c r="T60" s="103">
        <f t="shared" si="14"/>
        <v>947</v>
      </c>
      <c r="U60" s="104">
        <f t="shared" si="14"/>
        <v>649</v>
      </c>
      <c r="V60" s="105">
        <f t="shared" si="14"/>
        <v>1596</v>
      </c>
      <c r="W60" s="106">
        <f t="shared" si="15"/>
        <v>3177</v>
      </c>
      <c r="X60" s="86">
        <f t="shared" si="15"/>
        <v>2057</v>
      </c>
      <c r="Y60" s="87">
        <f t="shared" si="15"/>
        <v>5234</v>
      </c>
      <c r="Z60" s="107">
        <f t="shared" si="16"/>
        <v>1.2058042365744639</v>
      </c>
      <c r="AA60" s="83">
        <f t="shared" si="16"/>
        <v>1.2137142857142857</v>
      </c>
      <c r="AB60" s="83">
        <f t="shared" si="16"/>
        <v>1.2088420716622776</v>
      </c>
    </row>
    <row r="61" spans="1:28" s="57" customFormat="1" ht="18" customHeight="1" x14ac:dyDescent="0.25">
      <c r="A61" s="84">
        <v>56</v>
      </c>
      <c r="B61" s="85">
        <f t="shared" si="17"/>
        <v>16952</v>
      </c>
      <c r="C61" s="106">
        <v>9817</v>
      </c>
      <c r="D61" s="111">
        <f t="shared" si="11"/>
        <v>26769</v>
      </c>
      <c r="E61" s="88">
        <f>ROUNDDOWN(($F$116+ROUNDDOWN(($A61*IF(501&lt;=$A61,$F$128,IF(101&lt;=$A61,$F$127,IF(51&lt;=$A61,$F$126,IF(31&lt;=$A61,$F$125,IF(21&lt;=$A61,$F$124,IF(11&lt;=$A61,$F$123,IF(1&lt;=$A61,$F$122,0)))))))),0))*1.1,0)</f>
        <v>16801</v>
      </c>
      <c r="F61" s="89">
        <v>10560</v>
      </c>
      <c r="G61" s="90">
        <f t="shared" si="8"/>
        <v>27361</v>
      </c>
      <c r="H61" s="91">
        <f t="shared" si="18"/>
        <v>-151</v>
      </c>
      <c r="I61" s="92">
        <f t="shared" si="18"/>
        <v>743</v>
      </c>
      <c r="J61" s="93">
        <f t="shared" si="18"/>
        <v>592</v>
      </c>
      <c r="K61" s="94">
        <f>ROUNDDOWN(($L$116+ROUNDDOWN(($A61*IF(501&lt;=$A61,$L$128,IF(101&lt;=$A61,$L$127,IF(51&lt;=$A61,$L$126,IF(31&lt;=$A61,$L$125,IF(21&lt;=$A61,$L$124,IF(11&lt;=$A61,$L$123,IF(1&lt;=$A61,$L$122,0)))))))),0))*1.1,0)</f>
        <v>17882</v>
      </c>
      <c r="L61" s="95">
        <v>11220</v>
      </c>
      <c r="M61" s="96">
        <f t="shared" si="9"/>
        <v>29102</v>
      </c>
      <c r="N61" s="97">
        <f t="shared" si="13"/>
        <v>1081</v>
      </c>
      <c r="O61" s="98">
        <f t="shared" si="13"/>
        <v>660</v>
      </c>
      <c r="P61" s="99">
        <f t="shared" si="13"/>
        <v>1741</v>
      </c>
      <c r="Q61" s="100">
        <f>ROUNDDOWN(($R$116+ROUNDDOWN(($A61*IF(501&lt;=$A61,$R$128,IF(101&lt;=$A61,$R$127,IF(51&lt;=$A61,$R$126,IF(31&lt;=$A61,$R$125,IF(21&lt;=$A61,$R$124,IF(11&lt;=$A61,$R$123,IF(1&lt;=$A61,$R$122,0)))))))),0))*1.1,0)</f>
        <v>18840</v>
      </c>
      <c r="R61" s="101">
        <f t="shared" si="6"/>
        <v>11880</v>
      </c>
      <c r="S61" s="102">
        <f t="shared" si="10"/>
        <v>30720</v>
      </c>
      <c r="T61" s="103">
        <f t="shared" si="14"/>
        <v>958</v>
      </c>
      <c r="U61" s="104">
        <f t="shared" si="14"/>
        <v>660</v>
      </c>
      <c r="V61" s="105">
        <f t="shared" si="14"/>
        <v>1618</v>
      </c>
      <c r="W61" s="106">
        <f t="shared" si="15"/>
        <v>1888</v>
      </c>
      <c r="X61" s="86">
        <f t="shared" si="15"/>
        <v>2063</v>
      </c>
      <c r="Y61" s="87">
        <f t="shared" si="15"/>
        <v>3951</v>
      </c>
      <c r="Z61" s="107">
        <f t="shared" si="16"/>
        <v>1.1113732892873998</v>
      </c>
      <c r="AA61" s="83">
        <f t="shared" si="16"/>
        <v>1.2101456656819802</v>
      </c>
      <c r="AB61" s="83">
        <f t="shared" si="16"/>
        <v>1.147596099966379</v>
      </c>
    </row>
    <row r="62" spans="1:28" s="57" customFormat="1" ht="18" customHeight="1" x14ac:dyDescent="0.25">
      <c r="A62" s="84">
        <v>57</v>
      </c>
      <c r="B62" s="85">
        <f t="shared" si="17"/>
        <v>17256</v>
      </c>
      <c r="C62" s="106">
        <v>10010</v>
      </c>
      <c r="D62" s="111">
        <f t="shared" si="11"/>
        <v>27266</v>
      </c>
      <c r="E62" s="88">
        <f>ROUNDDOWN(($F$116+ROUNDDOWN(($A62*IF(501&lt;=$A62,$F$128,IF(101&lt;=$A62,$F$127,IF(51&lt;=$A62,$F$126,IF(31&lt;=$A62,$F$125,IF(21&lt;=$A62,$F$124,IF(11&lt;=$A62,$F$123,IF(1&lt;=$A62,$F$122,0)))))))),0))*1.1,0)</f>
        <v>17003</v>
      </c>
      <c r="F62" s="89">
        <v>10736</v>
      </c>
      <c r="G62" s="90">
        <f t="shared" si="8"/>
        <v>27739</v>
      </c>
      <c r="H62" s="91">
        <f t="shared" si="18"/>
        <v>-253</v>
      </c>
      <c r="I62" s="92">
        <f t="shared" si="18"/>
        <v>726</v>
      </c>
      <c r="J62" s="93">
        <f t="shared" si="18"/>
        <v>473</v>
      </c>
      <c r="K62" s="94">
        <f>ROUNDDOWN(($L$116+ROUNDDOWN(($A62*IF(501&lt;=$A62,$L$128,IF(101&lt;=$A62,$L$127,IF(51&lt;=$A62,$L$126,IF(31&lt;=$A62,$L$125,IF(21&lt;=$A62,$L$124,IF(11&lt;=$A62,$L$123,IF(1&lt;=$A62,$L$122,0)))))))),0))*1.1,0)</f>
        <v>18098</v>
      </c>
      <c r="L62" s="95">
        <v>11407</v>
      </c>
      <c r="M62" s="96">
        <f t="shared" si="9"/>
        <v>29505</v>
      </c>
      <c r="N62" s="97">
        <f t="shared" si="13"/>
        <v>1095</v>
      </c>
      <c r="O62" s="98">
        <f t="shared" si="13"/>
        <v>671</v>
      </c>
      <c r="P62" s="99">
        <f t="shared" si="13"/>
        <v>1766</v>
      </c>
      <c r="Q62" s="100">
        <f>ROUNDDOWN(($R$116+ROUNDDOWN(($A62*IF(501&lt;=$A62,$R$128,IF(101&lt;=$A62,$R$127,IF(51&lt;=$A62,$R$126,IF(31&lt;=$A62,$R$125,IF(21&lt;=$A62,$R$124,IF(11&lt;=$A62,$R$123,IF(1&lt;=$A62,$R$122,0)))))))),0))*1.1,0)</f>
        <v>19067</v>
      </c>
      <c r="R62" s="101">
        <f t="shared" si="6"/>
        <v>12078</v>
      </c>
      <c r="S62" s="102">
        <f t="shared" si="10"/>
        <v>31145</v>
      </c>
      <c r="T62" s="103">
        <f t="shared" si="14"/>
        <v>969</v>
      </c>
      <c r="U62" s="104">
        <f t="shared" si="14"/>
        <v>671</v>
      </c>
      <c r="V62" s="105">
        <f t="shared" si="14"/>
        <v>1640</v>
      </c>
      <c r="W62" s="106">
        <f t="shared" si="15"/>
        <v>1811</v>
      </c>
      <c r="X62" s="86">
        <f t="shared" si="15"/>
        <v>2068</v>
      </c>
      <c r="Y62" s="87">
        <f t="shared" si="15"/>
        <v>3879</v>
      </c>
      <c r="Z62" s="107">
        <f t="shared" si="16"/>
        <v>1.104949003245248</v>
      </c>
      <c r="AA62" s="83">
        <f t="shared" si="16"/>
        <v>1.2065934065934065</v>
      </c>
      <c r="AB62" s="83">
        <f t="shared" si="16"/>
        <v>1.1422650920560404</v>
      </c>
    </row>
    <row r="63" spans="1:28" s="57" customFormat="1" ht="18" customHeight="1" x14ac:dyDescent="0.25">
      <c r="A63" s="84">
        <v>58</v>
      </c>
      <c r="B63" s="85">
        <f t="shared" si="17"/>
        <v>17561</v>
      </c>
      <c r="C63" s="106">
        <v>10202</v>
      </c>
      <c r="D63" s="111">
        <f t="shared" si="11"/>
        <v>27763</v>
      </c>
      <c r="E63" s="88">
        <f>ROUNDDOWN(($F$116+ROUNDDOWN(($A63*IF(501&lt;=$A63,$F$128,IF(101&lt;=$A63,$F$127,IF(51&lt;=$A63,$F$126,IF(31&lt;=$A63,$F$125,IF(21&lt;=$A63,$F$124,IF(11&lt;=$A63,$F$123,IF(1&lt;=$A63,$F$122,0)))))))),0))*1.1,0)</f>
        <v>17206</v>
      </c>
      <c r="F63" s="89">
        <v>10912</v>
      </c>
      <c r="G63" s="90">
        <f t="shared" si="8"/>
        <v>28118</v>
      </c>
      <c r="H63" s="91">
        <f t="shared" si="18"/>
        <v>-355</v>
      </c>
      <c r="I63" s="92">
        <f t="shared" si="18"/>
        <v>710</v>
      </c>
      <c r="J63" s="93">
        <f t="shared" si="18"/>
        <v>355</v>
      </c>
      <c r="K63" s="94">
        <f>ROUNDDOWN(($L$116+ROUNDDOWN(($A63*IF(501&lt;=$A63,$L$128,IF(101&lt;=$A63,$L$127,IF(51&lt;=$A63,$L$126,IF(31&lt;=$A63,$L$125,IF(21&lt;=$A63,$L$124,IF(11&lt;=$A63,$L$123,IF(1&lt;=$A63,$L$122,0)))))))),0))*1.1,0)</f>
        <v>18313</v>
      </c>
      <c r="L63" s="95">
        <v>11594</v>
      </c>
      <c r="M63" s="96">
        <f t="shared" si="9"/>
        <v>29907</v>
      </c>
      <c r="N63" s="97">
        <f t="shared" si="13"/>
        <v>1107</v>
      </c>
      <c r="O63" s="98">
        <f t="shared" si="13"/>
        <v>682</v>
      </c>
      <c r="P63" s="99">
        <f t="shared" si="13"/>
        <v>1789</v>
      </c>
      <c r="Q63" s="100">
        <f>ROUNDDOWN(($R$116+ROUNDDOWN(($A63*IF(501&lt;=$A63,$R$128,IF(101&lt;=$A63,$R$127,IF(51&lt;=$A63,$R$126,IF(31&lt;=$A63,$R$125,IF(21&lt;=$A63,$R$124,IF(11&lt;=$A63,$R$123,IF(1&lt;=$A63,$R$122,0)))))))),0))*1.1,0)</f>
        <v>19294</v>
      </c>
      <c r="R63" s="101">
        <f t="shared" si="6"/>
        <v>12276</v>
      </c>
      <c r="S63" s="102">
        <f t="shared" si="10"/>
        <v>31570</v>
      </c>
      <c r="T63" s="103">
        <f t="shared" si="14"/>
        <v>981</v>
      </c>
      <c r="U63" s="104">
        <f t="shared" si="14"/>
        <v>682</v>
      </c>
      <c r="V63" s="105">
        <f t="shared" si="14"/>
        <v>1663</v>
      </c>
      <c r="W63" s="106">
        <f t="shared" si="15"/>
        <v>1733</v>
      </c>
      <c r="X63" s="86">
        <f t="shared" si="15"/>
        <v>2074</v>
      </c>
      <c r="Y63" s="87">
        <f t="shared" si="15"/>
        <v>3807</v>
      </c>
      <c r="Z63" s="107">
        <f t="shared" si="16"/>
        <v>1.0986845851602984</v>
      </c>
      <c r="AA63" s="83">
        <f t="shared" si="16"/>
        <v>1.2032934718682611</v>
      </c>
      <c r="AB63" s="83">
        <f t="shared" si="16"/>
        <v>1.137124950473652</v>
      </c>
    </row>
    <row r="64" spans="1:28" s="57" customFormat="1" ht="18" customHeight="1" x14ac:dyDescent="0.25">
      <c r="A64" s="84">
        <v>59</v>
      </c>
      <c r="B64" s="85">
        <f t="shared" si="17"/>
        <v>17866</v>
      </c>
      <c r="C64" s="106">
        <v>10395</v>
      </c>
      <c r="D64" s="111">
        <f t="shared" si="11"/>
        <v>28261</v>
      </c>
      <c r="E64" s="88">
        <f>ROUNDDOWN(($F$116+ROUNDDOWN(($A64*IF(501&lt;=$A64,$F$128,IF(101&lt;=$A64,$F$127,IF(51&lt;=$A64,$F$126,IF(31&lt;=$A64,$F$125,IF(21&lt;=$A64,$F$124,IF(11&lt;=$A64,$F$123,IF(1&lt;=$A64,$F$122,0)))))))),0))*1.1,0)</f>
        <v>17408</v>
      </c>
      <c r="F64" s="89">
        <v>11088</v>
      </c>
      <c r="G64" s="90">
        <f t="shared" si="8"/>
        <v>28496</v>
      </c>
      <c r="H64" s="91">
        <f t="shared" si="18"/>
        <v>-458</v>
      </c>
      <c r="I64" s="92">
        <f t="shared" si="18"/>
        <v>693</v>
      </c>
      <c r="J64" s="93">
        <f t="shared" si="18"/>
        <v>235</v>
      </c>
      <c r="K64" s="94">
        <f>ROUNDDOWN(($L$116+ROUNDDOWN(($A64*IF(501&lt;=$A64,$L$128,IF(101&lt;=$A64,$L$127,IF(51&lt;=$A64,$L$126,IF(31&lt;=$A64,$L$125,IF(21&lt;=$A64,$L$124,IF(11&lt;=$A64,$L$123,IF(1&lt;=$A64,$L$122,0)))))))),0))*1.1,0)</f>
        <v>18529</v>
      </c>
      <c r="L64" s="95">
        <v>11781</v>
      </c>
      <c r="M64" s="96">
        <f t="shared" si="9"/>
        <v>30310</v>
      </c>
      <c r="N64" s="97">
        <f t="shared" si="13"/>
        <v>1121</v>
      </c>
      <c r="O64" s="98">
        <f t="shared" si="13"/>
        <v>693</v>
      </c>
      <c r="P64" s="99">
        <f t="shared" si="13"/>
        <v>1814</v>
      </c>
      <c r="Q64" s="100">
        <f>ROUNDDOWN(($R$116+ROUNDDOWN(($A64*IF(501&lt;=$A64,$R$128,IF(101&lt;=$A64,$R$127,IF(51&lt;=$A64,$R$126,IF(31&lt;=$A64,$R$125,IF(21&lt;=$A64,$R$124,IF(11&lt;=$A64,$R$123,IF(1&lt;=$A64,$R$122,0)))))))),0))*1.1,0)</f>
        <v>19520</v>
      </c>
      <c r="R64" s="101">
        <f t="shared" si="6"/>
        <v>12474</v>
      </c>
      <c r="S64" s="102">
        <f t="shared" si="10"/>
        <v>31994</v>
      </c>
      <c r="T64" s="103">
        <f t="shared" si="14"/>
        <v>991</v>
      </c>
      <c r="U64" s="104">
        <f t="shared" si="14"/>
        <v>693</v>
      </c>
      <c r="V64" s="105">
        <f t="shared" si="14"/>
        <v>1684</v>
      </c>
      <c r="W64" s="106">
        <f t="shared" si="15"/>
        <v>1654</v>
      </c>
      <c r="X64" s="86">
        <f t="shared" si="15"/>
        <v>2079</v>
      </c>
      <c r="Y64" s="87">
        <f t="shared" si="15"/>
        <v>3733</v>
      </c>
      <c r="Z64" s="107">
        <f t="shared" si="16"/>
        <v>1.0925780812716892</v>
      </c>
      <c r="AA64" s="83">
        <f t="shared" si="16"/>
        <v>1.2</v>
      </c>
      <c r="AB64" s="83">
        <f t="shared" si="16"/>
        <v>1.1320901595838788</v>
      </c>
    </row>
    <row r="65" spans="1:28" s="57" customFormat="1" ht="18" customHeight="1" x14ac:dyDescent="0.25">
      <c r="A65" s="84">
        <v>60</v>
      </c>
      <c r="B65" s="85">
        <f t="shared" si="17"/>
        <v>18170</v>
      </c>
      <c r="C65" s="106">
        <v>10587</v>
      </c>
      <c r="D65" s="111">
        <f t="shared" si="11"/>
        <v>28757</v>
      </c>
      <c r="E65" s="88">
        <f>ROUNDDOWN(($F$116+ROUNDDOWN(($A65*IF(501&lt;=$A65,$F$128,IF(101&lt;=$A65,$F$127,IF(51&lt;=$A65,$F$126,IF(31&lt;=$A65,$F$125,IF(21&lt;=$A65,$F$124,IF(11&lt;=$A65,$F$123,IF(1&lt;=$A65,$F$122,0)))))))),0))*1.1,0)</f>
        <v>17611</v>
      </c>
      <c r="F65" s="89">
        <v>11264</v>
      </c>
      <c r="G65" s="90">
        <f t="shared" si="8"/>
        <v>28875</v>
      </c>
      <c r="H65" s="91">
        <f t="shared" si="18"/>
        <v>-559</v>
      </c>
      <c r="I65" s="92">
        <f t="shared" si="18"/>
        <v>677</v>
      </c>
      <c r="J65" s="93">
        <f t="shared" si="18"/>
        <v>118</v>
      </c>
      <c r="K65" s="94">
        <f>ROUNDDOWN(($L$116+ROUNDDOWN(($A65*IF(501&lt;=$A65,$L$128,IF(101&lt;=$A65,$L$127,IF(51&lt;=$A65,$L$126,IF(31&lt;=$A65,$L$125,IF(21&lt;=$A65,$L$124,IF(11&lt;=$A65,$L$123,IF(1&lt;=$A65,$L$122,0)))))))),0))*1.1,0)</f>
        <v>18745</v>
      </c>
      <c r="L65" s="95">
        <v>11968</v>
      </c>
      <c r="M65" s="96">
        <f t="shared" si="9"/>
        <v>30713</v>
      </c>
      <c r="N65" s="97">
        <f t="shared" si="13"/>
        <v>1134</v>
      </c>
      <c r="O65" s="98">
        <f t="shared" si="13"/>
        <v>704</v>
      </c>
      <c r="P65" s="99">
        <f t="shared" si="13"/>
        <v>1838</v>
      </c>
      <c r="Q65" s="100">
        <f>ROUNDDOWN(($R$116+ROUNDDOWN(($A65*IF(501&lt;=$A65,$R$128,IF(101&lt;=$A65,$R$127,IF(51&lt;=$A65,$R$126,IF(31&lt;=$A65,$R$125,IF(21&lt;=$A65,$R$124,IF(11&lt;=$A65,$R$123,IF(1&lt;=$A65,$R$122,0)))))))),0))*1.1,0)</f>
        <v>19747</v>
      </c>
      <c r="R65" s="101">
        <f t="shared" si="6"/>
        <v>12672</v>
      </c>
      <c r="S65" s="102">
        <f t="shared" si="10"/>
        <v>32419</v>
      </c>
      <c r="T65" s="103">
        <f t="shared" si="14"/>
        <v>1002</v>
      </c>
      <c r="U65" s="104">
        <f t="shared" si="14"/>
        <v>704</v>
      </c>
      <c r="V65" s="105">
        <f t="shared" si="14"/>
        <v>1706</v>
      </c>
      <c r="W65" s="106">
        <f t="shared" si="15"/>
        <v>1577</v>
      </c>
      <c r="X65" s="86">
        <f t="shared" si="15"/>
        <v>2085</v>
      </c>
      <c r="Y65" s="87">
        <f t="shared" si="15"/>
        <v>3662</v>
      </c>
      <c r="Z65" s="107">
        <f t="shared" si="16"/>
        <v>1.0867914144193727</v>
      </c>
      <c r="AA65" s="83">
        <f t="shared" si="16"/>
        <v>1.1969396429583452</v>
      </c>
      <c r="AB65" s="83">
        <f t="shared" si="16"/>
        <v>1.1273429078137498</v>
      </c>
    </row>
    <row r="66" spans="1:28" s="57" customFormat="1" ht="18" customHeight="1" x14ac:dyDescent="0.25">
      <c r="A66" s="84">
        <v>61</v>
      </c>
      <c r="B66" s="85">
        <f t="shared" si="17"/>
        <v>18475</v>
      </c>
      <c r="C66" s="106">
        <v>10780</v>
      </c>
      <c r="D66" s="111">
        <f t="shared" si="11"/>
        <v>29255</v>
      </c>
      <c r="E66" s="88">
        <f>ROUNDDOWN(($F$116+ROUNDDOWN(($A66*IF(501&lt;=$A66,$F$128,IF(101&lt;=$A66,$F$127,IF(51&lt;=$A66,$F$126,IF(31&lt;=$A66,$F$125,IF(21&lt;=$A66,$F$124,IF(11&lt;=$A66,$F$123,IF(1&lt;=$A66,$F$122,0)))))))),0))*1.1,0)</f>
        <v>17813</v>
      </c>
      <c r="F66" s="89">
        <v>11440</v>
      </c>
      <c r="G66" s="90">
        <f t="shared" si="8"/>
        <v>29253</v>
      </c>
      <c r="H66" s="91">
        <f t="shared" si="18"/>
        <v>-662</v>
      </c>
      <c r="I66" s="92">
        <f t="shared" si="18"/>
        <v>660</v>
      </c>
      <c r="J66" s="93">
        <f t="shared" si="18"/>
        <v>-2</v>
      </c>
      <c r="K66" s="94">
        <f>ROUNDDOWN(($L$116+ROUNDDOWN(($A66*IF(501&lt;=$A66,$L$128,IF(101&lt;=$A66,$L$127,IF(51&lt;=$A66,$L$126,IF(31&lt;=$A66,$L$125,IF(21&lt;=$A66,$L$124,IF(11&lt;=$A66,$L$123,IF(1&lt;=$A66,$L$122,0)))))))),0))*1.1,0)</f>
        <v>18960</v>
      </c>
      <c r="L66" s="95">
        <v>12155</v>
      </c>
      <c r="M66" s="96">
        <f t="shared" si="9"/>
        <v>31115</v>
      </c>
      <c r="N66" s="97">
        <f t="shared" si="13"/>
        <v>1147</v>
      </c>
      <c r="O66" s="98">
        <f t="shared" si="13"/>
        <v>715</v>
      </c>
      <c r="P66" s="99">
        <f t="shared" si="13"/>
        <v>1862</v>
      </c>
      <c r="Q66" s="100">
        <f>ROUNDDOWN(($R$116+ROUNDDOWN(($A66*IF(501&lt;=$A66,$R$128,IF(101&lt;=$A66,$R$127,IF(51&lt;=$A66,$R$126,IF(31&lt;=$A66,$R$125,IF(21&lt;=$A66,$R$124,IF(11&lt;=$A66,$R$123,IF(1&lt;=$A66,$R$122,0)))))))),0))*1.1,0)</f>
        <v>19973</v>
      </c>
      <c r="R66" s="101">
        <f t="shared" si="6"/>
        <v>12870</v>
      </c>
      <c r="S66" s="102">
        <f t="shared" si="10"/>
        <v>32843</v>
      </c>
      <c r="T66" s="103">
        <f t="shared" si="14"/>
        <v>1013</v>
      </c>
      <c r="U66" s="104">
        <f t="shared" si="14"/>
        <v>715</v>
      </c>
      <c r="V66" s="105">
        <f t="shared" si="14"/>
        <v>1728</v>
      </c>
      <c r="W66" s="106">
        <f t="shared" si="15"/>
        <v>1498</v>
      </c>
      <c r="X66" s="86">
        <f t="shared" si="15"/>
        <v>2090</v>
      </c>
      <c r="Y66" s="87">
        <f t="shared" si="15"/>
        <v>3588</v>
      </c>
      <c r="Z66" s="107">
        <f t="shared" si="16"/>
        <v>1.0810825439783491</v>
      </c>
      <c r="AA66" s="83">
        <f t="shared" si="16"/>
        <v>1.1938775510204083</v>
      </c>
      <c r="AB66" s="83">
        <f t="shared" si="16"/>
        <v>1.122645701589472</v>
      </c>
    </row>
    <row r="67" spans="1:28" s="57" customFormat="1" ht="18" customHeight="1" x14ac:dyDescent="0.25">
      <c r="A67" s="84">
        <v>62</v>
      </c>
      <c r="B67" s="85">
        <f t="shared" si="17"/>
        <v>18780</v>
      </c>
      <c r="C67" s="106">
        <v>10972</v>
      </c>
      <c r="D67" s="111">
        <f t="shared" si="11"/>
        <v>29752</v>
      </c>
      <c r="E67" s="88">
        <f>ROUNDDOWN(($F$116+ROUNDDOWN(($A67*IF(501&lt;=$A67,$F$128,IF(101&lt;=$A67,$F$127,IF(51&lt;=$A67,$F$126,IF(31&lt;=$A67,$F$125,IF(21&lt;=$A67,$F$124,IF(11&lt;=$A67,$F$123,IF(1&lt;=$A67,$F$122,0)))))))),0))*1.1,0)</f>
        <v>18015</v>
      </c>
      <c r="F67" s="89">
        <v>11616</v>
      </c>
      <c r="G67" s="90">
        <f t="shared" si="8"/>
        <v>29631</v>
      </c>
      <c r="H67" s="91">
        <f t="shared" si="18"/>
        <v>-765</v>
      </c>
      <c r="I67" s="92">
        <f t="shared" si="18"/>
        <v>644</v>
      </c>
      <c r="J67" s="93">
        <f t="shared" si="18"/>
        <v>-121</v>
      </c>
      <c r="K67" s="94">
        <f>ROUNDDOWN(($L$116+ROUNDDOWN(($A67*IF(501&lt;=$A67,$L$128,IF(101&lt;=$A67,$L$127,IF(51&lt;=$A67,$L$126,IF(31&lt;=$A67,$L$125,IF(21&lt;=$A67,$L$124,IF(11&lt;=$A67,$L$123,IF(1&lt;=$A67,$L$122,0)))))))),0))*1.1,0)</f>
        <v>19176</v>
      </c>
      <c r="L67" s="95">
        <v>12342</v>
      </c>
      <c r="M67" s="96">
        <f t="shared" si="9"/>
        <v>31518</v>
      </c>
      <c r="N67" s="97">
        <f t="shared" si="13"/>
        <v>1161</v>
      </c>
      <c r="O67" s="98">
        <f t="shared" si="13"/>
        <v>726</v>
      </c>
      <c r="P67" s="99">
        <f t="shared" si="13"/>
        <v>1887</v>
      </c>
      <c r="Q67" s="100">
        <f>ROUNDDOWN(($R$116+ROUNDDOWN(($A67*IF(501&lt;=$A67,$R$128,IF(101&lt;=$A67,$R$127,IF(51&lt;=$A67,$R$126,IF(31&lt;=$A67,$R$125,IF(21&lt;=$A67,$R$124,IF(11&lt;=$A67,$R$123,IF(1&lt;=$A67,$R$122,0)))))))),0))*1.1,0)</f>
        <v>20200</v>
      </c>
      <c r="R67" s="101">
        <f t="shared" si="6"/>
        <v>13068</v>
      </c>
      <c r="S67" s="102">
        <f t="shared" si="10"/>
        <v>33268</v>
      </c>
      <c r="T67" s="103">
        <f t="shared" si="14"/>
        <v>1024</v>
      </c>
      <c r="U67" s="104">
        <f t="shared" si="14"/>
        <v>726</v>
      </c>
      <c r="V67" s="105">
        <f t="shared" si="14"/>
        <v>1750</v>
      </c>
      <c r="W67" s="106">
        <f t="shared" si="15"/>
        <v>1420</v>
      </c>
      <c r="X67" s="86">
        <f t="shared" si="15"/>
        <v>2096</v>
      </c>
      <c r="Y67" s="87">
        <f t="shared" si="15"/>
        <v>3516</v>
      </c>
      <c r="Z67" s="107">
        <f t="shared" si="16"/>
        <v>1.0756123535676252</v>
      </c>
      <c r="AA67" s="83">
        <f t="shared" si="16"/>
        <v>1.1910317170980678</v>
      </c>
      <c r="AB67" s="83">
        <f t="shared" si="16"/>
        <v>1.1181769292820651</v>
      </c>
    </row>
    <row r="68" spans="1:28" s="57" customFormat="1" ht="18" customHeight="1" x14ac:dyDescent="0.25">
      <c r="A68" s="84">
        <v>63</v>
      </c>
      <c r="B68" s="85">
        <f t="shared" ref="B68:B99" si="19">INT(ROUNDDOWN(IF(($A68-5)&lt;=0,0,IF(($A68-5)&lt;=10,$C$122,IF(($A68-5)&lt;=20,$C$123,IF(($A68-5)&lt;=30,$C$124,IF(($A68-5)&lt;=40,$C$125,IF(($A68-5)&lt;=50,$C$126,IF(($A68-5)&gt;=51,$C$127,"")))))))*($A68-5)+$C$120+$C$116,0)*1.1)</f>
        <v>19085</v>
      </c>
      <c r="C68" s="106">
        <v>11165</v>
      </c>
      <c r="D68" s="111">
        <f t="shared" si="11"/>
        <v>30250</v>
      </c>
      <c r="E68" s="88">
        <f>ROUNDDOWN(($F$116+ROUNDDOWN(($A68*IF(501&lt;=$A68,$F$128,IF(101&lt;=$A68,$F$127,IF(51&lt;=$A68,$F$126,IF(31&lt;=$A68,$F$125,IF(21&lt;=$A68,$F$124,IF(11&lt;=$A68,$F$123,IF(1&lt;=$A68,$F$122,0)))))))),0))*1.1,0)</f>
        <v>18218</v>
      </c>
      <c r="F68" s="89">
        <v>11792</v>
      </c>
      <c r="G68" s="90">
        <f t="shared" si="8"/>
        <v>30010</v>
      </c>
      <c r="H68" s="91">
        <f t="shared" si="18"/>
        <v>-867</v>
      </c>
      <c r="I68" s="92">
        <f t="shared" si="18"/>
        <v>627</v>
      </c>
      <c r="J68" s="93">
        <f t="shared" si="18"/>
        <v>-240</v>
      </c>
      <c r="K68" s="94">
        <f>ROUNDDOWN(($L$116+ROUNDDOWN(($A68*IF(501&lt;=$A68,$L$128,IF(101&lt;=$A68,$L$127,IF(51&lt;=$A68,$L$126,IF(31&lt;=$A68,$L$125,IF(21&lt;=$A68,$L$124,IF(11&lt;=$A68,$L$123,IF(1&lt;=$A68,$L$122,0)))))))),0))*1.1,0)</f>
        <v>19391</v>
      </c>
      <c r="L68" s="95">
        <v>12529</v>
      </c>
      <c r="M68" s="96">
        <f t="shared" si="9"/>
        <v>31920</v>
      </c>
      <c r="N68" s="97">
        <f t="shared" si="13"/>
        <v>1173</v>
      </c>
      <c r="O68" s="98">
        <f t="shared" si="13"/>
        <v>737</v>
      </c>
      <c r="P68" s="99">
        <f t="shared" si="13"/>
        <v>1910</v>
      </c>
      <c r="Q68" s="100">
        <f>ROUNDDOWN(($R$116+ROUNDDOWN(($A68*IF(501&lt;=$A68,$R$128,IF(101&lt;=$A68,$R$127,IF(51&lt;=$A68,$R$126,IF(31&lt;=$A68,$R$125,IF(21&lt;=$A68,$R$124,IF(11&lt;=$A68,$R$123,IF(1&lt;=$A68,$R$122,0)))))))),0))*1.1,0)</f>
        <v>20427</v>
      </c>
      <c r="R68" s="101">
        <f t="shared" si="6"/>
        <v>13266</v>
      </c>
      <c r="S68" s="102">
        <f t="shared" si="10"/>
        <v>33693</v>
      </c>
      <c r="T68" s="103">
        <f t="shared" si="14"/>
        <v>1036</v>
      </c>
      <c r="U68" s="104">
        <f t="shared" si="14"/>
        <v>737</v>
      </c>
      <c r="V68" s="105">
        <f t="shared" si="14"/>
        <v>1773</v>
      </c>
      <c r="W68" s="106">
        <f t="shared" si="15"/>
        <v>1342</v>
      </c>
      <c r="X68" s="86">
        <f t="shared" si="15"/>
        <v>2101</v>
      </c>
      <c r="Y68" s="87">
        <f t="shared" si="15"/>
        <v>3443</v>
      </c>
      <c r="Z68" s="107">
        <f t="shared" si="16"/>
        <v>1.0703170028818443</v>
      </c>
      <c r="AA68" s="83">
        <f t="shared" si="16"/>
        <v>1.1881773399014779</v>
      </c>
      <c r="AB68" s="83">
        <f t="shared" si="16"/>
        <v>1.1138181818181818</v>
      </c>
    </row>
    <row r="69" spans="1:28" s="57" customFormat="1" ht="18" customHeight="1" x14ac:dyDescent="0.25">
      <c r="A69" s="84">
        <v>64</v>
      </c>
      <c r="B69" s="85">
        <f t="shared" si="19"/>
        <v>19389</v>
      </c>
      <c r="C69" s="106">
        <v>11357</v>
      </c>
      <c r="D69" s="111">
        <f t="shared" si="11"/>
        <v>30746</v>
      </c>
      <c r="E69" s="88">
        <f>ROUNDDOWN(($F$116+ROUNDDOWN(($A69*IF(501&lt;=$A69,$F$128,IF(101&lt;=$A69,$F$127,IF(51&lt;=$A69,$F$126,IF(31&lt;=$A69,$F$125,IF(21&lt;=$A69,$F$124,IF(11&lt;=$A69,$F$123,IF(1&lt;=$A69,$F$122,0)))))))),0))*1.1,0)</f>
        <v>18420</v>
      </c>
      <c r="F69" s="89">
        <v>11968</v>
      </c>
      <c r="G69" s="90">
        <f t="shared" si="8"/>
        <v>30388</v>
      </c>
      <c r="H69" s="91">
        <f t="shared" si="18"/>
        <v>-969</v>
      </c>
      <c r="I69" s="92">
        <f t="shared" si="18"/>
        <v>611</v>
      </c>
      <c r="J69" s="93">
        <f t="shared" si="18"/>
        <v>-358</v>
      </c>
      <c r="K69" s="94">
        <f>ROUNDDOWN(($L$116+ROUNDDOWN(($A69*IF(501&lt;=$A69,$L$128,IF(101&lt;=$A69,$L$127,IF(51&lt;=$A69,$L$126,IF(31&lt;=$A69,$L$125,IF(21&lt;=$A69,$L$124,IF(11&lt;=$A69,$L$123,IF(1&lt;=$A69,$L$122,0)))))))),0))*1.1,0)</f>
        <v>19607</v>
      </c>
      <c r="L69" s="95">
        <v>12716</v>
      </c>
      <c r="M69" s="96">
        <f t="shared" si="9"/>
        <v>32323</v>
      </c>
      <c r="N69" s="97">
        <f t="shared" si="13"/>
        <v>1187</v>
      </c>
      <c r="O69" s="98">
        <f t="shared" si="13"/>
        <v>748</v>
      </c>
      <c r="P69" s="99">
        <f t="shared" si="13"/>
        <v>1935</v>
      </c>
      <c r="Q69" s="100">
        <f>ROUNDDOWN(($R$116+ROUNDDOWN(($A69*IF(501&lt;=$A69,$R$128,IF(101&lt;=$A69,$R$127,IF(51&lt;=$A69,$R$126,IF(31&lt;=$A69,$R$125,IF(21&lt;=$A69,$R$124,IF(11&lt;=$A69,$R$123,IF(1&lt;=$A69,$R$122,0)))))))),0))*1.1,0)</f>
        <v>20653</v>
      </c>
      <c r="R69" s="101">
        <f t="shared" ref="R69:R109" si="20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34117</v>
      </c>
      <c r="T69" s="103">
        <f t="shared" si="14"/>
        <v>1046</v>
      </c>
      <c r="U69" s="104">
        <f t="shared" si="14"/>
        <v>748</v>
      </c>
      <c r="V69" s="105">
        <f t="shared" si="14"/>
        <v>1794</v>
      </c>
      <c r="W69" s="106">
        <f t="shared" si="15"/>
        <v>1264</v>
      </c>
      <c r="X69" s="86">
        <f t="shared" si="15"/>
        <v>2107</v>
      </c>
      <c r="Y69" s="87">
        <f t="shared" si="15"/>
        <v>3371</v>
      </c>
      <c r="Z69" s="107">
        <f t="shared" si="16"/>
        <v>1.065191603486513</v>
      </c>
      <c r="AA69" s="83">
        <f t="shared" si="16"/>
        <v>1.1855243462181915</v>
      </c>
      <c r="AB69" s="83">
        <f t="shared" si="16"/>
        <v>1.1096402784101997</v>
      </c>
    </row>
    <row r="70" spans="1:28" s="57" customFormat="1" ht="18" customHeight="1" x14ac:dyDescent="0.25">
      <c r="A70" s="84">
        <v>65</v>
      </c>
      <c r="B70" s="85">
        <f t="shared" si="19"/>
        <v>19694</v>
      </c>
      <c r="C70" s="106">
        <v>11550</v>
      </c>
      <c r="D70" s="111">
        <f t="shared" si="11"/>
        <v>31244</v>
      </c>
      <c r="E70" s="88">
        <f>ROUNDDOWN(($F$116+ROUNDDOWN(($A70*IF(501&lt;=$A70,$F$128,IF(101&lt;=$A70,$F$127,IF(51&lt;=$A70,$F$126,IF(31&lt;=$A70,$F$125,IF(21&lt;=$A70,$F$124,IF(11&lt;=$A70,$F$123,IF(1&lt;=$A70,$F$122,0)))))))),0))*1.1,0)</f>
        <v>18623</v>
      </c>
      <c r="F70" s="89">
        <v>12144</v>
      </c>
      <c r="G70" s="90">
        <f t="shared" ref="G70:G109" si="21">SUM(E70:F70)</f>
        <v>30767</v>
      </c>
      <c r="H70" s="91">
        <f t="shared" ref="H70:J109" si="22">E70-B70</f>
        <v>-1071</v>
      </c>
      <c r="I70" s="92">
        <f t="shared" si="22"/>
        <v>594</v>
      </c>
      <c r="J70" s="93">
        <f t="shared" si="22"/>
        <v>-477</v>
      </c>
      <c r="K70" s="94">
        <f>ROUNDDOWN(($L$116+ROUNDDOWN(($A70*IF(501&lt;=$A70,$L$128,IF(101&lt;=$A70,$L$127,IF(51&lt;=$A70,$L$126,IF(31&lt;=$A70,$L$125,IF(21&lt;=$A70,$L$124,IF(11&lt;=$A70,$L$123,IF(1&lt;=$A70,$L$122,0)))))))),0))*1.1,0)</f>
        <v>19823</v>
      </c>
      <c r="L70" s="95">
        <v>12903</v>
      </c>
      <c r="M70" s="96">
        <f t="shared" ref="M70:M109" si="23">SUM(K70:L70)</f>
        <v>32726</v>
      </c>
      <c r="N70" s="97">
        <f t="shared" ref="N70:P109" si="24">K70-E70</f>
        <v>1200</v>
      </c>
      <c r="O70" s="98">
        <f t="shared" si="24"/>
        <v>759</v>
      </c>
      <c r="P70" s="99">
        <f t="shared" si="24"/>
        <v>1959</v>
      </c>
      <c r="Q70" s="100">
        <f>ROUNDDOWN(($R$116+ROUNDDOWN(($A70*IF(501&lt;=$A70,$R$128,IF(101&lt;=$A70,$R$127,IF(51&lt;=$A70,$R$126,IF(31&lt;=$A70,$R$125,IF(21&lt;=$A70,$R$124,IF(11&lt;=$A70,$R$123,IF(1&lt;=$A70,$R$122,0)))))))),0))*1.1,0)</f>
        <v>20880</v>
      </c>
      <c r="R70" s="101">
        <f t="shared" si="20"/>
        <v>13662</v>
      </c>
      <c r="S70" s="102">
        <f t="shared" ref="S70:S109" si="25">SUM(Q70:R70)</f>
        <v>34542</v>
      </c>
      <c r="T70" s="103">
        <f t="shared" ref="T70:V109" si="26">Q70-K70</f>
        <v>1057</v>
      </c>
      <c r="U70" s="104">
        <f t="shared" si="26"/>
        <v>759</v>
      </c>
      <c r="V70" s="105">
        <f t="shared" si="26"/>
        <v>1816</v>
      </c>
      <c r="W70" s="106">
        <f t="shared" ref="W70:Y109" si="27">Q70-B70</f>
        <v>1186</v>
      </c>
      <c r="X70" s="86">
        <f t="shared" si="27"/>
        <v>2112</v>
      </c>
      <c r="Y70" s="87">
        <f t="shared" si="27"/>
        <v>3298</v>
      </c>
      <c r="Z70" s="107">
        <f t="shared" ref="Z70:AB109" si="28">Q70/B70</f>
        <v>1.0602213872245354</v>
      </c>
      <c r="AA70" s="83">
        <f t="shared" si="28"/>
        <v>1.1828571428571428</v>
      </c>
      <c r="AB70" s="83">
        <f t="shared" si="28"/>
        <v>1.1055562668032262</v>
      </c>
    </row>
    <row r="71" spans="1:28" s="57" customFormat="1" ht="18" customHeight="1" x14ac:dyDescent="0.25">
      <c r="A71" s="84">
        <v>66</v>
      </c>
      <c r="B71" s="85">
        <f t="shared" si="19"/>
        <v>19999</v>
      </c>
      <c r="C71" s="106">
        <v>11742</v>
      </c>
      <c r="D71" s="111">
        <f t="shared" si="11"/>
        <v>31741</v>
      </c>
      <c r="E71" s="88">
        <f>ROUNDDOWN(($F$116+ROUNDDOWN(($A71*IF(501&lt;=$A71,$F$128,IF(101&lt;=$A71,$F$127,IF(51&lt;=$A71,$F$126,IF(31&lt;=$A71,$F$125,IF(21&lt;=$A71,$F$124,IF(11&lt;=$A71,$F$123,IF(1&lt;=$A71,$F$122,0)))))))),0))*1.1,0)</f>
        <v>18825</v>
      </c>
      <c r="F71" s="89">
        <v>12320</v>
      </c>
      <c r="G71" s="90">
        <f t="shared" si="21"/>
        <v>31145</v>
      </c>
      <c r="H71" s="91">
        <f t="shared" si="22"/>
        <v>-1174</v>
      </c>
      <c r="I71" s="92">
        <f t="shared" si="22"/>
        <v>578</v>
      </c>
      <c r="J71" s="93">
        <f t="shared" si="22"/>
        <v>-596</v>
      </c>
      <c r="K71" s="94">
        <f>ROUNDDOWN(($L$116+ROUNDDOWN(($A71*IF(501&lt;=$A71,$L$128,IF(101&lt;=$A71,$L$127,IF(51&lt;=$A71,$L$126,IF(31&lt;=$A71,$L$125,IF(21&lt;=$A71,$L$124,IF(11&lt;=$A71,$L$123,IF(1&lt;=$A71,$L$122,0)))))))),0))*1.1,0)</f>
        <v>20038</v>
      </c>
      <c r="L71" s="95">
        <v>13090</v>
      </c>
      <c r="M71" s="96">
        <f t="shared" si="23"/>
        <v>33128</v>
      </c>
      <c r="N71" s="97">
        <f t="shared" si="24"/>
        <v>1213</v>
      </c>
      <c r="O71" s="98">
        <f t="shared" si="24"/>
        <v>770</v>
      </c>
      <c r="P71" s="99">
        <f t="shared" si="24"/>
        <v>1983</v>
      </c>
      <c r="Q71" s="100">
        <f>ROUNDDOWN(($R$116+ROUNDDOWN(($A71*IF(501&lt;=$A71,$R$128,IF(101&lt;=$A71,$R$127,IF(51&lt;=$A71,$R$126,IF(31&lt;=$A71,$R$125,IF(21&lt;=$A71,$R$124,IF(11&lt;=$A71,$R$123,IF(1&lt;=$A71,$R$122,0)))))))),0))*1.1,0)</f>
        <v>21106</v>
      </c>
      <c r="R71" s="101">
        <f t="shared" si="20"/>
        <v>13860</v>
      </c>
      <c r="S71" s="102">
        <f t="shared" si="25"/>
        <v>34966</v>
      </c>
      <c r="T71" s="103">
        <f t="shared" si="26"/>
        <v>1068</v>
      </c>
      <c r="U71" s="104">
        <f t="shared" si="26"/>
        <v>770</v>
      </c>
      <c r="V71" s="105">
        <f t="shared" si="26"/>
        <v>1838</v>
      </c>
      <c r="W71" s="106">
        <f t="shared" si="27"/>
        <v>1107</v>
      </c>
      <c r="X71" s="86">
        <f t="shared" si="27"/>
        <v>2118</v>
      </c>
      <c r="Y71" s="87">
        <f t="shared" si="27"/>
        <v>3225</v>
      </c>
      <c r="Z71" s="107">
        <f t="shared" si="28"/>
        <v>1.0553527676383818</v>
      </c>
      <c r="AA71" s="83">
        <f t="shared" si="28"/>
        <v>1.1803781297904956</v>
      </c>
      <c r="AB71" s="83">
        <f t="shared" si="28"/>
        <v>1.1016036041712611</v>
      </c>
    </row>
    <row r="72" spans="1:28" s="57" customFormat="1" ht="18" customHeight="1" x14ac:dyDescent="0.25">
      <c r="A72" s="84">
        <v>67</v>
      </c>
      <c r="B72" s="85">
        <f t="shared" si="19"/>
        <v>20303</v>
      </c>
      <c r="C72" s="106">
        <v>11935</v>
      </c>
      <c r="D72" s="111">
        <f t="shared" si="11"/>
        <v>32238</v>
      </c>
      <c r="E72" s="88">
        <f>ROUNDDOWN(($F$116+ROUNDDOWN(($A72*IF(501&lt;=$A72,$F$128,IF(101&lt;=$A72,$F$127,IF(51&lt;=$A72,$F$126,IF(31&lt;=$A72,$F$125,IF(21&lt;=$A72,$F$124,IF(11&lt;=$A72,$F$123,IF(1&lt;=$A72,$F$122,0)))))))),0))*1.1,0)</f>
        <v>19027</v>
      </c>
      <c r="F72" s="89">
        <v>12496</v>
      </c>
      <c r="G72" s="90">
        <f t="shared" si="21"/>
        <v>31523</v>
      </c>
      <c r="H72" s="91">
        <f t="shared" si="22"/>
        <v>-1276</v>
      </c>
      <c r="I72" s="92">
        <f t="shared" si="22"/>
        <v>561</v>
      </c>
      <c r="J72" s="93">
        <f t="shared" si="22"/>
        <v>-715</v>
      </c>
      <c r="K72" s="94">
        <f>ROUNDDOWN(($L$116+ROUNDDOWN(($A72*IF(501&lt;=$A72,$L$128,IF(101&lt;=$A72,$L$127,IF(51&lt;=$A72,$L$126,IF(31&lt;=$A72,$L$125,IF(21&lt;=$A72,$L$124,IF(11&lt;=$A72,$L$123,IF(1&lt;=$A72,$L$122,0)))))))),0))*1.1,0)</f>
        <v>20254</v>
      </c>
      <c r="L72" s="95">
        <v>13277</v>
      </c>
      <c r="M72" s="96">
        <f t="shared" si="23"/>
        <v>33531</v>
      </c>
      <c r="N72" s="97">
        <f t="shared" si="24"/>
        <v>1227</v>
      </c>
      <c r="O72" s="98">
        <f t="shared" si="24"/>
        <v>781</v>
      </c>
      <c r="P72" s="99">
        <f t="shared" si="24"/>
        <v>2008</v>
      </c>
      <c r="Q72" s="100">
        <f>ROUNDDOWN(($R$116+ROUNDDOWN(($A72*IF(501&lt;=$A72,$R$128,IF(101&lt;=$A72,$R$127,IF(51&lt;=$A72,$R$126,IF(31&lt;=$A72,$R$125,IF(21&lt;=$A72,$R$124,IF(11&lt;=$A72,$R$123,IF(1&lt;=$A72,$R$122,0)))))))),0))*1.1,0)</f>
        <v>21333</v>
      </c>
      <c r="R72" s="101">
        <f t="shared" si="20"/>
        <v>14058</v>
      </c>
      <c r="S72" s="102">
        <f t="shared" si="25"/>
        <v>35391</v>
      </c>
      <c r="T72" s="103">
        <f t="shared" si="26"/>
        <v>1079</v>
      </c>
      <c r="U72" s="104">
        <f t="shared" si="26"/>
        <v>781</v>
      </c>
      <c r="V72" s="105">
        <f t="shared" si="26"/>
        <v>1860</v>
      </c>
      <c r="W72" s="106">
        <f t="shared" si="27"/>
        <v>1030</v>
      </c>
      <c r="X72" s="86">
        <f t="shared" si="27"/>
        <v>2123</v>
      </c>
      <c r="Y72" s="87">
        <f t="shared" si="27"/>
        <v>3153</v>
      </c>
      <c r="Z72" s="107">
        <f t="shared" si="28"/>
        <v>1.050731419002118</v>
      </c>
      <c r="AA72" s="83">
        <f t="shared" si="28"/>
        <v>1.1778801843317972</v>
      </c>
      <c r="AB72" s="83">
        <f t="shared" si="28"/>
        <v>1.0978038339847385</v>
      </c>
    </row>
    <row r="73" spans="1:28" s="57" customFormat="1" ht="18" customHeight="1" x14ac:dyDescent="0.25">
      <c r="A73" s="84">
        <v>68</v>
      </c>
      <c r="B73" s="85">
        <f t="shared" si="19"/>
        <v>20608</v>
      </c>
      <c r="C73" s="106">
        <v>12127</v>
      </c>
      <c r="D73" s="111">
        <f t="shared" si="11"/>
        <v>32735</v>
      </c>
      <c r="E73" s="88">
        <f>ROUNDDOWN(($F$116+ROUNDDOWN(($A73*IF(501&lt;=$A73,$F$128,IF(101&lt;=$A73,$F$127,IF(51&lt;=$A73,$F$126,IF(31&lt;=$A73,$F$125,IF(21&lt;=$A73,$F$124,IF(11&lt;=$A73,$F$123,IF(1&lt;=$A73,$F$122,0)))))))),0))*1.1,0)</f>
        <v>19230</v>
      </c>
      <c r="F73" s="89">
        <v>12672</v>
      </c>
      <c r="G73" s="90">
        <f t="shared" si="21"/>
        <v>31902</v>
      </c>
      <c r="H73" s="91">
        <f t="shared" si="22"/>
        <v>-1378</v>
      </c>
      <c r="I73" s="92">
        <f t="shared" si="22"/>
        <v>545</v>
      </c>
      <c r="J73" s="93">
        <f t="shared" si="22"/>
        <v>-833</v>
      </c>
      <c r="K73" s="94">
        <f>ROUNDDOWN(($L$116+ROUNDDOWN(($A73*IF(501&lt;=$A73,$L$128,IF(101&lt;=$A73,$L$127,IF(51&lt;=$A73,$L$126,IF(31&lt;=$A73,$L$125,IF(21&lt;=$A73,$L$124,IF(11&lt;=$A73,$L$123,IF(1&lt;=$A73,$L$122,0)))))))),0))*1.1,0)</f>
        <v>20469</v>
      </c>
      <c r="L73" s="95">
        <v>13464</v>
      </c>
      <c r="M73" s="96">
        <f t="shared" si="23"/>
        <v>33933</v>
      </c>
      <c r="N73" s="97">
        <f t="shared" si="24"/>
        <v>1239</v>
      </c>
      <c r="O73" s="98">
        <f t="shared" si="24"/>
        <v>792</v>
      </c>
      <c r="P73" s="99">
        <f t="shared" si="24"/>
        <v>2031</v>
      </c>
      <c r="Q73" s="100">
        <f>ROUNDDOWN(($R$116+ROUNDDOWN(($A73*IF(501&lt;=$A73,$R$128,IF(101&lt;=$A73,$R$127,IF(51&lt;=$A73,$R$126,IF(31&lt;=$A73,$R$125,IF(21&lt;=$A73,$R$124,IF(11&lt;=$A73,$R$123,IF(1&lt;=$A73,$R$122,0)))))))),0))*1.1,0)</f>
        <v>21560</v>
      </c>
      <c r="R73" s="101">
        <f t="shared" si="20"/>
        <v>14256</v>
      </c>
      <c r="S73" s="102">
        <f t="shared" si="25"/>
        <v>35816</v>
      </c>
      <c r="T73" s="103">
        <f t="shared" si="26"/>
        <v>1091</v>
      </c>
      <c r="U73" s="104">
        <f t="shared" si="26"/>
        <v>792</v>
      </c>
      <c r="V73" s="105">
        <f t="shared" si="26"/>
        <v>1883</v>
      </c>
      <c r="W73" s="106">
        <f t="shared" si="27"/>
        <v>952</v>
      </c>
      <c r="X73" s="86">
        <f t="shared" si="27"/>
        <v>2129</v>
      </c>
      <c r="Y73" s="87">
        <f t="shared" si="27"/>
        <v>3081</v>
      </c>
      <c r="Z73" s="107">
        <f t="shared" si="28"/>
        <v>1.0461956521739131</v>
      </c>
      <c r="AA73" s="83">
        <f t="shared" si="28"/>
        <v>1.1755586707347241</v>
      </c>
      <c r="AB73" s="83">
        <f t="shared" si="28"/>
        <v>1.0941194440201618</v>
      </c>
    </row>
    <row r="74" spans="1:28" s="57" customFormat="1" ht="18" customHeight="1" x14ac:dyDescent="0.25">
      <c r="A74" s="84">
        <v>69</v>
      </c>
      <c r="B74" s="85">
        <f t="shared" si="19"/>
        <v>20913</v>
      </c>
      <c r="C74" s="106">
        <v>12320</v>
      </c>
      <c r="D74" s="111">
        <f t="shared" si="11"/>
        <v>33233</v>
      </c>
      <c r="E74" s="88">
        <f>ROUNDDOWN(($F$116+ROUNDDOWN(($A74*IF(501&lt;=$A74,$F$128,IF(101&lt;=$A74,$F$127,IF(51&lt;=$A74,$F$126,IF(31&lt;=$A74,$F$125,IF(21&lt;=$A74,$F$124,IF(11&lt;=$A74,$F$123,IF(1&lt;=$A74,$F$122,0)))))))),0))*1.1,0)</f>
        <v>19432</v>
      </c>
      <c r="F74" s="89">
        <v>12848</v>
      </c>
      <c r="G74" s="90">
        <f t="shared" si="21"/>
        <v>32280</v>
      </c>
      <c r="H74" s="91">
        <f t="shared" si="22"/>
        <v>-1481</v>
      </c>
      <c r="I74" s="92">
        <f t="shared" si="22"/>
        <v>528</v>
      </c>
      <c r="J74" s="93">
        <f t="shared" si="22"/>
        <v>-953</v>
      </c>
      <c r="K74" s="94">
        <f>ROUNDDOWN(($L$116+ROUNDDOWN(($A74*IF(501&lt;=$A74,$L$128,IF(101&lt;=$A74,$L$127,IF(51&lt;=$A74,$L$126,IF(31&lt;=$A74,$L$125,IF(21&lt;=$A74,$L$124,IF(11&lt;=$A74,$L$123,IF(1&lt;=$A74,$L$122,0)))))))),0))*1.1,0)</f>
        <v>20685</v>
      </c>
      <c r="L74" s="95">
        <v>13651</v>
      </c>
      <c r="M74" s="96">
        <f t="shared" si="23"/>
        <v>34336</v>
      </c>
      <c r="N74" s="97">
        <f t="shared" si="24"/>
        <v>1253</v>
      </c>
      <c r="O74" s="98">
        <f t="shared" si="24"/>
        <v>803</v>
      </c>
      <c r="P74" s="99">
        <f t="shared" si="24"/>
        <v>2056</v>
      </c>
      <c r="Q74" s="100">
        <f>ROUNDDOWN(($R$116+ROUNDDOWN(($A74*IF(501&lt;=$A74,$R$128,IF(101&lt;=$A74,$R$127,IF(51&lt;=$A74,$R$126,IF(31&lt;=$A74,$R$125,IF(21&lt;=$A74,$R$124,IF(11&lt;=$A74,$R$123,IF(1&lt;=$A74,$R$122,0)))))))),0))*1.1,0)</f>
        <v>21786</v>
      </c>
      <c r="R74" s="101">
        <f t="shared" si="20"/>
        <v>14454</v>
      </c>
      <c r="S74" s="102">
        <f t="shared" si="25"/>
        <v>36240</v>
      </c>
      <c r="T74" s="103">
        <f t="shared" si="26"/>
        <v>1101</v>
      </c>
      <c r="U74" s="104">
        <f t="shared" si="26"/>
        <v>803</v>
      </c>
      <c r="V74" s="105">
        <f t="shared" si="26"/>
        <v>1904</v>
      </c>
      <c r="W74" s="106">
        <f t="shared" si="27"/>
        <v>873</v>
      </c>
      <c r="X74" s="86">
        <f t="shared" si="27"/>
        <v>2134</v>
      </c>
      <c r="Y74" s="87">
        <f t="shared" si="27"/>
        <v>3007</v>
      </c>
      <c r="Z74" s="107">
        <f t="shared" si="28"/>
        <v>1.0417443695309139</v>
      </c>
      <c r="AA74" s="83">
        <f t="shared" si="28"/>
        <v>1.1732142857142858</v>
      </c>
      <c r="AB74" s="83">
        <f t="shared" si="28"/>
        <v>1.0904823518791562</v>
      </c>
    </row>
    <row r="75" spans="1:28" s="57" customFormat="1" ht="18" customHeight="1" x14ac:dyDescent="0.25">
      <c r="A75" s="84">
        <v>70</v>
      </c>
      <c r="B75" s="85">
        <f t="shared" si="19"/>
        <v>21217</v>
      </c>
      <c r="C75" s="106">
        <v>12512</v>
      </c>
      <c r="D75" s="111">
        <f t="shared" si="11"/>
        <v>33729</v>
      </c>
      <c r="E75" s="88">
        <f>ROUNDDOWN(($F$116+ROUNDDOWN(($A75*IF(501&lt;=$A75,$F$128,IF(101&lt;=$A75,$F$127,IF(51&lt;=$A75,$F$126,IF(31&lt;=$A75,$F$125,IF(21&lt;=$A75,$F$124,IF(11&lt;=$A75,$F$123,IF(1&lt;=$A75,$F$122,0)))))))),0))*1.1,0)</f>
        <v>19635</v>
      </c>
      <c r="F75" s="89">
        <v>13024</v>
      </c>
      <c r="G75" s="90">
        <f t="shared" si="21"/>
        <v>32659</v>
      </c>
      <c r="H75" s="91">
        <f t="shared" si="22"/>
        <v>-1582</v>
      </c>
      <c r="I75" s="92">
        <f t="shared" si="22"/>
        <v>512</v>
      </c>
      <c r="J75" s="93">
        <f t="shared" si="22"/>
        <v>-1070</v>
      </c>
      <c r="K75" s="94">
        <f>ROUNDDOWN(($L$116+ROUNDDOWN(($A75*IF(501&lt;=$A75,$L$128,IF(101&lt;=$A75,$L$127,IF(51&lt;=$A75,$L$126,IF(31&lt;=$A75,$L$125,IF(21&lt;=$A75,$L$124,IF(11&lt;=$A75,$L$123,IF(1&lt;=$A75,$L$122,0)))))))),0))*1.1,0)</f>
        <v>20901</v>
      </c>
      <c r="L75" s="95">
        <v>13838</v>
      </c>
      <c r="M75" s="96">
        <f t="shared" si="23"/>
        <v>34739</v>
      </c>
      <c r="N75" s="97">
        <f t="shared" si="24"/>
        <v>1266</v>
      </c>
      <c r="O75" s="98">
        <f t="shared" si="24"/>
        <v>814</v>
      </c>
      <c r="P75" s="99">
        <f t="shared" si="24"/>
        <v>2080</v>
      </c>
      <c r="Q75" s="100">
        <f>ROUNDDOWN(($R$116+ROUNDDOWN(($A75*IF(501&lt;=$A75,$R$128,IF(101&lt;=$A75,$R$127,IF(51&lt;=$A75,$R$126,IF(31&lt;=$A75,$R$125,IF(21&lt;=$A75,$R$124,IF(11&lt;=$A75,$R$123,IF(1&lt;=$A75,$R$122,0)))))))),0))*1.1,0)</f>
        <v>22013</v>
      </c>
      <c r="R75" s="101">
        <f t="shared" si="20"/>
        <v>14652</v>
      </c>
      <c r="S75" s="102">
        <f t="shared" si="25"/>
        <v>36665</v>
      </c>
      <c r="T75" s="103">
        <f t="shared" si="26"/>
        <v>1112</v>
      </c>
      <c r="U75" s="104">
        <f t="shared" si="26"/>
        <v>814</v>
      </c>
      <c r="V75" s="105">
        <f t="shared" si="26"/>
        <v>1926</v>
      </c>
      <c r="W75" s="106">
        <f t="shared" si="27"/>
        <v>796</v>
      </c>
      <c r="X75" s="86">
        <f t="shared" si="27"/>
        <v>2140</v>
      </c>
      <c r="Y75" s="87">
        <f t="shared" si="27"/>
        <v>2936</v>
      </c>
      <c r="Z75" s="107">
        <f t="shared" si="28"/>
        <v>1.0375170853560824</v>
      </c>
      <c r="AA75" s="83">
        <f t="shared" si="28"/>
        <v>1.1710358056265984</v>
      </c>
      <c r="AB75" s="83">
        <f t="shared" si="28"/>
        <v>1.087046755017937</v>
      </c>
    </row>
    <row r="76" spans="1:28" s="57" customFormat="1" ht="18" customHeight="1" x14ac:dyDescent="0.25">
      <c r="A76" s="84">
        <v>71</v>
      </c>
      <c r="B76" s="85">
        <f t="shared" si="19"/>
        <v>21522</v>
      </c>
      <c r="C76" s="106">
        <v>12705</v>
      </c>
      <c r="D76" s="111">
        <f t="shared" si="11"/>
        <v>34227</v>
      </c>
      <c r="E76" s="88">
        <f>ROUNDDOWN(($F$116+ROUNDDOWN(($A76*IF(501&lt;=$A76,$F$128,IF(101&lt;=$A76,$F$127,IF(51&lt;=$A76,$F$126,IF(31&lt;=$A76,$F$125,IF(21&lt;=$A76,$F$124,IF(11&lt;=$A76,$F$123,IF(1&lt;=$A76,$F$122,0)))))))),0))*1.1,0)</f>
        <v>19837</v>
      </c>
      <c r="F76" s="89">
        <v>13200</v>
      </c>
      <c r="G76" s="90">
        <f t="shared" si="21"/>
        <v>33037</v>
      </c>
      <c r="H76" s="91">
        <f t="shared" si="22"/>
        <v>-1685</v>
      </c>
      <c r="I76" s="92">
        <f t="shared" si="22"/>
        <v>495</v>
      </c>
      <c r="J76" s="93">
        <f t="shared" si="22"/>
        <v>-1190</v>
      </c>
      <c r="K76" s="94">
        <f>ROUNDDOWN(($L$116+ROUNDDOWN(($A76*IF(501&lt;=$A76,$L$128,IF(101&lt;=$A76,$L$127,IF(51&lt;=$A76,$L$126,IF(31&lt;=$A76,$L$125,IF(21&lt;=$A76,$L$124,IF(11&lt;=$A76,$L$123,IF(1&lt;=$A76,$L$122,0)))))))),0))*1.1,0)</f>
        <v>21116</v>
      </c>
      <c r="L76" s="95">
        <v>14025</v>
      </c>
      <c r="M76" s="96">
        <f t="shared" si="23"/>
        <v>35141</v>
      </c>
      <c r="N76" s="97">
        <f t="shared" si="24"/>
        <v>1279</v>
      </c>
      <c r="O76" s="98">
        <f t="shared" si="24"/>
        <v>825</v>
      </c>
      <c r="P76" s="99">
        <f t="shared" si="24"/>
        <v>2104</v>
      </c>
      <c r="Q76" s="100">
        <f>ROUNDDOWN(($R$116+ROUNDDOWN(($A76*IF(501&lt;=$A76,$R$128,IF(101&lt;=$A76,$R$127,IF(51&lt;=$A76,$R$126,IF(31&lt;=$A76,$R$125,IF(21&lt;=$A76,$R$124,IF(11&lt;=$A76,$R$123,IF(1&lt;=$A76,$R$122,0)))))))),0))*1.1,0)</f>
        <v>22239</v>
      </c>
      <c r="R76" s="101">
        <f t="shared" si="20"/>
        <v>14850</v>
      </c>
      <c r="S76" s="102">
        <f t="shared" si="25"/>
        <v>37089</v>
      </c>
      <c r="T76" s="103">
        <f t="shared" si="26"/>
        <v>1123</v>
      </c>
      <c r="U76" s="104">
        <f t="shared" si="26"/>
        <v>825</v>
      </c>
      <c r="V76" s="105">
        <f t="shared" si="26"/>
        <v>1948</v>
      </c>
      <c r="W76" s="106">
        <f t="shared" si="27"/>
        <v>717</v>
      </c>
      <c r="X76" s="86">
        <f t="shared" si="27"/>
        <v>2145</v>
      </c>
      <c r="Y76" s="87">
        <f t="shared" si="27"/>
        <v>2862</v>
      </c>
      <c r="Z76" s="107">
        <f t="shared" si="28"/>
        <v>1.033314747700028</v>
      </c>
      <c r="AA76" s="83">
        <f t="shared" si="28"/>
        <v>1.1688311688311688</v>
      </c>
      <c r="AB76" s="83">
        <f t="shared" si="28"/>
        <v>1.0836181961609257</v>
      </c>
    </row>
    <row r="77" spans="1:28" s="57" customFormat="1" ht="18" customHeight="1" x14ac:dyDescent="0.25">
      <c r="A77" s="84">
        <v>72</v>
      </c>
      <c r="B77" s="85">
        <f t="shared" si="19"/>
        <v>21827</v>
      </c>
      <c r="C77" s="106">
        <v>12897</v>
      </c>
      <c r="D77" s="111">
        <f t="shared" si="11"/>
        <v>34724</v>
      </c>
      <c r="E77" s="88">
        <f>ROUNDDOWN(($F$116+ROUNDDOWN(($A77*IF(501&lt;=$A77,$F$128,IF(101&lt;=$A77,$F$127,IF(51&lt;=$A77,$F$126,IF(31&lt;=$A77,$F$125,IF(21&lt;=$A77,$F$124,IF(11&lt;=$A77,$F$123,IF(1&lt;=$A77,$F$122,0)))))))),0))*1.1,0)</f>
        <v>20039</v>
      </c>
      <c r="F77" s="89">
        <v>13376</v>
      </c>
      <c r="G77" s="90">
        <f t="shared" si="21"/>
        <v>33415</v>
      </c>
      <c r="H77" s="91">
        <f t="shared" si="22"/>
        <v>-1788</v>
      </c>
      <c r="I77" s="92">
        <f t="shared" si="22"/>
        <v>479</v>
      </c>
      <c r="J77" s="93">
        <f t="shared" si="22"/>
        <v>-1309</v>
      </c>
      <c r="K77" s="94">
        <f>ROUNDDOWN(($L$116+ROUNDDOWN(($A77*IF(501&lt;=$A77,$L$128,IF(101&lt;=$A77,$L$127,IF(51&lt;=$A77,$L$126,IF(31&lt;=$A77,$L$125,IF(21&lt;=$A77,$L$124,IF(11&lt;=$A77,$L$123,IF(1&lt;=$A77,$L$122,0)))))))),0))*1.1,0)</f>
        <v>21332</v>
      </c>
      <c r="L77" s="95">
        <v>14212</v>
      </c>
      <c r="M77" s="96">
        <f t="shared" si="23"/>
        <v>35544</v>
      </c>
      <c r="N77" s="97">
        <f t="shared" si="24"/>
        <v>1293</v>
      </c>
      <c r="O77" s="98">
        <f t="shared" si="24"/>
        <v>836</v>
      </c>
      <c r="P77" s="99">
        <f t="shared" si="24"/>
        <v>2129</v>
      </c>
      <c r="Q77" s="100">
        <f>ROUNDDOWN(($R$116+ROUNDDOWN(($A77*IF(501&lt;=$A77,$R$128,IF(101&lt;=$A77,$R$127,IF(51&lt;=$A77,$R$126,IF(31&lt;=$A77,$R$125,IF(21&lt;=$A77,$R$124,IF(11&lt;=$A77,$R$123,IF(1&lt;=$A77,$R$122,0)))))))),0))*1.1,0)</f>
        <v>22466</v>
      </c>
      <c r="R77" s="101">
        <f t="shared" si="20"/>
        <v>15048</v>
      </c>
      <c r="S77" s="102">
        <f t="shared" si="25"/>
        <v>37514</v>
      </c>
      <c r="T77" s="103">
        <f t="shared" si="26"/>
        <v>1134</v>
      </c>
      <c r="U77" s="104">
        <f t="shared" si="26"/>
        <v>836</v>
      </c>
      <c r="V77" s="105">
        <f t="shared" si="26"/>
        <v>1970</v>
      </c>
      <c r="W77" s="106">
        <f t="shared" si="27"/>
        <v>639</v>
      </c>
      <c r="X77" s="86">
        <f t="shared" si="27"/>
        <v>2151</v>
      </c>
      <c r="Y77" s="87">
        <f t="shared" si="27"/>
        <v>2790</v>
      </c>
      <c r="Z77" s="107">
        <f t="shared" si="28"/>
        <v>1.0292756677509507</v>
      </c>
      <c r="AA77" s="83">
        <f t="shared" si="28"/>
        <v>1.1667829727843684</v>
      </c>
      <c r="AB77" s="83">
        <f t="shared" si="28"/>
        <v>1.0803478861882272</v>
      </c>
    </row>
    <row r="78" spans="1:28" s="57" customFormat="1" ht="18" customHeight="1" x14ac:dyDescent="0.25">
      <c r="A78" s="84">
        <v>73</v>
      </c>
      <c r="B78" s="85">
        <f t="shared" si="19"/>
        <v>22132</v>
      </c>
      <c r="C78" s="106">
        <v>13090</v>
      </c>
      <c r="D78" s="111">
        <f t="shared" si="11"/>
        <v>35222</v>
      </c>
      <c r="E78" s="88">
        <f>ROUNDDOWN(($F$116+ROUNDDOWN(($A78*IF(501&lt;=$A78,$F$128,IF(101&lt;=$A78,$F$127,IF(51&lt;=$A78,$F$126,IF(31&lt;=$A78,$F$125,IF(21&lt;=$A78,$F$124,IF(11&lt;=$A78,$F$123,IF(1&lt;=$A78,$F$122,0)))))))),0))*1.1,0)</f>
        <v>20242</v>
      </c>
      <c r="F78" s="89">
        <v>13552</v>
      </c>
      <c r="G78" s="90">
        <f t="shared" si="21"/>
        <v>33794</v>
      </c>
      <c r="H78" s="91">
        <f t="shared" si="22"/>
        <v>-1890</v>
      </c>
      <c r="I78" s="92">
        <f t="shared" si="22"/>
        <v>462</v>
      </c>
      <c r="J78" s="93">
        <f t="shared" si="22"/>
        <v>-1428</v>
      </c>
      <c r="K78" s="94">
        <f>ROUNDDOWN(($L$116+ROUNDDOWN(($A78*IF(501&lt;=$A78,$L$128,IF(101&lt;=$A78,$L$127,IF(51&lt;=$A78,$L$126,IF(31&lt;=$A78,$L$125,IF(21&lt;=$A78,$L$124,IF(11&lt;=$A78,$L$123,IF(1&lt;=$A78,$L$122,0)))))))),0))*1.1,0)</f>
        <v>21547</v>
      </c>
      <c r="L78" s="95">
        <v>14399</v>
      </c>
      <c r="M78" s="96">
        <f t="shared" si="23"/>
        <v>35946</v>
      </c>
      <c r="N78" s="97">
        <f t="shared" si="24"/>
        <v>1305</v>
      </c>
      <c r="O78" s="98">
        <f t="shared" si="24"/>
        <v>847</v>
      </c>
      <c r="P78" s="99">
        <f t="shared" si="24"/>
        <v>2152</v>
      </c>
      <c r="Q78" s="100">
        <f>ROUNDDOWN(($R$116+ROUNDDOWN(($A78*IF(501&lt;=$A78,$R$128,IF(101&lt;=$A78,$R$127,IF(51&lt;=$A78,$R$126,IF(31&lt;=$A78,$R$125,IF(21&lt;=$A78,$R$124,IF(11&lt;=$A78,$R$123,IF(1&lt;=$A78,$R$122,0)))))))),0))*1.1,0)</f>
        <v>22693</v>
      </c>
      <c r="R78" s="101">
        <f t="shared" si="20"/>
        <v>15246</v>
      </c>
      <c r="S78" s="102">
        <f t="shared" si="25"/>
        <v>37939</v>
      </c>
      <c r="T78" s="103">
        <f t="shared" si="26"/>
        <v>1146</v>
      </c>
      <c r="U78" s="104">
        <f t="shared" si="26"/>
        <v>847</v>
      </c>
      <c r="V78" s="105">
        <f t="shared" si="26"/>
        <v>1993</v>
      </c>
      <c r="W78" s="106">
        <f t="shared" si="27"/>
        <v>561</v>
      </c>
      <c r="X78" s="86">
        <f t="shared" si="27"/>
        <v>2156</v>
      </c>
      <c r="Y78" s="87">
        <f t="shared" si="27"/>
        <v>2717</v>
      </c>
      <c r="Z78" s="107">
        <f t="shared" si="28"/>
        <v>1.0253479125248508</v>
      </c>
      <c r="AA78" s="83">
        <f t="shared" si="28"/>
        <v>1.1647058823529413</v>
      </c>
      <c r="AB78" s="83">
        <f t="shared" si="28"/>
        <v>1.0771392879450343</v>
      </c>
    </row>
    <row r="79" spans="1:28" s="57" customFormat="1" ht="18" customHeight="1" x14ac:dyDescent="0.25">
      <c r="A79" s="84">
        <v>74</v>
      </c>
      <c r="B79" s="85">
        <f t="shared" si="19"/>
        <v>22436</v>
      </c>
      <c r="C79" s="106">
        <v>13282</v>
      </c>
      <c r="D79" s="111">
        <f t="shared" ref="D79:D109" si="29">B79+C79</f>
        <v>35718</v>
      </c>
      <c r="E79" s="88">
        <f>ROUNDDOWN(($F$116+ROUNDDOWN(($A79*IF(501&lt;=$A79,$F$128,IF(101&lt;=$A79,$F$127,IF(51&lt;=$A79,$F$126,IF(31&lt;=$A79,$F$125,IF(21&lt;=$A79,$F$124,IF(11&lt;=$A79,$F$123,IF(1&lt;=$A79,$F$122,0)))))))),0))*1.1,0)</f>
        <v>20444</v>
      </c>
      <c r="F79" s="89">
        <v>13728</v>
      </c>
      <c r="G79" s="90">
        <f t="shared" si="21"/>
        <v>34172</v>
      </c>
      <c r="H79" s="91">
        <f t="shared" si="22"/>
        <v>-1992</v>
      </c>
      <c r="I79" s="92">
        <f t="shared" si="22"/>
        <v>446</v>
      </c>
      <c r="J79" s="93">
        <f t="shared" si="22"/>
        <v>-1546</v>
      </c>
      <c r="K79" s="94">
        <f>ROUNDDOWN(($L$116+ROUNDDOWN(($A79*IF(501&lt;=$A79,$L$128,IF(101&lt;=$A79,$L$127,IF(51&lt;=$A79,$L$126,IF(31&lt;=$A79,$L$125,IF(21&lt;=$A79,$L$124,IF(11&lt;=$A79,$L$123,IF(1&lt;=$A79,$L$122,0)))))))),0))*1.1,0)</f>
        <v>21763</v>
      </c>
      <c r="L79" s="95">
        <v>14586</v>
      </c>
      <c r="M79" s="96">
        <f t="shared" si="23"/>
        <v>36349</v>
      </c>
      <c r="N79" s="97">
        <f t="shared" si="24"/>
        <v>1319</v>
      </c>
      <c r="O79" s="98">
        <f t="shared" si="24"/>
        <v>858</v>
      </c>
      <c r="P79" s="99">
        <f t="shared" si="24"/>
        <v>2177</v>
      </c>
      <c r="Q79" s="100">
        <f>ROUNDDOWN(($R$116+ROUNDDOWN(($A79*IF(501&lt;=$A79,$R$128,IF(101&lt;=$A79,$R$127,IF(51&lt;=$A79,$R$126,IF(31&lt;=$A79,$R$125,IF(21&lt;=$A79,$R$124,IF(11&lt;=$A79,$R$123,IF(1&lt;=$A79,$R$122,0)))))))),0))*1.1,0)</f>
        <v>22919</v>
      </c>
      <c r="R79" s="101">
        <f t="shared" si="20"/>
        <v>15444</v>
      </c>
      <c r="S79" s="102">
        <f t="shared" si="25"/>
        <v>38363</v>
      </c>
      <c r="T79" s="103">
        <f t="shared" si="26"/>
        <v>1156</v>
      </c>
      <c r="U79" s="104">
        <f t="shared" si="26"/>
        <v>858</v>
      </c>
      <c r="V79" s="105">
        <f t="shared" si="26"/>
        <v>2014</v>
      </c>
      <c r="W79" s="106">
        <f t="shared" si="27"/>
        <v>483</v>
      </c>
      <c r="X79" s="86">
        <f t="shared" si="27"/>
        <v>2162</v>
      </c>
      <c r="Y79" s="87">
        <f t="shared" si="27"/>
        <v>2645</v>
      </c>
      <c r="Z79" s="107">
        <f t="shared" si="28"/>
        <v>1.0215279015867356</v>
      </c>
      <c r="AA79" s="83">
        <f t="shared" si="28"/>
        <v>1.1627766902574914</v>
      </c>
      <c r="AB79" s="83">
        <f t="shared" si="28"/>
        <v>1.0740522985609497</v>
      </c>
    </row>
    <row r="80" spans="1:28" s="57" customFormat="1" ht="18" customHeight="1" x14ac:dyDescent="0.25">
      <c r="A80" s="84">
        <v>75</v>
      </c>
      <c r="B80" s="85">
        <f t="shared" si="19"/>
        <v>22741</v>
      </c>
      <c r="C80" s="106">
        <v>13475</v>
      </c>
      <c r="D80" s="111">
        <f t="shared" si="29"/>
        <v>36216</v>
      </c>
      <c r="E80" s="88">
        <f>ROUNDDOWN(($F$116+ROUNDDOWN(($A80*IF(501&lt;=$A80,$F$128,IF(101&lt;=$A80,$F$127,IF(51&lt;=$A80,$F$126,IF(31&lt;=$A80,$F$125,IF(21&lt;=$A80,$F$124,IF(11&lt;=$A80,$F$123,IF(1&lt;=$A80,$F$122,0)))))))),0))*1.1,0)</f>
        <v>20647</v>
      </c>
      <c r="F80" s="89">
        <v>13904</v>
      </c>
      <c r="G80" s="90">
        <f t="shared" si="21"/>
        <v>34551</v>
      </c>
      <c r="H80" s="91">
        <f t="shared" si="22"/>
        <v>-2094</v>
      </c>
      <c r="I80" s="92">
        <f t="shared" si="22"/>
        <v>429</v>
      </c>
      <c r="J80" s="93">
        <f t="shared" si="22"/>
        <v>-1665</v>
      </c>
      <c r="K80" s="94">
        <f>ROUNDDOWN(($L$116+ROUNDDOWN(($A80*IF(501&lt;=$A80,$L$128,IF(101&lt;=$A80,$L$127,IF(51&lt;=$A80,$L$126,IF(31&lt;=$A80,$L$125,IF(21&lt;=$A80,$L$124,IF(11&lt;=$A80,$L$123,IF(1&lt;=$A80,$L$122,0)))))))),0))*1.1,0)</f>
        <v>21979</v>
      </c>
      <c r="L80" s="95">
        <v>14773</v>
      </c>
      <c r="M80" s="96">
        <f t="shared" si="23"/>
        <v>36752</v>
      </c>
      <c r="N80" s="97">
        <f t="shared" si="24"/>
        <v>1332</v>
      </c>
      <c r="O80" s="98">
        <f t="shared" si="24"/>
        <v>869</v>
      </c>
      <c r="P80" s="99">
        <f t="shared" si="24"/>
        <v>2201</v>
      </c>
      <c r="Q80" s="100">
        <f>ROUNDDOWN(($R$116+ROUNDDOWN(($A80*IF(501&lt;=$A80,$R$128,IF(101&lt;=$A80,$R$127,IF(51&lt;=$A80,$R$126,IF(31&lt;=$A80,$R$125,IF(21&lt;=$A80,$R$124,IF(11&lt;=$A80,$R$123,IF(1&lt;=$A80,$R$122,0)))))))),0))*1.1,0)</f>
        <v>23146</v>
      </c>
      <c r="R80" s="101">
        <f t="shared" si="20"/>
        <v>15642</v>
      </c>
      <c r="S80" s="102">
        <f t="shared" si="25"/>
        <v>38788</v>
      </c>
      <c r="T80" s="103">
        <f t="shared" si="26"/>
        <v>1167</v>
      </c>
      <c r="U80" s="104">
        <f t="shared" si="26"/>
        <v>869</v>
      </c>
      <c r="V80" s="105">
        <f t="shared" si="26"/>
        <v>2036</v>
      </c>
      <c r="W80" s="106">
        <f t="shared" si="27"/>
        <v>405</v>
      </c>
      <c r="X80" s="86">
        <f t="shared" si="27"/>
        <v>2167</v>
      </c>
      <c r="Y80" s="87">
        <f t="shared" si="27"/>
        <v>2572</v>
      </c>
      <c r="Z80" s="107">
        <f t="shared" si="28"/>
        <v>1.0178092432170969</v>
      </c>
      <c r="AA80" s="83">
        <f t="shared" si="28"/>
        <v>1.1608163265306122</v>
      </c>
      <c r="AB80" s="83">
        <f t="shared" si="28"/>
        <v>1.0710183344378175</v>
      </c>
    </row>
    <row r="81" spans="1:28" s="57" customFormat="1" ht="18" customHeight="1" x14ac:dyDescent="0.25">
      <c r="A81" s="84">
        <v>76</v>
      </c>
      <c r="B81" s="85">
        <f t="shared" si="19"/>
        <v>23046</v>
      </c>
      <c r="C81" s="106">
        <v>13667</v>
      </c>
      <c r="D81" s="111">
        <f t="shared" si="29"/>
        <v>36713</v>
      </c>
      <c r="E81" s="88">
        <f>ROUNDDOWN(($F$116+ROUNDDOWN(($A81*IF(501&lt;=$A81,$F$128,IF(101&lt;=$A81,$F$127,IF(51&lt;=$A81,$F$126,IF(31&lt;=$A81,$F$125,IF(21&lt;=$A81,$F$124,IF(11&lt;=$A81,$F$123,IF(1&lt;=$A81,$F$122,0)))))))),0))*1.1,0)</f>
        <v>20849</v>
      </c>
      <c r="F81" s="89">
        <v>14080</v>
      </c>
      <c r="G81" s="90">
        <f t="shared" si="21"/>
        <v>34929</v>
      </c>
      <c r="H81" s="91">
        <f t="shared" si="22"/>
        <v>-2197</v>
      </c>
      <c r="I81" s="92">
        <f t="shared" si="22"/>
        <v>413</v>
      </c>
      <c r="J81" s="93">
        <f t="shared" si="22"/>
        <v>-1784</v>
      </c>
      <c r="K81" s="94">
        <f>ROUNDDOWN(($L$116+ROUNDDOWN(($A81*IF(501&lt;=$A81,$L$128,IF(101&lt;=$A81,$L$127,IF(51&lt;=$A81,$L$126,IF(31&lt;=$A81,$L$125,IF(21&lt;=$A81,$L$124,IF(11&lt;=$A81,$L$123,IF(1&lt;=$A81,$L$122,0)))))))),0))*1.1,0)</f>
        <v>22194</v>
      </c>
      <c r="L81" s="95">
        <v>14960</v>
      </c>
      <c r="M81" s="96">
        <f t="shared" si="23"/>
        <v>37154</v>
      </c>
      <c r="N81" s="97">
        <f t="shared" si="24"/>
        <v>1345</v>
      </c>
      <c r="O81" s="98">
        <f t="shared" si="24"/>
        <v>880</v>
      </c>
      <c r="P81" s="99">
        <f t="shared" si="24"/>
        <v>2225</v>
      </c>
      <c r="Q81" s="100">
        <f>ROUNDDOWN(($R$116+ROUNDDOWN(($A81*IF(501&lt;=$A81,$R$128,IF(101&lt;=$A81,$R$127,IF(51&lt;=$A81,$R$126,IF(31&lt;=$A81,$R$125,IF(21&lt;=$A81,$R$124,IF(11&lt;=$A81,$R$123,IF(1&lt;=$A81,$R$122,0)))))))),0))*1.1,0)</f>
        <v>23372</v>
      </c>
      <c r="R81" s="101">
        <f t="shared" si="20"/>
        <v>15840</v>
      </c>
      <c r="S81" s="102">
        <f t="shared" si="25"/>
        <v>39212</v>
      </c>
      <c r="T81" s="103">
        <f t="shared" si="26"/>
        <v>1178</v>
      </c>
      <c r="U81" s="104">
        <f t="shared" si="26"/>
        <v>880</v>
      </c>
      <c r="V81" s="105">
        <f t="shared" si="26"/>
        <v>2058</v>
      </c>
      <c r="W81" s="106">
        <f t="shared" si="27"/>
        <v>326</v>
      </c>
      <c r="X81" s="86">
        <f t="shared" si="27"/>
        <v>2173</v>
      </c>
      <c r="Y81" s="87">
        <f t="shared" si="27"/>
        <v>2499</v>
      </c>
      <c r="Z81" s="107">
        <f t="shared" si="28"/>
        <v>1.0141456217998785</v>
      </c>
      <c r="AA81" s="83">
        <f t="shared" si="28"/>
        <v>1.1589961220458038</v>
      </c>
      <c r="AB81" s="83">
        <f t="shared" si="28"/>
        <v>1.068068531582818</v>
      </c>
    </row>
    <row r="82" spans="1:28" s="57" customFormat="1" ht="18" customHeight="1" x14ac:dyDescent="0.25">
      <c r="A82" s="84">
        <v>77</v>
      </c>
      <c r="B82" s="85">
        <f t="shared" si="19"/>
        <v>23350</v>
      </c>
      <c r="C82" s="106">
        <v>13860</v>
      </c>
      <c r="D82" s="111">
        <f t="shared" si="29"/>
        <v>37210</v>
      </c>
      <c r="E82" s="88">
        <f>ROUNDDOWN(($F$116+ROUNDDOWN(($A82*IF(501&lt;=$A82,$F$128,IF(101&lt;=$A82,$F$127,IF(51&lt;=$A82,$F$126,IF(31&lt;=$A82,$F$125,IF(21&lt;=$A82,$F$124,IF(11&lt;=$A82,$F$123,IF(1&lt;=$A82,$F$122,0)))))))),0))*1.1,0)</f>
        <v>21051</v>
      </c>
      <c r="F82" s="89">
        <v>14256</v>
      </c>
      <c r="G82" s="90">
        <f t="shared" si="21"/>
        <v>35307</v>
      </c>
      <c r="H82" s="91">
        <f t="shared" si="22"/>
        <v>-2299</v>
      </c>
      <c r="I82" s="92">
        <f t="shared" si="22"/>
        <v>396</v>
      </c>
      <c r="J82" s="93">
        <f t="shared" si="22"/>
        <v>-1903</v>
      </c>
      <c r="K82" s="94">
        <f>ROUNDDOWN(($L$116+ROUNDDOWN(($A82*IF(501&lt;=$A82,$L$128,IF(101&lt;=$A82,$L$127,IF(51&lt;=$A82,$L$126,IF(31&lt;=$A82,$L$125,IF(21&lt;=$A82,$L$124,IF(11&lt;=$A82,$L$123,IF(1&lt;=$A82,$L$122,0)))))))),0))*1.1,0)</f>
        <v>22410</v>
      </c>
      <c r="L82" s="95">
        <v>15147</v>
      </c>
      <c r="M82" s="96">
        <f t="shared" si="23"/>
        <v>37557</v>
      </c>
      <c r="N82" s="97">
        <f t="shared" si="24"/>
        <v>1359</v>
      </c>
      <c r="O82" s="98">
        <f t="shared" si="24"/>
        <v>891</v>
      </c>
      <c r="P82" s="99">
        <f t="shared" si="24"/>
        <v>2250</v>
      </c>
      <c r="Q82" s="100">
        <f>ROUNDDOWN(($R$116+ROUNDDOWN(($A82*IF(501&lt;=$A82,$R$128,IF(101&lt;=$A82,$R$127,IF(51&lt;=$A82,$R$126,IF(31&lt;=$A82,$R$125,IF(21&lt;=$A82,$R$124,IF(11&lt;=$A82,$R$123,IF(1&lt;=$A82,$R$122,0)))))))),0))*1.1,0)</f>
        <v>23599</v>
      </c>
      <c r="R82" s="101">
        <f t="shared" si="20"/>
        <v>16038</v>
      </c>
      <c r="S82" s="102">
        <f t="shared" si="25"/>
        <v>39637</v>
      </c>
      <c r="T82" s="103">
        <f t="shared" si="26"/>
        <v>1189</v>
      </c>
      <c r="U82" s="104">
        <f t="shared" si="26"/>
        <v>891</v>
      </c>
      <c r="V82" s="105">
        <f t="shared" si="26"/>
        <v>2080</v>
      </c>
      <c r="W82" s="106">
        <f t="shared" si="27"/>
        <v>249</v>
      </c>
      <c r="X82" s="86">
        <f t="shared" si="27"/>
        <v>2178</v>
      </c>
      <c r="Y82" s="87">
        <f t="shared" si="27"/>
        <v>2427</v>
      </c>
      <c r="Z82" s="107">
        <f t="shared" si="28"/>
        <v>1.0106638115631692</v>
      </c>
      <c r="AA82" s="83">
        <f t="shared" si="28"/>
        <v>1.1571428571428573</v>
      </c>
      <c r="AB82" s="83">
        <f t="shared" si="28"/>
        <v>1.0652244020424617</v>
      </c>
    </row>
    <row r="83" spans="1:28" s="57" customFormat="1" ht="18" customHeight="1" x14ac:dyDescent="0.25">
      <c r="A83" s="84">
        <v>78</v>
      </c>
      <c r="B83" s="85">
        <f t="shared" si="19"/>
        <v>23655</v>
      </c>
      <c r="C83" s="106">
        <v>14052</v>
      </c>
      <c r="D83" s="111">
        <f t="shared" si="29"/>
        <v>37707</v>
      </c>
      <c r="E83" s="88">
        <f>ROUNDDOWN(($F$116+ROUNDDOWN(($A83*IF(501&lt;=$A83,$F$128,IF(101&lt;=$A83,$F$127,IF(51&lt;=$A83,$F$126,IF(31&lt;=$A83,$F$125,IF(21&lt;=$A83,$F$124,IF(11&lt;=$A83,$F$123,IF(1&lt;=$A83,$F$122,0)))))))),0))*1.1,0)</f>
        <v>21254</v>
      </c>
      <c r="F83" s="89">
        <v>14432</v>
      </c>
      <c r="G83" s="90">
        <f t="shared" si="21"/>
        <v>35686</v>
      </c>
      <c r="H83" s="91">
        <f t="shared" si="22"/>
        <v>-2401</v>
      </c>
      <c r="I83" s="92">
        <f t="shared" si="22"/>
        <v>380</v>
      </c>
      <c r="J83" s="93">
        <f t="shared" si="22"/>
        <v>-2021</v>
      </c>
      <c r="K83" s="94">
        <f>ROUNDDOWN(($L$116+ROUNDDOWN(($A83*IF(501&lt;=$A83,$L$128,IF(101&lt;=$A83,$L$127,IF(51&lt;=$A83,$L$126,IF(31&lt;=$A83,$L$125,IF(21&lt;=$A83,$L$124,IF(11&lt;=$A83,$L$123,IF(1&lt;=$A83,$L$122,0)))))))),0))*1.1,0)</f>
        <v>22625</v>
      </c>
      <c r="L83" s="95">
        <v>15334</v>
      </c>
      <c r="M83" s="96">
        <f t="shared" si="23"/>
        <v>37959</v>
      </c>
      <c r="N83" s="97">
        <f t="shared" si="24"/>
        <v>1371</v>
      </c>
      <c r="O83" s="98">
        <f t="shared" si="24"/>
        <v>902</v>
      </c>
      <c r="P83" s="99">
        <f t="shared" si="24"/>
        <v>2273</v>
      </c>
      <c r="Q83" s="100">
        <f>ROUNDDOWN(($R$116+ROUNDDOWN(($A83*IF(501&lt;=$A83,$R$128,IF(101&lt;=$A83,$R$127,IF(51&lt;=$A83,$R$126,IF(31&lt;=$A83,$R$125,IF(21&lt;=$A83,$R$124,IF(11&lt;=$A83,$R$123,IF(1&lt;=$A83,$R$122,0)))))))),0))*1.1,0)</f>
        <v>23826</v>
      </c>
      <c r="R83" s="101">
        <f t="shared" si="20"/>
        <v>16236</v>
      </c>
      <c r="S83" s="102">
        <f t="shared" si="25"/>
        <v>40062</v>
      </c>
      <c r="T83" s="103">
        <f t="shared" si="26"/>
        <v>1201</v>
      </c>
      <c r="U83" s="104">
        <f t="shared" si="26"/>
        <v>902</v>
      </c>
      <c r="V83" s="105">
        <f t="shared" si="26"/>
        <v>2103</v>
      </c>
      <c r="W83" s="106">
        <f t="shared" si="27"/>
        <v>171</v>
      </c>
      <c r="X83" s="86">
        <f t="shared" si="27"/>
        <v>2184</v>
      </c>
      <c r="Y83" s="87">
        <f t="shared" si="27"/>
        <v>2355</v>
      </c>
      <c r="Z83" s="107">
        <f t="shared" si="28"/>
        <v>1.0072289156626506</v>
      </c>
      <c r="AA83" s="83">
        <f t="shared" si="28"/>
        <v>1.1554227156276686</v>
      </c>
      <c r="AB83" s="83">
        <f t="shared" si="28"/>
        <v>1.0624552470363593</v>
      </c>
    </row>
    <row r="84" spans="1:28" s="57" customFormat="1" ht="18" customHeight="1" x14ac:dyDescent="0.25">
      <c r="A84" s="84">
        <v>79</v>
      </c>
      <c r="B84" s="85">
        <f t="shared" si="19"/>
        <v>23960</v>
      </c>
      <c r="C84" s="106">
        <v>14245</v>
      </c>
      <c r="D84" s="111">
        <f t="shared" si="29"/>
        <v>38205</v>
      </c>
      <c r="E84" s="88">
        <f>ROUNDDOWN(($F$116+ROUNDDOWN(($A84*IF(501&lt;=$A84,$F$128,IF(101&lt;=$A84,$F$127,IF(51&lt;=$A84,$F$126,IF(31&lt;=$A84,$F$125,IF(21&lt;=$A84,$F$124,IF(11&lt;=$A84,$F$123,IF(1&lt;=$A84,$F$122,0)))))))),0))*1.1,0)</f>
        <v>21456</v>
      </c>
      <c r="F84" s="89">
        <v>14608</v>
      </c>
      <c r="G84" s="90">
        <f t="shared" si="21"/>
        <v>36064</v>
      </c>
      <c r="H84" s="91">
        <f t="shared" si="22"/>
        <v>-2504</v>
      </c>
      <c r="I84" s="92">
        <f t="shared" si="22"/>
        <v>363</v>
      </c>
      <c r="J84" s="93">
        <f t="shared" si="22"/>
        <v>-2141</v>
      </c>
      <c r="K84" s="94">
        <f>ROUNDDOWN(($L$116+ROUNDDOWN(($A84*IF(501&lt;=$A84,$L$128,IF(101&lt;=$A84,$L$127,IF(51&lt;=$A84,$L$126,IF(31&lt;=$A84,$L$125,IF(21&lt;=$A84,$L$124,IF(11&lt;=$A84,$L$123,IF(1&lt;=$A84,$L$122,0)))))))),0))*1.1,0)</f>
        <v>22841</v>
      </c>
      <c r="L84" s="95">
        <v>15521</v>
      </c>
      <c r="M84" s="96">
        <f t="shared" si="23"/>
        <v>38362</v>
      </c>
      <c r="N84" s="97">
        <f t="shared" si="24"/>
        <v>1385</v>
      </c>
      <c r="O84" s="98">
        <f t="shared" si="24"/>
        <v>913</v>
      </c>
      <c r="P84" s="99">
        <f t="shared" si="24"/>
        <v>2298</v>
      </c>
      <c r="Q84" s="100">
        <f>ROUNDDOWN(($R$116+ROUNDDOWN(($A84*IF(501&lt;=$A84,$R$128,IF(101&lt;=$A84,$R$127,IF(51&lt;=$A84,$R$126,IF(31&lt;=$A84,$R$125,IF(21&lt;=$A84,$R$124,IF(11&lt;=$A84,$R$123,IF(1&lt;=$A84,$R$122,0)))))))),0))*1.1,0)</f>
        <v>24052</v>
      </c>
      <c r="R84" s="101">
        <f t="shared" si="20"/>
        <v>16434</v>
      </c>
      <c r="S84" s="102">
        <f t="shared" si="25"/>
        <v>40486</v>
      </c>
      <c r="T84" s="103">
        <f t="shared" si="26"/>
        <v>1211</v>
      </c>
      <c r="U84" s="104">
        <f t="shared" si="26"/>
        <v>913</v>
      </c>
      <c r="V84" s="105">
        <f t="shared" si="26"/>
        <v>2124</v>
      </c>
      <c r="W84" s="106">
        <f t="shared" si="27"/>
        <v>92</v>
      </c>
      <c r="X84" s="86">
        <f t="shared" si="27"/>
        <v>2189</v>
      </c>
      <c r="Y84" s="87">
        <f t="shared" si="27"/>
        <v>2281</v>
      </c>
      <c r="Z84" s="107">
        <f t="shared" si="28"/>
        <v>1.003839732888147</v>
      </c>
      <c r="AA84" s="83">
        <f t="shared" si="28"/>
        <v>1.1536679536679537</v>
      </c>
      <c r="AB84" s="83">
        <f t="shared" si="28"/>
        <v>1.0597042271953934</v>
      </c>
    </row>
    <row r="85" spans="1:28" s="57" customFormat="1" ht="18" customHeight="1" x14ac:dyDescent="0.25">
      <c r="A85" s="84">
        <v>80</v>
      </c>
      <c r="B85" s="85">
        <f t="shared" si="19"/>
        <v>24264</v>
      </c>
      <c r="C85" s="106">
        <v>14437</v>
      </c>
      <c r="D85" s="111">
        <f t="shared" si="29"/>
        <v>38701</v>
      </c>
      <c r="E85" s="88">
        <f>ROUNDDOWN(($F$116+ROUNDDOWN(($A85*IF(501&lt;=$A85,$F$128,IF(101&lt;=$A85,$F$127,IF(51&lt;=$A85,$F$126,IF(31&lt;=$A85,$F$125,IF(21&lt;=$A85,$F$124,IF(11&lt;=$A85,$F$123,IF(1&lt;=$A85,$F$122,0)))))))),0))*1.1,0)</f>
        <v>21659</v>
      </c>
      <c r="F85" s="89">
        <v>14784</v>
      </c>
      <c r="G85" s="90">
        <f t="shared" si="21"/>
        <v>36443</v>
      </c>
      <c r="H85" s="91">
        <f t="shared" si="22"/>
        <v>-2605</v>
      </c>
      <c r="I85" s="92">
        <f t="shared" si="22"/>
        <v>347</v>
      </c>
      <c r="J85" s="93">
        <f t="shared" si="22"/>
        <v>-2258</v>
      </c>
      <c r="K85" s="94">
        <f>ROUNDDOWN(($L$116+ROUNDDOWN(($A85*IF(501&lt;=$A85,$L$128,IF(101&lt;=$A85,$L$127,IF(51&lt;=$A85,$L$126,IF(31&lt;=$A85,$L$125,IF(21&lt;=$A85,$L$124,IF(11&lt;=$A85,$L$123,IF(1&lt;=$A85,$L$122,0)))))))),0))*1.1,0)</f>
        <v>23057</v>
      </c>
      <c r="L85" s="95">
        <v>15708</v>
      </c>
      <c r="M85" s="96">
        <f t="shared" si="23"/>
        <v>38765</v>
      </c>
      <c r="N85" s="97">
        <f t="shared" si="24"/>
        <v>1398</v>
      </c>
      <c r="O85" s="98">
        <f t="shared" si="24"/>
        <v>924</v>
      </c>
      <c r="P85" s="99">
        <f t="shared" si="24"/>
        <v>2322</v>
      </c>
      <c r="Q85" s="100">
        <f>ROUNDDOWN(($R$116+ROUNDDOWN(($A85*IF(501&lt;=$A85,$R$128,IF(101&lt;=$A85,$R$127,IF(51&lt;=$A85,$R$126,IF(31&lt;=$A85,$R$125,IF(21&lt;=$A85,$R$124,IF(11&lt;=$A85,$R$123,IF(1&lt;=$A85,$R$122,0)))))))),0))*1.1,0)</f>
        <v>24279</v>
      </c>
      <c r="R85" s="101">
        <f t="shared" si="20"/>
        <v>16632</v>
      </c>
      <c r="S85" s="102">
        <f t="shared" si="25"/>
        <v>40911</v>
      </c>
      <c r="T85" s="103">
        <f t="shared" si="26"/>
        <v>1222</v>
      </c>
      <c r="U85" s="104">
        <f t="shared" si="26"/>
        <v>924</v>
      </c>
      <c r="V85" s="105">
        <f t="shared" si="26"/>
        <v>2146</v>
      </c>
      <c r="W85" s="106">
        <f t="shared" si="27"/>
        <v>15</v>
      </c>
      <c r="X85" s="86">
        <f t="shared" si="27"/>
        <v>2195</v>
      </c>
      <c r="Y85" s="87">
        <f t="shared" si="27"/>
        <v>2210</v>
      </c>
      <c r="Z85" s="107">
        <f t="shared" si="28"/>
        <v>1.0006181998021761</v>
      </c>
      <c r="AA85" s="83">
        <f t="shared" si="28"/>
        <v>1.1520398974856272</v>
      </c>
      <c r="AB85" s="83">
        <f t="shared" si="28"/>
        <v>1.0571044675848169</v>
      </c>
    </row>
    <row r="86" spans="1:28" s="57" customFormat="1" ht="18" customHeight="1" x14ac:dyDescent="0.25">
      <c r="A86" s="84">
        <v>81</v>
      </c>
      <c r="B86" s="85">
        <f t="shared" si="19"/>
        <v>24569</v>
      </c>
      <c r="C86" s="106">
        <v>14630</v>
      </c>
      <c r="D86" s="111">
        <f t="shared" si="29"/>
        <v>39199</v>
      </c>
      <c r="E86" s="88">
        <f>ROUNDDOWN(($F$116+ROUNDDOWN(($A86*IF(501&lt;=$A86,$F$128,IF(101&lt;=$A86,$F$127,IF(51&lt;=$A86,$F$126,IF(31&lt;=$A86,$F$125,IF(21&lt;=$A86,$F$124,IF(11&lt;=$A86,$F$123,IF(1&lt;=$A86,$F$122,0)))))))),0))*1.1,0)</f>
        <v>21861</v>
      </c>
      <c r="F86" s="89">
        <v>14960</v>
      </c>
      <c r="G86" s="90">
        <f t="shared" si="21"/>
        <v>36821</v>
      </c>
      <c r="H86" s="91">
        <f t="shared" si="22"/>
        <v>-2708</v>
      </c>
      <c r="I86" s="92">
        <f t="shared" si="22"/>
        <v>330</v>
      </c>
      <c r="J86" s="93">
        <f t="shared" si="22"/>
        <v>-2378</v>
      </c>
      <c r="K86" s="94">
        <f>ROUNDDOWN(($L$116+ROUNDDOWN(($A86*IF(501&lt;=$A86,$L$128,IF(101&lt;=$A86,$L$127,IF(51&lt;=$A86,$L$126,IF(31&lt;=$A86,$L$125,IF(21&lt;=$A86,$L$124,IF(11&lt;=$A86,$L$123,IF(1&lt;=$A86,$L$122,0)))))))),0))*1.1,0)</f>
        <v>23272</v>
      </c>
      <c r="L86" s="95">
        <v>15895</v>
      </c>
      <c r="M86" s="96">
        <f t="shared" si="23"/>
        <v>39167</v>
      </c>
      <c r="N86" s="97">
        <f t="shared" si="24"/>
        <v>1411</v>
      </c>
      <c r="O86" s="98">
        <f t="shared" si="24"/>
        <v>935</v>
      </c>
      <c r="P86" s="99">
        <f t="shared" si="24"/>
        <v>2346</v>
      </c>
      <c r="Q86" s="100">
        <f>ROUNDDOWN(($R$116+ROUNDDOWN(($A86*IF(501&lt;=$A86,$R$128,IF(101&lt;=$A86,$R$127,IF(51&lt;=$A86,$R$126,IF(31&lt;=$A86,$R$125,IF(21&lt;=$A86,$R$124,IF(11&lt;=$A86,$R$123,IF(1&lt;=$A86,$R$122,0)))))))),0))*1.1,0)</f>
        <v>24505</v>
      </c>
      <c r="R86" s="101">
        <f t="shared" si="20"/>
        <v>16830</v>
      </c>
      <c r="S86" s="102">
        <f t="shared" si="25"/>
        <v>41335</v>
      </c>
      <c r="T86" s="103">
        <f t="shared" si="26"/>
        <v>1233</v>
      </c>
      <c r="U86" s="104">
        <f t="shared" si="26"/>
        <v>935</v>
      </c>
      <c r="V86" s="105">
        <f t="shared" si="26"/>
        <v>2168</v>
      </c>
      <c r="W86" s="106">
        <f t="shared" si="27"/>
        <v>-64</v>
      </c>
      <c r="X86" s="86">
        <f t="shared" si="27"/>
        <v>2200</v>
      </c>
      <c r="Y86" s="87">
        <f t="shared" si="27"/>
        <v>2136</v>
      </c>
      <c r="Z86" s="107">
        <f t="shared" si="28"/>
        <v>0.99739509137531035</v>
      </c>
      <c r="AA86" s="83">
        <f t="shared" si="28"/>
        <v>1.1503759398496241</v>
      </c>
      <c r="AB86" s="83">
        <f t="shared" si="28"/>
        <v>1.0544911859996429</v>
      </c>
    </row>
    <row r="87" spans="1:28" s="57" customFormat="1" ht="18" customHeight="1" x14ac:dyDescent="0.25">
      <c r="A87" s="84">
        <v>82</v>
      </c>
      <c r="B87" s="85">
        <f t="shared" si="19"/>
        <v>24874</v>
      </c>
      <c r="C87" s="106">
        <v>14822</v>
      </c>
      <c r="D87" s="111">
        <f t="shared" si="29"/>
        <v>39696</v>
      </c>
      <c r="E87" s="88">
        <f>ROUNDDOWN(($F$116+ROUNDDOWN(($A87*IF(501&lt;=$A87,$F$128,IF(101&lt;=$A87,$F$127,IF(51&lt;=$A87,$F$126,IF(31&lt;=$A87,$F$125,IF(21&lt;=$A87,$F$124,IF(11&lt;=$A87,$F$123,IF(1&lt;=$A87,$F$122,0)))))))),0))*1.1,0)</f>
        <v>22063</v>
      </c>
      <c r="F87" s="89">
        <v>15136</v>
      </c>
      <c r="G87" s="90">
        <f t="shared" si="21"/>
        <v>37199</v>
      </c>
      <c r="H87" s="91">
        <f t="shared" si="22"/>
        <v>-2811</v>
      </c>
      <c r="I87" s="92">
        <f t="shared" si="22"/>
        <v>314</v>
      </c>
      <c r="J87" s="93">
        <f t="shared" si="22"/>
        <v>-2497</v>
      </c>
      <c r="K87" s="94">
        <f>ROUNDDOWN(($L$116+ROUNDDOWN(($A87*IF(501&lt;=$A87,$L$128,IF(101&lt;=$A87,$L$127,IF(51&lt;=$A87,$L$126,IF(31&lt;=$A87,$L$125,IF(21&lt;=$A87,$L$124,IF(11&lt;=$A87,$L$123,IF(1&lt;=$A87,$L$122,0)))))))),0))*1.1,0)</f>
        <v>23488</v>
      </c>
      <c r="L87" s="95">
        <v>16082</v>
      </c>
      <c r="M87" s="96">
        <f t="shared" si="23"/>
        <v>39570</v>
      </c>
      <c r="N87" s="97">
        <f t="shared" si="24"/>
        <v>1425</v>
      </c>
      <c r="O87" s="98">
        <f t="shared" si="24"/>
        <v>946</v>
      </c>
      <c r="P87" s="99">
        <f t="shared" si="24"/>
        <v>2371</v>
      </c>
      <c r="Q87" s="100">
        <f>ROUNDDOWN(($R$116+ROUNDDOWN(($A87*IF(501&lt;=$A87,$R$128,IF(101&lt;=$A87,$R$127,IF(51&lt;=$A87,$R$126,IF(31&lt;=$A87,$R$125,IF(21&lt;=$A87,$R$124,IF(11&lt;=$A87,$R$123,IF(1&lt;=$A87,$R$122,0)))))))),0))*1.1,0)</f>
        <v>24732</v>
      </c>
      <c r="R87" s="101">
        <f t="shared" si="20"/>
        <v>17028</v>
      </c>
      <c r="S87" s="102">
        <f t="shared" si="25"/>
        <v>41760</v>
      </c>
      <c r="T87" s="103">
        <f t="shared" si="26"/>
        <v>1244</v>
      </c>
      <c r="U87" s="104">
        <f t="shared" si="26"/>
        <v>946</v>
      </c>
      <c r="V87" s="105">
        <f t="shared" si="26"/>
        <v>2190</v>
      </c>
      <c r="W87" s="106">
        <f t="shared" si="27"/>
        <v>-142</v>
      </c>
      <c r="X87" s="86">
        <f t="shared" si="27"/>
        <v>2206</v>
      </c>
      <c r="Y87" s="87">
        <f t="shared" si="27"/>
        <v>2064</v>
      </c>
      <c r="Z87" s="107">
        <f t="shared" si="28"/>
        <v>0.99429122778805179</v>
      </c>
      <c r="AA87" s="83">
        <f t="shared" si="28"/>
        <v>1.1488328160841992</v>
      </c>
      <c r="AB87" s="83">
        <f t="shared" si="28"/>
        <v>1.0519951632406288</v>
      </c>
    </row>
    <row r="88" spans="1:28" s="57" customFormat="1" ht="18" customHeight="1" x14ac:dyDescent="0.25">
      <c r="A88" s="84">
        <v>83</v>
      </c>
      <c r="B88" s="85">
        <f t="shared" si="19"/>
        <v>25179</v>
      </c>
      <c r="C88" s="106">
        <v>15015</v>
      </c>
      <c r="D88" s="111">
        <f t="shared" si="29"/>
        <v>40194</v>
      </c>
      <c r="E88" s="88">
        <f>ROUNDDOWN(($F$116+ROUNDDOWN(($A88*IF(501&lt;=$A88,$F$128,IF(101&lt;=$A88,$F$127,IF(51&lt;=$A88,$F$126,IF(31&lt;=$A88,$F$125,IF(21&lt;=$A88,$F$124,IF(11&lt;=$A88,$F$123,IF(1&lt;=$A88,$F$122,0)))))))),0))*1.1,0)</f>
        <v>22266</v>
      </c>
      <c r="F88" s="89">
        <v>15312</v>
      </c>
      <c r="G88" s="90">
        <f t="shared" si="21"/>
        <v>37578</v>
      </c>
      <c r="H88" s="91">
        <f t="shared" si="22"/>
        <v>-2913</v>
      </c>
      <c r="I88" s="92">
        <f t="shared" si="22"/>
        <v>297</v>
      </c>
      <c r="J88" s="93">
        <f t="shared" si="22"/>
        <v>-2616</v>
      </c>
      <c r="K88" s="94">
        <f>ROUNDDOWN(($L$116+ROUNDDOWN(($A88*IF(501&lt;=$A88,$L$128,IF(101&lt;=$A88,$L$127,IF(51&lt;=$A88,$L$126,IF(31&lt;=$A88,$L$125,IF(21&lt;=$A88,$L$124,IF(11&lt;=$A88,$L$123,IF(1&lt;=$A88,$L$122,0)))))))),0))*1.1,0)</f>
        <v>23703</v>
      </c>
      <c r="L88" s="95">
        <v>16269</v>
      </c>
      <c r="M88" s="96">
        <f t="shared" si="23"/>
        <v>39972</v>
      </c>
      <c r="N88" s="97">
        <f t="shared" si="24"/>
        <v>1437</v>
      </c>
      <c r="O88" s="98">
        <f t="shared" si="24"/>
        <v>957</v>
      </c>
      <c r="P88" s="99">
        <f t="shared" si="24"/>
        <v>2394</v>
      </c>
      <c r="Q88" s="100">
        <f>ROUNDDOWN(($R$116+ROUNDDOWN(($A88*IF(501&lt;=$A88,$R$128,IF(101&lt;=$A88,$R$127,IF(51&lt;=$A88,$R$126,IF(31&lt;=$A88,$R$125,IF(21&lt;=$A88,$R$124,IF(11&lt;=$A88,$R$123,IF(1&lt;=$A88,$R$122,0)))))))),0))*1.1,0)</f>
        <v>24959</v>
      </c>
      <c r="R88" s="101">
        <f t="shared" si="20"/>
        <v>17226</v>
      </c>
      <c r="S88" s="102">
        <f t="shared" si="25"/>
        <v>42185</v>
      </c>
      <c r="T88" s="103">
        <f t="shared" si="26"/>
        <v>1256</v>
      </c>
      <c r="U88" s="104">
        <f t="shared" si="26"/>
        <v>957</v>
      </c>
      <c r="V88" s="105">
        <f t="shared" si="26"/>
        <v>2213</v>
      </c>
      <c r="W88" s="106">
        <f t="shared" si="27"/>
        <v>-220</v>
      </c>
      <c r="X88" s="86">
        <f t="shared" si="27"/>
        <v>2211</v>
      </c>
      <c r="Y88" s="87">
        <f t="shared" si="27"/>
        <v>1991</v>
      </c>
      <c r="Z88" s="107">
        <f t="shared" si="28"/>
        <v>0.99126256006989955</v>
      </c>
      <c r="AA88" s="83">
        <f t="shared" si="28"/>
        <v>1.1472527472527472</v>
      </c>
      <c r="AB88" s="83">
        <f t="shared" si="28"/>
        <v>1.0495347564313082</v>
      </c>
    </row>
    <row r="89" spans="1:28" s="57" customFormat="1" ht="18" customHeight="1" x14ac:dyDescent="0.25">
      <c r="A89" s="84">
        <v>84</v>
      </c>
      <c r="B89" s="85">
        <f t="shared" si="19"/>
        <v>25483</v>
      </c>
      <c r="C89" s="106">
        <v>15207</v>
      </c>
      <c r="D89" s="111">
        <f t="shared" si="29"/>
        <v>40690</v>
      </c>
      <c r="E89" s="88">
        <f>ROUNDDOWN(($F$116+ROUNDDOWN(($A89*IF(501&lt;=$A89,$F$128,IF(101&lt;=$A89,$F$127,IF(51&lt;=$A89,$F$126,IF(31&lt;=$A89,$F$125,IF(21&lt;=$A89,$F$124,IF(11&lt;=$A89,$F$123,IF(1&lt;=$A89,$F$122,0)))))))),0))*1.1,0)</f>
        <v>22468</v>
      </c>
      <c r="F89" s="89">
        <v>15488</v>
      </c>
      <c r="G89" s="90">
        <f t="shared" si="21"/>
        <v>37956</v>
      </c>
      <c r="H89" s="91">
        <f t="shared" si="22"/>
        <v>-3015</v>
      </c>
      <c r="I89" s="92">
        <f t="shared" si="22"/>
        <v>281</v>
      </c>
      <c r="J89" s="93">
        <f t="shared" si="22"/>
        <v>-2734</v>
      </c>
      <c r="K89" s="94">
        <f>ROUNDDOWN(($L$116+ROUNDDOWN(($A89*IF(501&lt;=$A89,$L$128,IF(101&lt;=$A89,$L$127,IF(51&lt;=$A89,$L$126,IF(31&lt;=$A89,$L$125,IF(21&lt;=$A89,$L$124,IF(11&lt;=$A89,$L$123,IF(1&lt;=$A89,$L$122,0)))))))),0))*1.1,0)</f>
        <v>23919</v>
      </c>
      <c r="L89" s="95">
        <v>16456</v>
      </c>
      <c r="M89" s="96">
        <f t="shared" si="23"/>
        <v>40375</v>
      </c>
      <c r="N89" s="97">
        <f t="shared" si="24"/>
        <v>1451</v>
      </c>
      <c r="O89" s="98">
        <f t="shared" si="24"/>
        <v>968</v>
      </c>
      <c r="P89" s="99">
        <f t="shared" si="24"/>
        <v>2419</v>
      </c>
      <c r="Q89" s="100">
        <f>ROUNDDOWN(($R$116+ROUNDDOWN(($A89*IF(501&lt;=$A89,$R$128,IF(101&lt;=$A89,$R$127,IF(51&lt;=$A89,$R$126,IF(31&lt;=$A89,$R$125,IF(21&lt;=$A89,$R$124,IF(11&lt;=$A89,$R$123,IF(1&lt;=$A89,$R$122,0)))))))),0))*1.1,0)</f>
        <v>25185</v>
      </c>
      <c r="R89" s="101">
        <f t="shared" si="20"/>
        <v>17424</v>
      </c>
      <c r="S89" s="102">
        <f t="shared" si="25"/>
        <v>42609</v>
      </c>
      <c r="T89" s="103">
        <f t="shared" si="26"/>
        <v>1266</v>
      </c>
      <c r="U89" s="104">
        <f t="shared" si="26"/>
        <v>968</v>
      </c>
      <c r="V89" s="105">
        <f t="shared" si="26"/>
        <v>2234</v>
      </c>
      <c r="W89" s="106">
        <f t="shared" si="27"/>
        <v>-298</v>
      </c>
      <c r="X89" s="86">
        <f t="shared" si="27"/>
        <v>2217</v>
      </c>
      <c r="Y89" s="87">
        <f t="shared" si="27"/>
        <v>1919</v>
      </c>
      <c r="Z89" s="107">
        <f t="shared" si="28"/>
        <v>0.9883059294431582</v>
      </c>
      <c r="AA89" s="83">
        <f t="shared" si="28"/>
        <v>1.1457881238903136</v>
      </c>
      <c r="AB89" s="83">
        <f t="shared" si="28"/>
        <v>1.0471614647333498</v>
      </c>
    </row>
    <row r="90" spans="1:28" s="57" customFormat="1" ht="18" customHeight="1" x14ac:dyDescent="0.25">
      <c r="A90" s="84">
        <v>85</v>
      </c>
      <c r="B90" s="85">
        <f t="shared" si="19"/>
        <v>25788</v>
      </c>
      <c r="C90" s="106">
        <v>15400</v>
      </c>
      <c r="D90" s="111">
        <f t="shared" si="29"/>
        <v>41188</v>
      </c>
      <c r="E90" s="88">
        <f>ROUNDDOWN(($F$116+ROUNDDOWN(($A90*IF(501&lt;=$A90,$F$128,IF(101&lt;=$A90,$F$127,IF(51&lt;=$A90,$F$126,IF(31&lt;=$A90,$F$125,IF(21&lt;=$A90,$F$124,IF(11&lt;=$A90,$F$123,IF(1&lt;=$A90,$F$122,0)))))))),0))*1.1,0)</f>
        <v>22671</v>
      </c>
      <c r="F90" s="89">
        <v>15664</v>
      </c>
      <c r="G90" s="90">
        <f t="shared" si="21"/>
        <v>38335</v>
      </c>
      <c r="H90" s="91">
        <f t="shared" si="22"/>
        <v>-3117</v>
      </c>
      <c r="I90" s="92">
        <f t="shared" si="22"/>
        <v>264</v>
      </c>
      <c r="J90" s="93">
        <f t="shared" si="22"/>
        <v>-2853</v>
      </c>
      <c r="K90" s="94">
        <f>ROUNDDOWN(($L$116+ROUNDDOWN(($A90*IF(501&lt;=$A90,$L$128,IF(101&lt;=$A90,$L$127,IF(51&lt;=$A90,$L$126,IF(31&lt;=$A90,$L$125,IF(21&lt;=$A90,$L$124,IF(11&lt;=$A90,$L$123,IF(1&lt;=$A90,$L$122,0)))))))),0))*1.1,0)</f>
        <v>24135</v>
      </c>
      <c r="L90" s="95">
        <v>16643</v>
      </c>
      <c r="M90" s="96">
        <f t="shared" si="23"/>
        <v>40778</v>
      </c>
      <c r="N90" s="97">
        <f t="shared" si="24"/>
        <v>1464</v>
      </c>
      <c r="O90" s="98">
        <f t="shared" si="24"/>
        <v>979</v>
      </c>
      <c r="P90" s="99">
        <f t="shared" si="24"/>
        <v>2443</v>
      </c>
      <c r="Q90" s="100">
        <f>ROUNDDOWN(($R$116+ROUNDDOWN(($A90*IF(501&lt;=$A90,$R$128,IF(101&lt;=$A90,$R$127,IF(51&lt;=$A90,$R$126,IF(31&lt;=$A90,$R$125,IF(21&lt;=$A90,$R$124,IF(11&lt;=$A90,$R$123,IF(1&lt;=$A90,$R$122,0)))))))),0))*1.1,0)</f>
        <v>25412</v>
      </c>
      <c r="R90" s="101">
        <f t="shared" si="20"/>
        <v>17622</v>
      </c>
      <c r="S90" s="102">
        <f t="shared" si="25"/>
        <v>43034</v>
      </c>
      <c r="T90" s="103">
        <f t="shared" si="26"/>
        <v>1277</v>
      </c>
      <c r="U90" s="104">
        <f t="shared" si="26"/>
        <v>979</v>
      </c>
      <c r="V90" s="105">
        <f t="shared" si="26"/>
        <v>2256</v>
      </c>
      <c r="W90" s="106">
        <f t="shared" si="27"/>
        <v>-376</v>
      </c>
      <c r="X90" s="86">
        <f t="shared" si="27"/>
        <v>2222</v>
      </c>
      <c r="Y90" s="87">
        <f t="shared" si="27"/>
        <v>1846</v>
      </c>
      <c r="Z90" s="107">
        <f t="shared" si="28"/>
        <v>0.98541957499612221</v>
      </c>
      <c r="AA90" s="83">
        <f t="shared" si="28"/>
        <v>1.1442857142857144</v>
      </c>
      <c r="AB90" s="83">
        <f t="shared" si="28"/>
        <v>1.0448188792852287</v>
      </c>
    </row>
    <row r="91" spans="1:28" s="57" customFormat="1" ht="18" customHeight="1" x14ac:dyDescent="0.25">
      <c r="A91" s="84">
        <v>86</v>
      </c>
      <c r="B91" s="85">
        <f t="shared" si="19"/>
        <v>26093</v>
      </c>
      <c r="C91" s="106">
        <v>15592</v>
      </c>
      <c r="D91" s="111">
        <f t="shared" si="29"/>
        <v>41685</v>
      </c>
      <c r="E91" s="88">
        <f>ROUNDDOWN(($F$116+ROUNDDOWN(($A91*IF(501&lt;=$A91,$F$128,IF(101&lt;=$A91,$F$127,IF(51&lt;=$A91,$F$126,IF(31&lt;=$A91,$F$125,IF(21&lt;=$A91,$F$124,IF(11&lt;=$A91,$F$123,IF(1&lt;=$A91,$F$122,0)))))))),0))*1.1,0)</f>
        <v>22873</v>
      </c>
      <c r="F91" s="89">
        <v>15840</v>
      </c>
      <c r="G91" s="90">
        <f t="shared" si="21"/>
        <v>38713</v>
      </c>
      <c r="H91" s="91">
        <f t="shared" si="22"/>
        <v>-3220</v>
      </c>
      <c r="I91" s="92">
        <f t="shared" si="22"/>
        <v>248</v>
      </c>
      <c r="J91" s="93">
        <f t="shared" si="22"/>
        <v>-2972</v>
      </c>
      <c r="K91" s="94">
        <f>ROUNDDOWN(($L$116+ROUNDDOWN(($A91*IF(501&lt;=$A91,$L$128,IF(101&lt;=$A91,$L$127,IF(51&lt;=$A91,$L$126,IF(31&lt;=$A91,$L$125,IF(21&lt;=$A91,$L$124,IF(11&lt;=$A91,$L$123,IF(1&lt;=$A91,$L$122,0)))))))),0))*1.1,0)</f>
        <v>24350</v>
      </c>
      <c r="L91" s="95">
        <v>16830</v>
      </c>
      <c r="M91" s="96">
        <f t="shared" si="23"/>
        <v>41180</v>
      </c>
      <c r="N91" s="97">
        <f t="shared" si="24"/>
        <v>1477</v>
      </c>
      <c r="O91" s="98">
        <f t="shared" si="24"/>
        <v>990</v>
      </c>
      <c r="P91" s="99">
        <f t="shared" si="24"/>
        <v>2467</v>
      </c>
      <c r="Q91" s="100">
        <f>ROUNDDOWN(($R$116+ROUNDDOWN(($A91*IF(501&lt;=$A91,$R$128,IF(101&lt;=$A91,$R$127,IF(51&lt;=$A91,$R$126,IF(31&lt;=$A91,$R$125,IF(21&lt;=$A91,$R$124,IF(11&lt;=$A91,$R$123,IF(1&lt;=$A91,$R$122,0)))))))),0))*1.1,0)</f>
        <v>25638</v>
      </c>
      <c r="R91" s="101">
        <f t="shared" si="20"/>
        <v>17820</v>
      </c>
      <c r="S91" s="102">
        <f t="shared" si="25"/>
        <v>43458</v>
      </c>
      <c r="T91" s="103">
        <f t="shared" si="26"/>
        <v>1288</v>
      </c>
      <c r="U91" s="104">
        <f t="shared" si="26"/>
        <v>990</v>
      </c>
      <c r="V91" s="105">
        <f t="shared" si="26"/>
        <v>2278</v>
      </c>
      <c r="W91" s="106">
        <f t="shared" si="27"/>
        <v>-455</v>
      </c>
      <c r="X91" s="86">
        <f t="shared" si="27"/>
        <v>2228</v>
      </c>
      <c r="Y91" s="87">
        <f t="shared" si="27"/>
        <v>1773</v>
      </c>
      <c r="Z91" s="107">
        <f t="shared" si="28"/>
        <v>0.98256237305024341</v>
      </c>
      <c r="AA91" s="83">
        <f t="shared" si="28"/>
        <v>1.1428937916880451</v>
      </c>
      <c r="AB91" s="83">
        <f t="shared" si="28"/>
        <v>1.042533285354444</v>
      </c>
    </row>
    <row r="92" spans="1:28" s="57" customFormat="1" ht="18" customHeight="1" x14ac:dyDescent="0.25">
      <c r="A92" s="84">
        <v>87</v>
      </c>
      <c r="B92" s="85">
        <f t="shared" si="19"/>
        <v>26397</v>
      </c>
      <c r="C92" s="106">
        <v>15785</v>
      </c>
      <c r="D92" s="111">
        <f t="shared" si="29"/>
        <v>42182</v>
      </c>
      <c r="E92" s="88">
        <f>ROUNDDOWN(($F$116+ROUNDDOWN(($A92*IF(501&lt;=$A92,$F$128,IF(101&lt;=$A92,$F$127,IF(51&lt;=$A92,$F$126,IF(31&lt;=$A92,$F$125,IF(21&lt;=$A92,$F$124,IF(11&lt;=$A92,$F$123,IF(1&lt;=$A92,$F$122,0)))))))),0))*1.1,0)</f>
        <v>23075</v>
      </c>
      <c r="F92" s="89">
        <v>16016</v>
      </c>
      <c r="G92" s="90">
        <f t="shared" si="21"/>
        <v>39091</v>
      </c>
      <c r="H92" s="91">
        <f t="shared" si="22"/>
        <v>-3322</v>
      </c>
      <c r="I92" s="92">
        <f t="shared" si="22"/>
        <v>231</v>
      </c>
      <c r="J92" s="93">
        <f t="shared" si="22"/>
        <v>-3091</v>
      </c>
      <c r="K92" s="94">
        <f>ROUNDDOWN(($L$116+ROUNDDOWN(($A92*IF(501&lt;=$A92,$L$128,IF(101&lt;=$A92,$L$127,IF(51&lt;=$A92,$L$126,IF(31&lt;=$A92,$L$125,IF(21&lt;=$A92,$L$124,IF(11&lt;=$A92,$L$123,IF(1&lt;=$A92,$L$122,0)))))))),0))*1.1,0)</f>
        <v>24566</v>
      </c>
      <c r="L92" s="95">
        <v>17017</v>
      </c>
      <c r="M92" s="96">
        <f t="shared" si="23"/>
        <v>41583</v>
      </c>
      <c r="N92" s="97">
        <f t="shared" si="24"/>
        <v>1491</v>
      </c>
      <c r="O92" s="98">
        <f t="shared" si="24"/>
        <v>1001</v>
      </c>
      <c r="P92" s="99">
        <f t="shared" si="24"/>
        <v>2492</v>
      </c>
      <c r="Q92" s="100">
        <f>ROUNDDOWN(($R$116+ROUNDDOWN(($A92*IF(501&lt;=$A92,$R$128,IF(101&lt;=$A92,$R$127,IF(51&lt;=$A92,$R$126,IF(31&lt;=$A92,$R$125,IF(21&lt;=$A92,$R$124,IF(11&lt;=$A92,$R$123,IF(1&lt;=$A92,$R$122,0)))))))),0))*1.1,0)</f>
        <v>25865</v>
      </c>
      <c r="R92" s="101">
        <f t="shared" si="20"/>
        <v>18018</v>
      </c>
      <c r="S92" s="102">
        <f t="shared" si="25"/>
        <v>43883</v>
      </c>
      <c r="T92" s="103">
        <f t="shared" si="26"/>
        <v>1299</v>
      </c>
      <c r="U92" s="104">
        <f t="shared" si="26"/>
        <v>1001</v>
      </c>
      <c r="V92" s="105">
        <f t="shared" si="26"/>
        <v>2300</v>
      </c>
      <c r="W92" s="106">
        <f t="shared" si="27"/>
        <v>-532</v>
      </c>
      <c r="X92" s="86">
        <f t="shared" si="27"/>
        <v>2233</v>
      </c>
      <c r="Y92" s="87">
        <f t="shared" si="27"/>
        <v>1701</v>
      </c>
      <c r="Z92" s="107">
        <f t="shared" si="28"/>
        <v>0.97984619464333067</v>
      </c>
      <c r="AA92" s="83">
        <f t="shared" si="28"/>
        <v>1.1414634146341462</v>
      </c>
      <c r="AB92" s="83">
        <f t="shared" si="28"/>
        <v>1.0403252572187189</v>
      </c>
    </row>
    <row r="93" spans="1:28" s="57" customFormat="1" ht="18" customHeight="1" x14ac:dyDescent="0.25">
      <c r="A93" s="84">
        <v>88</v>
      </c>
      <c r="B93" s="85">
        <f t="shared" si="19"/>
        <v>26702</v>
      </c>
      <c r="C93" s="106">
        <v>15977</v>
      </c>
      <c r="D93" s="111">
        <f t="shared" si="29"/>
        <v>42679</v>
      </c>
      <c r="E93" s="88">
        <f>ROUNDDOWN(($F$116+ROUNDDOWN(($A93*IF(501&lt;=$A93,$F$128,IF(101&lt;=$A93,$F$127,IF(51&lt;=$A93,$F$126,IF(31&lt;=$A93,$F$125,IF(21&lt;=$A93,$F$124,IF(11&lt;=$A93,$F$123,IF(1&lt;=$A93,$F$122,0)))))))),0))*1.1,0)</f>
        <v>23278</v>
      </c>
      <c r="F93" s="89">
        <v>16192</v>
      </c>
      <c r="G93" s="90">
        <f t="shared" si="21"/>
        <v>39470</v>
      </c>
      <c r="H93" s="91">
        <f t="shared" si="22"/>
        <v>-3424</v>
      </c>
      <c r="I93" s="92">
        <f t="shared" si="22"/>
        <v>215</v>
      </c>
      <c r="J93" s="93">
        <f t="shared" si="22"/>
        <v>-3209</v>
      </c>
      <c r="K93" s="94">
        <f>ROUNDDOWN(($L$116+ROUNDDOWN(($A93*IF(501&lt;=$A93,$L$128,IF(101&lt;=$A93,$L$127,IF(51&lt;=$A93,$L$126,IF(31&lt;=$A93,$L$125,IF(21&lt;=$A93,$L$124,IF(11&lt;=$A93,$L$123,IF(1&lt;=$A93,$L$122,0)))))))),0))*1.1,0)</f>
        <v>24781</v>
      </c>
      <c r="L93" s="95">
        <v>17204</v>
      </c>
      <c r="M93" s="96">
        <f t="shared" si="23"/>
        <v>41985</v>
      </c>
      <c r="N93" s="97">
        <f t="shared" si="24"/>
        <v>1503</v>
      </c>
      <c r="O93" s="98">
        <f t="shared" si="24"/>
        <v>1012</v>
      </c>
      <c r="P93" s="99">
        <f t="shared" si="24"/>
        <v>2515</v>
      </c>
      <c r="Q93" s="100">
        <f>ROUNDDOWN(($R$116+ROUNDDOWN(($A93*IF(501&lt;=$A93,$R$128,IF(101&lt;=$A93,$R$127,IF(51&lt;=$A93,$R$126,IF(31&lt;=$A93,$R$125,IF(21&lt;=$A93,$R$124,IF(11&lt;=$A93,$R$123,IF(1&lt;=$A93,$R$122,0)))))))),0))*1.1,0)</f>
        <v>26092</v>
      </c>
      <c r="R93" s="101">
        <f t="shared" si="20"/>
        <v>18216</v>
      </c>
      <c r="S93" s="102">
        <f t="shared" si="25"/>
        <v>44308</v>
      </c>
      <c r="T93" s="103">
        <f t="shared" si="26"/>
        <v>1311</v>
      </c>
      <c r="U93" s="104">
        <f t="shared" si="26"/>
        <v>1012</v>
      </c>
      <c r="V93" s="105">
        <f t="shared" si="26"/>
        <v>2323</v>
      </c>
      <c r="W93" s="106">
        <f t="shared" si="27"/>
        <v>-610</v>
      </c>
      <c r="X93" s="86">
        <f t="shared" si="27"/>
        <v>2239</v>
      </c>
      <c r="Y93" s="87">
        <f t="shared" si="27"/>
        <v>1629</v>
      </c>
      <c r="Z93" s="107">
        <f t="shared" si="28"/>
        <v>0.97715526926821961</v>
      </c>
      <c r="AA93" s="83">
        <f t="shared" si="28"/>
        <v>1.1401389497402517</v>
      </c>
      <c r="AB93" s="83">
        <f t="shared" si="28"/>
        <v>1.0381686543733453</v>
      </c>
    </row>
    <row r="94" spans="1:28" s="57" customFormat="1" ht="18" customHeight="1" x14ac:dyDescent="0.25">
      <c r="A94" s="84">
        <v>89</v>
      </c>
      <c r="B94" s="85">
        <f t="shared" si="19"/>
        <v>27007</v>
      </c>
      <c r="C94" s="106">
        <v>16170</v>
      </c>
      <c r="D94" s="111">
        <f t="shared" si="29"/>
        <v>43177</v>
      </c>
      <c r="E94" s="88">
        <f>ROUNDDOWN(($F$116+ROUNDDOWN(($A94*IF(501&lt;=$A94,$F$128,IF(101&lt;=$A94,$F$127,IF(51&lt;=$A94,$F$126,IF(31&lt;=$A94,$F$125,IF(21&lt;=$A94,$F$124,IF(11&lt;=$A94,$F$123,IF(1&lt;=$A94,$F$122,0)))))))),0))*1.1,0)</f>
        <v>23480</v>
      </c>
      <c r="F94" s="89">
        <v>16368</v>
      </c>
      <c r="G94" s="90">
        <f t="shared" si="21"/>
        <v>39848</v>
      </c>
      <c r="H94" s="91">
        <f t="shared" si="22"/>
        <v>-3527</v>
      </c>
      <c r="I94" s="92">
        <f t="shared" si="22"/>
        <v>198</v>
      </c>
      <c r="J94" s="93">
        <f t="shared" si="22"/>
        <v>-3329</v>
      </c>
      <c r="K94" s="94">
        <f>ROUNDDOWN(($L$116+ROUNDDOWN(($A94*IF(501&lt;=$A94,$L$128,IF(101&lt;=$A94,$L$127,IF(51&lt;=$A94,$L$126,IF(31&lt;=$A94,$L$125,IF(21&lt;=$A94,$L$124,IF(11&lt;=$A94,$L$123,IF(1&lt;=$A94,$L$122,0)))))))),0))*1.1,0)</f>
        <v>24997</v>
      </c>
      <c r="L94" s="95">
        <v>17391</v>
      </c>
      <c r="M94" s="96">
        <f t="shared" si="23"/>
        <v>42388</v>
      </c>
      <c r="N94" s="97">
        <f t="shared" si="24"/>
        <v>1517</v>
      </c>
      <c r="O94" s="98">
        <f t="shared" si="24"/>
        <v>1023</v>
      </c>
      <c r="P94" s="99">
        <f t="shared" si="24"/>
        <v>2540</v>
      </c>
      <c r="Q94" s="100">
        <f>ROUNDDOWN(($R$116+ROUNDDOWN(($A94*IF(501&lt;=$A94,$R$128,IF(101&lt;=$A94,$R$127,IF(51&lt;=$A94,$R$126,IF(31&lt;=$A94,$R$125,IF(21&lt;=$A94,$R$124,IF(11&lt;=$A94,$R$123,IF(1&lt;=$A94,$R$122,0)))))))),0))*1.1,0)</f>
        <v>26318</v>
      </c>
      <c r="R94" s="101">
        <f t="shared" si="20"/>
        <v>18414</v>
      </c>
      <c r="S94" s="102">
        <f t="shared" si="25"/>
        <v>44732</v>
      </c>
      <c r="T94" s="103">
        <f t="shared" si="26"/>
        <v>1321</v>
      </c>
      <c r="U94" s="104">
        <f t="shared" si="26"/>
        <v>1023</v>
      </c>
      <c r="V94" s="105">
        <f t="shared" si="26"/>
        <v>2344</v>
      </c>
      <c r="W94" s="106">
        <f t="shared" si="27"/>
        <v>-689</v>
      </c>
      <c r="X94" s="86">
        <f t="shared" si="27"/>
        <v>2244</v>
      </c>
      <c r="Y94" s="87">
        <f t="shared" si="27"/>
        <v>1555</v>
      </c>
      <c r="Z94" s="107">
        <f t="shared" si="28"/>
        <v>0.97448809567889805</v>
      </c>
      <c r="AA94" s="83">
        <f t="shared" si="28"/>
        <v>1.1387755102040817</v>
      </c>
      <c r="AB94" s="83">
        <f t="shared" si="28"/>
        <v>1.036014544780786</v>
      </c>
    </row>
    <row r="95" spans="1:28" s="57" customFormat="1" ht="18" customHeight="1" x14ac:dyDescent="0.25">
      <c r="A95" s="84">
        <v>90</v>
      </c>
      <c r="B95" s="85">
        <f t="shared" si="19"/>
        <v>27311</v>
      </c>
      <c r="C95" s="106">
        <v>16362</v>
      </c>
      <c r="D95" s="111">
        <f t="shared" si="29"/>
        <v>43673</v>
      </c>
      <c r="E95" s="88">
        <f>ROUNDDOWN(($F$116+ROUNDDOWN(($A95*IF(501&lt;=$A95,$F$128,IF(101&lt;=$A95,$F$127,IF(51&lt;=$A95,$F$126,IF(31&lt;=$A95,$F$125,IF(21&lt;=$A95,$F$124,IF(11&lt;=$A95,$F$123,IF(1&lt;=$A95,$F$122,0)))))))),0))*1.1,0)</f>
        <v>23683</v>
      </c>
      <c r="F95" s="89">
        <v>16544</v>
      </c>
      <c r="G95" s="90">
        <f t="shared" si="21"/>
        <v>40227</v>
      </c>
      <c r="H95" s="91">
        <f t="shared" si="22"/>
        <v>-3628</v>
      </c>
      <c r="I95" s="92">
        <f t="shared" si="22"/>
        <v>182</v>
      </c>
      <c r="J95" s="93">
        <f t="shared" si="22"/>
        <v>-3446</v>
      </c>
      <c r="K95" s="94">
        <f>ROUNDDOWN(($L$116+ROUNDDOWN(($A95*IF(501&lt;=$A95,$L$128,IF(101&lt;=$A95,$L$127,IF(51&lt;=$A95,$L$126,IF(31&lt;=$A95,$L$125,IF(21&lt;=$A95,$L$124,IF(11&lt;=$A95,$L$123,IF(1&lt;=$A95,$L$122,0)))))))),0))*1.1,0)</f>
        <v>25213</v>
      </c>
      <c r="L95" s="95">
        <v>17578</v>
      </c>
      <c r="M95" s="96">
        <f t="shared" si="23"/>
        <v>42791</v>
      </c>
      <c r="N95" s="97">
        <f t="shared" si="24"/>
        <v>1530</v>
      </c>
      <c r="O95" s="98">
        <f t="shared" si="24"/>
        <v>1034</v>
      </c>
      <c r="P95" s="99">
        <f t="shared" si="24"/>
        <v>2564</v>
      </c>
      <c r="Q95" s="100">
        <f>ROUNDDOWN(($R$116+ROUNDDOWN(($A95*IF(501&lt;=$A95,$R$128,IF(101&lt;=$A95,$R$127,IF(51&lt;=$A95,$R$126,IF(31&lt;=$A95,$R$125,IF(21&lt;=$A95,$R$124,IF(11&lt;=$A95,$R$123,IF(1&lt;=$A95,$R$122,0)))))))),0))*1.1,0)</f>
        <v>26545</v>
      </c>
      <c r="R95" s="101">
        <f t="shared" si="20"/>
        <v>18612</v>
      </c>
      <c r="S95" s="102">
        <f t="shared" si="25"/>
        <v>45157</v>
      </c>
      <c r="T95" s="103">
        <f t="shared" si="26"/>
        <v>1332</v>
      </c>
      <c r="U95" s="104">
        <f t="shared" si="26"/>
        <v>1034</v>
      </c>
      <c r="V95" s="105">
        <f t="shared" si="26"/>
        <v>2366</v>
      </c>
      <c r="W95" s="106">
        <f t="shared" si="27"/>
        <v>-766</v>
      </c>
      <c r="X95" s="86">
        <f t="shared" si="27"/>
        <v>2250</v>
      </c>
      <c r="Y95" s="87">
        <f t="shared" si="27"/>
        <v>1484</v>
      </c>
      <c r="Z95" s="107">
        <f t="shared" si="28"/>
        <v>0.97195269305408072</v>
      </c>
      <c r="AA95" s="83">
        <f t="shared" si="28"/>
        <v>1.1375137513751374</v>
      </c>
      <c r="AB95" s="83">
        <f t="shared" si="28"/>
        <v>1.0339798044558424</v>
      </c>
    </row>
    <row r="96" spans="1:28" s="57" customFormat="1" ht="18" customHeight="1" x14ac:dyDescent="0.25">
      <c r="A96" s="84">
        <v>91</v>
      </c>
      <c r="B96" s="85">
        <f t="shared" si="19"/>
        <v>27616</v>
      </c>
      <c r="C96" s="106">
        <v>16555</v>
      </c>
      <c r="D96" s="111">
        <f t="shared" si="29"/>
        <v>44171</v>
      </c>
      <c r="E96" s="88">
        <f>ROUNDDOWN(($F$116+ROUNDDOWN(($A96*IF(501&lt;=$A96,$F$128,IF(101&lt;=$A96,$F$127,IF(51&lt;=$A96,$F$126,IF(31&lt;=$A96,$F$125,IF(21&lt;=$A96,$F$124,IF(11&lt;=$A96,$F$123,IF(1&lt;=$A96,$F$122,0)))))))),0))*1.1,0)</f>
        <v>23885</v>
      </c>
      <c r="F96" s="89">
        <v>16720</v>
      </c>
      <c r="G96" s="90">
        <f t="shared" si="21"/>
        <v>40605</v>
      </c>
      <c r="H96" s="91">
        <f t="shared" si="22"/>
        <v>-3731</v>
      </c>
      <c r="I96" s="92">
        <f t="shared" si="22"/>
        <v>165</v>
      </c>
      <c r="J96" s="93">
        <f t="shared" si="22"/>
        <v>-3566</v>
      </c>
      <c r="K96" s="94">
        <f>ROUNDDOWN(($L$116+ROUNDDOWN(($A96*IF(501&lt;=$A96,$L$128,IF(101&lt;=$A96,$L$127,IF(51&lt;=$A96,$L$126,IF(31&lt;=$A96,$L$125,IF(21&lt;=$A96,$L$124,IF(11&lt;=$A96,$L$123,IF(1&lt;=$A96,$L$122,0)))))))),0))*1.1,0)</f>
        <v>25428</v>
      </c>
      <c r="L96" s="95">
        <v>17765</v>
      </c>
      <c r="M96" s="96">
        <f t="shared" si="23"/>
        <v>43193</v>
      </c>
      <c r="N96" s="97">
        <f t="shared" si="24"/>
        <v>1543</v>
      </c>
      <c r="O96" s="98">
        <f t="shared" si="24"/>
        <v>1045</v>
      </c>
      <c r="P96" s="99">
        <f t="shared" si="24"/>
        <v>2588</v>
      </c>
      <c r="Q96" s="100">
        <f>ROUNDDOWN(($R$116+ROUNDDOWN(($A96*IF(501&lt;=$A96,$R$128,IF(101&lt;=$A96,$R$127,IF(51&lt;=$A96,$R$126,IF(31&lt;=$A96,$R$125,IF(21&lt;=$A96,$R$124,IF(11&lt;=$A96,$R$123,IF(1&lt;=$A96,$R$122,0)))))))),0))*1.1,0)</f>
        <v>26771</v>
      </c>
      <c r="R96" s="101">
        <f t="shared" si="20"/>
        <v>18810</v>
      </c>
      <c r="S96" s="102">
        <f t="shared" si="25"/>
        <v>45581</v>
      </c>
      <c r="T96" s="103">
        <f t="shared" si="26"/>
        <v>1343</v>
      </c>
      <c r="U96" s="104">
        <f t="shared" si="26"/>
        <v>1045</v>
      </c>
      <c r="V96" s="105">
        <f t="shared" si="26"/>
        <v>2388</v>
      </c>
      <c r="W96" s="106">
        <f t="shared" si="27"/>
        <v>-845</v>
      </c>
      <c r="X96" s="86">
        <f t="shared" si="27"/>
        <v>2255</v>
      </c>
      <c r="Y96" s="87">
        <f t="shared" si="27"/>
        <v>1410</v>
      </c>
      <c r="Z96" s="107">
        <f t="shared" si="28"/>
        <v>0.96940179606025489</v>
      </c>
      <c r="AA96" s="83">
        <f t="shared" si="28"/>
        <v>1.1362126245847175</v>
      </c>
      <c r="AB96" s="83">
        <f t="shared" si="28"/>
        <v>1.0319213963912974</v>
      </c>
    </row>
    <row r="97" spans="1:28" s="57" customFormat="1" ht="18" customHeight="1" x14ac:dyDescent="0.25">
      <c r="A97" s="84">
        <v>92</v>
      </c>
      <c r="B97" s="85">
        <f t="shared" si="19"/>
        <v>27921</v>
      </c>
      <c r="C97" s="106">
        <v>16747</v>
      </c>
      <c r="D97" s="111">
        <f t="shared" si="29"/>
        <v>44668</v>
      </c>
      <c r="E97" s="88">
        <f>ROUNDDOWN(($F$116+ROUNDDOWN(($A97*IF(501&lt;=$A97,$F$128,IF(101&lt;=$A97,$F$127,IF(51&lt;=$A97,$F$126,IF(31&lt;=$A97,$F$125,IF(21&lt;=$A97,$F$124,IF(11&lt;=$A97,$F$123,IF(1&lt;=$A97,$F$122,0)))))))),0))*1.1,0)</f>
        <v>24087</v>
      </c>
      <c r="F97" s="89">
        <v>16896</v>
      </c>
      <c r="G97" s="90">
        <f t="shared" si="21"/>
        <v>40983</v>
      </c>
      <c r="H97" s="91">
        <f t="shared" si="22"/>
        <v>-3834</v>
      </c>
      <c r="I97" s="92">
        <f t="shared" si="22"/>
        <v>149</v>
      </c>
      <c r="J97" s="93">
        <f t="shared" si="22"/>
        <v>-3685</v>
      </c>
      <c r="K97" s="94">
        <f>ROUNDDOWN(($L$116+ROUNDDOWN(($A97*IF(501&lt;=$A97,$L$128,IF(101&lt;=$A97,$L$127,IF(51&lt;=$A97,$L$126,IF(31&lt;=$A97,$L$125,IF(21&lt;=$A97,$L$124,IF(11&lt;=$A97,$L$123,IF(1&lt;=$A97,$L$122,0)))))))),0))*1.1,0)</f>
        <v>25644</v>
      </c>
      <c r="L97" s="95">
        <v>17952</v>
      </c>
      <c r="M97" s="96">
        <f t="shared" si="23"/>
        <v>43596</v>
      </c>
      <c r="N97" s="97">
        <f t="shared" si="24"/>
        <v>1557</v>
      </c>
      <c r="O97" s="98">
        <f t="shared" si="24"/>
        <v>1056</v>
      </c>
      <c r="P97" s="99">
        <f t="shared" si="24"/>
        <v>2613</v>
      </c>
      <c r="Q97" s="100">
        <f>ROUNDDOWN(($R$116+ROUNDDOWN(($A97*IF(501&lt;=$A97,$R$128,IF(101&lt;=$A97,$R$127,IF(51&lt;=$A97,$R$126,IF(31&lt;=$A97,$R$125,IF(21&lt;=$A97,$R$124,IF(11&lt;=$A97,$R$123,IF(1&lt;=$A97,$R$122,0)))))))),0))*1.1,0)</f>
        <v>26998</v>
      </c>
      <c r="R97" s="101">
        <f t="shared" si="20"/>
        <v>19008</v>
      </c>
      <c r="S97" s="102">
        <f t="shared" si="25"/>
        <v>46006</v>
      </c>
      <c r="T97" s="103">
        <f t="shared" si="26"/>
        <v>1354</v>
      </c>
      <c r="U97" s="104">
        <f t="shared" si="26"/>
        <v>1056</v>
      </c>
      <c r="V97" s="105">
        <f t="shared" si="26"/>
        <v>2410</v>
      </c>
      <c r="W97" s="106">
        <f t="shared" si="27"/>
        <v>-923</v>
      </c>
      <c r="X97" s="86">
        <f t="shared" si="27"/>
        <v>2261</v>
      </c>
      <c r="Y97" s="87">
        <f t="shared" si="27"/>
        <v>1338</v>
      </c>
      <c r="Z97" s="107">
        <f t="shared" si="28"/>
        <v>0.96694244475484403</v>
      </c>
      <c r="AA97" s="83">
        <f t="shared" si="28"/>
        <v>1.135009255389025</v>
      </c>
      <c r="AB97" s="83">
        <f t="shared" si="28"/>
        <v>1.0299543297215008</v>
      </c>
    </row>
    <row r="98" spans="1:28" s="57" customFormat="1" ht="18" customHeight="1" x14ac:dyDescent="0.25">
      <c r="A98" s="84">
        <v>93</v>
      </c>
      <c r="B98" s="85">
        <f t="shared" si="19"/>
        <v>28226</v>
      </c>
      <c r="C98" s="106">
        <v>16940</v>
      </c>
      <c r="D98" s="111">
        <f t="shared" si="29"/>
        <v>45166</v>
      </c>
      <c r="E98" s="88">
        <f>ROUNDDOWN(($F$116+ROUNDDOWN(($A98*IF(501&lt;=$A98,$F$128,IF(101&lt;=$A98,$F$127,IF(51&lt;=$A98,$F$126,IF(31&lt;=$A98,$F$125,IF(21&lt;=$A98,$F$124,IF(11&lt;=$A98,$F$123,IF(1&lt;=$A98,$F$122,0)))))))),0))*1.1,0)</f>
        <v>24290</v>
      </c>
      <c r="F98" s="89">
        <v>17072</v>
      </c>
      <c r="G98" s="90">
        <f t="shared" si="21"/>
        <v>41362</v>
      </c>
      <c r="H98" s="91">
        <f t="shared" si="22"/>
        <v>-3936</v>
      </c>
      <c r="I98" s="92">
        <f t="shared" si="22"/>
        <v>132</v>
      </c>
      <c r="J98" s="93">
        <f t="shared" si="22"/>
        <v>-3804</v>
      </c>
      <c r="K98" s="94">
        <f>ROUNDDOWN(($L$116+ROUNDDOWN(($A98*IF(501&lt;=$A98,$L$128,IF(101&lt;=$A98,$L$127,IF(51&lt;=$A98,$L$126,IF(31&lt;=$A98,$L$125,IF(21&lt;=$A98,$L$124,IF(11&lt;=$A98,$L$123,IF(1&lt;=$A98,$L$122,0)))))))),0))*1.1,0)</f>
        <v>25859</v>
      </c>
      <c r="L98" s="95">
        <v>18139</v>
      </c>
      <c r="M98" s="96">
        <f t="shared" si="23"/>
        <v>43998</v>
      </c>
      <c r="N98" s="97">
        <f t="shared" si="24"/>
        <v>1569</v>
      </c>
      <c r="O98" s="98">
        <f t="shared" si="24"/>
        <v>1067</v>
      </c>
      <c r="P98" s="99">
        <f t="shared" si="24"/>
        <v>2636</v>
      </c>
      <c r="Q98" s="100">
        <f>ROUNDDOWN(($R$116+ROUNDDOWN(($A98*IF(501&lt;=$A98,$R$128,IF(101&lt;=$A98,$R$127,IF(51&lt;=$A98,$R$126,IF(31&lt;=$A98,$R$125,IF(21&lt;=$A98,$R$124,IF(11&lt;=$A98,$R$123,IF(1&lt;=$A98,$R$122,0)))))))),0))*1.1,0)</f>
        <v>27225</v>
      </c>
      <c r="R98" s="101">
        <f t="shared" si="20"/>
        <v>19206</v>
      </c>
      <c r="S98" s="102">
        <f t="shared" si="25"/>
        <v>46431</v>
      </c>
      <c r="T98" s="103">
        <f t="shared" si="26"/>
        <v>1366</v>
      </c>
      <c r="U98" s="104">
        <f t="shared" si="26"/>
        <v>1067</v>
      </c>
      <c r="V98" s="105">
        <f t="shared" si="26"/>
        <v>2433</v>
      </c>
      <c r="W98" s="106">
        <f t="shared" si="27"/>
        <v>-1001</v>
      </c>
      <c r="X98" s="86">
        <f t="shared" si="27"/>
        <v>2266</v>
      </c>
      <c r="Y98" s="87">
        <f t="shared" si="27"/>
        <v>1265</v>
      </c>
      <c r="Z98" s="107">
        <f t="shared" si="28"/>
        <v>0.96453624318004672</v>
      </c>
      <c r="AA98" s="83">
        <f t="shared" si="28"/>
        <v>1.1337662337662338</v>
      </c>
      <c r="AB98" s="83">
        <f t="shared" si="28"/>
        <v>1.0280077934729663</v>
      </c>
    </row>
    <row r="99" spans="1:28" s="57" customFormat="1" ht="18" customHeight="1" x14ac:dyDescent="0.25">
      <c r="A99" s="84">
        <v>94</v>
      </c>
      <c r="B99" s="85">
        <f t="shared" si="19"/>
        <v>28530</v>
      </c>
      <c r="C99" s="106">
        <v>17132</v>
      </c>
      <c r="D99" s="111">
        <f t="shared" si="29"/>
        <v>45662</v>
      </c>
      <c r="E99" s="88">
        <f>ROUNDDOWN(($F$116+ROUNDDOWN(($A99*IF(501&lt;=$A99,$F$128,IF(101&lt;=$A99,$F$127,IF(51&lt;=$A99,$F$126,IF(31&lt;=$A99,$F$125,IF(21&lt;=$A99,$F$124,IF(11&lt;=$A99,$F$123,IF(1&lt;=$A99,$F$122,0)))))))),0))*1.1,0)</f>
        <v>24492</v>
      </c>
      <c r="F99" s="89">
        <v>17248</v>
      </c>
      <c r="G99" s="90">
        <f t="shared" si="21"/>
        <v>41740</v>
      </c>
      <c r="H99" s="91">
        <f t="shared" si="22"/>
        <v>-4038</v>
      </c>
      <c r="I99" s="92">
        <f t="shared" si="22"/>
        <v>116</v>
      </c>
      <c r="J99" s="93">
        <f t="shared" si="22"/>
        <v>-3922</v>
      </c>
      <c r="K99" s="94">
        <f>ROUNDDOWN(($L$116+ROUNDDOWN(($A99*IF(501&lt;=$A99,$L$128,IF(101&lt;=$A99,$L$127,IF(51&lt;=$A99,$L$126,IF(31&lt;=$A99,$L$125,IF(21&lt;=$A99,$L$124,IF(11&lt;=$A99,$L$123,IF(1&lt;=$A99,$L$122,0)))))))),0))*1.1,0)</f>
        <v>26075</v>
      </c>
      <c r="L99" s="95">
        <v>18326</v>
      </c>
      <c r="M99" s="96">
        <f t="shared" si="23"/>
        <v>44401</v>
      </c>
      <c r="N99" s="97">
        <f t="shared" si="24"/>
        <v>1583</v>
      </c>
      <c r="O99" s="98">
        <f t="shared" si="24"/>
        <v>1078</v>
      </c>
      <c r="P99" s="99">
        <f t="shared" si="24"/>
        <v>2661</v>
      </c>
      <c r="Q99" s="100">
        <f>ROUNDDOWN(($R$116+ROUNDDOWN(($A99*IF(501&lt;=$A99,$R$128,IF(101&lt;=$A99,$R$127,IF(51&lt;=$A99,$R$126,IF(31&lt;=$A99,$R$125,IF(21&lt;=$A99,$R$124,IF(11&lt;=$A99,$R$123,IF(1&lt;=$A99,$R$122,0)))))))),0))*1.1,0)</f>
        <v>27451</v>
      </c>
      <c r="R99" s="101">
        <f t="shared" si="20"/>
        <v>19404</v>
      </c>
      <c r="S99" s="102">
        <f t="shared" si="25"/>
        <v>46855</v>
      </c>
      <c r="T99" s="103">
        <f t="shared" si="26"/>
        <v>1376</v>
      </c>
      <c r="U99" s="104">
        <f t="shared" si="26"/>
        <v>1078</v>
      </c>
      <c r="V99" s="105">
        <f t="shared" si="26"/>
        <v>2454</v>
      </c>
      <c r="W99" s="106">
        <f t="shared" si="27"/>
        <v>-1079</v>
      </c>
      <c r="X99" s="86">
        <f t="shared" si="27"/>
        <v>2272</v>
      </c>
      <c r="Y99" s="87">
        <f t="shared" si="27"/>
        <v>1193</v>
      </c>
      <c r="Z99" s="107">
        <f t="shared" si="28"/>
        <v>0.96218016123378902</v>
      </c>
      <c r="AA99" s="83">
        <f t="shared" si="28"/>
        <v>1.1326173243053934</v>
      </c>
      <c r="AB99" s="83">
        <f t="shared" si="28"/>
        <v>1.0261267574788664</v>
      </c>
    </row>
    <row r="100" spans="1:28" s="57" customFormat="1" ht="18" customHeight="1" x14ac:dyDescent="0.25">
      <c r="A100" s="84">
        <v>95</v>
      </c>
      <c r="B100" s="85">
        <f t="shared" ref="B100:B109" si="30">INT(ROUNDDOWN(IF(($A100-5)&lt;=0,0,IF(($A100-5)&lt;=10,$C$122,IF(($A100-5)&lt;=20,$C$123,IF(($A100-5)&lt;=30,$C$124,IF(($A100-5)&lt;=40,$C$125,IF(($A100-5)&lt;=50,$C$126,IF(($A100-5)&gt;=51,$C$127,"")))))))*($A100-5)+$C$120+$C$116,0)*1.1)</f>
        <v>28835</v>
      </c>
      <c r="C100" s="106">
        <v>17325</v>
      </c>
      <c r="D100" s="111">
        <f t="shared" si="29"/>
        <v>46160</v>
      </c>
      <c r="E100" s="88">
        <f>ROUNDDOWN(($F$116+ROUNDDOWN(($A100*IF(501&lt;=$A100,$F$128,IF(101&lt;=$A100,$F$127,IF(51&lt;=$A100,$F$126,IF(31&lt;=$A100,$F$125,IF(21&lt;=$A100,$F$124,IF(11&lt;=$A100,$F$123,IF(1&lt;=$A100,$F$122,0)))))))),0))*1.1,0)</f>
        <v>24695</v>
      </c>
      <c r="F100" s="89">
        <v>17424</v>
      </c>
      <c r="G100" s="90">
        <f t="shared" si="21"/>
        <v>42119</v>
      </c>
      <c r="H100" s="91">
        <f t="shared" si="22"/>
        <v>-4140</v>
      </c>
      <c r="I100" s="92">
        <f t="shared" si="22"/>
        <v>99</v>
      </c>
      <c r="J100" s="93">
        <f t="shared" si="22"/>
        <v>-4041</v>
      </c>
      <c r="K100" s="94">
        <f>ROUNDDOWN(($L$116+ROUNDDOWN(($A100*IF(501&lt;=$A100,$L$128,IF(101&lt;=$A100,$L$127,IF(51&lt;=$A100,$L$126,IF(31&lt;=$A100,$L$125,IF(21&lt;=$A100,$L$124,IF(11&lt;=$A100,$L$123,IF(1&lt;=$A100,$L$122,0)))))))),0))*1.1,0)</f>
        <v>26291</v>
      </c>
      <c r="L100" s="95">
        <v>18513</v>
      </c>
      <c r="M100" s="96">
        <f t="shared" si="23"/>
        <v>44804</v>
      </c>
      <c r="N100" s="97">
        <f t="shared" si="24"/>
        <v>1596</v>
      </c>
      <c r="O100" s="98">
        <f t="shared" si="24"/>
        <v>1089</v>
      </c>
      <c r="P100" s="99">
        <f t="shared" si="24"/>
        <v>2685</v>
      </c>
      <c r="Q100" s="100">
        <f>ROUNDDOWN(($R$116+ROUNDDOWN(($A100*IF(501&lt;=$A100,$R$128,IF(101&lt;=$A100,$R$127,IF(51&lt;=$A100,$R$126,IF(31&lt;=$A100,$R$125,IF(21&lt;=$A100,$R$124,IF(11&lt;=$A100,$R$123,IF(1&lt;=$A100,$R$122,0)))))))),0))*1.1,0)</f>
        <v>27678</v>
      </c>
      <c r="R100" s="101">
        <f t="shared" si="20"/>
        <v>19602</v>
      </c>
      <c r="S100" s="102">
        <f t="shared" si="25"/>
        <v>47280</v>
      </c>
      <c r="T100" s="103">
        <f t="shared" si="26"/>
        <v>1387</v>
      </c>
      <c r="U100" s="104">
        <f t="shared" si="26"/>
        <v>1089</v>
      </c>
      <c r="V100" s="105">
        <f t="shared" si="26"/>
        <v>2476</v>
      </c>
      <c r="W100" s="106">
        <f t="shared" si="27"/>
        <v>-1157</v>
      </c>
      <c r="X100" s="86">
        <f t="shared" si="27"/>
        <v>2277</v>
      </c>
      <c r="Y100" s="87">
        <f t="shared" si="27"/>
        <v>1120</v>
      </c>
      <c r="Z100" s="107">
        <f t="shared" si="28"/>
        <v>0.95987515172533378</v>
      </c>
      <c r="AA100" s="83">
        <f t="shared" si="28"/>
        <v>1.1314285714285715</v>
      </c>
      <c r="AB100" s="83">
        <f t="shared" si="28"/>
        <v>1.024263431542461</v>
      </c>
    </row>
    <row r="101" spans="1:28" s="57" customFormat="1" ht="18" customHeight="1" x14ac:dyDescent="0.25">
      <c r="A101" s="84">
        <v>96</v>
      </c>
      <c r="B101" s="85">
        <f t="shared" si="30"/>
        <v>29140</v>
      </c>
      <c r="C101" s="106">
        <v>17517</v>
      </c>
      <c r="D101" s="111">
        <f t="shared" si="29"/>
        <v>46657</v>
      </c>
      <c r="E101" s="88">
        <f>ROUNDDOWN(($F$116+ROUNDDOWN(($A101*IF(501&lt;=$A101,$F$128,IF(101&lt;=$A101,$F$127,IF(51&lt;=$A101,$F$126,IF(31&lt;=$A101,$F$125,IF(21&lt;=$A101,$F$124,IF(11&lt;=$A101,$F$123,IF(1&lt;=$A101,$F$122,0)))))))),0))*1.1,0)</f>
        <v>24897</v>
      </c>
      <c r="F101" s="89">
        <v>17600</v>
      </c>
      <c r="G101" s="90">
        <f t="shared" si="21"/>
        <v>42497</v>
      </c>
      <c r="H101" s="91">
        <f t="shared" si="22"/>
        <v>-4243</v>
      </c>
      <c r="I101" s="92">
        <f t="shared" si="22"/>
        <v>83</v>
      </c>
      <c r="J101" s="93">
        <f t="shared" si="22"/>
        <v>-4160</v>
      </c>
      <c r="K101" s="94">
        <f>ROUNDDOWN(($L$116+ROUNDDOWN(($A101*IF(501&lt;=$A101,$L$128,IF(101&lt;=$A101,$L$127,IF(51&lt;=$A101,$L$126,IF(31&lt;=$A101,$L$125,IF(21&lt;=$A101,$L$124,IF(11&lt;=$A101,$L$123,IF(1&lt;=$A101,$L$122,0)))))))),0))*1.1,0)</f>
        <v>26506</v>
      </c>
      <c r="L101" s="95">
        <v>18700</v>
      </c>
      <c r="M101" s="96">
        <f t="shared" si="23"/>
        <v>45206</v>
      </c>
      <c r="N101" s="97">
        <f t="shared" si="24"/>
        <v>1609</v>
      </c>
      <c r="O101" s="98">
        <f t="shared" si="24"/>
        <v>1100</v>
      </c>
      <c r="P101" s="99">
        <f t="shared" si="24"/>
        <v>2709</v>
      </c>
      <c r="Q101" s="100">
        <f>ROUNDDOWN(($R$116+ROUNDDOWN(($A101*IF(501&lt;=$A101,$R$128,IF(101&lt;=$A101,$R$127,IF(51&lt;=$A101,$R$126,IF(31&lt;=$A101,$R$125,IF(21&lt;=$A101,$R$124,IF(11&lt;=$A101,$R$123,IF(1&lt;=$A101,$R$122,0)))))))),0))*1.1,0)</f>
        <v>27904</v>
      </c>
      <c r="R101" s="101">
        <f t="shared" si="20"/>
        <v>19800</v>
      </c>
      <c r="S101" s="102">
        <f t="shared" si="25"/>
        <v>47704</v>
      </c>
      <c r="T101" s="103">
        <f t="shared" si="26"/>
        <v>1398</v>
      </c>
      <c r="U101" s="104">
        <f t="shared" si="26"/>
        <v>1100</v>
      </c>
      <c r="V101" s="105">
        <f t="shared" si="26"/>
        <v>2498</v>
      </c>
      <c r="W101" s="106">
        <f t="shared" si="27"/>
        <v>-1236</v>
      </c>
      <c r="X101" s="86">
        <f t="shared" si="27"/>
        <v>2283</v>
      </c>
      <c r="Y101" s="87">
        <f t="shared" si="27"/>
        <v>1047</v>
      </c>
      <c r="Z101" s="107">
        <f t="shared" si="28"/>
        <v>0.95758407687028135</v>
      </c>
      <c r="AA101" s="83">
        <f t="shared" si="28"/>
        <v>1.1303305360506937</v>
      </c>
      <c r="AB101" s="83">
        <f t="shared" si="28"/>
        <v>1.0224403626465481</v>
      </c>
    </row>
    <row r="102" spans="1:28" s="57" customFormat="1" ht="18" customHeight="1" x14ac:dyDescent="0.25">
      <c r="A102" s="84">
        <v>97</v>
      </c>
      <c r="B102" s="85">
        <f t="shared" si="30"/>
        <v>29444</v>
      </c>
      <c r="C102" s="106">
        <v>17710</v>
      </c>
      <c r="D102" s="111">
        <f t="shared" si="29"/>
        <v>47154</v>
      </c>
      <c r="E102" s="88">
        <f>ROUNDDOWN(($F$116+ROUNDDOWN(($A102*IF(501&lt;=$A102,$F$128,IF(101&lt;=$A102,$F$127,IF(51&lt;=$A102,$F$126,IF(31&lt;=$A102,$F$125,IF(21&lt;=$A102,$F$124,IF(11&lt;=$A102,$F$123,IF(1&lt;=$A102,$F$122,0)))))))),0))*1.1,0)</f>
        <v>25099</v>
      </c>
      <c r="F102" s="89">
        <v>17776</v>
      </c>
      <c r="G102" s="90">
        <f t="shared" si="21"/>
        <v>42875</v>
      </c>
      <c r="H102" s="91">
        <f t="shared" si="22"/>
        <v>-4345</v>
      </c>
      <c r="I102" s="92">
        <f t="shared" si="22"/>
        <v>66</v>
      </c>
      <c r="J102" s="93">
        <f t="shared" si="22"/>
        <v>-4279</v>
      </c>
      <c r="K102" s="94">
        <f>ROUNDDOWN(($L$116+ROUNDDOWN(($A102*IF(501&lt;=$A102,$L$128,IF(101&lt;=$A102,$L$127,IF(51&lt;=$A102,$L$126,IF(31&lt;=$A102,$L$125,IF(21&lt;=$A102,$L$124,IF(11&lt;=$A102,$L$123,IF(1&lt;=$A102,$L$122,0)))))))),0))*1.1,0)</f>
        <v>26722</v>
      </c>
      <c r="L102" s="95">
        <v>18887</v>
      </c>
      <c r="M102" s="96">
        <f t="shared" si="23"/>
        <v>45609</v>
      </c>
      <c r="N102" s="97">
        <f t="shared" si="24"/>
        <v>1623</v>
      </c>
      <c r="O102" s="98">
        <f t="shared" si="24"/>
        <v>1111</v>
      </c>
      <c r="P102" s="99">
        <f t="shared" si="24"/>
        <v>2734</v>
      </c>
      <c r="Q102" s="100">
        <f>ROUNDDOWN(($R$116+ROUNDDOWN(($A102*IF(501&lt;=$A102,$R$128,IF(101&lt;=$A102,$R$127,IF(51&lt;=$A102,$R$126,IF(31&lt;=$A102,$R$125,IF(21&lt;=$A102,$R$124,IF(11&lt;=$A102,$R$123,IF(1&lt;=$A102,$R$122,0)))))))),0))*1.1,0)</f>
        <v>28131</v>
      </c>
      <c r="R102" s="101">
        <f t="shared" si="20"/>
        <v>19998</v>
      </c>
      <c r="S102" s="102">
        <f t="shared" si="25"/>
        <v>48129</v>
      </c>
      <c r="T102" s="103">
        <f t="shared" si="26"/>
        <v>1409</v>
      </c>
      <c r="U102" s="104">
        <f t="shared" si="26"/>
        <v>1111</v>
      </c>
      <c r="V102" s="105">
        <f t="shared" si="26"/>
        <v>2520</v>
      </c>
      <c r="W102" s="106">
        <f t="shared" si="27"/>
        <v>-1313</v>
      </c>
      <c r="X102" s="86">
        <f t="shared" si="27"/>
        <v>2288</v>
      </c>
      <c r="Y102" s="87">
        <f t="shared" si="27"/>
        <v>975</v>
      </c>
      <c r="Z102" s="107">
        <f t="shared" si="28"/>
        <v>0.95540687406602365</v>
      </c>
      <c r="AA102" s="83">
        <f t="shared" si="28"/>
        <v>1.129192546583851</v>
      </c>
      <c r="AB102" s="83">
        <f t="shared" si="28"/>
        <v>1.0206769309072401</v>
      </c>
    </row>
    <row r="103" spans="1:28" s="57" customFormat="1" ht="18" customHeight="1" x14ac:dyDescent="0.25">
      <c r="A103" s="84">
        <v>98</v>
      </c>
      <c r="B103" s="85">
        <f t="shared" si="30"/>
        <v>29749</v>
      </c>
      <c r="C103" s="106">
        <v>17902</v>
      </c>
      <c r="D103" s="111">
        <f t="shared" si="29"/>
        <v>47651</v>
      </c>
      <c r="E103" s="88">
        <f>ROUNDDOWN(($F$116+ROUNDDOWN(($A103*IF(501&lt;=$A103,$F$128,IF(101&lt;=$A103,$F$127,IF(51&lt;=$A103,$F$126,IF(31&lt;=$A103,$F$125,IF(21&lt;=$A103,$F$124,IF(11&lt;=$A103,$F$123,IF(1&lt;=$A103,$F$122,0)))))))),0))*1.1,0)</f>
        <v>25302</v>
      </c>
      <c r="F103" s="89">
        <v>17952</v>
      </c>
      <c r="G103" s="90">
        <f t="shared" si="21"/>
        <v>43254</v>
      </c>
      <c r="H103" s="91">
        <f t="shared" si="22"/>
        <v>-4447</v>
      </c>
      <c r="I103" s="92">
        <f t="shared" si="22"/>
        <v>50</v>
      </c>
      <c r="J103" s="93">
        <f t="shared" si="22"/>
        <v>-4397</v>
      </c>
      <c r="K103" s="94">
        <f>ROUNDDOWN(($L$116+ROUNDDOWN(($A103*IF(501&lt;=$A103,$L$128,IF(101&lt;=$A103,$L$127,IF(51&lt;=$A103,$L$126,IF(31&lt;=$A103,$L$125,IF(21&lt;=$A103,$L$124,IF(11&lt;=$A103,$L$123,IF(1&lt;=$A103,$L$122,0)))))))),0))*1.1,0)</f>
        <v>26937</v>
      </c>
      <c r="L103" s="95">
        <v>19074</v>
      </c>
      <c r="M103" s="96">
        <f t="shared" si="23"/>
        <v>46011</v>
      </c>
      <c r="N103" s="97">
        <f t="shared" si="24"/>
        <v>1635</v>
      </c>
      <c r="O103" s="98">
        <f t="shared" si="24"/>
        <v>1122</v>
      </c>
      <c r="P103" s="99">
        <f t="shared" si="24"/>
        <v>2757</v>
      </c>
      <c r="Q103" s="100">
        <f>ROUNDDOWN(($R$116+ROUNDDOWN(($A103*IF(501&lt;=$A103,$R$128,IF(101&lt;=$A103,$R$127,IF(51&lt;=$A103,$R$126,IF(31&lt;=$A103,$R$125,IF(21&lt;=$A103,$R$124,IF(11&lt;=$A103,$R$123,IF(1&lt;=$A103,$R$122,0)))))))),0))*1.1,0)</f>
        <v>28358</v>
      </c>
      <c r="R103" s="101">
        <f t="shared" si="20"/>
        <v>20196</v>
      </c>
      <c r="S103" s="102">
        <f t="shared" si="25"/>
        <v>48554</v>
      </c>
      <c r="T103" s="103">
        <f t="shared" si="26"/>
        <v>1421</v>
      </c>
      <c r="U103" s="104">
        <f t="shared" si="26"/>
        <v>1122</v>
      </c>
      <c r="V103" s="105">
        <f t="shared" si="26"/>
        <v>2543</v>
      </c>
      <c r="W103" s="106">
        <f t="shared" si="27"/>
        <v>-1391</v>
      </c>
      <c r="X103" s="86">
        <f t="shared" si="27"/>
        <v>2294</v>
      </c>
      <c r="Y103" s="87">
        <f t="shared" si="27"/>
        <v>903</v>
      </c>
      <c r="Z103" s="107">
        <f t="shared" si="28"/>
        <v>0.95324212578574075</v>
      </c>
      <c r="AA103" s="83">
        <f t="shared" si="28"/>
        <v>1.1281421070271478</v>
      </c>
      <c r="AB103" s="83">
        <f t="shared" si="28"/>
        <v>1.0189502843591949</v>
      </c>
    </row>
    <row r="104" spans="1:28" s="57" customFormat="1" ht="18" customHeight="1" x14ac:dyDescent="0.25">
      <c r="A104" s="84">
        <v>99</v>
      </c>
      <c r="B104" s="85">
        <f t="shared" si="30"/>
        <v>30054</v>
      </c>
      <c r="C104" s="106">
        <v>18095</v>
      </c>
      <c r="D104" s="111">
        <f t="shared" si="29"/>
        <v>48149</v>
      </c>
      <c r="E104" s="88">
        <f>ROUNDDOWN(($F$116+ROUNDDOWN(($A104*IF(501&lt;=$A104,$F$128,IF(101&lt;=$A104,$F$127,IF(51&lt;=$A104,$F$126,IF(31&lt;=$A104,$F$125,IF(21&lt;=$A104,$F$124,IF(11&lt;=$A104,$F$123,IF(1&lt;=$A104,$F$122,0)))))))),0))*1.1,0)</f>
        <v>25504</v>
      </c>
      <c r="F104" s="89">
        <v>18128</v>
      </c>
      <c r="G104" s="90">
        <f t="shared" si="21"/>
        <v>43632</v>
      </c>
      <c r="H104" s="91">
        <f t="shared" si="22"/>
        <v>-4550</v>
      </c>
      <c r="I104" s="92">
        <f t="shared" si="22"/>
        <v>33</v>
      </c>
      <c r="J104" s="93">
        <f t="shared" si="22"/>
        <v>-4517</v>
      </c>
      <c r="K104" s="94">
        <f>ROUNDDOWN(($L$116+ROUNDDOWN(($A104*IF(501&lt;=$A104,$L$128,IF(101&lt;=$A104,$L$127,IF(51&lt;=$A104,$L$126,IF(31&lt;=$A104,$L$125,IF(21&lt;=$A104,$L$124,IF(11&lt;=$A104,$L$123,IF(1&lt;=$A104,$L$122,0)))))))),0))*1.1,0)</f>
        <v>27153</v>
      </c>
      <c r="L104" s="95">
        <v>19261</v>
      </c>
      <c r="M104" s="96">
        <f t="shared" si="23"/>
        <v>46414</v>
      </c>
      <c r="N104" s="97">
        <f t="shared" si="24"/>
        <v>1649</v>
      </c>
      <c r="O104" s="98">
        <f t="shared" si="24"/>
        <v>1133</v>
      </c>
      <c r="P104" s="99">
        <f t="shared" si="24"/>
        <v>2782</v>
      </c>
      <c r="Q104" s="100">
        <f>ROUNDDOWN(($R$116+ROUNDDOWN(($A104*IF(501&lt;=$A104,$R$128,IF(101&lt;=$A104,$R$127,IF(51&lt;=$A104,$R$126,IF(31&lt;=$A104,$R$125,IF(21&lt;=$A104,$R$124,IF(11&lt;=$A104,$R$123,IF(1&lt;=$A104,$R$122,0)))))))),0))*1.1,0)</f>
        <v>28584</v>
      </c>
      <c r="R104" s="101">
        <f t="shared" si="20"/>
        <v>20394</v>
      </c>
      <c r="S104" s="102">
        <f t="shared" si="25"/>
        <v>48978</v>
      </c>
      <c r="T104" s="103">
        <f t="shared" si="26"/>
        <v>1431</v>
      </c>
      <c r="U104" s="104">
        <f t="shared" si="26"/>
        <v>1133</v>
      </c>
      <c r="V104" s="105">
        <f t="shared" si="26"/>
        <v>2564</v>
      </c>
      <c r="W104" s="106">
        <f t="shared" si="27"/>
        <v>-1470</v>
      </c>
      <c r="X104" s="86">
        <f t="shared" si="27"/>
        <v>2299</v>
      </c>
      <c r="Y104" s="87">
        <f t="shared" si="27"/>
        <v>829</v>
      </c>
      <c r="Z104" s="107">
        <f t="shared" si="28"/>
        <v>0.9510880415252545</v>
      </c>
      <c r="AA104" s="83">
        <f t="shared" si="28"/>
        <v>1.1270516717325227</v>
      </c>
      <c r="AB104" s="83">
        <f t="shared" si="28"/>
        <v>1.0172173876923716</v>
      </c>
    </row>
    <row r="105" spans="1:28" s="57" customFormat="1" ht="18" customHeight="1" x14ac:dyDescent="0.25">
      <c r="A105" s="84">
        <v>100</v>
      </c>
      <c r="B105" s="85">
        <f t="shared" si="30"/>
        <v>30358</v>
      </c>
      <c r="C105" s="106">
        <v>18287</v>
      </c>
      <c r="D105" s="111">
        <f t="shared" si="29"/>
        <v>48645</v>
      </c>
      <c r="E105" s="88">
        <f>ROUNDDOWN(($F$116+ROUNDDOWN(($A105*IF(501&lt;=$A105,$F$128,IF(101&lt;=$A105,$F$127,IF(51&lt;=$A105,$F$126,IF(31&lt;=$A105,$F$125,IF(21&lt;=$A105,$F$124,IF(11&lt;=$A105,$F$123,IF(1&lt;=$A105,$F$122,0)))))))),0))*1.1,0)</f>
        <v>25707</v>
      </c>
      <c r="F105" s="89">
        <v>18304</v>
      </c>
      <c r="G105" s="90">
        <f t="shared" si="21"/>
        <v>44011</v>
      </c>
      <c r="H105" s="91">
        <f t="shared" si="22"/>
        <v>-4651</v>
      </c>
      <c r="I105" s="92">
        <f t="shared" si="22"/>
        <v>17</v>
      </c>
      <c r="J105" s="93">
        <f t="shared" si="22"/>
        <v>-4634</v>
      </c>
      <c r="K105" s="94">
        <f>ROUNDDOWN(($L$116+ROUNDDOWN(($A105*IF(501&lt;=$A105,$L$128,IF(101&lt;=$A105,$L$127,IF(51&lt;=$A105,$L$126,IF(31&lt;=$A105,$L$125,IF(21&lt;=$A105,$L$124,IF(11&lt;=$A105,$L$123,IF(1&lt;=$A105,$L$122,0)))))))),0))*1.1,0)</f>
        <v>27369</v>
      </c>
      <c r="L105" s="95">
        <v>19448</v>
      </c>
      <c r="M105" s="96">
        <f t="shared" si="23"/>
        <v>46817</v>
      </c>
      <c r="N105" s="97">
        <f t="shared" si="24"/>
        <v>1662</v>
      </c>
      <c r="O105" s="98">
        <f t="shared" si="24"/>
        <v>1144</v>
      </c>
      <c r="P105" s="99">
        <f t="shared" si="24"/>
        <v>2806</v>
      </c>
      <c r="Q105" s="100">
        <f>ROUNDDOWN(($R$116+ROUNDDOWN(($A105*IF(501&lt;=$A105,$R$128,IF(101&lt;=$A105,$R$127,IF(51&lt;=$A105,$R$126,IF(31&lt;=$A105,$R$125,IF(21&lt;=$A105,$R$124,IF(11&lt;=$A105,$R$123,IF(1&lt;=$A105,$R$122,0)))))))),0))*1.1,0)</f>
        <v>28811</v>
      </c>
      <c r="R105" s="101">
        <f t="shared" si="20"/>
        <v>20592</v>
      </c>
      <c r="S105" s="102">
        <f t="shared" si="25"/>
        <v>49403</v>
      </c>
      <c r="T105" s="103">
        <f t="shared" si="26"/>
        <v>1442</v>
      </c>
      <c r="U105" s="104">
        <f t="shared" si="26"/>
        <v>1144</v>
      </c>
      <c r="V105" s="105">
        <f t="shared" si="26"/>
        <v>2586</v>
      </c>
      <c r="W105" s="106">
        <f t="shared" si="27"/>
        <v>-1547</v>
      </c>
      <c r="X105" s="86">
        <f t="shared" si="27"/>
        <v>2305</v>
      </c>
      <c r="Y105" s="87">
        <f t="shared" si="27"/>
        <v>758</v>
      </c>
      <c r="Z105" s="107">
        <f t="shared" si="28"/>
        <v>0.9490414388299625</v>
      </c>
      <c r="AA105" s="83">
        <f t="shared" si="28"/>
        <v>1.1260458249029366</v>
      </c>
      <c r="AB105" s="83">
        <f t="shared" si="28"/>
        <v>1.0155822797820948</v>
      </c>
    </row>
    <row r="106" spans="1:28" s="57" customFormat="1" ht="18" customHeight="1" x14ac:dyDescent="0.25">
      <c r="A106" s="84">
        <v>101</v>
      </c>
      <c r="B106" s="85">
        <f t="shared" si="30"/>
        <v>30663</v>
      </c>
      <c r="C106" s="106">
        <v>18518</v>
      </c>
      <c r="D106" s="111">
        <f t="shared" si="29"/>
        <v>49181</v>
      </c>
      <c r="E106" s="88">
        <f>ROUNDDOWN(($F$116+ROUNDDOWN(($A106*IF(501&lt;=$A106,$F$128,IF(101&lt;=$A106,$F$127,IF(51&lt;=$A106,$F$126,IF(31&lt;=$A106,$F$125,IF(21&lt;=$A106,$F$124,IF(11&lt;=$A106,$F$123,IF(1&lt;=$A106,$F$122,0)))))))),0))*1.1,0)</f>
        <v>30353</v>
      </c>
      <c r="F106" s="89">
        <v>21368</v>
      </c>
      <c r="G106" s="90">
        <f t="shared" si="21"/>
        <v>51721</v>
      </c>
      <c r="H106" s="91">
        <f t="shared" si="22"/>
        <v>-310</v>
      </c>
      <c r="I106" s="92">
        <f t="shared" si="22"/>
        <v>2850</v>
      </c>
      <c r="J106" s="93">
        <f t="shared" si="22"/>
        <v>2540</v>
      </c>
      <c r="K106" s="94">
        <f>ROUNDDOWN(($L$116+ROUNDDOWN(($A106*IF(501&lt;=$A106,$L$128,IF(101&lt;=$A106,$L$127,IF(51&lt;=$A106,$L$126,IF(31&lt;=$A106,$L$125,IF(21&lt;=$A106,$L$124,IF(11&lt;=$A106,$L$123,IF(1&lt;=$A106,$L$122,0)))))))),0))*1.1,0)</f>
        <v>32362</v>
      </c>
      <c r="L106" s="95">
        <v>22745</v>
      </c>
      <c r="M106" s="96">
        <f t="shared" si="23"/>
        <v>55107</v>
      </c>
      <c r="N106" s="97">
        <f t="shared" si="24"/>
        <v>2009</v>
      </c>
      <c r="O106" s="98">
        <f t="shared" si="24"/>
        <v>1377</v>
      </c>
      <c r="P106" s="99">
        <f t="shared" si="24"/>
        <v>3386</v>
      </c>
      <c r="Q106" s="100">
        <f>ROUNDDOWN(($R$116+ROUNDDOWN(($A106*IF(501&lt;=$A106,$R$128,IF(101&lt;=$A106,$R$127,IF(51&lt;=$A106,$R$126,IF(31&lt;=$A106,$R$125,IF(21&lt;=$A106,$R$124,IF(11&lt;=$A106,$R$123,IF(1&lt;=$A106,$R$122,0)))))))),0))*1.1,0)</f>
        <v>34148</v>
      </c>
      <c r="R106" s="101">
        <f t="shared" si="20"/>
        <v>24123</v>
      </c>
      <c r="S106" s="102">
        <f t="shared" si="25"/>
        <v>58271</v>
      </c>
      <c r="T106" s="103">
        <f t="shared" si="26"/>
        <v>1786</v>
      </c>
      <c r="U106" s="104">
        <f t="shared" si="26"/>
        <v>1378</v>
      </c>
      <c r="V106" s="105">
        <f t="shared" si="26"/>
        <v>3164</v>
      </c>
      <c r="W106" s="106">
        <f t="shared" si="27"/>
        <v>3485</v>
      </c>
      <c r="X106" s="86">
        <f t="shared" si="27"/>
        <v>5605</v>
      </c>
      <c r="Y106" s="87">
        <f t="shared" si="27"/>
        <v>9090</v>
      </c>
      <c r="Z106" s="107">
        <f t="shared" si="28"/>
        <v>1.1136548935198773</v>
      </c>
      <c r="AA106" s="83">
        <f t="shared" si="28"/>
        <v>1.3026784749972999</v>
      </c>
      <c r="AB106" s="83">
        <f t="shared" si="28"/>
        <v>1.1848274740245217</v>
      </c>
    </row>
    <row r="107" spans="1:28" s="57" customFormat="1" ht="18" customHeight="1" x14ac:dyDescent="0.25">
      <c r="A107" s="84">
        <v>500</v>
      </c>
      <c r="B107" s="85">
        <f t="shared" si="30"/>
        <v>152238</v>
      </c>
      <c r="C107" s="106">
        <v>110687</v>
      </c>
      <c r="D107" s="111">
        <f t="shared" si="29"/>
        <v>262925</v>
      </c>
      <c r="E107" s="88">
        <f>ROUNDDOWN(($F$116+ROUNDDOWN(($A107*IF(501&lt;=$A107,$F$128,IF(101&lt;=$A107,$F$127,IF(51&lt;=$A107,$F$126,IF(31&lt;=$A107,$F$125,IF(21&lt;=$A107,$F$124,IF(11&lt;=$A107,$F$123,IF(1&lt;=$A107,$F$122,0)))))))),0))*1.1,0)</f>
        <v>128667</v>
      </c>
      <c r="F107" s="89">
        <v>110704</v>
      </c>
      <c r="G107" s="90">
        <f t="shared" si="21"/>
        <v>239371</v>
      </c>
      <c r="H107" s="91">
        <f t="shared" si="22"/>
        <v>-23571</v>
      </c>
      <c r="I107" s="92">
        <f t="shared" si="22"/>
        <v>17</v>
      </c>
      <c r="J107" s="93">
        <f t="shared" si="22"/>
        <v>-23554</v>
      </c>
      <c r="K107" s="94">
        <f>ROUNDDOWN(($L$116+ROUNDDOWN(($A107*IF(501&lt;=$A107,$L$128,IF(101&lt;=$A107,$L$127,IF(51&lt;=$A107,$L$126,IF(31&lt;=$A107,$L$125,IF(21&lt;=$A107,$L$124,IF(11&lt;=$A107,$L$123,IF(1&lt;=$A107,$L$122,0)))))))),0))*1.1,0)</f>
        <v>137259</v>
      </c>
      <c r="L107" s="95">
        <v>110748</v>
      </c>
      <c r="M107" s="96">
        <f t="shared" si="23"/>
        <v>248007</v>
      </c>
      <c r="N107" s="97">
        <f t="shared" si="24"/>
        <v>8592</v>
      </c>
      <c r="O107" s="98">
        <f t="shared" si="24"/>
        <v>44</v>
      </c>
      <c r="P107" s="99">
        <f t="shared" si="24"/>
        <v>8636</v>
      </c>
      <c r="Q107" s="100">
        <f>ROUNDDOWN(($R$116+ROUNDDOWN(($A107*IF(501&lt;=$A107,$R$128,IF(101&lt;=$A107,$R$127,IF(51&lt;=$A107,$R$126,IF(31&lt;=$A107,$R$125,IF(21&lt;=$A107,$R$124,IF(11&lt;=$A107,$R$123,IF(1&lt;=$A107,$R$122,0)))))))),0))*1.1,0)</f>
        <v>144751</v>
      </c>
      <c r="R107" s="101">
        <f t="shared" si="20"/>
        <v>116292</v>
      </c>
      <c r="S107" s="102">
        <f t="shared" si="25"/>
        <v>261043</v>
      </c>
      <c r="T107" s="103">
        <f t="shared" si="26"/>
        <v>7492</v>
      </c>
      <c r="U107" s="104">
        <f t="shared" si="26"/>
        <v>5544</v>
      </c>
      <c r="V107" s="105">
        <f t="shared" si="26"/>
        <v>13036</v>
      </c>
      <c r="W107" s="106">
        <f t="shared" si="27"/>
        <v>-7487</v>
      </c>
      <c r="X107" s="86">
        <f t="shared" si="27"/>
        <v>5605</v>
      </c>
      <c r="Y107" s="87">
        <f t="shared" si="27"/>
        <v>-1882</v>
      </c>
      <c r="Z107" s="107">
        <f t="shared" si="28"/>
        <v>0.95082042591205873</v>
      </c>
      <c r="AA107" s="83">
        <f t="shared" si="28"/>
        <v>1.0506382863389558</v>
      </c>
      <c r="AB107" s="83">
        <f t="shared" si="28"/>
        <v>0.99284206522772656</v>
      </c>
    </row>
    <row r="108" spans="1:28" s="57" customFormat="1" ht="18" customHeight="1" x14ac:dyDescent="0.25">
      <c r="A108" s="84">
        <v>1000</v>
      </c>
      <c r="B108" s="85">
        <f t="shared" si="30"/>
        <v>304588</v>
      </c>
      <c r="C108" s="106">
        <v>226187</v>
      </c>
      <c r="D108" s="111">
        <f t="shared" si="29"/>
        <v>530775</v>
      </c>
      <c r="E108" s="88">
        <f>ROUNDDOWN(($F$116+ROUNDDOWN(($A108*IF(501&lt;=$A108,$F$128,IF(101&lt;=$A108,$F$127,IF(51&lt;=$A108,$F$126,IF(31&lt;=$A108,$F$125,IF(21&lt;=$A108,$F$124,IF(11&lt;=$A108,$F$123,IF(1&lt;=$A108,$F$122,0)))))))),0))*1.1,0)</f>
        <v>292567</v>
      </c>
      <c r="F108" s="89">
        <v>240504</v>
      </c>
      <c r="G108" s="90">
        <f t="shared" si="21"/>
        <v>533071</v>
      </c>
      <c r="H108" s="91">
        <f t="shared" si="22"/>
        <v>-12021</v>
      </c>
      <c r="I108" s="92">
        <f t="shared" si="22"/>
        <v>14317</v>
      </c>
      <c r="J108" s="93">
        <f t="shared" si="22"/>
        <v>2296</v>
      </c>
      <c r="K108" s="94">
        <f>ROUNDDOWN(($L$116+ROUNDDOWN(($A108*IF(501&lt;=$A108,$L$128,IF(101&lt;=$A108,$L$127,IF(51&lt;=$A108,$L$126,IF(31&lt;=$A108,$L$125,IF(21&lt;=$A108,$L$124,IF(11&lt;=$A108,$L$123,IF(1&lt;=$A108,$L$122,0)))))))),0))*1.1,0)</f>
        <v>311609</v>
      </c>
      <c r="L108" s="95">
        <v>255948</v>
      </c>
      <c r="M108" s="96">
        <f t="shared" si="23"/>
        <v>567557</v>
      </c>
      <c r="N108" s="97">
        <f t="shared" si="24"/>
        <v>19042</v>
      </c>
      <c r="O108" s="98">
        <f t="shared" si="24"/>
        <v>15444</v>
      </c>
      <c r="P108" s="99">
        <f t="shared" si="24"/>
        <v>34486</v>
      </c>
      <c r="Q108" s="100">
        <f>ROUNDDOWN(($R$116+ROUNDDOWN(($A108*IF(501&lt;=$A108,$R$128,IF(101&lt;=$A108,$R$127,IF(51&lt;=$A108,$R$126,IF(31&lt;=$A108,$R$125,IF(21&lt;=$A108,$R$124,IF(11&lt;=$A108,$R$123,IF(1&lt;=$A108,$R$122,0)))))))),0))*1.1,0)</f>
        <v>327351</v>
      </c>
      <c r="R108" s="101">
        <f t="shared" si="20"/>
        <v>271392</v>
      </c>
      <c r="S108" s="102">
        <f t="shared" si="25"/>
        <v>598743</v>
      </c>
      <c r="T108" s="103">
        <f t="shared" si="26"/>
        <v>15742</v>
      </c>
      <c r="U108" s="104">
        <f t="shared" si="26"/>
        <v>15444</v>
      </c>
      <c r="V108" s="105">
        <f t="shared" si="26"/>
        <v>31186</v>
      </c>
      <c r="W108" s="106">
        <f t="shared" si="27"/>
        <v>22763</v>
      </c>
      <c r="X108" s="86">
        <f t="shared" si="27"/>
        <v>45205</v>
      </c>
      <c r="Y108" s="87">
        <f t="shared" si="27"/>
        <v>67968</v>
      </c>
      <c r="Z108" s="107">
        <f t="shared" si="28"/>
        <v>1.0747337386896398</v>
      </c>
      <c r="AA108" s="83">
        <f t="shared" si="28"/>
        <v>1.199856755693298</v>
      </c>
      <c r="AB108" s="83">
        <f t="shared" si="28"/>
        <v>1.1280542602797796</v>
      </c>
    </row>
    <row r="109" spans="1:28" s="57" customFormat="1" ht="18" customHeight="1" x14ac:dyDescent="0.25">
      <c r="A109" s="149">
        <v>3000</v>
      </c>
      <c r="B109" s="150">
        <f t="shared" si="30"/>
        <v>913988</v>
      </c>
      <c r="C109" s="151">
        <v>688187</v>
      </c>
      <c r="D109" s="152">
        <f t="shared" si="29"/>
        <v>1602175</v>
      </c>
      <c r="E109" s="153">
        <f>ROUNDDOWN(($F$116+ROUNDDOWN(($A109*IF(501&lt;=$A109,$F$128,IF(101&lt;=$A109,$F$127,IF(51&lt;=$A109,$F$126,IF(31&lt;=$A109,$F$125,IF(21&lt;=$A109,$F$124,IF(11&lt;=$A109,$F$123,IF(1&lt;=$A109,$F$122,0)))))))),0))*1.1,0)</f>
        <v>866767</v>
      </c>
      <c r="F109" s="154">
        <v>720104</v>
      </c>
      <c r="G109" s="155">
        <f t="shared" si="21"/>
        <v>1586871</v>
      </c>
      <c r="H109" s="156">
        <f t="shared" si="22"/>
        <v>-47221</v>
      </c>
      <c r="I109" s="157">
        <f t="shared" si="22"/>
        <v>31917</v>
      </c>
      <c r="J109" s="158">
        <f t="shared" si="22"/>
        <v>-15304</v>
      </c>
      <c r="K109" s="159">
        <f>ROUNDDOWN(($L$116+ROUNDDOWN(($A109*IF(501&lt;=$A109,$L$128,IF(101&lt;=$A109,$L$127,IF(51&lt;=$A109,$L$126,IF(31&lt;=$A109,$L$125,IF(21&lt;=$A109,$L$124,IF(11&lt;=$A109,$L$123,IF(1&lt;=$A109,$L$122,0)))))))),0))*1.1,0)</f>
        <v>923209</v>
      </c>
      <c r="L109" s="160">
        <v>766348</v>
      </c>
      <c r="M109" s="161">
        <f t="shared" si="23"/>
        <v>1689557</v>
      </c>
      <c r="N109" s="162">
        <f t="shared" si="24"/>
        <v>56442</v>
      </c>
      <c r="O109" s="163">
        <f t="shared" si="24"/>
        <v>46244</v>
      </c>
      <c r="P109" s="164">
        <f t="shared" si="24"/>
        <v>102686</v>
      </c>
      <c r="Q109" s="165">
        <f>ROUNDDOWN(($R$116+ROUNDDOWN(($A109*IF(501&lt;=$A109,$R$128,IF(101&lt;=$A109,$R$127,IF(51&lt;=$A109,$R$126,IF(31&lt;=$A109,$R$125,IF(21&lt;=$A109,$R$124,IF(11&lt;=$A109,$R$123,IF(1&lt;=$A109,$R$122,0)))))))),0))*1.1,0)</f>
        <v>969751</v>
      </c>
      <c r="R109" s="166">
        <f t="shared" si="20"/>
        <v>812592</v>
      </c>
      <c r="S109" s="167">
        <f t="shared" si="25"/>
        <v>1782343</v>
      </c>
      <c r="T109" s="168">
        <f t="shared" si="26"/>
        <v>46542</v>
      </c>
      <c r="U109" s="169">
        <f t="shared" si="26"/>
        <v>46244</v>
      </c>
      <c r="V109" s="170">
        <f t="shared" si="26"/>
        <v>92786</v>
      </c>
      <c r="W109" s="151">
        <f t="shared" si="27"/>
        <v>55763</v>
      </c>
      <c r="X109" s="171">
        <f t="shared" si="27"/>
        <v>124405</v>
      </c>
      <c r="Y109" s="172">
        <f t="shared" si="27"/>
        <v>180168</v>
      </c>
      <c r="Z109" s="173">
        <f t="shared" si="28"/>
        <v>1.0610106478422037</v>
      </c>
      <c r="AA109" s="173">
        <f t="shared" si="28"/>
        <v>1.1807720866566791</v>
      </c>
      <c r="AB109" s="173">
        <f t="shared" si="28"/>
        <v>1.11245213537847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940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166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172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199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84</v>
      </c>
      <c r="C125" s="141">
        <v>222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85</v>
      </c>
      <c r="C126" s="141">
        <v>255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86</v>
      </c>
      <c r="C127" s="141">
        <v>277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31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31"/>
        <v/>
      </c>
      <c r="F145" s="146" t="str">
        <f t="shared" ref="F145:F150" si="32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31"/>
        <v/>
      </c>
      <c r="F146" s="146" t="str">
        <f t="shared" si="32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31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31"/>
        <v/>
      </c>
      <c r="F148" s="146" t="str">
        <f t="shared" si="32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31"/>
        <v/>
      </c>
      <c r="F149" s="146" t="str">
        <f t="shared" si="32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31"/>
        <v/>
      </c>
      <c r="F150" s="146" t="str">
        <f t="shared" si="32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8IvZwdyQgoCcnreeaXHfdXjHrozz4OnQ9CoDzSpIcp+CZ3wmZPXdkqmfS6Yz7JBpMHCqHxjW1n4+A68U5Ms4Qg==" saltValue="tDR7AMGTkPzSuhZh5yos4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UI,標準"&amp;16安達（家庭用）　30mm</oddHeader>
  </headerFooter>
  <rowBreaks count="1" manualBreakCount="1">
    <brk id="60" max="27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34858-6CAC-4630-8544-60AED2B4EAF7}">
  <sheetPr>
    <tabColor rgb="FF00FF0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104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 t="shared" ref="B4:B35" si="0">INT(ROUNDDOWN(IF(($A4-5)&lt;=0,0,IF(($A4-5)&lt;=10,$C$122,IF(($A4-5)&lt;=20,$C$123,IF(($A4-5)&lt;=30,$C$124,IF(($A4-5)&lt;=40,$C$125,IF(($A4-5)&lt;=50,$C$126,IF(($A4-5)&gt;=51,$C$127,"")))))))*($A4-5)+$C$120+$C$117,0)*1.1)</f>
        <v>1472</v>
      </c>
      <c r="C4" s="34">
        <f>E156</f>
        <v>825</v>
      </c>
      <c r="D4" s="35">
        <f>B4+C4</f>
        <v>2297</v>
      </c>
      <c r="E4" s="36">
        <f>ROUNDDOWN(($F$117+ROUNDDOWN(($A4*IF(501&lt;=$A4,$F$128,IF(101&lt;=$A4,$F$127,IF(51&lt;=$A4,$F$126,IF(31&lt;=$A4,$F$125,IF(21&lt;=$A4,$F$124,IF(11&lt;=$A4,$F$123,IF(1&lt;=$A4,$F$122,0)))))))),0))*1.1,0)</f>
        <v>9761</v>
      </c>
      <c r="F4" s="37">
        <f>G160</f>
        <v>704</v>
      </c>
      <c r="G4" s="38">
        <f>SUM(E4:F4)</f>
        <v>10465</v>
      </c>
      <c r="H4" s="39">
        <f t="shared" ref="H4:J19" si="1">E4-B4</f>
        <v>8289</v>
      </c>
      <c r="I4" s="40">
        <f t="shared" si="1"/>
        <v>-121</v>
      </c>
      <c r="J4" s="41">
        <f t="shared" si="1"/>
        <v>8168</v>
      </c>
      <c r="K4" s="42">
        <f>ROUNDDOWN(($L$117+ROUNDDOWN(($A4*IF(501&lt;=$A4,$L$128,IF(101&lt;=$A4,$L$127,IF(51&lt;=$A4,$L$126,IF(31&lt;=$A4,$L$125,IF(21&lt;=$A4,$L$124,IF(11&lt;=$A4,$L$123,IF(1&lt;=$A4,$L$122,0)))))))),0))*1.1,0)</f>
        <v>10371</v>
      </c>
      <c r="L4" s="43">
        <f>M160</f>
        <v>748</v>
      </c>
      <c r="M4" s="44">
        <f>SUM(K4:L4)</f>
        <v>11119</v>
      </c>
      <c r="N4" s="45">
        <f t="shared" ref="N4:P19" si="2">K4-E4</f>
        <v>610</v>
      </c>
      <c r="O4" s="46">
        <f t="shared" si="2"/>
        <v>44</v>
      </c>
      <c r="P4" s="47">
        <f t="shared" si="2"/>
        <v>654</v>
      </c>
      <c r="Q4" s="48">
        <f>ROUNDDOWN(($R$117+ROUNDDOWN(($A4*IF(501&lt;=$A4,$R$128,IF(101&lt;=$A4,$R$127,IF(51&lt;=$A4,$R$126,IF(31&lt;=$A4,$R$125,IF(21&lt;=$A4,$R$124,IF(11&lt;=$A4,$R$123,IF(1&lt;=$A4,$R$122,0)))))))),0))*1.1,0)</f>
        <v>10982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11774</v>
      </c>
      <c r="T4" s="51">
        <f t="shared" ref="T4:V19" si="3">Q4-K4</f>
        <v>611</v>
      </c>
      <c r="U4" s="52">
        <f t="shared" si="3"/>
        <v>44</v>
      </c>
      <c r="V4" s="53">
        <f t="shared" si="3"/>
        <v>655</v>
      </c>
      <c r="W4" s="54">
        <f t="shared" ref="W4:Y19" si="4">Q4-B4</f>
        <v>9510</v>
      </c>
      <c r="X4" s="34">
        <f t="shared" si="4"/>
        <v>-33</v>
      </c>
      <c r="Y4" s="35">
        <f t="shared" si="4"/>
        <v>9477</v>
      </c>
      <c r="Z4" s="55">
        <f t="shared" ref="Z4:AB19" si="5">Q4/B4</f>
        <v>7.4605978260869561</v>
      </c>
      <c r="AA4" s="55">
        <f t="shared" si="5"/>
        <v>0.96</v>
      </c>
      <c r="AB4" s="56">
        <f t="shared" si="5"/>
        <v>5.1258162821070963</v>
      </c>
    </row>
    <row r="5" spans="1:28" s="57" customFormat="1" ht="18" customHeight="1" x14ac:dyDescent="0.25">
      <c r="A5" s="58">
        <v>0</v>
      </c>
      <c r="B5" s="59">
        <f t="shared" si="0"/>
        <v>1472</v>
      </c>
      <c r="C5" s="60">
        <v>825</v>
      </c>
      <c r="D5" s="61">
        <f>B5+C5</f>
        <v>2297</v>
      </c>
      <c r="E5" s="62">
        <f>ROUNDDOWN(($F$117+ROUNDDOWN(($A5*IF(501&lt;=$A5,$F$128,IF(101&lt;=$A5,$F$127,IF(51&lt;=$A5,$F$126,IF(31&lt;=$A5,$F$125,IF(21&lt;=$A5,$F$124,IF(11&lt;=$A5,$F$123,IF(1&lt;=$A5,$F$122,0)))))))),0))*1.1,0)</f>
        <v>9761</v>
      </c>
      <c r="F5" s="63">
        <v>704</v>
      </c>
      <c r="G5" s="64">
        <f>SUM(E5:F5)</f>
        <v>10465</v>
      </c>
      <c r="H5" s="65">
        <f t="shared" si="1"/>
        <v>8289</v>
      </c>
      <c r="I5" s="66">
        <f t="shared" si="1"/>
        <v>-121</v>
      </c>
      <c r="J5" s="67">
        <f t="shared" si="1"/>
        <v>8168</v>
      </c>
      <c r="K5" s="68">
        <f>ROUNDDOWN(($L$117+ROUNDDOWN(($A5*IF(501&lt;=$A5,$L$128,IF(101&lt;=$A5,$L$127,IF(51&lt;=$A5,$L$126,IF(31&lt;=$A5,$L$125,IF(21&lt;=$A5,$L$124,IF(11&lt;=$A5,$L$123,IF(1&lt;=$A5,$L$122,0)))))))),0))*1.1,0)</f>
        <v>10371</v>
      </c>
      <c r="L5" s="69">
        <v>748</v>
      </c>
      <c r="M5" s="70">
        <f>SUM(K5:L5)</f>
        <v>11119</v>
      </c>
      <c r="N5" s="71">
        <f t="shared" si="2"/>
        <v>610</v>
      </c>
      <c r="O5" s="72">
        <f t="shared" si="2"/>
        <v>44</v>
      </c>
      <c r="P5" s="73">
        <f t="shared" si="2"/>
        <v>654</v>
      </c>
      <c r="Q5" s="74">
        <f>ROUNDDOWN(($R$117+ROUNDDOWN(($A5*IF(501&lt;=$A5,$R$128,IF(101&lt;=$A5,$R$127,IF(51&lt;=$A5,$R$126,IF(31&lt;=$A5,$R$125,IF(21&lt;=$A5,$R$124,IF(11&lt;=$A5,$R$123,IF(1&lt;=$A5,$R$122,0)))))))),0))*1.1,0)</f>
        <v>10982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11774</v>
      </c>
      <c r="T5" s="77">
        <f t="shared" si="3"/>
        <v>611</v>
      </c>
      <c r="U5" s="78">
        <f t="shared" si="3"/>
        <v>44</v>
      </c>
      <c r="V5" s="79">
        <f t="shared" si="3"/>
        <v>655</v>
      </c>
      <c r="W5" s="80">
        <f t="shared" si="4"/>
        <v>9510</v>
      </c>
      <c r="X5" s="81">
        <f t="shared" si="4"/>
        <v>-33</v>
      </c>
      <c r="Y5" s="82">
        <f t="shared" si="4"/>
        <v>9477</v>
      </c>
      <c r="Z5" s="83">
        <f t="shared" si="5"/>
        <v>7.4605978260869561</v>
      </c>
      <c r="AA5" s="83">
        <f t="shared" si="5"/>
        <v>0.96</v>
      </c>
      <c r="AB5" s="83">
        <f t="shared" si="5"/>
        <v>5.1258162821070963</v>
      </c>
    </row>
    <row r="6" spans="1:28" s="57" customFormat="1" ht="18" customHeight="1" x14ac:dyDescent="0.25">
      <c r="A6" s="84">
        <v>1</v>
      </c>
      <c r="B6" s="85">
        <f t="shared" si="0"/>
        <v>1472</v>
      </c>
      <c r="C6" s="86">
        <v>825</v>
      </c>
      <c r="D6" s="87">
        <f t="shared" ref="D6:D13" si="7">B6+C6</f>
        <v>2297</v>
      </c>
      <c r="E6" s="88">
        <f>ROUNDDOWN(($F$117+ROUNDDOWN(($A6*IF(501&lt;=$A6,$F$128,IF(101&lt;=$A6,$F$127,IF(51&lt;=$A6,$F$126,IF(31&lt;=$A6,$F$125,IF(21&lt;=$A6,$F$124,IF(11&lt;=$A6,$F$123,IF(1&lt;=$A6,$F$122,0)))))))),0))*1.1,0)</f>
        <v>9832</v>
      </c>
      <c r="F6" s="89">
        <v>838</v>
      </c>
      <c r="G6" s="90">
        <f t="shared" ref="G6:G69" si="8">SUM(E6:F6)</f>
        <v>10670</v>
      </c>
      <c r="H6" s="91">
        <f t="shared" si="1"/>
        <v>8360</v>
      </c>
      <c r="I6" s="92">
        <f t="shared" si="1"/>
        <v>13</v>
      </c>
      <c r="J6" s="93">
        <f t="shared" si="1"/>
        <v>8373</v>
      </c>
      <c r="K6" s="94">
        <f>ROUNDDOWN(($L$117+ROUNDDOWN(($A6*IF(501&lt;=$A6,$L$128,IF(101&lt;=$A6,$L$127,IF(51&lt;=$A6,$L$126,IF(31&lt;=$A6,$L$125,IF(21&lt;=$A6,$L$124,IF(11&lt;=$A6,$L$123,IF(1&lt;=$A6,$L$122,0)))))))),0))*1.1,0)</f>
        <v>10447</v>
      </c>
      <c r="L6" s="95">
        <v>851</v>
      </c>
      <c r="M6" s="96">
        <f t="shared" ref="M6:M69" si="9">SUM(K6:L6)</f>
        <v>11298</v>
      </c>
      <c r="N6" s="97">
        <f t="shared" si="2"/>
        <v>615</v>
      </c>
      <c r="O6" s="98">
        <f t="shared" si="2"/>
        <v>13</v>
      </c>
      <c r="P6" s="99">
        <f t="shared" si="2"/>
        <v>628</v>
      </c>
      <c r="Q6" s="100">
        <f>ROUNDDOWN(($R$117+ROUNDDOWN(($A6*IF(501&lt;=$A6,$R$128,IF(101&lt;=$A6,$R$127,IF(51&lt;=$A6,$R$126,IF(31&lt;=$A6,$R$125,IF(21&lt;=$A6,$R$124,IF(11&lt;=$A6,$R$123,IF(1&lt;=$A6,$R$122,0)))))))),0))*1.1,0)</f>
        <v>11062</v>
      </c>
      <c r="R6" s="101">
        <f t="shared" si="6"/>
        <v>864</v>
      </c>
      <c r="S6" s="102">
        <f t="shared" ref="S6:S69" si="10">SUM(Q6:R6)</f>
        <v>11926</v>
      </c>
      <c r="T6" s="103">
        <f t="shared" si="3"/>
        <v>615</v>
      </c>
      <c r="U6" s="104">
        <f t="shared" si="3"/>
        <v>13</v>
      </c>
      <c r="V6" s="105">
        <f t="shared" si="3"/>
        <v>628</v>
      </c>
      <c r="W6" s="106">
        <f t="shared" si="4"/>
        <v>9590</v>
      </c>
      <c r="X6" s="86">
        <f t="shared" si="4"/>
        <v>39</v>
      </c>
      <c r="Y6" s="87">
        <f t="shared" si="4"/>
        <v>9629</v>
      </c>
      <c r="Z6" s="107">
        <f t="shared" si="5"/>
        <v>7.5149456521739131</v>
      </c>
      <c r="AA6" s="83">
        <f t="shared" si="5"/>
        <v>1.0472727272727274</v>
      </c>
      <c r="AB6" s="83">
        <f t="shared" si="5"/>
        <v>5.1919895515890291</v>
      </c>
    </row>
    <row r="7" spans="1:28" s="57" customFormat="1" ht="18" customHeight="1" x14ac:dyDescent="0.25">
      <c r="A7" s="84">
        <v>2</v>
      </c>
      <c r="B7" s="85">
        <f t="shared" si="0"/>
        <v>1472</v>
      </c>
      <c r="C7" s="86">
        <v>825</v>
      </c>
      <c r="D7" s="87">
        <f t="shared" si="7"/>
        <v>2297</v>
      </c>
      <c r="E7" s="88">
        <f>ROUNDDOWN(($F$117+ROUNDDOWN(($A7*IF(501&lt;=$A7,$F$128,IF(101&lt;=$A7,$F$127,IF(51&lt;=$A7,$F$126,IF(31&lt;=$A7,$F$125,IF(21&lt;=$A7,$F$124,IF(11&lt;=$A7,$F$123,IF(1&lt;=$A7,$F$122,0)))))))),0))*1.1,0)</f>
        <v>9904</v>
      </c>
      <c r="F7" s="89">
        <v>862</v>
      </c>
      <c r="G7" s="90">
        <f t="shared" si="8"/>
        <v>10766</v>
      </c>
      <c r="H7" s="91">
        <f t="shared" si="1"/>
        <v>8432</v>
      </c>
      <c r="I7" s="92">
        <f t="shared" si="1"/>
        <v>37</v>
      </c>
      <c r="J7" s="93">
        <f t="shared" si="1"/>
        <v>8469</v>
      </c>
      <c r="K7" s="94">
        <f>ROUNDDOWN(($L$117+ROUNDDOWN(($A7*IF(501&lt;=$A7,$L$128,IF(101&lt;=$A7,$L$127,IF(51&lt;=$A7,$L$126,IF(31&lt;=$A7,$L$125,IF(21&lt;=$A7,$L$124,IF(11&lt;=$A7,$L$123,IF(1&lt;=$A7,$L$122,0)))))))),0))*1.1,0)</f>
        <v>10523</v>
      </c>
      <c r="L7" s="95">
        <v>895</v>
      </c>
      <c r="M7" s="96">
        <f t="shared" si="9"/>
        <v>11418</v>
      </c>
      <c r="N7" s="97">
        <f t="shared" si="2"/>
        <v>619</v>
      </c>
      <c r="O7" s="98">
        <f t="shared" si="2"/>
        <v>33</v>
      </c>
      <c r="P7" s="99">
        <f t="shared" si="2"/>
        <v>652</v>
      </c>
      <c r="Q7" s="100">
        <f>ROUNDDOWN(($R$117+ROUNDDOWN(($A7*IF(501&lt;=$A7,$R$128,IF(101&lt;=$A7,$R$127,IF(51&lt;=$A7,$R$126,IF(31&lt;=$A7,$R$125,IF(21&lt;=$A7,$R$124,IF(11&lt;=$A7,$R$123,IF(1&lt;=$A7,$R$122,0)))))))),0))*1.1,0)</f>
        <v>11143</v>
      </c>
      <c r="R7" s="101">
        <f t="shared" si="6"/>
        <v>937</v>
      </c>
      <c r="S7" s="102">
        <f t="shared" si="10"/>
        <v>12080</v>
      </c>
      <c r="T7" s="103">
        <f t="shared" si="3"/>
        <v>620</v>
      </c>
      <c r="U7" s="104">
        <f t="shared" si="3"/>
        <v>42</v>
      </c>
      <c r="V7" s="105">
        <f t="shared" si="3"/>
        <v>662</v>
      </c>
      <c r="W7" s="106">
        <f t="shared" si="4"/>
        <v>9671</v>
      </c>
      <c r="X7" s="86">
        <f t="shared" si="4"/>
        <v>112</v>
      </c>
      <c r="Y7" s="87">
        <f t="shared" si="4"/>
        <v>9783</v>
      </c>
      <c r="Z7" s="107">
        <f t="shared" si="5"/>
        <v>7.5699728260869561</v>
      </c>
      <c r="AA7" s="83">
        <f t="shared" si="5"/>
        <v>1.1357575757575757</v>
      </c>
      <c r="AB7" s="83">
        <f t="shared" si="5"/>
        <v>5.2590335219851978</v>
      </c>
    </row>
    <row r="8" spans="1:28" s="57" customFormat="1" ht="18" customHeight="1" x14ac:dyDescent="0.25">
      <c r="A8" s="84">
        <v>3</v>
      </c>
      <c r="B8" s="85">
        <f t="shared" si="0"/>
        <v>1472</v>
      </c>
      <c r="C8" s="86">
        <v>825</v>
      </c>
      <c r="D8" s="87">
        <f t="shared" si="7"/>
        <v>2297</v>
      </c>
      <c r="E8" s="88">
        <f>ROUNDDOWN(($F$117+ROUNDDOWN(($A8*IF(501&lt;=$A8,$F$128,IF(101&lt;=$A8,$F$127,IF(51&lt;=$A8,$F$126,IF(31&lt;=$A8,$F$125,IF(21&lt;=$A8,$F$124,IF(11&lt;=$A8,$F$123,IF(1&lt;=$A8,$F$122,0)))))))),0))*1.1,0)</f>
        <v>9975</v>
      </c>
      <c r="F8" s="89">
        <v>941</v>
      </c>
      <c r="G8" s="90">
        <f t="shared" si="8"/>
        <v>10916</v>
      </c>
      <c r="H8" s="91">
        <f t="shared" si="1"/>
        <v>8503</v>
      </c>
      <c r="I8" s="92">
        <f t="shared" si="1"/>
        <v>116</v>
      </c>
      <c r="J8" s="93">
        <f t="shared" si="1"/>
        <v>8619</v>
      </c>
      <c r="K8" s="94">
        <f>ROUNDDOWN(($L$117+ROUNDDOWN(($A8*IF(501&lt;=$A8,$L$128,IF(101&lt;=$A8,$L$127,IF(51&lt;=$A8,$L$126,IF(31&lt;=$A8,$L$125,IF(21&lt;=$A8,$L$124,IF(11&lt;=$A8,$L$123,IF(1&lt;=$A8,$L$122,0)))))))),0))*1.1,0)</f>
        <v>10599</v>
      </c>
      <c r="L8" s="95">
        <v>969</v>
      </c>
      <c r="M8" s="96">
        <f t="shared" si="9"/>
        <v>11568</v>
      </c>
      <c r="N8" s="97">
        <f t="shared" si="2"/>
        <v>624</v>
      </c>
      <c r="O8" s="98">
        <f t="shared" si="2"/>
        <v>28</v>
      </c>
      <c r="P8" s="99">
        <f t="shared" si="2"/>
        <v>652</v>
      </c>
      <c r="Q8" s="100">
        <f>ROUNDDOWN(($R$117+ROUNDDOWN(($A8*IF(501&lt;=$A8,$R$128,IF(101&lt;=$A8,$R$127,IF(51&lt;=$A8,$R$126,IF(31&lt;=$A8,$R$125,IF(21&lt;=$A8,$R$124,IF(11&lt;=$A8,$R$123,IF(1&lt;=$A8,$R$122,0)))))))),0))*1.1,0)</f>
        <v>11223</v>
      </c>
      <c r="R8" s="101">
        <f t="shared" si="6"/>
        <v>1009</v>
      </c>
      <c r="S8" s="102">
        <f t="shared" si="10"/>
        <v>12232</v>
      </c>
      <c r="T8" s="103">
        <f t="shared" si="3"/>
        <v>624</v>
      </c>
      <c r="U8" s="104">
        <f t="shared" si="3"/>
        <v>40</v>
      </c>
      <c r="V8" s="105">
        <f t="shared" si="3"/>
        <v>664</v>
      </c>
      <c r="W8" s="106">
        <f t="shared" si="4"/>
        <v>9751</v>
      </c>
      <c r="X8" s="86">
        <f t="shared" si="4"/>
        <v>184</v>
      </c>
      <c r="Y8" s="87">
        <f t="shared" si="4"/>
        <v>9935</v>
      </c>
      <c r="Z8" s="107">
        <f t="shared" si="5"/>
        <v>7.6243206521739131</v>
      </c>
      <c r="AA8" s="83">
        <f t="shared" si="5"/>
        <v>1.2230303030303031</v>
      </c>
      <c r="AB8" s="83">
        <f t="shared" si="5"/>
        <v>5.3252067914671306</v>
      </c>
    </row>
    <row r="9" spans="1:28" s="57" customFormat="1" ht="18" customHeight="1" x14ac:dyDescent="0.25">
      <c r="A9" s="84">
        <v>4</v>
      </c>
      <c r="B9" s="85">
        <f t="shared" si="0"/>
        <v>1472</v>
      </c>
      <c r="C9" s="86">
        <v>825</v>
      </c>
      <c r="D9" s="87">
        <f t="shared" si="7"/>
        <v>2297</v>
      </c>
      <c r="E9" s="88">
        <f>ROUNDDOWN(($F$117+ROUNDDOWN(($A9*IF(501&lt;=$A9,$F$128,IF(101&lt;=$A9,$F$127,IF(51&lt;=$A9,$F$126,IF(31&lt;=$A9,$F$125,IF(21&lt;=$A9,$F$124,IF(11&lt;=$A9,$F$123,IF(1&lt;=$A9,$F$122,0)))))))),0))*1.1,0)</f>
        <v>10047</v>
      </c>
      <c r="F9" s="89">
        <v>1020</v>
      </c>
      <c r="G9" s="90">
        <f t="shared" si="8"/>
        <v>11067</v>
      </c>
      <c r="H9" s="91">
        <f t="shared" si="1"/>
        <v>8575</v>
      </c>
      <c r="I9" s="92">
        <f t="shared" si="1"/>
        <v>195</v>
      </c>
      <c r="J9" s="93">
        <f t="shared" si="1"/>
        <v>8770</v>
      </c>
      <c r="K9" s="94">
        <f>ROUNDDOWN(($L$117+ROUNDDOWN(($A9*IF(501&lt;=$A9,$L$128,IF(101&lt;=$A9,$L$127,IF(51&lt;=$A9,$L$126,IF(31&lt;=$A9,$L$125,IF(21&lt;=$A9,$L$124,IF(11&lt;=$A9,$L$123,IF(1&lt;=$A9,$L$122,0)))))))),0))*1.1,0)</f>
        <v>10675</v>
      </c>
      <c r="L9" s="95">
        <v>1042</v>
      </c>
      <c r="M9" s="96">
        <f t="shared" si="9"/>
        <v>11717</v>
      </c>
      <c r="N9" s="97">
        <f t="shared" si="2"/>
        <v>628</v>
      </c>
      <c r="O9" s="98">
        <f t="shared" si="2"/>
        <v>22</v>
      </c>
      <c r="P9" s="99">
        <f t="shared" si="2"/>
        <v>650</v>
      </c>
      <c r="Q9" s="100">
        <f>ROUNDDOWN(($R$117+ROUNDDOWN(($A9*IF(501&lt;=$A9,$R$128,IF(101&lt;=$A9,$R$127,IF(51&lt;=$A9,$R$126,IF(31&lt;=$A9,$R$125,IF(21&lt;=$A9,$R$124,IF(11&lt;=$A9,$R$123,IF(1&lt;=$A9,$R$122,0)))))))),0))*1.1,0)</f>
        <v>11303</v>
      </c>
      <c r="R9" s="101">
        <f t="shared" si="6"/>
        <v>1082</v>
      </c>
      <c r="S9" s="102">
        <f t="shared" si="10"/>
        <v>12385</v>
      </c>
      <c r="T9" s="103">
        <f t="shared" si="3"/>
        <v>628</v>
      </c>
      <c r="U9" s="104">
        <f t="shared" si="3"/>
        <v>40</v>
      </c>
      <c r="V9" s="105">
        <f t="shared" si="3"/>
        <v>668</v>
      </c>
      <c r="W9" s="106">
        <f t="shared" si="4"/>
        <v>9831</v>
      </c>
      <c r="X9" s="86">
        <f t="shared" si="4"/>
        <v>257</v>
      </c>
      <c r="Y9" s="87">
        <f t="shared" si="4"/>
        <v>10088</v>
      </c>
      <c r="Z9" s="107">
        <f t="shared" si="5"/>
        <v>7.6786684782608692</v>
      </c>
      <c r="AA9" s="83">
        <f t="shared" si="5"/>
        <v>1.3115151515151515</v>
      </c>
      <c r="AB9" s="83">
        <f t="shared" si="5"/>
        <v>5.3918154114061823</v>
      </c>
    </row>
    <row r="10" spans="1:28" s="57" customFormat="1" ht="18" customHeight="1" x14ac:dyDescent="0.25">
      <c r="A10" s="84">
        <v>5</v>
      </c>
      <c r="B10" s="85">
        <f t="shared" si="0"/>
        <v>1472</v>
      </c>
      <c r="C10" s="86">
        <v>825</v>
      </c>
      <c r="D10" s="87">
        <f t="shared" si="7"/>
        <v>2297</v>
      </c>
      <c r="E10" s="88">
        <f>ROUNDDOWN(($F$117+ROUNDDOWN(($A10*IF(501&lt;=$A10,$F$128,IF(101&lt;=$A10,$F$127,IF(51&lt;=$A10,$F$126,IF(31&lt;=$A10,$F$125,IF(21&lt;=$A10,$F$124,IF(11&lt;=$A10,$F$123,IF(1&lt;=$A10,$F$122,0)))))))),0))*1.1,0)</f>
        <v>10118</v>
      </c>
      <c r="F10" s="89">
        <v>1100</v>
      </c>
      <c r="G10" s="90">
        <f t="shared" si="8"/>
        <v>11218</v>
      </c>
      <c r="H10" s="91">
        <f t="shared" si="1"/>
        <v>8646</v>
      </c>
      <c r="I10" s="92">
        <f t="shared" si="1"/>
        <v>275</v>
      </c>
      <c r="J10" s="93">
        <f t="shared" si="1"/>
        <v>8921</v>
      </c>
      <c r="K10" s="94">
        <f>ROUNDDOWN(($L$117+ROUNDDOWN(($A10*IF(501&lt;=$A10,$L$128,IF(101&lt;=$A10,$L$127,IF(51&lt;=$A10,$L$126,IF(31&lt;=$A10,$L$125,IF(21&lt;=$A10,$L$124,IF(11&lt;=$A10,$L$123,IF(1&lt;=$A10,$L$122,0)))))))),0))*1.1,0)</f>
        <v>10751</v>
      </c>
      <c r="L10" s="95">
        <v>1116</v>
      </c>
      <c r="M10" s="96">
        <f t="shared" si="9"/>
        <v>11867</v>
      </c>
      <c r="N10" s="97">
        <f t="shared" si="2"/>
        <v>633</v>
      </c>
      <c r="O10" s="98">
        <f t="shared" si="2"/>
        <v>16</v>
      </c>
      <c r="P10" s="99">
        <f t="shared" si="2"/>
        <v>649</v>
      </c>
      <c r="Q10" s="100">
        <f>ROUNDDOWN(($R$117+ROUNDDOWN(($A10*IF(501&lt;=$A10,$R$128,IF(101&lt;=$A10,$R$127,IF(51&lt;=$A10,$R$126,IF(31&lt;=$A10,$R$125,IF(21&lt;=$A10,$R$124,IF(11&lt;=$A10,$R$123,IF(1&lt;=$A10,$R$122,0)))))))),0))*1.1,0)</f>
        <v>11383</v>
      </c>
      <c r="R10" s="101">
        <f t="shared" si="6"/>
        <v>1155</v>
      </c>
      <c r="S10" s="102">
        <f t="shared" si="10"/>
        <v>12538</v>
      </c>
      <c r="T10" s="103">
        <f t="shared" si="3"/>
        <v>632</v>
      </c>
      <c r="U10" s="104">
        <f t="shared" si="3"/>
        <v>39</v>
      </c>
      <c r="V10" s="105">
        <f t="shared" si="3"/>
        <v>671</v>
      </c>
      <c r="W10" s="106">
        <f t="shared" si="4"/>
        <v>9911</v>
      </c>
      <c r="X10" s="86">
        <f t="shared" si="4"/>
        <v>330</v>
      </c>
      <c r="Y10" s="87">
        <f t="shared" si="4"/>
        <v>10241</v>
      </c>
      <c r="Z10" s="107">
        <f>Q10/B10</f>
        <v>7.7330163043478262</v>
      </c>
      <c r="AA10" s="83">
        <f t="shared" si="5"/>
        <v>1.4</v>
      </c>
      <c r="AB10" s="83">
        <f t="shared" si="5"/>
        <v>5.458424031345233</v>
      </c>
    </row>
    <row r="11" spans="1:28" s="57" customFormat="1" ht="18" customHeight="1" x14ac:dyDescent="0.25">
      <c r="A11" s="108">
        <v>6</v>
      </c>
      <c r="B11" s="109">
        <f t="shared" si="0"/>
        <v>1655</v>
      </c>
      <c r="C11" s="80">
        <v>995</v>
      </c>
      <c r="D11" s="110">
        <f>B11+C11</f>
        <v>2650</v>
      </c>
      <c r="E11" s="88">
        <f>ROUNDDOWN(($F$117+ROUNDDOWN(($A11*IF(501&lt;=$A11,$F$128,IF(101&lt;=$A11,$F$127,IF(51&lt;=$A11,$F$126,IF(31&lt;=$A11,$F$125,IF(21&lt;=$A11,$F$124,IF(11&lt;=$A11,$F$123,IF(1&lt;=$A11,$F$122,0)))))))),0))*1.1,0)</f>
        <v>10190</v>
      </c>
      <c r="F11" s="89">
        <v>1179</v>
      </c>
      <c r="G11" s="90">
        <f t="shared" si="8"/>
        <v>11369</v>
      </c>
      <c r="H11" s="91">
        <f t="shared" si="1"/>
        <v>8535</v>
      </c>
      <c r="I11" s="92">
        <f t="shared" si="1"/>
        <v>184</v>
      </c>
      <c r="J11" s="93">
        <f t="shared" si="1"/>
        <v>8719</v>
      </c>
      <c r="K11" s="94">
        <f>ROUNDDOWN(($L$117+ROUNDDOWN(($A11*IF(501&lt;=$A11,$L$128,IF(101&lt;=$A11,$L$127,IF(51&lt;=$A11,$L$126,IF(31&lt;=$A11,$L$125,IF(21&lt;=$A11,$L$124,IF(11&lt;=$A11,$L$123,IF(1&lt;=$A11,$L$122,0)))))))),0))*1.1,0)</f>
        <v>10827</v>
      </c>
      <c r="L11" s="95">
        <v>1190</v>
      </c>
      <c r="M11" s="96">
        <f t="shared" si="9"/>
        <v>12017</v>
      </c>
      <c r="N11" s="97">
        <f t="shared" si="2"/>
        <v>637</v>
      </c>
      <c r="O11" s="98">
        <f t="shared" si="2"/>
        <v>11</v>
      </c>
      <c r="P11" s="99">
        <f t="shared" si="2"/>
        <v>648</v>
      </c>
      <c r="Q11" s="100">
        <f>ROUNDDOWN(($R$117+ROUNDDOWN(($A11*IF(501&lt;=$A11,$R$128,IF(101&lt;=$A11,$R$127,IF(51&lt;=$A11,$R$126,IF(31&lt;=$A11,$R$125,IF(21&lt;=$A11,$R$124,IF(11&lt;=$A11,$R$123,IF(1&lt;=$A11,$R$122,0)))))))),0))*1.1,0)</f>
        <v>11464</v>
      </c>
      <c r="R11" s="101">
        <f t="shared" si="6"/>
        <v>1227</v>
      </c>
      <c r="S11" s="102">
        <f t="shared" si="10"/>
        <v>12691</v>
      </c>
      <c r="T11" s="103">
        <f t="shared" si="3"/>
        <v>637</v>
      </c>
      <c r="U11" s="104">
        <f t="shared" si="3"/>
        <v>37</v>
      </c>
      <c r="V11" s="105">
        <f t="shared" si="3"/>
        <v>674</v>
      </c>
      <c r="W11" s="106">
        <f t="shared" si="4"/>
        <v>9809</v>
      </c>
      <c r="X11" s="86">
        <f t="shared" si="4"/>
        <v>232</v>
      </c>
      <c r="Y11" s="87">
        <f t="shared" si="4"/>
        <v>10041</v>
      </c>
      <c r="Z11" s="107">
        <f t="shared" si="5"/>
        <v>6.9268882175226585</v>
      </c>
      <c r="AA11" s="83">
        <f t="shared" si="5"/>
        <v>1.2331658291457286</v>
      </c>
      <c r="AB11" s="83">
        <f t="shared" si="5"/>
        <v>4.7890566037735853</v>
      </c>
    </row>
    <row r="12" spans="1:28" s="57" customFormat="1" ht="18" customHeight="1" x14ac:dyDescent="0.25">
      <c r="A12" s="84">
        <v>7</v>
      </c>
      <c r="B12" s="85">
        <f t="shared" si="0"/>
        <v>1838</v>
      </c>
      <c r="C12" s="106">
        <v>1166</v>
      </c>
      <c r="D12" s="111">
        <f t="shared" si="7"/>
        <v>3004</v>
      </c>
      <c r="E12" s="88">
        <f>ROUNDDOWN(($F$117+ROUNDDOWN(($A12*IF(501&lt;=$A12,$F$128,IF(101&lt;=$A12,$F$127,IF(51&lt;=$A12,$F$126,IF(31&lt;=$A12,$F$125,IF(21&lt;=$A12,$F$124,IF(11&lt;=$A12,$F$123,IF(1&lt;=$A12,$F$122,0)))))))),0))*1.1,0)</f>
        <v>10261</v>
      </c>
      <c r="F12" s="89">
        <v>1258</v>
      </c>
      <c r="G12" s="90">
        <f t="shared" si="8"/>
        <v>11519</v>
      </c>
      <c r="H12" s="91">
        <f t="shared" si="1"/>
        <v>8423</v>
      </c>
      <c r="I12" s="92">
        <f t="shared" si="1"/>
        <v>92</v>
      </c>
      <c r="J12" s="93">
        <f t="shared" si="1"/>
        <v>8515</v>
      </c>
      <c r="K12" s="94">
        <f>ROUNDDOWN(($L$117+ROUNDDOWN(($A12*IF(501&lt;=$A12,$L$128,IF(101&lt;=$A12,$L$127,IF(51&lt;=$A12,$L$126,IF(31&lt;=$A12,$L$125,IF(21&lt;=$A12,$L$124,IF(11&lt;=$A12,$L$123,IF(1&lt;=$A12,$L$122,0)))))))),0))*1.1,0)</f>
        <v>10903</v>
      </c>
      <c r="L12" s="95">
        <v>1263</v>
      </c>
      <c r="M12" s="96">
        <f t="shared" si="9"/>
        <v>12166</v>
      </c>
      <c r="N12" s="97">
        <f t="shared" si="2"/>
        <v>642</v>
      </c>
      <c r="O12" s="98">
        <f t="shared" si="2"/>
        <v>5</v>
      </c>
      <c r="P12" s="99">
        <f t="shared" si="2"/>
        <v>647</v>
      </c>
      <c r="Q12" s="100">
        <f>ROUNDDOWN(($R$117+ROUNDDOWN(($A12*IF(501&lt;=$A12,$R$128,IF(101&lt;=$A12,$R$127,IF(51&lt;=$A12,$R$126,IF(31&lt;=$A12,$R$125,IF(21&lt;=$A12,$R$124,IF(11&lt;=$A12,$R$123,IF(1&lt;=$A12,$R$122,0)))))))),0))*1.1,0)</f>
        <v>11544</v>
      </c>
      <c r="R12" s="101">
        <f t="shared" si="6"/>
        <v>1300</v>
      </c>
      <c r="S12" s="102">
        <f t="shared" si="10"/>
        <v>12844</v>
      </c>
      <c r="T12" s="103">
        <f t="shared" si="3"/>
        <v>641</v>
      </c>
      <c r="U12" s="104">
        <f t="shared" si="3"/>
        <v>37</v>
      </c>
      <c r="V12" s="105">
        <f t="shared" si="3"/>
        <v>678</v>
      </c>
      <c r="W12" s="106">
        <f t="shared" si="4"/>
        <v>9706</v>
      </c>
      <c r="X12" s="86">
        <f t="shared" si="4"/>
        <v>134</v>
      </c>
      <c r="Y12" s="87">
        <f t="shared" si="4"/>
        <v>9840</v>
      </c>
      <c r="Z12" s="107">
        <f t="shared" si="5"/>
        <v>6.2807399347116428</v>
      </c>
      <c r="AA12" s="83">
        <f t="shared" si="5"/>
        <v>1.1149228130360205</v>
      </c>
      <c r="AB12" s="83">
        <f t="shared" si="5"/>
        <v>4.275632490013316</v>
      </c>
    </row>
    <row r="13" spans="1:28" s="57" customFormat="1" ht="18" customHeight="1" x14ac:dyDescent="0.25">
      <c r="A13" s="84">
        <v>8</v>
      </c>
      <c r="B13" s="85">
        <f t="shared" si="0"/>
        <v>2020</v>
      </c>
      <c r="C13" s="106">
        <v>1336</v>
      </c>
      <c r="D13" s="111">
        <f t="shared" si="7"/>
        <v>3356</v>
      </c>
      <c r="E13" s="88">
        <f>ROUNDDOWN(($F$117+ROUNDDOWN(($A13*IF(501&lt;=$A13,$F$128,IF(101&lt;=$A13,$F$127,IF(51&lt;=$A13,$F$126,IF(31&lt;=$A13,$F$125,IF(21&lt;=$A13,$F$124,IF(11&lt;=$A13,$F$123,IF(1&lt;=$A13,$F$122,0)))))))),0))*1.1,0)</f>
        <v>10333</v>
      </c>
      <c r="F13" s="89">
        <v>1337</v>
      </c>
      <c r="G13" s="90">
        <f t="shared" si="8"/>
        <v>11670</v>
      </c>
      <c r="H13" s="91">
        <f t="shared" si="1"/>
        <v>8313</v>
      </c>
      <c r="I13" s="92">
        <f t="shared" si="1"/>
        <v>1</v>
      </c>
      <c r="J13" s="93">
        <f t="shared" si="1"/>
        <v>8314</v>
      </c>
      <c r="K13" s="94">
        <f>ROUNDDOWN(($L$117+ROUNDDOWN(($A13*IF(501&lt;=$A13,$L$128,IF(101&lt;=$A13,$L$127,IF(51&lt;=$A13,$L$126,IF(31&lt;=$A13,$L$125,IF(21&lt;=$A13,$L$124,IF(11&lt;=$A13,$L$123,IF(1&lt;=$A13,$L$122,0)))))))),0))*1.1,0)</f>
        <v>10979</v>
      </c>
      <c r="L13" s="95">
        <v>1337</v>
      </c>
      <c r="M13" s="96">
        <f t="shared" si="9"/>
        <v>12316</v>
      </c>
      <c r="N13" s="97">
        <f t="shared" si="2"/>
        <v>646</v>
      </c>
      <c r="O13" s="98">
        <f t="shared" si="2"/>
        <v>0</v>
      </c>
      <c r="P13" s="99">
        <f t="shared" si="2"/>
        <v>646</v>
      </c>
      <c r="Q13" s="100">
        <f>ROUNDDOWN(($R$117+ROUNDDOWN(($A13*IF(501&lt;=$A13,$R$128,IF(101&lt;=$A13,$R$127,IF(51&lt;=$A13,$R$126,IF(31&lt;=$A13,$R$125,IF(21&lt;=$A13,$R$124,IF(11&lt;=$A13,$R$123,IF(1&lt;=$A13,$R$122,0)))))))),0))*1.1,0)</f>
        <v>11624</v>
      </c>
      <c r="R13" s="101">
        <f t="shared" si="6"/>
        <v>1372</v>
      </c>
      <c r="S13" s="102">
        <f t="shared" si="10"/>
        <v>12996</v>
      </c>
      <c r="T13" s="103">
        <f t="shared" si="3"/>
        <v>645</v>
      </c>
      <c r="U13" s="104">
        <f t="shared" si="3"/>
        <v>35</v>
      </c>
      <c r="V13" s="105">
        <f t="shared" si="3"/>
        <v>680</v>
      </c>
      <c r="W13" s="106">
        <f t="shared" si="4"/>
        <v>9604</v>
      </c>
      <c r="X13" s="86">
        <f t="shared" si="4"/>
        <v>36</v>
      </c>
      <c r="Y13" s="87">
        <f t="shared" si="4"/>
        <v>9640</v>
      </c>
      <c r="Z13" s="107">
        <f t="shared" si="5"/>
        <v>5.7544554455445542</v>
      </c>
      <c r="AA13" s="83">
        <f t="shared" si="5"/>
        <v>1.0269461077844311</v>
      </c>
      <c r="AB13" s="83">
        <f t="shared" si="5"/>
        <v>3.8724672228843864</v>
      </c>
    </row>
    <row r="14" spans="1:28" s="57" customFormat="1" ht="18" customHeight="1" x14ac:dyDescent="0.25">
      <c r="A14" s="84">
        <v>9</v>
      </c>
      <c r="B14" s="85">
        <f t="shared" si="0"/>
        <v>2203</v>
      </c>
      <c r="C14" s="106">
        <v>1507</v>
      </c>
      <c r="D14" s="111">
        <f>B14+C14</f>
        <v>3710</v>
      </c>
      <c r="E14" s="88">
        <f>ROUNDDOWN(($F$117+ROUNDDOWN(($A14*IF(501&lt;=$A14,$F$128,IF(101&lt;=$A14,$F$127,IF(51&lt;=$A14,$F$126,IF(31&lt;=$A14,$F$125,IF(21&lt;=$A14,$F$124,IF(11&lt;=$A14,$F$123,IF(1&lt;=$A14,$F$122,0)))))))),0))*1.1,0)</f>
        <v>10404</v>
      </c>
      <c r="F14" s="89">
        <v>1436</v>
      </c>
      <c r="G14" s="90">
        <f t="shared" si="8"/>
        <v>11840</v>
      </c>
      <c r="H14" s="91">
        <f t="shared" si="1"/>
        <v>8201</v>
      </c>
      <c r="I14" s="92">
        <f t="shared" si="1"/>
        <v>-71</v>
      </c>
      <c r="J14" s="93">
        <f t="shared" si="1"/>
        <v>8130</v>
      </c>
      <c r="K14" s="94">
        <f>ROUNDDOWN(($L$117+ROUNDDOWN(($A14*IF(501&lt;=$A14,$L$128,IF(101&lt;=$A14,$L$127,IF(51&lt;=$A14,$L$126,IF(31&lt;=$A14,$L$125,IF(21&lt;=$A14,$L$124,IF(11&lt;=$A14,$L$123,IF(1&lt;=$A14,$L$122,0)))))))),0))*1.1,0)</f>
        <v>11055</v>
      </c>
      <c r="L14" s="95">
        <v>1441</v>
      </c>
      <c r="M14" s="96">
        <f t="shared" si="9"/>
        <v>12496</v>
      </c>
      <c r="N14" s="97">
        <f t="shared" si="2"/>
        <v>651</v>
      </c>
      <c r="O14" s="98">
        <f t="shared" si="2"/>
        <v>5</v>
      </c>
      <c r="P14" s="99">
        <f t="shared" si="2"/>
        <v>656</v>
      </c>
      <c r="Q14" s="100">
        <f>ROUNDDOWN(($R$117+ROUNDDOWN(($A14*IF(501&lt;=$A14,$R$128,IF(101&lt;=$A14,$R$127,IF(51&lt;=$A14,$R$126,IF(31&lt;=$A14,$R$125,IF(21&lt;=$A14,$R$124,IF(11&lt;=$A14,$R$123,IF(1&lt;=$A14,$R$122,0)))))))),0))*1.1,0)</f>
        <v>11705</v>
      </c>
      <c r="R14" s="101">
        <f t="shared" si="6"/>
        <v>1445</v>
      </c>
      <c r="S14" s="102">
        <f t="shared" si="10"/>
        <v>13150</v>
      </c>
      <c r="T14" s="103">
        <f t="shared" si="3"/>
        <v>650</v>
      </c>
      <c r="U14" s="104">
        <f t="shared" si="3"/>
        <v>4</v>
      </c>
      <c r="V14" s="105">
        <f t="shared" si="3"/>
        <v>654</v>
      </c>
      <c r="W14" s="106">
        <f t="shared" si="4"/>
        <v>9502</v>
      </c>
      <c r="X14" s="86">
        <f t="shared" si="4"/>
        <v>-62</v>
      </c>
      <c r="Y14" s="87">
        <f t="shared" si="4"/>
        <v>9440</v>
      </c>
      <c r="Z14" s="107">
        <f t="shared" si="5"/>
        <v>5.3132092600998639</v>
      </c>
      <c r="AA14" s="83">
        <f t="shared" si="5"/>
        <v>0.95885865958858663</v>
      </c>
      <c r="AB14" s="83">
        <f t="shared" si="5"/>
        <v>3.5444743935309972</v>
      </c>
    </row>
    <row r="15" spans="1:28" s="57" customFormat="1" ht="18" customHeight="1" x14ac:dyDescent="0.25">
      <c r="A15" s="84">
        <v>10</v>
      </c>
      <c r="B15" s="85">
        <f t="shared" si="0"/>
        <v>2385</v>
      </c>
      <c r="C15" s="106">
        <v>1677</v>
      </c>
      <c r="D15" s="111">
        <f t="shared" ref="D15:D78" si="11">B15+C15</f>
        <v>4062</v>
      </c>
      <c r="E15" s="88">
        <f>ROUNDDOWN(($F$117+ROUNDDOWN(($A15*IF(501&lt;=$A15,$F$128,IF(101&lt;=$A15,$F$127,IF(51&lt;=$A15,$F$126,IF(31&lt;=$A15,$F$125,IF(21&lt;=$A15,$F$124,IF(11&lt;=$A15,$F$123,IF(1&lt;=$A15,$F$122,0)))))))),0))*1.1,0)</f>
        <v>10476</v>
      </c>
      <c r="F15" s="89">
        <v>1518</v>
      </c>
      <c r="G15" s="90">
        <f t="shared" si="8"/>
        <v>11994</v>
      </c>
      <c r="H15" s="91">
        <f t="shared" si="1"/>
        <v>8091</v>
      </c>
      <c r="I15" s="92">
        <f t="shared" si="1"/>
        <v>-159</v>
      </c>
      <c r="J15" s="93">
        <f t="shared" si="1"/>
        <v>7932</v>
      </c>
      <c r="K15" s="94">
        <f>ROUNDDOWN(($L$117+ROUNDDOWN(($A15*IF(501&lt;=$A15,$L$128,IF(101&lt;=$A15,$L$127,IF(51&lt;=$A15,$L$126,IF(31&lt;=$A15,$L$125,IF(21&lt;=$A15,$L$124,IF(11&lt;=$A15,$L$123,IF(1&lt;=$A15,$L$122,0)))))))),0))*1.1,0)</f>
        <v>11130</v>
      </c>
      <c r="L15" s="95">
        <v>1518</v>
      </c>
      <c r="M15" s="96">
        <f t="shared" si="9"/>
        <v>12648</v>
      </c>
      <c r="N15" s="97">
        <f t="shared" si="2"/>
        <v>654</v>
      </c>
      <c r="O15" s="98">
        <f t="shared" si="2"/>
        <v>0</v>
      </c>
      <c r="P15" s="99">
        <f t="shared" si="2"/>
        <v>654</v>
      </c>
      <c r="Q15" s="100">
        <f>ROUNDDOWN(($R$117+ROUNDDOWN(($A15*IF(501&lt;=$A15,$R$128,IF(101&lt;=$A15,$R$127,IF(51&lt;=$A15,$R$126,IF(31&lt;=$A15,$R$125,IF(21&lt;=$A15,$R$124,IF(11&lt;=$A15,$R$123,IF(1&lt;=$A15,$R$122,0)))))))),0))*1.1,0)</f>
        <v>11785</v>
      </c>
      <c r="R15" s="101">
        <f t="shared" si="6"/>
        <v>1518</v>
      </c>
      <c r="S15" s="102">
        <f t="shared" si="10"/>
        <v>13303</v>
      </c>
      <c r="T15" s="103">
        <f t="shared" si="3"/>
        <v>655</v>
      </c>
      <c r="U15" s="104">
        <f t="shared" si="3"/>
        <v>0</v>
      </c>
      <c r="V15" s="105">
        <f t="shared" si="3"/>
        <v>655</v>
      </c>
      <c r="W15" s="106">
        <f t="shared" si="4"/>
        <v>9400</v>
      </c>
      <c r="X15" s="86">
        <f t="shared" si="4"/>
        <v>-159</v>
      </c>
      <c r="Y15" s="87">
        <f t="shared" si="4"/>
        <v>9241</v>
      </c>
      <c r="Z15" s="107">
        <f t="shared" si="5"/>
        <v>4.9412997903563944</v>
      </c>
      <c r="AA15" s="83">
        <f t="shared" si="5"/>
        <v>0.90518783542039361</v>
      </c>
      <c r="AB15" s="83">
        <f t="shared" si="5"/>
        <v>3.2749876907927131</v>
      </c>
    </row>
    <row r="16" spans="1:28" s="57" customFormat="1" ht="18" customHeight="1" x14ac:dyDescent="0.25">
      <c r="A16" s="84">
        <v>11</v>
      </c>
      <c r="B16" s="85">
        <f t="shared" si="0"/>
        <v>2568</v>
      </c>
      <c r="C16" s="106">
        <v>1848</v>
      </c>
      <c r="D16" s="111">
        <f t="shared" si="11"/>
        <v>4416</v>
      </c>
      <c r="E16" s="88">
        <f>ROUNDDOWN(($F$117+ROUNDDOWN(($A16*IF(501&lt;=$A16,$F$128,IF(101&lt;=$A16,$F$127,IF(51&lt;=$A16,$F$126,IF(31&lt;=$A16,$F$125,IF(21&lt;=$A16,$F$124,IF(11&lt;=$A16,$F$123,IF(1&lt;=$A16,$F$122,0)))))))),0))*1.1,0)</f>
        <v>10753</v>
      </c>
      <c r="F16" s="89">
        <v>1768</v>
      </c>
      <c r="G16" s="90">
        <f t="shared" si="8"/>
        <v>12521</v>
      </c>
      <c r="H16" s="91">
        <f t="shared" si="1"/>
        <v>8185</v>
      </c>
      <c r="I16" s="92">
        <f t="shared" si="1"/>
        <v>-80</v>
      </c>
      <c r="J16" s="93">
        <f t="shared" si="1"/>
        <v>8105</v>
      </c>
      <c r="K16" s="94">
        <f>ROUNDDOWN(($L$117+ROUNDDOWN(($A16*IF(501&lt;=$A16,$L$128,IF(101&lt;=$A16,$L$127,IF(51&lt;=$A16,$L$126,IF(31&lt;=$A16,$L$125,IF(21&lt;=$A16,$L$124,IF(11&lt;=$A16,$L$123,IF(1&lt;=$A16,$L$122,0)))))))),0))*1.1,0)</f>
        <v>11424</v>
      </c>
      <c r="L16" s="95">
        <v>1788</v>
      </c>
      <c r="M16" s="96">
        <f t="shared" si="9"/>
        <v>13212</v>
      </c>
      <c r="N16" s="97">
        <f t="shared" si="2"/>
        <v>671</v>
      </c>
      <c r="O16" s="98">
        <f t="shared" si="2"/>
        <v>20</v>
      </c>
      <c r="P16" s="99">
        <f t="shared" si="2"/>
        <v>691</v>
      </c>
      <c r="Q16" s="100">
        <f>ROUNDDOWN(($R$117+ROUNDDOWN(($A16*IF(501&lt;=$A16,$R$128,IF(101&lt;=$A16,$R$127,IF(51&lt;=$A16,$R$126,IF(31&lt;=$A16,$R$125,IF(21&lt;=$A16,$R$124,IF(11&lt;=$A16,$R$123,IF(1&lt;=$A16,$R$122,0)))))))),0))*1.1,0)</f>
        <v>12095</v>
      </c>
      <c r="R16" s="101">
        <f t="shared" si="6"/>
        <v>1808</v>
      </c>
      <c r="S16" s="102">
        <f t="shared" si="10"/>
        <v>13903</v>
      </c>
      <c r="T16" s="103">
        <f t="shared" si="3"/>
        <v>671</v>
      </c>
      <c r="U16" s="104">
        <f t="shared" si="3"/>
        <v>20</v>
      </c>
      <c r="V16" s="105">
        <f t="shared" si="3"/>
        <v>691</v>
      </c>
      <c r="W16" s="106">
        <f t="shared" si="4"/>
        <v>9527</v>
      </c>
      <c r="X16" s="86">
        <f t="shared" si="4"/>
        <v>-40</v>
      </c>
      <c r="Y16" s="87">
        <f t="shared" si="4"/>
        <v>9487</v>
      </c>
      <c r="Z16" s="107">
        <f t="shared" si="5"/>
        <v>4.7098909657320869</v>
      </c>
      <c r="AA16" s="83">
        <f t="shared" si="5"/>
        <v>0.97835497835497831</v>
      </c>
      <c r="AB16" s="83">
        <f t="shared" si="5"/>
        <v>3.1483242753623188</v>
      </c>
    </row>
    <row r="17" spans="1:28" s="57" customFormat="1" ht="18" customHeight="1" x14ac:dyDescent="0.25">
      <c r="A17" s="84">
        <v>12</v>
      </c>
      <c r="B17" s="85">
        <f t="shared" si="0"/>
        <v>2751</v>
      </c>
      <c r="C17" s="106">
        <v>2018</v>
      </c>
      <c r="D17" s="111">
        <f t="shared" si="11"/>
        <v>4769</v>
      </c>
      <c r="E17" s="88">
        <f>ROUNDDOWN(($F$117+ROUNDDOWN(($A17*IF(501&lt;=$A17,$F$128,IF(101&lt;=$A17,$F$127,IF(51&lt;=$A17,$F$126,IF(31&lt;=$A17,$F$125,IF(21&lt;=$A17,$F$124,IF(11&lt;=$A17,$F$123,IF(1&lt;=$A17,$F$122,0)))))))),0))*1.1,0)</f>
        <v>10843</v>
      </c>
      <c r="F17" s="89">
        <v>1865</v>
      </c>
      <c r="G17" s="90">
        <f t="shared" si="8"/>
        <v>12708</v>
      </c>
      <c r="H17" s="91">
        <f t="shared" si="1"/>
        <v>8092</v>
      </c>
      <c r="I17" s="92">
        <f t="shared" si="1"/>
        <v>-153</v>
      </c>
      <c r="J17" s="93">
        <f t="shared" si="1"/>
        <v>7939</v>
      </c>
      <c r="K17" s="94">
        <f>ROUNDDOWN(($L$117+ROUNDDOWN(($A17*IF(501&lt;=$A17,$L$128,IF(101&lt;=$A17,$L$127,IF(51&lt;=$A17,$L$126,IF(31&lt;=$A17,$L$125,IF(21&lt;=$A17,$L$124,IF(11&lt;=$A17,$L$123,IF(1&lt;=$A17,$L$122,0)))))))),0))*1.1,0)</f>
        <v>11520</v>
      </c>
      <c r="L17" s="95">
        <v>1883</v>
      </c>
      <c r="M17" s="96">
        <f t="shared" si="9"/>
        <v>13403</v>
      </c>
      <c r="N17" s="97">
        <f t="shared" si="2"/>
        <v>677</v>
      </c>
      <c r="O17" s="98">
        <f t="shared" si="2"/>
        <v>18</v>
      </c>
      <c r="P17" s="99">
        <f t="shared" si="2"/>
        <v>695</v>
      </c>
      <c r="Q17" s="100">
        <f>ROUNDDOWN(($R$117+ROUNDDOWN(($A17*IF(501&lt;=$A17,$R$128,IF(101&lt;=$A17,$R$127,IF(51&lt;=$A17,$R$126,IF(31&lt;=$A17,$R$125,IF(21&lt;=$A17,$R$124,IF(11&lt;=$A17,$R$123,IF(1&lt;=$A17,$R$122,0)))))))),0))*1.1,0)</f>
        <v>12196</v>
      </c>
      <c r="R17" s="101">
        <f t="shared" si="6"/>
        <v>1900</v>
      </c>
      <c r="S17" s="102">
        <f t="shared" si="10"/>
        <v>14096</v>
      </c>
      <c r="T17" s="103">
        <f t="shared" si="3"/>
        <v>676</v>
      </c>
      <c r="U17" s="104">
        <f t="shared" si="3"/>
        <v>17</v>
      </c>
      <c r="V17" s="105">
        <f t="shared" si="3"/>
        <v>693</v>
      </c>
      <c r="W17" s="106">
        <f t="shared" si="4"/>
        <v>9445</v>
      </c>
      <c r="X17" s="86">
        <f t="shared" si="4"/>
        <v>-118</v>
      </c>
      <c r="Y17" s="87">
        <f t="shared" si="4"/>
        <v>9327</v>
      </c>
      <c r="Z17" s="107">
        <f t="shared" si="5"/>
        <v>4.4332969829153033</v>
      </c>
      <c r="AA17" s="83">
        <f t="shared" si="5"/>
        <v>0.94152626362735381</v>
      </c>
      <c r="AB17" s="83">
        <f t="shared" si="5"/>
        <v>2.9557559236737263</v>
      </c>
    </row>
    <row r="18" spans="1:28" s="57" customFormat="1" ht="18" customHeight="1" x14ac:dyDescent="0.25">
      <c r="A18" s="84">
        <v>13</v>
      </c>
      <c r="B18" s="85">
        <f t="shared" si="0"/>
        <v>2933</v>
      </c>
      <c r="C18" s="106">
        <v>2189</v>
      </c>
      <c r="D18" s="111">
        <f t="shared" si="11"/>
        <v>5122</v>
      </c>
      <c r="E18" s="88">
        <f>ROUNDDOWN(($F$117+ROUNDDOWN(($A18*IF(501&lt;=$A18,$F$128,IF(101&lt;=$A18,$F$127,IF(51&lt;=$A18,$F$126,IF(31&lt;=$A18,$F$125,IF(21&lt;=$A18,$F$124,IF(11&lt;=$A18,$F$123,IF(1&lt;=$A18,$F$122,0)))))))),0))*1.1,0)</f>
        <v>10934</v>
      </c>
      <c r="F18" s="89">
        <v>1962</v>
      </c>
      <c r="G18" s="90">
        <f t="shared" si="8"/>
        <v>12896</v>
      </c>
      <c r="H18" s="91">
        <f t="shared" si="1"/>
        <v>8001</v>
      </c>
      <c r="I18" s="92">
        <f t="shared" si="1"/>
        <v>-227</v>
      </c>
      <c r="J18" s="93">
        <f t="shared" si="1"/>
        <v>7774</v>
      </c>
      <c r="K18" s="94">
        <f>ROUNDDOWN(($L$117+ROUNDDOWN(($A18*IF(501&lt;=$A18,$L$128,IF(101&lt;=$A18,$L$127,IF(51&lt;=$A18,$L$126,IF(31&lt;=$A18,$L$125,IF(21&lt;=$A18,$L$124,IF(11&lt;=$A18,$L$123,IF(1&lt;=$A18,$L$122,0)))))))),0))*1.1,0)</f>
        <v>11616</v>
      </c>
      <c r="L18" s="95">
        <v>1977</v>
      </c>
      <c r="M18" s="96">
        <f t="shared" si="9"/>
        <v>13593</v>
      </c>
      <c r="N18" s="97">
        <f t="shared" si="2"/>
        <v>682</v>
      </c>
      <c r="O18" s="98">
        <f t="shared" si="2"/>
        <v>15</v>
      </c>
      <c r="P18" s="99">
        <f t="shared" si="2"/>
        <v>697</v>
      </c>
      <c r="Q18" s="100">
        <f>ROUNDDOWN(($R$117+ROUNDDOWN(($A18*IF(501&lt;=$A18,$R$128,IF(101&lt;=$A18,$R$127,IF(51&lt;=$A18,$R$126,IF(31&lt;=$A18,$R$125,IF(21&lt;=$A18,$R$124,IF(11&lt;=$A18,$R$123,IF(1&lt;=$A18,$R$122,0)))))))),0))*1.1,0)</f>
        <v>12298</v>
      </c>
      <c r="R18" s="101">
        <f t="shared" si="6"/>
        <v>1993</v>
      </c>
      <c r="S18" s="102">
        <f t="shared" si="10"/>
        <v>14291</v>
      </c>
      <c r="T18" s="103">
        <f t="shared" si="3"/>
        <v>682</v>
      </c>
      <c r="U18" s="104">
        <f t="shared" si="3"/>
        <v>16</v>
      </c>
      <c r="V18" s="105">
        <f t="shared" si="3"/>
        <v>698</v>
      </c>
      <c r="W18" s="106">
        <f t="shared" si="4"/>
        <v>9365</v>
      </c>
      <c r="X18" s="86">
        <f t="shared" si="4"/>
        <v>-196</v>
      </c>
      <c r="Y18" s="87">
        <f t="shared" si="4"/>
        <v>9169</v>
      </c>
      <c r="Z18" s="107">
        <f t="shared" si="5"/>
        <v>4.1929764745993863</v>
      </c>
      <c r="AA18" s="83">
        <f t="shared" si="5"/>
        <v>0.91046139789858382</v>
      </c>
      <c r="AB18" s="83">
        <f t="shared" si="5"/>
        <v>2.7901210464662243</v>
      </c>
    </row>
    <row r="19" spans="1:28" s="57" customFormat="1" ht="18" customHeight="1" x14ac:dyDescent="0.25">
      <c r="A19" s="84">
        <v>14</v>
      </c>
      <c r="B19" s="85">
        <f t="shared" si="0"/>
        <v>3116</v>
      </c>
      <c r="C19" s="106">
        <v>2359</v>
      </c>
      <c r="D19" s="111">
        <f t="shared" si="11"/>
        <v>5475</v>
      </c>
      <c r="E19" s="88">
        <f>ROUNDDOWN(($F$117+ROUNDDOWN(($A19*IF(501&lt;=$A19,$F$128,IF(101&lt;=$A19,$F$127,IF(51&lt;=$A19,$F$126,IF(31&lt;=$A19,$F$125,IF(21&lt;=$A19,$F$124,IF(11&lt;=$A19,$F$123,IF(1&lt;=$A19,$F$122,0)))))))),0))*1.1,0)</f>
        <v>11024</v>
      </c>
      <c r="F19" s="89">
        <v>2059</v>
      </c>
      <c r="G19" s="90">
        <f t="shared" si="8"/>
        <v>13083</v>
      </c>
      <c r="H19" s="91">
        <f t="shared" si="1"/>
        <v>7908</v>
      </c>
      <c r="I19" s="92">
        <f t="shared" si="1"/>
        <v>-300</v>
      </c>
      <c r="J19" s="93">
        <f t="shared" si="1"/>
        <v>7608</v>
      </c>
      <c r="K19" s="94">
        <f>ROUNDDOWN(($L$117+ROUNDDOWN(($A19*IF(501&lt;=$A19,$L$128,IF(101&lt;=$A19,$L$127,IF(51&lt;=$A19,$L$126,IF(31&lt;=$A19,$L$125,IF(21&lt;=$A19,$L$124,IF(11&lt;=$A19,$L$123,IF(1&lt;=$A19,$L$122,0)))))))),0))*1.1,0)</f>
        <v>11711</v>
      </c>
      <c r="L19" s="95">
        <v>2072</v>
      </c>
      <c r="M19" s="96">
        <f t="shared" si="9"/>
        <v>13783</v>
      </c>
      <c r="N19" s="97">
        <f t="shared" si="2"/>
        <v>687</v>
      </c>
      <c r="O19" s="98">
        <f t="shared" si="2"/>
        <v>13</v>
      </c>
      <c r="P19" s="99">
        <f t="shared" si="2"/>
        <v>700</v>
      </c>
      <c r="Q19" s="100">
        <f>ROUNDDOWN(($R$117+ROUNDDOWN(($A19*IF(501&lt;=$A19,$R$128,IF(101&lt;=$A19,$R$127,IF(51&lt;=$A19,$R$126,IF(31&lt;=$A19,$R$125,IF(21&lt;=$A19,$R$124,IF(11&lt;=$A19,$R$123,IF(1&lt;=$A19,$R$122,0)))))))),0))*1.1,0)</f>
        <v>12399</v>
      </c>
      <c r="R19" s="101">
        <f t="shared" si="6"/>
        <v>2085</v>
      </c>
      <c r="S19" s="102">
        <f t="shared" si="10"/>
        <v>14484</v>
      </c>
      <c r="T19" s="103">
        <f t="shared" si="3"/>
        <v>688</v>
      </c>
      <c r="U19" s="104">
        <f t="shared" si="3"/>
        <v>13</v>
      </c>
      <c r="V19" s="105">
        <f t="shared" si="3"/>
        <v>701</v>
      </c>
      <c r="W19" s="106">
        <f t="shared" si="4"/>
        <v>9283</v>
      </c>
      <c r="X19" s="86">
        <f t="shared" si="4"/>
        <v>-274</v>
      </c>
      <c r="Y19" s="87">
        <f t="shared" si="4"/>
        <v>9009</v>
      </c>
      <c r="Z19" s="107">
        <f t="shared" si="5"/>
        <v>3.979139922978177</v>
      </c>
      <c r="AA19" s="83">
        <f t="shared" si="5"/>
        <v>0.88384908859686306</v>
      </c>
      <c r="AB19" s="83">
        <f t="shared" si="5"/>
        <v>2.6454794520547944</v>
      </c>
    </row>
    <row r="20" spans="1:28" s="57" customFormat="1" ht="18" customHeight="1" x14ac:dyDescent="0.25">
      <c r="A20" s="84">
        <v>15</v>
      </c>
      <c r="B20" s="85">
        <f t="shared" si="0"/>
        <v>3298</v>
      </c>
      <c r="C20" s="106">
        <v>2530</v>
      </c>
      <c r="D20" s="111">
        <f t="shared" si="11"/>
        <v>5828</v>
      </c>
      <c r="E20" s="88">
        <f>ROUNDDOWN(($F$117+ROUNDDOWN(($A20*IF(501&lt;=$A20,$F$128,IF(101&lt;=$A20,$F$127,IF(51&lt;=$A20,$F$126,IF(31&lt;=$A20,$F$125,IF(21&lt;=$A20,$F$124,IF(11&lt;=$A20,$F$123,IF(1&lt;=$A20,$F$122,0)))))))),0))*1.1,0)</f>
        <v>11114</v>
      </c>
      <c r="F20" s="89">
        <v>2156</v>
      </c>
      <c r="G20" s="90">
        <f t="shared" si="8"/>
        <v>13270</v>
      </c>
      <c r="H20" s="91">
        <f t="shared" ref="H20:J50" si="12">E20-B20</f>
        <v>7816</v>
      </c>
      <c r="I20" s="92">
        <f t="shared" si="12"/>
        <v>-374</v>
      </c>
      <c r="J20" s="93">
        <f t="shared" si="12"/>
        <v>7442</v>
      </c>
      <c r="K20" s="94">
        <f>ROUNDDOWN(($L$117+ROUNDDOWN(($A20*IF(501&lt;=$A20,$L$128,IF(101&lt;=$A20,$L$127,IF(51&lt;=$A20,$L$126,IF(31&lt;=$A20,$L$125,IF(21&lt;=$A20,$L$124,IF(11&lt;=$A20,$L$123,IF(1&lt;=$A20,$L$122,0)))))))),0))*1.1,0)</f>
        <v>11807</v>
      </c>
      <c r="L20" s="95">
        <v>2167</v>
      </c>
      <c r="M20" s="96">
        <f t="shared" si="9"/>
        <v>13974</v>
      </c>
      <c r="N20" s="97">
        <f t="shared" ref="N20:P69" si="13">K20-E20</f>
        <v>693</v>
      </c>
      <c r="O20" s="98">
        <f t="shared" si="13"/>
        <v>11</v>
      </c>
      <c r="P20" s="99">
        <f t="shared" si="13"/>
        <v>704</v>
      </c>
      <c r="Q20" s="100">
        <f>ROUNDDOWN(($R$117+ROUNDDOWN(($A20*IF(501&lt;=$A20,$R$128,IF(101&lt;=$A20,$R$127,IF(51&lt;=$A20,$R$126,IF(31&lt;=$A20,$R$125,IF(21&lt;=$A20,$R$124,IF(11&lt;=$A20,$R$123,IF(1&lt;=$A20,$R$122,0)))))))),0))*1.1,0)</f>
        <v>12500</v>
      </c>
      <c r="R20" s="101">
        <f t="shared" si="6"/>
        <v>2178</v>
      </c>
      <c r="S20" s="102">
        <f t="shared" si="10"/>
        <v>14678</v>
      </c>
      <c r="T20" s="103">
        <f t="shared" ref="T20:V69" si="14">Q20-K20</f>
        <v>693</v>
      </c>
      <c r="U20" s="104">
        <f t="shared" si="14"/>
        <v>11</v>
      </c>
      <c r="V20" s="105">
        <f t="shared" si="14"/>
        <v>704</v>
      </c>
      <c r="W20" s="106">
        <f t="shared" ref="W20:Y69" si="15">Q20-B20</f>
        <v>9202</v>
      </c>
      <c r="X20" s="86">
        <f t="shared" si="15"/>
        <v>-352</v>
      </c>
      <c r="Y20" s="87">
        <f t="shared" si="15"/>
        <v>8850</v>
      </c>
      <c r="Z20" s="107">
        <f t="shared" ref="Z20:AB69" si="16">Q20/B20</f>
        <v>3.7901758641600969</v>
      </c>
      <c r="AA20" s="83">
        <f t="shared" si="16"/>
        <v>0.86086956521739133</v>
      </c>
      <c r="AB20" s="83">
        <f t="shared" si="16"/>
        <v>2.5185312285518187</v>
      </c>
    </row>
    <row r="21" spans="1:28" s="57" customFormat="1" ht="18" customHeight="1" x14ac:dyDescent="0.25">
      <c r="A21" s="84">
        <v>16</v>
      </c>
      <c r="B21" s="85">
        <f t="shared" si="0"/>
        <v>3554</v>
      </c>
      <c r="C21" s="106">
        <v>2700</v>
      </c>
      <c r="D21" s="111">
        <f t="shared" si="11"/>
        <v>6254</v>
      </c>
      <c r="E21" s="88">
        <f>ROUNDDOWN(($F$117+ROUNDDOWN(($A21*IF(501&lt;=$A21,$F$128,IF(101&lt;=$A21,$F$127,IF(51&lt;=$A21,$F$126,IF(31&lt;=$A21,$F$125,IF(21&lt;=$A21,$F$124,IF(11&lt;=$A21,$F$123,IF(1&lt;=$A21,$F$122,0)))))))),0))*1.1,0)</f>
        <v>11204</v>
      </c>
      <c r="F21" s="89">
        <v>2252</v>
      </c>
      <c r="G21" s="90">
        <f t="shared" si="8"/>
        <v>13456</v>
      </c>
      <c r="H21" s="91">
        <f t="shared" si="12"/>
        <v>7650</v>
      </c>
      <c r="I21" s="92">
        <f t="shared" si="12"/>
        <v>-448</v>
      </c>
      <c r="J21" s="93">
        <f t="shared" si="12"/>
        <v>7202</v>
      </c>
      <c r="K21" s="94">
        <f>ROUNDDOWN(($L$117+ROUNDDOWN(($A21*IF(501&lt;=$A21,$L$128,IF(101&lt;=$A21,$L$127,IF(51&lt;=$A21,$L$126,IF(31&lt;=$A21,$L$125,IF(21&lt;=$A21,$L$124,IF(11&lt;=$A21,$L$123,IF(1&lt;=$A21,$L$122,0)))))))),0))*1.1,0)</f>
        <v>11903</v>
      </c>
      <c r="L21" s="95">
        <v>2261</v>
      </c>
      <c r="M21" s="96">
        <f t="shared" si="9"/>
        <v>14164</v>
      </c>
      <c r="N21" s="97">
        <f t="shared" si="13"/>
        <v>699</v>
      </c>
      <c r="O21" s="98">
        <f t="shared" si="13"/>
        <v>9</v>
      </c>
      <c r="P21" s="99">
        <f t="shared" si="13"/>
        <v>708</v>
      </c>
      <c r="Q21" s="100">
        <f>ROUNDDOWN(($R$117+ROUNDDOWN(($A21*IF(501&lt;=$A21,$R$128,IF(101&lt;=$A21,$R$127,IF(51&lt;=$A21,$R$126,IF(31&lt;=$A21,$R$125,IF(21&lt;=$A21,$R$124,IF(11&lt;=$A21,$R$123,IF(1&lt;=$A21,$R$122,0)))))))),0))*1.1,0)</f>
        <v>12601</v>
      </c>
      <c r="R21" s="101">
        <f t="shared" si="6"/>
        <v>2270</v>
      </c>
      <c r="S21" s="102">
        <f t="shared" si="10"/>
        <v>14871</v>
      </c>
      <c r="T21" s="103">
        <f t="shared" si="14"/>
        <v>698</v>
      </c>
      <c r="U21" s="104">
        <f t="shared" si="14"/>
        <v>9</v>
      </c>
      <c r="V21" s="105">
        <f t="shared" si="14"/>
        <v>707</v>
      </c>
      <c r="W21" s="106">
        <f t="shared" si="15"/>
        <v>9047</v>
      </c>
      <c r="X21" s="86">
        <f t="shared" si="15"/>
        <v>-430</v>
      </c>
      <c r="Y21" s="87">
        <f t="shared" si="15"/>
        <v>8617</v>
      </c>
      <c r="Z21" s="107">
        <f t="shared" si="16"/>
        <v>3.5455824423185143</v>
      </c>
      <c r="AA21" s="83">
        <f t="shared" si="16"/>
        <v>0.84074074074074079</v>
      </c>
      <c r="AB21" s="83">
        <f t="shared" si="16"/>
        <v>2.37783818356252</v>
      </c>
    </row>
    <row r="22" spans="1:28" s="57" customFormat="1" ht="18" customHeight="1" x14ac:dyDescent="0.25">
      <c r="A22" s="84">
        <v>17</v>
      </c>
      <c r="B22" s="85">
        <f t="shared" si="0"/>
        <v>3743</v>
      </c>
      <c r="C22" s="106">
        <v>2871</v>
      </c>
      <c r="D22" s="111">
        <f t="shared" si="11"/>
        <v>6614</v>
      </c>
      <c r="E22" s="88">
        <f>ROUNDDOWN(($F$117+ROUNDDOWN(($A22*IF(501&lt;=$A22,$F$128,IF(101&lt;=$A22,$F$127,IF(51&lt;=$A22,$F$126,IF(31&lt;=$A22,$F$125,IF(21&lt;=$A22,$F$124,IF(11&lt;=$A22,$F$123,IF(1&lt;=$A22,$F$122,0)))))))),0))*1.1,0)</f>
        <v>11294</v>
      </c>
      <c r="F22" s="89">
        <v>2349</v>
      </c>
      <c r="G22" s="90">
        <f t="shared" si="8"/>
        <v>13643</v>
      </c>
      <c r="H22" s="91">
        <f t="shared" si="12"/>
        <v>7551</v>
      </c>
      <c r="I22" s="92">
        <f t="shared" si="12"/>
        <v>-522</v>
      </c>
      <c r="J22" s="93">
        <f t="shared" si="12"/>
        <v>7029</v>
      </c>
      <c r="K22" s="94">
        <f>ROUNDDOWN(($L$117+ROUNDDOWN(($A22*IF(501&lt;=$A22,$L$128,IF(101&lt;=$A22,$L$127,IF(51&lt;=$A22,$L$126,IF(31&lt;=$A22,$L$125,IF(21&lt;=$A22,$L$124,IF(11&lt;=$A22,$L$123,IF(1&lt;=$A22,$L$122,0)))))))),0))*1.1,0)</f>
        <v>11998</v>
      </c>
      <c r="L22" s="95">
        <v>2356</v>
      </c>
      <c r="M22" s="96">
        <f t="shared" si="9"/>
        <v>14354</v>
      </c>
      <c r="N22" s="97">
        <f t="shared" si="13"/>
        <v>704</v>
      </c>
      <c r="O22" s="98">
        <f t="shared" si="13"/>
        <v>7</v>
      </c>
      <c r="P22" s="99">
        <f t="shared" si="13"/>
        <v>711</v>
      </c>
      <c r="Q22" s="100">
        <f>ROUNDDOWN(($R$117+ROUNDDOWN(($A22*IF(501&lt;=$A22,$R$128,IF(101&lt;=$A22,$R$127,IF(51&lt;=$A22,$R$126,IF(31&lt;=$A22,$R$125,IF(21&lt;=$A22,$R$124,IF(11&lt;=$A22,$R$123,IF(1&lt;=$A22,$R$122,0)))))))),0))*1.1,0)</f>
        <v>12702</v>
      </c>
      <c r="R22" s="101">
        <f t="shared" si="6"/>
        <v>2362</v>
      </c>
      <c r="S22" s="102">
        <f t="shared" si="10"/>
        <v>15064</v>
      </c>
      <c r="T22" s="103">
        <f t="shared" si="14"/>
        <v>704</v>
      </c>
      <c r="U22" s="104">
        <f t="shared" si="14"/>
        <v>6</v>
      </c>
      <c r="V22" s="105">
        <f t="shared" si="14"/>
        <v>710</v>
      </c>
      <c r="W22" s="106">
        <f t="shared" si="15"/>
        <v>8959</v>
      </c>
      <c r="X22" s="86">
        <f t="shared" si="15"/>
        <v>-509</v>
      </c>
      <c r="Y22" s="87">
        <f t="shared" si="15"/>
        <v>8450</v>
      </c>
      <c r="Z22" s="107">
        <f t="shared" si="16"/>
        <v>3.3935345979161102</v>
      </c>
      <c r="AA22" s="83">
        <f t="shared" si="16"/>
        <v>0.8227098571926158</v>
      </c>
      <c r="AB22" s="83">
        <f t="shared" si="16"/>
        <v>2.2775929845781677</v>
      </c>
    </row>
    <row r="23" spans="1:28" s="57" customFormat="1" ht="18" customHeight="1" x14ac:dyDescent="0.25">
      <c r="A23" s="84">
        <v>18</v>
      </c>
      <c r="B23" s="85">
        <f t="shared" si="0"/>
        <v>3932</v>
      </c>
      <c r="C23" s="106">
        <v>3041</v>
      </c>
      <c r="D23" s="111">
        <f t="shared" si="11"/>
        <v>6973</v>
      </c>
      <c r="E23" s="88">
        <f>ROUNDDOWN(($F$117+ROUNDDOWN(($A23*IF(501&lt;=$A23,$F$128,IF(101&lt;=$A23,$F$127,IF(51&lt;=$A23,$F$126,IF(31&lt;=$A23,$F$125,IF(21&lt;=$A23,$F$124,IF(11&lt;=$A23,$F$123,IF(1&lt;=$A23,$F$122,0)))))))),0))*1.1,0)</f>
        <v>11385</v>
      </c>
      <c r="F23" s="89">
        <v>2446</v>
      </c>
      <c r="G23" s="90">
        <f t="shared" si="8"/>
        <v>13831</v>
      </c>
      <c r="H23" s="91">
        <f t="shared" si="12"/>
        <v>7453</v>
      </c>
      <c r="I23" s="92">
        <f t="shared" si="12"/>
        <v>-595</v>
      </c>
      <c r="J23" s="93">
        <f t="shared" si="12"/>
        <v>6858</v>
      </c>
      <c r="K23" s="94">
        <f>ROUNDDOWN(($L$117+ROUNDDOWN(($A23*IF(501&lt;=$A23,$L$128,IF(101&lt;=$A23,$L$127,IF(51&lt;=$A23,$L$126,IF(31&lt;=$A23,$L$125,IF(21&lt;=$A23,$L$124,IF(11&lt;=$A23,$L$123,IF(1&lt;=$A23,$L$122,0)))))))),0))*1.1,0)</f>
        <v>12094</v>
      </c>
      <c r="L23" s="95">
        <v>2450</v>
      </c>
      <c r="M23" s="96">
        <f t="shared" si="9"/>
        <v>14544</v>
      </c>
      <c r="N23" s="97">
        <f t="shared" si="13"/>
        <v>709</v>
      </c>
      <c r="O23" s="98">
        <f t="shared" si="13"/>
        <v>4</v>
      </c>
      <c r="P23" s="99">
        <f t="shared" si="13"/>
        <v>713</v>
      </c>
      <c r="Q23" s="100">
        <f>ROUNDDOWN(($R$117+ROUNDDOWN(($A23*IF(501&lt;=$A23,$R$128,IF(101&lt;=$A23,$R$127,IF(51&lt;=$A23,$R$126,IF(31&lt;=$A23,$R$125,IF(21&lt;=$A23,$R$124,IF(11&lt;=$A23,$R$123,IF(1&lt;=$A23,$R$122,0)))))))),0))*1.1,0)</f>
        <v>12804</v>
      </c>
      <c r="R23" s="101">
        <f t="shared" si="6"/>
        <v>2455</v>
      </c>
      <c r="S23" s="102">
        <f t="shared" si="10"/>
        <v>15259</v>
      </c>
      <c r="T23" s="103">
        <f t="shared" si="14"/>
        <v>710</v>
      </c>
      <c r="U23" s="104">
        <f t="shared" si="14"/>
        <v>5</v>
      </c>
      <c r="V23" s="105">
        <f t="shared" si="14"/>
        <v>715</v>
      </c>
      <c r="W23" s="106">
        <f t="shared" si="15"/>
        <v>8872</v>
      </c>
      <c r="X23" s="86">
        <f t="shared" si="15"/>
        <v>-586</v>
      </c>
      <c r="Y23" s="87">
        <f t="shared" si="15"/>
        <v>8286</v>
      </c>
      <c r="Z23" s="107">
        <f t="shared" si="16"/>
        <v>3.2563580874872837</v>
      </c>
      <c r="AA23" s="83">
        <f t="shared" si="16"/>
        <v>0.80730023018743835</v>
      </c>
      <c r="AB23" s="83">
        <f t="shared" si="16"/>
        <v>2.1882977197762798</v>
      </c>
    </row>
    <row r="24" spans="1:28" s="57" customFormat="1" ht="18" customHeight="1" x14ac:dyDescent="0.25">
      <c r="A24" s="112">
        <v>19</v>
      </c>
      <c r="B24" s="113">
        <f t="shared" si="0"/>
        <v>4121</v>
      </c>
      <c r="C24" s="114">
        <v>3212</v>
      </c>
      <c r="D24" s="115">
        <f t="shared" si="11"/>
        <v>7333</v>
      </c>
      <c r="E24" s="116">
        <f>ROUNDDOWN(($F$117+ROUNDDOWN(($A24*IF(501&lt;=$A24,$F$128,IF(101&lt;=$A24,$F$127,IF(51&lt;=$A24,$F$126,IF(31&lt;=$A24,$F$125,IF(21&lt;=$A24,$F$124,IF(11&lt;=$A24,$F$123,IF(1&lt;=$A24,$F$122,0)))))))),0))*1.1,0)</f>
        <v>11475</v>
      </c>
      <c r="F24" s="117">
        <v>2543</v>
      </c>
      <c r="G24" s="118">
        <f t="shared" si="8"/>
        <v>14018</v>
      </c>
      <c r="H24" s="119">
        <f t="shared" si="12"/>
        <v>7354</v>
      </c>
      <c r="I24" s="120">
        <f t="shared" si="12"/>
        <v>-669</v>
      </c>
      <c r="J24" s="121">
        <f t="shared" si="12"/>
        <v>6685</v>
      </c>
      <c r="K24" s="122">
        <f>ROUNDDOWN(($L$117+ROUNDDOWN(($A24*IF(501&lt;=$A24,$L$128,IF(101&lt;=$A24,$L$127,IF(51&lt;=$A24,$L$126,IF(31&lt;=$A24,$L$125,IF(21&lt;=$A24,$L$124,IF(11&lt;=$A24,$L$123,IF(1&lt;=$A24,$L$122,0)))))))),0))*1.1,0)</f>
        <v>12190</v>
      </c>
      <c r="L24" s="123">
        <v>2545</v>
      </c>
      <c r="M24" s="124">
        <f t="shared" si="9"/>
        <v>14735</v>
      </c>
      <c r="N24" s="125">
        <f t="shared" si="13"/>
        <v>715</v>
      </c>
      <c r="O24" s="126">
        <f t="shared" si="13"/>
        <v>2</v>
      </c>
      <c r="P24" s="127">
        <f t="shared" si="13"/>
        <v>717</v>
      </c>
      <c r="Q24" s="128">
        <f>ROUNDDOWN(($R$117+ROUNDDOWN(($A24*IF(501&lt;=$A24,$R$128,IF(101&lt;=$A24,$R$127,IF(51&lt;=$A24,$R$126,IF(31&lt;=$A24,$R$125,IF(21&lt;=$A24,$R$124,IF(11&lt;=$A24,$R$123,IF(1&lt;=$A24,$R$122,0)))))))),0))*1.1,0)</f>
        <v>12905</v>
      </c>
      <c r="R24" s="129">
        <f t="shared" si="6"/>
        <v>2547</v>
      </c>
      <c r="S24" s="130">
        <f t="shared" si="10"/>
        <v>15452</v>
      </c>
      <c r="T24" s="131">
        <f t="shared" si="14"/>
        <v>715</v>
      </c>
      <c r="U24" s="132">
        <f t="shared" si="14"/>
        <v>2</v>
      </c>
      <c r="V24" s="133">
        <f t="shared" si="14"/>
        <v>717</v>
      </c>
      <c r="W24" s="114">
        <f t="shared" si="15"/>
        <v>8784</v>
      </c>
      <c r="X24" s="134">
        <f t="shared" si="15"/>
        <v>-665</v>
      </c>
      <c r="Y24" s="135">
        <f t="shared" si="15"/>
        <v>8119</v>
      </c>
      <c r="Z24" s="136">
        <f t="shared" si="16"/>
        <v>3.131521475370056</v>
      </c>
      <c r="AA24" s="137">
        <f t="shared" si="16"/>
        <v>0.7929638854296388</v>
      </c>
      <c r="AB24" s="137">
        <f t="shared" si="16"/>
        <v>2.1071866903041045</v>
      </c>
    </row>
    <row r="25" spans="1:28" s="57" customFormat="1" ht="18" customHeight="1" x14ac:dyDescent="0.25">
      <c r="A25" s="84">
        <v>20</v>
      </c>
      <c r="B25" s="85">
        <f t="shared" si="0"/>
        <v>4310</v>
      </c>
      <c r="C25" s="106">
        <v>3382</v>
      </c>
      <c r="D25" s="111">
        <f t="shared" si="11"/>
        <v>7692</v>
      </c>
      <c r="E25" s="88">
        <f>ROUNDDOWN(($F$117+ROUNDDOWN(($A25*IF(501&lt;=$A25,$F$128,IF(101&lt;=$A25,$F$127,IF(51&lt;=$A25,$F$126,IF(31&lt;=$A25,$F$125,IF(21&lt;=$A25,$F$124,IF(11&lt;=$A25,$F$123,IF(1&lt;=$A25,$F$122,0)))))))),0))*1.1,0)</f>
        <v>11565</v>
      </c>
      <c r="F25" s="89">
        <v>2640</v>
      </c>
      <c r="G25" s="90">
        <f t="shared" si="8"/>
        <v>14205</v>
      </c>
      <c r="H25" s="91">
        <f t="shared" si="12"/>
        <v>7255</v>
      </c>
      <c r="I25" s="92">
        <f t="shared" si="12"/>
        <v>-742</v>
      </c>
      <c r="J25" s="93">
        <f t="shared" si="12"/>
        <v>6513</v>
      </c>
      <c r="K25" s="94">
        <f>ROUNDDOWN(($L$117+ROUNDDOWN(($A25*IF(501&lt;=$A25,$L$128,IF(101&lt;=$A25,$L$127,IF(51&lt;=$A25,$L$126,IF(31&lt;=$A25,$L$125,IF(21&lt;=$A25,$L$124,IF(11&lt;=$A25,$L$123,IF(1&lt;=$A25,$L$122,0)))))))),0))*1.1,0)</f>
        <v>12285</v>
      </c>
      <c r="L25" s="95">
        <v>2640</v>
      </c>
      <c r="M25" s="96">
        <f t="shared" si="9"/>
        <v>14925</v>
      </c>
      <c r="N25" s="97">
        <f t="shared" si="13"/>
        <v>720</v>
      </c>
      <c r="O25" s="98">
        <f t="shared" si="13"/>
        <v>0</v>
      </c>
      <c r="P25" s="99">
        <f t="shared" si="13"/>
        <v>720</v>
      </c>
      <c r="Q25" s="100">
        <f>ROUNDDOWN(($R$117+ROUNDDOWN(($A25*IF(501&lt;=$A25,$R$128,IF(101&lt;=$A25,$R$127,IF(51&lt;=$A25,$R$126,IF(31&lt;=$A25,$R$125,IF(21&lt;=$A25,$R$124,IF(11&lt;=$A25,$R$123,IF(1&lt;=$A25,$R$122,0)))))))),0))*1.1,0)</f>
        <v>13006</v>
      </c>
      <c r="R25" s="101">
        <f t="shared" si="6"/>
        <v>2640</v>
      </c>
      <c r="S25" s="102">
        <f t="shared" si="10"/>
        <v>15646</v>
      </c>
      <c r="T25" s="103">
        <f t="shared" si="14"/>
        <v>721</v>
      </c>
      <c r="U25" s="104">
        <f t="shared" si="14"/>
        <v>0</v>
      </c>
      <c r="V25" s="105">
        <f t="shared" si="14"/>
        <v>721</v>
      </c>
      <c r="W25" s="106">
        <f t="shared" si="15"/>
        <v>8696</v>
      </c>
      <c r="X25" s="86">
        <f t="shared" si="15"/>
        <v>-742</v>
      </c>
      <c r="Y25" s="87">
        <f t="shared" si="15"/>
        <v>7954</v>
      </c>
      <c r="Z25" s="107">
        <f t="shared" si="16"/>
        <v>3.017633410672854</v>
      </c>
      <c r="AA25" s="83">
        <f t="shared" si="16"/>
        <v>0.78060319337670014</v>
      </c>
      <c r="AB25" s="83">
        <f t="shared" si="16"/>
        <v>2.0340613624544983</v>
      </c>
    </row>
    <row r="26" spans="1:28" s="57" customFormat="1" ht="18" customHeight="1" x14ac:dyDescent="0.25">
      <c r="A26" s="108">
        <v>21</v>
      </c>
      <c r="B26" s="109">
        <f t="shared" si="0"/>
        <v>4500</v>
      </c>
      <c r="C26" s="80">
        <v>3553</v>
      </c>
      <c r="D26" s="110">
        <f t="shared" si="11"/>
        <v>8053</v>
      </c>
      <c r="E26" s="62">
        <f>ROUNDDOWN(($F$117+ROUNDDOWN(($A26*IF(501&lt;=$A26,$F$128,IF(101&lt;=$A26,$F$127,IF(51&lt;=$A26,$F$126,IF(31&lt;=$A26,$F$125,IF(21&lt;=$A26,$F$124,IF(11&lt;=$A26,$F$123,IF(1&lt;=$A26,$F$122,0)))))))),0))*1.1,0)</f>
        <v>12487</v>
      </c>
      <c r="F26" s="63">
        <v>3522</v>
      </c>
      <c r="G26" s="64">
        <f t="shared" si="8"/>
        <v>16009</v>
      </c>
      <c r="H26" s="65">
        <f t="shared" si="12"/>
        <v>7987</v>
      </c>
      <c r="I26" s="66">
        <f t="shared" si="12"/>
        <v>-31</v>
      </c>
      <c r="J26" s="67">
        <f t="shared" si="12"/>
        <v>7956</v>
      </c>
      <c r="K26" s="68">
        <f>ROUNDDOWN(($L$117+ROUNDDOWN(($A26*IF(501&lt;=$A26,$L$128,IF(101&lt;=$A26,$L$127,IF(51&lt;=$A26,$L$126,IF(31&lt;=$A26,$L$125,IF(21&lt;=$A26,$L$124,IF(11&lt;=$A26,$L$123,IF(1&lt;=$A26,$L$122,0)))))))),0))*1.1,0)</f>
        <v>13282</v>
      </c>
      <c r="L26" s="69">
        <v>3543</v>
      </c>
      <c r="M26" s="70">
        <f t="shared" si="9"/>
        <v>16825</v>
      </c>
      <c r="N26" s="71">
        <f t="shared" si="13"/>
        <v>795</v>
      </c>
      <c r="O26" s="72">
        <f t="shared" si="13"/>
        <v>21</v>
      </c>
      <c r="P26" s="73">
        <f t="shared" si="13"/>
        <v>816</v>
      </c>
      <c r="Q26" s="74">
        <f>ROUNDDOWN(($R$117+ROUNDDOWN(($A26*IF(501&lt;=$A26,$R$128,IF(101&lt;=$A26,$R$127,IF(51&lt;=$A26,$R$126,IF(31&lt;=$A26,$R$125,IF(21&lt;=$A26,$R$124,IF(11&lt;=$A26,$R$123,IF(1&lt;=$A26,$R$122,0)))))))),0))*1.1,0)</f>
        <v>14054</v>
      </c>
      <c r="R26" s="75">
        <f t="shared" si="6"/>
        <v>3564</v>
      </c>
      <c r="S26" s="76">
        <f t="shared" si="10"/>
        <v>17618</v>
      </c>
      <c r="T26" s="77">
        <f t="shared" si="14"/>
        <v>772</v>
      </c>
      <c r="U26" s="78">
        <f t="shared" si="14"/>
        <v>21</v>
      </c>
      <c r="V26" s="79">
        <f t="shared" si="14"/>
        <v>793</v>
      </c>
      <c r="W26" s="80">
        <f t="shared" si="15"/>
        <v>9554</v>
      </c>
      <c r="X26" s="81">
        <f t="shared" si="15"/>
        <v>11</v>
      </c>
      <c r="Y26" s="82">
        <f t="shared" si="15"/>
        <v>9565</v>
      </c>
      <c r="Z26" s="83">
        <f t="shared" si="16"/>
        <v>3.1231111111111112</v>
      </c>
      <c r="AA26" s="83">
        <f t="shared" si="16"/>
        <v>1.0030959752321982</v>
      </c>
      <c r="AB26" s="83">
        <f t="shared" si="16"/>
        <v>2.1877561157332672</v>
      </c>
    </row>
    <row r="27" spans="1:28" s="57" customFormat="1" ht="18" customHeight="1" x14ac:dyDescent="0.25">
      <c r="A27" s="84">
        <v>22</v>
      </c>
      <c r="B27" s="85">
        <f t="shared" si="0"/>
        <v>4689</v>
      </c>
      <c r="C27" s="106">
        <v>3723</v>
      </c>
      <c r="D27" s="111">
        <f t="shared" si="11"/>
        <v>8412</v>
      </c>
      <c r="E27" s="88">
        <f>ROUNDDOWN(($F$117+ROUNDDOWN(($A27*IF(501&lt;=$A27,$F$128,IF(101&lt;=$A27,$F$127,IF(51&lt;=$A27,$F$126,IF(31&lt;=$A27,$F$125,IF(21&lt;=$A27,$F$124,IF(11&lt;=$A27,$F$123,IF(1&lt;=$A27,$F$122,0)))))))),0))*1.1,0)</f>
        <v>12617</v>
      </c>
      <c r="F27" s="89">
        <v>3656</v>
      </c>
      <c r="G27" s="90">
        <f t="shared" si="8"/>
        <v>16273</v>
      </c>
      <c r="H27" s="91">
        <f t="shared" si="12"/>
        <v>7928</v>
      </c>
      <c r="I27" s="92">
        <f t="shared" si="12"/>
        <v>-67</v>
      </c>
      <c r="J27" s="93">
        <f t="shared" si="12"/>
        <v>7861</v>
      </c>
      <c r="K27" s="94">
        <f>ROUNDDOWN(($L$117+ROUNDDOWN(($A27*IF(501&lt;=$A27,$L$128,IF(101&lt;=$A27,$L$127,IF(51&lt;=$A27,$L$126,IF(31&lt;=$A27,$L$125,IF(21&lt;=$A27,$L$124,IF(11&lt;=$A27,$L$123,IF(1&lt;=$A27,$L$122,0)))))))),0))*1.1,0)</f>
        <v>13421</v>
      </c>
      <c r="L27" s="95">
        <v>3676</v>
      </c>
      <c r="M27" s="96">
        <f t="shared" si="9"/>
        <v>17097</v>
      </c>
      <c r="N27" s="97">
        <f t="shared" si="13"/>
        <v>804</v>
      </c>
      <c r="O27" s="98">
        <f t="shared" si="13"/>
        <v>20</v>
      </c>
      <c r="P27" s="99">
        <f t="shared" si="13"/>
        <v>824</v>
      </c>
      <c r="Q27" s="100">
        <f>ROUNDDOWN(($R$117+ROUNDDOWN(($A27*IF(501&lt;=$A27,$R$128,IF(101&lt;=$A27,$R$127,IF(51&lt;=$A27,$R$126,IF(31&lt;=$A27,$R$125,IF(21&lt;=$A27,$R$124,IF(11&lt;=$A27,$R$123,IF(1&lt;=$A27,$R$122,0)))))))),0))*1.1,0)</f>
        <v>14201</v>
      </c>
      <c r="R27" s="101">
        <f t="shared" si="6"/>
        <v>3696</v>
      </c>
      <c r="S27" s="102">
        <f t="shared" si="10"/>
        <v>17897</v>
      </c>
      <c r="T27" s="103">
        <f t="shared" si="14"/>
        <v>780</v>
      </c>
      <c r="U27" s="104">
        <f t="shared" si="14"/>
        <v>20</v>
      </c>
      <c r="V27" s="105">
        <f t="shared" si="14"/>
        <v>800</v>
      </c>
      <c r="W27" s="106">
        <f t="shared" si="15"/>
        <v>9512</v>
      </c>
      <c r="X27" s="86">
        <f t="shared" si="15"/>
        <v>-27</v>
      </c>
      <c r="Y27" s="87">
        <f t="shared" si="15"/>
        <v>9485</v>
      </c>
      <c r="Z27" s="107">
        <f t="shared" si="16"/>
        <v>3.0285775218596718</v>
      </c>
      <c r="AA27" s="83">
        <f t="shared" si="16"/>
        <v>0.99274778404512487</v>
      </c>
      <c r="AB27" s="83">
        <f t="shared" si="16"/>
        <v>2.127555872563005</v>
      </c>
    </row>
    <row r="28" spans="1:28" s="57" customFormat="1" ht="18" customHeight="1" x14ac:dyDescent="0.25">
      <c r="A28" s="84">
        <v>23</v>
      </c>
      <c r="B28" s="85">
        <f t="shared" si="0"/>
        <v>4878</v>
      </c>
      <c r="C28" s="106">
        <v>3894</v>
      </c>
      <c r="D28" s="111">
        <f t="shared" si="11"/>
        <v>8772</v>
      </c>
      <c r="E28" s="88">
        <f>ROUNDDOWN(($F$117+ROUNDDOWN(($A28*IF(501&lt;=$A28,$F$128,IF(101&lt;=$A28,$F$127,IF(51&lt;=$A28,$F$126,IF(31&lt;=$A28,$F$125,IF(21&lt;=$A28,$F$124,IF(11&lt;=$A28,$F$123,IF(1&lt;=$A28,$F$122,0)))))))),0))*1.1,0)</f>
        <v>12746</v>
      </c>
      <c r="F28" s="89">
        <v>3790</v>
      </c>
      <c r="G28" s="90">
        <f t="shared" si="8"/>
        <v>16536</v>
      </c>
      <c r="H28" s="91">
        <f t="shared" si="12"/>
        <v>7868</v>
      </c>
      <c r="I28" s="92">
        <f t="shared" si="12"/>
        <v>-104</v>
      </c>
      <c r="J28" s="93">
        <f t="shared" si="12"/>
        <v>7764</v>
      </c>
      <c r="K28" s="94">
        <f>ROUNDDOWN(($L$117+ROUNDDOWN(($A28*IF(501&lt;=$A28,$L$128,IF(101&lt;=$A28,$L$127,IF(51&lt;=$A28,$L$126,IF(31&lt;=$A28,$L$125,IF(21&lt;=$A28,$L$124,IF(11&lt;=$A28,$L$123,IF(1&lt;=$A28,$L$122,0)))))))),0))*1.1,0)</f>
        <v>13559</v>
      </c>
      <c r="L28" s="95">
        <v>3809</v>
      </c>
      <c r="M28" s="96">
        <f t="shared" si="9"/>
        <v>17368</v>
      </c>
      <c r="N28" s="97">
        <f t="shared" si="13"/>
        <v>813</v>
      </c>
      <c r="O28" s="98">
        <f t="shared" si="13"/>
        <v>19</v>
      </c>
      <c r="P28" s="99">
        <f t="shared" si="13"/>
        <v>832</v>
      </c>
      <c r="Q28" s="100">
        <f>ROUNDDOWN(($R$117+ROUNDDOWN(($A28*IF(501&lt;=$A28,$R$128,IF(101&lt;=$A28,$R$127,IF(51&lt;=$A28,$R$126,IF(31&lt;=$A28,$R$125,IF(21&lt;=$A28,$R$124,IF(11&lt;=$A28,$R$123,IF(1&lt;=$A28,$R$122,0)))))))),0))*1.1,0)</f>
        <v>14347</v>
      </c>
      <c r="R28" s="101">
        <f t="shared" si="6"/>
        <v>3828</v>
      </c>
      <c r="S28" s="102">
        <f t="shared" si="10"/>
        <v>18175</v>
      </c>
      <c r="T28" s="103">
        <f t="shared" si="14"/>
        <v>788</v>
      </c>
      <c r="U28" s="104">
        <f t="shared" si="14"/>
        <v>19</v>
      </c>
      <c r="V28" s="105">
        <f t="shared" si="14"/>
        <v>807</v>
      </c>
      <c r="W28" s="106">
        <f t="shared" si="15"/>
        <v>9469</v>
      </c>
      <c r="X28" s="86">
        <f t="shared" si="15"/>
        <v>-66</v>
      </c>
      <c r="Y28" s="87">
        <f t="shared" si="15"/>
        <v>9403</v>
      </c>
      <c r="Z28" s="107">
        <f t="shared" si="16"/>
        <v>2.9411644116441162</v>
      </c>
      <c r="AA28" s="83">
        <f t="shared" si="16"/>
        <v>0.98305084745762716</v>
      </c>
      <c r="AB28" s="83">
        <f t="shared" si="16"/>
        <v>2.0719334245326038</v>
      </c>
    </row>
    <row r="29" spans="1:28" s="57" customFormat="1" ht="18" customHeight="1" x14ac:dyDescent="0.25">
      <c r="A29" s="84">
        <v>24</v>
      </c>
      <c r="B29" s="85">
        <f t="shared" si="0"/>
        <v>5067</v>
      </c>
      <c r="C29" s="106">
        <v>4064</v>
      </c>
      <c r="D29" s="111">
        <f t="shared" si="11"/>
        <v>9131</v>
      </c>
      <c r="E29" s="88">
        <f>ROUNDDOWN(($F$117+ROUNDDOWN(($A29*IF(501&lt;=$A29,$F$128,IF(101&lt;=$A29,$F$127,IF(51&lt;=$A29,$F$126,IF(31&lt;=$A29,$F$125,IF(21&lt;=$A29,$F$124,IF(11&lt;=$A29,$F$123,IF(1&lt;=$A29,$F$122,0)))))))),0))*1.1,0)</f>
        <v>12876</v>
      </c>
      <c r="F29" s="89">
        <v>3924</v>
      </c>
      <c r="G29" s="90">
        <f t="shared" si="8"/>
        <v>16800</v>
      </c>
      <c r="H29" s="91">
        <f t="shared" si="12"/>
        <v>7809</v>
      </c>
      <c r="I29" s="92">
        <f t="shared" si="12"/>
        <v>-140</v>
      </c>
      <c r="J29" s="93">
        <f t="shared" si="12"/>
        <v>7669</v>
      </c>
      <c r="K29" s="94">
        <f>ROUNDDOWN(($L$117+ROUNDDOWN(($A29*IF(501&lt;=$A29,$L$128,IF(101&lt;=$A29,$L$127,IF(51&lt;=$A29,$L$126,IF(31&lt;=$A29,$L$125,IF(21&lt;=$A29,$L$124,IF(11&lt;=$A29,$L$123,IF(1&lt;=$A29,$L$122,0)))))))),0))*1.1,0)</f>
        <v>13698</v>
      </c>
      <c r="L29" s="95">
        <v>3942</v>
      </c>
      <c r="M29" s="96">
        <f t="shared" si="9"/>
        <v>17640</v>
      </c>
      <c r="N29" s="97">
        <f t="shared" si="13"/>
        <v>822</v>
      </c>
      <c r="O29" s="98">
        <f t="shared" si="13"/>
        <v>18</v>
      </c>
      <c r="P29" s="99">
        <f t="shared" si="13"/>
        <v>840</v>
      </c>
      <c r="Q29" s="100">
        <f>ROUNDDOWN(($R$117+ROUNDDOWN(($A29*IF(501&lt;=$A29,$R$128,IF(101&lt;=$A29,$R$127,IF(51&lt;=$A29,$R$126,IF(31&lt;=$A29,$R$125,IF(21&lt;=$A29,$R$124,IF(11&lt;=$A29,$R$123,IF(1&lt;=$A29,$R$122,0)))))))),0))*1.1,0)</f>
        <v>14493</v>
      </c>
      <c r="R29" s="101">
        <f t="shared" si="6"/>
        <v>3960</v>
      </c>
      <c r="S29" s="102">
        <f t="shared" si="10"/>
        <v>18453</v>
      </c>
      <c r="T29" s="103">
        <f t="shared" si="14"/>
        <v>795</v>
      </c>
      <c r="U29" s="104">
        <f t="shared" si="14"/>
        <v>18</v>
      </c>
      <c r="V29" s="105">
        <f t="shared" si="14"/>
        <v>813</v>
      </c>
      <c r="W29" s="106">
        <f t="shared" si="15"/>
        <v>9426</v>
      </c>
      <c r="X29" s="86">
        <f t="shared" si="15"/>
        <v>-104</v>
      </c>
      <c r="Y29" s="87">
        <f t="shared" si="15"/>
        <v>9322</v>
      </c>
      <c r="Z29" s="107">
        <f t="shared" si="16"/>
        <v>2.8602723505032563</v>
      </c>
      <c r="AA29" s="83">
        <f t="shared" si="16"/>
        <v>0.97440944881889768</v>
      </c>
      <c r="AB29" s="83">
        <f t="shared" si="16"/>
        <v>2.0209177527105466</v>
      </c>
    </row>
    <row r="30" spans="1:28" s="57" customFormat="1" ht="18" customHeight="1" x14ac:dyDescent="0.25">
      <c r="A30" s="84">
        <v>25</v>
      </c>
      <c r="B30" s="85">
        <f t="shared" si="0"/>
        <v>5256</v>
      </c>
      <c r="C30" s="106">
        <v>4235</v>
      </c>
      <c r="D30" s="111">
        <f t="shared" si="11"/>
        <v>9491</v>
      </c>
      <c r="E30" s="88">
        <f>ROUNDDOWN(($F$117+ROUNDDOWN(($A30*IF(501&lt;=$A30,$F$128,IF(101&lt;=$A30,$F$127,IF(51&lt;=$A30,$F$126,IF(31&lt;=$A30,$F$125,IF(21&lt;=$A30,$F$124,IF(11&lt;=$A30,$F$123,IF(1&lt;=$A30,$F$122,0)))))))),0))*1.1,0)</f>
        <v>13006</v>
      </c>
      <c r="F30" s="89">
        <v>4059</v>
      </c>
      <c r="G30" s="90">
        <f t="shared" si="8"/>
        <v>17065</v>
      </c>
      <c r="H30" s="91">
        <f t="shared" si="12"/>
        <v>7750</v>
      </c>
      <c r="I30" s="92">
        <f t="shared" si="12"/>
        <v>-176</v>
      </c>
      <c r="J30" s="93">
        <f t="shared" si="12"/>
        <v>7574</v>
      </c>
      <c r="K30" s="94">
        <f>ROUNDDOWN(($L$117+ROUNDDOWN(($A30*IF(501&lt;=$A30,$L$128,IF(101&lt;=$A30,$L$127,IF(51&lt;=$A30,$L$126,IF(31&lt;=$A30,$L$125,IF(21&lt;=$A30,$L$124,IF(11&lt;=$A30,$L$123,IF(1&lt;=$A30,$L$122,0)))))))),0))*1.1,0)</f>
        <v>13836</v>
      </c>
      <c r="L30" s="95">
        <v>4075</v>
      </c>
      <c r="M30" s="96">
        <f t="shared" si="9"/>
        <v>17911</v>
      </c>
      <c r="N30" s="97">
        <f t="shared" si="13"/>
        <v>830</v>
      </c>
      <c r="O30" s="98">
        <f t="shared" si="13"/>
        <v>16</v>
      </c>
      <c r="P30" s="99">
        <f t="shared" si="13"/>
        <v>846</v>
      </c>
      <c r="Q30" s="100">
        <f>ROUNDDOWN(($R$117+ROUNDDOWN(($A30*IF(501&lt;=$A30,$R$128,IF(101&lt;=$A30,$R$127,IF(51&lt;=$A30,$R$126,IF(31&lt;=$A30,$R$125,IF(21&lt;=$A30,$R$124,IF(11&lt;=$A30,$R$123,IF(1&lt;=$A30,$R$122,0)))))))),0))*1.1,0)</f>
        <v>14639</v>
      </c>
      <c r="R30" s="101">
        <f t="shared" si="6"/>
        <v>4092</v>
      </c>
      <c r="S30" s="102">
        <f t="shared" si="10"/>
        <v>18731</v>
      </c>
      <c r="T30" s="103">
        <f t="shared" si="14"/>
        <v>803</v>
      </c>
      <c r="U30" s="104">
        <f t="shared" si="14"/>
        <v>17</v>
      </c>
      <c r="V30" s="105">
        <f t="shared" si="14"/>
        <v>820</v>
      </c>
      <c r="W30" s="106">
        <f t="shared" si="15"/>
        <v>9383</v>
      </c>
      <c r="X30" s="86">
        <f t="shared" si="15"/>
        <v>-143</v>
      </c>
      <c r="Y30" s="87">
        <f t="shared" si="15"/>
        <v>9240</v>
      </c>
      <c r="Z30" s="107">
        <f t="shared" si="16"/>
        <v>2.7851978691019785</v>
      </c>
      <c r="AA30" s="83">
        <f t="shared" si="16"/>
        <v>0.96623376623376622</v>
      </c>
      <c r="AB30" s="83">
        <f t="shared" si="16"/>
        <v>1.973553893161943</v>
      </c>
    </row>
    <row r="31" spans="1:28" s="57" customFormat="1" ht="18" customHeight="1" x14ac:dyDescent="0.25">
      <c r="A31" s="84">
        <v>26</v>
      </c>
      <c r="B31" s="85">
        <f t="shared" si="0"/>
        <v>6069</v>
      </c>
      <c r="C31" s="106">
        <v>4411</v>
      </c>
      <c r="D31" s="111">
        <f t="shared" si="11"/>
        <v>10480</v>
      </c>
      <c r="E31" s="88">
        <f>ROUNDDOWN(($F$117+ROUNDDOWN(($A31*IF(501&lt;=$A31,$F$128,IF(101&lt;=$A31,$F$127,IF(51&lt;=$A31,$F$126,IF(31&lt;=$A31,$F$125,IF(21&lt;=$A31,$F$124,IF(11&lt;=$A31,$F$123,IF(1&lt;=$A31,$F$122,0)))))))),0))*1.1,0)</f>
        <v>13136</v>
      </c>
      <c r="F31" s="89">
        <v>4193</v>
      </c>
      <c r="G31" s="90">
        <f t="shared" si="8"/>
        <v>17329</v>
      </c>
      <c r="H31" s="91">
        <f t="shared" si="12"/>
        <v>7067</v>
      </c>
      <c r="I31" s="92">
        <f t="shared" si="12"/>
        <v>-218</v>
      </c>
      <c r="J31" s="93">
        <f t="shared" si="12"/>
        <v>6849</v>
      </c>
      <c r="K31" s="94">
        <f>ROUNDDOWN(($L$117+ROUNDDOWN(($A31*IF(501&lt;=$A31,$L$128,IF(101&lt;=$A31,$L$127,IF(51&lt;=$A31,$L$126,IF(31&lt;=$A31,$L$125,IF(21&lt;=$A31,$L$124,IF(11&lt;=$A31,$L$123,IF(1&lt;=$A31,$L$122,0)))))))),0))*1.1,0)</f>
        <v>13975</v>
      </c>
      <c r="L31" s="95">
        <v>4208</v>
      </c>
      <c r="M31" s="96">
        <f t="shared" si="9"/>
        <v>18183</v>
      </c>
      <c r="N31" s="97">
        <f t="shared" si="13"/>
        <v>839</v>
      </c>
      <c r="O31" s="98">
        <f t="shared" si="13"/>
        <v>15</v>
      </c>
      <c r="P31" s="99">
        <f t="shared" si="13"/>
        <v>854</v>
      </c>
      <c r="Q31" s="100">
        <f>ROUNDDOWN(($R$117+ROUNDDOWN(($A31*IF(501&lt;=$A31,$R$128,IF(101&lt;=$A31,$R$127,IF(51&lt;=$A31,$R$126,IF(31&lt;=$A31,$R$125,IF(21&lt;=$A31,$R$124,IF(11&lt;=$A31,$R$123,IF(1&lt;=$A31,$R$122,0)))))))),0))*1.1,0)</f>
        <v>14786</v>
      </c>
      <c r="R31" s="101">
        <f t="shared" si="6"/>
        <v>4224</v>
      </c>
      <c r="S31" s="102">
        <f t="shared" si="10"/>
        <v>19010</v>
      </c>
      <c r="T31" s="103">
        <f t="shared" si="14"/>
        <v>811</v>
      </c>
      <c r="U31" s="104">
        <f t="shared" si="14"/>
        <v>16</v>
      </c>
      <c r="V31" s="105">
        <f t="shared" si="14"/>
        <v>827</v>
      </c>
      <c r="W31" s="106">
        <f t="shared" si="15"/>
        <v>8717</v>
      </c>
      <c r="X31" s="86">
        <f t="shared" si="15"/>
        <v>-187</v>
      </c>
      <c r="Y31" s="87">
        <f t="shared" si="15"/>
        <v>8530</v>
      </c>
      <c r="Z31" s="107">
        <f t="shared" si="16"/>
        <v>2.4363157027516888</v>
      </c>
      <c r="AA31" s="83">
        <f t="shared" si="16"/>
        <v>0.95760598503740646</v>
      </c>
      <c r="AB31" s="83">
        <f t="shared" si="16"/>
        <v>1.8139312977099236</v>
      </c>
    </row>
    <row r="32" spans="1:28" s="57" customFormat="1" ht="18" customHeight="1" x14ac:dyDescent="0.25">
      <c r="A32" s="84">
        <v>27</v>
      </c>
      <c r="B32" s="85">
        <f t="shared" si="0"/>
        <v>6288</v>
      </c>
      <c r="C32" s="106">
        <v>4587</v>
      </c>
      <c r="D32" s="111">
        <f t="shared" si="11"/>
        <v>10875</v>
      </c>
      <c r="E32" s="88">
        <f>ROUNDDOWN(($F$117+ROUNDDOWN(($A32*IF(501&lt;=$A32,$F$128,IF(101&lt;=$A32,$F$127,IF(51&lt;=$A32,$F$126,IF(31&lt;=$A32,$F$125,IF(21&lt;=$A32,$F$124,IF(11&lt;=$A32,$F$123,IF(1&lt;=$A32,$F$122,0)))))))),0))*1.1,0)</f>
        <v>13266</v>
      </c>
      <c r="F32" s="89">
        <v>4327</v>
      </c>
      <c r="G32" s="90">
        <f t="shared" si="8"/>
        <v>17593</v>
      </c>
      <c r="H32" s="91">
        <f t="shared" si="12"/>
        <v>6978</v>
      </c>
      <c r="I32" s="92">
        <f t="shared" si="12"/>
        <v>-260</v>
      </c>
      <c r="J32" s="93">
        <f t="shared" si="12"/>
        <v>6718</v>
      </c>
      <c r="K32" s="94">
        <f>ROUNDDOWN(($L$117+ROUNDDOWN(($A32*IF(501&lt;=$A32,$L$128,IF(101&lt;=$A32,$L$127,IF(51&lt;=$A32,$L$126,IF(31&lt;=$A32,$L$125,IF(21&lt;=$A32,$L$124,IF(11&lt;=$A32,$L$123,IF(1&lt;=$A32,$L$122,0)))))))),0))*1.1,0)</f>
        <v>14114</v>
      </c>
      <c r="L32" s="95">
        <v>4341</v>
      </c>
      <c r="M32" s="96">
        <f t="shared" si="9"/>
        <v>18455</v>
      </c>
      <c r="N32" s="97">
        <f t="shared" si="13"/>
        <v>848</v>
      </c>
      <c r="O32" s="98">
        <f t="shared" si="13"/>
        <v>14</v>
      </c>
      <c r="P32" s="99">
        <f t="shared" si="13"/>
        <v>862</v>
      </c>
      <c r="Q32" s="100">
        <f>ROUNDDOWN(($R$117+ROUNDDOWN(($A32*IF(501&lt;=$A32,$R$128,IF(101&lt;=$A32,$R$127,IF(51&lt;=$A32,$R$126,IF(31&lt;=$A32,$R$125,IF(21&lt;=$A32,$R$124,IF(11&lt;=$A32,$R$123,IF(1&lt;=$A32,$R$122,0)))))))),0))*1.1,0)</f>
        <v>14932</v>
      </c>
      <c r="R32" s="101">
        <f t="shared" si="6"/>
        <v>4356</v>
      </c>
      <c r="S32" s="102">
        <f t="shared" si="10"/>
        <v>19288</v>
      </c>
      <c r="T32" s="103">
        <f t="shared" si="14"/>
        <v>818</v>
      </c>
      <c r="U32" s="104">
        <f t="shared" si="14"/>
        <v>15</v>
      </c>
      <c r="V32" s="105">
        <f t="shared" si="14"/>
        <v>833</v>
      </c>
      <c r="W32" s="106">
        <f t="shared" si="15"/>
        <v>8644</v>
      </c>
      <c r="X32" s="86">
        <f t="shared" si="15"/>
        <v>-231</v>
      </c>
      <c r="Y32" s="87">
        <f t="shared" si="15"/>
        <v>8413</v>
      </c>
      <c r="Z32" s="107">
        <f t="shared" si="16"/>
        <v>2.3746819338422394</v>
      </c>
      <c r="AA32" s="83">
        <f t="shared" si="16"/>
        <v>0.94964028776978415</v>
      </c>
      <c r="AB32" s="83">
        <f t="shared" si="16"/>
        <v>1.7736091954022988</v>
      </c>
    </row>
    <row r="33" spans="1:28" s="57" customFormat="1" ht="18" customHeight="1" x14ac:dyDescent="0.25">
      <c r="A33" s="84">
        <v>28</v>
      </c>
      <c r="B33" s="85">
        <f t="shared" si="0"/>
        <v>6507</v>
      </c>
      <c r="C33" s="106">
        <v>4763</v>
      </c>
      <c r="D33" s="111">
        <f t="shared" si="11"/>
        <v>11270</v>
      </c>
      <c r="E33" s="88">
        <f>ROUNDDOWN(($F$117+ROUNDDOWN(($A33*IF(501&lt;=$A33,$F$128,IF(101&lt;=$A33,$F$127,IF(51&lt;=$A33,$F$126,IF(31&lt;=$A33,$F$125,IF(21&lt;=$A33,$F$124,IF(11&lt;=$A33,$F$123,IF(1&lt;=$A33,$F$122,0)))))))),0))*1.1,0)</f>
        <v>13395</v>
      </c>
      <c r="F33" s="89">
        <v>4461</v>
      </c>
      <c r="G33" s="90">
        <f t="shared" si="8"/>
        <v>17856</v>
      </c>
      <c r="H33" s="91">
        <f t="shared" si="12"/>
        <v>6888</v>
      </c>
      <c r="I33" s="92">
        <f t="shared" si="12"/>
        <v>-302</v>
      </c>
      <c r="J33" s="93">
        <f t="shared" si="12"/>
        <v>6586</v>
      </c>
      <c r="K33" s="94">
        <f>ROUNDDOWN(($L$117+ROUNDDOWN(($A33*IF(501&lt;=$A33,$L$128,IF(101&lt;=$A33,$L$127,IF(51&lt;=$A33,$L$126,IF(31&lt;=$A33,$L$125,IF(21&lt;=$A33,$L$124,IF(11&lt;=$A33,$L$123,IF(1&lt;=$A33,$L$122,0)))))))),0))*1.1,0)</f>
        <v>14252</v>
      </c>
      <c r="L33" s="95">
        <v>4474</v>
      </c>
      <c r="M33" s="96">
        <f t="shared" si="9"/>
        <v>18726</v>
      </c>
      <c r="N33" s="97">
        <f t="shared" si="13"/>
        <v>857</v>
      </c>
      <c r="O33" s="98">
        <f t="shared" si="13"/>
        <v>13</v>
      </c>
      <c r="P33" s="99">
        <f t="shared" si="13"/>
        <v>870</v>
      </c>
      <c r="Q33" s="100">
        <f>ROUNDDOWN(($R$117+ROUNDDOWN(($A33*IF(501&lt;=$A33,$R$128,IF(101&lt;=$A33,$R$127,IF(51&lt;=$A33,$R$126,IF(31&lt;=$A33,$R$125,IF(21&lt;=$A33,$R$124,IF(11&lt;=$A33,$R$123,IF(1&lt;=$A33,$R$122,0)))))))),0))*1.1,0)</f>
        <v>15078</v>
      </c>
      <c r="R33" s="101">
        <f t="shared" si="6"/>
        <v>4488</v>
      </c>
      <c r="S33" s="102">
        <f t="shared" si="10"/>
        <v>19566</v>
      </c>
      <c r="T33" s="103">
        <f t="shared" si="14"/>
        <v>826</v>
      </c>
      <c r="U33" s="104">
        <f t="shared" si="14"/>
        <v>14</v>
      </c>
      <c r="V33" s="105">
        <f t="shared" si="14"/>
        <v>840</v>
      </c>
      <c r="W33" s="106">
        <f t="shared" si="15"/>
        <v>8571</v>
      </c>
      <c r="X33" s="86">
        <f t="shared" si="15"/>
        <v>-275</v>
      </c>
      <c r="Y33" s="87">
        <f t="shared" si="15"/>
        <v>8296</v>
      </c>
      <c r="Z33" s="107">
        <f t="shared" si="16"/>
        <v>2.3171968649147074</v>
      </c>
      <c r="AA33" s="83">
        <f t="shared" si="16"/>
        <v>0.94226327944572752</v>
      </c>
      <c r="AB33" s="83">
        <f t="shared" si="16"/>
        <v>1.7361135758651287</v>
      </c>
    </row>
    <row r="34" spans="1:28" s="57" customFormat="1" ht="18" customHeight="1" x14ac:dyDescent="0.25">
      <c r="A34" s="84">
        <v>29</v>
      </c>
      <c r="B34" s="85">
        <f t="shared" si="0"/>
        <v>6726</v>
      </c>
      <c r="C34" s="106">
        <v>4939</v>
      </c>
      <c r="D34" s="111">
        <f t="shared" si="11"/>
        <v>11665</v>
      </c>
      <c r="E34" s="88">
        <f>ROUNDDOWN(($F$117+ROUNDDOWN(($A34*IF(501&lt;=$A34,$F$128,IF(101&lt;=$A34,$F$127,IF(51&lt;=$A34,$F$126,IF(31&lt;=$A34,$F$125,IF(21&lt;=$A34,$F$124,IF(11&lt;=$A34,$F$123,IF(1&lt;=$A34,$F$122,0)))))))),0))*1.1,0)</f>
        <v>13525</v>
      </c>
      <c r="F34" s="89">
        <v>4595</v>
      </c>
      <c r="G34" s="90">
        <f t="shared" si="8"/>
        <v>18120</v>
      </c>
      <c r="H34" s="91">
        <f t="shared" si="12"/>
        <v>6799</v>
      </c>
      <c r="I34" s="92">
        <f t="shared" si="12"/>
        <v>-344</v>
      </c>
      <c r="J34" s="93">
        <f t="shared" si="12"/>
        <v>6455</v>
      </c>
      <c r="K34" s="94">
        <f>ROUNDDOWN(($L$117+ROUNDDOWN(($A34*IF(501&lt;=$A34,$L$128,IF(101&lt;=$A34,$L$127,IF(51&lt;=$A34,$L$126,IF(31&lt;=$A34,$L$125,IF(21&lt;=$A34,$L$124,IF(11&lt;=$A34,$L$123,IF(1&lt;=$A34,$L$122,0)))))))),0))*1.1,0)</f>
        <v>14391</v>
      </c>
      <c r="L34" s="95">
        <v>4607</v>
      </c>
      <c r="M34" s="96">
        <f t="shared" si="9"/>
        <v>18998</v>
      </c>
      <c r="N34" s="97">
        <f t="shared" si="13"/>
        <v>866</v>
      </c>
      <c r="O34" s="98">
        <f t="shared" si="13"/>
        <v>12</v>
      </c>
      <c r="P34" s="99">
        <f t="shared" si="13"/>
        <v>878</v>
      </c>
      <c r="Q34" s="100">
        <f>ROUNDDOWN(($R$117+ROUNDDOWN(($A34*IF(501&lt;=$A34,$R$128,IF(101&lt;=$A34,$R$127,IF(51&lt;=$A34,$R$126,IF(31&lt;=$A34,$R$125,IF(21&lt;=$A34,$R$124,IF(11&lt;=$A34,$R$123,IF(1&lt;=$A34,$R$122,0)))))))),0))*1.1,0)</f>
        <v>15225</v>
      </c>
      <c r="R34" s="101">
        <f t="shared" si="6"/>
        <v>4620</v>
      </c>
      <c r="S34" s="102">
        <f t="shared" si="10"/>
        <v>19845</v>
      </c>
      <c r="T34" s="103">
        <f t="shared" si="14"/>
        <v>834</v>
      </c>
      <c r="U34" s="104">
        <f t="shared" si="14"/>
        <v>13</v>
      </c>
      <c r="V34" s="105">
        <f t="shared" si="14"/>
        <v>847</v>
      </c>
      <c r="W34" s="106">
        <f t="shared" si="15"/>
        <v>8499</v>
      </c>
      <c r="X34" s="86">
        <f t="shared" si="15"/>
        <v>-319</v>
      </c>
      <c r="Y34" s="87">
        <f t="shared" si="15"/>
        <v>8180</v>
      </c>
      <c r="Z34" s="107">
        <f t="shared" si="16"/>
        <v>2.2636039250669047</v>
      </c>
      <c r="AA34" s="83">
        <f t="shared" si="16"/>
        <v>0.93541202672605794</v>
      </c>
      <c r="AB34" s="83">
        <f t="shared" si="16"/>
        <v>1.7012430347192455</v>
      </c>
    </row>
    <row r="35" spans="1:28" s="57" customFormat="1" ht="18" customHeight="1" x14ac:dyDescent="0.25">
      <c r="A35" s="84">
        <v>30</v>
      </c>
      <c r="B35" s="85">
        <f t="shared" si="0"/>
        <v>6945</v>
      </c>
      <c r="C35" s="106">
        <v>5115</v>
      </c>
      <c r="D35" s="111">
        <f t="shared" si="11"/>
        <v>12060</v>
      </c>
      <c r="E35" s="88">
        <f>ROUNDDOWN(($F$117+ROUNDDOWN(($A35*IF(501&lt;=$A35,$F$128,IF(101&lt;=$A35,$F$127,IF(51&lt;=$A35,$F$126,IF(31&lt;=$A35,$F$125,IF(21&lt;=$A35,$F$124,IF(11&lt;=$A35,$F$123,IF(1&lt;=$A35,$F$122,0)))))))),0))*1.1,0)</f>
        <v>13655</v>
      </c>
      <c r="F35" s="89">
        <v>4730</v>
      </c>
      <c r="G35" s="90">
        <f t="shared" si="8"/>
        <v>18385</v>
      </c>
      <c r="H35" s="91">
        <f t="shared" si="12"/>
        <v>6710</v>
      </c>
      <c r="I35" s="92">
        <f t="shared" si="12"/>
        <v>-385</v>
      </c>
      <c r="J35" s="93">
        <f t="shared" si="12"/>
        <v>6325</v>
      </c>
      <c r="K35" s="94">
        <f>ROUNDDOWN(($L$117+ROUNDDOWN(($A35*IF(501&lt;=$A35,$L$128,IF(101&lt;=$A35,$L$127,IF(51&lt;=$A35,$L$126,IF(31&lt;=$A35,$L$125,IF(21&lt;=$A35,$L$124,IF(11&lt;=$A35,$L$123,IF(1&lt;=$A35,$L$122,0)))))))),0))*1.1,0)</f>
        <v>14529</v>
      </c>
      <c r="L35" s="95">
        <v>4741</v>
      </c>
      <c r="M35" s="96">
        <f t="shared" si="9"/>
        <v>19270</v>
      </c>
      <c r="N35" s="97">
        <f t="shared" si="13"/>
        <v>874</v>
      </c>
      <c r="O35" s="98">
        <f t="shared" si="13"/>
        <v>11</v>
      </c>
      <c r="P35" s="99">
        <f t="shared" si="13"/>
        <v>885</v>
      </c>
      <c r="Q35" s="100">
        <f>ROUNDDOWN(($R$117+ROUNDDOWN(($A35*IF(501&lt;=$A35,$R$128,IF(101&lt;=$A35,$R$127,IF(51&lt;=$A35,$R$126,IF(31&lt;=$A35,$R$125,IF(21&lt;=$A35,$R$124,IF(11&lt;=$A35,$R$123,IF(1&lt;=$A35,$R$122,0)))))))),0))*1.1,0)</f>
        <v>15371</v>
      </c>
      <c r="R35" s="101">
        <f t="shared" si="6"/>
        <v>4752</v>
      </c>
      <c r="S35" s="102">
        <f t="shared" si="10"/>
        <v>20123</v>
      </c>
      <c r="T35" s="103">
        <f t="shared" si="14"/>
        <v>842</v>
      </c>
      <c r="U35" s="104">
        <f t="shared" si="14"/>
        <v>11</v>
      </c>
      <c r="V35" s="105">
        <f t="shared" si="14"/>
        <v>853</v>
      </c>
      <c r="W35" s="106">
        <f t="shared" si="15"/>
        <v>8426</v>
      </c>
      <c r="X35" s="86">
        <f t="shared" si="15"/>
        <v>-363</v>
      </c>
      <c r="Y35" s="87">
        <f t="shared" si="15"/>
        <v>8063</v>
      </c>
      <c r="Z35" s="107">
        <f t="shared" si="16"/>
        <v>2.2132469402447805</v>
      </c>
      <c r="AA35" s="83">
        <f t="shared" si="16"/>
        <v>0.92903225806451617</v>
      </c>
      <c r="AB35" s="83">
        <f t="shared" si="16"/>
        <v>1.6685737976782753</v>
      </c>
    </row>
    <row r="36" spans="1:28" s="57" customFormat="1" ht="18" customHeight="1" x14ac:dyDescent="0.25">
      <c r="A36" s="84">
        <v>31</v>
      </c>
      <c r="B36" s="85">
        <f t="shared" ref="B36:B67" si="17">INT(ROUNDDOWN(IF(($A36-5)&lt;=0,0,IF(($A36-5)&lt;=10,$C$122,IF(($A36-5)&lt;=20,$C$123,IF(($A36-5)&lt;=30,$C$124,IF(($A36-5)&lt;=40,$C$125,IF(($A36-5)&lt;=50,$C$126,IF(($A36-5)&gt;=51,$C$127,"")))))))*($A36-5)+$C$120+$C$117,0)*1.1)</f>
        <v>7164</v>
      </c>
      <c r="C36" s="106">
        <v>5291</v>
      </c>
      <c r="D36" s="111">
        <f t="shared" si="11"/>
        <v>12455</v>
      </c>
      <c r="E36" s="88">
        <f>ROUNDDOWN(($F$117+ROUNDDOWN(($A36*IF(501&lt;=$A36,$F$128,IF(101&lt;=$A36,$F$127,IF(51&lt;=$A36,$F$126,IF(31&lt;=$A36,$F$125,IF(21&lt;=$A36,$F$124,IF(11&lt;=$A36,$F$123,IF(1&lt;=$A36,$F$122,0)))))))),0))*1.1,0)</f>
        <v>15012</v>
      </c>
      <c r="F36" s="89">
        <v>5512</v>
      </c>
      <c r="G36" s="90">
        <f t="shared" si="8"/>
        <v>20524</v>
      </c>
      <c r="H36" s="91">
        <f t="shared" si="12"/>
        <v>7848</v>
      </c>
      <c r="I36" s="92">
        <f t="shared" si="12"/>
        <v>221</v>
      </c>
      <c r="J36" s="93">
        <f t="shared" si="12"/>
        <v>8069</v>
      </c>
      <c r="K36" s="94">
        <f>ROUNDDOWN(($L$117+ROUNDDOWN(($A36*IF(501&lt;=$A36,$L$128,IF(101&lt;=$A36,$L$127,IF(51&lt;=$A36,$L$126,IF(31&lt;=$A36,$L$125,IF(21&lt;=$A36,$L$124,IF(11&lt;=$A36,$L$123,IF(1&lt;=$A36,$L$122,0)))))))),0))*1.1,0)</f>
        <v>15964</v>
      </c>
      <c r="L36" s="95">
        <v>5692</v>
      </c>
      <c r="M36" s="96">
        <f t="shared" si="9"/>
        <v>21656</v>
      </c>
      <c r="N36" s="97">
        <f t="shared" si="13"/>
        <v>952</v>
      </c>
      <c r="O36" s="98">
        <f t="shared" si="13"/>
        <v>180</v>
      </c>
      <c r="P36" s="99">
        <f t="shared" si="13"/>
        <v>1132</v>
      </c>
      <c r="Q36" s="100">
        <f>ROUNDDOWN(($R$117+ROUNDDOWN(($A36*IF(501&lt;=$A36,$R$128,IF(101&lt;=$A36,$R$127,IF(51&lt;=$A36,$R$126,IF(31&lt;=$A36,$R$125,IF(21&lt;=$A36,$R$124,IF(11&lt;=$A36,$R$123,IF(1&lt;=$A36,$R$122,0)))))))),0))*1.1,0)</f>
        <v>16847</v>
      </c>
      <c r="R36" s="101">
        <f t="shared" si="6"/>
        <v>5907</v>
      </c>
      <c r="S36" s="102">
        <f t="shared" si="10"/>
        <v>22754</v>
      </c>
      <c r="T36" s="103">
        <f t="shared" si="14"/>
        <v>883</v>
      </c>
      <c r="U36" s="104">
        <f t="shared" si="14"/>
        <v>215</v>
      </c>
      <c r="V36" s="105">
        <f t="shared" si="14"/>
        <v>1098</v>
      </c>
      <c r="W36" s="106">
        <f t="shared" si="15"/>
        <v>9683</v>
      </c>
      <c r="X36" s="86">
        <f t="shared" si="15"/>
        <v>616</v>
      </c>
      <c r="Y36" s="87">
        <f t="shared" si="15"/>
        <v>10299</v>
      </c>
      <c r="Z36" s="107">
        <f t="shared" si="16"/>
        <v>2.3516192071468454</v>
      </c>
      <c r="AA36" s="83">
        <f t="shared" si="16"/>
        <v>1.1164241164241164</v>
      </c>
      <c r="AB36" s="83">
        <f t="shared" si="16"/>
        <v>1.8268968285828984</v>
      </c>
    </row>
    <row r="37" spans="1:28" s="57" customFormat="1" ht="18" customHeight="1" x14ac:dyDescent="0.25">
      <c r="A37" s="84">
        <v>32</v>
      </c>
      <c r="B37" s="85">
        <f t="shared" si="17"/>
        <v>7383</v>
      </c>
      <c r="C37" s="106">
        <v>5467</v>
      </c>
      <c r="D37" s="111">
        <f t="shared" si="11"/>
        <v>12850</v>
      </c>
      <c r="E37" s="88">
        <f>ROUNDDOWN(($F$117+ROUNDDOWN(($A37*IF(501&lt;=$A37,$F$128,IF(101&lt;=$A37,$F$127,IF(51&lt;=$A37,$F$126,IF(31&lt;=$A37,$F$125,IF(21&lt;=$A37,$F$124,IF(11&lt;=$A37,$F$123,IF(1&lt;=$A37,$F$122,0)))))))),0))*1.1,0)</f>
        <v>15182</v>
      </c>
      <c r="F37" s="89">
        <v>5667</v>
      </c>
      <c r="G37" s="90">
        <f t="shared" si="8"/>
        <v>20849</v>
      </c>
      <c r="H37" s="91">
        <f t="shared" si="12"/>
        <v>7799</v>
      </c>
      <c r="I37" s="92">
        <f t="shared" si="12"/>
        <v>200</v>
      </c>
      <c r="J37" s="93">
        <f t="shared" si="12"/>
        <v>7999</v>
      </c>
      <c r="K37" s="94">
        <f>ROUNDDOWN(($L$117+ROUNDDOWN(($A37*IF(501&lt;=$A37,$L$128,IF(101&lt;=$A37,$L$127,IF(51&lt;=$A37,$L$126,IF(31&lt;=$A37,$L$125,IF(21&lt;=$A37,$L$124,IF(11&lt;=$A37,$L$123,IF(1&lt;=$A37,$L$122,0)))))))),0))*1.1,0)</f>
        <v>16144</v>
      </c>
      <c r="L37" s="95">
        <v>5852</v>
      </c>
      <c r="M37" s="96">
        <f t="shared" si="9"/>
        <v>21996</v>
      </c>
      <c r="N37" s="97">
        <f t="shared" si="13"/>
        <v>962</v>
      </c>
      <c r="O37" s="98">
        <f t="shared" si="13"/>
        <v>185</v>
      </c>
      <c r="P37" s="99">
        <f t="shared" si="13"/>
        <v>1147</v>
      </c>
      <c r="Q37" s="100">
        <f>ROUNDDOWN(($R$117+ROUNDDOWN(($A37*IF(501&lt;=$A37,$R$128,IF(101&lt;=$A37,$R$127,IF(51&lt;=$A37,$R$126,IF(31&lt;=$A37,$R$125,IF(21&lt;=$A37,$R$124,IF(11&lt;=$A37,$R$123,IF(1&lt;=$A37,$R$122,0)))))))),0))*1.1,0)</f>
        <v>17036</v>
      </c>
      <c r="R37" s="101">
        <f t="shared" si="6"/>
        <v>6072</v>
      </c>
      <c r="S37" s="102">
        <f t="shared" si="10"/>
        <v>23108</v>
      </c>
      <c r="T37" s="103">
        <f t="shared" si="14"/>
        <v>892</v>
      </c>
      <c r="U37" s="104">
        <f t="shared" si="14"/>
        <v>220</v>
      </c>
      <c r="V37" s="105">
        <f t="shared" si="14"/>
        <v>1112</v>
      </c>
      <c r="W37" s="106">
        <f t="shared" si="15"/>
        <v>9653</v>
      </c>
      <c r="X37" s="86">
        <f t="shared" si="15"/>
        <v>605</v>
      </c>
      <c r="Y37" s="87">
        <f t="shared" si="15"/>
        <v>10258</v>
      </c>
      <c r="Z37" s="107">
        <f t="shared" si="16"/>
        <v>2.3074630908844642</v>
      </c>
      <c r="AA37" s="83">
        <f t="shared" si="16"/>
        <v>1.1106639839034205</v>
      </c>
      <c r="AB37" s="83">
        <f t="shared" si="16"/>
        <v>1.7982879377431906</v>
      </c>
    </row>
    <row r="38" spans="1:28" s="57" customFormat="1" ht="18" customHeight="1" x14ac:dyDescent="0.25">
      <c r="A38" s="84">
        <v>33</v>
      </c>
      <c r="B38" s="85">
        <f t="shared" si="17"/>
        <v>7602</v>
      </c>
      <c r="C38" s="106">
        <v>5643</v>
      </c>
      <c r="D38" s="111">
        <f t="shared" si="11"/>
        <v>13245</v>
      </c>
      <c r="E38" s="88">
        <f>ROUNDDOWN(($F$117+ROUNDDOWN(($A38*IF(501&lt;=$A38,$F$128,IF(101&lt;=$A38,$F$127,IF(51&lt;=$A38,$F$126,IF(31&lt;=$A38,$F$125,IF(21&lt;=$A38,$F$124,IF(11&lt;=$A38,$F$123,IF(1&lt;=$A38,$F$122,0)))))))),0))*1.1,0)</f>
        <v>15351</v>
      </c>
      <c r="F38" s="89">
        <v>5822</v>
      </c>
      <c r="G38" s="90">
        <f t="shared" si="8"/>
        <v>21173</v>
      </c>
      <c r="H38" s="91">
        <f t="shared" si="12"/>
        <v>7749</v>
      </c>
      <c r="I38" s="92">
        <f t="shared" si="12"/>
        <v>179</v>
      </c>
      <c r="J38" s="93">
        <f t="shared" si="12"/>
        <v>7928</v>
      </c>
      <c r="K38" s="94">
        <f>ROUNDDOWN(($L$117+ROUNDDOWN(($A38*IF(501&lt;=$A38,$L$128,IF(101&lt;=$A38,$L$127,IF(51&lt;=$A38,$L$126,IF(31&lt;=$A38,$L$125,IF(21&lt;=$A38,$L$124,IF(11&lt;=$A38,$L$123,IF(1&lt;=$A38,$L$122,0)))))))),0))*1.1,0)</f>
        <v>16325</v>
      </c>
      <c r="L38" s="95">
        <v>6011</v>
      </c>
      <c r="M38" s="96">
        <f t="shared" si="9"/>
        <v>22336</v>
      </c>
      <c r="N38" s="97">
        <f t="shared" si="13"/>
        <v>974</v>
      </c>
      <c r="O38" s="98">
        <f t="shared" si="13"/>
        <v>189</v>
      </c>
      <c r="P38" s="99">
        <f t="shared" si="13"/>
        <v>1163</v>
      </c>
      <c r="Q38" s="100">
        <f>ROUNDDOWN(($R$117+ROUNDDOWN(($A38*IF(501&lt;=$A38,$R$128,IF(101&lt;=$A38,$R$127,IF(51&lt;=$A38,$R$126,IF(31&lt;=$A38,$R$125,IF(21&lt;=$A38,$R$124,IF(11&lt;=$A38,$R$123,IF(1&lt;=$A38,$R$122,0)))))))),0))*1.1,0)</f>
        <v>17226</v>
      </c>
      <c r="R38" s="101">
        <f t="shared" si="6"/>
        <v>6237</v>
      </c>
      <c r="S38" s="102">
        <f t="shared" si="10"/>
        <v>23463</v>
      </c>
      <c r="T38" s="103">
        <f t="shared" si="14"/>
        <v>901</v>
      </c>
      <c r="U38" s="104">
        <f t="shared" si="14"/>
        <v>226</v>
      </c>
      <c r="V38" s="105">
        <f t="shared" si="14"/>
        <v>1127</v>
      </c>
      <c r="W38" s="106">
        <f t="shared" si="15"/>
        <v>9624</v>
      </c>
      <c r="X38" s="86">
        <f t="shared" si="15"/>
        <v>594</v>
      </c>
      <c r="Y38" s="87">
        <f t="shared" si="15"/>
        <v>10218</v>
      </c>
      <c r="Z38" s="107">
        <f t="shared" si="16"/>
        <v>2.2659826361483821</v>
      </c>
      <c r="AA38" s="83">
        <f t="shared" si="16"/>
        <v>1.1052631578947369</v>
      </c>
      <c r="AB38" s="83">
        <f t="shared" si="16"/>
        <v>1.7714609286523215</v>
      </c>
    </row>
    <row r="39" spans="1:28" s="57" customFormat="1" ht="18" customHeight="1" x14ac:dyDescent="0.25">
      <c r="A39" s="84">
        <v>34</v>
      </c>
      <c r="B39" s="85">
        <f t="shared" si="17"/>
        <v>7821</v>
      </c>
      <c r="C39" s="106">
        <v>5819</v>
      </c>
      <c r="D39" s="111">
        <f t="shared" si="11"/>
        <v>13640</v>
      </c>
      <c r="E39" s="88">
        <f>ROUNDDOWN(($F$117+ROUNDDOWN(($A39*IF(501&lt;=$A39,$F$128,IF(101&lt;=$A39,$F$127,IF(51&lt;=$A39,$F$126,IF(31&lt;=$A39,$F$125,IF(21&lt;=$A39,$F$124,IF(11&lt;=$A39,$F$123,IF(1&lt;=$A39,$F$122,0)))))))),0))*1.1,0)</f>
        <v>15521</v>
      </c>
      <c r="F39" s="89">
        <v>5977</v>
      </c>
      <c r="G39" s="90">
        <f t="shared" si="8"/>
        <v>21498</v>
      </c>
      <c r="H39" s="91">
        <f t="shared" si="12"/>
        <v>7700</v>
      </c>
      <c r="I39" s="92">
        <f t="shared" si="12"/>
        <v>158</v>
      </c>
      <c r="J39" s="93">
        <f t="shared" si="12"/>
        <v>7858</v>
      </c>
      <c r="K39" s="94">
        <f>ROUNDDOWN(($L$117+ROUNDDOWN(($A39*IF(501&lt;=$A39,$L$128,IF(101&lt;=$A39,$L$127,IF(51&lt;=$A39,$L$126,IF(31&lt;=$A39,$L$125,IF(21&lt;=$A39,$L$124,IF(11&lt;=$A39,$L$123,IF(1&lt;=$A39,$L$122,0)))))))),0))*1.1,0)</f>
        <v>16505</v>
      </c>
      <c r="L39" s="95">
        <v>6171</v>
      </c>
      <c r="M39" s="96">
        <f t="shared" si="9"/>
        <v>22676</v>
      </c>
      <c r="N39" s="97">
        <f t="shared" si="13"/>
        <v>984</v>
      </c>
      <c r="O39" s="98">
        <f t="shared" si="13"/>
        <v>194</v>
      </c>
      <c r="P39" s="99">
        <f t="shared" si="13"/>
        <v>1178</v>
      </c>
      <c r="Q39" s="100">
        <f>ROUNDDOWN(($R$117+ROUNDDOWN(($A39*IF(501&lt;=$A39,$R$128,IF(101&lt;=$A39,$R$127,IF(51&lt;=$A39,$R$126,IF(31&lt;=$A39,$R$125,IF(21&lt;=$A39,$R$124,IF(11&lt;=$A39,$R$123,IF(1&lt;=$A39,$R$122,0)))))))),0))*1.1,0)</f>
        <v>17415</v>
      </c>
      <c r="R39" s="101">
        <f t="shared" si="6"/>
        <v>6402</v>
      </c>
      <c r="S39" s="102">
        <f t="shared" si="10"/>
        <v>23817</v>
      </c>
      <c r="T39" s="103">
        <f t="shared" si="14"/>
        <v>910</v>
      </c>
      <c r="U39" s="104">
        <f t="shared" si="14"/>
        <v>231</v>
      </c>
      <c r="V39" s="105">
        <f t="shared" si="14"/>
        <v>1141</v>
      </c>
      <c r="W39" s="106">
        <f t="shared" si="15"/>
        <v>9594</v>
      </c>
      <c r="X39" s="86">
        <f t="shared" si="15"/>
        <v>583</v>
      </c>
      <c r="Y39" s="87">
        <f t="shared" si="15"/>
        <v>10177</v>
      </c>
      <c r="Z39" s="107">
        <f t="shared" si="16"/>
        <v>2.2266973532796319</v>
      </c>
      <c r="AA39" s="83">
        <f t="shared" si="16"/>
        <v>1.1001890359168243</v>
      </c>
      <c r="AB39" s="83">
        <f t="shared" si="16"/>
        <v>1.7461143695014663</v>
      </c>
    </row>
    <row r="40" spans="1:28" s="57" customFormat="1" ht="18" customHeight="1" x14ac:dyDescent="0.25">
      <c r="A40" s="84">
        <v>35</v>
      </c>
      <c r="B40" s="85">
        <f t="shared" si="17"/>
        <v>8039</v>
      </c>
      <c r="C40" s="106">
        <v>5995</v>
      </c>
      <c r="D40" s="111">
        <f t="shared" si="11"/>
        <v>14034</v>
      </c>
      <c r="E40" s="88">
        <f>ROUNDDOWN(($F$117+ROUNDDOWN(($A40*IF(501&lt;=$A40,$F$128,IF(101&lt;=$A40,$F$127,IF(51&lt;=$A40,$F$126,IF(31&lt;=$A40,$F$125,IF(21&lt;=$A40,$F$124,IF(11&lt;=$A40,$F$123,IF(1&lt;=$A40,$F$122,0)))))))),0))*1.1,0)</f>
        <v>15690</v>
      </c>
      <c r="F40" s="89">
        <v>6132</v>
      </c>
      <c r="G40" s="90">
        <f t="shared" si="8"/>
        <v>21822</v>
      </c>
      <c r="H40" s="91">
        <f t="shared" si="12"/>
        <v>7651</v>
      </c>
      <c r="I40" s="92">
        <f t="shared" si="12"/>
        <v>137</v>
      </c>
      <c r="J40" s="93">
        <f t="shared" si="12"/>
        <v>7788</v>
      </c>
      <c r="K40" s="94">
        <f>ROUNDDOWN(($L$117+ROUNDDOWN(($A40*IF(501&lt;=$A40,$L$128,IF(101&lt;=$A40,$L$127,IF(51&lt;=$A40,$L$126,IF(31&lt;=$A40,$L$125,IF(21&lt;=$A40,$L$124,IF(11&lt;=$A40,$L$123,IF(1&lt;=$A40,$L$122,0)))))))),0))*1.1,0)</f>
        <v>16685</v>
      </c>
      <c r="L40" s="95">
        <v>6330</v>
      </c>
      <c r="M40" s="96">
        <f t="shared" si="9"/>
        <v>23015</v>
      </c>
      <c r="N40" s="97">
        <f t="shared" si="13"/>
        <v>995</v>
      </c>
      <c r="O40" s="98">
        <f t="shared" si="13"/>
        <v>198</v>
      </c>
      <c r="P40" s="99">
        <f t="shared" si="13"/>
        <v>1193</v>
      </c>
      <c r="Q40" s="100">
        <f>ROUNDDOWN(($R$117+ROUNDDOWN(($A40*IF(501&lt;=$A40,$R$128,IF(101&lt;=$A40,$R$127,IF(51&lt;=$A40,$R$126,IF(31&lt;=$A40,$R$125,IF(21&lt;=$A40,$R$124,IF(11&lt;=$A40,$R$123,IF(1&lt;=$A40,$R$122,0)))))))),0))*1.1,0)</f>
        <v>17604</v>
      </c>
      <c r="R40" s="101">
        <f t="shared" si="6"/>
        <v>6567</v>
      </c>
      <c r="S40" s="102">
        <f t="shared" si="10"/>
        <v>24171</v>
      </c>
      <c r="T40" s="103">
        <f t="shared" si="14"/>
        <v>919</v>
      </c>
      <c r="U40" s="104">
        <f t="shared" si="14"/>
        <v>237</v>
      </c>
      <c r="V40" s="105">
        <f t="shared" si="14"/>
        <v>1156</v>
      </c>
      <c r="W40" s="106">
        <f t="shared" si="15"/>
        <v>9565</v>
      </c>
      <c r="X40" s="86">
        <f t="shared" si="15"/>
        <v>572</v>
      </c>
      <c r="Y40" s="87">
        <f t="shared" si="15"/>
        <v>10137</v>
      </c>
      <c r="Z40" s="107">
        <f t="shared" si="16"/>
        <v>2.1898246050503793</v>
      </c>
      <c r="AA40" s="83">
        <f t="shared" si="16"/>
        <v>1.0954128440366973</v>
      </c>
      <c r="AB40" s="83">
        <f t="shared" si="16"/>
        <v>1.7223172295852929</v>
      </c>
    </row>
    <row r="41" spans="1:28" s="57" customFormat="1" ht="18" customHeight="1" x14ac:dyDescent="0.25">
      <c r="A41" s="84">
        <v>36</v>
      </c>
      <c r="B41" s="85">
        <f t="shared" si="17"/>
        <v>9043</v>
      </c>
      <c r="C41" s="106">
        <v>6176</v>
      </c>
      <c r="D41" s="111">
        <f t="shared" si="11"/>
        <v>15219</v>
      </c>
      <c r="E41" s="88">
        <f>ROUNDDOWN(($F$117+ROUNDDOWN(($A41*IF(501&lt;=$A41,$F$128,IF(101&lt;=$A41,$F$127,IF(51&lt;=$A41,$F$126,IF(31&lt;=$A41,$F$125,IF(21&lt;=$A41,$F$124,IF(11&lt;=$A41,$F$123,IF(1&lt;=$A41,$F$122,0)))))))),0))*1.1,0)</f>
        <v>15859</v>
      </c>
      <c r="F41" s="89">
        <v>6287</v>
      </c>
      <c r="G41" s="90">
        <f t="shared" si="8"/>
        <v>22146</v>
      </c>
      <c r="H41" s="91">
        <f t="shared" si="12"/>
        <v>6816</v>
      </c>
      <c r="I41" s="92">
        <f t="shared" si="12"/>
        <v>111</v>
      </c>
      <c r="J41" s="93">
        <f t="shared" si="12"/>
        <v>6927</v>
      </c>
      <c r="K41" s="94">
        <f>ROUNDDOWN(($L$117+ROUNDDOWN(($A41*IF(501&lt;=$A41,$L$128,IF(101&lt;=$A41,$L$127,IF(51&lt;=$A41,$L$126,IF(31&lt;=$A41,$L$125,IF(21&lt;=$A41,$L$124,IF(11&lt;=$A41,$L$123,IF(1&lt;=$A41,$L$122,0)))))))),0))*1.1,0)</f>
        <v>16866</v>
      </c>
      <c r="L41" s="95">
        <v>6490</v>
      </c>
      <c r="M41" s="96">
        <f t="shared" si="9"/>
        <v>23356</v>
      </c>
      <c r="N41" s="97">
        <f t="shared" si="13"/>
        <v>1007</v>
      </c>
      <c r="O41" s="98">
        <f t="shared" si="13"/>
        <v>203</v>
      </c>
      <c r="P41" s="99">
        <f t="shared" si="13"/>
        <v>1210</v>
      </c>
      <c r="Q41" s="100">
        <f>ROUNDDOWN(($R$117+ROUNDDOWN(($A41*IF(501&lt;=$A41,$R$128,IF(101&lt;=$A41,$R$127,IF(51&lt;=$A41,$R$126,IF(31&lt;=$A41,$R$125,IF(21&lt;=$A41,$R$124,IF(11&lt;=$A41,$R$123,IF(1&lt;=$A41,$R$122,0)))))))),0))*1.1,0)</f>
        <v>17793</v>
      </c>
      <c r="R41" s="101">
        <f t="shared" si="6"/>
        <v>6732</v>
      </c>
      <c r="S41" s="102">
        <f t="shared" si="10"/>
        <v>24525</v>
      </c>
      <c r="T41" s="103">
        <f t="shared" si="14"/>
        <v>927</v>
      </c>
      <c r="U41" s="104">
        <f t="shared" si="14"/>
        <v>242</v>
      </c>
      <c r="V41" s="105">
        <f t="shared" si="14"/>
        <v>1169</v>
      </c>
      <c r="W41" s="106">
        <f t="shared" si="15"/>
        <v>8750</v>
      </c>
      <c r="X41" s="86">
        <f t="shared" si="15"/>
        <v>556</v>
      </c>
      <c r="Y41" s="87">
        <f t="shared" si="15"/>
        <v>9306</v>
      </c>
      <c r="Z41" s="107">
        <f t="shared" si="16"/>
        <v>1.9675992480371558</v>
      </c>
      <c r="AA41" s="83">
        <f t="shared" si="16"/>
        <v>1.0900259067357514</v>
      </c>
      <c r="AB41" s="83">
        <f t="shared" si="16"/>
        <v>1.611472501478415</v>
      </c>
    </row>
    <row r="42" spans="1:28" s="57" customFormat="1" ht="18" customHeight="1" x14ac:dyDescent="0.25">
      <c r="A42" s="84">
        <v>37</v>
      </c>
      <c r="B42" s="85">
        <f t="shared" si="17"/>
        <v>9287</v>
      </c>
      <c r="C42" s="106">
        <v>6358</v>
      </c>
      <c r="D42" s="111">
        <f t="shared" si="11"/>
        <v>15645</v>
      </c>
      <c r="E42" s="88">
        <f>ROUNDDOWN(($F$117+ROUNDDOWN(($A42*IF(501&lt;=$A42,$F$128,IF(101&lt;=$A42,$F$127,IF(51&lt;=$A42,$F$126,IF(31&lt;=$A42,$F$125,IF(21&lt;=$A42,$F$124,IF(11&lt;=$A42,$F$123,IF(1&lt;=$A42,$F$122,0)))))))),0))*1.1,0)</f>
        <v>16029</v>
      </c>
      <c r="F42" s="89">
        <v>6442</v>
      </c>
      <c r="G42" s="90">
        <f t="shared" si="8"/>
        <v>22471</v>
      </c>
      <c r="H42" s="91">
        <f t="shared" si="12"/>
        <v>6742</v>
      </c>
      <c r="I42" s="92">
        <f t="shared" si="12"/>
        <v>84</v>
      </c>
      <c r="J42" s="93">
        <f t="shared" si="12"/>
        <v>6826</v>
      </c>
      <c r="K42" s="94">
        <f>ROUNDDOWN(($L$117+ROUNDDOWN(($A42*IF(501&lt;=$A42,$L$128,IF(101&lt;=$A42,$L$127,IF(51&lt;=$A42,$L$126,IF(31&lt;=$A42,$L$125,IF(21&lt;=$A42,$L$124,IF(11&lt;=$A42,$L$123,IF(1&lt;=$A42,$L$122,0)))))))),0))*1.1,0)</f>
        <v>17046</v>
      </c>
      <c r="L42" s="95">
        <v>6649</v>
      </c>
      <c r="M42" s="96">
        <f t="shared" si="9"/>
        <v>23695</v>
      </c>
      <c r="N42" s="97">
        <f t="shared" si="13"/>
        <v>1017</v>
      </c>
      <c r="O42" s="98">
        <f t="shared" si="13"/>
        <v>207</v>
      </c>
      <c r="P42" s="99">
        <f t="shared" si="13"/>
        <v>1224</v>
      </c>
      <c r="Q42" s="100">
        <f>ROUNDDOWN(($R$117+ROUNDDOWN(($A42*IF(501&lt;=$A42,$R$128,IF(101&lt;=$A42,$R$127,IF(51&lt;=$A42,$R$126,IF(31&lt;=$A42,$R$125,IF(21&lt;=$A42,$R$124,IF(11&lt;=$A42,$R$123,IF(1&lt;=$A42,$R$122,0)))))))),0))*1.1,0)</f>
        <v>17982</v>
      </c>
      <c r="R42" s="101">
        <f t="shared" si="6"/>
        <v>6897</v>
      </c>
      <c r="S42" s="102">
        <f t="shared" si="10"/>
        <v>24879</v>
      </c>
      <c r="T42" s="103">
        <f t="shared" si="14"/>
        <v>936</v>
      </c>
      <c r="U42" s="104">
        <f t="shared" si="14"/>
        <v>248</v>
      </c>
      <c r="V42" s="105">
        <f t="shared" si="14"/>
        <v>1184</v>
      </c>
      <c r="W42" s="106">
        <f t="shared" si="15"/>
        <v>8695</v>
      </c>
      <c r="X42" s="86">
        <f t="shared" si="15"/>
        <v>539</v>
      </c>
      <c r="Y42" s="87">
        <f t="shared" si="15"/>
        <v>9234</v>
      </c>
      <c r="Z42" s="107">
        <f t="shared" si="16"/>
        <v>1.9362549800796813</v>
      </c>
      <c r="AA42" s="83">
        <f t="shared" si="16"/>
        <v>1.0847750865051904</v>
      </c>
      <c r="AB42" s="83">
        <f t="shared" si="16"/>
        <v>1.5902205177372963</v>
      </c>
    </row>
    <row r="43" spans="1:28" s="57" customFormat="1" ht="18" customHeight="1" x14ac:dyDescent="0.25">
      <c r="A43" s="84">
        <v>38</v>
      </c>
      <c r="B43" s="85">
        <f t="shared" si="17"/>
        <v>9531</v>
      </c>
      <c r="C43" s="106">
        <v>6539</v>
      </c>
      <c r="D43" s="111">
        <f t="shared" si="11"/>
        <v>16070</v>
      </c>
      <c r="E43" s="88">
        <f>ROUNDDOWN(($F$117+ROUNDDOWN(($A43*IF(501&lt;=$A43,$F$128,IF(101&lt;=$A43,$F$127,IF(51&lt;=$A43,$F$126,IF(31&lt;=$A43,$F$125,IF(21&lt;=$A43,$F$124,IF(11&lt;=$A43,$F$123,IF(1&lt;=$A43,$F$122,0)))))))),0))*1.1,0)</f>
        <v>16198</v>
      </c>
      <c r="F43" s="89">
        <v>6597</v>
      </c>
      <c r="G43" s="90">
        <f t="shared" si="8"/>
        <v>22795</v>
      </c>
      <c r="H43" s="91">
        <f t="shared" si="12"/>
        <v>6667</v>
      </c>
      <c r="I43" s="92">
        <f t="shared" si="12"/>
        <v>58</v>
      </c>
      <c r="J43" s="93">
        <f t="shared" si="12"/>
        <v>6725</v>
      </c>
      <c r="K43" s="94">
        <f>ROUNDDOWN(($L$117+ROUNDDOWN(($A43*IF(501&lt;=$A43,$L$128,IF(101&lt;=$A43,$L$127,IF(51&lt;=$A43,$L$126,IF(31&lt;=$A43,$L$125,IF(21&lt;=$A43,$L$124,IF(11&lt;=$A43,$L$123,IF(1&lt;=$A43,$L$122,0)))))))),0))*1.1,0)</f>
        <v>17227</v>
      </c>
      <c r="L43" s="95">
        <v>6809</v>
      </c>
      <c r="M43" s="96">
        <f t="shared" si="9"/>
        <v>24036</v>
      </c>
      <c r="N43" s="97">
        <f t="shared" si="13"/>
        <v>1029</v>
      </c>
      <c r="O43" s="98">
        <f t="shared" si="13"/>
        <v>212</v>
      </c>
      <c r="P43" s="99">
        <f t="shared" si="13"/>
        <v>1241</v>
      </c>
      <c r="Q43" s="100">
        <f>ROUNDDOWN(($R$117+ROUNDDOWN(($A43*IF(501&lt;=$A43,$R$128,IF(101&lt;=$A43,$R$127,IF(51&lt;=$A43,$R$126,IF(31&lt;=$A43,$R$125,IF(21&lt;=$A43,$R$124,IF(11&lt;=$A43,$R$123,IF(1&lt;=$A43,$R$122,0)))))))),0))*1.1,0)</f>
        <v>18172</v>
      </c>
      <c r="R43" s="101">
        <f t="shared" si="6"/>
        <v>7062</v>
      </c>
      <c r="S43" s="102">
        <f t="shared" si="10"/>
        <v>25234</v>
      </c>
      <c r="T43" s="103">
        <f t="shared" si="14"/>
        <v>945</v>
      </c>
      <c r="U43" s="104">
        <f t="shared" si="14"/>
        <v>253</v>
      </c>
      <c r="V43" s="105">
        <f t="shared" si="14"/>
        <v>1198</v>
      </c>
      <c r="W43" s="106">
        <f t="shared" si="15"/>
        <v>8641</v>
      </c>
      <c r="X43" s="86">
        <f t="shared" si="15"/>
        <v>523</v>
      </c>
      <c r="Y43" s="87">
        <f t="shared" si="15"/>
        <v>9164</v>
      </c>
      <c r="Z43" s="107">
        <f t="shared" si="16"/>
        <v>1.9066205015213513</v>
      </c>
      <c r="AA43" s="83">
        <f t="shared" si="16"/>
        <v>1.0799816485701177</v>
      </c>
      <c r="AB43" s="83">
        <f t="shared" si="16"/>
        <v>1.5702551337896702</v>
      </c>
    </row>
    <row r="44" spans="1:28" s="57" customFormat="1" ht="18" customHeight="1" x14ac:dyDescent="0.25">
      <c r="A44" s="84">
        <v>39</v>
      </c>
      <c r="B44" s="85">
        <f t="shared" si="17"/>
        <v>9775</v>
      </c>
      <c r="C44" s="106">
        <v>6721</v>
      </c>
      <c r="D44" s="111">
        <f t="shared" si="11"/>
        <v>16496</v>
      </c>
      <c r="E44" s="88">
        <f>ROUNDDOWN(($F$117+ROUNDDOWN(($A44*IF(501&lt;=$A44,$F$128,IF(101&lt;=$A44,$F$127,IF(51&lt;=$A44,$F$126,IF(31&lt;=$A44,$F$125,IF(21&lt;=$A44,$F$124,IF(11&lt;=$A44,$F$123,IF(1&lt;=$A44,$F$122,0)))))))),0))*1.1,0)</f>
        <v>16368</v>
      </c>
      <c r="F44" s="89">
        <v>6752</v>
      </c>
      <c r="G44" s="90">
        <f t="shared" si="8"/>
        <v>23120</v>
      </c>
      <c r="H44" s="91">
        <f t="shared" si="12"/>
        <v>6593</v>
      </c>
      <c r="I44" s="92">
        <f t="shared" si="12"/>
        <v>31</v>
      </c>
      <c r="J44" s="93">
        <f t="shared" si="12"/>
        <v>6624</v>
      </c>
      <c r="K44" s="94">
        <f>ROUNDDOWN(($L$117+ROUNDDOWN(($A44*IF(501&lt;=$A44,$L$128,IF(101&lt;=$A44,$L$127,IF(51&lt;=$A44,$L$126,IF(31&lt;=$A44,$L$125,IF(21&lt;=$A44,$L$124,IF(11&lt;=$A44,$L$123,IF(1&lt;=$A44,$L$122,0)))))))),0))*1.1,0)</f>
        <v>17407</v>
      </c>
      <c r="L44" s="95">
        <v>6968</v>
      </c>
      <c r="M44" s="96">
        <f t="shared" si="9"/>
        <v>24375</v>
      </c>
      <c r="N44" s="97">
        <f t="shared" si="13"/>
        <v>1039</v>
      </c>
      <c r="O44" s="98">
        <f t="shared" si="13"/>
        <v>216</v>
      </c>
      <c r="P44" s="99">
        <f t="shared" si="13"/>
        <v>1255</v>
      </c>
      <c r="Q44" s="100">
        <f>ROUNDDOWN(($R$117+ROUNDDOWN(($A44*IF(501&lt;=$A44,$R$128,IF(101&lt;=$A44,$R$127,IF(51&lt;=$A44,$R$126,IF(31&lt;=$A44,$R$125,IF(21&lt;=$A44,$R$124,IF(11&lt;=$A44,$R$123,IF(1&lt;=$A44,$R$122,0)))))))),0))*1.1,0)</f>
        <v>18361</v>
      </c>
      <c r="R44" s="101">
        <f t="shared" si="6"/>
        <v>7227</v>
      </c>
      <c r="S44" s="102">
        <f t="shared" si="10"/>
        <v>25588</v>
      </c>
      <c r="T44" s="103">
        <f t="shared" si="14"/>
        <v>954</v>
      </c>
      <c r="U44" s="104">
        <f t="shared" si="14"/>
        <v>259</v>
      </c>
      <c r="V44" s="105">
        <f t="shared" si="14"/>
        <v>1213</v>
      </c>
      <c r="W44" s="106">
        <f t="shared" si="15"/>
        <v>8586</v>
      </c>
      <c r="X44" s="86">
        <f t="shared" si="15"/>
        <v>506</v>
      </c>
      <c r="Y44" s="87">
        <f t="shared" si="15"/>
        <v>9092</v>
      </c>
      <c r="Z44" s="107">
        <f t="shared" si="16"/>
        <v>1.8783631713554987</v>
      </c>
      <c r="AA44" s="83">
        <f t="shared" si="16"/>
        <v>1.0752864157119477</v>
      </c>
      <c r="AB44" s="83">
        <f t="shared" si="16"/>
        <v>1.5511639185257031</v>
      </c>
    </row>
    <row r="45" spans="1:28" s="57" customFormat="1" ht="18" customHeight="1" x14ac:dyDescent="0.25">
      <c r="A45" s="84">
        <v>40</v>
      </c>
      <c r="B45" s="85">
        <f t="shared" si="17"/>
        <v>10019</v>
      </c>
      <c r="C45" s="106">
        <v>6902</v>
      </c>
      <c r="D45" s="111">
        <f t="shared" si="11"/>
        <v>16921</v>
      </c>
      <c r="E45" s="88">
        <f>ROUNDDOWN(($F$117+ROUNDDOWN(($A45*IF(501&lt;=$A45,$F$128,IF(101&lt;=$A45,$F$127,IF(51&lt;=$A45,$F$126,IF(31&lt;=$A45,$F$125,IF(21&lt;=$A45,$F$124,IF(11&lt;=$A45,$F$123,IF(1&lt;=$A45,$F$122,0)))))))),0))*1.1,0)</f>
        <v>16537</v>
      </c>
      <c r="F45" s="89">
        <v>6908</v>
      </c>
      <c r="G45" s="90">
        <f t="shared" si="8"/>
        <v>23445</v>
      </c>
      <c r="H45" s="91">
        <f t="shared" si="12"/>
        <v>6518</v>
      </c>
      <c r="I45" s="92">
        <f t="shared" si="12"/>
        <v>6</v>
      </c>
      <c r="J45" s="93">
        <f t="shared" si="12"/>
        <v>6524</v>
      </c>
      <c r="K45" s="94">
        <f>ROUNDDOWN(($L$117+ROUNDDOWN(($A45*IF(501&lt;=$A45,$L$128,IF(101&lt;=$A45,$L$127,IF(51&lt;=$A45,$L$126,IF(31&lt;=$A45,$L$125,IF(21&lt;=$A45,$L$124,IF(11&lt;=$A45,$L$123,IF(1&lt;=$A45,$L$122,0)))))))),0))*1.1,0)</f>
        <v>17587</v>
      </c>
      <c r="L45" s="95">
        <v>7128</v>
      </c>
      <c r="M45" s="96">
        <f t="shared" si="9"/>
        <v>24715</v>
      </c>
      <c r="N45" s="97">
        <f t="shared" si="13"/>
        <v>1050</v>
      </c>
      <c r="O45" s="98">
        <f t="shared" si="13"/>
        <v>220</v>
      </c>
      <c r="P45" s="99">
        <f t="shared" si="13"/>
        <v>1270</v>
      </c>
      <c r="Q45" s="100">
        <f>ROUNDDOWN(($R$117+ROUNDDOWN(($A45*IF(501&lt;=$A45,$R$128,IF(101&lt;=$A45,$R$127,IF(51&lt;=$A45,$R$126,IF(31&lt;=$A45,$R$125,IF(21&lt;=$A45,$R$124,IF(11&lt;=$A45,$R$123,IF(1&lt;=$A45,$R$122,0)))))))),0))*1.1,0)</f>
        <v>18550</v>
      </c>
      <c r="R45" s="101">
        <f t="shared" si="6"/>
        <v>7392</v>
      </c>
      <c r="S45" s="102">
        <f t="shared" si="10"/>
        <v>25942</v>
      </c>
      <c r="T45" s="103">
        <f t="shared" si="14"/>
        <v>963</v>
      </c>
      <c r="U45" s="104">
        <f t="shared" si="14"/>
        <v>264</v>
      </c>
      <c r="V45" s="105">
        <f t="shared" si="14"/>
        <v>1227</v>
      </c>
      <c r="W45" s="106">
        <f t="shared" si="15"/>
        <v>8531</v>
      </c>
      <c r="X45" s="86">
        <f t="shared" si="15"/>
        <v>490</v>
      </c>
      <c r="Y45" s="87">
        <f t="shared" si="15"/>
        <v>9021</v>
      </c>
      <c r="Z45" s="107">
        <f t="shared" si="16"/>
        <v>1.8514821838506836</v>
      </c>
      <c r="AA45" s="83">
        <f t="shared" si="16"/>
        <v>1.0709939148073022</v>
      </c>
      <c r="AB45" s="83">
        <f t="shared" si="16"/>
        <v>1.5331245198274335</v>
      </c>
    </row>
    <row r="46" spans="1:28" s="57" customFormat="1" ht="18" customHeight="1" x14ac:dyDescent="0.25">
      <c r="A46" s="84">
        <v>41</v>
      </c>
      <c r="B46" s="85">
        <f t="shared" si="17"/>
        <v>10264</v>
      </c>
      <c r="C46" s="106">
        <v>7084</v>
      </c>
      <c r="D46" s="111">
        <f t="shared" si="11"/>
        <v>17348</v>
      </c>
      <c r="E46" s="88">
        <f>ROUNDDOWN(($F$117+ROUNDDOWN(($A46*IF(501&lt;=$A46,$F$128,IF(101&lt;=$A46,$F$127,IF(51&lt;=$A46,$F$126,IF(31&lt;=$A46,$F$125,IF(21&lt;=$A46,$F$124,IF(11&lt;=$A46,$F$123,IF(1&lt;=$A46,$F$122,0)))))))),0))*1.1,0)</f>
        <v>16706</v>
      </c>
      <c r="F46" s="89">
        <v>7288</v>
      </c>
      <c r="G46" s="90">
        <f t="shared" si="8"/>
        <v>23994</v>
      </c>
      <c r="H46" s="91">
        <f t="shared" si="12"/>
        <v>6442</v>
      </c>
      <c r="I46" s="92">
        <f t="shared" si="12"/>
        <v>204</v>
      </c>
      <c r="J46" s="93">
        <f t="shared" si="12"/>
        <v>6646</v>
      </c>
      <c r="K46" s="94">
        <f>ROUNDDOWN(($L$117+ROUNDDOWN(($A46*IF(501&lt;=$A46,$L$128,IF(101&lt;=$A46,$L$127,IF(51&lt;=$A46,$L$126,IF(31&lt;=$A46,$L$125,IF(21&lt;=$A46,$L$124,IF(11&lt;=$A46,$L$123,IF(1&lt;=$A46,$L$122,0)))))))),0))*1.1,0)</f>
        <v>17768</v>
      </c>
      <c r="L46" s="95">
        <v>7377</v>
      </c>
      <c r="M46" s="96">
        <f t="shared" si="9"/>
        <v>25145</v>
      </c>
      <c r="N46" s="97">
        <f t="shared" si="13"/>
        <v>1062</v>
      </c>
      <c r="O46" s="98">
        <f t="shared" si="13"/>
        <v>89</v>
      </c>
      <c r="P46" s="99">
        <f t="shared" si="13"/>
        <v>1151</v>
      </c>
      <c r="Q46" s="100">
        <f>ROUNDDOWN(($R$117+ROUNDDOWN(($A46*IF(501&lt;=$A46,$R$128,IF(101&lt;=$A46,$R$127,IF(51&lt;=$A46,$R$126,IF(31&lt;=$A46,$R$125,IF(21&lt;=$A46,$R$124,IF(11&lt;=$A46,$R$123,IF(1&lt;=$A46,$R$122,0)))))))),0))*1.1,0)</f>
        <v>18739</v>
      </c>
      <c r="R46" s="101">
        <f t="shared" si="6"/>
        <v>7557</v>
      </c>
      <c r="S46" s="102">
        <f t="shared" si="10"/>
        <v>26296</v>
      </c>
      <c r="T46" s="103">
        <f t="shared" si="14"/>
        <v>971</v>
      </c>
      <c r="U46" s="104">
        <f t="shared" si="14"/>
        <v>180</v>
      </c>
      <c r="V46" s="105">
        <f t="shared" si="14"/>
        <v>1151</v>
      </c>
      <c r="W46" s="106">
        <f t="shared" si="15"/>
        <v>8475</v>
      </c>
      <c r="X46" s="86">
        <f t="shared" si="15"/>
        <v>473</v>
      </c>
      <c r="Y46" s="87">
        <f t="shared" si="15"/>
        <v>8948</v>
      </c>
      <c r="Z46" s="107">
        <f t="shared" si="16"/>
        <v>1.825701480904131</v>
      </c>
      <c r="AA46" s="83">
        <f t="shared" si="16"/>
        <v>1.0667701863354038</v>
      </c>
      <c r="AB46" s="83">
        <f t="shared" si="16"/>
        <v>1.5157943278764123</v>
      </c>
    </row>
    <row r="47" spans="1:28" s="57" customFormat="1" ht="18" customHeight="1" x14ac:dyDescent="0.25">
      <c r="A47" s="84">
        <v>42</v>
      </c>
      <c r="B47" s="85">
        <f t="shared" si="17"/>
        <v>10508</v>
      </c>
      <c r="C47" s="106">
        <v>7265</v>
      </c>
      <c r="D47" s="111">
        <f t="shared" si="11"/>
        <v>17773</v>
      </c>
      <c r="E47" s="88">
        <f>ROUNDDOWN(($F$117+ROUNDDOWN(($A47*IF(501&lt;=$A47,$F$128,IF(101&lt;=$A47,$F$127,IF(51&lt;=$A47,$F$126,IF(31&lt;=$A47,$F$125,IF(21&lt;=$A47,$F$124,IF(11&lt;=$A47,$F$123,IF(1&lt;=$A47,$F$122,0)))))))),0))*1.1,0)</f>
        <v>16876</v>
      </c>
      <c r="F47" s="89">
        <v>7449</v>
      </c>
      <c r="G47" s="90">
        <f t="shared" si="8"/>
        <v>24325</v>
      </c>
      <c r="H47" s="91">
        <f t="shared" si="12"/>
        <v>6368</v>
      </c>
      <c r="I47" s="92">
        <f t="shared" si="12"/>
        <v>184</v>
      </c>
      <c r="J47" s="93">
        <f t="shared" si="12"/>
        <v>6552</v>
      </c>
      <c r="K47" s="94">
        <f>ROUNDDOWN(($L$117+ROUNDDOWN(($A47*IF(501&lt;=$A47,$L$128,IF(101&lt;=$A47,$L$127,IF(51&lt;=$A47,$L$126,IF(31&lt;=$A47,$L$125,IF(21&lt;=$A47,$L$124,IF(11&lt;=$A47,$L$123,IF(1&lt;=$A47,$L$122,0)))))))),0))*1.1,0)</f>
        <v>17948</v>
      </c>
      <c r="L47" s="95">
        <v>7539</v>
      </c>
      <c r="M47" s="96">
        <f t="shared" si="9"/>
        <v>25487</v>
      </c>
      <c r="N47" s="97">
        <f t="shared" si="13"/>
        <v>1072</v>
      </c>
      <c r="O47" s="98">
        <f t="shared" si="13"/>
        <v>90</v>
      </c>
      <c r="P47" s="99">
        <f t="shared" si="13"/>
        <v>1162</v>
      </c>
      <c r="Q47" s="100">
        <f>ROUNDDOWN(($R$117+ROUNDDOWN(($A47*IF(501&lt;=$A47,$R$128,IF(101&lt;=$A47,$R$127,IF(51&lt;=$A47,$R$126,IF(31&lt;=$A47,$R$125,IF(21&lt;=$A47,$R$124,IF(11&lt;=$A47,$R$123,IF(1&lt;=$A47,$R$122,0)))))))),0))*1.1,0)</f>
        <v>18928</v>
      </c>
      <c r="R47" s="101">
        <f t="shared" si="6"/>
        <v>7722</v>
      </c>
      <c r="S47" s="102">
        <f t="shared" si="10"/>
        <v>26650</v>
      </c>
      <c r="T47" s="103">
        <f t="shared" si="14"/>
        <v>980</v>
      </c>
      <c r="U47" s="104">
        <f t="shared" si="14"/>
        <v>183</v>
      </c>
      <c r="V47" s="105">
        <f t="shared" si="14"/>
        <v>1163</v>
      </c>
      <c r="W47" s="106">
        <f t="shared" si="15"/>
        <v>8420</v>
      </c>
      <c r="X47" s="86">
        <f t="shared" si="15"/>
        <v>457</v>
      </c>
      <c r="Y47" s="87">
        <f t="shared" si="15"/>
        <v>8877</v>
      </c>
      <c r="Z47" s="107">
        <f t="shared" si="16"/>
        <v>1.8012942519984774</v>
      </c>
      <c r="AA47" s="83">
        <f t="shared" si="16"/>
        <v>1.062904335856848</v>
      </c>
      <c r="AB47" s="83">
        <f t="shared" si="16"/>
        <v>1.4994654813481123</v>
      </c>
    </row>
    <row r="48" spans="1:28" s="57" customFormat="1" ht="18" customHeight="1" x14ac:dyDescent="0.25">
      <c r="A48" s="84">
        <v>43</v>
      </c>
      <c r="B48" s="85">
        <f t="shared" si="17"/>
        <v>10752</v>
      </c>
      <c r="C48" s="106">
        <v>7447</v>
      </c>
      <c r="D48" s="111">
        <f t="shared" si="11"/>
        <v>18199</v>
      </c>
      <c r="E48" s="88">
        <f>ROUNDDOWN(($F$117+ROUNDDOWN(($A48*IF(501&lt;=$A48,$F$128,IF(101&lt;=$A48,$F$127,IF(51&lt;=$A48,$F$126,IF(31&lt;=$A48,$F$125,IF(21&lt;=$A48,$F$124,IF(11&lt;=$A48,$F$123,IF(1&lt;=$A48,$F$122,0)))))))),0))*1.1,0)</f>
        <v>17045</v>
      </c>
      <c r="F48" s="89">
        <v>7609</v>
      </c>
      <c r="G48" s="90">
        <f t="shared" si="8"/>
        <v>24654</v>
      </c>
      <c r="H48" s="91">
        <f t="shared" si="12"/>
        <v>6293</v>
      </c>
      <c r="I48" s="92">
        <f t="shared" si="12"/>
        <v>162</v>
      </c>
      <c r="J48" s="93">
        <f t="shared" si="12"/>
        <v>6455</v>
      </c>
      <c r="K48" s="94">
        <f>ROUNDDOWN(($L$117+ROUNDDOWN(($A48*IF(501&lt;=$A48,$L$128,IF(101&lt;=$A48,$L$127,IF(51&lt;=$A48,$L$126,IF(31&lt;=$A48,$L$125,IF(21&lt;=$A48,$L$124,IF(11&lt;=$A48,$L$123,IF(1&lt;=$A48,$L$122,0)))))))),0))*1.1,0)</f>
        <v>18129</v>
      </c>
      <c r="L48" s="95">
        <v>7701</v>
      </c>
      <c r="M48" s="96">
        <f t="shared" si="9"/>
        <v>25830</v>
      </c>
      <c r="N48" s="97">
        <f t="shared" si="13"/>
        <v>1084</v>
      </c>
      <c r="O48" s="98">
        <f t="shared" si="13"/>
        <v>92</v>
      </c>
      <c r="P48" s="99">
        <f t="shared" si="13"/>
        <v>1176</v>
      </c>
      <c r="Q48" s="100">
        <f>ROUNDDOWN(($R$117+ROUNDDOWN(($A48*IF(501&lt;=$A48,$R$128,IF(101&lt;=$A48,$R$127,IF(51&lt;=$A48,$R$126,IF(31&lt;=$A48,$R$125,IF(21&lt;=$A48,$R$124,IF(11&lt;=$A48,$R$123,IF(1&lt;=$A48,$R$122,0)))))))),0))*1.1,0)</f>
        <v>19118</v>
      </c>
      <c r="R48" s="101">
        <f t="shared" si="6"/>
        <v>7887</v>
      </c>
      <c r="S48" s="102">
        <f t="shared" si="10"/>
        <v>27005</v>
      </c>
      <c r="T48" s="103">
        <f t="shared" si="14"/>
        <v>989</v>
      </c>
      <c r="U48" s="104">
        <f t="shared" si="14"/>
        <v>186</v>
      </c>
      <c r="V48" s="105">
        <f t="shared" si="14"/>
        <v>1175</v>
      </c>
      <c r="W48" s="106">
        <f t="shared" si="15"/>
        <v>8366</v>
      </c>
      <c r="X48" s="86">
        <f t="shared" si="15"/>
        <v>440</v>
      </c>
      <c r="Y48" s="87">
        <f t="shared" si="15"/>
        <v>8806</v>
      </c>
      <c r="Z48" s="107">
        <f t="shared" si="16"/>
        <v>1.7780877976190477</v>
      </c>
      <c r="AA48" s="83">
        <f t="shared" si="16"/>
        <v>1.0590841949778433</v>
      </c>
      <c r="AB48" s="83">
        <f t="shared" si="16"/>
        <v>1.4838727402604539</v>
      </c>
    </row>
    <row r="49" spans="1:28" s="57" customFormat="1" ht="18" customHeight="1" x14ac:dyDescent="0.25">
      <c r="A49" s="84">
        <v>44</v>
      </c>
      <c r="B49" s="85">
        <f t="shared" si="17"/>
        <v>10996</v>
      </c>
      <c r="C49" s="106">
        <v>7628</v>
      </c>
      <c r="D49" s="111">
        <f t="shared" si="11"/>
        <v>18624</v>
      </c>
      <c r="E49" s="88">
        <f>ROUNDDOWN(($F$117+ROUNDDOWN(($A49*IF(501&lt;=$A49,$F$128,IF(101&lt;=$A49,$F$127,IF(51&lt;=$A49,$F$126,IF(31&lt;=$A49,$F$125,IF(21&lt;=$A49,$F$124,IF(11&lt;=$A49,$F$123,IF(1&lt;=$A49,$F$122,0)))))))),0))*1.1,0)</f>
        <v>17215</v>
      </c>
      <c r="F49" s="89">
        <v>7770</v>
      </c>
      <c r="G49" s="90">
        <f t="shared" si="8"/>
        <v>24985</v>
      </c>
      <c r="H49" s="91">
        <f t="shared" si="12"/>
        <v>6219</v>
      </c>
      <c r="I49" s="92">
        <f t="shared" si="12"/>
        <v>142</v>
      </c>
      <c r="J49" s="93">
        <f t="shared" si="12"/>
        <v>6361</v>
      </c>
      <c r="K49" s="94">
        <f>ROUNDDOWN(($L$117+ROUNDDOWN(($A49*IF(501&lt;=$A49,$L$128,IF(101&lt;=$A49,$L$127,IF(51&lt;=$A49,$L$126,IF(31&lt;=$A49,$L$125,IF(21&lt;=$A49,$L$124,IF(11&lt;=$A49,$L$123,IF(1&lt;=$A49,$L$122,0)))))))),0))*1.1,0)</f>
        <v>18309</v>
      </c>
      <c r="L49" s="95">
        <v>7862</v>
      </c>
      <c r="M49" s="96">
        <f t="shared" si="9"/>
        <v>26171</v>
      </c>
      <c r="N49" s="97">
        <f t="shared" si="13"/>
        <v>1094</v>
      </c>
      <c r="O49" s="98">
        <f t="shared" si="13"/>
        <v>92</v>
      </c>
      <c r="P49" s="99">
        <f t="shared" si="13"/>
        <v>1186</v>
      </c>
      <c r="Q49" s="100">
        <f>ROUNDDOWN(($R$117+ROUNDDOWN(($A49*IF(501&lt;=$A49,$R$128,IF(101&lt;=$A49,$R$127,IF(51&lt;=$A49,$R$126,IF(31&lt;=$A49,$R$125,IF(21&lt;=$A49,$R$124,IF(11&lt;=$A49,$R$123,IF(1&lt;=$A49,$R$122,0)))))))),0))*1.1,0)</f>
        <v>19307</v>
      </c>
      <c r="R49" s="101">
        <f t="shared" si="6"/>
        <v>8052</v>
      </c>
      <c r="S49" s="102">
        <f t="shared" si="10"/>
        <v>27359</v>
      </c>
      <c r="T49" s="103">
        <f t="shared" si="14"/>
        <v>998</v>
      </c>
      <c r="U49" s="104">
        <f t="shared" si="14"/>
        <v>190</v>
      </c>
      <c r="V49" s="105">
        <f t="shared" si="14"/>
        <v>1188</v>
      </c>
      <c r="W49" s="106">
        <f t="shared" si="15"/>
        <v>8311</v>
      </c>
      <c r="X49" s="86">
        <f t="shared" si="15"/>
        <v>424</v>
      </c>
      <c r="Y49" s="87">
        <f t="shared" si="15"/>
        <v>8735</v>
      </c>
      <c r="Z49" s="107">
        <f t="shared" si="16"/>
        <v>1.7558202982902873</v>
      </c>
      <c r="AA49" s="83">
        <f t="shared" si="16"/>
        <v>1.0555846879916098</v>
      </c>
      <c r="AB49" s="83">
        <f t="shared" si="16"/>
        <v>1.469018470790378</v>
      </c>
    </row>
    <row r="50" spans="1:28" s="57" customFormat="1" ht="18" customHeight="1" x14ac:dyDescent="0.25">
      <c r="A50" s="84">
        <v>45</v>
      </c>
      <c r="B50" s="85">
        <f t="shared" si="17"/>
        <v>11240</v>
      </c>
      <c r="C50" s="106">
        <v>7810</v>
      </c>
      <c r="D50" s="111">
        <f t="shared" si="11"/>
        <v>19050</v>
      </c>
      <c r="E50" s="88">
        <f>ROUNDDOWN(($F$117+ROUNDDOWN(($A50*IF(501&lt;=$A50,$F$128,IF(101&lt;=$A50,$F$127,IF(51&lt;=$A50,$F$126,IF(31&lt;=$A50,$F$125,IF(21&lt;=$A50,$F$124,IF(11&lt;=$A50,$F$123,IF(1&lt;=$A50,$F$122,0)))))))),0))*1.1,0)</f>
        <v>17384</v>
      </c>
      <c r="F50" s="89">
        <v>7931</v>
      </c>
      <c r="G50" s="90">
        <f t="shared" si="8"/>
        <v>25315</v>
      </c>
      <c r="H50" s="91">
        <f t="shared" si="12"/>
        <v>6144</v>
      </c>
      <c r="I50" s="92">
        <f t="shared" si="12"/>
        <v>121</v>
      </c>
      <c r="J50" s="93">
        <f t="shared" si="12"/>
        <v>6265</v>
      </c>
      <c r="K50" s="94">
        <f>ROUNDDOWN(($L$117+ROUNDDOWN(($A50*IF(501&lt;=$A50,$L$128,IF(101&lt;=$A50,$L$127,IF(51&lt;=$A50,$L$126,IF(31&lt;=$A50,$L$125,IF(21&lt;=$A50,$L$124,IF(11&lt;=$A50,$L$123,IF(1&lt;=$A50,$L$122,0)))))))),0))*1.1,0)</f>
        <v>18489</v>
      </c>
      <c r="L50" s="95">
        <v>8024</v>
      </c>
      <c r="M50" s="96">
        <f t="shared" si="9"/>
        <v>26513</v>
      </c>
      <c r="N50" s="97">
        <f t="shared" si="13"/>
        <v>1105</v>
      </c>
      <c r="O50" s="98">
        <f t="shared" si="13"/>
        <v>93</v>
      </c>
      <c r="P50" s="99">
        <f t="shared" si="13"/>
        <v>1198</v>
      </c>
      <c r="Q50" s="100">
        <f>ROUNDDOWN(($R$117+ROUNDDOWN(($A50*IF(501&lt;=$A50,$R$128,IF(101&lt;=$A50,$R$127,IF(51&lt;=$A50,$R$126,IF(31&lt;=$A50,$R$125,IF(21&lt;=$A50,$R$124,IF(11&lt;=$A50,$R$123,IF(1&lt;=$A50,$R$122,0)))))))),0))*1.1,0)</f>
        <v>19496</v>
      </c>
      <c r="R50" s="101">
        <f t="shared" si="6"/>
        <v>8217</v>
      </c>
      <c r="S50" s="102">
        <f t="shared" si="10"/>
        <v>27713</v>
      </c>
      <c r="T50" s="103">
        <f t="shared" si="14"/>
        <v>1007</v>
      </c>
      <c r="U50" s="104">
        <f t="shared" si="14"/>
        <v>193</v>
      </c>
      <c r="V50" s="105">
        <f t="shared" si="14"/>
        <v>1200</v>
      </c>
      <c r="W50" s="106">
        <f t="shared" si="15"/>
        <v>8256</v>
      </c>
      <c r="X50" s="86">
        <f t="shared" si="15"/>
        <v>407</v>
      </c>
      <c r="Y50" s="87">
        <f t="shared" si="15"/>
        <v>8663</v>
      </c>
      <c r="Z50" s="107">
        <f t="shared" si="16"/>
        <v>1.7345195729537366</v>
      </c>
      <c r="AA50" s="83">
        <f t="shared" si="16"/>
        <v>1.052112676056338</v>
      </c>
      <c r="AB50" s="83">
        <f t="shared" si="16"/>
        <v>1.4547506561679791</v>
      </c>
    </row>
    <row r="51" spans="1:28" s="57" customFormat="1" ht="18" customHeight="1" x14ac:dyDescent="0.25">
      <c r="A51" s="84">
        <v>46</v>
      </c>
      <c r="B51" s="85">
        <f t="shared" si="17"/>
        <v>12973</v>
      </c>
      <c r="C51" s="106">
        <v>7991</v>
      </c>
      <c r="D51" s="111">
        <f t="shared" si="11"/>
        <v>20964</v>
      </c>
      <c r="E51" s="88">
        <f>ROUNDDOWN(($F$117+ROUNDDOWN(($A51*IF(501&lt;=$A51,$F$128,IF(101&lt;=$A51,$F$127,IF(51&lt;=$A51,$F$126,IF(31&lt;=$A51,$F$125,IF(21&lt;=$A51,$F$124,IF(11&lt;=$A51,$F$123,IF(1&lt;=$A51,$F$122,0)))))))),0))*1.1,0)</f>
        <v>17553</v>
      </c>
      <c r="F51" s="89">
        <v>8091</v>
      </c>
      <c r="G51" s="90">
        <f t="shared" si="8"/>
        <v>25644</v>
      </c>
      <c r="H51" s="91">
        <f t="shared" ref="H51:J69" si="18">E51-B51</f>
        <v>4580</v>
      </c>
      <c r="I51" s="92">
        <f t="shared" si="18"/>
        <v>100</v>
      </c>
      <c r="J51" s="93">
        <f t="shared" si="18"/>
        <v>4680</v>
      </c>
      <c r="K51" s="94">
        <f>ROUNDDOWN(($L$117+ROUNDDOWN(($A51*IF(501&lt;=$A51,$L$128,IF(101&lt;=$A51,$L$127,IF(51&lt;=$A51,$L$126,IF(31&lt;=$A51,$L$125,IF(21&lt;=$A51,$L$124,IF(11&lt;=$A51,$L$123,IF(1&lt;=$A51,$L$122,0)))))))),0))*1.1,0)</f>
        <v>18670</v>
      </c>
      <c r="L51" s="95">
        <v>8186</v>
      </c>
      <c r="M51" s="96">
        <f t="shared" si="9"/>
        <v>26856</v>
      </c>
      <c r="N51" s="97">
        <f t="shared" si="13"/>
        <v>1117</v>
      </c>
      <c r="O51" s="98">
        <f t="shared" si="13"/>
        <v>95</v>
      </c>
      <c r="P51" s="99">
        <f t="shared" si="13"/>
        <v>1212</v>
      </c>
      <c r="Q51" s="100">
        <f>ROUNDDOWN(($R$117+ROUNDDOWN(($A51*IF(501&lt;=$A51,$R$128,IF(101&lt;=$A51,$R$127,IF(51&lt;=$A51,$R$126,IF(31&lt;=$A51,$R$125,IF(21&lt;=$A51,$R$124,IF(11&lt;=$A51,$R$123,IF(1&lt;=$A51,$R$122,0)))))))),0))*1.1,0)</f>
        <v>19685</v>
      </c>
      <c r="R51" s="101">
        <f t="shared" si="6"/>
        <v>8382</v>
      </c>
      <c r="S51" s="102">
        <f t="shared" si="10"/>
        <v>28067</v>
      </c>
      <c r="T51" s="103">
        <f t="shared" si="14"/>
        <v>1015</v>
      </c>
      <c r="U51" s="104">
        <f t="shared" si="14"/>
        <v>196</v>
      </c>
      <c r="V51" s="105">
        <f t="shared" si="14"/>
        <v>1211</v>
      </c>
      <c r="W51" s="106">
        <f t="shared" si="15"/>
        <v>6712</v>
      </c>
      <c r="X51" s="86">
        <f t="shared" si="15"/>
        <v>391</v>
      </c>
      <c r="Y51" s="87">
        <f t="shared" si="15"/>
        <v>7103</v>
      </c>
      <c r="Z51" s="107">
        <f t="shared" si="16"/>
        <v>1.5173822554536345</v>
      </c>
      <c r="AA51" s="83">
        <f t="shared" si="16"/>
        <v>1.0489300463020899</v>
      </c>
      <c r="AB51" s="83">
        <f t="shared" si="16"/>
        <v>1.3388189276855562</v>
      </c>
    </row>
    <row r="52" spans="1:28" s="57" customFormat="1" ht="18" customHeight="1" x14ac:dyDescent="0.25">
      <c r="A52" s="84">
        <v>47</v>
      </c>
      <c r="B52" s="85">
        <f t="shared" si="17"/>
        <v>13253</v>
      </c>
      <c r="C52" s="106">
        <v>8173</v>
      </c>
      <c r="D52" s="111">
        <f t="shared" si="11"/>
        <v>21426</v>
      </c>
      <c r="E52" s="88">
        <f>ROUNDDOWN(($F$117+ROUNDDOWN(($A52*IF(501&lt;=$A52,$F$128,IF(101&lt;=$A52,$F$127,IF(51&lt;=$A52,$F$126,IF(31&lt;=$A52,$F$125,IF(21&lt;=$A52,$F$124,IF(11&lt;=$A52,$F$123,IF(1&lt;=$A52,$F$122,0)))))))),0))*1.1,0)</f>
        <v>17723</v>
      </c>
      <c r="F52" s="89">
        <v>8252</v>
      </c>
      <c r="G52" s="90">
        <f t="shared" si="8"/>
        <v>25975</v>
      </c>
      <c r="H52" s="91">
        <f t="shared" si="18"/>
        <v>4470</v>
      </c>
      <c r="I52" s="92">
        <f t="shared" si="18"/>
        <v>79</v>
      </c>
      <c r="J52" s="93">
        <f t="shared" si="18"/>
        <v>4549</v>
      </c>
      <c r="K52" s="94">
        <f>ROUNDDOWN(($L$117+ROUNDDOWN(($A52*IF(501&lt;=$A52,$L$128,IF(101&lt;=$A52,$L$127,IF(51&lt;=$A52,$L$126,IF(31&lt;=$A52,$L$125,IF(21&lt;=$A52,$L$124,IF(11&lt;=$A52,$L$123,IF(1&lt;=$A52,$L$122,0)))))))),0))*1.1,0)</f>
        <v>18850</v>
      </c>
      <c r="L52" s="95">
        <v>8347</v>
      </c>
      <c r="M52" s="96">
        <f t="shared" si="9"/>
        <v>27197</v>
      </c>
      <c r="N52" s="97">
        <f t="shared" si="13"/>
        <v>1127</v>
      </c>
      <c r="O52" s="98">
        <f t="shared" si="13"/>
        <v>95</v>
      </c>
      <c r="P52" s="99">
        <f t="shared" si="13"/>
        <v>1222</v>
      </c>
      <c r="Q52" s="100">
        <f>ROUNDDOWN(($R$117+ROUNDDOWN(($A52*IF(501&lt;=$A52,$R$128,IF(101&lt;=$A52,$R$127,IF(51&lt;=$A52,$R$126,IF(31&lt;=$A52,$R$125,IF(21&lt;=$A52,$R$124,IF(11&lt;=$A52,$R$123,IF(1&lt;=$A52,$R$122,0)))))))),0))*1.1,0)</f>
        <v>19874</v>
      </c>
      <c r="R52" s="101">
        <f t="shared" si="6"/>
        <v>8547</v>
      </c>
      <c r="S52" s="102">
        <f t="shared" si="10"/>
        <v>28421</v>
      </c>
      <c r="T52" s="103">
        <f t="shared" si="14"/>
        <v>1024</v>
      </c>
      <c r="U52" s="104">
        <f t="shared" si="14"/>
        <v>200</v>
      </c>
      <c r="V52" s="105">
        <f t="shared" si="14"/>
        <v>1224</v>
      </c>
      <c r="W52" s="106">
        <f t="shared" si="15"/>
        <v>6621</v>
      </c>
      <c r="X52" s="86">
        <f t="shared" si="15"/>
        <v>374</v>
      </c>
      <c r="Y52" s="87">
        <f t="shared" si="15"/>
        <v>6995</v>
      </c>
      <c r="Z52" s="107">
        <f t="shared" si="16"/>
        <v>1.4995849996227268</v>
      </c>
      <c r="AA52" s="83">
        <f t="shared" si="16"/>
        <v>1.0457604306864066</v>
      </c>
      <c r="AB52" s="83">
        <f t="shared" si="16"/>
        <v>1.3264725100345376</v>
      </c>
    </row>
    <row r="53" spans="1:28" s="57" customFormat="1" ht="18" customHeight="1" x14ac:dyDescent="0.25">
      <c r="A53" s="84">
        <v>48</v>
      </c>
      <c r="B53" s="85">
        <f t="shared" si="17"/>
        <v>13534</v>
      </c>
      <c r="C53" s="106">
        <v>8354</v>
      </c>
      <c r="D53" s="111">
        <f t="shared" si="11"/>
        <v>21888</v>
      </c>
      <c r="E53" s="88">
        <f>ROUNDDOWN(($F$117+ROUNDDOWN(($A53*IF(501&lt;=$A53,$F$128,IF(101&lt;=$A53,$F$127,IF(51&lt;=$A53,$F$126,IF(31&lt;=$A53,$F$125,IF(21&lt;=$A53,$F$124,IF(11&lt;=$A53,$F$123,IF(1&lt;=$A53,$F$122,0)))))))),0))*1.1,0)</f>
        <v>17892</v>
      </c>
      <c r="F53" s="89">
        <v>8412</v>
      </c>
      <c r="G53" s="90">
        <f t="shared" si="8"/>
        <v>26304</v>
      </c>
      <c r="H53" s="91">
        <f t="shared" si="18"/>
        <v>4358</v>
      </c>
      <c r="I53" s="92">
        <f t="shared" si="18"/>
        <v>58</v>
      </c>
      <c r="J53" s="93">
        <f t="shared" si="18"/>
        <v>4416</v>
      </c>
      <c r="K53" s="94">
        <f>ROUNDDOWN(($L$117+ROUNDDOWN(($A53*IF(501&lt;=$A53,$L$128,IF(101&lt;=$A53,$L$127,IF(51&lt;=$A53,$L$126,IF(31&lt;=$A53,$L$125,IF(21&lt;=$A53,$L$124,IF(11&lt;=$A53,$L$123,IF(1&lt;=$A53,$L$122,0)))))))),0))*1.1,0)</f>
        <v>19031</v>
      </c>
      <c r="L53" s="95">
        <v>8509</v>
      </c>
      <c r="M53" s="96">
        <f t="shared" si="9"/>
        <v>27540</v>
      </c>
      <c r="N53" s="97">
        <f t="shared" si="13"/>
        <v>1139</v>
      </c>
      <c r="O53" s="98">
        <f t="shared" si="13"/>
        <v>97</v>
      </c>
      <c r="P53" s="99">
        <f t="shared" si="13"/>
        <v>1236</v>
      </c>
      <c r="Q53" s="100">
        <f>ROUNDDOWN(($R$117+ROUNDDOWN(($A53*IF(501&lt;=$A53,$R$128,IF(101&lt;=$A53,$R$127,IF(51&lt;=$A53,$R$126,IF(31&lt;=$A53,$R$125,IF(21&lt;=$A53,$R$124,IF(11&lt;=$A53,$R$123,IF(1&lt;=$A53,$R$122,0)))))))),0))*1.1,0)</f>
        <v>20064</v>
      </c>
      <c r="R53" s="101">
        <f t="shared" si="6"/>
        <v>8712</v>
      </c>
      <c r="S53" s="102">
        <f t="shared" si="10"/>
        <v>28776</v>
      </c>
      <c r="T53" s="103">
        <f t="shared" si="14"/>
        <v>1033</v>
      </c>
      <c r="U53" s="104">
        <f t="shared" si="14"/>
        <v>203</v>
      </c>
      <c r="V53" s="105">
        <f t="shared" si="14"/>
        <v>1236</v>
      </c>
      <c r="W53" s="106">
        <f t="shared" si="15"/>
        <v>6530</v>
      </c>
      <c r="X53" s="86">
        <f t="shared" si="15"/>
        <v>358</v>
      </c>
      <c r="Y53" s="87">
        <f t="shared" si="15"/>
        <v>6888</v>
      </c>
      <c r="Z53" s="107">
        <f t="shared" si="16"/>
        <v>1.4824885473621989</v>
      </c>
      <c r="AA53" s="83">
        <f t="shared" si="16"/>
        <v>1.0428537227675365</v>
      </c>
      <c r="AB53" s="83">
        <f t="shared" si="16"/>
        <v>1.3146929824561404</v>
      </c>
    </row>
    <row r="54" spans="1:28" s="57" customFormat="1" ht="18" customHeight="1" x14ac:dyDescent="0.25">
      <c r="A54" s="84">
        <v>49</v>
      </c>
      <c r="B54" s="85">
        <f t="shared" si="17"/>
        <v>13814</v>
      </c>
      <c r="C54" s="106">
        <v>8536</v>
      </c>
      <c r="D54" s="111">
        <f t="shared" si="11"/>
        <v>22350</v>
      </c>
      <c r="E54" s="88">
        <f>ROUNDDOWN(($F$117+ROUNDDOWN(($A54*IF(501&lt;=$A54,$F$128,IF(101&lt;=$A54,$F$127,IF(51&lt;=$A54,$F$126,IF(31&lt;=$A54,$F$125,IF(21&lt;=$A54,$F$124,IF(11&lt;=$A54,$F$123,IF(1&lt;=$A54,$F$122,0)))))))),0))*1.1,0)</f>
        <v>18062</v>
      </c>
      <c r="F54" s="89">
        <v>8573</v>
      </c>
      <c r="G54" s="90">
        <f t="shared" si="8"/>
        <v>26635</v>
      </c>
      <c r="H54" s="91">
        <f t="shared" si="18"/>
        <v>4248</v>
      </c>
      <c r="I54" s="92">
        <f t="shared" si="18"/>
        <v>37</v>
      </c>
      <c r="J54" s="93">
        <f t="shared" si="18"/>
        <v>4285</v>
      </c>
      <c r="K54" s="94">
        <f>ROUNDDOWN(($L$117+ROUNDDOWN(($A54*IF(501&lt;=$A54,$L$128,IF(101&lt;=$A54,$L$127,IF(51&lt;=$A54,$L$126,IF(31&lt;=$A54,$L$125,IF(21&lt;=$A54,$L$124,IF(11&lt;=$A54,$L$123,IF(1&lt;=$A54,$L$122,0)))))))),0))*1.1,0)</f>
        <v>19211</v>
      </c>
      <c r="L54" s="95">
        <v>8671</v>
      </c>
      <c r="M54" s="96">
        <f t="shared" si="9"/>
        <v>27882</v>
      </c>
      <c r="N54" s="97">
        <f t="shared" si="13"/>
        <v>1149</v>
      </c>
      <c r="O54" s="98">
        <f t="shared" si="13"/>
        <v>98</v>
      </c>
      <c r="P54" s="99">
        <f t="shared" si="13"/>
        <v>1247</v>
      </c>
      <c r="Q54" s="100">
        <f>ROUNDDOWN(($R$117+ROUNDDOWN(($A54*IF(501&lt;=$A54,$R$128,IF(101&lt;=$A54,$R$127,IF(51&lt;=$A54,$R$126,IF(31&lt;=$A54,$R$125,IF(21&lt;=$A54,$R$124,IF(11&lt;=$A54,$R$123,IF(1&lt;=$A54,$R$122,0)))))))),0))*1.1,0)</f>
        <v>20253</v>
      </c>
      <c r="R54" s="101">
        <f t="shared" si="6"/>
        <v>8877</v>
      </c>
      <c r="S54" s="102">
        <f t="shared" si="10"/>
        <v>29130</v>
      </c>
      <c r="T54" s="103">
        <f t="shared" si="14"/>
        <v>1042</v>
      </c>
      <c r="U54" s="104">
        <f t="shared" si="14"/>
        <v>206</v>
      </c>
      <c r="V54" s="105">
        <f t="shared" si="14"/>
        <v>1248</v>
      </c>
      <c r="W54" s="106">
        <f t="shared" si="15"/>
        <v>6439</v>
      </c>
      <c r="X54" s="86">
        <f t="shared" si="15"/>
        <v>341</v>
      </c>
      <c r="Y54" s="87">
        <f t="shared" si="15"/>
        <v>6780</v>
      </c>
      <c r="Z54" s="107">
        <f t="shared" si="16"/>
        <v>1.4661213261908208</v>
      </c>
      <c r="AA54" s="83">
        <f t="shared" si="16"/>
        <v>1.0399484536082475</v>
      </c>
      <c r="AB54" s="83">
        <f t="shared" si="16"/>
        <v>1.3033557046979867</v>
      </c>
    </row>
    <row r="55" spans="1:28" s="57" customFormat="1" ht="18" customHeight="1" x14ac:dyDescent="0.25">
      <c r="A55" s="84">
        <v>50</v>
      </c>
      <c r="B55" s="85">
        <f t="shared" si="17"/>
        <v>14095</v>
      </c>
      <c r="C55" s="106">
        <v>8717</v>
      </c>
      <c r="D55" s="111">
        <f t="shared" si="11"/>
        <v>22812</v>
      </c>
      <c r="E55" s="88">
        <f>ROUNDDOWN(($F$117+ROUNDDOWN(($A55*IF(501&lt;=$A55,$F$128,IF(101&lt;=$A55,$F$127,IF(51&lt;=$A55,$F$126,IF(31&lt;=$A55,$F$125,IF(21&lt;=$A55,$F$124,IF(11&lt;=$A55,$F$123,IF(1&lt;=$A55,$F$122,0)))))))),0))*1.1,0)</f>
        <v>18231</v>
      </c>
      <c r="F55" s="89">
        <v>8734</v>
      </c>
      <c r="G55" s="90">
        <f t="shared" si="8"/>
        <v>26965</v>
      </c>
      <c r="H55" s="91">
        <f t="shared" si="18"/>
        <v>4136</v>
      </c>
      <c r="I55" s="92">
        <f t="shared" si="18"/>
        <v>17</v>
      </c>
      <c r="J55" s="93">
        <f t="shared" si="18"/>
        <v>4153</v>
      </c>
      <c r="K55" s="94">
        <f>ROUNDDOWN(($L$117+ROUNDDOWN(($A55*IF(501&lt;=$A55,$L$128,IF(101&lt;=$A55,$L$127,IF(51&lt;=$A55,$L$126,IF(31&lt;=$A55,$L$125,IF(21&lt;=$A55,$L$124,IF(11&lt;=$A55,$L$123,IF(1&lt;=$A55,$L$122,0)))))))),0))*1.1,0)</f>
        <v>19391</v>
      </c>
      <c r="L55" s="95">
        <v>8833</v>
      </c>
      <c r="M55" s="96">
        <f t="shared" si="9"/>
        <v>28224</v>
      </c>
      <c r="N55" s="97">
        <f t="shared" si="13"/>
        <v>1160</v>
      </c>
      <c r="O55" s="98">
        <f t="shared" si="13"/>
        <v>99</v>
      </c>
      <c r="P55" s="99">
        <f t="shared" si="13"/>
        <v>1259</v>
      </c>
      <c r="Q55" s="100">
        <f>ROUNDDOWN(($R$117+ROUNDDOWN(($A55*IF(501&lt;=$A55,$R$128,IF(101&lt;=$A55,$R$127,IF(51&lt;=$A55,$R$126,IF(31&lt;=$A55,$R$125,IF(21&lt;=$A55,$R$124,IF(11&lt;=$A55,$R$123,IF(1&lt;=$A55,$R$122,0)))))))),0))*1.1,0)</f>
        <v>20442</v>
      </c>
      <c r="R55" s="101">
        <f t="shared" si="6"/>
        <v>9042</v>
      </c>
      <c r="S55" s="102">
        <f t="shared" si="10"/>
        <v>29484</v>
      </c>
      <c r="T55" s="103">
        <f t="shared" si="14"/>
        <v>1051</v>
      </c>
      <c r="U55" s="104">
        <f t="shared" si="14"/>
        <v>209</v>
      </c>
      <c r="V55" s="105">
        <f t="shared" si="14"/>
        <v>1260</v>
      </c>
      <c r="W55" s="106">
        <f t="shared" si="15"/>
        <v>6347</v>
      </c>
      <c r="X55" s="86">
        <f t="shared" si="15"/>
        <v>325</v>
      </c>
      <c r="Y55" s="87">
        <f t="shared" si="15"/>
        <v>6672</v>
      </c>
      <c r="Z55" s="107">
        <f t="shared" si="16"/>
        <v>1.450301525363604</v>
      </c>
      <c r="AA55" s="83">
        <f t="shared" si="16"/>
        <v>1.0372834690834003</v>
      </c>
      <c r="AB55" s="83">
        <f t="shared" si="16"/>
        <v>1.2924776433456076</v>
      </c>
    </row>
    <row r="56" spans="1:28" s="57" customFormat="1" ht="18" customHeight="1" x14ac:dyDescent="0.25">
      <c r="A56" s="84">
        <v>51</v>
      </c>
      <c r="B56" s="85">
        <f t="shared" si="17"/>
        <v>14375</v>
      </c>
      <c r="C56" s="106">
        <v>8899</v>
      </c>
      <c r="D56" s="111">
        <f t="shared" si="11"/>
        <v>23274</v>
      </c>
      <c r="E56" s="88">
        <f>ROUNDDOWN(($F$117+ROUNDDOWN(($A56*IF(501&lt;=$A56,$F$128,IF(101&lt;=$A56,$F$127,IF(51&lt;=$A56,$F$126,IF(31&lt;=$A56,$F$125,IF(21&lt;=$A56,$F$124,IF(11&lt;=$A56,$F$123,IF(1&lt;=$A56,$F$122,0)))))))),0))*1.1,0)</f>
        <v>20083</v>
      </c>
      <c r="F56" s="89">
        <v>9680</v>
      </c>
      <c r="G56" s="90">
        <f t="shared" si="8"/>
        <v>29763</v>
      </c>
      <c r="H56" s="91">
        <f t="shared" si="18"/>
        <v>5708</v>
      </c>
      <c r="I56" s="92">
        <f t="shared" si="18"/>
        <v>781</v>
      </c>
      <c r="J56" s="93">
        <f t="shared" si="18"/>
        <v>6489</v>
      </c>
      <c r="K56" s="94">
        <f>ROUNDDOWN(($L$117+ROUNDDOWN(($A56*IF(501&lt;=$A56,$L$128,IF(101&lt;=$A56,$L$127,IF(51&lt;=$A56,$L$126,IF(31&lt;=$A56,$L$125,IF(21&lt;=$A56,$L$124,IF(11&lt;=$A56,$L$123,IF(1&lt;=$A56,$L$122,0)))))))),0))*1.1,0)</f>
        <v>21367</v>
      </c>
      <c r="L56" s="95">
        <v>10285</v>
      </c>
      <c r="M56" s="96">
        <f t="shared" si="9"/>
        <v>31652</v>
      </c>
      <c r="N56" s="97">
        <f t="shared" si="13"/>
        <v>1284</v>
      </c>
      <c r="O56" s="98">
        <f t="shared" si="13"/>
        <v>605</v>
      </c>
      <c r="P56" s="99">
        <f t="shared" si="13"/>
        <v>1889</v>
      </c>
      <c r="Q56" s="100">
        <f>ROUNDDOWN(($R$117+ROUNDDOWN(($A56*IF(501&lt;=$A56,$R$128,IF(101&lt;=$A56,$R$127,IF(51&lt;=$A56,$R$126,IF(31&lt;=$A56,$R$125,IF(21&lt;=$A56,$R$124,IF(11&lt;=$A56,$R$123,IF(1&lt;=$A56,$R$122,0)))))))),0))*1.1,0)</f>
        <v>22539</v>
      </c>
      <c r="R56" s="101">
        <f t="shared" si="6"/>
        <v>10890</v>
      </c>
      <c r="S56" s="102">
        <f t="shared" si="10"/>
        <v>33429</v>
      </c>
      <c r="T56" s="103">
        <f t="shared" si="14"/>
        <v>1172</v>
      </c>
      <c r="U56" s="104">
        <f t="shared" si="14"/>
        <v>605</v>
      </c>
      <c r="V56" s="105">
        <f t="shared" si="14"/>
        <v>1777</v>
      </c>
      <c r="W56" s="106">
        <f t="shared" si="15"/>
        <v>8164</v>
      </c>
      <c r="X56" s="86">
        <f t="shared" si="15"/>
        <v>1991</v>
      </c>
      <c r="Y56" s="87">
        <f t="shared" si="15"/>
        <v>10155</v>
      </c>
      <c r="Z56" s="107">
        <f t="shared" si="16"/>
        <v>1.5679304347826086</v>
      </c>
      <c r="AA56" s="83">
        <f t="shared" si="16"/>
        <v>1.2237330037082819</v>
      </c>
      <c r="AB56" s="83">
        <f t="shared" si="16"/>
        <v>1.4363237947924723</v>
      </c>
    </row>
    <row r="57" spans="1:28" s="57" customFormat="1" ht="18" customHeight="1" x14ac:dyDescent="0.25">
      <c r="A57" s="84">
        <v>52</v>
      </c>
      <c r="B57" s="85">
        <f t="shared" si="17"/>
        <v>14656</v>
      </c>
      <c r="C57" s="106">
        <v>9080</v>
      </c>
      <c r="D57" s="111">
        <f t="shared" si="11"/>
        <v>23736</v>
      </c>
      <c r="E57" s="88">
        <f>ROUNDDOWN(($F$117+ROUNDDOWN(($A57*IF(501&lt;=$A57,$F$128,IF(101&lt;=$A57,$F$127,IF(51&lt;=$A57,$F$126,IF(31&lt;=$A57,$F$125,IF(21&lt;=$A57,$F$124,IF(11&lt;=$A57,$F$123,IF(1&lt;=$A57,$F$122,0)))))))),0))*1.1,0)</f>
        <v>20286</v>
      </c>
      <c r="F57" s="89">
        <v>9856</v>
      </c>
      <c r="G57" s="90">
        <f t="shared" si="8"/>
        <v>30142</v>
      </c>
      <c r="H57" s="91">
        <f t="shared" si="18"/>
        <v>5630</v>
      </c>
      <c r="I57" s="92">
        <f t="shared" si="18"/>
        <v>776</v>
      </c>
      <c r="J57" s="93">
        <f t="shared" si="18"/>
        <v>6406</v>
      </c>
      <c r="K57" s="94">
        <f>ROUNDDOWN(($L$117+ROUNDDOWN(($A57*IF(501&lt;=$A57,$L$128,IF(101&lt;=$A57,$L$127,IF(51&lt;=$A57,$L$126,IF(31&lt;=$A57,$L$125,IF(21&lt;=$A57,$L$124,IF(11&lt;=$A57,$L$123,IF(1&lt;=$A57,$L$122,0)))))))),0))*1.1,0)</f>
        <v>21583</v>
      </c>
      <c r="L57" s="95">
        <v>10472</v>
      </c>
      <c r="M57" s="96">
        <f t="shared" si="9"/>
        <v>32055</v>
      </c>
      <c r="N57" s="97">
        <f t="shared" si="13"/>
        <v>1297</v>
      </c>
      <c r="O57" s="98">
        <f t="shared" si="13"/>
        <v>616</v>
      </c>
      <c r="P57" s="99">
        <f t="shared" si="13"/>
        <v>1913</v>
      </c>
      <c r="Q57" s="100">
        <f>ROUNDDOWN(($R$117+ROUNDDOWN(($A57*IF(501&lt;=$A57,$R$128,IF(101&lt;=$A57,$R$127,IF(51&lt;=$A57,$R$126,IF(31&lt;=$A57,$R$125,IF(21&lt;=$A57,$R$124,IF(11&lt;=$A57,$R$123,IF(1&lt;=$A57,$R$122,0)))))))),0))*1.1,0)</f>
        <v>22765</v>
      </c>
      <c r="R57" s="101">
        <f t="shared" si="6"/>
        <v>11088</v>
      </c>
      <c r="S57" s="102">
        <f t="shared" si="10"/>
        <v>33853</v>
      </c>
      <c r="T57" s="103">
        <f t="shared" si="14"/>
        <v>1182</v>
      </c>
      <c r="U57" s="104">
        <f t="shared" si="14"/>
        <v>616</v>
      </c>
      <c r="V57" s="105">
        <f t="shared" si="14"/>
        <v>1798</v>
      </c>
      <c r="W57" s="106">
        <f t="shared" si="15"/>
        <v>8109</v>
      </c>
      <c r="X57" s="86">
        <f t="shared" si="15"/>
        <v>2008</v>
      </c>
      <c r="Y57" s="87">
        <f t="shared" si="15"/>
        <v>10117</v>
      </c>
      <c r="Z57" s="107">
        <f t="shared" si="16"/>
        <v>1.5532887554585153</v>
      </c>
      <c r="AA57" s="83">
        <f t="shared" si="16"/>
        <v>1.2211453744493392</v>
      </c>
      <c r="AB57" s="83">
        <f t="shared" si="16"/>
        <v>1.4262301988540613</v>
      </c>
    </row>
    <row r="58" spans="1:28" s="57" customFormat="1" ht="18" customHeight="1" x14ac:dyDescent="0.25">
      <c r="A58" s="84">
        <v>53</v>
      </c>
      <c r="B58" s="85">
        <f t="shared" si="17"/>
        <v>14936</v>
      </c>
      <c r="C58" s="106">
        <v>9262</v>
      </c>
      <c r="D58" s="111">
        <f t="shared" si="11"/>
        <v>24198</v>
      </c>
      <c r="E58" s="88">
        <f>ROUNDDOWN(($F$117+ROUNDDOWN(($A58*IF(501&lt;=$A58,$F$128,IF(101&lt;=$A58,$F$127,IF(51&lt;=$A58,$F$126,IF(31&lt;=$A58,$F$125,IF(21&lt;=$A58,$F$124,IF(11&lt;=$A58,$F$123,IF(1&lt;=$A58,$F$122,0)))))))),0))*1.1,0)</f>
        <v>20488</v>
      </c>
      <c r="F58" s="89">
        <v>10032</v>
      </c>
      <c r="G58" s="90">
        <f t="shared" si="8"/>
        <v>30520</v>
      </c>
      <c r="H58" s="91">
        <f t="shared" si="18"/>
        <v>5552</v>
      </c>
      <c r="I58" s="92">
        <f t="shared" si="18"/>
        <v>770</v>
      </c>
      <c r="J58" s="93">
        <f t="shared" si="18"/>
        <v>6322</v>
      </c>
      <c r="K58" s="94">
        <f>ROUNDDOWN(($L$117+ROUNDDOWN(($A58*IF(501&lt;=$A58,$L$128,IF(101&lt;=$A58,$L$127,IF(51&lt;=$A58,$L$126,IF(31&lt;=$A58,$L$125,IF(21&lt;=$A58,$L$124,IF(11&lt;=$A58,$L$123,IF(1&lt;=$A58,$L$122,0)))))))),0))*1.1,0)</f>
        <v>21798</v>
      </c>
      <c r="L58" s="95">
        <v>10659</v>
      </c>
      <c r="M58" s="96">
        <f t="shared" si="9"/>
        <v>32457</v>
      </c>
      <c r="N58" s="97">
        <f t="shared" si="13"/>
        <v>1310</v>
      </c>
      <c r="O58" s="98">
        <f t="shared" si="13"/>
        <v>627</v>
      </c>
      <c r="P58" s="99">
        <f t="shared" si="13"/>
        <v>1937</v>
      </c>
      <c r="Q58" s="100">
        <f>ROUNDDOWN(($R$117+ROUNDDOWN(($A58*IF(501&lt;=$A58,$R$128,IF(101&lt;=$A58,$R$127,IF(51&lt;=$A58,$R$126,IF(31&lt;=$A58,$R$125,IF(21&lt;=$A58,$R$124,IF(11&lt;=$A58,$R$123,IF(1&lt;=$A58,$R$122,0)))))))),0))*1.1,0)</f>
        <v>22992</v>
      </c>
      <c r="R58" s="101">
        <f t="shared" si="6"/>
        <v>11286</v>
      </c>
      <c r="S58" s="102">
        <f t="shared" si="10"/>
        <v>34278</v>
      </c>
      <c r="T58" s="103">
        <f t="shared" si="14"/>
        <v>1194</v>
      </c>
      <c r="U58" s="104">
        <f t="shared" si="14"/>
        <v>627</v>
      </c>
      <c r="V58" s="105">
        <f t="shared" si="14"/>
        <v>1821</v>
      </c>
      <c r="W58" s="106">
        <f t="shared" si="15"/>
        <v>8056</v>
      </c>
      <c r="X58" s="86">
        <f t="shared" si="15"/>
        <v>2024</v>
      </c>
      <c r="Y58" s="87">
        <f t="shared" si="15"/>
        <v>10080</v>
      </c>
      <c r="Z58" s="107">
        <f t="shared" si="16"/>
        <v>1.5393679700053562</v>
      </c>
      <c r="AA58" s="83">
        <f t="shared" si="16"/>
        <v>1.2185273159144894</v>
      </c>
      <c r="AB58" s="83">
        <f t="shared" si="16"/>
        <v>1.4165633523431689</v>
      </c>
    </row>
    <row r="59" spans="1:28" s="57" customFormat="1" ht="18" customHeight="1" x14ac:dyDescent="0.25">
      <c r="A59" s="84">
        <v>54</v>
      </c>
      <c r="B59" s="85">
        <f t="shared" si="17"/>
        <v>15217</v>
      </c>
      <c r="C59" s="106">
        <v>9443</v>
      </c>
      <c r="D59" s="111">
        <f t="shared" si="11"/>
        <v>24660</v>
      </c>
      <c r="E59" s="88">
        <f>ROUNDDOWN(($F$117+ROUNDDOWN(($A59*IF(501&lt;=$A59,$F$128,IF(101&lt;=$A59,$F$127,IF(51&lt;=$A59,$F$126,IF(31&lt;=$A59,$F$125,IF(21&lt;=$A59,$F$124,IF(11&lt;=$A59,$F$123,IF(1&lt;=$A59,$F$122,0)))))))),0))*1.1,0)</f>
        <v>20691</v>
      </c>
      <c r="F59" s="89">
        <v>10208</v>
      </c>
      <c r="G59" s="90">
        <f t="shared" si="8"/>
        <v>30899</v>
      </c>
      <c r="H59" s="91">
        <f t="shared" si="18"/>
        <v>5474</v>
      </c>
      <c r="I59" s="92">
        <f t="shared" si="18"/>
        <v>765</v>
      </c>
      <c r="J59" s="93">
        <f t="shared" si="18"/>
        <v>6239</v>
      </c>
      <c r="K59" s="94">
        <f>ROUNDDOWN(($L$117+ROUNDDOWN(($A59*IF(501&lt;=$A59,$L$128,IF(101&lt;=$A59,$L$127,IF(51&lt;=$A59,$L$126,IF(31&lt;=$A59,$L$125,IF(21&lt;=$A59,$L$124,IF(11&lt;=$A59,$L$123,IF(1&lt;=$A59,$L$122,0)))))))),0))*1.1,0)</f>
        <v>22014</v>
      </c>
      <c r="L59" s="95">
        <v>10846</v>
      </c>
      <c r="M59" s="96">
        <f t="shared" si="9"/>
        <v>32860</v>
      </c>
      <c r="N59" s="97">
        <f t="shared" si="13"/>
        <v>1323</v>
      </c>
      <c r="O59" s="98">
        <f t="shared" si="13"/>
        <v>638</v>
      </c>
      <c r="P59" s="99">
        <f t="shared" si="13"/>
        <v>1961</v>
      </c>
      <c r="Q59" s="100">
        <f>ROUNDDOWN(($R$117+ROUNDDOWN(($A59*IF(501&lt;=$A59,$R$128,IF(101&lt;=$A59,$R$127,IF(51&lt;=$A59,$R$126,IF(31&lt;=$A59,$R$125,IF(21&lt;=$A59,$R$124,IF(11&lt;=$A59,$R$123,IF(1&lt;=$A59,$R$122,0)))))))),0))*1.1,0)</f>
        <v>23218</v>
      </c>
      <c r="R59" s="101">
        <f t="shared" si="6"/>
        <v>11484</v>
      </c>
      <c r="S59" s="102">
        <f t="shared" si="10"/>
        <v>34702</v>
      </c>
      <c r="T59" s="103">
        <f t="shared" si="14"/>
        <v>1204</v>
      </c>
      <c r="U59" s="104">
        <f t="shared" si="14"/>
        <v>638</v>
      </c>
      <c r="V59" s="105">
        <f t="shared" si="14"/>
        <v>1842</v>
      </c>
      <c r="W59" s="106">
        <f t="shared" si="15"/>
        <v>8001</v>
      </c>
      <c r="X59" s="86">
        <f t="shared" si="15"/>
        <v>2041</v>
      </c>
      <c r="Y59" s="87">
        <f t="shared" si="15"/>
        <v>10042</v>
      </c>
      <c r="Z59" s="107">
        <f t="shared" si="16"/>
        <v>1.5257935204048103</v>
      </c>
      <c r="AA59" s="83">
        <f t="shared" si="16"/>
        <v>1.2161389388965371</v>
      </c>
      <c r="AB59" s="83">
        <f t="shared" si="16"/>
        <v>1.4072181670721817</v>
      </c>
    </row>
    <row r="60" spans="1:28" s="57" customFormat="1" ht="18" customHeight="1" x14ac:dyDescent="0.25">
      <c r="A60" s="84">
        <v>55</v>
      </c>
      <c r="B60" s="85">
        <f t="shared" si="17"/>
        <v>15497</v>
      </c>
      <c r="C60" s="106">
        <v>9625</v>
      </c>
      <c r="D60" s="111">
        <f t="shared" si="11"/>
        <v>25122</v>
      </c>
      <c r="E60" s="88">
        <f>ROUNDDOWN(($F$117+ROUNDDOWN(($A60*IF(501&lt;=$A60,$F$128,IF(101&lt;=$A60,$F$127,IF(51&lt;=$A60,$F$126,IF(31&lt;=$A60,$F$125,IF(21&lt;=$A60,$F$124,IF(11&lt;=$A60,$F$123,IF(1&lt;=$A60,$F$122,0)))))))),0))*1.1,0)</f>
        <v>20893</v>
      </c>
      <c r="F60" s="89">
        <v>10384</v>
      </c>
      <c r="G60" s="90">
        <f t="shared" si="8"/>
        <v>31277</v>
      </c>
      <c r="H60" s="91">
        <f t="shared" si="18"/>
        <v>5396</v>
      </c>
      <c r="I60" s="92">
        <f t="shared" si="18"/>
        <v>759</v>
      </c>
      <c r="J60" s="93">
        <f t="shared" si="18"/>
        <v>6155</v>
      </c>
      <c r="K60" s="94">
        <f>ROUNDDOWN(($L$117+ROUNDDOWN(($A60*IF(501&lt;=$A60,$L$128,IF(101&lt;=$A60,$L$127,IF(51&lt;=$A60,$L$126,IF(31&lt;=$A60,$L$125,IF(21&lt;=$A60,$L$124,IF(11&lt;=$A60,$L$123,IF(1&lt;=$A60,$L$122,0)))))))),0))*1.1,0)</f>
        <v>22229</v>
      </c>
      <c r="L60" s="95">
        <v>11033</v>
      </c>
      <c r="M60" s="96">
        <f t="shared" si="9"/>
        <v>33262</v>
      </c>
      <c r="N60" s="97">
        <f t="shared" si="13"/>
        <v>1336</v>
      </c>
      <c r="O60" s="98">
        <f t="shared" si="13"/>
        <v>649</v>
      </c>
      <c r="P60" s="99">
        <f t="shared" si="13"/>
        <v>1985</v>
      </c>
      <c r="Q60" s="100">
        <f>ROUNDDOWN(($R$117+ROUNDDOWN(($A60*IF(501&lt;=$A60,$R$128,IF(101&lt;=$A60,$R$127,IF(51&lt;=$A60,$R$126,IF(31&lt;=$A60,$R$125,IF(21&lt;=$A60,$R$124,IF(11&lt;=$A60,$R$123,IF(1&lt;=$A60,$R$122,0)))))))),0))*1.1,0)</f>
        <v>23445</v>
      </c>
      <c r="R60" s="101">
        <f t="shared" si="6"/>
        <v>11682</v>
      </c>
      <c r="S60" s="102">
        <f t="shared" si="10"/>
        <v>35127</v>
      </c>
      <c r="T60" s="103">
        <f t="shared" si="14"/>
        <v>1216</v>
      </c>
      <c r="U60" s="104">
        <f t="shared" si="14"/>
        <v>649</v>
      </c>
      <c r="V60" s="105">
        <f t="shared" si="14"/>
        <v>1865</v>
      </c>
      <c r="W60" s="106">
        <f t="shared" si="15"/>
        <v>7948</v>
      </c>
      <c r="X60" s="86">
        <f t="shared" si="15"/>
        <v>2057</v>
      </c>
      <c r="Y60" s="87">
        <f t="shared" si="15"/>
        <v>10005</v>
      </c>
      <c r="Z60" s="107">
        <f t="shared" si="16"/>
        <v>1.5128734593792348</v>
      </c>
      <c r="AA60" s="83">
        <f t="shared" si="16"/>
        <v>1.2137142857142857</v>
      </c>
      <c r="AB60" s="83">
        <f t="shared" si="16"/>
        <v>1.3982565082397898</v>
      </c>
    </row>
    <row r="61" spans="1:28" s="57" customFormat="1" ht="18" customHeight="1" x14ac:dyDescent="0.25">
      <c r="A61" s="84">
        <v>56</v>
      </c>
      <c r="B61" s="85">
        <f t="shared" si="17"/>
        <v>17012</v>
      </c>
      <c r="C61" s="106">
        <v>9817</v>
      </c>
      <c r="D61" s="111">
        <f t="shared" si="11"/>
        <v>26829</v>
      </c>
      <c r="E61" s="88">
        <f>ROUNDDOWN(($F$117+ROUNDDOWN(($A61*IF(501&lt;=$A61,$F$128,IF(101&lt;=$A61,$F$127,IF(51&lt;=$A61,$F$126,IF(31&lt;=$A61,$F$125,IF(21&lt;=$A61,$F$124,IF(11&lt;=$A61,$F$123,IF(1&lt;=$A61,$F$122,0)))))))),0))*1.1,0)</f>
        <v>21095</v>
      </c>
      <c r="F61" s="89">
        <v>10560</v>
      </c>
      <c r="G61" s="90">
        <f t="shared" si="8"/>
        <v>31655</v>
      </c>
      <c r="H61" s="91">
        <f t="shared" si="18"/>
        <v>4083</v>
      </c>
      <c r="I61" s="92">
        <f t="shared" si="18"/>
        <v>743</v>
      </c>
      <c r="J61" s="93">
        <f t="shared" si="18"/>
        <v>4826</v>
      </c>
      <c r="K61" s="94">
        <f>ROUNDDOWN(($L$117+ROUNDDOWN(($A61*IF(501&lt;=$A61,$L$128,IF(101&lt;=$A61,$L$127,IF(51&lt;=$A61,$L$126,IF(31&lt;=$A61,$L$125,IF(21&lt;=$A61,$L$124,IF(11&lt;=$A61,$L$123,IF(1&lt;=$A61,$L$122,0)))))))),0))*1.1,0)</f>
        <v>22445</v>
      </c>
      <c r="L61" s="95">
        <v>11220</v>
      </c>
      <c r="M61" s="96">
        <f t="shared" si="9"/>
        <v>33665</v>
      </c>
      <c r="N61" s="97">
        <f t="shared" si="13"/>
        <v>1350</v>
      </c>
      <c r="O61" s="98">
        <f t="shared" si="13"/>
        <v>660</v>
      </c>
      <c r="P61" s="99">
        <f t="shared" si="13"/>
        <v>2010</v>
      </c>
      <c r="Q61" s="100">
        <f>ROUNDDOWN(($R$117+ROUNDDOWN(($A61*IF(501&lt;=$A61,$R$128,IF(101&lt;=$A61,$R$127,IF(51&lt;=$A61,$R$126,IF(31&lt;=$A61,$R$125,IF(21&lt;=$A61,$R$124,IF(11&lt;=$A61,$R$123,IF(1&lt;=$A61,$R$122,0)))))))),0))*1.1,0)</f>
        <v>23672</v>
      </c>
      <c r="R61" s="101">
        <f t="shared" si="6"/>
        <v>11880</v>
      </c>
      <c r="S61" s="102">
        <f t="shared" si="10"/>
        <v>35552</v>
      </c>
      <c r="T61" s="103">
        <f t="shared" si="14"/>
        <v>1227</v>
      </c>
      <c r="U61" s="104">
        <f t="shared" si="14"/>
        <v>660</v>
      </c>
      <c r="V61" s="105">
        <f t="shared" si="14"/>
        <v>1887</v>
      </c>
      <c r="W61" s="106">
        <f t="shared" si="15"/>
        <v>6660</v>
      </c>
      <c r="X61" s="86">
        <f t="shared" si="15"/>
        <v>2063</v>
      </c>
      <c r="Y61" s="87">
        <f t="shared" si="15"/>
        <v>8723</v>
      </c>
      <c r="Z61" s="107">
        <f t="shared" si="16"/>
        <v>1.3914883611568305</v>
      </c>
      <c r="AA61" s="83">
        <f t="shared" si="16"/>
        <v>1.2101456656819802</v>
      </c>
      <c r="AB61" s="83">
        <f t="shared" si="16"/>
        <v>1.3251332513325134</v>
      </c>
    </row>
    <row r="62" spans="1:28" s="57" customFormat="1" ht="18" customHeight="1" x14ac:dyDescent="0.25">
      <c r="A62" s="84">
        <v>57</v>
      </c>
      <c r="B62" s="85">
        <f t="shared" si="17"/>
        <v>17317</v>
      </c>
      <c r="C62" s="106">
        <v>10010</v>
      </c>
      <c r="D62" s="111">
        <f t="shared" si="11"/>
        <v>27327</v>
      </c>
      <c r="E62" s="88">
        <f>ROUNDDOWN(($F$117+ROUNDDOWN(($A62*IF(501&lt;=$A62,$F$128,IF(101&lt;=$A62,$F$127,IF(51&lt;=$A62,$F$126,IF(31&lt;=$A62,$F$125,IF(21&lt;=$A62,$F$124,IF(11&lt;=$A62,$F$123,IF(1&lt;=$A62,$F$122,0)))))))),0))*1.1,0)</f>
        <v>21298</v>
      </c>
      <c r="F62" s="89">
        <v>10736</v>
      </c>
      <c r="G62" s="90">
        <f t="shared" si="8"/>
        <v>32034</v>
      </c>
      <c r="H62" s="91">
        <f t="shared" si="18"/>
        <v>3981</v>
      </c>
      <c r="I62" s="92">
        <f t="shared" si="18"/>
        <v>726</v>
      </c>
      <c r="J62" s="93">
        <f t="shared" si="18"/>
        <v>4707</v>
      </c>
      <c r="K62" s="94">
        <f>ROUNDDOWN(($L$117+ROUNDDOWN(($A62*IF(501&lt;=$A62,$L$128,IF(101&lt;=$A62,$L$127,IF(51&lt;=$A62,$L$126,IF(31&lt;=$A62,$L$125,IF(21&lt;=$A62,$L$124,IF(11&lt;=$A62,$L$123,IF(1&lt;=$A62,$L$122,0)))))))),0))*1.1,0)</f>
        <v>22661</v>
      </c>
      <c r="L62" s="95">
        <v>11407</v>
      </c>
      <c r="M62" s="96">
        <f t="shared" si="9"/>
        <v>34068</v>
      </c>
      <c r="N62" s="97">
        <f t="shared" si="13"/>
        <v>1363</v>
      </c>
      <c r="O62" s="98">
        <f t="shared" si="13"/>
        <v>671</v>
      </c>
      <c r="P62" s="99">
        <f t="shared" si="13"/>
        <v>2034</v>
      </c>
      <c r="Q62" s="100">
        <f>ROUNDDOWN(($R$117+ROUNDDOWN(($A62*IF(501&lt;=$A62,$R$128,IF(101&lt;=$A62,$R$127,IF(51&lt;=$A62,$R$126,IF(31&lt;=$A62,$R$125,IF(21&lt;=$A62,$R$124,IF(11&lt;=$A62,$R$123,IF(1&lt;=$A62,$R$122,0)))))))),0))*1.1,0)</f>
        <v>23898</v>
      </c>
      <c r="R62" s="101">
        <f t="shared" si="6"/>
        <v>12078</v>
      </c>
      <c r="S62" s="102">
        <f t="shared" si="10"/>
        <v>35976</v>
      </c>
      <c r="T62" s="103">
        <f t="shared" si="14"/>
        <v>1237</v>
      </c>
      <c r="U62" s="104">
        <f t="shared" si="14"/>
        <v>671</v>
      </c>
      <c r="V62" s="105">
        <f t="shared" si="14"/>
        <v>1908</v>
      </c>
      <c r="W62" s="106">
        <f t="shared" si="15"/>
        <v>6581</v>
      </c>
      <c r="X62" s="86">
        <f t="shared" si="15"/>
        <v>2068</v>
      </c>
      <c r="Y62" s="87">
        <f t="shared" si="15"/>
        <v>8649</v>
      </c>
      <c r="Z62" s="107">
        <f t="shared" si="16"/>
        <v>1.3800311832303518</v>
      </c>
      <c r="AA62" s="83">
        <f t="shared" si="16"/>
        <v>1.2065934065934065</v>
      </c>
      <c r="AB62" s="83">
        <f t="shared" si="16"/>
        <v>1.316500164672302</v>
      </c>
    </row>
    <row r="63" spans="1:28" s="57" customFormat="1" ht="18" customHeight="1" x14ac:dyDescent="0.25">
      <c r="A63" s="84">
        <v>58</v>
      </c>
      <c r="B63" s="85">
        <f t="shared" si="17"/>
        <v>17622</v>
      </c>
      <c r="C63" s="106">
        <v>10202</v>
      </c>
      <c r="D63" s="111">
        <f t="shared" si="11"/>
        <v>27824</v>
      </c>
      <c r="E63" s="88">
        <f>ROUNDDOWN(($F$117+ROUNDDOWN(($A63*IF(501&lt;=$A63,$F$128,IF(101&lt;=$A63,$F$127,IF(51&lt;=$A63,$F$126,IF(31&lt;=$A63,$F$125,IF(21&lt;=$A63,$F$124,IF(11&lt;=$A63,$F$123,IF(1&lt;=$A63,$F$122,0)))))))),0))*1.1,0)</f>
        <v>21500</v>
      </c>
      <c r="F63" s="89">
        <v>10912</v>
      </c>
      <c r="G63" s="90">
        <f t="shared" si="8"/>
        <v>32412</v>
      </c>
      <c r="H63" s="91">
        <f t="shared" si="18"/>
        <v>3878</v>
      </c>
      <c r="I63" s="92">
        <f t="shared" si="18"/>
        <v>710</v>
      </c>
      <c r="J63" s="93">
        <f t="shared" si="18"/>
        <v>4588</v>
      </c>
      <c r="K63" s="94">
        <f>ROUNDDOWN(($L$117+ROUNDDOWN(($A63*IF(501&lt;=$A63,$L$128,IF(101&lt;=$A63,$L$127,IF(51&lt;=$A63,$L$126,IF(31&lt;=$A63,$L$125,IF(21&lt;=$A63,$L$124,IF(11&lt;=$A63,$L$123,IF(1&lt;=$A63,$L$122,0)))))))),0))*1.1,0)</f>
        <v>22876</v>
      </c>
      <c r="L63" s="95">
        <v>11594</v>
      </c>
      <c r="M63" s="96">
        <f t="shared" si="9"/>
        <v>34470</v>
      </c>
      <c r="N63" s="97">
        <f t="shared" si="13"/>
        <v>1376</v>
      </c>
      <c r="O63" s="98">
        <f t="shared" si="13"/>
        <v>682</v>
      </c>
      <c r="P63" s="99">
        <f t="shared" si="13"/>
        <v>2058</v>
      </c>
      <c r="Q63" s="100">
        <f>ROUNDDOWN(($R$117+ROUNDDOWN(($A63*IF(501&lt;=$A63,$R$128,IF(101&lt;=$A63,$R$127,IF(51&lt;=$A63,$R$126,IF(31&lt;=$A63,$R$125,IF(21&lt;=$A63,$R$124,IF(11&lt;=$A63,$R$123,IF(1&lt;=$A63,$R$122,0)))))))),0))*1.1,0)</f>
        <v>24125</v>
      </c>
      <c r="R63" s="101">
        <f t="shared" si="6"/>
        <v>12276</v>
      </c>
      <c r="S63" s="102">
        <f t="shared" si="10"/>
        <v>36401</v>
      </c>
      <c r="T63" s="103">
        <f t="shared" si="14"/>
        <v>1249</v>
      </c>
      <c r="U63" s="104">
        <f t="shared" si="14"/>
        <v>682</v>
      </c>
      <c r="V63" s="105">
        <f t="shared" si="14"/>
        <v>1931</v>
      </c>
      <c r="W63" s="106">
        <f t="shared" si="15"/>
        <v>6503</v>
      </c>
      <c r="X63" s="86">
        <f t="shared" si="15"/>
        <v>2074</v>
      </c>
      <c r="Y63" s="87">
        <f t="shared" si="15"/>
        <v>8577</v>
      </c>
      <c r="Z63" s="107">
        <f t="shared" si="16"/>
        <v>1.3690273521734195</v>
      </c>
      <c r="AA63" s="83">
        <f t="shared" si="16"/>
        <v>1.2032934718682611</v>
      </c>
      <c r="AB63" s="83">
        <f t="shared" si="16"/>
        <v>1.3082590569292698</v>
      </c>
    </row>
    <row r="64" spans="1:28" s="57" customFormat="1" ht="18" customHeight="1" x14ac:dyDescent="0.25">
      <c r="A64" s="84">
        <v>59</v>
      </c>
      <c r="B64" s="85">
        <f t="shared" si="17"/>
        <v>17926</v>
      </c>
      <c r="C64" s="106">
        <v>10395</v>
      </c>
      <c r="D64" s="111">
        <f t="shared" si="11"/>
        <v>28321</v>
      </c>
      <c r="E64" s="88">
        <f>ROUNDDOWN(($F$117+ROUNDDOWN(($A64*IF(501&lt;=$A64,$F$128,IF(101&lt;=$A64,$F$127,IF(51&lt;=$A64,$F$126,IF(31&lt;=$A64,$F$125,IF(21&lt;=$A64,$F$124,IF(11&lt;=$A64,$F$123,IF(1&lt;=$A64,$F$122,0)))))))),0))*1.1,0)</f>
        <v>21703</v>
      </c>
      <c r="F64" s="89">
        <v>11088</v>
      </c>
      <c r="G64" s="90">
        <f t="shared" si="8"/>
        <v>32791</v>
      </c>
      <c r="H64" s="91">
        <f t="shared" si="18"/>
        <v>3777</v>
      </c>
      <c r="I64" s="92">
        <f t="shared" si="18"/>
        <v>693</v>
      </c>
      <c r="J64" s="93">
        <f t="shared" si="18"/>
        <v>4470</v>
      </c>
      <c r="K64" s="94">
        <f>ROUNDDOWN(($L$117+ROUNDDOWN(($A64*IF(501&lt;=$A64,$L$128,IF(101&lt;=$A64,$L$127,IF(51&lt;=$A64,$L$126,IF(31&lt;=$A64,$L$125,IF(21&lt;=$A64,$L$124,IF(11&lt;=$A64,$L$123,IF(1&lt;=$A64,$L$122,0)))))))),0))*1.1,0)</f>
        <v>23092</v>
      </c>
      <c r="L64" s="95">
        <v>11781</v>
      </c>
      <c r="M64" s="96">
        <f t="shared" si="9"/>
        <v>34873</v>
      </c>
      <c r="N64" s="97">
        <f t="shared" si="13"/>
        <v>1389</v>
      </c>
      <c r="O64" s="98">
        <f t="shared" si="13"/>
        <v>693</v>
      </c>
      <c r="P64" s="99">
        <f t="shared" si="13"/>
        <v>2082</v>
      </c>
      <c r="Q64" s="100">
        <f>ROUNDDOWN(($R$117+ROUNDDOWN(($A64*IF(501&lt;=$A64,$R$128,IF(101&lt;=$A64,$R$127,IF(51&lt;=$A64,$R$126,IF(31&lt;=$A64,$R$125,IF(21&lt;=$A64,$R$124,IF(11&lt;=$A64,$R$123,IF(1&lt;=$A64,$R$122,0)))))))),0))*1.1,0)</f>
        <v>24351</v>
      </c>
      <c r="R64" s="101">
        <f t="shared" si="6"/>
        <v>12474</v>
      </c>
      <c r="S64" s="102">
        <f t="shared" si="10"/>
        <v>36825</v>
      </c>
      <c r="T64" s="103">
        <f t="shared" si="14"/>
        <v>1259</v>
      </c>
      <c r="U64" s="104">
        <f t="shared" si="14"/>
        <v>693</v>
      </c>
      <c r="V64" s="105">
        <f t="shared" si="14"/>
        <v>1952</v>
      </c>
      <c r="W64" s="106">
        <f t="shared" si="15"/>
        <v>6425</v>
      </c>
      <c r="X64" s="86">
        <f t="shared" si="15"/>
        <v>2079</v>
      </c>
      <c r="Y64" s="87">
        <f t="shared" si="15"/>
        <v>8504</v>
      </c>
      <c r="Z64" s="107">
        <f t="shared" si="16"/>
        <v>1.3584179404217338</v>
      </c>
      <c r="AA64" s="83">
        <f t="shared" si="16"/>
        <v>1.2</v>
      </c>
      <c r="AB64" s="83">
        <f t="shared" si="16"/>
        <v>1.3002718830549769</v>
      </c>
    </row>
    <row r="65" spans="1:28" s="57" customFormat="1" ht="18" customHeight="1" x14ac:dyDescent="0.25">
      <c r="A65" s="84">
        <v>60</v>
      </c>
      <c r="B65" s="85">
        <f t="shared" si="17"/>
        <v>18231</v>
      </c>
      <c r="C65" s="106">
        <v>10587</v>
      </c>
      <c r="D65" s="111">
        <f t="shared" si="11"/>
        <v>28818</v>
      </c>
      <c r="E65" s="88">
        <f>ROUNDDOWN(($F$117+ROUNDDOWN(($A65*IF(501&lt;=$A65,$F$128,IF(101&lt;=$A65,$F$127,IF(51&lt;=$A65,$F$126,IF(31&lt;=$A65,$F$125,IF(21&lt;=$A65,$F$124,IF(11&lt;=$A65,$F$123,IF(1&lt;=$A65,$F$122,0)))))))),0))*1.1,0)</f>
        <v>21905</v>
      </c>
      <c r="F65" s="89">
        <v>11264</v>
      </c>
      <c r="G65" s="90">
        <f t="shared" si="8"/>
        <v>33169</v>
      </c>
      <c r="H65" s="91">
        <f t="shared" si="18"/>
        <v>3674</v>
      </c>
      <c r="I65" s="92">
        <f t="shared" si="18"/>
        <v>677</v>
      </c>
      <c r="J65" s="93">
        <f t="shared" si="18"/>
        <v>4351</v>
      </c>
      <c r="K65" s="94">
        <f>ROUNDDOWN(($L$117+ROUNDDOWN(($A65*IF(501&lt;=$A65,$L$128,IF(101&lt;=$A65,$L$127,IF(51&lt;=$A65,$L$126,IF(31&lt;=$A65,$L$125,IF(21&lt;=$A65,$L$124,IF(11&lt;=$A65,$L$123,IF(1&lt;=$A65,$L$122,0)))))))),0))*1.1,0)</f>
        <v>23307</v>
      </c>
      <c r="L65" s="95">
        <v>11968</v>
      </c>
      <c r="M65" s="96">
        <f t="shared" si="9"/>
        <v>35275</v>
      </c>
      <c r="N65" s="97">
        <f t="shared" si="13"/>
        <v>1402</v>
      </c>
      <c r="O65" s="98">
        <f t="shared" si="13"/>
        <v>704</v>
      </c>
      <c r="P65" s="99">
        <f t="shared" si="13"/>
        <v>2106</v>
      </c>
      <c r="Q65" s="100">
        <f>ROUNDDOWN(($R$117+ROUNDDOWN(($A65*IF(501&lt;=$A65,$R$128,IF(101&lt;=$A65,$R$127,IF(51&lt;=$A65,$R$126,IF(31&lt;=$A65,$R$125,IF(21&lt;=$A65,$R$124,IF(11&lt;=$A65,$R$123,IF(1&lt;=$A65,$R$122,0)))))))),0))*1.1,0)</f>
        <v>24578</v>
      </c>
      <c r="R65" s="101">
        <f t="shared" si="6"/>
        <v>12672</v>
      </c>
      <c r="S65" s="102">
        <f t="shared" si="10"/>
        <v>37250</v>
      </c>
      <c r="T65" s="103">
        <f t="shared" si="14"/>
        <v>1271</v>
      </c>
      <c r="U65" s="104">
        <f t="shared" si="14"/>
        <v>704</v>
      </c>
      <c r="V65" s="105">
        <f t="shared" si="14"/>
        <v>1975</v>
      </c>
      <c r="W65" s="106">
        <f t="shared" si="15"/>
        <v>6347</v>
      </c>
      <c r="X65" s="86">
        <f t="shared" si="15"/>
        <v>2085</v>
      </c>
      <c r="Y65" s="87">
        <f t="shared" si="15"/>
        <v>8432</v>
      </c>
      <c r="Z65" s="107">
        <f t="shared" si="16"/>
        <v>1.348143272448028</v>
      </c>
      <c r="AA65" s="83">
        <f t="shared" si="16"/>
        <v>1.1969396429583452</v>
      </c>
      <c r="AB65" s="83">
        <f t="shared" si="16"/>
        <v>1.2925949059615518</v>
      </c>
    </row>
    <row r="66" spans="1:28" s="57" customFormat="1" ht="18" customHeight="1" x14ac:dyDescent="0.25">
      <c r="A66" s="84">
        <v>61</v>
      </c>
      <c r="B66" s="85">
        <f t="shared" si="17"/>
        <v>18536</v>
      </c>
      <c r="C66" s="106">
        <v>10780</v>
      </c>
      <c r="D66" s="111">
        <f t="shared" si="11"/>
        <v>29316</v>
      </c>
      <c r="E66" s="88">
        <f>ROUNDDOWN(($F$117+ROUNDDOWN(($A66*IF(501&lt;=$A66,$F$128,IF(101&lt;=$A66,$F$127,IF(51&lt;=$A66,$F$126,IF(31&lt;=$A66,$F$125,IF(21&lt;=$A66,$F$124,IF(11&lt;=$A66,$F$123,IF(1&lt;=$A66,$F$122,0)))))))),0))*1.1,0)</f>
        <v>22107</v>
      </c>
      <c r="F66" s="89">
        <v>11440</v>
      </c>
      <c r="G66" s="90">
        <f t="shared" si="8"/>
        <v>33547</v>
      </c>
      <c r="H66" s="91">
        <f t="shared" si="18"/>
        <v>3571</v>
      </c>
      <c r="I66" s="92">
        <f t="shared" si="18"/>
        <v>660</v>
      </c>
      <c r="J66" s="93">
        <f t="shared" si="18"/>
        <v>4231</v>
      </c>
      <c r="K66" s="94">
        <f>ROUNDDOWN(($L$117+ROUNDDOWN(($A66*IF(501&lt;=$A66,$L$128,IF(101&lt;=$A66,$L$127,IF(51&lt;=$A66,$L$126,IF(31&lt;=$A66,$L$125,IF(21&lt;=$A66,$L$124,IF(11&lt;=$A66,$L$123,IF(1&lt;=$A66,$L$122,0)))))))),0))*1.1,0)</f>
        <v>23523</v>
      </c>
      <c r="L66" s="95">
        <v>12155</v>
      </c>
      <c r="M66" s="96">
        <f t="shared" si="9"/>
        <v>35678</v>
      </c>
      <c r="N66" s="97">
        <f t="shared" si="13"/>
        <v>1416</v>
      </c>
      <c r="O66" s="98">
        <f t="shared" si="13"/>
        <v>715</v>
      </c>
      <c r="P66" s="99">
        <f t="shared" si="13"/>
        <v>2131</v>
      </c>
      <c r="Q66" s="100">
        <f>ROUNDDOWN(($R$117+ROUNDDOWN(($A66*IF(501&lt;=$A66,$R$128,IF(101&lt;=$A66,$R$127,IF(51&lt;=$A66,$R$126,IF(31&lt;=$A66,$R$125,IF(21&lt;=$A66,$R$124,IF(11&lt;=$A66,$R$123,IF(1&lt;=$A66,$R$122,0)))))))),0))*1.1,0)</f>
        <v>24805</v>
      </c>
      <c r="R66" s="101">
        <f t="shared" si="6"/>
        <v>12870</v>
      </c>
      <c r="S66" s="102">
        <f t="shared" si="10"/>
        <v>37675</v>
      </c>
      <c r="T66" s="103">
        <f t="shared" si="14"/>
        <v>1282</v>
      </c>
      <c r="U66" s="104">
        <f t="shared" si="14"/>
        <v>715</v>
      </c>
      <c r="V66" s="105">
        <f t="shared" si="14"/>
        <v>1997</v>
      </c>
      <c r="W66" s="106">
        <f t="shared" si="15"/>
        <v>6269</v>
      </c>
      <c r="X66" s="86">
        <f t="shared" si="15"/>
        <v>2090</v>
      </c>
      <c r="Y66" s="87">
        <f t="shared" si="15"/>
        <v>8359</v>
      </c>
      <c r="Z66" s="107">
        <f t="shared" si="16"/>
        <v>1.3382067328441951</v>
      </c>
      <c r="AA66" s="83">
        <f t="shared" si="16"/>
        <v>1.1938775510204083</v>
      </c>
      <c r="AB66" s="83">
        <f t="shared" si="16"/>
        <v>1.2851343975985809</v>
      </c>
    </row>
    <row r="67" spans="1:28" s="57" customFormat="1" ht="18" customHeight="1" x14ac:dyDescent="0.25">
      <c r="A67" s="84">
        <v>62</v>
      </c>
      <c r="B67" s="85">
        <f t="shared" si="17"/>
        <v>18840</v>
      </c>
      <c r="C67" s="106">
        <v>10972</v>
      </c>
      <c r="D67" s="111">
        <f t="shared" si="11"/>
        <v>29812</v>
      </c>
      <c r="E67" s="88">
        <f>ROUNDDOWN(($F$117+ROUNDDOWN(($A67*IF(501&lt;=$A67,$F$128,IF(101&lt;=$A67,$F$127,IF(51&lt;=$A67,$F$126,IF(31&lt;=$A67,$F$125,IF(21&lt;=$A67,$F$124,IF(11&lt;=$A67,$F$123,IF(1&lt;=$A67,$F$122,0)))))))),0))*1.1,0)</f>
        <v>22310</v>
      </c>
      <c r="F67" s="89">
        <v>11616</v>
      </c>
      <c r="G67" s="90">
        <f t="shared" si="8"/>
        <v>33926</v>
      </c>
      <c r="H67" s="91">
        <f t="shared" si="18"/>
        <v>3470</v>
      </c>
      <c r="I67" s="92">
        <f t="shared" si="18"/>
        <v>644</v>
      </c>
      <c r="J67" s="93">
        <f t="shared" si="18"/>
        <v>4114</v>
      </c>
      <c r="K67" s="94">
        <f>ROUNDDOWN(($L$117+ROUNDDOWN(($A67*IF(501&lt;=$A67,$L$128,IF(101&lt;=$A67,$L$127,IF(51&lt;=$A67,$L$126,IF(31&lt;=$A67,$L$125,IF(21&lt;=$A67,$L$124,IF(11&lt;=$A67,$L$123,IF(1&lt;=$A67,$L$122,0)))))))),0))*1.1,0)</f>
        <v>23739</v>
      </c>
      <c r="L67" s="95">
        <v>12342</v>
      </c>
      <c r="M67" s="96">
        <f t="shared" si="9"/>
        <v>36081</v>
      </c>
      <c r="N67" s="97">
        <f t="shared" si="13"/>
        <v>1429</v>
      </c>
      <c r="O67" s="98">
        <f t="shared" si="13"/>
        <v>726</v>
      </c>
      <c r="P67" s="99">
        <f t="shared" si="13"/>
        <v>2155</v>
      </c>
      <c r="Q67" s="100">
        <f>ROUNDDOWN(($R$117+ROUNDDOWN(($A67*IF(501&lt;=$A67,$R$128,IF(101&lt;=$A67,$R$127,IF(51&lt;=$A67,$R$126,IF(31&lt;=$A67,$R$125,IF(21&lt;=$A67,$R$124,IF(11&lt;=$A67,$R$123,IF(1&lt;=$A67,$R$122,0)))))))),0))*1.1,0)</f>
        <v>25031</v>
      </c>
      <c r="R67" s="101">
        <f t="shared" si="6"/>
        <v>13068</v>
      </c>
      <c r="S67" s="102">
        <f t="shared" si="10"/>
        <v>38099</v>
      </c>
      <c r="T67" s="103">
        <f t="shared" si="14"/>
        <v>1292</v>
      </c>
      <c r="U67" s="104">
        <f t="shared" si="14"/>
        <v>726</v>
      </c>
      <c r="V67" s="105">
        <f t="shared" si="14"/>
        <v>2018</v>
      </c>
      <c r="W67" s="106">
        <f t="shared" si="15"/>
        <v>6191</v>
      </c>
      <c r="X67" s="86">
        <f t="shared" si="15"/>
        <v>2096</v>
      </c>
      <c r="Y67" s="87">
        <f t="shared" si="15"/>
        <v>8287</v>
      </c>
      <c r="Z67" s="107">
        <f t="shared" si="16"/>
        <v>1.3286093418259024</v>
      </c>
      <c r="AA67" s="83">
        <f t="shared" si="16"/>
        <v>1.1910317170980678</v>
      </c>
      <c r="AB67" s="83">
        <f t="shared" si="16"/>
        <v>1.2779753119549175</v>
      </c>
    </row>
    <row r="68" spans="1:28" s="57" customFormat="1" ht="18" customHeight="1" x14ac:dyDescent="0.25">
      <c r="A68" s="84">
        <v>63</v>
      </c>
      <c r="B68" s="85">
        <f t="shared" ref="B68:B99" si="19">INT(ROUNDDOWN(IF(($A68-5)&lt;=0,0,IF(($A68-5)&lt;=10,$C$122,IF(($A68-5)&lt;=20,$C$123,IF(($A68-5)&lt;=30,$C$124,IF(($A68-5)&lt;=40,$C$125,IF(($A68-5)&lt;=50,$C$126,IF(($A68-5)&gt;=51,$C$127,"")))))))*($A68-5)+$C$120+$C$117,0)*1.1)</f>
        <v>19145</v>
      </c>
      <c r="C68" s="106">
        <v>11165</v>
      </c>
      <c r="D68" s="111">
        <f t="shared" si="11"/>
        <v>30310</v>
      </c>
      <c r="E68" s="88">
        <f>ROUNDDOWN(($F$117+ROUNDDOWN(($A68*IF(501&lt;=$A68,$F$128,IF(101&lt;=$A68,$F$127,IF(51&lt;=$A68,$F$126,IF(31&lt;=$A68,$F$125,IF(21&lt;=$A68,$F$124,IF(11&lt;=$A68,$F$123,IF(1&lt;=$A68,$F$122,0)))))))),0))*1.1,0)</f>
        <v>22512</v>
      </c>
      <c r="F68" s="89">
        <v>11792</v>
      </c>
      <c r="G68" s="90">
        <f t="shared" si="8"/>
        <v>34304</v>
      </c>
      <c r="H68" s="91">
        <f t="shared" si="18"/>
        <v>3367</v>
      </c>
      <c r="I68" s="92">
        <f t="shared" si="18"/>
        <v>627</v>
      </c>
      <c r="J68" s="93">
        <f t="shared" si="18"/>
        <v>3994</v>
      </c>
      <c r="K68" s="94">
        <f>ROUNDDOWN(($L$117+ROUNDDOWN(($A68*IF(501&lt;=$A68,$L$128,IF(101&lt;=$A68,$L$127,IF(51&lt;=$A68,$L$126,IF(31&lt;=$A68,$L$125,IF(21&lt;=$A68,$L$124,IF(11&lt;=$A68,$L$123,IF(1&lt;=$A68,$L$122,0)))))))),0))*1.1,0)</f>
        <v>23954</v>
      </c>
      <c r="L68" s="95">
        <v>12529</v>
      </c>
      <c r="M68" s="96">
        <f t="shared" si="9"/>
        <v>36483</v>
      </c>
      <c r="N68" s="97">
        <f t="shared" si="13"/>
        <v>1442</v>
      </c>
      <c r="O68" s="98">
        <f t="shared" si="13"/>
        <v>737</v>
      </c>
      <c r="P68" s="99">
        <f t="shared" si="13"/>
        <v>2179</v>
      </c>
      <c r="Q68" s="100">
        <f>ROUNDDOWN(($R$117+ROUNDDOWN(($A68*IF(501&lt;=$A68,$R$128,IF(101&lt;=$A68,$R$127,IF(51&lt;=$A68,$R$126,IF(31&lt;=$A68,$R$125,IF(21&lt;=$A68,$R$124,IF(11&lt;=$A68,$R$123,IF(1&lt;=$A68,$R$122,0)))))))),0))*1.1,0)</f>
        <v>25258</v>
      </c>
      <c r="R68" s="101">
        <f t="shared" si="6"/>
        <v>13266</v>
      </c>
      <c r="S68" s="102">
        <f t="shared" si="10"/>
        <v>38524</v>
      </c>
      <c r="T68" s="103">
        <f t="shared" si="14"/>
        <v>1304</v>
      </c>
      <c r="U68" s="104">
        <f t="shared" si="14"/>
        <v>737</v>
      </c>
      <c r="V68" s="105">
        <f t="shared" si="14"/>
        <v>2041</v>
      </c>
      <c r="W68" s="106">
        <f t="shared" si="15"/>
        <v>6113</v>
      </c>
      <c r="X68" s="86">
        <f t="shared" si="15"/>
        <v>2101</v>
      </c>
      <c r="Y68" s="87">
        <f t="shared" si="15"/>
        <v>8214</v>
      </c>
      <c r="Z68" s="107">
        <f t="shared" si="16"/>
        <v>1.3193000783494384</v>
      </c>
      <c r="AA68" s="83">
        <f t="shared" si="16"/>
        <v>1.1881773399014779</v>
      </c>
      <c r="AB68" s="83">
        <f t="shared" si="16"/>
        <v>1.2709996700758825</v>
      </c>
    </row>
    <row r="69" spans="1:28" s="57" customFormat="1" ht="18" customHeight="1" x14ac:dyDescent="0.25">
      <c r="A69" s="84">
        <v>64</v>
      </c>
      <c r="B69" s="85">
        <f t="shared" si="19"/>
        <v>19450</v>
      </c>
      <c r="C69" s="106">
        <v>11357</v>
      </c>
      <c r="D69" s="111">
        <f t="shared" si="11"/>
        <v>30807</v>
      </c>
      <c r="E69" s="88">
        <f>ROUNDDOWN(($F$117+ROUNDDOWN(($A69*IF(501&lt;=$A69,$F$128,IF(101&lt;=$A69,$F$127,IF(51&lt;=$A69,$F$126,IF(31&lt;=$A69,$F$125,IF(21&lt;=$A69,$F$124,IF(11&lt;=$A69,$F$123,IF(1&lt;=$A69,$F$122,0)))))))),0))*1.1,0)</f>
        <v>22715</v>
      </c>
      <c r="F69" s="89">
        <v>11968</v>
      </c>
      <c r="G69" s="90">
        <f t="shared" si="8"/>
        <v>34683</v>
      </c>
      <c r="H69" s="91">
        <f t="shared" si="18"/>
        <v>3265</v>
      </c>
      <c r="I69" s="92">
        <f t="shared" si="18"/>
        <v>611</v>
      </c>
      <c r="J69" s="93">
        <f t="shared" si="18"/>
        <v>3876</v>
      </c>
      <c r="K69" s="94">
        <f>ROUNDDOWN(($L$117+ROUNDDOWN(($A69*IF(501&lt;=$A69,$L$128,IF(101&lt;=$A69,$L$127,IF(51&lt;=$A69,$L$126,IF(31&lt;=$A69,$L$125,IF(21&lt;=$A69,$L$124,IF(11&lt;=$A69,$L$123,IF(1&lt;=$A69,$L$122,0)))))))),0))*1.1,0)</f>
        <v>24170</v>
      </c>
      <c r="L69" s="95">
        <v>12716</v>
      </c>
      <c r="M69" s="96">
        <f t="shared" si="9"/>
        <v>36886</v>
      </c>
      <c r="N69" s="97">
        <f t="shared" si="13"/>
        <v>1455</v>
      </c>
      <c r="O69" s="98">
        <f t="shared" si="13"/>
        <v>748</v>
      </c>
      <c r="P69" s="99">
        <f t="shared" si="13"/>
        <v>2203</v>
      </c>
      <c r="Q69" s="100">
        <f>ROUNDDOWN(($R$117+ROUNDDOWN(($A69*IF(501&lt;=$A69,$R$128,IF(101&lt;=$A69,$R$127,IF(51&lt;=$A69,$R$126,IF(31&lt;=$A69,$R$125,IF(21&lt;=$A69,$R$124,IF(11&lt;=$A69,$R$123,IF(1&lt;=$A69,$R$122,0)))))))),0))*1.1,0)</f>
        <v>25484</v>
      </c>
      <c r="R69" s="101">
        <f t="shared" ref="R69:R109" si="20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38948</v>
      </c>
      <c r="T69" s="103">
        <f t="shared" si="14"/>
        <v>1314</v>
      </c>
      <c r="U69" s="104">
        <f t="shared" si="14"/>
        <v>748</v>
      </c>
      <c r="V69" s="105">
        <f t="shared" si="14"/>
        <v>2062</v>
      </c>
      <c r="W69" s="106">
        <f t="shared" si="15"/>
        <v>6034</v>
      </c>
      <c r="X69" s="86">
        <f t="shared" si="15"/>
        <v>2107</v>
      </c>
      <c r="Y69" s="87">
        <f t="shared" si="15"/>
        <v>8141</v>
      </c>
      <c r="Z69" s="107">
        <f t="shared" si="16"/>
        <v>1.3102313624678663</v>
      </c>
      <c r="AA69" s="83">
        <f t="shared" si="16"/>
        <v>1.1855243462181915</v>
      </c>
      <c r="AB69" s="83">
        <f t="shared" si="16"/>
        <v>1.2642581231538286</v>
      </c>
    </row>
    <row r="70" spans="1:28" s="57" customFormat="1" ht="18" customHeight="1" x14ac:dyDescent="0.25">
      <c r="A70" s="84">
        <v>65</v>
      </c>
      <c r="B70" s="85">
        <f t="shared" si="19"/>
        <v>19754</v>
      </c>
      <c r="C70" s="106">
        <v>11550</v>
      </c>
      <c r="D70" s="111">
        <f t="shared" si="11"/>
        <v>31304</v>
      </c>
      <c r="E70" s="88">
        <f>ROUNDDOWN(($F$117+ROUNDDOWN(($A70*IF(501&lt;=$A70,$F$128,IF(101&lt;=$A70,$F$127,IF(51&lt;=$A70,$F$126,IF(31&lt;=$A70,$F$125,IF(21&lt;=$A70,$F$124,IF(11&lt;=$A70,$F$123,IF(1&lt;=$A70,$F$122,0)))))))),0))*1.1,0)</f>
        <v>22917</v>
      </c>
      <c r="F70" s="89">
        <v>12144</v>
      </c>
      <c r="G70" s="90">
        <f t="shared" ref="G70:G109" si="21">SUM(E70:F70)</f>
        <v>35061</v>
      </c>
      <c r="H70" s="91">
        <f t="shared" ref="H70:J109" si="22">E70-B70</f>
        <v>3163</v>
      </c>
      <c r="I70" s="92">
        <f t="shared" si="22"/>
        <v>594</v>
      </c>
      <c r="J70" s="93">
        <f t="shared" si="22"/>
        <v>3757</v>
      </c>
      <c r="K70" s="94">
        <f>ROUNDDOWN(($L$117+ROUNDDOWN(($A70*IF(501&lt;=$A70,$L$128,IF(101&lt;=$A70,$L$127,IF(51&lt;=$A70,$L$126,IF(31&lt;=$A70,$L$125,IF(21&lt;=$A70,$L$124,IF(11&lt;=$A70,$L$123,IF(1&lt;=$A70,$L$122,0)))))))),0))*1.1,0)</f>
        <v>24385</v>
      </c>
      <c r="L70" s="95">
        <v>12903</v>
      </c>
      <c r="M70" s="96">
        <f t="shared" ref="M70:M109" si="23">SUM(K70:L70)</f>
        <v>37288</v>
      </c>
      <c r="N70" s="97">
        <f t="shared" ref="N70:P109" si="24">K70-E70</f>
        <v>1468</v>
      </c>
      <c r="O70" s="98">
        <f t="shared" si="24"/>
        <v>759</v>
      </c>
      <c r="P70" s="99">
        <f t="shared" si="24"/>
        <v>2227</v>
      </c>
      <c r="Q70" s="100">
        <f>ROUNDDOWN(($R$117+ROUNDDOWN(($A70*IF(501&lt;=$A70,$R$128,IF(101&lt;=$A70,$R$127,IF(51&lt;=$A70,$R$126,IF(31&lt;=$A70,$R$125,IF(21&lt;=$A70,$R$124,IF(11&lt;=$A70,$R$123,IF(1&lt;=$A70,$R$122,0)))))))),0))*1.1,0)</f>
        <v>25711</v>
      </c>
      <c r="R70" s="101">
        <f t="shared" si="20"/>
        <v>13662</v>
      </c>
      <c r="S70" s="102">
        <f t="shared" ref="S70:S109" si="25">SUM(Q70:R70)</f>
        <v>39373</v>
      </c>
      <c r="T70" s="103">
        <f t="shared" ref="T70:V109" si="26">Q70-K70</f>
        <v>1326</v>
      </c>
      <c r="U70" s="104">
        <f t="shared" si="26"/>
        <v>759</v>
      </c>
      <c r="V70" s="105">
        <f t="shared" si="26"/>
        <v>2085</v>
      </c>
      <c r="W70" s="106">
        <f t="shared" ref="W70:Y109" si="27">Q70-B70</f>
        <v>5957</v>
      </c>
      <c r="X70" s="86">
        <f t="shared" si="27"/>
        <v>2112</v>
      </c>
      <c r="Y70" s="87">
        <f t="shared" si="27"/>
        <v>8069</v>
      </c>
      <c r="Z70" s="107">
        <f t="shared" ref="Z70:AB109" si="28">Q70/B70</f>
        <v>1.3015591778880227</v>
      </c>
      <c r="AA70" s="83">
        <f t="shared" si="28"/>
        <v>1.1828571428571428</v>
      </c>
      <c r="AB70" s="83">
        <f t="shared" si="28"/>
        <v>1.2577625862509583</v>
      </c>
    </row>
    <row r="71" spans="1:28" s="57" customFormat="1" ht="18" customHeight="1" x14ac:dyDescent="0.25">
      <c r="A71" s="84">
        <v>66</v>
      </c>
      <c r="B71" s="85">
        <f t="shared" si="19"/>
        <v>20059</v>
      </c>
      <c r="C71" s="106">
        <v>11742</v>
      </c>
      <c r="D71" s="111">
        <f t="shared" si="11"/>
        <v>31801</v>
      </c>
      <c r="E71" s="88">
        <f>ROUNDDOWN(($F$117+ROUNDDOWN(($A71*IF(501&lt;=$A71,$F$128,IF(101&lt;=$A71,$F$127,IF(51&lt;=$A71,$F$126,IF(31&lt;=$A71,$F$125,IF(21&lt;=$A71,$F$124,IF(11&lt;=$A71,$F$123,IF(1&lt;=$A71,$F$122,0)))))))),0))*1.1,0)</f>
        <v>23119</v>
      </c>
      <c r="F71" s="89">
        <v>12320</v>
      </c>
      <c r="G71" s="90">
        <f t="shared" si="21"/>
        <v>35439</v>
      </c>
      <c r="H71" s="91">
        <f t="shared" si="22"/>
        <v>3060</v>
      </c>
      <c r="I71" s="92">
        <f t="shared" si="22"/>
        <v>578</v>
      </c>
      <c r="J71" s="93">
        <f t="shared" si="22"/>
        <v>3638</v>
      </c>
      <c r="K71" s="94">
        <f>ROUNDDOWN(($L$117+ROUNDDOWN(($A71*IF(501&lt;=$A71,$L$128,IF(101&lt;=$A71,$L$127,IF(51&lt;=$A71,$L$126,IF(31&lt;=$A71,$L$125,IF(21&lt;=$A71,$L$124,IF(11&lt;=$A71,$L$123,IF(1&lt;=$A71,$L$122,0)))))))),0))*1.1,0)</f>
        <v>24601</v>
      </c>
      <c r="L71" s="95">
        <v>13090</v>
      </c>
      <c r="M71" s="96">
        <f t="shared" si="23"/>
        <v>37691</v>
      </c>
      <c r="N71" s="97">
        <f t="shared" si="24"/>
        <v>1482</v>
      </c>
      <c r="O71" s="98">
        <f t="shared" si="24"/>
        <v>770</v>
      </c>
      <c r="P71" s="99">
        <f t="shared" si="24"/>
        <v>2252</v>
      </c>
      <c r="Q71" s="100">
        <f>ROUNDDOWN(($R$117+ROUNDDOWN(($A71*IF(501&lt;=$A71,$R$128,IF(101&lt;=$A71,$R$127,IF(51&lt;=$A71,$R$126,IF(31&lt;=$A71,$R$125,IF(21&lt;=$A71,$R$124,IF(11&lt;=$A71,$R$123,IF(1&lt;=$A71,$R$122,0)))))))),0))*1.1,0)</f>
        <v>25938</v>
      </c>
      <c r="R71" s="101">
        <f t="shared" si="20"/>
        <v>13860</v>
      </c>
      <c r="S71" s="102">
        <f t="shared" si="25"/>
        <v>39798</v>
      </c>
      <c r="T71" s="103">
        <f t="shared" si="26"/>
        <v>1337</v>
      </c>
      <c r="U71" s="104">
        <f t="shared" si="26"/>
        <v>770</v>
      </c>
      <c r="V71" s="105">
        <f t="shared" si="26"/>
        <v>2107</v>
      </c>
      <c r="W71" s="106">
        <f t="shared" si="27"/>
        <v>5879</v>
      </c>
      <c r="X71" s="86">
        <f t="shared" si="27"/>
        <v>2118</v>
      </c>
      <c r="Y71" s="87">
        <f t="shared" si="27"/>
        <v>7997</v>
      </c>
      <c r="Z71" s="107">
        <f t="shared" si="28"/>
        <v>1.2930853980756767</v>
      </c>
      <c r="AA71" s="83">
        <f t="shared" si="28"/>
        <v>1.1803781297904956</v>
      </c>
      <c r="AB71" s="83">
        <f t="shared" si="28"/>
        <v>1.2514700795572467</v>
      </c>
    </row>
    <row r="72" spans="1:28" s="57" customFormat="1" ht="18" customHeight="1" x14ac:dyDescent="0.25">
      <c r="A72" s="84">
        <v>67</v>
      </c>
      <c r="B72" s="85">
        <f t="shared" si="19"/>
        <v>20364</v>
      </c>
      <c r="C72" s="106">
        <v>11935</v>
      </c>
      <c r="D72" s="111">
        <f t="shared" si="11"/>
        <v>32299</v>
      </c>
      <c r="E72" s="88">
        <f>ROUNDDOWN(($F$117+ROUNDDOWN(($A72*IF(501&lt;=$A72,$F$128,IF(101&lt;=$A72,$F$127,IF(51&lt;=$A72,$F$126,IF(31&lt;=$A72,$F$125,IF(21&lt;=$A72,$F$124,IF(11&lt;=$A72,$F$123,IF(1&lt;=$A72,$F$122,0)))))))),0))*1.1,0)</f>
        <v>23322</v>
      </c>
      <c r="F72" s="89">
        <v>12496</v>
      </c>
      <c r="G72" s="90">
        <f t="shared" si="21"/>
        <v>35818</v>
      </c>
      <c r="H72" s="91">
        <f t="shared" si="22"/>
        <v>2958</v>
      </c>
      <c r="I72" s="92">
        <f t="shared" si="22"/>
        <v>561</v>
      </c>
      <c r="J72" s="93">
        <f t="shared" si="22"/>
        <v>3519</v>
      </c>
      <c r="K72" s="94">
        <f>ROUNDDOWN(($L$117+ROUNDDOWN(($A72*IF(501&lt;=$A72,$L$128,IF(101&lt;=$A72,$L$127,IF(51&lt;=$A72,$L$126,IF(31&lt;=$A72,$L$125,IF(21&lt;=$A72,$L$124,IF(11&lt;=$A72,$L$123,IF(1&lt;=$A72,$L$122,0)))))))),0))*1.1,0)</f>
        <v>24817</v>
      </c>
      <c r="L72" s="95">
        <v>13277</v>
      </c>
      <c r="M72" s="96">
        <f t="shared" si="23"/>
        <v>38094</v>
      </c>
      <c r="N72" s="97">
        <f t="shared" si="24"/>
        <v>1495</v>
      </c>
      <c r="O72" s="98">
        <f t="shared" si="24"/>
        <v>781</v>
      </c>
      <c r="P72" s="99">
        <f t="shared" si="24"/>
        <v>2276</v>
      </c>
      <c r="Q72" s="100">
        <f>ROUNDDOWN(($R$117+ROUNDDOWN(($A72*IF(501&lt;=$A72,$R$128,IF(101&lt;=$A72,$R$127,IF(51&lt;=$A72,$R$126,IF(31&lt;=$A72,$R$125,IF(21&lt;=$A72,$R$124,IF(11&lt;=$A72,$R$123,IF(1&lt;=$A72,$R$122,0)))))))),0))*1.1,0)</f>
        <v>26164</v>
      </c>
      <c r="R72" s="101">
        <f t="shared" si="20"/>
        <v>14058</v>
      </c>
      <c r="S72" s="102">
        <f t="shared" si="25"/>
        <v>40222</v>
      </c>
      <c r="T72" s="103">
        <f t="shared" si="26"/>
        <v>1347</v>
      </c>
      <c r="U72" s="104">
        <f t="shared" si="26"/>
        <v>781</v>
      </c>
      <c r="V72" s="105">
        <f t="shared" si="26"/>
        <v>2128</v>
      </c>
      <c r="W72" s="106">
        <f t="shared" si="27"/>
        <v>5800</v>
      </c>
      <c r="X72" s="86">
        <f t="shared" si="27"/>
        <v>2123</v>
      </c>
      <c r="Y72" s="87">
        <f t="shared" si="27"/>
        <v>7923</v>
      </c>
      <c r="Z72" s="107">
        <f t="shared" si="28"/>
        <v>1.2848163425653114</v>
      </c>
      <c r="AA72" s="83">
        <f t="shared" si="28"/>
        <v>1.1778801843317972</v>
      </c>
      <c r="AB72" s="83">
        <f t="shared" si="28"/>
        <v>1.2453017121273104</v>
      </c>
    </row>
    <row r="73" spans="1:28" s="57" customFormat="1" ht="18" customHeight="1" x14ac:dyDescent="0.25">
      <c r="A73" s="84">
        <v>68</v>
      </c>
      <c r="B73" s="85">
        <f t="shared" si="19"/>
        <v>20669</v>
      </c>
      <c r="C73" s="106">
        <v>12127</v>
      </c>
      <c r="D73" s="111">
        <f t="shared" si="11"/>
        <v>32796</v>
      </c>
      <c r="E73" s="88">
        <f>ROUNDDOWN(($F$117+ROUNDDOWN(($A73*IF(501&lt;=$A73,$F$128,IF(101&lt;=$A73,$F$127,IF(51&lt;=$A73,$F$126,IF(31&lt;=$A73,$F$125,IF(21&lt;=$A73,$F$124,IF(11&lt;=$A73,$F$123,IF(1&lt;=$A73,$F$122,0)))))))),0))*1.1,0)</f>
        <v>23524</v>
      </c>
      <c r="F73" s="89">
        <v>12672</v>
      </c>
      <c r="G73" s="90">
        <f t="shared" si="21"/>
        <v>36196</v>
      </c>
      <c r="H73" s="91">
        <f t="shared" si="22"/>
        <v>2855</v>
      </c>
      <c r="I73" s="92">
        <f t="shared" si="22"/>
        <v>545</v>
      </c>
      <c r="J73" s="93">
        <f t="shared" si="22"/>
        <v>3400</v>
      </c>
      <c r="K73" s="94">
        <f>ROUNDDOWN(($L$117+ROUNDDOWN(($A73*IF(501&lt;=$A73,$L$128,IF(101&lt;=$A73,$L$127,IF(51&lt;=$A73,$L$126,IF(31&lt;=$A73,$L$125,IF(21&lt;=$A73,$L$124,IF(11&lt;=$A73,$L$123,IF(1&lt;=$A73,$L$122,0)))))))),0))*1.1,0)</f>
        <v>25032</v>
      </c>
      <c r="L73" s="95">
        <v>13464</v>
      </c>
      <c r="M73" s="96">
        <f t="shared" si="23"/>
        <v>38496</v>
      </c>
      <c r="N73" s="97">
        <f t="shared" si="24"/>
        <v>1508</v>
      </c>
      <c r="O73" s="98">
        <f t="shared" si="24"/>
        <v>792</v>
      </c>
      <c r="P73" s="99">
        <f t="shared" si="24"/>
        <v>2300</v>
      </c>
      <c r="Q73" s="100">
        <f>ROUNDDOWN(($R$117+ROUNDDOWN(($A73*IF(501&lt;=$A73,$R$128,IF(101&lt;=$A73,$R$127,IF(51&lt;=$A73,$R$126,IF(31&lt;=$A73,$R$125,IF(21&lt;=$A73,$R$124,IF(11&lt;=$A73,$R$123,IF(1&lt;=$A73,$R$122,0)))))))),0))*1.1,0)</f>
        <v>26391</v>
      </c>
      <c r="R73" s="101">
        <f t="shared" si="20"/>
        <v>14256</v>
      </c>
      <c r="S73" s="102">
        <f t="shared" si="25"/>
        <v>40647</v>
      </c>
      <c r="T73" s="103">
        <f t="shared" si="26"/>
        <v>1359</v>
      </c>
      <c r="U73" s="104">
        <f t="shared" si="26"/>
        <v>792</v>
      </c>
      <c r="V73" s="105">
        <f t="shared" si="26"/>
        <v>2151</v>
      </c>
      <c r="W73" s="106">
        <f t="shared" si="27"/>
        <v>5722</v>
      </c>
      <c r="X73" s="86">
        <f t="shared" si="27"/>
        <v>2129</v>
      </c>
      <c r="Y73" s="87">
        <f t="shared" si="27"/>
        <v>7851</v>
      </c>
      <c r="Z73" s="107">
        <f t="shared" si="28"/>
        <v>1.2768397116454593</v>
      </c>
      <c r="AA73" s="83">
        <f t="shared" si="28"/>
        <v>1.1755586707347241</v>
      </c>
      <c r="AB73" s="83">
        <f t="shared" si="28"/>
        <v>1.2393889498719357</v>
      </c>
    </row>
    <row r="74" spans="1:28" s="57" customFormat="1" ht="18" customHeight="1" x14ac:dyDescent="0.25">
      <c r="A74" s="84">
        <v>69</v>
      </c>
      <c r="B74" s="85">
        <f t="shared" si="19"/>
        <v>20973</v>
      </c>
      <c r="C74" s="106">
        <v>12320</v>
      </c>
      <c r="D74" s="111">
        <f t="shared" si="11"/>
        <v>33293</v>
      </c>
      <c r="E74" s="88">
        <f>ROUNDDOWN(($F$117+ROUNDDOWN(($A74*IF(501&lt;=$A74,$F$128,IF(101&lt;=$A74,$F$127,IF(51&lt;=$A74,$F$126,IF(31&lt;=$A74,$F$125,IF(21&lt;=$A74,$F$124,IF(11&lt;=$A74,$F$123,IF(1&lt;=$A74,$F$122,0)))))))),0))*1.1,0)</f>
        <v>23727</v>
      </c>
      <c r="F74" s="89">
        <v>12848</v>
      </c>
      <c r="G74" s="90">
        <f t="shared" si="21"/>
        <v>36575</v>
      </c>
      <c r="H74" s="91">
        <f t="shared" si="22"/>
        <v>2754</v>
      </c>
      <c r="I74" s="92">
        <f t="shared" si="22"/>
        <v>528</v>
      </c>
      <c r="J74" s="93">
        <f t="shared" si="22"/>
        <v>3282</v>
      </c>
      <c r="K74" s="94">
        <f>ROUNDDOWN(($L$117+ROUNDDOWN(($A74*IF(501&lt;=$A74,$L$128,IF(101&lt;=$A74,$L$127,IF(51&lt;=$A74,$L$126,IF(31&lt;=$A74,$L$125,IF(21&lt;=$A74,$L$124,IF(11&lt;=$A74,$L$123,IF(1&lt;=$A74,$L$122,0)))))))),0))*1.1,0)</f>
        <v>25248</v>
      </c>
      <c r="L74" s="95">
        <v>13651</v>
      </c>
      <c r="M74" s="96">
        <f t="shared" si="23"/>
        <v>38899</v>
      </c>
      <c r="N74" s="97">
        <f t="shared" si="24"/>
        <v>1521</v>
      </c>
      <c r="O74" s="98">
        <f t="shared" si="24"/>
        <v>803</v>
      </c>
      <c r="P74" s="99">
        <f t="shared" si="24"/>
        <v>2324</v>
      </c>
      <c r="Q74" s="100">
        <f>ROUNDDOWN(($R$117+ROUNDDOWN(($A74*IF(501&lt;=$A74,$R$128,IF(101&lt;=$A74,$R$127,IF(51&lt;=$A74,$R$126,IF(31&lt;=$A74,$R$125,IF(21&lt;=$A74,$R$124,IF(11&lt;=$A74,$R$123,IF(1&lt;=$A74,$R$122,0)))))))),0))*1.1,0)</f>
        <v>26617</v>
      </c>
      <c r="R74" s="101">
        <f t="shared" si="20"/>
        <v>14454</v>
      </c>
      <c r="S74" s="102">
        <f t="shared" si="25"/>
        <v>41071</v>
      </c>
      <c r="T74" s="103">
        <f t="shared" si="26"/>
        <v>1369</v>
      </c>
      <c r="U74" s="104">
        <f t="shared" si="26"/>
        <v>803</v>
      </c>
      <c r="V74" s="105">
        <f t="shared" si="26"/>
        <v>2172</v>
      </c>
      <c r="W74" s="106">
        <f t="shared" si="27"/>
        <v>5644</v>
      </c>
      <c r="X74" s="86">
        <f t="shared" si="27"/>
        <v>2134</v>
      </c>
      <c r="Y74" s="87">
        <f t="shared" si="27"/>
        <v>7778</v>
      </c>
      <c r="Z74" s="107">
        <f t="shared" si="28"/>
        <v>1.2691079006341486</v>
      </c>
      <c r="AA74" s="83">
        <f t="shared" si="28"/>
        <v>1.1732142857142858</v>
      </c>
      <c r="AB74" s="83">
        <f t="shared" si="28"/>
        <v>1.2336226834469708</v>
      </c>
    </row>
    <row r="75" spans="1:28" s="57" customFormat="1" ht="18" customHeight="1" x14ac:dyDescent="0.25">
      <c r="A75" s="84">
        <v>70</v>
      </c>
      <c r="B75" s="85">
        <f t="shared" si="19"/>
        <v>21278</v>
      </c>
      <c r="C75" s="106">
        <v>12512</v>
      </c>
      <c r="D75" s="111">
        <f t="shared" si="11"/>
        <v>33790</v>
      </c>
      <c r="E75" s="88">
        <f>ROUNDDOWN(($F$117+ROUNDDOWN(($A75*IF(501&lt;=$A75,$F$128,IF(101&lt;=$A75,$F$127,IF(51&lt;=$A75,$F$126,IF(31&lt;=$A75,$F$125,IF(21&lt;=$A75,$F$124,IF(11&lt;=$A75,$F$123,IF(1&lt;=$A75,$F$122,0)))))))),0))*1.1,0)</f>
        <v>23929</v>
      </c>
      <c r="F75" s="89">
        <v>13024</v>
      </c>
      <c r="G75" s="90">
        <f t="shared" si="21"/>
        <v>36953</v>
      </c>
      <c r="H75" s="91">
        <f t="shared" si="22"/>
        <v>2651</v>
      </c>
      <c r="I75" s="92">
        <f t="shared" si="22"/>
        <v>512</v>
      </c>
      <c r="J75" s="93">
        <f t="shared" si="22"/>
        <v>3163</v>
      </c>
      <c r="K75" s="94">
        <f>ROUNDDOWN(($L$117+ROUNDDOWN(($A75*IF(501&lt;=$A75,$L$128,IF(101&lt;=$A75,$L$127,IF(51&lt;=$A75,$L$126,IF(31&lt;=$A75,$L$125,IF(21&lt;=$A75,$L$124,IF(11&lt;=$A75,$L$123,IF(1&lt;=$A75,$L$122,0)))))))),0))*1.1,0)</f>
        <v>25463</v>
      </c>
      <c r="L75" s="95">
        <v>13838</v>
      </c>
      <c r="M75" s="96">
        <f t="shared" si="23"/>
        <v>39301</v>
      </c>
      <c r="N75" s="97">
        <f t="shared" si="24"/>
        <v>1534</v>
      </c>
      <c r="O75" s="98">
        <f t="shared" si="24"/>
        <v>814</v>
      </c>
      <c r="P75" s="99">
        <f t="shared" si="24"/>
        <v>2348</v>
      </c>
      <c r="Q75" s="100">
        <f>ROUNDDOWN(($R$117+ROUNDDOWN(($A75*IF(501&lt;=$A75,$R$128,IF(101&lt;=$A75,$R$127,IF(51&lt;=$A75,$R$126,IF(31&lt;=$A75,$R$125,IF(21&lt;=$A75,$R$124,IF(11&lt;=$A75,$R$123,IF(1&lt;=$A75,$R$122,0)))))))),0))*1.1,0)</f>
        <v>26844</v>
      </c>
      <c r="R75" s="101">
        <f t="shared" si="20"/>
        <v>14652</v>
      </c>
      <c r="S75" s="102">
        <f t="shared" si="25"/>
        <v>41496</v>
      </c>
      <c r="T75" s="103">
        <f t="shared" si="26"/>
        <v>1381</v>
      </c>
      <c r="U75" s="104">
        <f t="shared" si="26"/>
        <v>814</v>
      </c>
      <c r="V75" s="105">
        <f t="shared" si="26"/>
        <v>2195</v>
      </c>
      <c r="W75" s="106">
        <f t="shared" si="27"/>
        <v>5566</v>
      </c>
      <c r="X75" s="86">
        <f t="shared" si="27"/>
        <v>2140</v>
      </c>
      <c r="Y75" s="87">
        <f t="shared" si="27"/>
        <v>7706</v>
      </c>
      <c r="Z75" s="107">
        <f t="shared" si="28"/>
        <v>1.2615847354074632</v>
      </c>
      <c r="AA75" s="83">
        <f t="shared" si="28"/>
        <v>1.1710358056265984</v>
      </c>
      <c r="AB75" s="83">
        <f t="shared" si="28"/>
        <v>1.2280556377626517</v>
      </c>
    </row>
    <row r="76" spans="1:28" s="57" customFormat="1" ht="18" customHeight="1" x14ac:dyDescent="0.25">
      <c r="A76" s="84">
        <v>71</v>
      </c>
      <c r="B76" s="85">
        <f t="shared" si="19"/>
        <v>21583</v>
      </c>
      <c r="C76" s="106">
        <v>12705</v>
      </c>
      <c r="D76" s="111">
        <f t="shared" si="11"/>
        <v>34288</v>
      </c>
      <c r="E76" s="88">
        <f>ROUNDDOWN(($F$117+ROUNDDOWN(($A76*IF(501&lt;=$A76,$F$128,IF(101&lt;=$A76,$F$127,IF(51&lt;=$A76,$F$126,IF(31&lt;=$A76,$F$125,IF(21&lt;=$A76,$F$124,IF(11&lt;=$A76,$F$123,IF(1&lt;=$A76,$F$122,0)))))))),0))*1.1,0)</f>
        <v>24131</v>
      </c>
      <c r="F76" s="89">
        <v>13200</v>
      </c>
      <c r="G76" s="90">
        <f t="shared" si="21"/>
        <v>37331</v>
      </c>
      <c r="H76" s="91">
        <f t="shared" si="22"/>
        <v>2548</v>
      </c>
      <c r="I76" s="92">
        <f t="shared" si="22"/>
        <v>495</v>
      </c>
      <c r="J76" s="93">
        <f t="shared" si="22"/>
        <v>3043</v>
      </c>
      <c r="K76" s="94">
        <f>ROUNDDOWN(($L$117+ROUNDDOWN(($A76*IF(501&lt;=$A76,$L$128,IF(101&lt;=$A76,$L$127,IF(51&lt;=$A76,$L$126,IF(31&lt;=$A76,$L$125,IF(21&lt;=$A76,$L$124,IF(11&lt;=$A76,$L$123,IF(1&lt;=$A76,$L$122,0)))))))),0))*1.1,0)</f>
        <v>25679</v>
      </c>
      <c r="L76" s="95">
        <v>14025</v>
      </c>
      <c r="M76" s="96">
        <f t="shared" si="23"/>
        <v>39704</v>
      </c>
      <c r="N76" s="97">
        <f t="shared" si="24"/>
        <v>1548</v>
      </c>
      <c r="O76" s="98">
        <f t="shared" si="24"/>
        <v>825</v>
      </c>
      <c r="P76" s="99">
        <f t="shared" si="24"/>
        <v>2373</v>
      </c>
      <c r="Q76" s="100">
        <f>ROUNDDOWN(($R$117+ROUNDDOWN(($A76*IF(501&lt;=$A76,$R$128,IF(101&lt;=$A76,$R$127,IF(51&lt;=$A76,$R$126,IF(31&lt;=$A76,$R$125,IF(21&lt;=$A76,$R$124,IF(11&lt;=$A76,$R$123,IF(1&lt;=$A76,$R$122,0)))))))),0))*1.1,0)</f>
        <v>27071</v>
      </c>
      <c r="R76" s="101">
        <f t="shared" si="20"/>
        <v>14850</v>
      </c>
      <c r="S76" s="102">
        <f t="shared" si="25"/>
        <v>41921</v>
      </c>
      <c r="T76" s="103">
        <f t="shared" si="26"/>
        <v>1392</v>
      </c>
      <c r="U76" s="104">
        <f t="shared" si="26"/>
        <v>825</v>
      </c>
      <c r="V76" s="105">
        <f t="shared" si="26"/>
        <v>2217</v>
      </c>
      <c r="W76" s="106">
        <f t="shared" si="27"/>
        <v>5488</v>
      </c>
      <c r="X76" s="86">
        <f t="shared" si="27"/>
        <v>2145</v>
      </c>
      <c r="Y76" s="87">
        <f t="shared" si="27"/>
        <v>7633</v>
      </c>
      <c r="Z76" s="107">
        <f t="shared" si="28"/>
        <v>1.2542741972849001</v>
      </c>
      <c r="AA76" s="83">
        <f t="shared" si="28"/>
        <v>1.1688311688311688</v>
      </c>
      <c r="AB76" s="83">
        <f t="shared" si="28"/>
        <v>1.2226143257116193</v>
      </c>
    </row>
    <row r="77" spans="1:28" s="57" customFormat="1" ht="18" customHeight="1" x14ac:dyDescent="0.25">
      <c r="A77" s="84">
        <v>72</v>
      </c>
      <c r="B77" s="85">
        <f t="shared" si="19"/>
        <v>21887</v>
      </c>
      <c r="C77" s="106">
        <v>12897</v>
      </c>
      <c r="D77" s="111">
        <f t="shared" si="11"/>
        <v>34784</v>
      </c>
      <c r="E77" s="88">
        <f>ROUNDDOWN(($F$117+ROUNDDOWN(($A77*IF(501&lt;=$A77,$F$128,IF(101&lt;=$A77,$F$127,IF(51&lt;=$A77,$F$126,IF(31&lt;=$A77,$F$125,IF(21&lt;=$A77,$F$124,IF(11&lt;=$A77,$F$123,IF(1&lt;=$A77,$F$122,0)))))))),0))*1.1,0)</f>
        <v>24334</v>
      </c>
      <c r="F77" s="89">
        <v>13376</v>
      </c>
      <c r="G77" s="90">
        <f t="shared" si="21"/>
        <v>37710</v>
      </c>
      <c r="H77" s="91">
        <f t="shared" si="22"/>
        <v>2447</v>
      </c>
      <c r="I77" s="92">
        <f t="shared" si="22"/>
        <v>479</v>
      </c>
      <c r="J77" s="93">
        <f t="shared" si="22"/>
        <v>2926</v>
      </c>
      <c r="K77" s="94">
        <f>ROUNDDOWN(($L$117+ROUNDDOWN(($A77*IF(501&lt;=$A77,$L$128,IF(101&lt;=$A77,$L$127,IF(51&lt;=$A77,$L$126,IF(31&lt;=$A77,$L$125,IF(21&lt;=$A77,$L$124,IF(11&lt;=$A77,$L$123,IF(1&lt;=$A77,$L$122,0)))))))),0))*1.1,0)</f>
        <v>25895</v>
      </c>
      <c r="L77" s="95">
        <v>14212</v>
      </c>
      <c r="M77" s="96">
        <f t="shared" si="23"/>
        <v>40107</v>
      </c>
      <c r="N77" s="97">
        <f t="shared" si="24"/>
        <v>1561</v>
      </c>
      <c r="O77" s="98">
        <f t="shared" si="24"/>
        <v>836</v>
      </c>
      <c r="P77" s="99">
        <f t="shared" si="24"/>
        <v>2397</v>
      </c>
      <c r="Q77" s="100">
        <f>ROUNDDOWN(($R$117+ROUNDDOWN(($A77*IF(501&lt;=$A77,$R$128,IF(101&lt;=$A77,$R$127,IF(51&lt;=$A77,$R$126,IF(31&lt;=$A77,$R$125,IF(21&lt;=$A77,$R$124,IF(11&lt;=$A77,$R$123,IF(1&lt;=$A77,$R$122,0)))))))),0))*1.1,0)</f>
        <v>27297</v>
      </c>
      <c r="R77" s="101">
        <f t="shared" si="20"/>
        <v>15048</v>
      </c>
      <c r="S77" s="102">
        <f t="shared" si="25"/>
        <v>42345</v>
      </c>
      <c r="T77" s="103">
        <f t="shared" si="26"/>
        <v>1402</v>
      </c>
      <c r="U77" s="104">
        <f t="shared" si="26"/>
        <v>836</v>
      </c>
      <c r="V77" s="105">
        <f t="shared" si="26"/>
        <v>2238</v>
      </c>
      <c r="W77" s="106">
        <f t="shared" si="27"/>
        <v>5410</v>
      </c>
      <c r="X77" s="86">
        <f t="shared" si="27"/>
        <v>2151</v>
      </c>
      <c r="Y77" s="87">
        <f t="shared" si="27"/>
        <v>7561</v>
      </c>
      <c r="Z77" s="107">
        <f t="shared" si="28"/>
        <v>1.2471786905469</v>
      </c>
      <c r="AA77" s="83">
        <f t="shared" si="28"/>
        <v>1.1667829727843684</v>
      </c>
      <c r="AB77" s="83">
        <f t="shared" si="28"/>
        <v>1.2173700551977922</v>
      </c>
    </row>
    <row r="78" spans="1:28" s="57" customFormat="1" ht="18" customHeight="1" x14ac:dyDescent="0.25">
      <c r="A78" s="84">
        <v>73</v>
      </c>
      <c r="B78" s="85">
        <f t="shared" si="19"/>
        <v>22192</v>
      </c>
      <c r="C78" s="106">
        <v>13090</v>
      </c>
      <c r="D78" s="111">
        <f t="shared" si="11"/>
        <v>35282</v>
      </c>
      <c r="E78" s="88">
        <f>ROUNDDOWN(($F$117+ROUNDDOWN(($A78*IF(501&lt;=$A78,$F$128,IF(101&lt;=$A78,$F$127,IF(51&lt;=$A78,$F$126,IF(31&lt;=$A78,$F$125,IF(21&lt;=$A78,$F$124,IF(11&lt;=$A78,$F$123,IF(1&lt;=$A78,$F$122,0)))))))),0))*1.1,0)</f>
        <v>24536</v>
      </c>
      <c r="F78" s="89">
        <v>13552</v>
      </c>
      <c r="G78" s="90">
        <f t="shared" si="21"/>
        <v>38088</v>
      </c>
      <c r="H78" s="91">
        <f t="shared" si="22"/>
        <v>2344</v>
      </c>
      <c r="I78" s="92">
        <f t="shared" si="22"/>
        <v>462</v>
      </c>
      <c r="J78" s="93">
        <f t="shared" si="22"/>
        <v>2806</v>
      </c>
      <c r="K78" s="94">
        <f>ROUNDDOWN(($L$117+ROUNDDOWN(($A78*IF(501&lt;=$A78,$L$128,IF(101&lt;=$A78,$L$127,IF(51&lt;=$A78,$L$126,IF(31&lt;=$A78,$L$125,IF(21&lt;=$A78,$L$124,IF(11&lt;=$A78,$L$123,IF(1&lt;=$A78,$L$122,0)))))))),0))*1.1,0)</f>
        <v>26110</v>
      </c>
      <c r="L78" s="95">
        <v>14399</v>
      </c>
      <c r="M78" s="96">
        <f t="shared" si="23"/>
        <v>40509</v>
      </c>
      <c r="N78" s="97">
        <f t="shared" si="24"/>
        <v>1574</v>
      </c>
      <c r="O78" s="98">
        <f t="shared" si="24"/>
        <v>847</v>
      </c>
      <c r="P78" s="99">
        <f t="shared" si="24"/>
        <v>2421</v>
      </c>
      <c r="Q78" s="100">
        <f>ROUNDDOWN(($R$117+ROUNDDOWN(($A78*IF(501&lt;=$A78,$R$128,IF(101&lt;=$A78,$R$127,IF(51&lt;=$A78,$R$126,IF(31&lt;=$A78,$R$125,IF(21&lt;=$A78,$R$124,IF(11&lt;=$A78,$R$123,IF(1&lt;=$A78,$R$122,0)))))))),0))*1.1,0)</f>
        <v>27524</v>
      </c>
      <c r="R78" s="101">
        <f t="shared" si="20"/>
        <v>15246</v>
      </c>
      <c r="S78" s="102">
        <f t="shared" si="25"/>
        <v>42770</v>
      </c>
      <c r="T78" s="103">
        <f t="shared" si="26"/>
        <v>1414</v>
      </c>
      <c r="U78" s="104">
        <f t="shared" si="26"/>
        <v>847</v>
      </c>
      <c r="V78" s="105">
        <f t="shared" si="26"/>
        <v>2261</v>
      </c>
      <c r="W78" s="106">
        <f t="shared" si="27"/>
        <v>5332</v>
      </c>
      <c r="X78" s="86">
        <f t="shared" si="27"/>
        <v>2156</v>
      </c>
      <c r="Y78" s="87">
        <f t="shared" si="27"/>
        <v>7488</v>
      </c>
      <c r="Z78" s="107">
        <f t="shared" si="28"/>
        <v>1.2402667627974044</v>
      </c>
      <c r="AA78" s="83">
        <f t="shared" si="28"/>
        <v>1.1647058823529413</v>
      </c>
      <c r="AB78" s="83">
        <f t="shared" si="28"/>
        <v>1.2122328666175386</v>
      </c>
    </row>
    <row r="79" spans="1:28" s="57" customFormat="1" ht="18" customHeight="1" x14ac:dyDescent="0.25">
      <c r="A79" s="84">
        <v>74</v>
      </c>
      <c r="B79" s="85">
        <f t="shared" si="19"/>
        <v>22497</v>
      </c>
      <c r="C79" s="106">
        <v>13282</v>
      </c>
      <c r="D79" s="111">
        <f t="shared" ref="D79:D109" si="29">B79+C79</f>
        <v>35779</v>
      </c>
      <c r="E79" s="88">
        <f>ROUNDDOWN(($F$117+ROUNDDOWN(($A79*IF(501&lt;=$A79,$F$128,IF(101&lt;=$A79,$F$127,IF(51&lt;=$A79,$F$126,IF(31&lt;=$A79,$F$125,IF(21&lt;=$A79,$F$124,IF(11&lt;=$A79,$F$123,IF(1&lt;=$A79,$F$122,0)))))))),0))*1.1,0)</f>
        <v>24739</v>
      </c>
      <c r="F79" s="89">
        <v>13728</v>
      </c>
      <c r="G79" s="90">
        <f t="shared" si="21"/>
        <v>38467</v>
      </c>
      <c r="H79" s="91">
        <f t="shared" si="22"/>
        <v>2242</v>
      </c>
      <c r="I79" s="92">
        <f t="shared" si="22"/>
        <v>446</v>
      </c>
      <c r="J79" s="93">
        <f t="shared" si="22"/>
        <v>2688</v>
      </c>
      <c r="K79" s="94">
        <f>ROUNDDOWN(($L$117+ROUNDDOWN(($A79*IF(501&lt;=$A79,$L$128,IF(101&lt;=$A79,$L$127,IF(51&lt;=$A79,$L$126,IF(31&lt;=$A79,$L$125,IF(21&lt;=$A79,$L$124,IF(11&lt;=$A79,$L$123,IF(1&lt;=$A79,$L$122,0)))))))),0))*1.1,0)</f>
        <v>26326</v>
      </c>
      <c r="L79" s="95">
        <v>14586</v>
      </c>
      <c r="M79" s="96">
        <f t="shared" si="23"/>
        <v>40912</v>
      </c>
      <c r="N79" s="97">
        <f t="shared" si="24"/>
        <v>1587</v>
      </c>
      <c r="O79" s="98">
        <f t="shared" si="24"/>
        <v>858</v>
      </c>
      <c r="P79" s="99">
        <f t="shared" si="24"/>
        <v>2445</v>
      </c>
      <c r="Q79" s="100">
        <f>ROUNDDOWN(($R$117+ROUNDDOWN(($A79*IF(501&lt;=$A79,$R$128,IF(101&lt;=$A79,$R$127,IF(51&lt;=$A79,$R$126,IF(31&lt;=$A79,$R$125,IF(21&lt;=$A79,$R$124,IF(11&lt;=$A79,$R$123,IF(1&lt;=$A79,$R$122,0)))))))),0))*1.1,0)</f>
        <v>27750</v>
      </c>
      <c r="R79" s="101">
        <f t="shared" si="20"/>
        <v>15444</v>
      </c>
      <c r="S79" s="102">
        <f t="shared" si="25"/>
        <v>43194</v>
      </c>
      <c r="T79" s="103">
        <f t="shared" si="26"/>
        <v>1424</v>
      </c>
      <c r="U79" s="104">
        <f t="shared" si="26"/>
        <v>858</v>
      </c>
      <c r="V79" s="105">
        <f t="shared" si="26"/>
        <v>2282</v>
      </c>
      <c r="W79" s="106">
        <f t="shared" si="27"/>
        <v>5253</v>
      </c>
      <c r="X79" s="86">
        <f t="shared" si="27"/>
        <v>2162</v>
      </c>
      <c r="Y79" s="87">
        <f t="shared" si="27"/>
        <v>7415</v>
      </c>
      <c r="Z79" s="107">
        <f t="shared" si="28"/>
        <v>1.2334977997066277</v>
      </c>
      <c r="AA79" s="83">
        <f t="shared" si="28"/>
        <v>1.1627766902574914</v>
      </c>
      <c r="AB79" s="83">
        <f t="shared" si="28"/>
        <v>1.207244473014897</v>
      </c>
    </row>
    <row r="80" spans="1:28" s="57" customFormat="1" ht="18" customHeight="1" x14ac:dyDescent="0.25">
      <c r="A80" s="84">
        <v>75</v>
      </c>
      <c r="B80" s="85">
        <f t="shared" si="19"/>
        <v>22801</v>
      </c>
      <c r="C80" s="106">
        <v>13475</v>
      </c>
      <c r="D80" s="111">
        <f t="shared" si="29"/>
        <v>36276</v>
      </c>
      <c r="E80" s="88">
        <f>ROUNDDOWN(($F$117+ROUNDDOWN(($A80*IF(501&lt;=$A80,$F$128,IF(101&lt;=$A80,$F$127,IF(51&lt;=$A80,$F$126,IF(31&lt;=$A80,$F$125,IF(21&lt;=$A80,$F$124,IF(11&lt;=$A80,$F$123,IF(1&lt;=$A80,$F$122,0)))))))),0))*1.1,0)</f>
        <v>24941</v>
      </c>
      <c r="F80" s="89">
        <v>13904</v>
      </c>
      <c r="G80" s="90">
        <f t="shared" si="21"/>
        <v>38845</v>
      </c>
      <c r="H80" s="91">
        <f t="shared" si="22"/>
        <v>2140</v>
      </c>
      <c r="I80" s="92">
        <f t="shared" si="22"/>
        <v>429</v>
      </c>
      <c r="J80" s="93">
        <f t="shared" si="22"/>
        <v>2569</v>
      </c>
      <c r="K80" s="94">
        <f>ROUNDDOWN(($L$117+ROUNDDOWN(($A80*IF(501&lt;=$A80,$L$128,IF(101&lt;=$A80,$L$127,IF(51&lt;=$A80,$L$126,IF(31&lt;=$A80,$L$125,IF(21&lt;=$A80,$L$124,IF(11&lt;=$A80,$L$123,IF(1&lt;=$A80,$L$122,0)))))))),0))*1.1,0)</f>
        <v>26541</v>
      </c>
      <c r="L80" s="95">
        <v>14773</v>
      </c>
      <c r="M80" s="96">
        <f t="shared" si="23"/>
        <v>41314</v>
      </c>
      <c r="N80" s="97">
        <f t="shared" si="24"/>
        <v>1600</v>
      </c>
      <c r="O80" s="98">
        <f t="shared" si="24"/>
        <v>869</v>
      </c>
      <c r="P80" s="99">
        <f t="shared" si="24"/>
        <v>2469</v>
      </c>
      <c r="Q80" s="100">
        <f>ROUNDDOWN(($R$117+ROUNDDOWN(($A80*IF(501&lt;=$A80,$R$128,IF(101&lt;=$A80,$R$127,IF(51&lt;=$A80,$R$126,IF(31&lt;=$A80,$R$125,IF(21&lt;=$A80,$R$124,IF(11&lt;=$A80,$R$123,IF(1&lt;=$A80,$R$122,0)))))))),0))*1.1,0)</f>
        <v>27977</v>
      </c>
      <c r="R80" s="101">
        <f t="shared" si="20"/>
        <v>15642</v>
      </c>
      <c r="S80" s="102">
        <f t="shared" si="25"/>
        <v>43619</v>
      </c>
      <c r="T80" s="103">
        <f t="shared" si="26"/>
        <v>1436</v>
      </c>
      <c r="U80" s="104">
        <f t="shared" si="26"/>
        <v>869</v>
      </c>
      <c r="V80" s="105">
        <f t="shared" si="26"/>
        <v>2305</v>
      </c>
      <c r="W80" s="106">
        <f t="shared" si="27"/>
        <v>5176</v>
      </c>
      <c r="X80" s="86">
        <f t="shared" si="27"/>
        <v>2167</v>
      </c>
      <c r="Y80" s="87">
        <f t="shared" si="27"/>
        <v>7343</v>
      </c>
      <c r="Z80" s="107">
        <f t="shared" si="28"/>
        <v>1.2270075873865181</v>
      </c>
      <c r="AA80" s="83">
        <f t="shared" si="28"/>
        <v>1.1608163265306122</v>
      </c>
      <c r="AB80" s="83">
        <f t="shared" si="28"/>
        <v>1.202420333002536</v>
      </c>
    </row>
    <row r="81" spans="1:28" s="57" customFormat="1" ht="18" customHeight="1" x14ac:dyDescent="0.25">
      <c r="A81" s="84">
        <v>76</v>
      </c>
      <c r="B81" s="85">
        <f t="shared" si="19"/>
        <v>23106</v>
      </c>
      <c r="C81" s="106">
        <v>13667</v>
      </c>
      <c r="D81" s="111">
        <f t="shared" si="29"/>
        <v>36773</v>
      </c>
      <c r="E81" s="88">
        <f>ROUNDDOWN(($F$117+ROUNDDOWN(($A81*IF(501&lt;=$A81,$F$128,IF(101&lt;=$A81,$F$127,IF(51&lt;=$A81,$F$126,IF(31&lt;=$A81,$F$125,IF(21&lt;=$A81,$F$124,IF(11&lt;=$A81,$F$123,IF(1&lt;=$A81,$F$122,0)))))))),0))*1.1,0)</f>
        <v>25143</v>
      </c>
      <c r="F81" s="89">
        <v>14080</v>
      </c>
      <c r="G81" s="90">
        <f t="shared" si="21"/>
        <v>39223</v>
      </c>
      <c r="H81" s="91">
        <f t="shared" si="22"/>
        <v>2037</v>
      </c>
      <c r="I81" s="92">
        <f t="shared" si="22"/>
        <v>413</v>
      </c>
      <c r="J81" s="93">
        <f t="shared" si="22"/>
        <v>2450</v>
      </c>
      <c r="K81" s="94">
        <f>ROUNDDOWN(($L$117+ROUNDDOWN(($A81*IF(501&lt;=$A81,$L$128,IF(101&lt;=$A81,$L$127,IF(51&lt;=$A81,$L$126,IF(31&lt;=$A81,$L$125,IF(21&lt;=$A81,$L$124,IF(11&lt;=$A81,$L$123,IF(1&lt;=$A81,$L$122,0)))))))),0))*1.1,0)</f>
        <v>26757</v>
      </c>
      <c r="L81" s="95">
        <v>14960</v>
      </c>
      <c r="M81" s="96">
        <f t="shared" si="23"/>
        <v>41717</v>
      </c>
      <c r="N81" s="97">
        <f t="shared" si="24"/>
        <v>1614</v>
      </c>
      <c r="O81" s="98">
        <f t="shared" si="24"/>
        <v>880</v>
      </c>
      <c r="P81" s="99">
        <f t="shared" si="24"/>
        <v>2494</v>
      </c>
      <c r="Q81" s="100">
        <f>ROUNDDOWN(($R$117+ROUNDDOWN(($A81*IF(501&lt;=$A81,$R$128,IF(101&lt;=$A81,$R$127,IF(51&lt;=$A81,$R$126,IF(31&lt;=$A81,$R$125,IF(21&lt;=$A81,$R$124,IF(11&lt;=$A81,$R$123,IF(1&lt;=$A81,$R$122,0)))))))),0))*1.1,0)</f>
        <v>28204</v>
      </c>
      <c r="R81" s="101">
        <f t="shared" si="20"/>
        <v>15840</v>
      </c>
      <c r="S81" s="102">
        <f t="shared" si="25"/>
        <v>44044</v>
      </c>
      <c r="T81" s="103">
        <f t="shared" si="26"/>
        <v>1447</v>
      </c>
      <c r="U81" s="104">
        <f t="shared" si="26"/>
        <v>880</v>
      </c>
      <c r="V81" s="105">
        <f t="shared" si="26"/>
        <v>2327</v>
      </c>
      <c r="W81" s="106">
        <f t="shared" si="27"/>
        <v>5098</v>
      </c>
      <c r="X81" s="86">
        <f t="shared" si="27"/>
        <v>2173</v>
      </c>
      <c r="Y81" s="87">
        <f t="shared" si="27"/>
        <v>7271</v>
      </c>
      <c r="Z81" s="107">
        <f t="shared" si="28"/>
        <v>1.2206353328139876</v>
      </c>
      <c r="AA81" s="83">
        <f t="shared" si="28"/>
        <v>1.1589961220458038</v>
      </c>
      <c r="AB81" s="83">
        <f t="shared" si="28"/>
        <v>1.1977265928806462</v>
      </c>
    </row>
    <row r="82" spans="1:28" s="57" customFormat="1" ht="18" customHeight="1" x14ac:dyDescent="0.25">
      <c r="A82" s="84">
        <v>77</v>
      </c>
      <c r="B82" s="85">
        <f t="shared" si="19"/>
        <v>23411</v>
      </c>
      <c r="C82" s="106">
        <v>13860</v>
      </c>
      <c r="D82" s="111">
        <f t="shared" si="29"/>
        <v>37271</v>
      </c>
      <c r="E82" s="88">
        <f>ROUNDDOWN(($F$117+ROUNDDOWN(($A82*IF(501&lt;=$A82,$F$128,IF(101&lt;=$A82,$F$127,IF(51&lt;=$A82,$F$126,IF(31&lt;=$A82,$F$125,IF(21&lt;=$A82,$F$124,IF(11&lt;=$A82,$F$123,IF(1&lt;=$A82,$F$122,0)))))))),0))*1.1,0)</f>
        <v>25346</v>
      </c>
      <c r="F82" s="89">
        <v>14256</v>
      </c>
      <c r="G82" s="90">
        <f t="shared" si="21"/>
        <v>39602</v>
      </c>
      <c r="H82" s="91">
        <f t="shared" si="22"/>
        <v>1935</v>
      </c>
      <c r="I82" s="92">
        <f t="shared" si="22"/>
        <v>396</v>
      </c>
      <c r="J82" s="93">
        <f t="shared" si="22"/>
        <v>2331</v>
      </c>
      <c r="K82" s="94">
        <f>ROUNDDOWN(($L$117+ROUNDDOWN(($A82*IF(501&lt;=$A82,$L$128,IF(101&lt;=$A82,$L$127,IF(51&lt;=$A82,$L$126,IF(31&lt;=$A82,$L$125,IF(21&lt;=$A82,$L$124,IF(11&lt;=$A82,$L$123,IF(1&lt;=$A82,$L$122,0)))))))),0))*1.1,0)</f>
        <v>26973</v>
      </c>
      <c r="L82" s="95">
        <v>15147</v>
      </c>
      <c r="M82" s="96">
        <f t="shared" si="23"/>
        <v>42120</v>
      </c>
      <c r="N82" s="97">
        <f t="shared" si="24"/>
        <v>1627</v>
      </c>
      <c r="O82" s="98">
        <f t="shared" si="24"/>
        <v>891</v>
      </c>
      <c r="P82" s="99">
        <f t="shared" si="24"/>
        <v>2518</v>
      </c>
      <c r="Q82" s="100">
        <f>ROUNDDOWN(($R$117+ROUNDDOWN(($A82*IF(501&lt;=$A82,$R$128,IF(101&lt;=$A82,$R$127,IF(51&lt;=$A82,$R$126,IF(31&lt;=$A82,$R$125,IF(21&lt;=$A82,$R$124,IF(11&lt;=$A82,$R$123,IF(1&lt;=$A82,$R$122,0)))))))),0))*1.1,0)</f>
        <v>28430</v>
      </c>
      <c r="R82" s="101">
        <f t="shared" si="20"/>
        <v>16038</v>
      </c>
      <c r="S82" s="102">
        <f t="shared" si="25"/>
        <v>44468</v>
      </c>
      <c r="T82" s="103">
        <f t="shared" si="26"/>
        <v>1457</v>
      </c>
      <c r="U82" s="104">
        <f t="shared" si="26"/>
        <v>891</v>
      </c>
      <c r="V82" s="105">
        <f t="shared" si="26"/>
        <v>2348</v>
      </c>
      <c r="W82" s="106">
        <f t="shared" si="27"/>
        <v>5019</v>
      </c>
      <c r="X82" s="86">
        <f t="shared" si="27"/>
        <v>2178</v>
      </c>
      <c r="Y82" s="87">
        <f t="shared" si="27"/>
        <v>7197</v>
      </c>
      <c r="Z82" s="107">
        <f t="shared" si="28"/>
        <v>1.2143863995557644</v>
      </c>
      <c r="AA82" s="83">
        <f t="shared" si="28"/>
        <v>1.1571428571428573</v>
      </c>
      <c r="AB82" s="83">
        <f t="shared" si="28"/>
        <v>1.193099192401599</v>
      </c>
    </row>
    <row r="83" spans="1:28" s="57" customFormat="1" ht="18" customHeight="1" x14ac:dyDescent="0.25">
      <c r="A83" s="84">
        <v>78</v>
      </c>
      <c r="B83" s="85">
        <f t="shared" si="19"/>
        <v>23716</v>
      </c>
      <c r="C83" s="106">
        <v>14052</v>
      </c>
      <c r="D83" s="111">
        <f t="shared" si="29"/>
        <v>37768</v>
      </c>
      <c r="E83" s="88">
        <f>ROUNDDOWN(($F$117+ROUNDDOWN(($A83*IF(501&lt;=$A83,$F$128,IF(101&lt;=$A83,$F$127,IF(51&lt;=$A83,$F$126,IF(31&lt;=$A83,$F$125,IF(21&lt;=$A83,$F$124,IF(11&lt;=$A83,$F$123,IF(1&lt;=$A83,$F$122,0)))))))),0))*1.1,0)</f>
        <v>25548</v>
      </c>
      <c r="F83" s="89">
        <v>14432</v>
      </c>
      <c r="G83" s="90">
        <f t="shared" si="21"/>
        <v>39980</v>
      </c>
      <c r="H83" s="91">
        <f t="shared" si="22"/>
        <v>1832</v>
      </c>
      <c r="I83" s="92">
        <f t="shared" si="22"/>
        <v>380</v>
      </c>
      <c r="J83" s="93">
        <f t="shared" si="22"/>
        <v>2212</v>
      </c>
      <c r="K83" s="94">
        <f>ROUNDDOWN(($L$117+ROUNDDOWN(($A83*IF(501&lt;=$A83,$L$128,IF(101&lt;=$A83,$L$127,IF(51&lt;=$A83,$L$126,IF(31&lt;=$A83,$L$125,IF(21&lt;=$A83,$L$124,IF(11&lt;=$A83,$L$123,IF(1&lt;=$A83,$L$122,0)))))))),0))*1.1,0)</f>
        <v>27188</v>
      </c>
      <c r="L83" s="95">
        <v>15334</v>
      </c>
      <c r="M83" s="96">
        <f t="shared" si="23"/>
        <v>42522</v>
      </c>
      <c r="N83" s="97">
        <f t="shared" si="24"/>
        <v>1640</v>
      </c>
      <c r="O83" s="98">
        <f t="shared" si="24"/>
        <v>902</v>
      </c>
      <c r="P83" s="99">
        <f t="shared" si="24"/>
        <v>2542</v>
      </c>
      <c r="Q83" s="100">
        <f>ROUNDDOWN(($R$117+ROUNDDOWN(($A83*IF(501&lt;=$A83,$R$128,IF(101&lt;=$A83,$R$127,IF(51&lt;=$A83,$R$126,IF(31&lt;=$A83,$R$125,IF(21&lt;=$A83,$R$124,IF(11&lt;=$A83,$R$123,IF(1&lt;=$A83,$R$122,0)))))))),0))*1.1,0)</f>
        <v>28657</v>
      </c>
      <c r="R83" s="101">
        <f t="shared" si="20"/>
        <v>16236</v>
      </c>
      <c r="S83" s="102">
        <f t="shared" si="25"/>
        <v>44893</v>
      </c>
      <c r="T83" s="103">
        <f t="shared" si="26"/>
        <v>1469</v>
      </c>
      <c r="U83" s="104">
        <f t="shared" si="26"/>
        <v>902</v>
      </c>
      <c r="V83" s="105">
        <f t="shared" si="26"/>
        <v>2371</v>
      </c>
      <c r="W83" s="106">
        <f t="shared" si="27"/>
        <v>4941</v>
      </c>
      <c r="X83" s="86">
        <f t="shared" si="27"/>
        <v>2184</v>
      </c>
      <c r="Y83" s="87">
        <f t="shared" si="27"/>
        <v>7125</v>
      </c>
      <c r="Z83" s="107">
        <f t="shared" si="28"/>
        <v>1.2083403609377634</v>
      </c>
      <c r="AA83" s="83">
        <f t="shared" si="28"/>
        <v>1.1554227156276686</v>
      </c>
      <c r="AB83" s="83">
        <f t="shared" si="28"/>
        <v>1.1886517686930735</v>
      </c>
    </row>
    <row r="84" spans="1:28" s="57" customFormat="1" ht="18" customHeight="1" x14ac:dyDescent="0.25">
      <c r="A84" s="84">
        <v>79</v>
      </c>
      <c r="B84" s="85">
        <f t="shared" si="19"/>
        <v>24020</v>
      </c>
      <c r="C84" s="106">
        <v>14245</v>
      </c>
      <c r="D84" s="111">
        <f t="shared" si="29"/>
        <v>38265</v>
      </c>
      <c r="E84" s="88">
        <f>ROUNDDOWN(($F$117+ROUNDDOWN(($A84*IF(501&lt;=$A84,$F$128,IF(101&lt;=$A84,$F$127,IF(51&lt;=$A84,$F$126,IF(31&lt;=$A84,$F$125,IF(21&lt;=$A84,$F$124,IF(11&lt;=$A84,$F$123,IF(1&lt;=$A84,$F$122,0)))))))),0))*1.1,0)</f>
        <v>25751</v>
      </c>
      <c r="F84" s="89">
        <v>14608</v>
      </c>
      <c r="G84" s="90">
        <f t="shared" si="21"/>
        <v>40359</v>
      </c>
      <c r="H84" s="91">
        <f t="shared" si="22"/>
        <v>1731</v>
      </c>
      <c r="I84" s="92">
        <f t="shared" si="22"/>
        <v>363</v>
      </c>
      <c r="J84" s="93">
        <f t="shared" si="22"/>
        <v>2094</v>
      </c>
      <c r="K84" s="94">
        <f>ROUNDDOWN(($L$117+ROUNDDOWN(($A84*IF(501&lt;=$A84,$L$128,IF(101&lt;=$A84,$L$127,IF(51&lt;=$A84,$L$126,IF(31&lt;=$A84,$L$125,IF(21&lt;=$A84,$L$124,IF(11&lt;=$A84,$L$123,IF(1&lt;=$A84,$L$122,0)))))))),0))*1.1,0)</f>
        <v>27404</v>
      </c>
      <c r="L84" s="95">
        <v>15521</v>
      </c>
      <c r="M84" s="96">
        <f t="shared" si="23"/>
        <v>42925</v>
      </c>
      <c r="N84" s="97">
        <f t="shared" si="24"/>
        <v>1653</v>
      </c>
      <c r="O84" s="98">
        <f t="shared" si="24"/>
        <v>913</v>
      </c>
      <c r="P84" s="99">
        <f t="shared" si="24"/>
        <v>2566</v>
      </c>
      <c r="Q84" s="100">
        <f>ROUNDDOWN(($R$117+ROUNDDOWN(($A84*IF(501&lt;=$A84,$R$128,IF(101&lt;=$A84,$R$127,IF(51&lt;=$A84,$R$126,IF(31&lt;=$A84,$R$125,IF(21&lt;=$A84,$R$124,IF(11&lt;=$A84,$R$123,IF(1&lt;=$A84,$R$122,0)))))))),0))*1.1,0)</f>
        <v>28883</v>
      </c>
      <c r="R84" s="101">
        <f t="shared" si="20"/>
        <v>16434</v>
      </c>
      <c r="S84" s="102">
        <f t="shared" si="25"/>
        <v>45317</v>
      </c>
      <c r="T84" s="103">
        <f t="shared" si="26"/>
        <v>1479</v>
      </c>
      <c r="U84" s="104">
        <f t="shared" si="26"/>
        <v>913</v>
      </c>
      <c r="V84" s="105">
        <f t="shared" si="26"/>
        <v>2392</v>
      </c>
      <c r="W84" s="106">
        <f t="shared" si="27"/>
        <v>4863</v>
      </c>
      <c r="X84" s="86">
        <f t="shared" si="27"/>
        <v>2189</v>
      </c>
      <c r="Y84" s="87">
        <f t="shared" si="27"/>
        <v>7052</v>
      </c>
      <c r="Z84" s="107">
        <f t="shared" si="28"/>
        <v>1.2024562864279766</v>
      </c>
      <c r="AA84" s="83">
        <f t="shared" si="28"/>
        <v>1.1536679536679537</v>
      </c>
      <c r="AB84" s="83">
        <f t="shared" si="28"/>
        <v>1.1842937410165948</v>
      </c>
    </row>
    <row r="85" spans="1:28" s="57" customFormat="1" ht="18" customHeight="1" x14ac:dyDescent="0.25">
      <c r="A85" s="84">
        <v>80</v>
      </c>
      <c r="B85" s="85">
        <f t="shared" si="19"/>
        <v>24325</v>
      </c>
      <c r="C85" s="106">
        <v>14437</v>
      </c>
      <c r="D85" s="111">
        <f t="shared" si="29"/>
        <v>38762</v>
      </c>
      <c r="E85" s="88">
        <f>ROUNDDOWN(($F$117+ROUNDDOWN(($A85*IF(501&lt;=$A85,$F$128,IF(101&lt;=$A85,$F$127,IF(51&lt;=$A85,$F$126,IF(31&lt;=$A85,$F$125,IF(21&lt;=$A85,$F$124,IF(11&lt;=$A85,$F$123,IF(1&lt;=$A85,$F$122,0)))))))),0))*1.1,0)</f>
        <v>25953</v>
      </c>
      <c r="F85" s="89">
        <v>14784</v>
      </c>
      <c r="G85" s="90">
        <f t="shared" si="21"/>
        <v>40737</v>
      </c>
      <c r="H85" s="91">
        <f t="shared" si="22"/>
        <v>1628</v>
      </c>
      <c r="I85" s="92">
        <f t="shared" si="22"/>
        <v>347</v>
      </c>
      <c r="J85" s="93">
        <f t="shared" si="22"/>
        <v>1975</v>
      </c>
      <c r="K85" s="94">
        <f>ROUNDDOWN(($L$117+ROUNDDOWN(($A85*IF(501&lt;=$A85,$L$128,IF(101&lt;=$A85,$L$127,IF(51&lt;=$A85,$L$126,IF(31&lt;=$A85,$L$125,IF(21&lt;=$A85,$L$124,IF(11&lt;=$A85,$L$123,IF(1&lt;=$A85,$L$122,0)))))))),0))*1.1,0)</f>
        <v>27619</v>
      </c>
      <c r="L85" s="95">
        <v>15708</v>
      </c>
      <c r="M85" s="96">
        <f t="shared" si="23"/>
        <v>43327</v>
      </c>
      <c r="N85" s="97">
        <f t="shared" si="24"/>
        <v>1666</v>
      </c>
      <c r="O85" s="98">
        <f t="shared" si="24"/>
        <v>924</v>
      </c>
      <c r="P85" s="99">
        <f t="shared" si="24"/>
        <v>2590</v>
      </c>
      <c r="Q85" s="100">
        <f>ROUNDDOWN(($R$117+ROUNDDOWN(($A85*IF(501&lt;=$A85,$R$128,IF(101&lt;=$A85,$R$127,IF(51&lt;=$A85,$R$126,IF(31&lt;=$A85,$R$125,IF(21&lt;=$A85,$R$124,IF(11&lt;=$A85,$R$123,IF(1&lt;=$A85,$R$122,0)))))))),0))*1.1,0)</f>
        <v>29110</v>
      </c>
      <c r="R85" s="101">
        <f t="shared" si="20"/>
        <v>16632</v>
      </c>
      <c r="S85" s="102">
        <f t="shared" si="25"/>
        <v>45742</v>
      </c>
      <c r="T85" s="103">
        <f t="shared" si="26"/>
        <v>1491</v>
      </c>
      <c r="U85" s="104">
        <f t="shared" si="26"/>
        <v>924</v>
      </c>
      <c r="V85" s="105">
        <f t="shared" si="26"/>
        <v>2415</v>
      </c>
      <c r="W85" s="106">
        <f t="shared" si="27"/>
        <v>4785</v>
      </c>
      <c r="X85" s="86">
        <f t="shared" si="27"/>
        <v>2195</v>
      </c>
      <c r="Y85" s="87">
        <f t="shared" si="27"/>
        <v>6980</v>
      </c>
      <c r="Z85" s="107">
        <f t="shared" si="28"/>
        <v>1.1967112024665982</v>
      </c>
      <c r="AA85" s="83">
        <f t="shared" si="28"/>
        <v>1.1520398974856272</v>
      </c>
      <c r="AB85" s="83">
        <f t="shared" si="28"/>
        <v>1.180073267633249</v>
      </c>
    </row>
    <row r="86" spans="1:28" s="57" customFormat="1" ht="18" customHeight="1" x14ac:dyDescent="0.25">
      <c r="A86" s="84">
        <v>81</v>
      </c>
      <c r="B86" s="85">
        <f t="shared" si="19"/>
        <v>24630</v>
      </c>
      <c r="C86" s="106">
        <v>14630</v>
      </c>
      <c r="D86" s="111">
        <f t="shared" si="29"/>
        <v>39260</v>
      </c>
      <c r="E86" s="88">
        <f>ROUNDDOWN(($F$117+ROUNDDOWN(($A86*IF(501&lt;=$A86,$F$128,IF(101&lt;=$A86,$F$127,IF(51&lt;=$A86,$F$126,IF(31&lt;=$A86,$F$125,IF(21&lt;=$A86,$F$124,IF(11&lt;=$A86,$F$123,IF(1&lt;=$A86,$F$122,0)))))))),0))*1.1,0)</f>
        <v>26155</v>
      </c>
      <c r="F86" s="89">
        <v>14960</v>
      </c>
      <c r="G86" s="90">
        <f t="shared" si="21"/>
        <v>41115</v>
      </c>
      <c r="H86" s="91">
        <f t="shared" si="22"/>
        <v>1525</v>
      </c>
      <c r="I86" s="92">
        <f t="shared" si="22"/>
        <v>330</v>
      </c>
      <c r="J86" s="93">
        <f t="shared" si="22"/>
        <v>1855</v>
      </c>
      <c r="K86" s="94">
        <f>ROUNDDOWN(($L$117+ROUNDDOWN(($A86*IF(501&lt;=$A86,$L$128,IF(101&lt;=$A86,$L$127,IF(51&lt;=$A86,$L$126,IF(31&lt;=$A86,$L$125,IF(21&lt;=$A86,$L$124,IF(11&lt;=$A86,$L$123,IF(1&lt;=$A86,$L$122,0)))))))),0))*1.1,0)</f>
        <v>27835</v>
      </c>
      <c r="L86" s="95">
        <v>15895</v>
      </c>
      <c r="M86" s="96">
        <f t="shared" si="23"/>
        <v>43730</v>
      </c>
      <c r="N86" s="97">
        <f t="shared" si="24"/>
        <v>1680</v>
      </c>
      <c r="O86" s="98">
        <f t="shared" si="24"/>
        <v>935</v>
      </c>
      <c r="P86" s="99">
        <f t="shared" si="24"/>
        <v>2615</v>
      </c>
      <c r="Q86" s="100">
        <f>ROUNDDOWN(($R$117+ROUNDDOWN(($A86*IF(501&lt;=$A86,$R$128,IF(101&lt;=$A86,$R$127,IF(51&lt;=$A86,$R$126,IF(31&lt;=$A86,$R$125,IF(21&lt;=$A86,$R$124,IF(11&lt;=$A86,$R$123,IF(1&lt;=$A86,$R$122,0)))))))),0))*1.1,0)</f>
        <v>29337</v>
      </c>
      <c r="R86" s="101">
        <f t="shared" si="20"/>
        <v>16830</v>
      </c>
      <c r="S86" s="102">
        <f t="shared" si="25"/>
        <v>46167</v>
      </c>
      <c r="T86" s="103">
        <f t="shared" si="26"/>
        <v>1502</v>
      </c>
      <c r="U86" s="104">
        <f t="shared" si="26"/>
        <v>935</v>
      </c>
      <c r="V86" s="105">
        <f t="shared" si="26"/>
        <v>2437</v>
      </c>
      <c r="W86" s="106">
        <f t="shared" si="27"/>
        <v>4707</v>
      </c>
      <c r="X86" s="86">
        <f t="shared" si="27"/>
        <v>2200</v>
      </c>
      <c r="Y86" s="87">
        <f t="shared" si="27"/>
        <v>6907</v>
      </c>
      <c r="Z86" s="107">
        <f t="shared" si="28"/>
        <v>1.1911084043848965</v>
      </c>
      <c r="AA86" s="83">
        <f t="shared" si="28"/>
        <v>1.1503759398496241</v>
      </c>
      <c r="AB86" s="83">
        <f t="shared" si="28"/>
        <v>1.1759296994396333</v>
      </c>
    </row>
    <row r="87" spans="1:28" s="57" customFormat="1" ht="18" customHeight="1" x14ac:dyDescent="0.25">
      <c r="A87" s="84">
        <v>82</v>
      </c>
      <c r="B87" s="85">
        <f t="shared" si="19"/>
        <v>24934</v>
      </c>
      <c r="C87" s="106">
        <v>14822</v>
      </c>
      <c r="D87" s="111">
        <f t="shared" si="29"/>
        <v>39756</v>
      </c>
      <c r="E87" s="88">
        <f>ROUNDDOWN(($F$117+ROUNDDOWN(($A87*IF(501&lt;=$A87,$F$128,IF(101&lt;=$A87,$F$127,IF(51&lt;=$A87,$F$126,IF(31&lt;=$A87,$F$125,IF(21&lt;=$A87,$F$124,IF(11&lt;=$A87,$F$123,IF(1&lt;=$A87,$F$122,0)))))))),0))*1.1,0)</f>
        <v>26358</v>
      </c>
      <c r="F87" s="89">
        <v>15136</v>
      </c>
      <c r="G87" s="90">
        <f t="shared" si="21"/>
        <v>41494</v>
      </c>
      <c r="H87" s="91">
        <f t="shared" si="22"/>
        <v>1424</v>
      </c>
      <c r="I87" s="92">
        <f t="shared" si="22"/>
        <v>314</v>
      </c>
      <c r="J87" s="93">
        <f t="shared" si="22"/>
        <v>1738</v>
      </c>
      <c r="K87" s="94">
        <f>ROUNDDOWN(($L$117+ROUNDDOWN(($A87*IF(501&lt;=$A87,$L$128,IF(101&lt;=$A87,$L$127,IF(51&lt;=$A87,$L$126,IF(31&lt;=$A87,$L$125,IF(21&lt;=$A87,$L$124,IF(11&lt;=$A87,$L$123,IF(1&lt;=$A87,$L$122,0)))))))),0))*1.1,0)</f>
        <v>28051</v>
      </c>
      <c r="L87" s="95">
        <v>16082</v>
      </c>
      <c r="M87" s="96">
        <f t="shared" si="23"/>
        <v>44133</v>
      </c>
      <c r="N87" s="97">
        <f t="shared" si="24"/>
        <v>1693</v>
      </c>
      <c r="O87" s="98">
        <f t="shared" si="24"/>
        <v>946</v>
      </c>
      <c r="P87" s="99">
        <f t="shared" si="24"/>
        <v>2639</v>
      </c>
      <c r="Q87" s="100">
        <f>ROUNDDOWN(($R$117+ROUNDDOWN(($A87*IF(501&lt;=$A87,$R$128,IF(101&lt;=$A87,$R$127,IF(51&lt;=$A87,$R$126,IF(31&lt;=$A87,$R$125,IF(21&lt;=$A87,$R$124,IF(11&lt;=$A87,$R$123,IF(1&lt;=$A87,$R$122,0)))))))),0))*1.1,0)</f>
        <v>29563</v>
      </c>
      <c r="R87" s="101">
        <f t="shared" si="20"/>
        <v>17028</v>
      </c>
      <c r="S87" s="102">
        <f t="shared" si="25"/>
        <v>46591</v>
      </c>
      <c r="T87" s="103">
        <f t="shared" si="26"/>
        <v>1512</v>
      </c>
      <c r="U87" s="104">
        <f t="shared" si="26"/>
        <v>946</v>
      </c>
      <c r="V87" s="105">
        <f t="shared" si="26"/>
        <v>2458</v>
      </c>
      <c r="W87" s="106">
        <f t="shared" si="27"/>
        <v>4629</v>
      </c>
      <c r="X87" s="86">
        <f t="shared" si="27"/>
        <v>2206</v>
      </c>
      <c r="Y87" s="87">
        <f t="shared" si="27"/>
        <v>6835</v>
      </c>
      <c r="Z87" s="107">
        <f t="shared" si="28"/>
        <v>1.1856501163070505</v>
      </c>
      <c r="AA87" s="83">
        <f t="shared" si="28"/>
        <v>1.1488328160841992</v>
      </c>
      <c r="AB87" s="83">
        <f t="shared" si="28"/>
        <v>1.1719237347821712</v>
      </c>
    </row>
    <row r="88" spans="1:28" s="57" customFormat="1" ht="18" customHeight="1" x14ac:dyDescent="0.25">
      <c r="A88" s="84">
        <v>83</v>
      </c>
      <c r="B88" s="85">
        <f t="shared" si="19"/>
        <v>25239</v>
      </c>
      <c r="C88" s="106">
        <v>15015</v>
      </c>
      <c r="D88" s="111">
        <f t="shared" si="29"/>
        <v>40254</v>
      </c>
      <c r="E88" s="88">
        <f>ROUNDDOWN(($F$117+ROUNDDOWN(($A88*IF(501&lt;=$A88,$F$128,IF(101&lt;=$A88,$F$127,IF(51&lt;=$A88,$F$126,IF(31&lt;=$A88,$F$125,IF(21&lt;=$A88,$F$124,IF(11&lt;=$A88,$F$123,IF(1&lt;=$A88,$F$122,0)))))))),0))*1.1,0)</f>
        <v>26560</v>
      </c>
      <c r="F88" s="89">
        <v>15312</v>
      </c>
      <c r="G88" s="90">
        <f t="shared" si="21"/>
        <v>41872</v>
      </c>
      <c r="H88" s="91">
        <f t="shared" si="22"/>
        <v>1321</v>
      </c>
      <c r="I88" s="92">
        <f t="shared" si="22"/>
        <v>297</v>
      </c>
      <c r="J88" s="93">
        <f t="shared" si="22"/>
        <v>1618</v>
      </c>
      <c r="K88" s="94">
        <f>ROUNDDOWN(($L$117+ROUNDDOWN(($A88*IF(501&lt;=$A88,$L$128,IF(101&lt;=$A88,$L$127,IF(51&lt;=$A88,$L$126,IF(31&lt;=$A88,$L$125,IF(21&lt;=$A88,$L$124,IF(11&lt;=$A88,$L$123,IF(1&lt;=$A88,$L$122,0)))))))),0))*1.1,0)</f>
        <v>28266</v>
      </c>
      <c r="L88" s="95">
        <v>16269</v>
      </c>
      <c r="M88" s="96">
        <f t="shared" si="23"/>
        <v>44535</v>
      </c>
      <c r="N88" s="97">
        <f t="shared" si="24"/>
        <v>1706</v>
      </c>
      <c r="O88" s="98">
        <f t="shared" si="24"/>
        <v>957</v>
      </c>
      <c r="P88" s="99">
        <f t="shared" si="24"/>
        <v>2663</v>
      </c>
      <c r="Q88" s="100">
        <f>ROUNDDOWN(($R$117+ROUNDDOWN(($A88*IF(501&lt;=$A88,$R$128,IF(101&lt;=$A88,$R$127,IF(51&lt;=$A88,$R$126,IF(31&lt;=$A88,$R$125,IF(21&lt;=$A88,$R$124,IF(11&lt;=$A88,$R$123,IF(1&lt;=$A88,$R$122,0)))))))),0))*1.1,0)</f>
        <v>29790</v>
      </c>
      <c r="R88" s="101">
        <f t="shared" si="20"/>
        <v>17226</v>
      </c>
      <c r="S88" s="102">
        <f t="shared" si="25"/>
        <v>47016</v>
      </c>
      <c r="T88" s="103">
        <f t="shared" si="26"/>
        <v>1524</v>
      </c>
      <c r="U88" s="104">
        <f t="shared" si="26"/>
        <v>957</v>
      </c>
      <c r="V88" s="105">
        <f t="shared" si="26"/>
        <v>2481</v>
      </c>
      <c r="W88" s="106">
        <f t="shared" si="27"/>
        <v>4551</v>
      </c>
      <c r="X88" s="86">
        <f t="shared" si="27"/>
        <v>2211</v>
      </c>
      <c r="Y88" s="87">
        <f t="shared" si="27"/>
        <v>6762</v>
      </c>
      <c r="Z88" s="107">
        <f t="shared" si="28"/>
        <v>1.1803161773445858</v>
      </c>
      <c r="AA88" s="83">
        <f t="shared" si="28"/>
        <v>1.1472527472527472</v>
      </c>
      <c r="AB88" s="83">
        <f t="shared" si="28"/>
        <v>1.1679833060068565</v>
      </c>
    </row>
    <row r="89" spans="1:28" s="57" customFormat="1" ht="18" customHeight="1" x14ac:dyDescent="0.25">
      <c r="A89" s="84">
        <v>84</v>
      </c>
      <c r="B89" s="85">
        <f t="shared" si="19"/>
        <v>25544</v>
      </c>
      <c r="C89" s="106">
        <v>15207</v>
      </c>
      <c r="D89" s="111">
        <f t="shared" si="29"/>
        <v>40751</v>
      </c>
      <c r="E89" s="88">
        <f>ROUNDDOWN(($F$117+ROUNDDOWN(($A89*IF(501&lt;=$A89,$F$128,IF(101&lt;=$A89,$F$127,IF(51&lt;=$A89,$F$126,IF(31&lt;=$A89,$F$125,IF(21&lt;=$A89,$F$124,IF(11&lt;=$A89,$F$123,IF(1&lt;=$A89,$F$122,0)))))))),0))*1.1,0)</f>
        <v>26763</v>
      </c>
      <c r="F89" s="89">
        <v>15488</v>
      </c>
      <c r="G89" s="90">
        <f t="shared" si="21"/>
        <v>42251</v>
      </c>
      <c r="H89" s="91">
        <f t="shared" si="22"/>
        <v>1219</v>
      </c>
      <c r="I89" s="92">
        <f t="shared" si="22"/>
        <v>281</v>
      </c>
      <c r="J89" s="93">
        <f t="shared" si="22"/>
        <v>1500</v>
      </c>
      <c r="K89" s="94">
        <f>ROUNDDOWN(($L$117+ROUNDDOWN(($A89*IF(501&lt;=$A89,$L$128,IF(101&lt;=$A89,$L$127,IF(51&lt;=$A89,$L$126,IF(31&lt;=$A89,$L$125,IF(21&lt;=$A89,$L$124,IF(11&lt;=$A89,$L$123,IF(1&lt;=$A89,$L$122,0)))))))),0))*1.1,0)</f>
        <v>28482</v>
      </c>
      <c r="L89" s="95">
        <v>16456</v>
      </c>
      <c r="M89" s="96">
        <f t="shared" si="23"/>
        <v>44938</v>
      </c>
      <c r="N89" s="97">
        <f t="shared" si="24"/>
        <v>1719</v>
      </c>
      <c r="O89" s="98">
        <f t="shared" si="24"/>
        <v>968</v>
      </c>
      <c r="P89" s="99">
        <f t="shared" si="24"/>
        <v>2687</v>
      </c>
      <c r="Q89" s="100">
        <f>ROUNDDOWN(($R$117+ROUNDDOWN(($A89*IF(501&lt;=$A89,$R$128,IF(101&lt;=$A89,$R$127,IF(51&lt;=$A89,$R$126,IF(31&lt;=$A89,$R$125,IF(21&lt;=$A89,$R$124,IF(11&lt;=$A89,$R$123,IF(1&lt;=$A89,$R$122,0)))))))),0))*1.1,0)</f>
        <v>30016</v>
      </c>
      <c r="R89" s="101">
        <f t="shared" si="20"/>
        <v>17424</v>
      </c>
      <c r="S89" s="102">
        <f t="shared" si="25"/>
        <v>47440</v>
      </c>
      <c r="T89" s="103">
        <f t="shared" si="26"/>
        <v>1534</v>
      </c>
      <c r="U89" s="104">
        <f t="shared" si="26"/>
        <v>968</v>
      </c>
      <c r="V89" s="105">
        <f t="shared" si="26"/>
        <v>2502</v>
      </c>
      <c r="W89" s="106">
        <f t="shared" si="27"/>
        <v>4472</v>
      </c>
      <c r="X89" s="86">
        <f t="shared" si="27"/>
        <v>2217</v>
      </c>
      <c r="Y89" s="87">
        <f t="shared" si="27"/>
        <v>6689</v>
      </c>
      <c r="Z89" s="107">
        <f t="shared" si="28"/>
        <v>1.1750704666457876</v>
      </c>
      <c r="AA89" s="83">
        <f t="shared" si="28"/>
        <v>1.1457881238903136</v>
      </c>
      <c r="AB89" s="83">
        <f t="shared" si="28"/>
        <v>1.1641432112095409</v>
      </c>
    </row>
    <row r="90" spans="1:28" s="57" customFormat="1" ht="18" customHeight="1" x14ac:dyDescent="0.25">
      <c r="A90" s="84">
        <v>85</v>
      </c>
      <c r="B90" s="85">
        <f t="shared" si="19"/>
        <v>25848</v>
      </c>
      <c r="C90" s="106">
        <v>15400</v>
      </c>
      <c r="D90" s="111">
        <f t="shared" si="29"/>
        <v>41248</v>
      </c>
      <c r="E90" s="88">
        <f>ROUNDDOWN(($F$117+ROUNDDOWN(($A90*IF(501&lt;=$A90,$F$128,IF(101&lt;=$A90,$F$127,IF(51&lt;=$A90,$F$126,IF(31&lt;=$A90,$F$125,IF(21&lt;=$A90,$F$124,IF(11&lt;=$A90,$F$123,IF(1&lt;=$A90,$F$122,0)))))))),0))*1.1,0)</f>
        <v>26965</v>
      </c>
      <c r="F90" s="89">
        <v>15664</v>
      </c>
      <c r="G90" s="90">
        <f t="shared" si="21"/>
        <v>42629</v>
      </c>
      <c r="H90" s="91">
        <f t="shared" si="22"/>
        <v>1117</v>
      </c>
      <c r="I90" s="92">
        <f t="shared" si="22"/>
        <v>264</v>
      </c>
      <c r="J90" s="93">
        <f t="shared" si="22"/>
        <v>1381</v>
      </c>
      <c r="K90" s="94">
        <f>ROUNDDOWN(($L$117+ROUNDDOWN(($A90*IF(501&lt;=$A90,$L$128,IF(101&lt;=$A90,$L$127,IF(51&lt;=$A90,$L$126,IF(31&lt;=$A90,$L$125,IF(21&lt;=$A90,$L$124,IF(11&lt;=$A90,$L$123,IF(1&lt;=$A90,$L$122,0)))))))),0))*1.1,0)</f>
        <v>28697</v>
      </c>
      <c r="L90" s="95">
        <v>16643</v>
      </c>
      <c r="M90" s="96">
        <f t="shared" si="23"/>
        <v>45340</v>
      </c>
      <c r="N90" s="97">
        <f t="shared" si="24"/>
        <v>1732</v>
      </c>
      <c r="O90" s="98">
        <f t="shared" si="24"/>
        <v>979</v>
      </c>
      <c r="P90" s="99">
        <f t="shared" si="24"/>
        <v>2711</v>
      </c>
      <c r="Q90" s="100">
        <f>ROUNDDOWN(($R$117+ROUNDDOWN(($A90*IF(501&lt;=$A90,$R$128,IF(101&lt;=$A90,$R$127,IF(51&lt;=$A90,$R$126,IF(31&lt;=$A90,$R$125,IF(21&lt;=$A90,$R$124,IF(11&lt;=$A90,$R$123,IF(1&lt;=$A90,$R$122,0)))))))),0))*1.1,0)</f>
        <v>30243</v>
      </c>
      <c r="R90" s="101">
        <f t="shared" si="20"/>
        <v>17622</v>
      </c>
      <c r="S90" s="102">
        <f t="shared" si="25"/>
        <v>47865</v>
      </c>
      <c r="T90" s="103">
        <f t="shared" si="26"/>
        <v>1546</v>
      </c>
      <c r="U90" s="104">
        <f t="shared" si="26"/>
        <v>979</v>
      </c>
      <c r="V90" s="105">
        <f t="shared" si="26"/>
        <v>2525</v>
      </c>
      <c r="W90" s="106">
        <f t="shared" si="27"/>
        <v>4395</v>
      </c>
      <c r="X90" s="86">
        <f t="shared" si="27"/>
        <v>2222</v>
      </c>
      <c r="Y90" s="87">
        <f t="shared" si="27"/>
        <v>6617</v>
      </c>
      <c r="Z90" s="107">
        <f t="shared" si="28"/>
        <v>1.1700324976787373</v>
      </c>
      <c r="AA90" s="83">
        <f t="shared" si="28"/>
        <v>1.1442857142857144</v>
      </c>
      <c r="AB90" s="83">
        <f t="shared" si="28"/>
        <v>1.1604198991466252</v>
      </c>
    </row>
    <row r="91" spans="1:28" s="57" customFormat="1" ht="18" customHeight="1" x14ac:dyDescent="0.25">
      <c r="A91" s="84">
        <v>86</v>
      </c>
      <c r="B91" s="85">
        <f t="shared" si="19"/>
        <v>26153</v>
      </c>
      <c r="C91" s="106">
        <v>15592</v>
      </c>
      <c r="D91" s="111">
        <f t="shared" si="29"/>
        <v>41745</v>
      </c>
      <c r="E91" s="88">
        <f>ROUNDDOWN(($F$117+ROUNDDOWN(($A91*IF(501&lt;=$A91,$F$128,IF(101&lt;=$A91,$F$127,IF(51&lt;=$A91,$F$126,IF(31&lt;=$A91,$F$125,IF(21&lt;=$A91,$F$124,IF(11&lt;=$A91,$F$123,IF(1&lt;=$A91,$F$122,0)))))))),0))*1.1,0)</f>
        <v>27167</v>
      </c>
      <c r="F91" s="89">
        <v>15840</v>
      </c>
      <c r="G91" s="90">
        <f t="shared" si="21"/>
        <v>43007</v>
      </c>
      <c r="H91" s="91">
        <f t="shared" si="22"/>
        <v>1014</v>
      </c>
      <c r="I91" s="92">
        <f t="shared" si="22"/>
        <v>248</v>
      </c>
      <c r="J91" s="93">
        <f t="shared" si="22"/>
        <v>1262</v>
      </c>
      <c r="K91" s="94">
        <f>ROUNDDOWN(($L$117+ROUNDDOWN(($A91*IF(501&lt;=$A91,$L$128,IF(101&lt;=$A91,$L$127,IF(51&lt;=$A91,$L$126,IF(31&lt;=$A91,$L$125,IF(21&lt;=$A91,$L$124,IF(11&lt;=$A91,$L$123,IF(1&lt;=$A91,$L$122,0)))))))),0))*1.1,0)</f>
        <v>28913</v>
      </c>
      <c r="L91" s="95">
        <v>16830</v>
      </c>
      <c r="M91" s="96">
        <f t="shared" si="23"/>
        <v>45743</v>
      </c>
      <c r="N91" s="97">
        <f t="shared" si="24"/>
        <v>1746</v>
      </c>
      <c r="O91" s="98">
        <f t="shared" si="24"/>
        <v>990</v>
      </c>
      <c r="P91" s="99">
        <f t="shared" si="24"/>
        <v>2736</v>
      </c>
      <c r="Q91" s="100">
        <f>ROUNDDOWN(($R$117+ROUNDDOWN(($A91*IF(501&lt;=$A91,$R$128,IF(101&lt;=$A91,$R$127,IF(51&lt;=$A91,$R$126,IF(31&lt;=$A91,$R$125,IF(21&lt;=$A91,$R$124,IF(11&lt;=$A91,$R$123,IF(1&lt;=$A91,$R$122,0)))))))),0))*1.1,0)</f>
        <v>30470</v>
      </c>
      <c r="R91" s="101">
        <f t="shared" si="20"/>
        <v>17820</v>
      </c>
      <c r="S91" s="102">
        <f t="shared" si="25"/>
        <v>48290</v>
      </c>
      <c r="T91" s="103">
        <f t="shared" si="26"/>
        <v>1557</v>
      </c>
      <c r="U91" s="104">
        <f t="shared" si="26"/>
        <v>990</v>
      </c>
      <c r="V91" s="105">
        <f t="shared" si="26"/>
        <v>2547</v>
      </c>
      <c r="W91" s="106">
        <f t="shared" si="27"/>
        <v>4317</v>
      </c>
      <c r="X91" s="86">
        <f t="shared" si="27"/>
        <v>2228</v>
      </c>
      <c r="Y91" s="87">
        <f t="shared" si="27"/>
        <v>6545</v>
      </c>
      <c r="Z91" s="107">
        <f t="shared" si="28"/>
        <v>1.1650671051122241</v>
      </c>
      <c r="AA91" s="83">
        <f t="shared" si="28"/>
        <v>1.1428937916880451</v>
      </c>
      <c r="AB91" s="83">
        <f t="shared" si="28"/>
        <v>1.1567852437417654</v>
      </c>
    </row>
    <row r="92" spans="1:28" s="57" customFormat="1" ht="18" customHeight="1" x14ac:dyDescent="0.25">
      <c r="A92" s="84">
        <v>87</v>
      </c>
      <c r="B92" s="85">
        <f t="shared" si="19"/>
        <v>26458</v>
      </c>
      <c r="C92" s="106">
        <v>15785</v>
      </c>
      <c r="D92" s="111">
        <f t="shared" si="29"/>
        <v>42243</v>
      </c>
      <c r="E92" s="88">
        <f>ROUNDDOWN(($F$117+ROUNDDOWN(($A92*IF(501&lt;=$A92,$F$128,IF(101&lt;=$A92,$F$127,IF(51&lt;=$A92,$F$126,IF(31&lt;=$A92,$F$125,IF(21&lt;=$A92,$F$124,IF(11&lt;=$A92,$F$123,IF(1&lt;=$A92,$F$122,0)))))))),0))*1.1,0)</f>
        <v>27370</v>
      </c>
      <c r="F92" s="89">
        <v>16016</v>
      </c>
      <c r="G92" s="90">
        <f t="shared" si="21"/>
        <v>43386</v>
      </c>
      <c r="H92" s="91">
        <f t="shared" si="22"/>
        <v>912</v>
      </c>
      <c r="I92" s="92">
        <f t="shared" si="22"/>
        <v>231</v>
      </c>
      <c r="J92" s="93">
        <f t="shared" si="22"/>
        <v>1143</v>
      </c>
      <c r="K92" s="94">
        <f>ROUNDDOWN(($L$117+ROUNDDOWN(($A92*IF(501&lt;=$A92,$L$128,IF(101&lt;=$A92,$L$127,IF(51&lt;=$A92,$L$126,IF(31&lt;=$A92,$L$125,IF(21&lt;=$A92,$L$124,IF(11&lt;=$A92,$L$123,IF(1&lt;=$A92,$L$122,0)))))))),0))*1.1,0)</f>
        <v>29129</v>
      </c>
      <c r="L92" s="95">
        <v>17017</v>
      </c>
      <c r="M92" s="96">
        <f t="shared" si="23"/>
        <v>46146</v>
      </c>
      <c r="N92" s="97">
        <f t="shared" si="24"/>
        <v>1759</v>
      </c>
      <c r="O92" s="98">
        <f t="shared" si="24"/>
        <v>1001</v>
      </c>
      <c r="P92" s="99">
        <f t="shared" si="24"/>
        <v>2760</v>
      </c>
      <c r="Q92" s="100">
        <f>ROUNDDOWN(($R$117+ROUNDDOWN(($A92*IF(501&lt;=$A92,$R$128,IF(101&lt;=$A92,$R$127,IF(51&lt;=$A92,$R$126,IF(31&lt;=$A92,$R$125,IF(21&lt;=$A92,$R$124,IF(11&lt;=$A92,$R$123,IF(1&lt;=$A92,$R$122,0)))))))),0))*1.1,0)</f>
        <v>30696</v>
      </c>
      <c r="R92" s="101">
        <f t="shared" si="20"/>
        <v>18018</v>
      </c>
      <c r="S92" s="102">
        <f t="shared" si="25"/>
        <v>48714</v>
      </c>
      <c r="T92" s="103">
        <f t="shared" si="26"/>
        <v>1567</v>
      </c>
      <c r="U92" s="104">
        <f t="shared" si="26"/>
        <v>1001</v>
      </c>
      <c r="V92" s="105">
        <f t="shared" si="26"/>
        <v>2568</v>
      </c>
      <c r="W92" s="106">
        <f t="shared" si="27"/>
        <v>4238</v>
      </c>
      <c r="X92" s="86">
        <f t="shared" si="27"/>
        <v>2233</v>
      </c>
      <c r="Y92" s="87">
        <f t="shared" si="27"/>
        <v>6471</v>
      </c>
      <c r="Z92" s="107">
        <f t="shared" si="28"/>
        <v>1.1601783959482954</v>
      </c>
      <c r="AA92" s="83">
        <f t="shared" si="28"/>
        <v>1.1414634146341462</v>
      </c>
      <c r="AB92" s="83">
        <f t="shared" si="28"/>
        <v>1.1531851431006321</v>
      </c>
    </row>
    <row r="93" spans="1:28" s="57" customFormat="1" ht="18" customHeight="1" x14ac:dyDescent="0.25">
      <c r="A93" s="84">
        <v>88</v>
      </c>
      <c r="B93" s="85">
        <f t="shared" si="19"/>
        <v>26763</v>
      </c>
      <c r="C93" s="106">
        <v>15977</v>
      </c>
      <c r="D93" s="111">
        <f t="shared" si="29"/>
        <v>42740</v>
      </c>
      <c r="E93" s="88">
        <f>ROUNDDOWN(($F$117+ROUNDDOWN(($A93*IF(501&lt;=$A93,$F$128,IF(101&lt;=$A93,$F$127,IF(51&lt;=$A93,$F$126,IF(31&lt;=$A93,$F$125,IF(21&lt;=$A93,$F$124,IF(11&lt;=$A93,$F$123,IF(1&lt;=$A93,$F$122,0)))))))),0))*1.1,0)</f>
        <v>27572</v>
      </c>
      <c r="F93" s="89">
        <v>16192</v>
      </c>
      <c r="G93" s="90">
        <f t="shared" si="21"/>
        <v>43764</v>
      </c>
      <c r="H93" s="91">
        <f t="shared" si="22"/>
        <v>809</v>
      </c>
      <c r="I93" s="92">
        <f t="shared" si="22"/>
        <v>215</v>
      </c>
      <c r="J93" s="93">
        <f t="shared" si="22"/>
        <v>1024</v>
      </c>
      <c r="K93" s="94">
        <f>ROUNDDOWN(($L$117+ROUNDDOWN(($A93*IF(501&lt;=$A93,$L$128,IF(101&lt;=$A93,$L$127,IF(51&lt;=$A93,$L$126,IF(31&lt;=$A93,$L$125,IF(21&lt;=$A93,$L$124,IF(11&lt;=$A93,$L$123,IF(1&lt;=$A93,$L$122,0)))))))),0))*1.1,0)</f>
        <v>29344</v>
      </c>
      <c r="L93" s="95">
        <v>17204</v>
      </c>
      <c r="M93" s="96">
        <f t="shared" si="23"/>
        <v>46548</v>
      </c>
      <c r="N93" s="97">
        <f t="shared" si="24"/>
        <v>1772</v>
      </c>
      <c r="O93" s="98">
        <f t="shared" si="24"/>
        <v>1012</v>
      </c>
      <c r="P93" s="99">
        <f t="shared" si="24"/>
        <v>2784</v>
      </c>
      <c r="Q93" s="100">
        <f>ROUNDDOWN(($R$117+ROUNDDOWN(($A93*IF(501&lt;=$A93,$R$128,IF(101&lt;=$A93,$R$127,IF(51&lt;=$A93,$R$126,IF(31&lt;=$A93,$R$125,IF(21&lt;=$A93,$R$124,IF(11&lt;=$A93,$R$123,IF(1&lt;=$A93,$R$122,0)))))))),0))*1.1,0)</f>
        <v>30923</v>
      </c>
      <c r="R93" s="101">
        <f t="shared" si="20"/>
        <v>18216</v>
      </c>
      <c r="S93" s="102">
        <f t="shared" si="25"/>
        <v>49139</v>
      </c>
      <c r="T93" s="103">
        <f t="shared" si="26"/>
        <v>1579</v>
      </c>
      <c r="U93" s="104">
        <f t="shared" si="26"/>
        <v>1012</v>
      </c>
      <c r="V93" s="105">
        <f t="shared" si="26"/>
        <v>2591</v>
      </c>
      <c r="W93" s="106">
        <f t="shared" si="27"/>
        <v>4160</v>
      </c>
      <c r="X93" s="86">
        <f t="shared" si="27"/>
        <v>2239</v>
      </c>
      <c r="Y93" s="87">
        <f t="shared" si="27"/>
        <v>6399</v>
      </c>
      <c r="Z93" s="107">
        <f t="shared" si="28"/>
        <v>1.1554384784964316</v>
      </c>
      <c r="AA93" s="83">
        <f t="shared" si="28"/>
        <v>1.1401389497402517</v>
      </c>
      <c r="AB93" s="83">
        <f t="shared" si="28"/>
        <v>1.149719232569022</v>
      </c>
    </row>
    <row r="94" spans="1:28" s="57" customFormat="1" ht="18" customHeight="1" x14ac:dyDescent="0.25">
      <c r="A94" s="84">
        <v>89</v>
      </c>
      <c r="B94" s="85">
        <f t="shared" si="19"/>
        <v>27067</v>
      </c>
      <c r="C94" s="106">
        <v>16170</v>
      </c>
      <c r="D94" s="111">
        <f t="shared" si="29"/>
        <v>43237</v>
      </c>
      <c r="E94" s="88">
        <f>ROUNDDOWN(($F$117+ROUNDDOWN(($A94*IF(501&lt;=$A94,$F$128,IF(101&lt;=$A94,$F$127,IF(51&lt;=$A94,$F$126,IF(31&lt;=$A94,$F$125,IF(21&lt;=$A94,$F$124,IF(11&lt;=$A94,$F$123,IF(1&lt;=$A94,$F$122,0)))))))),0))*1.1,0)</f>
        <v>27775</v>
      </c>
      <c r="F94" s="89">
        <v>16368</v>
      </c>
      <c r="G94" s="90">
        <f t="shared" si="21"/>
        <v>44143</v>
      </c>
      <c r="H94" s="91">
        <f t="shared" si="22"/>
        <v>708</v>
      </c>
      <c r="I94" s="92">
        <f t="shared" si="22"/>
        <v>198</v>
      </c>
      <c r="J94" s="93">
        <f t="shared" si="22"/>
        <v>906</v>
      </c>
      <c r="K94" s="94">
        <f>ROUNDDOWN(($L$117+ROUNDDOWN(($A94*IF(501&lt;=$A94,$L$128,IF(101&lt;=$A94,$L$127,IF(51&lt;=$A94,$L$126,IF(31&lt;=$A94,$L$125,IF(21&lt;=$A94,$L$124,IF(11&lt;=$A94,$L$123,IF(1&lt;=$A94,$L$122,0)))))))),0))*1.1,0)</f>
        <v>29560</v>
      </c>
      <c r="L94" s="95">
        <v>17391</v>
      </c>
      <c r="M94" s="96">
        <f t="shared" si="23"/>
        <v>46951</v>
      </c>
      <c r="N94" s="97">
        <f t="shared" si="24"/>
        <v>1785</v>
      </c>
      <c r="O94" s="98">
        <f t="shared" si="24"/>
        <v>1023</v>
      </c>
      <c r="P94" s="99">
        <f t="shared" si="24"/>
        <v>2808</v>
      </c>
      <c r="Q94" s="100">
        <f>ROUNDDOWN(($R$117+ROUNDDOWN(($A94*IF(501&lt;=$A94,$R$128,IF(101&lt;=$A94,$R$127,IF(51&lt;=$A94,$R$126,IF(31&lt;=$A94,$R$125,IF(21&lt;=$A94,$R$124,IF(11&lt;=$A94,$R$123,IF(1&lt;=$A94,$R$122,0)))))))),0))*1.1,0)</f>
        <v>31149</v>
      </c>
      <c r="R94" s="101">
        <f t="shared" si="20"/>
        <v>18414</v>
      </c>
      <c r="S94" s="102">
        <f t="shared" si="25"/>
        <v>49563</v>
      </c>
      <c r="T94" s="103">
        <f t="shared" si="26"/>
        <v>1589</v>
      </c>
      <c r="U94" s="104">
        <f t="shared" si="26"/>
        <v>1023</v>
      </c>
      <c r="V94" s="105">
        <f t="shared" si="26"/>
        <v>2612</v>
      </c>
      <c r="W94" s="106">
        <f t="shared" si="27"/>
        <v>4082</v>
      </c>
      <c r="X94" s="86">
        <f t="shared" si="27"/>
        <v>2244</v>
      </c>
      <c r="Y94" s="87">
        <f t="shared" si="27"/>
        <v>6326</v>
      </c>
      <c r="Z94" s="107">
        <f t="shared" si="28"/>
        <v>1.1508109506040567</v>
      </c>
      <c r="AA94" s="83">
        <f t="shared" si="28"/>
        <v>1.1387755102040817</v>
      </c>
      <c r="AB94" s="83">
        <f t="shared" si="28"/>
        <v>1.1463098734879849</v>
      </c>
    </row>
    <row r="95" spans="1:28" s="57" customFormat="1" ht="18" customHeight="1" x14ac:dyDescent="0.25">
      <c r="A95" s="84">
        <v>90</v>
      </c>
      <c r="B95" s="85">
        <f t="shared" si="19"/>
        <v>27372</v>
      </c>
      <c r="C95" s="106">
        <v>16362</v>
      </c>
      <c r="D95" s="111">
        <f t="shared" si="29"/>
        <v>43734</v>
      </c>
      <c r="E95" s="88">
        <f>ROUNDDOWN(($F$117+ROUNDDOWN(($A95*IF(501&lt;=$A95,$F$128,IF(101&lt;=$A95,$F$127,IF(51&lt;=$A95,$F$126,IF(31&lt;=$A95,$F$125,IF(21&lt;=$A95,$F$124,IF(11&lt;=$A95,$F$123,IF(1&lt;=$A95,$F$122,0)))))))),0))*1.1,0)</f>
        <v>27977</v>
      </c>
      <c r="F95" s="89">
        <v>16544</v>
      </c>
      <c r="G95" s="90">
        <f t="shared" si="21"/>
        <v>44521</v>
      </c>
      <c r="H95" s="91">
        <f t="shared" si="22"/>
        <v>605</v>
      </c>
      <c r="I95" s="92">
        <f t="shared" si="22"/>
        <v>182</v>
      </c>
      <c r="J95" s="93">
        <f t="shared" si="22"/>
        <v>787</v>
      </c>
      <c r="K95" s="94">
        <f>ROUNDDOWN(($L$117+ROUNDDOWN(($A95*IF(501&lt;=$A95,$L$128,IF(101&lt;=$A95,$L$127,IF(51&lt;=$A95,$L$126,IF(31&lt;=$A95,$L$125,IF(21&lt;=$A95,$L$124,IF(11&lt;=$A95,$L$123,IF(1&lt;=$A95,$L$122,0)))))))),0))*1.1,0)</f>
        <v>29775</v>
      </c>
      <c r="L95" s="95">
        <v>17578</v>
      </c>
      <c r="M95" s="96">
        <f t="shared" si="23"/>
        <v>47353</v>
      </c>
      <c r="N95" s="97">
        <f t="shared" si="24"/>
        <v>1798</v>
      </c>
      <c r="O95" s="98">
        <f t="shared" si="24"/>
        <v>1034</v>
      </c>
      <c r="P95" s="99">
        <f t="shared" si="24"/>
        <v>2832</v>
      </c>
      <c r="Q95" s="100">
        <f>ROUNDDOWN(($R$117+ROUNDDOWN(($A95*IF(501&lt;=$A95,$R$128,IF(101&lt;=$A95,$R$127,IF(51&lt;=$A95,$R$126,IF(31&lt;=$A95,$R$125,IF(21&lt;=$A95,$R$124,IF(11&lt;=$A95,$R$123,IF(1&lt;=$A95,$R$122,0)))))))),0))*1.1,0)</f>
        <v>31376</v>
      </c>
      <c r="R95" s="101">
        <f t="shared" si="20"/>
        <v>18612</v>
      </c>
      <c r="S95" s="102">
        <f t="shared" si="25"/>
        <v>49988</v>
      </c>
      <c r="T95" s="103">
        <f t="shared" si="26"/>
        <v>1601</v>
      </c>
      <c r="U95" s="104">
        <f t="shared" si="26"/>
        <v>1034</v>
      </c>
      <c r="V95" s="105">
        <f t="shared" si="26"/>
        <v>2635</v>
      </c>
      <c r="W95" s="106">
        <f t="shared" si="27"/>
        <v>4004</v>
      </c>
      <c r="X95" s="86">
        <f t="shared" si="27"/>
        <v>2250</v>
      </c>
      <c r="Y95" s="87">
        <f t="shared" si="27"/>
        <v>6254</v>
      </c>
      <c r="Z95" s="107">
        <f t="shared" si="28"/>
        <v>1.1462808709630279</v>
      </c>
      <c r="AA95" s="83">
        <f t="shared" si="28"/>
        <v>1.1375137513751374</v>
      </c>
      <c r="AB95" s="83">
        <f t="shared" si="28"/>
        <v>1.1430008688891937</v>
      </c>
    </row>
    <row r="96" spans="1:28" s="57" customFormat="1" ht="18" customHeight="1" x14ac:dyDescent="0.25">
      <c r="A96" s="84">
        <v>91</v>
      </c>
      <c r="B96" s="85">
        <f t="shared" si="19"/>
        <v>27677</v>
      </c>
      <c r="C96" s="106">
        <v>16555</v>
      </c>
      <c r="D96" s="111">
        <f t="shared" si="29"/>
        <v>44232</v>
      </c>
      <c r="E96" s="88">
        <f>ROUNDDOWN(($F$117+ROUNDDOWN(($A96*IF(501&lt;=$A96,$F$128,IF(101&lt;=$A96,$F$127,IF(51&lt;=$A96,$F$126,IF(31&lt;=$A96,$F$125,IF(21&lt;=$A96,$F$124,IF(11&lt;=$A96,$F$123,IF(1&lt;=$A96,$F$122,0)))))))),0))*1.1,0)</f>
        <v>28179</v>
      </c>
      <c r="F96" s="89">
        <v>16720</v>
      </c>
      <c r="G96" s="90">
        <f t="shared" si="21"/>
        <v>44899</v>
      </c>
      <c r="H96" s="91">
        <f t="shared" si="22"/>
        <v>502</v>
      </c>
      <c r="I96" s="92">
        <f t="shared" si="22"/>
        <v>165</v>
      </c>
      <c r="J96" s="93">
        <f t="shared" si="22"/>
        <v>667</v>
      </c>
      <c r="K96" s="94">
        <f>ROUNDDOWN(($L$117+ROUNDDOWN(($A96*IF(501&lt;=$A96,$L$128,IF(101&lt;=$A96,$L$127,IF(51&lt;=$A96,$L$126,IF(31&lt;=$A96,$L$125,IF(21&lt;=$A96,$L$124,IF(11&lt;=$A96,$L$123,IF(1&lt;=$A96,$L$122,0)))))))),0))*1.1,0)</f>
        <v>29991</v>
      </c>
      <c r="L96" s="95">
        <v>17765</v>
      </c>
      <c r="M96" s="96">
        <f t="shared" si="23"/>
        <v>47756</v>
      </c>
      <c r="N96" s="97">
        <f t="shared" si="24"/>
        <v>1812</v>
      </c>
      <c r="O96" s="98">
        <f t="shared" si="24"/>
        <v>1045</v>
      </c>
      <c r="P96" s="99">
        <f t="shared" si="24"/>
        <v>2857</v>
      </c>
      <c r="Q96" s="100">
        <f>ROUNDDOWN(($R$117+ROUNDDOWN(($A96*IF(501&lt;=$A96,$R$128,IF(101&lt;=$A96,$R$127,IF(51&lt;=$A96,$R$126,IF(31&lt;=$A96,$R$125,IF(21&lt;=$A96,$R$124,IF(11&lt;=$A96,$R$123,IF(1&lt;=$A96,$R$122,0)))))))),0))*1.1,0)</f>
        <v>31603</v>
      </c>
      <c r="R96" s="101">
        <f t="shared" si="20"/>
        <v>18810</v>
      </c>
      <c r="S96" s="102">
        <f t="shared" si="25"/>
        <v>50413</v>
      </c>
      <c r="T96" s="103">
        <f t="shared" si="26"/>
        <v>1612</v>
      </c>
      <c r="U96" s="104">
        <f t="shared" si="26"/>
        <v>1045</v>
      </c>
      <c r="V96" s="105">
        <f t="shared" si="26"/>
        <v>2657</v>
      </c>
      <c r="W96" s="106">
        <f t="shared" si="27"/>
        <v>3926</v>
      </c>
      <c r="X96" s="86">
        <f t="shared" si="27"/>
        <v>2255</v>
      </c>
      <c r="Y96" s="87">
        <f t="shared" si="27"/>
        <v>6181</v>
      </c>
      <c r="Z96" s="107">
        <f t="shared" si="28"/>
        <v>1.1418506341005166</v>
      </c>
      <c r="AA96" s="83">
        <f t="shared" si="28"/>
        <v>1.1362126245847175</v>
      </c>
      <c r="AB96" s="83">
        <f t="shared" si="28"/>
        <v>1.1397404593959124</v>
      </c>
    </row>
    <row r="97" spans="1:28" s="57" customFormat="1" ht="18" customHeight="1" x14ac:dyDescent="0.25">
      <c r="A97" s="84">
        <v>92</v>
      </c>
      <c r="B97" s="85">
        <f t="shared" si="19"/>
        <v>27981</v>
      </c>
      <c r="C97" s="106">
        <v>16747</v>
      </c>
      <c r="D97" s="111">
        <f t="shared" si="29"/>
        <v>44728</v>
      </c>
      <c r="E97" s="88">
        <f>ROUNDDOWN(($F$117+ROUNDDOWN(($A97*IF(501&lt;=$A97,$F$128,IF(101&lt;=$A97,$F$127,IF(51&lt;=$A97,$F$126,IF(31&lt;=$A97,$F$125,IF(21&lt;=$A97,$F$124,IF(11&lt;=$A97,$F$123,IF(1&lt;=$A97,$F$122,0)))))))),0))*1.1,0)</f>
        <v>28382</v>
      </c>
      <c r="F97" s="89">
        <v>16896</v>
      </c>
      <c r="G97" s="90">
        <f t="shared" si="21"/>
        <v>45278</v>
      </c>
      <c r="H97" s="91">
        <f t="shared" si="22"/>
        <v>401</v>
      </c>
      <c r="I97" s="92">
        <f t="shared" si="22"/>
        <v>149</v>
      </c>
      <c r="J97" s="93">
        <f t="shared" si="22"/>
        <v>550</v>
      </c>
      <c r="K97" s="94">
        <f>ROUNDDOWN(($L$117+ROUNDDOWN(($A97*IF(501&lt;=$A97,$L$128,IF(101&lt;=$A97,$L$127,IF(51&lt;=$A97,$L$126,IF(31&lt;=$A97,$L$125,IF(21&lt;=$A97,$L$124,IF(11&lt;=$A97,$L$123,IF(1&lt;=$A97,$L$122,0)))))))),0))*1.1,0)</f>
        <v>30207</v>
      </c>
      <c r="L97" s="95">
        <v>17952</v>
      </c>
      <c r="M97" s="96">
        <f t="shared" si="23"/>
        <v>48159</v>
      </c>
      <c r="N97" s="97">
        <f t="shared" si="24"/>
        <v>1825</v>
      </c>
      <c r="O97" s="98">
        <f t="shared" si="24"/>
        <v>1056</v>
      </c>
      <c r="P97" s="99">
        <f t="shared" si="24"/>
        <v>2881</v>
      </c>
      <c r="Q97" s="100">
        <f>ROUNDDOWN(($R$117+ROUNDDOWN(($A97*IF(501&lt;=$A97,$R$128,IF(101&lt;=$A97,$R$127,IF(51&lt;=$A97,$R$126,IF(31&lt;=$A97,$R$125,IF(21&lt;=$A97,$R$124,IF(11&lt;=$A97,$R$123,IF(1&lt;=$A97,$R$122,0)))))))),0))*1.1,0)</f>
        <v>31829</v>
      </c>
      <c r="R97" s="101">
        <f t="shared" si="20"/>
        <v>19008</v>
      </c>
      <c r="S97" s="102">
        <f t="shared" si="25"/>
        <v>50837</v>
      </c>
      <c r="T97" s="103">
        <f t="shared" si="26"/>
        <v>1622</v>
      </c>
      <c r="U97" s="104">
        <f t="shared" si="26"/>
        <v>1056</v>
      </c>
      <c r="V97" s="105">
        <f t="shared" si="26"/>
        <v>2678</v>
      </c>
      <c r="W97" s="106">
        <f t="shared" si="27"/>
        <v>3848</v>
      </c>
      <c r="X97" s="86">
        <f t="shared" si="27"/>
        <v>2261</v>
      </c>
      <c r="Y97" s="87">
        <f t="shared" si="27"/>
        <v>6109</v>
      </c>
      <c r="Z97" s="107">
        <f t="shared" si="28"/>
        <v>1.1375218898538293</v>
      </c>
      <c r="AA97" s="83">
        <f t="shared" si="28"/>
        <v>1.135009255389025</v>
      </c>
      <c r="AB97" s="83">
        <f t="shared" si="28"/>
        <v>1.1365811125022358</v>
      </c>
    </row>
    <row r="98" spans="1:28" s="57" customFormat="1" ht="18" customHeight="1" x14ac:dyDescent="0.25">
      <c r="A98" s="84">
        <v>93</v>
      </c>
      <c r="B98" s="85">
        <f t="shared" si="19"/>
        <v>28286</v>
      </c>
      <c r="C98" s="106">
        <v>16940</v>
      </c>
      <c r="D98" s="111">
        <f t="shared" si="29"/>
        <v>45226</v>
      </c>
      <c r="E98" s="88">
        <f>ROUNDDOWN(($F$117+ROUNDDOWN(($A98*IF(501&lt;=$A98,$F$128,IF(101&lt;=$A98,$F$127,IF(51&lt;=$A98,$F$126,IF(31&lt;=$A98,$F$125,IF(21&lt;=$A98,$F$124,IF(11&lt;=$A98,$F$123,IF(1&lt;=$A98,$F$122,0)))))))),0))*1.1,0)</f>
        <v>28584</v>
      </c>
      <c r="F98" s="89">
        <v>17072</v>
      </c>
      <c r="G98" s="90">
        <f t="shared" si="21"/>
        <v>45656</v>
      </c>
      <c r="H98" s="91">
        <f t="shared" si="22"/>
        <v>298</v>
      </c>
      <c r="I98" s="92">
        <f t="shared" si="22"/>
        <v>132</v>
      </c>
      <c r="J98" s="93">
        <f t="shared" si="22"/>
        <v>430</v>
      </c>
      <c r="K98" s="94">
        <f>ROUNDDOWN(($L$117+ROUNDDOWN(($A98*IF(501&lt;=$A98,$L$128,IF(101&lt;=$A98,$L$127,IF(51&lt;=$A98,$L$126,IF(31&lt;=$A98,$L$125,IF(21&lt;=$A98,$L$124,IF(11&lt;=$A98,$L$123,IF(1&lt;=$A98,$L$122,0)))))))),0))*1.1,0)</f>
        <v>30422</v>
      </c>
      <c r="L98" s="95">
        <v>18139</v>
      </c>
      <c r="M98" s="96">
        <f t="shared" si="23"/>
        <v>48561</v>
      </c>
      <c r="N98" s="97">
        <f t="shared" si="24"/>
        <v>1838</v>
      </c>
      <c r="O98" s="98">
        <f t="shared" si="24"/>
        <v>1067</v>
      </c>
      <c r="P98" s="99">
        <f t="shared" si="24"/>
        <v>2905</v>
      </c>
      <c r="Q98" s="100">
        <f>ROUNDDOWN(($R$117+ROUNDDOWN(($A98*IF(501&lt;=$A98,$R$128,IF(101&lt;=$A98,$R$127,IF(51&lt;=$A98,$R$126,IF(31&lt;=$A98,$R$125,IF(21&lt;=$A98,$R$124,IF(11&lt;=$A98,$R$123,IF(1&lt;=$A98,$R$122,0)))))))),0))*1.1,0)</f>
        <v>32056</v>
      </c>
      <c r="R98" s="101">
        <f t="shared" si="20"/>
        <v>19206</v>
      </c>
      <c r="S98" s="102">
        <f t="shared" si="25"/>
        <v>51262</v>
      </c>
      <c r="T98" s="103">
        <f t="shared" si="26"/>
        <v>1634</v>
      </c>
      <c r="U98" s="104">
        <f t="shared" si="26"/>
        <v>1067</v>
      </c>
      <c r="V98" s="105">
        <f t="shared" si="26"/>
        <v>2701</v>
      </c>
      <c r="W98" s="106">
        <f t="shared" si="27"/>
        <v>3770</v>
      </c>
      <c r="X98" s="86">
        <f t="shared" si="27"/>
        <v>2266</v>
      </c>
      <c r="Y98" s="87">
        <f t="shared" si="27"/>
        <v>6036</v>
      </c>
      <c r="Z98" s="107">
        <f t="shared" si="28"/>
        <v>1.1332814820052324</v>
      </c>
      <c r="AA98" s="83">
        <f t="shared" si="28"/>
        <v>1.1337662337662338</v>
      </c>
      <c r="AB98" s="83">
        <f t="shared" si="28"/>
        <v>1.1334630522265954</v>
      </c>
    </row>
    <row r="99" spans="1:28" s="57" customFormat="1" ht="18" customHeight="1" x14ac:dyDescent="0.25">
      <c r="A99" s="84">
        <v>94</v>
      </c>
      <c r="B99" s="85">
        <f t="shared" si="19"/>
        <v>28591</v>
      </c>
      <c r="C99" s="106">
        <v>17132</v>
      </c>
      <c r="D99" s="111">
        <f t="shared" si="29"/>
        <v>45723</v>
      </c>
      <c r="E99" s="88">
        <f>ROUNDDOWN(($F$117+ROUNDDOWN(($A99*IF(501&lt;=$A99,$F$128,IF(101&lt;=$A99,$F$127,IF(51&lt;=$A99,$F$126,IF(31&lt;=$A99,$F$125,IF(21&lt;=$A99,$F$124,IF(11&lt;=$A99,$F$123,IF(1&lt;=$A99,$F$122,0)))))))),0))*1.1,0)</f>
        <v>28787</v>
      </c>
      <c r="F99" s="89">
        <v>17248</v>
      </c>
      <c r="G99" s="90">
        <f t="shared" si="21"/>
        <v>46035</v>
      </c>
      <c r="H99" s="91">
        <f t="shared" si="22"/>
        <v>196</v>
      </c>
      <c r="I99" s="92">
        <f t="shared" si="22"/>
        <v>116</v>
      </c>
      <c r="J99" s="93">
        <f t="shared" si="22"/>
        <v>312</v>
      </c>
      <c r="K99" s="94">
        <f>ROUNDDOWN(($L$117+ROUNDDOWN(($A99*IF(501&lt;=$A99,$L$128,IF(101&lt;=$A99,$L$127,IF(51&lt;=$A99,$L$126,IF(31&lt;=$A99,$L$125,IF(21&lt;=$A99,$L$124,IF(11&lt;=$A99,$L$123,IF(1&lt;=$A99,$L$122,0)))))))),0))*1.1,0)</f>
        <v>30638</v>
      </c>
      <c r="L99" s="95">
        <v>18326</v>
      </c>
      <c r="M99" s="96">
        <f t="shared" si="23"/>
        <v>48964</v>
      </c>
      <c r="N99" s="97">
        <f t="shared" si="24"/>
        <v>1851</v>
      </c>
      <c r="O99" s="98">
        <f t="shared" si="24"/>
        <v>1078</v>
      </c>
      <c r="P99" s="99">
        <f t="shared" si="24"/>
        <v>2929</v>
      </c>
      <c r="Q99" s="100">
        <f>ROUNDDOWN(($R$117+ROUNDDOWN(($A99*IF(501&lt;=$A99,$R$128,IF(101&lt;=$A99,$R$127,IF(51&lt;=$A99,$R$126,IF(31&lt;=$A99,$R$125,IF(21&lt;=$A99,$R$124,IF(11&lt;=$A99,$R$123,IF(1&lt;=$A99,$R$122,0)))))))),0))*1.1,0)</f>
        <v>32282</v>
      </c>
      <c r="R99" s="101">
        <f t="shared" si="20"/>
        <v>19404</v>
      </c>
      <c r="S99" s="102">
        <f t="shared" si="25"/>
        <v>51686</v>
      </c>
      <c r="T99" s="103">
        <f t="shared" si="26"/>
        <v>1644</v>
      </c>
      <c r="U99" s="104">
        <f t="shared" si="26"/>
        <v>1078</v>
      </c>
      <c r="V99" s="105">
        <f t="shared" si="26"/>
        <v>2722</v>
      </c>
      <c r="W99" s="106">
        <f t="shared" si="27"/>
        <v>3691</v>
      </c>
      <c r="X99" s="86">
        <f t="shared" si="27"/>
        <v>2272</v>
      </c>
      <c r="Y99" s="87">
        <f t="shared" si="27"/>
        <v>5963</v>
      </c>
      <c r="Z99" s="107">
        <f t="shared" si="28"/>
        <v>1.1290965688503376</v>
      </c>
      <c r="AA99" s="83">
        <f t="shared" si="28"/>
        <v>1.1326173243053934</v>
      </c>
      <c r="AB99" s="83">
        <f t="shared" si="28"/>
        <v>1.1304157644948931</v>
      </c>
    </row>
    <row r="100" spans="1:28" s="57" customFormat="1" ht="18" customHeight="1" x14ac:dyDescent="0.25">
      <c r="A100" s="84">
        <v>95</v>
      </c>
      <c r="B100" s="85">
        <f t="shared" ref="B100:B109" si="30">INT(ROUNDDOWN(IF(($A100-5)&lt;=0,0,IF(($A100-5)&lt;=10,$C$122,IF(($A100-5)&lt;=20,$C$123,IF(($A100-5)&lt;=30,$C$124,IF(($A100-5)&lt;=40,$C$125,IF(($A100-5)&lt;=50,$C$126,IF(($A100-5)&gt;=51,$C$127,"")))))))*($A100-5)+$C$120+$C$117,0)*1.1)</f>
        <v>28895</v>
      </c>
      <c r="C100" s="106">
        <v>17325</v>
      </c>
      <c r="D100" s="111">
        <f t="shared" si="29"/>
        <v>46220</v>
      </c>
      <c r="E100" s="88">
        <f>ROUNDDOWN(($F$117+ROUNDDOWN(($A100*IF(501&lt;=$A100,$F$128,IF(101&lt;=$A100,$F$127,IF(51&lt;=$A100,$F$126,IF(31&lt;=$A100,$F$125,IF(21&lt;=$A100,$F$124,IF(11&lt;=$A100,$F$123,IF(1&lt;=$A100,$F$122,0)))))))),0))*1.1,0)</f>
        <v>28989</v>
      </c>
      <c r="F100" s="89">
        <v>17424</v>
      </c>
      <c r="G100" s="90">
        <f t="shared" si="21"/>
        <v>46413</v>
      </c>
      <c r="H100" s="91">
        <f t="shared" si="22"/>
        <v>94</v>
      </c>
      <c r="I100" s="92">
        <f t="shared" si="22"/>
        <v>99</v>
      </c>
      <c r="J100" s="93">
        <f t="shared" si="22"/>
        <v>193</v>
      </c>
      <c r="K100" s="94">
        <f>ROUNDDOWN(($L$117+ROUNDDOWN(($A100*IF(501&lt;=$A100,$L$128,IF(101&lt;=$A100,$L$127,IF(51&lt;=$A100,$L$126,IF(31&lt;=$A100,$L$125,IF(21&lt;=$A100,$L$124,IF(11&lt;=$A100,$L$123,IF(1&lt;=$A100,$L$122,0)))))))),0))*1.1,0)</f>
        <v>30853</v>
      </c>
      <c r="L100" s="95">
        <v>18513</v>
      </c>
      <c r="M100" s="96">
        <f t="shared" si="23"/>
        <v>49366</v>
      </c>
      <c r="N100" s="97">
        <f t="shared" si="24"/>
        <v>1864</v>
      </c>
      <c r="O100" s="98">
        <f t="shared" si="24"/>
        <v>1089</v>
      </c>
      <c r="P100" s="99">
        <f t="shared" si="24"/>
        <v>2953</v>
      </c>
      <c r="Q100" s="100">
        <f>ROUNDDOWN(($R$117+ROUNDDOWN(($A100*IF(501&lt;=$A100,$R$128,IF(101&lt;=$A100,$R$127,IF(51&lt;=$A100,$R$126,IF(31&lt;=$A100,$R$125,IF(21&lt;=$A100,$R$124,IF(11&lt;=$A100,$R$123,IF(1&lt;=$A100,$R$122,0)))))))),0))*1.1,0)</f>
        <v>32509</v>
      </c>
      <c r="R100" s="101">
        <f t="shared" si="20"/>
        <v>19602</v>
      </c>
      <c r="S100" s="102">
        <f t="shared" si="25"/>
        <v>52111</v>
      </c>
      <c r="T100" s="103">
        <f t="shared" si="26"/>
        <v>1656</v>
      </c>
      <c r="U100" s="104">
        <f t="shared" si="26"/>
        <v>1089</v>
      </c>
      <c r="V100" s="105">
        <f t="shared" si="26"/>
        <v>2745</v>
      </c>
      <c r="W100" s="106">
        <f t="shared" si="27"/>
        <v>3614</v>
      </c>
      <c r="X100" s="86">
        <f t="shared" si="27"/>
        <v>2277</v>
      </c>
      <c r="Y100" s="87">
        <f t="shared" si="27"/>
        <v>5891</v>
      </c>
      <c r="Z100" s="107">
        <f t="shared" si="28"/>
        <v>1.1250735421353175</v>
      </c>
      <c r="AA100" s="83">
        <f t="shared" si="28"/>
        <v>1.1314285714285715</v>
      </c>
      <c r="AB100" s="83">
        <f t="shared" si="28"/>
        <v>1.1274556469061012</v>
      </c>
    </row>
    <row r="101" spans="1:28" s="57" customFormat="1" ht="18" customHeight="1" x14ac:dyDescent="0.25">
      <c r="A101" s="84">
        <v>96</v>
      </c>
      <c r="B101" s="85">
        <f t="shared" si="30"/>
        <v>29200</v>
      </c>
      <c r="C101" s="106">
        <v>17517</v>
      </c>
      <c r="D101" s="111">
        <f t="shared" si="29"/>
        <v>46717</v>
      </c>
      <c r="E101" s="88">
        <f>ROUNDDOWN(($F$117+ROUNDDOWN(($A101*IF(501&lt;=$A101,$F$128,IF(101&lt;=$A101,$F$127,IF(51&lt;=$A101,$F$126,IF(31&lt;=$A101,$F$125,IF(21&lt;=$A101,$F$124,IF(11&lt;=$A101,$F$123,IF(1&lt;=$A101,$F$122,0)))))))),0))*1.1,0)</f>
        <v>29191</v>
      </c>
      <c r="F101" s="89">
        <v>17600</v>
      </c>
      <c r="G101" s="90">
        <f t="shared" si="21"/>
        <v>46791</v>
      </c>
      <c r="H101" s="91">
        <f t="shared" si="22"/>
        <v>-9</v>
      </c>
      <c r="I101" s="92">
        <f t="shared" si="22"/>
        <v>83</v>
      </c>
      <c r="J101" s="93">
        <f t="shared" si="22"/>
        <v>74</v>
      </c>
      <c r="K101" s="94">
        <f>ROUNDDOWN(($L$117+ROUNDDOWN(($A101*IF(501&lt;=$A101,$L$128,IF(101&lt;=$A101,$L$127,IF(51&lt;=$A101,$L$126,IF(31&lt;=$A101,$L$125,IF(21&lt;=$A101,$L$124,IF(11&lt;=$A101,$L$123,IF(1&lt;=$A101,$L$122,0)))))))),0))*1.1,0)</f>
        <v>31069</v>
      </c>
      <c r="L101" s="95">
        <v>18700</v>
      </c>
      <c r="M101" s="96">
        <f t="shared" si="23"/>
        <v>49769</v>
      </c>
      <c r="N101" s="97">
        <f t="shared" si="24"/>
        <v>1878</v>
      </c>
      <c r="O101" s="98">
        <f t="shared" si="24"/>
        <v>1100</v>
      </c>
      <c r="P101" s="99">
        <f t="shared" si="24"/>
        <v>2978</v>
      </c>
      <c r="Q101" s="100">
        <f>ROUNDDOWN(($R$117+ROUNDDOWN(($A101*IF(501&lt;=$A101,$R$128,IF(101&lt;=$A101,$R$127,IF(51&lt;=$A101,$R$126,IF(31&lt;=$A101,$R$125,IF(21&lt;=$A101,$R$124,IF(11&lt;=$A101,$R$123,IF(1&lt;=$A101,$R$122,0)))))))),0))*1.1,0)</f>
        <v>32736</v>
      </c>
      <c r="R101" s="101">
        <f t="shared" si="20"/>
        <v>19800</v>
      </c>
      <c r="S101" s="102">
        <f t="shared" si="25"/>
        <v>52536</v>
      </c>
      <c r="T101" s="103">
        <f t="shared" si="26"/>
        <v>1667</v>
      </c>
      <c r="U101" s="104">
        <f t="shared" si="26"/>
        <v>1100</v>
      </c>
      <c r="V101" s="105">
        <f t="shared" si="26"/>
        <v>2767</v>
      </c>
      <c r="W101" s="106">
        <f t="shared" si="27"/>
        <v>3536</v>
      </c>
      <c r="X101" s="86">
        <f t="shared" si="27"/>
        <v>2283</v>
      </c>
      <c r="Y101" s="87">
        <f t="shared" si="27"/>
        <v>5819</v>
      </c>
      <c r="Z101" s="107">
        <f t="shared" si="28"/>
        <v>1.1210958904109589</v>
      </c>
      <c r="AA101" s="83">
        <f t="shared" si="28"/>
        <v>1.1303305360506937</v>
      </c>
      <c r="AB101" s="83">
        <f t="shared" si="28"/>
        <v>1.1245585118907464</v>
      </c>
    </row>
    <row r="102" spans="1:28" s="57" customFormat="1" ht="18" customHeight="1" x14ac:dyDescent="0.25">
      <c r="A102" s="84">
        <v>97</v>
      </c>
      <c r="B102" s="85">
        <f t="shared" si="30"/>
        <v>29505</v>
      </c>
      <c r="C102" s="106">
        <v>17710</v>
      </c>
      <c r="D102" s="111">
        <f t="shared" si="29"/>
        <v>47215</v>
      </c>
      <c r="E102" s="88">
        <f>ROUNDDOWN(($F$117+ROUNDDOWN(($A102*IF(501&lt;=$A102,$F$128,IF(101&lt;=$A102,$F$127,IF(51&lt;=$A102,$F$126,IF(31&lt;=$A102,$F$125,IF(21&lt;=$A102,$F$124,IF(11&lt;=$A102,$F$123,IF(1&lt;=$A102,$F$122,0)))))))),0))*1.1,0)</f>
        <v>29394</v>
      </c>
      <c r="F102" s="89">
        <v>17776</v>
      </c>
      <c r="G102" s="90">
        <f t="shared" si="21"/>
        <v>47170</v>
      </c>
      <c r="H102" s="91">
        <f t="shared" si="22"/>
        <v>-111</v>
      </c>
      <c r="I102" s="92">
        <f t="shared" si="22"/>
        <v>66</v>
      </c>
      <c r="J102" s="93">
        <f t="shared" si="22"/>
        <v>-45</v>
      </c>
      <c r="K102" s="94">
        <f>ROUNDDOWN(($L$117+ROUNDDOWN(($A102*IF(501&lt;=$A102,$L$128,IF(101&lt;=$A102,$L$127,IF(51&lt;=$A102,$L$126,IF(31&lt;=$A102,$L$125,IF(21&lt;=$A102,$L$124,IF(11&lt;=$A102,$L$123,IF(1&lt;=$A102,$L$122,0)))))))),0))*1.1,0)</f>
        <v>31285</v>
      </c>
      <c r="L102" s="95">
        <v>18887</v>
      </c>
      <c r="M102" s="96">
        <f t="shared" si="23"/>
        <v>50172</v>
      </c>
      <c r="N102" s="97">
        <f t="shared" si="24"/>
        <v>1891</v>
      </c>
      <c r="O102" s="98">
        <f t="shared" si="24"/>
        <v>1111</v>
      </c>
      <c r="P102" s="99">
        <f t="shared" si="24"/>
        <v>3002</v>
      </c>
      <c r="Q102" s="100">
        <f>ROUNDDOWN(($R$117+ROUNDDOWN(($A102*IF(501&lt;=$A102,$R$128,IF(101&lt;=$A102,$R$127,IF(51&lt;=$A102,$R$126,IF(31&lt;=$A102,$R$125,IF(21&lt;=$A102,$R$124,IF(11&lt;=$A102,$R$123,IF(1&lt;=$A102,$R$122,0)))))))),0))*1.1,0)</f>
        <v>32962</v>
      </c>
      <c r="R102" s="101">
        <f t="shared" si="20"/>
        <v>19998</v>
      </c>
      <c r="S102" s="102">
        <f t="shared" si="25"/>
        <v>52960</v>
      </c>
      <c r="T102" s="103">
        <f t="shared" si="26"/>
        <v>1677</v>
      </c>
      <c r="U102" s="104">
        <f t="shared" si="26"/>
        <v>1111</v>
      </c>
      <c r="V102" s="105">
        <f t="shared" si="26"/>
        <v>2788</v>
      </c>
      <c r="W102" s="106">
        <f t="shared" si="27"/>
        <v>3457</v>
      </c>
      <c r="X102" s="86">
        <f t="shared" si="27"/>
        <v>2288</v>
      </c>
      <c r="Y102" s="87">
        <f t="shared" si="27"/>
        <v>5745</v>
      </c>
      <c r="Z102" s="107">
        <f t="shared" si="28"/>
        <v>1.1171665819352652</v>
      </c>
      <c r="AA102" s="83">
        <f t="shared" si="28"/>
        <v>1.129192546583851</v>
      </c>
      <c r="AB102" s="83">
        <f t="shared" si="28"/>
        <v>1.1216774330191677</v>
      </c>
    </row>
    <row r="103" spans="1:28" s="57" customFormat="1" ht="18" customHeight="1" x14ac:dyDescent="0.25">
      <c r="A103" s="84">
        <v>98</v>
      </c>
      <c r="B103" s="85">
        <f t="shared" si="30"/>
        <v>29810</v>
      </c>
      <c r="C103" s="106">
        <v>17902</v>
      </c>
      <c r="D103" s="111">
        <f t="shared" si="29"/>
        <v>47712</v>
      </c>
      <c r="E103" s="88">
        <f>ROUNDDOWN(($F$117+ROUNDDOWN(($A103*IF(501&lt;=$A103,$F$128,IF(101&lt;=$A103,$F$127,IF(51&lt;=$A103,$F$126,IF(31&lt;=$A103,$F$125,IF(21&lt;=$A103,$F$124,IF(11&lt;=$A103,$F$123,IF(1&lt;=$A103,$F$122,0)))))))),0))*1.1,0)</f>
        <v>29596</v>
      </c>
      <c r="F103" s="89">
        <v>17952</v>
      </c>
      <c r="G103" s="90">
        <f t="shared" si="21"/>
        <v>47548</v>
      </c>
      <c r="H103" s="91">
        <f t="shared" si="22"/>
        <v>-214</v>
      </c>
      <c r="I103" s="92">
        <f t="shared" si="22"/>
        <v>50</v>
      </c>
      <c r="J103" s="93">
        <f t="shared" si="22"/>
        <v>-164</v>
      </c>
      <c r="K103" s="94">
        <f>ROUNDDOWN(($L$117+ROUNDDOWN(($A103*IF(501&lt;=$A103,$L$128,IF(101&lt;=$A103,$L$127,IF(51&lt;=$A103,$L$126,IF(31&lt;=$A103,$L$125,IF(21&lt;=$A103,$L$124,IF(11&lt;=$A103,$L$123,IF(1&lt;=$A103,$L$122,0)))))))),0))*1.1,0)</f>
        <v>31500</v>
      </c>
      <c r="L103" s="95">
        <v>19074</v>
      </c>
      <c r="M103" s="96">
        <f t="shared" si="23"/>
        <v>50574</v>
      </c>
      <c r="N103" s="97">
        <f t="shared" si="24"/>
        <v>1904</v>
      </c>
      <c r="O103" s="98">
        <f t="shared" si="24"/>
        <v>1122</v>
      </c>
      <c r="P103" s="99">
        <f t="shared" si="24"/>
        <v>3026</v>
      </c>
      <c r="Q103" s="100">
        <f>ROUNDDOWN(($R$117+ROUNDDOWN(($A103*IF(501&lt;=$A103,$R$128,IF(101&lt;=$A103,$R$127,IF(51&lt;=$A103,$R$126,IF(31&lt;=$A103,$R$125,IF(21&lt;=$A103,$R$124,IF(11&lt;=$A103,$R$123,IF(1&lt;=$A103,$R$122,0)))))))),0))*1.1,0)</f>
        <v>33189</v>
      </c>
      <c r="R103" s="101">
        <f t="shared" si="20"/>
        <v>20196</v>
      </c>
      <c r="S103" s="102">
        <f t="shared" si="25"/>
        <v>53385</v>
      </c>
      <c r="T103" s="103">
        <f t="shared" si="26"/>
        <v>1689</v>
      </c>
      <c r="U103" s="104">
        <f t="shared" si="26"/>
        <v>1122</v>
      </c>
      <c r="V103" s="105">
        <f t="shared" si="26"/>
        <v>2811</v>
      </c>
      <c r="W103" s="106">
        <f t="shared" si="27"/>
        <v>3379</v>
      </c>
      <c r="X103" s="86">
        <f t="shared" si="27"/>
        <v>2294</v>
      </c>
      <c r="Y103" s="87">
        <f t="shared" si="27"/>
        <v>5673</v>
      </c>
      <c r="Z103" s="107">
        <f t="shared" si="28"/>
        <v>1.1133512244213351</v>
      </c>
      <c r="AA103" s="83">
        <f t="shared" si="28"/>
        <v>1.1281421070271478</v>
      </c>
      <c r="AB103" s="83">
        <f t="shared" si="28"/>
        <v>1.1189009054325956</v>
      </c>
    </row>
    <row r="104" spans="1:28" s="57" customFormat="1" ht="18" customHeight="1" x14ac:dyDescent="0.25">
      <c r="A104" s="84">
        <v>99</v>
      </c>
      <c r="B104" s="85">
        <f t="shared" si="30"/>
        <v>30114</v>
      </c>
      <c r="C104" s="106">
        <v>18095</v>
      </c>
      <c r="D104" s="111">
        <f t="shared" si="29"/>
        <v>48209</v>
      </c>
      <c r="E104" s="88">
        <f>ROUNDDOWN(($F$117+ROUNDDOWN(($A104*IF(501&lt;=$A104,$F$128,IF(101&lt;=$A104,$F$127,IF(51&lt;=$A104,$F$126,IF(31&lt;=$A104,$F$125,IF(21&lt;=$A104,$F$124,IF(11&lt;=$A104,$F$123,IF(1&lt;=$A104,$F$122,0)))))))),0))*1.1,0)</f>
        <v>29799</v>
      </c>
      <c r="F104" s="89">
        <v>18128</v>
      </c>
      <c r="G104" s="90">
        <f t="shared" si="21"/>
        <v>47927</v>
      </c>
      <c r="H104" s="91">
        <f t="shared" si="22"/>
        <v>-315</v>
      </c>
      <c r="I104" s="92">
        <f t="shared" si="22"/>
        <v>33</v>
      </c>
      <c r="J104" s="93">
        <f t="shared" si="22"/>
        <v>-282</v>
      </c>
      <c r="K104" s="94">
        <f>ROUNDDOWN(($L$117+ROUNDDOWN(($A104*IF(501&lt;=$A104,$L$128,IF(101&lt;=$A104,$L$127,IF(51&lt;=$A104,$L$126,IF(31&lt;=$A104,$L$125,IF(21&lt;=$A104,$L$124,IF(11&lt;=$A104,$L$123,IF(1&lt;=$A104,$L$122,0)))))))),0))*1.1,0)</f>
        <v>31716</v>
      </c>
      <c r="L104" s="95">
        <v>19261</v>
      </c>
      <c r="M104" s="96">
        <f t="shared" si="23"/>
        <v>50977</v>
      </c>
      <c r="N104" s="97">
        <f t="shared" si="24"/>
        <v>1917</v>
      </c>
      <c r="O104" s="98">
        <f t="shared" si="24"/>
        <v>1133</v>
      </c>
      <c r="P104" s="99">
        <f t="shared" si="24"/>
        <v>3050</v>
      </c>
      <c r="Q104" s="100">
        <f>ROUNDDOWN(($R$117+ROUNDDOWN(($A104*IF(501&lt;=$A104,$R$128,IF(101&lt;=$A104,$R$127,IF(51&lt;=$A104,$R$126,IF(31&lt;=$A104,$R$125,IF(21&lt;=$A104,$R$124,IF(11&lt;=$A104,$R$123,IF(1&lt;=$A104,$R$122,0)))))))),0))*1.1,0)</f>
        <v>33415</v>
      </c>
      <c r="R104" s="101">
        <f t="shared" si="20"/>
        <v>20394</v>
      </c>
      <c r="S104" s="102">
        <f t="shared" si="25"/>
        <v>53809</v>
      </c>
      <c r="T104" s="103">
        <f t="shared" si="26"/>
        <v>1699</v>
      </c>
      <c r="U104" s="104">
        <f t="shared" si="26"/>
        <v>1133</v>
      </c>
      <c r="V104" s="105">
        <f t="shared" si="26"/>
        <v>2832</v>
      </c>
      <c r="W104" s="106">
        <f t="shared" si="27"/>
        <v>3301</v>
      </c>
      <c r="X104" s="86">
        <f t="shared" si="27"/>
        <v>2299</v>
      </c>
      <c r="Y104" s="87">
        <f t="shared" si="27"/>
        <v>5600</v>
      </c>
      <c r="Z104" s="107">
        <f t="shared" si="28"/>
        <v>1.1096167895331075</v>
      </c>
      <c r="AA104" s="83">
        <f t="shared" si="28"/>
        <v>1.1270516717325227</v>
      </c>
      <c r="AB104" s="83">
        <f t="shared" si="28"/>
        <v>1.1161608828227094</v>
      </c>
    </row>
    <row r="105" spans="1:28" s="57" customFormat="1" ht="18" customHeight="1" x14ac:dyDescent="0.25">
      <c r="A105" s="84">
        <v>100</v>
      </c>
      <c r="B105" s="85">
        <f t="shared" si="30"/>
        <v>30419</v>
      </c>
      <c r="C105" s="106">
        <v>18287</v>
      </c>
      <c r="D105" s="111">
        <f t="shared" si="29"/>
        <v>48706</v>
      </c>
      <c r="E105" s="88">
        <f>ROUNDDOWN(($F$117+ROUNDDOWN(($A105*IF(501&lt;=$A105,$F$128,IF(101&lt;=$A105,$F$127,IF(51&lt;=$A105,$F$126,IF(31&lt;=$A105,$F$125,IF(21&lt;=$A105,$F$124,IF(11&lt;=$A105,$F$123,IF(1&lt;=$A105,$F$122,0)))))))),0))*1.1,0)</f>
        <v>30001</v>
      </c>
      <c r="F105" s="89">
        <v>18304</v>
      </c>
      <c r="G105" s="90">
        <f t="shared" si="21"/>
        <v>48305</v>
      </c>
      <c r="H105" s="91">
        <f t="shared" si="22"/>
        <v>-418</v>
      </c>
      <c r="I105" s="92">
        <f t="shared" si="22"/>
        <v>17</v>
      </c>
      <c r="J105" s="93">
        <f t="shared" si="22"/>
        <v>-401</v>
      </c>
      <c r="K105" s="94">
        <f>ROUNDDOWN(($L$117+ROUNDDOWN(($A105*IF(501&lt;=$A105,$L$128,IF(101&lt;=$A105,$L$127,IF(51&lt;=$A105,$L$126,IF(31&lt;=$A105,$L$125,IF(21&lt;=$A105,$L$124,IF(11&lt;=$A105,$L$123,IF(1&lt;=$A105,$L$122,0)))))))),0))*1.1,0)</f>
        <v>31931</v>
      </c>
      <c r="L105" s="95">
        <v>19448</v>
      </c>
      <c r="M105" s="96">
        <f t="shared" si="23"/>
        <v>51379</v>
      </c>
      <c r="N105" s="97">
        <f t="shared" si="24"/>
        <v>1930</v>
      </c>
      <c r="O105" s="98">
        <f t="shared" si="24"/>
        <v>1144</v>
      </c>
      <c r="P105" s="99">
        <f t="shared" si="24"/>
        <v>3074</v>
      </c>
      <c r="Q105" s="100">
        <f>ROUNDDOWN(($R$117+ROUNDDOWN(($A105*IF(501&lt;=$A105,$R$128,IF(101&lt;=$A105,$R$127,IF(51&lt;=$A105,$R$126,IF(31&lt;=$A105,$R$125,IF(21&lt;=$A105,$R$124,IF(11&lt;=$A105,$R$123,IF(1&lt;=$A105,$R$122,0)))))))),0))*1.1,0)</f>
        <v>33642</v>
      </c>
      <c r="R105" s="101">
        <f t="shared" si="20"/>
        <v>20592</v>
      </c>
      <c r="S105" s="102">
        <f t="shared" si="25"/>
        <v>54234</v>
      </c>
      <c r="T105" s="103">
        <f t="shared" si="26"/>
        <v>1711</v>
      </c>
      <c r="U105" s="104">
        <f t="shared" si="26"/>
        <v>1144</v>
      </c>
      <c r="V105" s="105">
        <f t="shared" si="26"/>
        <v>2855</v>
      </c>
      <c r="W105" s="106">
        <f t="shared" si="27"/>
        <v>3223</v>
      </c>
      <c r="X105" s="86">
        <f t="shared" si="27"/>
        <v>2305</v>
      </c>
      <c r="Y105" s="87">
        <f t="shared" si="27"/>
        <v>5528</v>
      </c>
      <c r="Z105" s="107">
        <f t="shared" si="28"/>
        <v>1.1059535158946712</v>
      </c>
      <c r="AA105" s="83">
        <f t="shared" si="28"/>
        <v>1.1260458249029366</v>
      </c>
      <c r="AB105" s="83">
        <f t="shared" si="28"/>
        <v>1.1134973103929702</v>
      </c>
    </row>
    <row r="106" spans="1:28" s="57" customFormat="1" ht="18" customHeight="1" x14ac:dyDescent="0.25">
      <c r="A106" s="84">
        <v>101</v>
      </c>
      <c r="B106" s="85">
        <f t="shared" si="30"/>
        <v>30724</v>
      </c>
      <c r="C106" s="106">
        <v>18518</v>
      </c>
      <c r="D106" s="111">
        <f t="shared" si="29"/>
        <v>49242</v>
      </c>
      <c r="E106" s="88">
        <f>ROUNDDOWN(($F$117+ROUNDDOWN(($A106*IF(501&lt;=$A106,$F$128,IF(101&lt;=$A106,$F$127,IF(51&lt;=$A106,$F$126,IF(31&lt;=$A106,$F$125,IF(21&lt;=$A106,$F$124,IF(11&lt;=$A106,$F$123,IF(1&lt;=$A106,$F$122,0)))))))),0))*1.1,0)</f>
        <v>34647</v>
      </c>
      <c r="F106" s="89">
        <v>21368</v>
      </c>
      <c r="G106" s="90">
        <f t="shared" si="21"/>
        <v>56015</v>
      </c>
      <c r="H106" s="91">
        <f t="shared" si="22"/>
        <v>3923</v>
      </c>
      <c r="I106" s="92">
        <f t="shared" si="22"/>
        <v>2850</v>
      </c>
      <c r="J106" s="93">
        <f t="shared" si="22"/>
        <v>6773</v>
      </c>
      <c r="K106" s="94">
        <f>ROUNDDOWN(($L$117+ROUNDDOWN(($A106*IF(501&lt;=$A106,$L$128,IF(101&lt;=$A106,$L$127,IF(51&lt;=$A106,$L$126,IF(31&lt;=$A106,$L$125,IF(21&lt;=$A106,$L$124,IF(11&lt;=$A106,$L$123,IF(1&lt;=$A106,$L$122,0)))))))),0))*1.1,0)</f>
        <v>36924</v>
      </c>
      <c r="L106" s="95">
        <v>22745</v>
      </c>
      <c r="M106" s="96">
        <f t="shared" si="23"/>
        <v>59669</v>
      </c>
      <c r="N106" s="97">
        <f t="shared" si="24"/>
        <v>2277</v>
      </c>
      <c r="O106" s="98">
        <f t="shared" si="24"/>
        <v>1377</v>
      </c>
      <c r="P106" s="99">
        <f t="shared" si="24"/>
        <v>3654</v>
      </c>
      <c r="Q106" s="100">
        <f>ROUNDDOWN(($R$117+ROUNDDOWN(($A106*IF(501&lt;=$A106,$R$128,IF(101&lt;=$A106,$R$127,IF(51&lt;=$A106,$R$126,IF(31&lt;=$A106,$R$125,IF(21&lt;=$A106,$R$124,IF(11&lt;=$A106,$R$123,IF(1&lt;=$A106,$R$122,0)))))))),0))*1.1,0)</f>
        <v>38979</v>
      </c>
      <c r="R106" s="101">
        <f t="shared" si="20"/>
        <v>24123</v>
      </c>
      <c r="S106" s="102">
        <f t="shared" si="25"/>
        <v>63102</v>
      </c>
      <c r="T106" s="103">
        <f t="shared" si="26"/>
        <v>2055</v>
      </c>
      <c r="U106" s="104">
        <f t="shared" si="26"/>
        <v>1378</v>
      </c>
      <c r="V106" s="105">
        <f t="shared" si="26"/>
        <v>3433</v>
      </c>
      <c r="W106" s="106">
        <f t="shared" si="27"/>
        <v>8255</v>
      </c>
      <c r="X106" s="86">
        <f t="shared" si="27"/>
        <v>5605</v>
      </c>
      <c r="Y106" s="87">
        <f t="shared" si="27"/>
        <v>13860</v>
      </c>
      <c r="Z106" s="107">
        <f t="shared" si="28"/>
        <v>1.2686824632209348</v>
      </c>
      <c r="AA106" s="83">
        <f t="shared" si="28"/>
        <v>1.3026784749972999</v>
      </c>
      <c r="AB106" s="83">
        <f t="shared" si="28"/>
        <v>1.2814670403314243</v>
      </c>
    </row>
    <row r="107" spans="1:28" s="57" customFormat="1" ht="18" customHeight="1" x14ac:dyDescent="0.25">
      <c r="A107" s="84">
        <v>500</v>
      </c>
      <c r="B107" s="85">
        <f t="shared" si="30"/>
        <v>152299</v>
      </c>
      <c r="C107" s="106">
        <v>110687</v>
      </c>
      <c r="D107" s="111">
        <f t="shared" si="29"/>
        <v>262986</v>
      </c>
      <c r="E107" s="88">
        <f>ROUNDDOWN(($F$117+ROUNDDOWN(($A107*IF(501&lt;=$A107,$F$128,IF(101&lt;=$A107,$F$127,IF(51&lt;=$A107,$F$126,IF(31&lt;=$A107,$F$125,IF(21&lt;=$A107,$F$124,IF(11&lt;=$A107,$F$123,IF(1&lt;=$A107,$F$122,0)))))))),0))*1.1,0)</f>
        <v>132961</v>
      </c>
      <c r="F107" s="89">
        <v>110704</v>
      </c>
      <c r="G107" s="90">
        <f t="shared" si="21"/>
        <v>243665</v>
      </c>
      <c r="H107" s="91">
        <f t="shared" si="22"/>
        <v>-19338</v>
      </c>
      <c r="I107" s="92">
        <f t="shared" si="22"/>
        <v>17</v>
      </c>
      <c r="J107" s="93">
        <f t="shared" si="22"/>
        <v>-19321</v>
      </c>
      <c r="K107" s="94">
        <f>ROUNDDOWN(($L$117+ROUNDDOWN(($A107*IF(501&lt;=$A107,$L$128,IF(101&lt;=$A107,$L$127,IF(51&lt;=$A107,$L$126,IF(31&lt;=$A107,$L$125,IF(21&lt;=$A107,$L$124,IF(11&lt;=$A107,$L$123,IF(1&lt;=$A107,$L$122,0)))))))),0))*1.1,0)</f>
        <v>141821</v>
      </c>
      <c r="L107" s="95">
        <v>110748</v>
      </c>
      <c r="M107" s="96">
        <f t="shared" si="23"/>
        <v>252569</v>
      </c>
      <c r="N107" s="97">
        <f t="shared" si="24"/>
        <v>8860</v>
      </c>
      <c r="O107" s="98">
        <f t="shared" si="24"/>
        <v>44</v>
      </c>
      <c r="P107" s="99">
        <f t="shared" si="24"/>
        <v>8904</v>
      </c>
      <c r="Q107" s="100">
        <f>ROUNDDOWN(($R$117+ROUNDDOWN(($A107*IF(501&lt;=$A107,$R$128,IF(101&lt;=$A107,$R$127,IF(51&lt;=$A107,$R$126,IF(31&lt;=$A107,$R$125,IF(21&lt;=$A107,$R$124,IF(11&lt;=$A107,$R$123,IF(1&lt;=$A107,$R$122,0)))))))),0))*1.1,0)</f>
        <v>149582</v>
      </c>
      <c r="R107" s="101">
        <f t="shared" si="20"/>
        <v>116292</v>
      </c>
      <c r="S107" s="102">
        <f t="shared" si="25"/>
        <v>265874</v>
      </c>
      <c r="T107" s="103">
        <f t="shared" si="26"/>
        <v>7761</v>
      </c>
      <c r="U107" s="104">
        <f t="shared" si="26"/>
        <v>5544</v>
      </c>
      <c r="V107" s="105">
        <f t="shared" si="26"/>
        <v>13305</v>
      </c>
      <c r="W107" s="106">
        <f t="shared" si="27"/>
        <v>-2717</v>
      </c>
      <c r="X107" s="86">
        <f t="shared" si="27"/>
        <v>5605</v>
      </c>
      <c r="Y107" s="87">
        <f t="shared" si="27"/>
        <v>2888</v>
      </c>
      <c r="Z107" s="107">
        <f t="shared" si="28"/>
        <v>0.98216009297500317</v>
      </c>
      <c r="AA107" s="83">
        <f t="shared" si="28"/>
        <v>1.0506382863389558</v>
      </c>
      <c r="AB107" s="83">
        <f t="shared" si="28"/>
        <v>1.0109815731635905</v>
      </c>
    </row>
    <row r="108" spans="1:28" s="57" customFormat="1" ht="18" customHeight="1" x14ac:dyDescent="0.25">
      <c r="A108" s="84">
        <v>1000</v>
      </c>
      <c r="B108" s="85">
        <f t="shared" si="30"/>
        <v>304649</v>
      </c>
      <c r="C108" s="106">
        <v>226187</v>
      </c>
      <c r="D108" s="111">
        <f t="shared" si="29"/>
        <v>530836</v>
      </c>
      <c r="E108" s="88">
        <f>ROUNDDOWN(($F$117+ROUNDDOWN(($A108*IF(501&lt;=$A108,$F$128,IF(101&lt;=$A108,$F$127,IF(51&lt;=$A108,$F$126,IF(31&lt;=$A108,$F$125,IF(21&lt;=$A108,$F$124,IF(11&lt;=$A108,$F$123,IF(1&lt;=$A108,$F$122,0)))))))),0))*1.1,0)</f>
        <v>296861</v>
      </c>
      <c r="F108" s="89">
        <v>240504</v>
      </c>
      <c r="G108" s="90">
        <f t="shared" si="21"/>
        <v>537365</v>
      </c>
      <c r="H108" s="91">
        <f t="shared" si="22"/>
        <v>-7788</v>
      </c>
      <c r="I108" s="92">
        <f t="shared" si="22"/>
        <v>14317</v>
      </c>
      <c r="J108" s="93">
        <f t="shared" si="22"/>
        <v>6529</v>
      </c>
      <c r="K108" s="94">
        <f>ROUNDDOWN(($L$117+ROUNDDOWN(($A108*IF(501&lt;=$A108,$L$128,IF(101&lt;=$A108,$L$127,IF(51&lt;=$A108,$L$126,IF(31&lt;=$A108,$L$125,IF(21&lt;=$A108,$L$124,IF(11&lt;=$A108,$L$123,IF(1&lt;=$A108,$L$122,0)))))))),0))*1.1,0)</f>
        <v>316171</v>
      </c>
      <c r="L108" s="95">
        <v>255948</v>
      </c>
      <c r="M108" s="96">
        <f t="shared" si="23"/>
        <v>572119</v>
      </c>
      <c r="N108" s="97">
        <f t="shared" si="24"/>
        <v>19310</v>
      </c>
      <c r="O108" s="98">
        <f t="shared" si="24"/>
        <v>15444</v>
      </c>
      <c r="P108" s="99">
        <f t="shared" si="24"/>
        <v>34754</v>
      </c>
      <c r="Q108" s="100">
        <f>ROUNDDOWN(($R$117+ROUNDDOWN(($A108*IF(501&lt;=$A108,$R$128,IF(101&lt;=$A108,$R$127,IF(51&lt;=$A108,$R$126,IF(31&lt;=$A108,$R$125,IF(21&lt;=$A108,$R$124,IF(11&lt;=$A108,$R$123,IF(1&lt;=$A108,$R$122,0)))))))),0))*1.1,0)</f>
        <v>332182</v>
      </c>
      <c r="R108" s="101">
        <f t="shared" si="20"/>
        <v>271392</v>
      </c>
      <c r="S108" s="102">
        <f t="shared" si="25"/>
        <v>603574</v>
      </c>
      <c r="T108" s="103">
        <f t="shared" si="26"/>
        <v>16011</v>
      </c>
      <c r="U108" s="104">
        <f t="shared" si="26"/>
        <v>15444</v>
      </c>
      <c r="V108" s="105">
        <f t="shared" si="26"/>
        <v>31455</v>
      </c>
      <c r="W108" s="106">
        <f t="shared" si="27"/>
        <v>27533</v>
      </c>
      <c r="X108" s="86">
        <f t="shared" si="27"/>
        <v>45205</v>
      </c>
      <c r="Y108" s="87">
        <f t="shared" si="27"/>
        <v>72738</v>
      </c>
      <c r="Z108" s="107">
        <f t="shared" si="28"/>
        <v>1.0903761377847949</v>
      </c>
      <c r="AA108" s="83">
        <f t="shared" si="28"/>
        <v>1.199856755693298</v>
      </c>
      <c r="AB108" s="83">
        <f t="shared" si="28"/>
        <v>1.1370253713011176</v>
      </c>
    </row>
    <row r="109" spans="1:28" s="57" customFormat="1" ht="18" customHeight="1" x14ac:dyDescent="0.25">
      <c r="A109" s="149">
        <v>3000</v>
      </c>
      <c r="B109" s="150">
        <f t="shared" si="30"/>
        <v>914049</v>
      </c>
      <c r="C109" s="151">
        <v>688187</v>
      </c>
      <c r="D109" s="152">
        <f t="shared" si="29"/>
        <v>1602236</v>
      </c>
      <c r="E109" s="153">
        <f>ROUNDDOWN(($F$117+ROUNDDOWN(($A109*IF(501&lt;=$A109,$F$128,IF(101&lt;=$A109,$F$127,IF(51&lt;=$A109,$F$126,IF(31&lt;=$A109,$F$125,IF(21&lt;=$A109,$F$124,IF(11&lt;=$A109,$F$123,IF(1&lt;=$A109,$F$122,0)))))))),0))*1.1,0)</f>
        <v>871061</v>
      </c>
      <c r="F109" s="154">
        <v>720104</v>
      </c>
      <c r="G109" s="155">
        <f t="shared" si="21"/>
        <v>1591165</v>
      </c>
      <c r="H109" s="156">
        <f t="shared" si="22"/>
        <v>-42988</v>
      </c>
      <c r="I109" s="157">
        <f t="shared" si="22"/>
        <v>31917</v>
      </c>
      <c r="J109" s="158">
        <f t="shared" si="22"/>
        <v>-11071</v>
      </c>
      <c r="K109" s="159">
        <f>ROUNDDOWN(($L$117+ROUNDDOWN(($A109*IF(501&lt;=$A109,$L$128,IF(101&lt;=$A109,$L$127,IF(51&lt;=$A109,$L$126,IF(31&lt;=$A109,$L$125,IF(21&lt;=$A109,$L$124,IF(11&lt;=$A109,$L$123,IF(1&lt;=$A109,$L$122,0)))))))),0))*1.1,0)</f>
        <v>927771</v>
      </c>
      <c r="L109" s="160">
        <v>766348</v>
      </c>
      <c r="M109" s="161">
        <f t="shared" si="23"/>
        <v>1694119</v>
      </c>
      <c r="N109" s="162">
        <f t="shared" si="24"/>
        <v>56710</v>
      </c>
      <c r="O109" s="163">
        <f t="shared" si="24"/>
        <v>46244</v>
      </c>
      <c r="P109" s="164">
        <f t="shared" si="24"/>
        <v>102954</v>
      </c>
      <c r="Q109" s="165">
        <f>ROUNDDOWN(($R$117+ROUNDDOWN(($A109*IF(501&lt;=$A109,$R$128,IF(101&lt;=$A109,$R$127,IF(51&lt;=$A109,$R$126,IF(31&lt;=$A109,$R$125,IF(21&lt;=$A109,$R$124,IF(11&lt;=$A109,$R$123,IF(1&lt;=$A109,$R$122,0)))))))),0))*1.1,0)</f>
        <v>974582</v>
      </c>
      <c r="R109" s="166">
        <f t="shared" si="20"/>
        <v>812592</v>
      </c>
      <c r="S109" s="167">
        <f t="shared" si="25"/>
        <v>1787174</v>
      </c>
      <c r="T109" s="168">
        <f t="shared" si="26"/>
        <v>46811</v>
      </c>
      <c r="U109" s="169">
        <f t="shared" si="26"/>
        <v>46244</v>
      </c>
      <c r="V109" s="170">
        <f t="shared" si="26"/>
        <v>93055</v>
      </c>
      <c r="W109" s="151">
        <f t="shared" si="27"/>
        <v>60533</v>
      </c>
      <c r="X109" s="171">
        <f t="shared" si="27"/>
        <v>124405</v>
      </c>
      <c r="Y109" s="172">
        <f t="shared" si="27"/>
        <v>184938</v>
      </c>
      <c r="Z109" s="173">
        <f t="shared" si="28"/>
        <v>1.0662251148461406</v>
      </c>
      <c r="AA109" s="173">
        <f t="shared" si="28"/>
        <v>1.1807720866566791</v>
      </c>
      <c r="AB109" s="173">
        <f t="shared" si="28"/>
        <v>1.1154249436412613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940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166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172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199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84</v>
      </c>
      <c r="C125" s="141">
        <v>222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85</v>
      </c>
      <c r="C126" s="141">
        <v>255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86</v>
      </c>
      <c r="C127" s="141">
        <v>277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31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31"/>
        <v/>
      </c>
      <c r="F145" s="146" t="str">
        <f t="shared" ref="F145:F150" si="32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31"/>
        <v/>
      </c>
      <c r="F146" s="146" t="str">
        <f t="shared" si="32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31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31"/>
        <v/>
      </c>
      <c r="F148" s="146" t="str">
        <f t="shared" si="32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31"/>
        <v/>
      </c>
      <c r="F149" s="146" t="str">
        <f t="shared" si="32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31"/>
        <v/>
      </c>
      <c r="F150" s="146" t="str">
        <f t="shared" si="32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z60GxYefLF6OxIAlcocRzBGcFdgls0Igjl+JksfqXNcnzjxBwsNrlIe7z5KER8AhEP2y/zy/2kvl8m2FeZmolg==" saltValue="ogSXmsITb1ZszG/q9ca7OA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UI,標準"&amp;16安達（家庭用）　40mm</oddHeader>
  </headerFooter>
  <rowBreaks count="1" manualBreakCount="1">
    <brk id="60" max="27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6FDE7-7ECF-4D4E-BA7F-EFC78331F785}">
  <sheetPr>
    <tabColor rgb="FF00FF0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105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 t="shared" ref="B4:B35" si="0">INT(ROUNDDOWN(IF(($A4-5)&lt;=0,0,IF(($A4-5)&lt;=10,$C$122,IF(($A4-5)&lt;=20,$C$123,IF(($A4-5)&lt;=30,$C$124,IF(($A4-5)&lt;=40,$C$125,IF(($A4-5)&lt;=50,$C$126,IF(($A4-5)&gt;=51,$C$127,"")))))))*($A4-5)+$C$120+$C$118,0)*1.1)</f>
        <v>3476</v>
      </c>
      <c r="C4" s="34">
        <f>E156</f>
        <v>825</v>
      </c>
      <c r="D4" s="35">
        <f>B4+C4</f>
        <v>4301</v>
      </c>
      <c r="E4" s="36">
        <f>ROUNDDOWN(($F$118+ROUNDDOWN(($A4*IF(501&lt;=$A4,$F$128,IF(101&lt;=$A4,$F$127,IF(51&lt;=$A4,$F$126,IF(31&lt;=$A4,$F$125,IF(21&lt;=$A4,$F$124,IF(11&lt;=$A4,$F$123,IF(1&lt;=$A4,$F$122,0)))))))),0))*1.1,0)</f>
        <v>14842</v>
      </c>
      <c r="F4" s="37">
        <f>G160</f>
        <v>704</v>
      </c>
      <c r="G4" s="38">
        <f>SUM(E4:F4)</f>
        <v>15546</v>
      </c>
      <c r="H4" s="39">
        <f t="shared" ref="H4:J19" si="1">E4-B4</f>
        <v>11366</v>
      </c>
      <c r="I4" s="40">
        <f t="shared" si="1"/>
        <v>-121</v>
      </c>
      <c r="J4" s="41">
        <f t="shared" si="1"/>
        <v>11245</v>
      </c>
      <c r="K4" s="42">
        <f>ROUNDDOWN(($L$118+ROUNDDOWN(($A4*IF(501&lt;=$A4,$L$128,IF(101&lt;=$A4,$L$127,IF(51&lt;=$A4,$L$126,IF(31&lt;=$A4,$L$125,IF(21&lt;=$A4,$L$124,IF(11&lt;=$A4,$L$123,IF(1&lt;=$A4,$L$122,0)))))))),0))*1.1,0)</f>
        <v>15769</v>
      </c>
      <c r="L4" s="43">
        <f>M160</f>
        <v>748</v>
      </c>
      <c r="M4" s="44">
        <f>SUM(K4:L4)</f>
        <v>16517</v>
      </c>
      <c r="N4" s="45">
        <f t="shared" ref="N4:P19" si="2">K4-E4</f>
        <v>927</v>
      </c>
      <c r="O4" s="46">
        <f t="shared" si="2"/>
        <v>44</v>
      </c>
      <c r="P4" s="47">
        <f t="shared" si="2"/>
        <v>971</v>
      </c>
      <c r="Q4" s="48">
        <f>ROUNDDOWN(($R$118+ROUNDDOWN(($A4*IF(501&lt;=$A4,$R$128,IF(101&lt;=$A4,$R$127,IF(51&lt;=$A4,$R$126,IF(31&lt;=$A4,$R$125,IF(21&lt;=$A4,$R$124,IF(11&lt;=$A4,$R$123,IF(1&lt;=$A4,$R$122,0)))))))),0))*1.1,0)</f>
        <v>16698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17490</v>
      </c>
      <c r="T4" s="51">
        <f t="shared" ref="T4:V19" si="3">Q4-K4</f>
        <v>929</v>
      </c>
      <c r="U4" s="52">
        <f t="shared" si="3"/>
        <v>44</v>
      </c>
      <c r="V4" s="53">
        <f t="shared" si="3"/>
        <v>973</v>
      </c>
      <c r="W4" s="54">
        <f t="shared" ref="W4:Y19" si="4">Q4-B4</f>
        <v>13222</v>
      </c>
      <c r="X4" s="34">
        <f t="shared" si="4"/>
        <v>-33</v>
      </c>
      <c r="Y4" s="35">
        <f t="shared" si="4"/>
        <v>13189</v>
      </c>
      <c r="Z4" s="55">
        <f t="shared" ref="Z4:AB19" si="5">Q4/B4</f>
        <v>4.8037974683544302</v>
      </c>
      <c r="AA4" s="55">
        <f t="shared" si="5"/>
        <v>0.96</v>
      </c>
      <c r="AB4" s="56">
        <f t="shared" si="5"/>
        <v>4.0664961636828645</v>
      </c>
    </row>
    <row r="5" spans="1:28" s="57" customFormat="1" ht="18" customHeight="1" x14ac:dyDescent="0.25">
      <c r="A5" s="58">
        <v>0</v>
      </c>
      <c r="B5" s="59">
        <f t="shared" si="0"/>
        <v>3476</v>
      </c>
      <c r="C5" s="60">
        <v>825</v>
      </c>
      <c r="D5" s="61">
        <f>B5+C5</f>
        <v>4301</v>
      </c>
      <c r="E5" s="62">
        <f>ROUNDDOWN(($F$118+ROUNDDOWN(($A5*IF(501&lt;=$A5,$F$128,IF(101&lt;=$A5,$F$127,IF(51&lt;=$A5,$F$126,IF(31&lt;=$A5,$F$125,IF(21&lt;=$A5,$F$124,IF(11&lt;=$A5,$F$123,IF(1&lt;=$A5,$F$122,0)))))))),0))*1.1,0)</f>
        <v>14842</v>
      </c>
      <c r="F5" s="63">
        <v>704</v>
      </c>
      <c r="G5" s="64">
        <f>SUM(E5:F5)</f>
        <v>15546</v>
      </c>
      <c r="H5" s="65">
        <f t="shared" si="1"/>
        <v>11366</v>
      </c>
      <c r="I5" s="66">
        <f t="shared" si="1"/>
        <v>-121</v>
      </c>
      <c r="J5" s="67">
        <f t="shared" si="1"/>
        <v>11245</v>
      </c>
      <c r="K5" s="68">
        <f>ROUNDDOWN(($L$118+ROUNDDOWN(($A5*IF(501&lt;=$A5,$L$128,IF(101&lt;=$A5,$L$127,IF(51&lt;=$A5,$L$126,IF(31&lt;=$A5,$L$125,IF(21&lt;=$A5,$L$124,IF(11&lt;=$A5,$L$123,IF(1&lt;=$A5,$L$122,0)))))))),0))*1.1,0)</f>
        <v>15769</v>
      </c>
      <c r="L5" s="69">
        <v>748</v>
      </c>
      <c r="M5" s="70">
        <f>SUM(K5:L5)</f>
        <v>16517</v>
      </c>
      <c r="N5" s="71">
        <f t="shared" si="2"/>
        <v>927</v>
      </c>
      <c r="O5" s="72">
        <f t="shared" si="2"/>
        <v>44</v>
      </c>
      <c r="P5" s="73">
        <f t="shared" si="2"/>
        <v>971</v>
      </c>
      <c r="Q5" s="74">
        <f>ROUNDDOWN(($R$118+ROUNDDOWN(($A5*IF(501&lt;=$A5,$R$128,IF(101&lt;=$A5,$R$127,IF(51&lt;=$A5,$R$126,IF(31&lt;=$A5,$R$125,IF(21&lt;=$A5,$R$124,IF(11&lt;=$A5,$R$123,IF(1&lt;=$A5,$R$122,0)))))))),0))*1.1,0)</f>
        <v>16698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17490</v>
      </c>
      <c r="T5" s="77">
        <f t="shared" si="3"/>
        <v>929</v>
      </c>
      <c r="U5" s="78">
        <f t="shared" si="3"/>
        <v>44</v>
      </c>
      <c r="V5" s="79">
        <f t="shared" si="3"/>
        <v>973</v>
      </c>
      <c r="W5" s="80">
        <f t="shared" si="4"/>
        <v>13222</v>
      </c>
      <c r="X5" s="81">
        <f t="shared" si="4"/>
        <v>-33</v>
      </c>
      <c r="Y5" s="82">
        <f t="shared" si="4"/>
        <v>13189</v>
      </c>
      <c r="Z5" s="83">
        <f t="shared" si="5"/>
        <v>4.8037974683544302</v>
      </c>
      <c r="AA5" s="83">
        <f t="shared" si="5"/>
        <v>0.96</v>
      </c>
      <c r="AB5" s="83">
        <f t="shared" si="5"/>
        <v>4.0664961636828645</v>
      </c>
    </row>
    <row r="6" spans="1:28" s="57" customFormat="1" ht="18" customHeight="1" x14ac:dyDescent="0.25">
      <c r="A6" s="84">
        <v>1</v>
      </c>
      <c r="B6" s="85">
        <f t="shared" si="0"/>
        <v>3476</v>
      </c>
      <c r="C6" s="86">
        <v>825</v>
      </c>
      <c r="D6" s="87">
        <f t="shared" ref="D6:D13" si="7">B6+C6</f>
        <v>4301</v>
      </c>
      <c r="E6" s="88">
        <f>ROUNDDOWN(($F$118+ROUNDDOWN(($A6*IF(501&lt;=$A6,$F$128,IF(101&lt;=$A6,$F$127,IF(51&lt;=$A6,$F$126,IF(31&lt;=$A6,$F$125,IF(21&lt;=$A6,$F$124,IF(11&lt;=$A6,$F$123,IF(1&lt;=$A6,$F$122,0)))))))),0))*1.1,0)</f>
        <v>14913</v>
      </c>
      <c r="F6" s="89">
        <v>838</v>
      </c>
      <c r="G6" s="90">
        <f t="shared" ref="G6:G69" si="8">SUM(E6:F6)</f>
        <v>15751</v>
      </c>
      <c r="H6" s="91">
        <f t="shared" si="1"/>
        <v>11437</v>
      </c>
      <c r="I6" s="92">
        <f t="shared" si="1"/>
        <v>13</v>
      </c>
      <c r="J6" s="93">
        <f t="shared" si="1"/>
        <v>11450</v>
      </c>
      <c r="K6" s="94">
        <f>ROUNDDOWN(($L$118+ROUNDDOWN(($A6*IF(501&lt;=$A6,$L$128,IF(101&lt;=$A6,$L$127,IF(51&lt;=$A6,$L$126,IF(31&lt;=$A6,$L$125,IF(21&lt;=$A6,$L$124,IF(11&lt;=$A6,$L$123,IF(1&lt;=$A6,$L$122,0)))))))),0))*1.1,0)</f>
        <v>15845</v>
      </c>
      <c r="L6" s="95">
        <v>851</v>
      </c>
      <c r="M6" s="96">
        <f t="shared" ref="M6:M69" si="9">SUM(K6:L6)</f>
        <v>16696</v>
      </c>
      <c r="N6" s="97">
        <f t="shared" si="2"/>
        <v>932</v>
      </c>
      <c r="O6" s="98">
        <f t="shared" si="2"/>
        <v>13</v>
      </c>
      <c r="P6" s="99">
        <f t="shared" si="2"/>
        <v>945</v>
      </c>
      <c r="Q6" s="100">
        <f>ROUNDDOWN(($R$118+ROUNDDOWN(($A6*IF(501&lt;=$A6,$R$128,IF(101&lt;=$A6,$R$127,IF(51&lt;=$A6,$R$126,IF(31&lt;=$A6,$R$125,IF(21&lt;=$A6,$R$124,IF(11&lt;=$A6,$R$123,IF(1&lt;=$A6,$R$122,0)))))))),0))*1.1,0)</f>
        <v>16778</v>
      </c>
      <c r="R6" s="101">
        <f t="shared" si="6"/>
        <v>864</v>
      </c>
      <c r="S6" s="102">
        <f t="shared" ref="S6:S69" si="10">SUM(Q6:R6)</f>
        <v>17642</v>
      </c>
      <c r="T6" s="103">
        <f t="shared" si="3"/>
        <v>933</v>
      </c>
      <c r="U6" s="104">
        <f t="shared" si="3"/>
        <v>13</v>
      </c>
      <c r="V6" s="105">
        <f t="shared" si="3"/>
        <v>946</v>
      </c>
      <c r="W6" s="106">
        <f t="shared" si="4"/>
        <v>13302</v>
      </c>
      <c r="X6" s="86">
        <f t="shared" si="4"/>
        <v>39</v>
      </c>
      <c r="Y6" s="87">
        <f t="shared" si="4"/>
        <v>13341</v>
      </c>
      <c r="Z6" s="107">
        <f t="shared" si="5"/>
        <v>4.8268124280782505</v>
      </c>
      <c r="AA6" s="83">
        <f t="shared" si="5"/>
        <v>1.0472727272727274</v>
      </c>
      <c r="AB6" s="83">
        <f t="shared" si="5"/>
        <v>4.1018367821436872</v>
      </c>
    </row>
    <row r="7" spans="1:28" s="57" customFormat="1" ht="18" customHeight="1" x14ac:dyDescent="0.25">
      <c r="A7" s="84">
        <v>2</v>
      </c>
      <c r="B7" s="85">
        <f t="shared" si="0"/>
        <v>3476</v>
      </c>
      <c r="C7" s="86">
        <v>825</v>
      </c>
      <c r="D7" s="87">
        <f t="shared" si="7"/>
        <v>4301</v>
      </c>
      <c r="E7" s="88">
        <f>ROUNDDOWN(($F$118+ROUNDDOWN(($A7*IF(501&lt;=$A7,$F$128,IF(101&lt;=$A7,$F$127,IF(51&lt;=$A7,$F$126,IF(31&lt;=$A7,$F$125,IF(21&lt;=$A7,$F$124,IF(11&lt;=$A7,$F$123,IF(1&lt;=$A7,$F$122,0)))))))),0))*1.1,0)</f>
        <v>14985</v>
      </c>
      <c r="F7" s="89">
        <v>862</v>
      </c>
      <c r="G7" s="90">
        <f t="shared" si="8"/>
        <v>15847</v>
      </c>
      <c r="H7" s="91">
        <f t="shared" si="1"/>
        <v>11509</v>
      </c>
      <c r="I7" s="92">
        <f t="shared" si="1"/>
        <v>37</v>
      </c>
      <c r="J7" s="93">
        <f t="shared" si="1"/>
        <v>11546</v>
      </c>
      <c r="K7" s="94">
        <f>ROUNDDOWN(($L$118+ROUNDDOWN(($A7*IF(501&lt;=$A7,$L$128,IF(101&lt;=$A7,$L$127,IF(51&lt;=$A7,$L$126,IF(31&lt;=$A7,$L$125,IF(21&lt;=$A7,$L$124,IF(11&lt;=$A7,$L$123,IF(1&lt;=$A7,$L$122,0)))))))),0))*1.1,0)</f>
        <v>15921</v>
      </c>
      <c r="L7" s="95">
        <v>895</v>
      </c>
      <c r="M7" s="96">
        <f t="shared" si="9"/>
        <v>16816</v>
      </c>
      <c r="N7" s="97">
        <f t="shared" si="2"/>
        <v>936</v>
      </c>
      <c r="O7" s="98">
        <f t="shared" si="2"/>
        <v>33</v>
      </c>
      <c r="P7" s="99">
        <f t="shared" si="2"/>
        <v>969</v>
      </c>
      <c r="Q7" s="100">
        <f>ROUNDDOWN(($R$118+ROUNDDOWN(($A7*IF(501&lt;=$A7,$R$128,IF(101&lt;=$A7,$R$127,IF(51&lt;=$A7,$R$126,IF(31&lt;=$A7,$R$125,IF(21&lt;=$A7,$R$124,IF(11&lt;=$A7,$R$123,IF(1&lt;=$A7,$R$122,0)))))))),0))*1.1,0)</f>
        <v>16858</v>
      </c>
      <c r="R7" s="101">
        <f t="shared" si="6"/>
        <v>937</v>
      </c>
      <c r="S7" s="102">
        <f t="shared" si="10"/>
        <v>17795</v>
      </c>
      <c r="T7" s="103">
        <f t="shared" si="3"/>
        <v>937</v>
      </c>
      <c r="U7" s="104">
        <f t="shared" si="3"/>
        <v>42</v>
      </c>
      <c r="V7" s="105">
        <f t="shared" si="3"/>
        <v>979</v>
      </c>
      <c r="W7" s="106">
        <f t="shared" si="4"/>
        <v>13382</v>
      </c>
      <c r="X7" s="86">
        <f t="shared" si="4"/>
        <v>112</v>
      </c>
      <c r="Y7" s="87">
        <f t="shared" si="4"/>
        <v>13494</v>
      </c>
      <c r="Z7" s="107">
        <f t="shared" si="5"/>
        <v>4.8498273878020717</v>
      </c>
      <c r="AA7" s="83">
        <f t="shared" si="5"/>
        <v>1.1357575757575757</v>
      </c>
      <c r="AB7" s="83">
        <f t="shared" si="5"/>
        <v>4.1374099046733317</v>
      </c>
    </row>
    <row r="8" spans="1:28" s="57" customFormat="1" ht="18" customHeight="1" x14ac:dyDescent="0.25">
      <c r="A8" s="84">
        <v>3</v>
      </c>
      <c r="B8" s="85">
        <f t="shared" si="0"/>
        <v>3476</v>
      </c>
      <c r="C8" s="86">
        <v>825</v>
      </c>
      <c r="D8" s="87">
        <f t="shared" si="7"/>
        <v>4301</v>
      </c>
      <c r="E8" s="88">
        <f>ROUNDDOWN(($F$118+ROUNDDOWN(($A8*IF(501&lt;=$A8,$F$128,IF(101&lt;=$A8,$F$127,IF(51&lt;=$A8,$F$126,IF(31&lt;=$A8,$F$125,IF(21&lt;=$A8,$F$124,IF(11&lt;=$A8,$F$123,IF(1&lt;=$A8,$F$122,0)))))))),0))*1.1,0)</f>
        <v>15056</v>
      </c>
      <c r="F8" s="89">
        <v>941</v>
      </c>
      <c r="G8" s="90">
        <f t="shared" si="8"/>
        <v>15997</v>
      </c>
      <c r="H8" s="91">
        <f t="shared" si="1"/>
        <v>11580</v>
      </c>
      <c r="I8" s="92">
        <f t="shared" si="1"/>
        <v>116</v>
      </c>
      <c r="J8" s="93">
        <f t="shared" si="1"/>
        <v>11696</v>
      </c>
      <c r="K8" s="94">
        <f>ROUNDDOWN(($L$118+ROUNDDOWN(($A8*IF(501&lt;=$A8,$L$128,IF(101&lt;=$A8,$L$127,IF(51&lt;=$A8,$L$126,IF(31&lt;=$A8,$L$125,IF(21&lt;=$A8,$L$124,IF(11&lt;=$A8,$L$123,IF(1&lt;=$A8,$L$122,0)))))))),0))*1.1,0)</f>
        <v>15997</v>
      </c>
      <c r="L8" s="95">
        <v>969</v>
      </c>
      <c r="M8" s="96">
        <f t="shared" si="9"/>
        <v>16966</v>
      </c>
      <c r="N8" s="97">
        <f t="shared" si="2"/>
        <v>941</v>
      </c>
      <c r="O8" s="98">
        <f t="shared" si="2"/>
        <v>28</v>
      </c>
      <c r="P8" s="99">
        <f t="shared" si="2"/>
        <v>969</v>
      </c>
      <c r="Q8" s="100">
        <f>ROUNDDOWN(($R$118+ROUNDDOWN(($A8*IF(501&lt;=$A8,$R$128,IF(101&lt;=$A8,$R$127,IF(51&lt;=$A8,$R$126,IF(31&lt;=$A8,$R$125,IF(21&lt;=$A8,$R$124,IF(11&lt;=$A8,$R$123,IF(1&lt;=$A8,$R$122,0)))))))),0))*1.1,0)</f>
        <v>16938</v>
      </c>
      <c r="R8" s="101">
        <f t="shared" si="6"/>
        <v>1009</v>
      </c>
      <c r="S8" s="102">
        <f t="shared" si="10"/>
        <v>17947</v>
      </c>
      <c r="T8" s="103">
        <f t="shared" si="3"/>
        <v>941</v>
      </c>
      <c r="U8" s="104">
        <f t="shared" si="3"/>
        <v>40</v>
      </c>
      <c r="V8" s="105">
        <f t="shared" si="3"/>
        <v>981</v>
      </c>
      <c r="W8" s="106">
        <f t="shared" si="4"/>
        <v>13462</v>
      </c>
      <c r="X8" s="86">
        <f t="shared" si="4"/>
        <v>184</v>
      </c>
      <c r="Y8" s="87">
        <f t="shared" si="4"/>
        <v>13646</v>
      </c>
      <c r="Z8" s="107">
        <f t="shared" si="5"/>
        <v>4.872842347525892</v>
      </c>
      <c r="AA8" s="83">
        <f t="shared" si="5"/>
        <v>1.2230303030303031</v>
      </c>
      <c r="AB8" s="83">
        <f t="shared" si="5"/>
        <v>4.1727505231341553</v>
      </c>
    </row>
    <row r="9" spans="1:28" s="57" customFormat="1" ht="18" customHeight="1" x14ac:dyDescent="0.25">
      <c r="A9" s="84">
        <v>4</v>
      </c>
      <c r="B9" s="85">
        <f t="shared" si="0"/>
        <v>3476</v>
      </c>
      <c r="C9" s="86">
        <v>825</v>
      </c>
      <c r="D9" s="87">
        <f t="shared" si="7"/>
        <v>4301</v>
      </c>
      <c r="E9" s="88">
        <f>ROUNDDOWN(($F$118+ROUNDDOWN(($A9*IF(501&lt;=$A9,$F$128,IF(101&lt;=$A9,$F$127,IF(51&lt;=$A9,$F$126,IF(31&lt;=$A9,$F$125,IF(21&lt;=$A9,$F$124,IF(11&lt;=$A9,$F$123,IF(1&lt;=$A9,$F$122,0)))))))),0))*1.1,0)</f>
        <v>15128</v>
      </c>
      <c r="F9" s="89">
        <v>1020</v>
      </c>
      <c r="G9" s="90">
        <f t="shared" si="8"/>
        <v>16148</v>
      </c>
      <c r="H9" s="91">
        <f t="shared" si="1"/>
        <v>11652</v>
      </c>
      <c r="I9" s="92">
        <f t="shared" si="1"/>
        <v>195</v>
      </c>
      <c r="J9" s="93">
        <f t="shared" si="1"/>
        <v>11847</v>
      </c>
      <c r="K9" s="94">
        <f>ROUNDDOWN(($L$118+ROUNDDOWN(($A9*IF(501&lt;=$A9,$L$128,IF(101&lt;=$A9,$L$127,IF(51&lt;=$A9,$L$126,IF(31&lt;=$A9,$L$125,IF(21&lt;=$A9,$L$124,IF(11&lt;=$A9,$L$123,IF(1&lt;=$A9,$L$122,0)))))))),0))*1.1,0)</f>
        <v>16073</v>
      </c>
      <c r="L9" s="95">
        <v>1042</v>
      </c>
      <c r="M9" s="96">
        <f t="shared" si="9"/>
        <v>17115</v>
      </c>
      <c r="N9" s="97">
        <f t="shared" si="2"/>
        <v>945</v>
      </c>
      <c r="O9" s="98">
        <f t="shared" si="2"/>
        <v>22</v>
      </c>
      <c r="P9" s="99">
        <f t="shared" si="2"/>
        <v>967</v>
      </c>
      <c r="Q9" s="100">
        <f>ROUNDDOWN(($R$118+ROUNDDOWN(($A9*IF(501&lt;=$A9,$R$128,IF(101&lt;=$A9,$R$127,IF(51&lt;=$A9,$R$126,IF(31&lt;=$A9,$R$125,IF(21&lt;=$A9,$R$124,IF(11&lt;=$A9,$R$123,IF(1&lt;=$A9,$R$122,0)))))))),0))*1.1,0)</f>
        <v>17019</v>
      </c>
      <c r="R9" s="101">
        <f t="shared" si="6"/>
        <v>1082</v>
      </c>
      <c r="S9" s="102">
        <f t="shared" si="10"/>
        <v>18101</v>
      </c>
      <c r="T9" s="103">
        <f t="shared" si="3"/>
        <v>946</v>
      </c>
      <c r="U9" s="104">
        <f t="shared" si="3"/>
        <v>40</v>
      </c>
      <c r="V9" s="105">
        <f t="shared" si="3"/>
        <v>986</v>
      </c>
      <c r="W9" s="106">
        <f t="shared" si="4"/>
        <v>13543</v>
      </c>
      <c r="X9" s="86">
        <f t="shared" si="4"/>
        <v>257</v>
      </c>
      <c r="Y9" s="87">
        <f t="shared" si="4"/>
        <v>13800</v>
      </c>
      <c r="Z9" s="107">
        <f t="shared" si="5"/>
        <v>4.89614499424626</v>
      </c>
      <c r="AA9" s="83">
        <f t="shared" si="5"/>
        <v>1.3115151515151515</v>
      </c>
      <c r="AB9" s="83">
        <f t="shared" si="5"/>
        <v>4.2085561497326207</v>
      </c>
    </row>
    <row r="10" spans="1:28" s="57" customFormat="1" ht="18" customHeight="1" x14ac:dyDescent="0.25">
      <c r="A10" s="84">
        <v>5</v>
      </c>
      <c r="B10" s="85">
        <f t="shared" si="0"/>
        <v>3476</v>
      </c>
      <c r="C10" s="86">
        <v>825</v>
      </c>
      <c r="D10" s="87">
        <f t="shared" si="7"/>
        <v>4301</v>
      </c>
      <c r="E10" s="88">
        <f>ROUNDDOWN(($F$118+ROUNDDOWN(($A10*IF(501&lt;=$A10,$F$128,IF(101&lt;=$A10,$F$127,IF(51&lt;=$A10,$F$126,IF(31&lt;=$A10,$F$125,IF(21&lt;=$A10,$F$124,IF(11&lt;=$A10,$F$123,IF(1&lt;=$A10,$F$122,0)))))))),0))*1.1,0)</f>
        <v>15199</v>
      </c>
      <c r="F10" s="89">
        <v>1100</v>
      </c>
      <c r="G10" s="90">
        <f t="shared" si="8"/>
        <v>16299</v>
      </c>
      <c r="H10" s="91">
        <f t="shared" si="1"/>
        <v>11723</v>
      </c>
      <c r="I10" s="92">
        <f t="shared" si="1"/>
        <v>275</v>
      </c>
      <c r="J10" s="93">
        <f t="shared" si="1"/>
        <v>11998</v>
      </c>
      <c r="K10" s="94">
        <f>ROUNDDOWN(($L$118+ROUNDDOWN(($A10*IF(501&lt;=$A10,$L$128,IF(101&lt;=$A10,$L$127,IF(51&lt;=$A10,$L$126,IF(31&lt;=$A10,$L$125,IF(21&lt;=$A10,$L$124,IF(11&lt;=$A10,$L$123,IF(1&lt;=$A10,$L$122,0)))))))),0))*1.1,0)</f>
        <v>16149</v>
      </c>
      <c r="L10" s="95">
        <v>1116</v>
      </c>
      <c r="M10" s="96">
        <f t="shared" si="9"/>
        <v>17265</v>
      </c>
      <c r="N10" s="97">
        <f t="shared" si="2"/>
        <v>950</v>
      </c>
      <c r="O10" s="98">
        <f t="shared" si="2"/>
        <v>16</v>
      </c>
      <c r="P10" s="99">
        <f t="shared" si="2"/>
        <v>966</v>
      </c>
      <c r="Q10" s="100">
        <f>ROUNDDOWN(($R$118+ROUNDDOWN(($A10*IF(501&lt;=$A10,$R$128,IF(101&lt;=$A10,$R$127,IF(51&lt;=$A10,$R$126,IF(31&lt;=$A10,$R$125,IF(21&lt;=$A10,$R$124,IF(11&lt;=$A10,$R$123,IF(1&lt;=$A10,$R$122,0)))))))),0))*1.1,0)</f>
        <v>17099</v>
      </c>
      <c r="R10" s="101">
        <f t="shared" si="6"/>
        <v>1155</v>
      </c>
      <c r="S10" s="102">
        <f t="shared" si="10"/>
        <v>18254</v>
      </c>
      <c r="T10" s="103">
        <f t="shared" si="3"/>
        <v>950</v>
      </c>
      <c r="U10" s="104">
        <f t="shared" si="3"/>
        <v>39</v>
      </c>
      <c r="V10" s="105">
        <f t="shared" si="3"/>
        <v>989</v>
      </c>
      <c r="W10" s="106">
        <f t="shared" si="4"/>
        <v>13623</v>
      </c>
      <c r="X10" s="86">
        <f t="shared" si="4"/>
        <v>330</v>
      </c>
      <c r="Y10" s="87">
        <f t="shared" si="4"/>
        <v>13953</v>
      </c>
      <c r="Z10" s="107">
        <f>Q10/B10</f>
        <v>4.9191599539700803</v>
      </c>
      <c r="AA10" s="83">
        <f t="shared" si="5"/>
        <v>1.4</v>
      </c>
      <c r="AB10" s="83">
        <f t="shared" si="5"/>
        <v>4.2441292722622643</v>
      </c>
    </row>
    <row r="11" spans="1:28" s="57" customFormat="1" ht="18" customHeight="1" x14ac:dyDescent="0.25">
      <c r="A11" s="108">
        <v>6</v>
      </c>
      <c r="B11" s="109">
        <f t="shared" si="0"/>
        <v>3658</v>
      </c>
      <c r="C11" s="80">
        <v>995</v>
      </c>
      <c r="D11" s="110">
        <f>B11+C11</f>
        <v>4653</v>
      </c>
      <c r="E11" s="88">
        <f>ROUNDDOWN(($F$118+ROUNDDOWN(($A11*IF(501&lt;=$A11,$F$128,IF(101&lt;=$A11,$F$127,IF(51&lt;=$A11,$F$126,IF(31&lt;=$A11,$F$125,IF(21&lt;=$A11,$F$124,IF(11&lt;=$A11,$F$123,IF(1&lt;=$A11,$F$122,0)))))))),0))*1.1,0)</f>
        <v>15271</v>
      </c>
      <c r="F11" s="89">
        <v>1179</v>
      </c>
      <c r="G11" s="90">
        <f t="shared" si="8"/>
        <v>16450</v>
      </c>
      <c r="H11" s="91">
        <f t="shared" si="1"/>
        <v>11613</v>
      </c>
      <c r="I11" s="92">
        <f t="shared" si="1"/>
        <v>184</v>
      </c>
      <c r="J11" s="93">
        <f t="shared" si="1"/>
        <v>11797</v>
      </c>
      <c r="K11" s="94">
        <f>ROUNDDOWN(($L$118+ROUNDDOWN(($A11*IF(501&lt;=$A11,$L$128,IF(101&lt;=$A11,$L$127,IF(51&lt;=$A11,$L$126,IF(31&lt;=$A11,$L$125,IF(21&lt;=$A11,$L$124,IF(11&lt;=$A11,$L$123,IF(1&lt;=$A11,$L$122,0)))))))),0))*1.1,0)</f>
        <v>16225</v>
      </c>
      <c r="L11" s="95">
        <v>1190</v>
      </c>
      <c r="M11" s="96">
        <f t="shared" si="9"/>
        <v>17415</v>
      </c>
      <c r="N11" s="97">
        <f t="shared" si="2"/>
        <v>954</v>
      </c>
      <c r="O11" s="98">
        <f t="shared" si="2"/>
        <v>11</v>
      </c>
      <c r="P11" s="99">
        <f t="shared" si="2"/>
        <v>965</v>
      </c>
      <c r="Q11" s="100">
        <f>ROUNDDOWN(($R$118+ROUNDDOWN(($A11*IF(501&lt;=$A11,$R$128,IF(101&lt;=$A11,$R$127,IF(51&lt;=$A11,$R$126,IF(31&lt;=$A11,$R$125,IF(21&lt;=$A11,$R$124,IF(11&lt;=$A11,$R$123,IF(1&lt;=$A11,$R$122,0)))))))),0))*1.1,0)</f>
        <v>17179</v>
      </c>
      <c r="R11" s="101">
        <f t="shared" si="6"/>
        <v>1227</v>
      </c>
      <c r="S11" s="102">
        <f t="shared" si="10"/>
        <v>18406</v>
      </c>
      <c r="T11" s="103">
        <f t="shared" si="3"/>
        <v>954</v>
      </c>
      <c r="U11" s="104">
        <f t="shared" si="3"/>
        <v>37</v>
      </c>
      <c r="V11" s="105">
        <f t="shared" si="3"/>
        <v>991</v>
      </c>
      <c r="W11" s="106">
        <f t="shared" si="4"/>
        <v>13521</v>
      </c>
      <c r="X11" s="86">
        <f t="shared" si="4"/>
        <v>232</v>
      </c>
      <c r="Y11" s="87">
        <f t="shared" si="4"/>
        <v>13753</v>
      </c>
      <c r="Z11" s="107">
        <f t="shared" si="5"/>
        <v>4.6962821213778021</v>
      </c>
      <c r="AA11" s="83">
        <f t="shared" si="5"/>
        <v>1.2331658291457286</v>
      </c>
      <c r="AB11" s="83">
        <f t="shared" si="5"/>
        <v>3.9557274876423811</v>
      </c>
    </row>
    <row r="12" spans="1:28" s="57" customFormat="1" ht="18" customHeight="1" x14ac:dyDescent="0.25">
      <c r="A12" s="84">
        <v>7</v>
      </c>
      <c r="B12" s="85">
        <f t="shared" si="0"/>
        <v>3841</v>
      </c>
      <c r="C12" s="106">
        <v>1166</v>
      </c>
      <c r="D12" s="111">
        <f t="shared" si="7"/>
        <v>5007</v>
      </c>
      <c r="E12" s="88">
        <f>ROUNDDOWN(($F$118+ROUNDDOWN(($A12*IF(501&lt;=$A12,$F$128,IF(101&lt;=$A12,$F$127,IF(51&lt;=$A12,$F$126,IF(31&lt;=$A12,$F$125,IF(21&lt;=$A12,$F$124,IF(11&lt;=$A12,$F$123,IF(1&lt;=$A12,$F$122,0)))))))),0))*1.1,0)</f>
        <v>15342</v>
      </c>
      <c r="F12" s="89">
        <v>1258</v>
      </c>
      <c r="G12" s="90">
        <f t="shared" si="8"/>
        <v>16600</v>
      </c>
      <c r="H12" s="91">
        <f t="shared" si="1"/>
        <v>11501</v>
      </c>
      <c r="I12" s="92">
        <f t="shared" si="1"/>
        <v>92</v>
      </c>
      <c r="J12" s="93">
        <f t="shared" si="1"/>
        <v>11593</v>
      </c>
      <c r="K12" s="94">
        <f>ROUNDDOWN(($L$118+ROUNDDOWN(($A12*IF(501&lt;=$A12,$L$128,IF(101&lt;=$A12,$L$127,IF(51&lt;=$A12,$L$126,IF(31&lt;=$A12,$L$125,IF(21&lt;=$A12,$L$124,IF(11&lt;=$A12,$L$123,IF(1&lt;=$A12,$L$122,0)))))))),0))*1.1,0)</f>
        <v>16300</v>
      </c>
      <c r="L12" s="95">
        <v>1263</v>
      </c>
      <c r="M12" s="96">
        <f t="shared" si="9"/>
        <v>17563</v>
      </c>
      <c r="N12" s="97">
        <f t="shared" si="2"/>
        <v>958</v>
      </c>
      <c r="O12" s="98">
        <f t="shared" si="2"/>
        <v>5</v>
      </c>
      <c r="P12" s="99">
        <f t="shared" si="2"/>
        <v>963</v>
      </c>
      <c r="Q12" s="100">
        <f>ROUNDDOWN(($R$118+ROUNDDOWN(($A12*IF(501&lt;=$A12,$R$128,IF(101&lt;=$A12,$R$127,IF(51&lt;=$A12,$R$126,IF(31&lt;=$A12,$R$125,IF(21&lt;=$A12,$R$124,IF(11&lt;=$A12,$R$123,IF(1&lt;=$A12,$R$122,0)))))))),0))*1.1,0)</f>
        <v>17260</v>
      </c>
      <c r="R12" s="101">
        <f t="shared" si="6"/>
        <v>1300</v>
      </c>
      <c r="S12" s="102">
        <f t="shared" si="10"/>
        <v>18560</v>
      </c>
      <c r="T12" s="103">
        <f t="shared" si="3"/>
        <v>960</v>
      </c>
      <c r="U12" s="104">
        <f t="shared" si="3"/>
        <v>37</v>
      </c>
      <c r="V12" s="105">
        <f t="shared" si="3"/>
        <v>997</v>
      </c>
      <c r="W12" s="106">
        <f t="shared" si="4"/>
        <v>13419</v>
      </c>
      <c r="X12" s="86">
        <f t="shared" si="4"/>
        <v>134</v>
      </c>
      <c r="Y12" s="87">
        <f t="shared" si="4"/>
        <v>13553</v>
      </c>
      <c r="Z12" s="107">
        <f t="shared" si="5"/>
        <v>4.4936214527466802</v>
      </c>
      <c r="AA12" s="83">
        <f t="shared" si="5"/>
        <v>1.1149228130360205</v>
      </c>
      <c r="AB12" s="83">
        <f t="shared" si="5"/>
        <v>3.7068104653485121</v>
      </c>
    </row>
    <row r="13" spans="1:28" s="57" customFormat="1" ht="18" customHeight="1" x14ac:dyDescent="0.25">
      <c r="A13" s="84">
        <v>8</v>
      </c>
      <c r="B13" s="85">
        <f t="shared" si="0"/>
        <v>4023</v>
      </c>
      <c r="C13" s="106">
        <v>1336</v>
      </c>
      <c r="D13" s="111">
        <f t="shared" si="7"/>
        <v>5359</v>
      </c>
      <c r="E13" s="88">
        <f>ROUNDDOWN(($F$118+ROUNDDOWN(($A13*IF(501&lt;=$A13,$F$128,IF(101&lt;=$A13,$F$127,IF(51&lt;=$A13,$F$126,IF(31&lt;=$A13,$F$125,IF(21&lt;=$A13,$F$124,IF(11&lt;=$A13,$F$123,IF(1&lt;=$A13,$F$122,0)))))))),0))*1.1,0)</f>
        <v>15414</v>
      </c>
      <c r="F13" s="89">
        <v>1337</v>
      </c>
      <c r="G13" s="90">
        <f t="shared" si="8"/>
        <v>16751</v>
      </c>
      <c r="H13" s="91">
        <f t="shared" si="1"/>
        <v>11391</v>
      </c>
      <c r="I13" s="92">
        <f t="shared" si="1"/>
        <v>1</v>
      </c>
      <c r="J13" s="93">
        <f t="shared" si="1"/>
        <v>11392</v>
      </c>
      <c r="K13" s="94">
        <f>ROUNDDOWN(($L$118+ROUNDDOWN(($A13*IF(501&lt;=$A13,$L$128,IF(101&lt;=$A13,$L$127,IF(51&lt;=$A13,$L$126,IF(31&lt;=$A13,$L$125,IF(21&lt;=$A13,$L$124,IF(11&lt;=$A13,$L$123,IF(1&lt;=$A13,$L$122,0)))))))),0))*1.1,0)</f>
        <v>16376</v>
      </c>
      <c r="L13" s="95">
        <v>1337</v>
      </c>
      <c r="M13" s="96">
        <f t="shared" si="9"/>
        <v>17713</v>
      </c>
      <c r="N13" s="97">
        <f t="shared" si="2"/>
        <v>962</v>
      </c>
      <c r="O13" s="98">
        <f t="shared" si="2"/>
        <v>0</v>
      </c>
      <c r="P13" s="99">
        <f t="shared" si="2"/>
        <v>962</v>
      </c>
      <c r="Q13" s="100">
        <f>ROUNDDOWN(($R$118+ROUNDDOWN(($A13*IF(501&lt;=$A13,$R$128,IF(101&lt;=$A13,$R$127,IF(51&lt;=$A13,$R$126,IF(31&lt;=$A13,$R$125,IF(21&lt;=$A13,$R$124,IF(11&lt;=$A13,$R$123,IF(1&lt;=$A13,$R$122,0)))))))),0))*1.1,0)</f>
        <v>17340</v>
      </c>
      <c r="R13" s="101">
        <f t="shared" si="6"/>
        <v>1372</v>
      </c>
      <c r="S13" s="102">
        <f t="shared" si="10"/>
        <v>18712</v>
      </c>
      <c r="T13" s="103">
        <f t="shared" si="3"/>
        <v>964</v>
      </c>
      <c r="U13" s="104">
        <f t="shared" si="3"/>
        <v>35</v>
      </c>
      <c r="V13" s="105">
        <f t="shared" si="3"/>
        <v>999</v>
      </c>
      <c r="W13" s="106">
        <f t="shared" si="4"/>
        <v>13317</v>
      </c>
      <c r="X13" s="86">
        <f t="shared" si="4"/>
        <v>36</v>
      </c>
      <c r="Y13" s="87">
        <f t="shared" si="4"/>
        <v>13353</v>
      </c>
      <c r="Z13" s="107">
        <f t="shared" si="5"/>
        <v>4.3102162565249813</v>
      </c>
      <c r="AA13" s="83">
        <f t="shared" si="5"/>
        <v>1.0269461077844311</v>
      </c>
      <c r="AB13" s="83">
        <f t="shared" si="5"/>
        <v>3.4916962119798471</v>
      </c>
    </row>
    <row r="14" spans="1:28" s="57" customFormat="1" ht="18" customHeight="1" x14ac:dyDescent="0.25">
      <c r="A14" s="84">
        <v>9</v>
      </c>
      <c r="B14" s="85">
        <f t="shared" si="0"/>
        <v>4206</v>
      </c>
      <c r="C14" s="106">
        <v>1507</v>
      </c>
      <c r="D14" s="111">
        <f>B14+C14</f>
        <v>5713</v>
      </c>
      <c r="E14" s="88">
        <f>ROUNDDOWN(($F$118+ROUNDDOWN(($A14*IF(501&lt;=$A14,$F$128,IF(101&lt;=$A14,$F$127,IF(51&lt;=$A14,$F$126,IF(31&lt;=$A14,$F$125,IF(21&lt;=$A14,$F$124,IF(11&lt;=$A14,$F$123,IF(1&lt;=$A14,$F$122,0)))))))),0))*1.1,0)</f>
        <v>15485</v>
      </c>
      <c r="F14" s="89">
        <v>1436</v>
      </c>
      <c r="G14" s="90">
        <f t="shared" si="8"/>
        <v>16921</v>
      </c>
      <c r="H14" s="91">
        <f t="shared" si="1"/>
        <v>11279</v>
      </c>
      <c r="I14" s="92">
        <f t="shared" si="1"/>
        <v>-71</v>
      </c>
      <c r="J14" s="93">
        <f t="shared" si="1"/>
        <v>11208</v>
      </c>
      <c r="K14" s="94">
        <f>ROUNDDOWN(($L$118+ROUNDDOWN(($A14*IF(501&lt;=$A14,$L$128,IF(101&lt;=$A14,$L$127,IF(51&lt;=$A14,$L$126,IF(31&lt;=$A14,$L$125,IF(21&lt;=$A14,$L$124,IF(11&lt;=$A14,$L$123,IF(1&lt;=$A14,$L$122,0)))))))),0))*1.1,0)</f>
        <v>16452</v>
      </c>
      <c r="L14" s="95">
        <v>1441</v>
      </c>
      <c r="M14" s="96">
        <f t="shared" si="9"/>
        <v>17893</v>
      </c>
      <c r="N14" s="97">
        <f t="shared" si="2"/>
        <v>967</v>
      </c>
      <c r="O14" s="98">
        <f t="shared" si="2"/>
        <v>5</v>
      </c>
      <c r="P14" s="99">
        <f t="shared" si="2"/>
        <v>972</v>
      </c>
      <c r="Q14" s="100">
        <f>ROUNDDOWN(($R$118+ROUNDDOWN(($A14*IF(501&lt;=$A14,$R$128,IF(101&lt;=$A14,$R$127,IF(51&lt;=$A14,$R$126,IF(31&lt;=$A14,$R$125,IF(21&lt;=$A14,$R$124,IF(11&lt;=$A14,$R$123,IF(1&lt;=$A14,$R$122,0)))))))),0))*1.1,0)</f>
        <v>17420</v>
      </c>
      <c r="R14" s="101">
        <f t="shared" si="6"/>
        <v>1445</v>
      </c>
      <c r="S14" s="102">
        <f t="shared" si="10"/>
        <v>18865</v>
      </c>
      <c r="T14" s="103">
        <f t="shared" si="3"/>
        <v>968</v>
      </c>
      <c r="U14" s="104">
        <f t="shared" si="3"/>
        <v>4</v>
      </c>
      <c r="V14" s="105">
        <f t="shared" si="3"/>
        <v>972</v>
      </c>
      <c r="W14" s="106">
        <f t="shared" si="4"/>
        <v>13214</v>
      </c>
      <c r="X14" s="86">
        <f t="shared" si="4"/>
        <v>-62</v>
      </c>
      <c r="Y14" s="87">
        <f t="shared" si="4"/>
        <v>13152</v>
      </c>
      <c r="Z14" s="107">
        <f t="shared" si="5"/>
        <v>4.1417023300047555</v>
      </c>
      <c r="AA14" s="83">
        <f t="shared" si="5"/>
        <v>0.95885865958858663</v>
      </c>
      <c r="AB14" s="83">
        <f t="shared" si="5"/>
        <v>3.3021179765447224</v>
      </c>
    </row>
    <row r="15" spans="1:28" s="57" customFormat="1" ht="18" customHeight="1" x14ac:dyDescent="0.25">
      <c r="A15" s="84">
        <v>10</v>
      </c>
      <c r="B15" s="85">
        <f t="shared" si="0"/>
        <v>4389</v>
      </c>
      <c r="C15" s="106">
        <v>1677</v>
      </c>
      <c r="D15" s="111">
        <f t="shared" ref="D15:D78" si="11">B15+C15</f>
        <v>6066</v>
      </c>
      <c r="E15" s="88">
        <f>ROUNDDOWN(($F$118+ROUNDDOWN(($A15*IF(501&lt;=$A15,$F$128,IF(101&lt;=$A15,$F$127,IF(51&lt;=$A15,$F$126,IF(31&lt;=$A15,$F$125,IF(21&lt;=$A15,$F$124,IF(11&lt;=$A15,$F$123,IF(1&lt;=$A15,$F$122,0)))))))),0))*1.1,0)</f>
        <v>15557</v>
      </c>
      <c r="F15" s="89">
        <v>1518</v>
      </c>
      <c r="G15" s="90">
        <f t="shared" si="8"/>
        <v>17075</v>
      </c>
      <c r="H15" s="91">
        <f t="shared" si="1"/>
        <v>11168</v>
      </c>
      <c r="I15" s="92">
        <f t="shared" si="1"/>
        <v>-159</v>
      </c>
      <c r="J15" s="93">
        <f t="shared" si="1"/>
        <v>11009</v>
      </c>
      <c r="K15" s="94">
        <f>ROUNDDOWN(($L$118+ROUNDDOWN(($A15*IF(501&lt;=$A15,$L$128,IF(101&lt;=$A15,$L$127,IF(51&lt;=$A15,$L$126,IF(31&lt;=$A15,$L$125,IF(21&lt;=$A15,$L$124,IF(11&lt;=$A15,$L$123,IF(1&lt;=$A15,$L$122,0)))))))),0))*1.1,0)</f>
        <v>16528</v>
      </c>
      <c r="L15" s="95">
        <v>1518</v>
      </c>
      <c r="M15" s="96">
        <f t="shared" si="9"/>
        <v>18046</v>
      </c>
      <c r="N15" s="97">
        <f t="shared" si="2"/>
        <v>971</v>
      </c>
      <c r="O15" s="98">
        <f t="shared" si="2"/>
        <v>0</v>
      </c>
      <c r="P15" s="99">
        <f t="shared" si="2"/>
        <v>971</v>
      </c>
      <c r="Q15" s="100">
        <f>ROUNDDOWN(($R$118+ROUNDDOWN(($A15*IF(501&lt;=$A15,$R$128,IF(101&lt;=$A15,$R$127,IF(51&lt;=$A15,$R$126,IF(31&lt;=$A15,$R$125,IF(21&lt;=$A15,$R$124,IF(11&lt;=$A15,$R$123,IF(1&lt;=$A15,$R$122,0)))))))),0))*1.1,0)</f>
        <v>17501</v>
      </c>
      <c r="R15" s="101">
        <f t="shared" si="6"/>
        <v>1518</v>
      </c>
      <c r="S15" s="102">
        <f t="shared" si="10"/>
        <v>19019</v>
      </c>
      <c r="T15" s="103">
        <f t="shared" si="3"/>
        <v>973</v>
      </c>
      <c r="U15" s="104">
        <f t="shared" si="3"/>
        <v>0</v>
      </c>
      <c r="V15" s="105">
        <f t="shared" si="3"/>
        <v>973</v>
      </c>
      <c r="W15" s="106">
        <f t="shared" si="4"/>
        <v>13112</v>
      </c>
      <c r="X15" s="86">
        <f t="shared" si="4"/>
        <v>-159</v>
      </c>
      <c r="Y15" s="87">
        <f t="shared" si="4"/>
        <v>12953</v>
      </c>
      <c r="Z15" s="107">
        <f t="shared" si="5"/>
        <v>3.9874686716791978</v>
      </c>
      <c r="AA15" s="83">
        <f t="shared" si="5"/>
        <v>0.90518783542039361</v>
      </c>
      <c r="AB15" s="83">
        <f t="shared" si="5"/>
        <v>3.1353445433564127</v>
      </c>
    </row>
    <row r="16" spans="1:28" s="57" customFormat="1" ht="18" customHeight="1" x14ac:dyDescent="0.25">
      <c r="A16" s="84">
        <v>11</v>
      </c>
      <c r="B16" s="85">
        <f t="shared" si="0"/>
        <v>4571</v>
      </c>
      <c r="C16" s="106">
        <v>1848</v>
      </c>
      <c r="D16" s="111">
        <f t="shared" si="11"/>
        <v>6419</v>
      </c>
      <c r="E16" s="88">
        <f>ROUNDDOWN(($F$118+ROUNDDOWN(($A16*IF(501&lt;=$A16,$F$128,IF(101&lt;=$A16,$F$127,IF(51&lt;=$A16,$F$126,IF(31&lt;=$A16,$F$125,IF(21&lt;=$A16,$F$124,IF(11&lt;=$A16,$F$123,IF(1&lt;=$A16,$F$122,0)))))))),0))*1.1,0)</f>
        <v>15834</v>
      </c>
      <c r="F16" s="89">
        <v>1768</v>
      </c>
      <c r="G16" s="90">
        <f t="shared" si="8"/>
        <v>17602</v>
      </c>
      <c r="H16" s="91">
        <f t="shared" si="1"/>
        <v>11263</v>
      </c>
      <c r="I16" s="92">
        <f t="shared" si="1"/>
        <v>-80</v>
      </c>
      <c r="J16" s="93">
        <f t="shared" si="1"/>
        <v>11183</v>
      </c>
      <c r="K16" s="94">
        <f>ROUNDDOWN(($L$118+ROUNDDOWN(($A16*IF(501&lt;=$A16,$L$128,IF(101&lt;=$A16,$L$127,IF(51&lt;=$A16,$L$126,IF(31&lt;=$A16,$L$125,IF(21&lt;=$A16,$L$124,IF(11&lt;=$A16,$L$123,IF(1&lt;=$A16,$L$122,0)))))))),0))*1.1,0)</f>
        <v>16822</v>
      </c>
      <c r="L16" s="95">
        <v>1788</v>
      </c>
      <c r="M16" s="96">
        <f t="shared" si="9"/>
        <v>18610</v>
      </c>
      <c r="N16" s="97">
        <f t="shared" si="2"/>
        <v>988</v>
      </c>
      <c r="O16" s="98">
        <f t="shared" si="2"/>
        <v>20</v>
      </c>
      <c r="P16" s="99">
        <f t="shared" si="2"/>
        <v>1008</v>
      </c>
      <c r="Q16" s="100">
        <f>ROUNDDOWN(($R$118+ROUNDDOWN(($A16*IF(501&lt;=$A16,$R$128,IF(101&lt;=$A16,$R$127,IF(51&lt;=$A16,$R$126,IF(31&lt;=$A16,$R$125,IF(21&lt;=$A16,$R$124,IF(11&lt;=$A16,$R$123,IF(1&lt;=$A16,$R$122,0)))))))),0))*1.1,0)</f>
        <v>17811</v>
      </c>
      <c r="R16" s="101">
        <f t="shared" si="6"/>
        <v>1808</v>
      </c>
      <c r="S16" s="102">
        <f t="shared" si="10"/>
        <v>19619</v>
      </c>
      <c r="T16" s="103">
        <f t="shared" si="3"/>
        <v>989</v>
      </c>
      <c r="U16" s="104">
        <f t="shared" si="3"/>
        <v>20</v>
      </c>
      <c r="V16" s="105">
        <f t="shared" si="3"/>
        <v>1009</v>
      </c>
      <c r="W16" s="106">
        <f t="shared" si="4"/>
        <v>13240</v>
      </c>
      <c r="X16" s="86">
        <f t="shared" si="4"/>
        <v>-40</v>
      </c>
      <c r="Y16" s="87">
        <f t="shared" si="4"/>
        <v>13200</v>
      </c>
      <c r="Z16" s="107">
        <f t="shared" si="5"/>
        <v>3.8965215488952087</v>
      </c>
      <c r="AA16" s="83">
        <f t="shared" si="5"/>
        <v>0.97835497835497831</v>
      </c>
      <c r="AB16" s="83">
        <f t="shared" si="5"/>
        <v>3.0563950771148152</v>
      </c>
    </row>
    <row r="17" spans="1:28" s="57" customFormat="1" ht="18" customHeight="1" x14ac:dyDescent="0.25">
      <c r="A17" s="84">
        <v>12</v>
      </c>
      <c r="B17" s="85">
        <f t="shared" si="0"/>
        <v>4754</v>
      </c>
      <c r="C17" s="106">
        <v>2018</v>
      </c>
      <c r="D17" s="111">
        <f t="shared" si="11"/>
        <v>6772</v>
      </c>
      <c r="E17" s="88">
        <f>ROUNDDOWN(($F$118+ROUNDDOWN(($A17*IF(501&lt;=$A17,$F$128,IF(101&lt;=$A17,$F$127,IF(51&lt;=$A17,$F$126,IF(31&lt;=$A17,$F$125,IF(21&lt;=$A17,$F$124,IF(11&lt;=$A17,$F$123,IF(1&lt;=$A17,$F$122,0)))))))),0))*1.1,0)</f>
        <v>15924</v>
      </c>
      <c r="F17" s="89">
        <v>1865</v>
      </c>
      <c r="G17" s="90">
        <f t="shared" si="8"/>
        <v>17789</v>
      </c>
      <c r="H17" s="91">
        <f t="shared" si="1"/>
        <v>11170</v>
      </c>
      <c r="I17" s="92">
        <f t="shared" si="1"/>
        <v>-153</v>
      </c>
      <c r="J17" s="93">
        <f t="shared" si="1"/>
        <v>11017</v>
      </c>
      <c r="K17" s="94">
        <f>ROUNDDOWN(($L$118+ROUNDDOWN(($A17*IF(501&lt;=$A17,$L$128,IF(101&lt;=$A17,$L$127,IF(51&lt;=$A17,$L$126,IF(31&lt;=$A17,$L$125,IF(21&lt;=$A17,$L$124,IF(11&lt;=$A17,$L$123,IF(1&lt;=$A17,$L$122,0)))))))),0))*1.1,0)</f>
        <v>16918</v>
      </c>
      <c r="L17" s="95">
        <v>1883</v>
      </c>
      <c r="M17" s="96">
        <f t="shared" si="9"/>
        <v>18801</v>
      </c>
      <c r="N17" s="97">
        <f t="shared" si="2"/>
        <v>994</v>
      </c>
      <c r="O17" s="98">
        <f t="shared" si="2"/>
        <v>18</v>
      </c>
      <c r="P17" s="99">
        <f t="shared" si="2"/>
        <v>1012</v>
      </c>
      <c r="Q17" s="100">
        <f>ROUNDDOWN(($R$118+ROUNDDOWN(($A17*IF(501&lt;=$A17,$R$128,IF(101&lt;=$A17,$R$127,IF(51&lt;=$A17,$R$126,IF(31&lt;=$A17,$R$125,IF(21&lt;=$A17,$R$124,IF(11&lt;=$A17,$R$123,IF(1&lt;=$A17,$R$122,0)))))))),0))*1.1,0)</f>
        <v>17912</v>
      </c>
      <c r="R17" s="101">
        <f t="shared" si="6"/>
        <v>1900</v>
      </c>
      <c r="S17" s="102">
        <f t="shared" si="10"/>
        <v>19812</v>
      </c>
      <c r="T17" s="103">
        <f t="shared" si="3"/>
        <v>994</v>
      </c>
      <c r="U17" s="104">
        <f t="shared" si="3"/>
        <v>17</v>
      </c>
      <c r="V17" s="105">
        <f t="shared" si="3"/>
        <v>1011</v>
      </c>
      <c r="W17" s="106">
        <f t="shared" si="4"/>
        <v>13158</v>
      </c>
      <c r="X17" s="86">
        <f t="shared" si="4"/>
        <v>-118</v>
      </c>
      <c r="Y17" s="87">
        <f t="shared" si="4"/>
        <v>13040</v>
      </c>
      <c r="Z17" s="107">
        <f t="shared" si="5"/>
        <v>3.7677745056794278</v>
      </c>
      <c r="AA17" s="83">
        <f t="shared" si="5"/>
        <v>0.94152626362735381</v>
      </c>
      <c r="AB17" s="83">
        <f t="shared" si="5"/>
        <v>2.9255759007678677</v>
      </c>
    </row>
    <row r="18" spans="1:28" s="57" customFormat="1" ht="18" customHeight="1" x14ac:dyDescent="0.25">
      <c r="A18" s="84">
        <v>13</v>
      </c>
      <c r="B18" s="85">
        <f t="shared" si="0"/>
        <v>4936</v>
      </c>
      <c r="C18" s="106">
        <v>2189</v>
      </c>
      <c r="D18" s="111">
        <f t="shared" si="11"/>
        <v>7125</v>
      </c>
      <c r="E18" s="88">
        <f>ROUNDDOWN(($F$118+ROUNDDOWN(($A18*IF(501&lt;=$A18,$F$128,IF(101&lt;=$A18,$F$127,IF(51&lt;=$A18,$F$126,IF(31&lt;=$A18,$F$125,IF(21&lt;=$A18,$F$124,IF(11&lt;=$A18,$F$123,IF(1&lt;=$A18,$F$122,0)))))))),0))*1.1,0)</f>
        <v>16014</v>
      </c>
      <c r="F18" s="89">
        <v>1962</v>
      </c>
      <c r="G18" s="90">
        <f t="shared" si="8"/>
        <v>17976</v>
      </c>
      <c r="H18" s="91">
        <f t="shared" si="1"/>
        <v>11078</v>
      </c>
      <c r="I18" s="92">
        <f t="shared" si="1"/>
        <v>-227</v>
      </c>
      <c r="J18" s="93">
        <f t="shared" si="1"/>
        <v>10851</v>
      </c>
      <c r="K18" s="94">
        <f>ROUNDDOWN(($L$118+ROUNDDOWN(($A18*IF(501&lt;=$A18,$L$128,IF(101&lt;=$A18,$L$127,IF(51&lt;=$A18,$L$126,IF(31&lt;=$A18,$L$125,IF(21&lt;=$A18,$L$124,IF(11&lt;=$A18,$L$123,IF(1&lt;=$A18,$L$122,0)))))))),0))*1.1,0)</f>
        <v>17013</v>
      </c>
      <c r="L18" s="95">
        <v>1977</v>
      </c>
      <c r="M18" s="96">
        <f t="shared" si="9"/>
        <v>18990</v>
      </c>
      <c r="N18" s="97">
        <f t="shared" si="2"/>
        <v>999</v>
      </c>
      <c r="O18" s="98">
        <f t="shared" si="2"/>
        <v>15</v>
      </c>
      <c r="P18" s="99">
        <f t="shared" si="2"/>
        <v>1014</v>
      </c>
      <c r="Q18" s="100">
        <f>ROUNDDOWN(($R$118+ROUNDDOWN(($A18*IF(501&lt;=$A18,$R$128,IF(101&lt;=$A18,$R$127,IF(51&lt;=$A18,$R$126,IF(31&lt;=$A18,$R$125,IF(21&lt;=$A18,$R$124,IF(11&lt;=$A18,$R$123,IF(1&lt;=$A18,$R$122,0)))))))),0))*1.1,0)</f>
        <v>18013</v>
      </c>
      <c r="R18" s="101">
        <f t="shared" si="6"/>
        <v>1993</v>
      </c>
      <c r="S18" s="102">
        <f t="shared" si="10"/>
        <v>20006</v>
      </c>
      <c r="T18" s="103">
        <f t="shared" si="3"/>
        <v>1000</v>
      </c>
      <c r="U18" s="104">
        <f t="shared" si="3"/>
        <v>16</v>
      </c>
      <c r="V18" s="105">
        <f t="shared" si="3"/>
        <v>1016</v>
      </c>
      <c r="W18" s="106">
        <f t="shared" si="4"/>
        <v>13077</v>
      </c>
      <c r="X18" s="86">
        <f t="shared" si="4"/>
        <v>-196</v>
      </c>
      <c r="Y18" s="87">
        <f t="shared" si="4"/>
        <v>12881</v>
      </c>
      <c r="Z18" s="107">
        <f t="shared" si="5"/>
        <v>3.6493111831442464</v>
      </c>
      <c r="AA18" s="83">
        <f t="shared" si="5"/>
        <v>0.91046139789858382</v>
      </c>
      <c r="AB18" s="83">
        <f t="shared" si="5"/>
        <v>2.8078596491228072</v>
      </c>
    </row>
    <row r="19" spans="1:28" s="57" customFormat="1" ht="18" customHeight="1" x14ac:dyDescent="0.25">
      <c r="A19" s="84">
        <v>14</v>
      </c>
      <c r="B19" s="85">
        <f t="shared" si="0"/>
        <v>5119</v>
      </c>
      <c r="C19" s="106">
        <v>2359</v>
      </c>
      <c r="D19" s="111">
        <f t="shared" si="11"/>
        <v>7478</v>
      </c>
      <c r="E19" s="88">
        <f>ROUNDDOWN(($F$118+ROUNDDOWN(($A19*IF(501&lt;=$A19,$F$128,IF(101&lt;=$A19,$F$127,IF(51&lt;=$A19,$F$126,IF(31&lt;=$A19,$F$125,IF(21&lt;=$A19,$F$124,IF(11&lt;=$A19,$F$123,IF(1&lt;=$A19,$F$122,0)))))))),0))*1.1,0)</f>
        <v>16105</v>
      </c>
      <c r="F19" s="89">
        <v>2059</v>
      </c>
      <c r="G19" s="90">
        <f t="shared" si="8"/>
        <v>18164</v>
      </c>
      <c r="H19" s="91">
        <f t="shared" si="1"/>
        <v>10986</v>
      </c>
      <c r="I19" s="92">
        <f t="shared" si="1"/>
        <v>-300</v>
      </c>
      <c r="J19" s="93">
        <f t="shared" si="1"/>
        <v>10686</v>
      </c>
      <c r="K19" s="94">
        <f>ROUNDDOWN(($L$118+ROUNDDOWN(($A19*IF(501&lt;=$A19,$L$128,IF(101&lt;=$A19,$L$127,IF(51&lt;=$A19,$L$126,IF(31&lt;=$A19,$L$125,IF(21&lt;=$A19,$L$124,IF(11&lt;=$A19,$L$123,IF(1&lt;=$A19,$L$122,0)))))))),0))*1.1,0)</f>
        <v>17109</v>
      </c>
      <c r="L19" s="95">
        <v>2072</v>
      </c>
      <c r="M19" s="96">
        <f t="shared" si="9"/>
        <v>19181</v>
      </c>
      <c r="N19" s="97">
        <f t="shared" si="2"/>
        <v>1004</v>
      </c>
      <c r="O19" s="98">
        <f t="shared" si="2"/>
        <v>13</v>
      </c>
      <c r="P19" s="99">
        <f t="shared" si="2"/>
        <v>1017</v>
      </c>
      <c r="Q19" s="100">
        <f>ROUNDDOWN(($R$118+ROUNDDOWN(($A19*IF(501&lt;=$A19,$R$128,IF(101&lt;=$A19,$R$127,IF(51&lt;=$A19,$R$126,IF(31&lt;=$A19,$R$125,IF(21&lt;=$A19,$R$124,IF(11&lt;=$A19,$R$123,IF(1&lt;=$A19,$R$122,0)))))))),0))*1.1,0)</f>
        <v>18114</v>
      </c>
      <c r="R19" s="101">
        <f t="shared" si="6"/>
        <v>2085</v>
      </c>
      <c r="S19" s="102">
        <f t="shared" si="10"/>
        <v>20199</v>
      </c>
      <c r="T19" s="103">
        <f t="shared" si="3"/>
        <v>1005</v>
      </c>
      <c r="U19" s="104">
        <f t="shared" si="3"/>
        <v>13</v>
      </c>
      <c r="V19" s="105">
        <f t="shared" si="3"/>
        <v>1018</v>
      </c>
      <c r="W19" s="106">
        <f t="shared" si="4"/>
        <v>12995</v>
      </c>
      <c r="X19" s="86">
        <f t="shared" si="4"/>
        <v>-274</v>
      </c>
      <c r="Y19" s="87">
        <f t="shared" si="4"/>
        <v>12721</v>
      </c>
      <c r="Z19" s="107">
        <f t="shared" si="5"/>
        <v>3.5385817542488769</v>
      </c>
      <c r="AA19" s="83">
        <f t="shared" si="5"/>
        <v>0.88384908859686306</v>
      </c>
      <c r="AB19" s="83">
        <f t="shared" si="5"/>
        <v>2.7011232949986628</v>
      </c>
    </row>
    <row r="20" spans="1:28" s="57" customFormat="1" ht="18" customHeight="1" x14ac:dyDescent="0.25">
      <c r="A20" s="84">
        <v>15</v>
      </c>
      <c r="B20" s="85">
        <f t="shared" si="0"/>
        <v>5302</v>
      </c>
      <c r="C20" s="106">
        <v>2530</v>
      </c>
      <c r="D20" s="111">
        <f t="shared" si="11"/>
        <v>7832</v>
      </c>
      <c r="E20" s="88">
        <f>ROUNDDOWN(($F$118+ROUNDDOWN(($A20*IF(501&lt;=$A20,$F$128,IF(101&lt;=$A20,$F$127,IF(51&lt;=$A20,$F$126,IF(31&lt;=$A20,$F$125,IF(21&lt;=$A20,$F$124,IF(11&lt;=$A20,$F$123,IF(1&lt;=$A20,$F$122,0)))))))),0))*1.1,0)</f>
        <v>16195</v>
      </c>
      <c r="F20" s="89">
        <v>2156</v>
      </c>
      <c r="G20" s="90">
        <f t="shared" si="8"/>
        <v>18351</v>
      </c>
      <c r="H20" s="91">
        <f t="shared" ref="H20:J50" si="12">E20-B20</f>
        <v>10893</v>
      </c>
      <c r="I20" s="92">
        <f t="shared" si="12"/>
        <v>-374</v>
      </c>
      <c r="J20" s="93">
        <f t="shared" si="12"/>
        <v>10519</v>
      </c>
      <c r="K20" s="94">
        <f>ROUNDDOWN(($L$118+ROUNDDOWN(($A20*IF(501&lt;=$A20,$L$128,IF(101&lt;=$A20,$L$127,IF(51&lt;=$A20,$L$126,IF(31&lt;=$A20,$L$125,IF(21&lt;=$A20,$L$124,IF(11&lt;=$A20,$L$123,IF(1&lt;=$A20,$L$122,0)))))))),0))*1.1,0)</f>
        <v>17205</v>
      </c>
      <c r="L20" s="95">
        <v>2167</v>
      </c>
      <c r="M20" s="96">
        <f t="shared" si="9"/>
        <v>19372</v>
      </c>
      <c r="N20" s="97">
        <f t="shared" ref="N20:P69" si="13">K20-E20</f>
        <v>1010</v>
      </c>
      <c r="O20" s="98">
        <f t="shared" si="13"/>
        <v>11</v>
      </c>
      <c r="P20" s="99">
        <f t="shared" si="13"/>
        <v>1021</v>
      </c>
      <c r="Q20" s="100">
        <f>ROUNDDOWN(($R$118+ROUNDDOWN(($A20*IF(501&lt;=$A20,$R$128,IF(101&lt;=$A20,$R$127,IF(51&lt;=$A20,$R$126,IF(31&lt;=$A20,$R$125,IF(21&lt;=$A20,$R$124,IF(11&lt;=$A20,$R$123,IF(1&lt;=$A20,$R$122,0)))))))),0))*1.1,0)</f>
        <v>18216</v>
      </c>
      <c r="R20" s="101">
        <f t="shared" si="6"/>
        <v>2178</v>
      </c>
      <c r="S20" s="102">
        <f t="shared" si="10"/>
        <v>20394</v>
      </c>
      <c r="T20" s="103">
        <f t="shared" ref="T20:V69" si="14">Q20-K20</f>
        <v>1011</v>
      </c>
      <c r="U20" s="104">
        <f t="shared" si="14"/>
        <v>11</v>
      </c>
      <c r="V20" s="105">
        <f t="shared" si="14"/>
        <v>1022</v>
      </c>
      <c r="W20" s="106">
        <f t="shared" ref="W20:Y69" si="15">Q20-B20</f>
        <v>12914</v>
      </c>
      <c r="X20" s="86">
        <f t="shared" si="15"/>
        <v>-352</v>
      </c>
      <c r="Y20" s="87">
        <f t="shared" si="15"/>
        <v>12562</v>
      </c>
      <c r="Z20" s="107">
        <f t="shared" ref="Z20:AB69" si="16">Q20/B20</f>
        <v>3.4356846473029043</v>
      </c>
      <c r="AA20" s="83">
        <f t="shared" si="16"/>
        <v>0.86086956521739133</v>
      </c>
      <c r="AB20" s="83">
        <f t="shared" si="16"/>
        <v>2.6039325842696628</v>
      </c>
    </row>
    <row r="21" spans="1:28" s="57" customFormat="1" ht="18" customHeight="1" x14ac:dyDescent="0.25">
      <c r="A21" s="84">
        <v>16</v>
      </c>
      <c r="B21" s="85">
        <f t="shared" si="0"/>
        <v>5557</v>
      </c>
      <c r="C21" s="106">
        <v>2700</v>
      </c>
      <c r="D21" s="111">
        <f t="shared" si="11"/>
        <v>8257</v>
      </c>
      <c r="E21" s="88">
        <f>ROUNDDOWN(($F$118+ROUNDDOWN(($A21*IF(501&lt;=$A21,$F$128,IF(101&lt;=$A21,$F$127,IF(51&lt;=$A21,$F$126,IF(31&lt;=$A21,$F$125,IF(21&lt;=$A21,$F$124,IF(11&lt;=$A21,$F$123,IF(1&lt;=$A21,$F$122,0)))))))),0))*1.1,0)</f>
        <v>16285</v>
      </c>
      <c r="F21" s="89">
        <v>2252</v>
      </c>
      <c r="G21" s="90">
        <f t="shared" si="8"/>
        <v>18537</v>
      </c>
      <c r="H21" s="91">
        <f t="shared" si="12"/>
        <v>10728</v>
      </c>
      <c r="I21" s="92">
        <f t="shared" si="12"/>
        <v>-448</v>
      </c>
      <c r="J21" s="93">
        <f t="shared" si="12"/>
        <v>10280</v>
      </c>
      <c r="K21" s="94">
        <f>ROUNDDOWN(($L$118+ROUNDDOWN(($A21*IF(501&lt;=$A21,$L$128,IF(101&lt;=$A21,$L$127,IF(51&lt;=$A21,$L$126,IF(31&lt;=$A21,$L$125,IF(21&lt;=$A21,$L$124,IF(11&lt;=$A21,$L$123,IF(1&lt;=$A21,$L$122,0)))))))),0))*1.1,0)</f>
        <v>17300</v>
      </c>
      <c r="L21" s="95">
        <v>2261</v>
      </c>
      <c r="M21" s="96">
        <f t="shared" si="9"/>
        <v>19561</v>
      </c>
      <c r="N21" s="97">
        <f t="shared" si="13"/>
        <v>1015</v>
      </c>
      <c r="O21" s="98">
        <f t="shared" si="13"/>
        <v>9</v>
      </c>
      <c r="P21" s="99">
        <f t="shared" si="13"/>
        <v>1024</v>
      </c>
      <c r="Q21" s="100">
        <f>ROUNDDOWN(($R$118+ROUNDDOWN(($A21*IF(501&lt;=$A21,$R$128,IF(101&lt;=$A21,$R$127,IF(51&lt;=$A21,$R$126,IF(31&lt;=$A21,$R$125,IF(21&lt;=$A21,$R$124,IF(11&lt;=$A21,$R$123,IF(1&lt;=$A21,$R$122,0)))))))),0))*1.1,0)</f>
        <v>18317</v>
      </c>
      <c r="R21" s="101">
        <f t="shared" si="6"/>
        <v>2270</v>
      </c>
      <c r="S21" s="102">
        <f t="shared" si="10"/>
        <v>20587</v>
      </c>
      <c r="T21" s="103">
        <f t="shared" si="14"/>
        <v>1017</v>
      </c>
      <c r="U21" s="104">
        <f t="shared" si="14"/>
        <v>9</v>
      </c>
      <c r="V21" s="105">
        <f t="shared" si="14"/>
        <v>1026</v>
      </c>
      <c r="W21" s="106">
        <f t="shared" si="15"/>
        <v>12760</v>
      </c>
      <c r="X21" s="86">
        <f t="shared" si="15"/>
        <v>-430</v>
      </c>
      <c r="Y21" s="87">
        <f t="shared" si="15"/>
        <v>12330</v>
      </c>
      <c r="Z21" s="107">
        <f t="shared" si="16"/>
        <v>3.2962029872233218</v>
      </c>
      <c r="AA21" s="83">
        <f t="shared" si="16"/>
        <v>0.84074074074074079</v>
      </c>
      <c r="AB21" s="83">
        <f t="shared" si="16"/>
        <v>2.4932784304226718</v>
      </c>
    </row>
    <row r="22" spans="1:28" s="57" customFormat="1" ht="18" customHeight="1" x14ac:dyDescent="0.25">
      <c r="A22" s="84">
        <v>17</v>
      </c>
      <c r="B22" s="85">
        <f t="shared" si="0"/>
        <v>5746</v>
      </c>
      <c r="C22" s="106">
        <v>2871</v>
      </c>
      <c r="D22" s="111">
        <f t="shared" si="11"/>
        <v>8617</v>
      </c>
      <c r="E22" s="88">
        <f>ROUNDDOWN(($F$118+ROUNDDOWN(($A22*IF(501&lt;=$A22,$F$128,IF(101&lt;=$A22,$F$127,IF(51&lt;=$A22,$F$126,IF(31&lt;=$A22,$F$125,IF(21&lt;=$A22,$F$124,IF(11&lt;=$A22,$F$123,IF(1&lt;=$A22,$F$122,0)))))))),0))*1.1,0)</f>
        <v>16375</v>
      </c>
      <c r="F22" s="89">
        <v>2349</v>
      </c>
      <c r="G22" s="90">
        <f t="shared" si="8"/>
        <v>18724</v>
      </c>
      <c r="H22" s="91">
        <f t="shared" si="12"/>
        <v>10629</v>
      </c>
      <c r="I22" s="92">
        <f t="shared" si="12"/>
        <v>-522</v>
      </c>
      <c r="J22" s="93">
        <f t="shared" si="12"/>
        <v>10107</v>
      </c>
      <c r="K22" s="94">
        <f>ROUNDDOWN(($L$118+ROUNDDOWN(($A22*IF(501&lt;=$A22,$L$128,IF(101&lt;=$A22,$L$127,IF(51&lt;=$A22,$L$126,IF(31&lt;=$A22,$L$125,IF(21&lt;=$A22,$L$124,IF(11&lt;=$A22,$L$123,IF(1&lt;=$A22,$L$122,0)))))))),0))*1.1,0)</f>
        <v>17396</v>
      </c>
      <c r="L22" s="95">
        <v>2356</v>
      </c>
      <c r="M22" s="96">
        <f t="shared" si="9"/>
        <v>19752</v>
      </c>
      <c r="N22" s="97">
        <f t="shared" si="13"/>
        <v>1021</v>
      </c>
      <c r="O22" s="98">
        <f t="shared" si="13"/>
        <v>7</v>
      </c>
      <c r="P22" s="99">
        <f t="shared" si="13"/>
        <v>1028</v>
      </c>
      <c r="Q22" s="100">
        <f>ROUNDDOWN(($R$118+ROUNDDOWN(($A22*IF(501&lt;=$A22,$R$128,IF(101&lt;=$A22,$R$127,IF(51&lt;=$A22,$R$126,IF(31&lt;=$A22,$R$125,IF(21&lt;=$A22,$R$124,IF(11&lt;=$A22,$R$123,IF(1&lt;=$A22,$R$122,0)))))))),0))*1.1,0)</f>
        <v>18418</v>
      </c>
      <c r="R22" s="101">
        <f t="shared" si="6"/>
        <v>2362</v>
      </c>
      <c r="S22" s="102">
        <f t="shared" si="10"/>
        <v>20780</v>
      </c>
      <c r="T22" s="103">
        <f t="shared" si="14"/>
        <v>1022</v>
      </c>
      <c r="U22" s="104">
        <f t="shared" si="14"/>
        <v>6</v>
      </c>
      <c r="V22" s="105">
        <f t="shared" si="14"/>
        <v>1028</v>
      </c>
      <c r="W22" s="106">
        <f t="shared" si="15"/>
        <v>12672</v>
      </c>
      <c r="X22" s="86">
        <f t="shared" si="15"/>
        <v>-509</v>
      </c>
      <c r="Y22" s="87">
        <f t="shared" si="15"/>
        <v>12163</v>
      </c>
      <c r="Z22" s="107">
        <f t="shared" si="16"/>
        <v>3.2053602506091194</v>
      </c>
      <c r="AA22" s="83">
        <f t="shared" si="16"/>
        <v>0.8227098571926158</v>
      </c>
      <c r="AB22" s="83">
        <f t="shared" si="16"/>
        <v>2.4115121271904374</v>
      </c>
    </row>
    <row r="23" spans="1:28" s="57" customFormat="1" ht="18" customHeight="1" x14ac:dyDescent="0.25">
      <c r="A23" s="84">
        <v>18</v>
      </c>
      <c r="B23" s="85">
        <f t="shared" si="0"/>
        <v>5935</v>
      </c>
      <c r="C23" s="106">
        <v>3041</v>
      </c>
      <c r="D23" s="111">
        <f t="shared" si="11"/>
        <v>8976</v>
      </c>
      <c r="E23" s="88">
        <f>ROUNDDOWN(($F$118+ROUNDDOWN(($A23*IF(501&lt;=$A23,$F$128,IF(101&lt;=$A23,$F$127,IF(51&lt;=$A23,$F$126,IF(31&lt;=$A23,$F$125,IF(21&lt;=$A23,$F$124,IF(11&lt;=$A23,$F$123,IF(1&lt;=$A23,$F$122,0)))))))),0))*1.1,0)</f>
        <v>16465</v>
      </c>
      <c r="F23" s="89">
        <v>2446</v>
      </c>
      <c r="G23" s="90">
        <f t="shared" si="8"/>
        <v>18911</v>
      </c>
      <c r="H23" s="91">
        <f t="shared" si="12"/>
        <v>10530</v>
      </c>
      <c r="I23" s="92">
        <f t="shared" si="12"/>
        <v>-595</v>
      </c>
      <c r="J23" s="93">
        <f t="shared" si="12"/>
        <v>9935</v>
      </c>
      <c r="K23" s="94">
        <f>ROUNDDOWN(($L$118+ROUNDDOWN(($A23*IF(501&lt;=$A23,$L$128,IF(101&lt;=$A23,$L$127,IF(51&lt;=$A23,$L$126,IF(31&lt;=$A23,$L$125,IF(21&lt;=$A23,$L$124,IF(11&lt;=$A23,$L$123,IF(1&lt;=$A23,$L$122,0)))))))),0))*1.1,0)</f>
        <v>17492</v>
      </c>
      <c r="L23" s="95">
        <v>2450</v>
      </c>
      <c r="M23" s="96">
        <f t="shared" si="9"/>
        <v>19942</v>
      </c>
      <c r="N23" s="97">
        <f t="shared" si="13"/>
        <v>1027</v>
      </c>
      <c r="O23" s="98">
        <f t="shared" si="13"/>
        <v>4</v>
      </c>
      <c r="P23" s="99">
        <f t="shared" si="13"/>
        <v>1031</v>
      </c>
      <c r="Q23" s="100">
        <f>ROUNDDOWN(($R$118+ROUNDDOWN(($A23*IF(501&lt;=$A23,$R$128,IF(101&lt;=$A23,$R$127,IF(51&lt;=$A23,$R$126,IF(31&lt;=$A23,$R$125,IF(21&lt;=$A23,$R$124,IF(11&lt;=$A23,$R$123,IF(1&lt;=$A23,$R$122,0)))))))),0))*1.1,0)</f>
        <v>18519</v>
      </c>
      <c r="R23" s="101">
        <f t="shared" si="6"/>
        <v>2455</v>
      </c>
      <c r="S23" s="102">
        <f t="shared" si="10"/>
        <v>20974</v>
      </c>
      <c r="T23" s="103">
        <f t="shared" si="14"/>
        <v>1027</v>
      </c>
      <c r="U23" s="104">
        <f t="shared" si="14"/>
        <v>5</v>
      </c>
      <c r="V23" s="105">
        <f t="shared" si="14"/>
        <v>1032</v>
      </c>
      <c r="W23" s="106">
        <f t="shared" si="15"/>
        <v>12584</v>
      </c>
      <c r="X23" s="86">
        <f t="shared" si="15"/>
        <v>-586</v>
      </c>
      <c r="Y23" s="87">
        <f t="shared" si="15"/>
        <v>11998</v>
      </c>
      <c r="Z23" s="107">
        <f t="shared" si="16"/>
        <v>3.1203032855939341</v>
      </c>
      <c r="AA23" s="83">
        <f t="shared" si="16"/>
        <v>0.80730023018743835</v>
      </c>
      <c r="AB23" s="83">
        <f t="shared" si="16"/>
        <v>2.3366755793226384</v>
      </c>
    </row>
    <row r="24" spans="1:28" s="57" customFormat="1" ht="18" customHeight="1" x14ac:dyDescent="0.25">
      <c r="A24" s="112">
        <v>19</v>
      </c>
      <c r="B24" s="113">
        <f t="shared" si="0"/>
        <v>6124</v>
      </c>
      <c r="C24" s="114">
        <v>3212</v>
      </c>
      <c r="D24" s="115">
        <f t="shared" si="11"/>
        <v>9336</v>
      </c>
      <c r="E24" s="116">
        <f>ROUNDDOWN(($F$118+ROUNDDOWN(($A24*IF(501&lt;=$A24,$F$128,IF(101&lt;=$A24,$F$127,IF(51&lt;=$A24,$F$126,IF(31&lt;=$A24,$F$125,IF(21&lt;=$A24,$F$124,IF(11&lt;=$A24,$F$123,IF(1&lt;=$A24,$F$122,0)))))))),0))*1.1,0)</f>
        <v>16556</v>
      </c>
      <c r="F24" s="117">
        <v>2543</v>
      </c>
      <c r="G24" s="118">
        <f t="shared" si="8"/>
        <v>19099</v>
      </c>
      <c r="H24" s="119">
        <f t="shared" si="12"/>
        <v>10432</v>
      </c>
      <c r="I24" s="120">
        <f t="shared" si="12"/>
        <v>-669</v>
      </c>
      <c r="J24" s="121">
        <f t="shared" si="12"/>
        <v>9763</v>
      </c>
      <c r="K24" s="122">
        <f>ROUNDDOWN(($L$118+ROUNDDOWN(($A24*IF(501&lt;=$A24,$L$128,IF(101&lt;=$A24,$L$127,IF(51&lt;=$A24,$L$126,IF(31&lt;=$A24,$L$125,IF(21&lt;=$A24,$L$124,IF(11&lt;=$A24,$L$123,IF(1&lt;=$A24,$L$122,0)))))))),0))*1.1,0)</f>
        <v>17587</v>
      </c>
      <c r="L24" s="123">
        <v>2545</v>
      </c>
      <c r="M24" s="124">
        <f t="shared" si="9"/>
        <v>20132</v>
      </c>
      <c r="N24" s="125">
        <f t="shared" si="13"/>
        <v>1031</v>
      </c>
      <c r="O24" s="126">
        <f t="shared" si="13"/>
        <v>2</v>
      </c>
      <c r="P24" s="127">
        <f t="shared" si="13"/>
        <v>1033</v>
      </c>
      <c r="Q24" s="128">
        <f>ROUNDDOWN(($R$118+ROUNDDOWN(($A24*IF(501&lt;=$A24,$R$128,IF(101&lt;=$A24,$R$127,IF(51&lt;=$A24,$R$126,IF(31&lt;=$A24,$R$125,IF(21&lt;=$A24,$R$124,IF(11&lt;=$A24,$R$123,IF(1&lt;=$A24,$R$122,0)))))))),0))*1.1,0)</f>
        <v>18620</v>
      </c>
      <c r="R24" s="129">
        <f t="shared" si="6"/>
        <v>2547</v>
      </c>
      <c r="S24" s="130">
        <f t="shared" si="10"/>
        <v>21167</v>
      </c>
      <c r="T24" s="131">
        <f t="shared" si="14"/>
        <v>1033</v>
      </c>
      <c r="U24" s="132">
        <f t="shared" si="14"/>
        <v>2</v>
      </c>
      <c r="V24" s="133">
        <f t="shared" si="14"/>
        <v>1035</v>
      </c>
      <c r="W24" s="114">
        <f t="shared" si="15"/>
        <v>12496</v>
      </c>
      <c r="X24" s="134">
        <f t="shared" si="15"/>
        <v>-665</v>
      </c>
      <c r="Y24" s="135">
        <f t="shared" si="15"/>
        <v>11831</v>
      </c>
      <c r="Z24" s="136">
        <f t="shared" si="16"/>
        <v>3.0404964075767471</v>
      </c>
      <c r="AA24" s="137">
        <f t="shared" si="16"/>
        <v>0.7929638854296388</v>
      </c>
      <c r="AB24" s="137">
        <f t="shared" si="16"/>
        <v>2.2672450728363325</v>
      </c>
    </row>
    <row r="25" spans="1:28" s="57" customFormat="1" ht="18" customHeight="1" x14ac:dyDescent="0.25">
      <c r="A25" s="84">
        <v>20</v>
      </c>
      <c r="B25" s="85">
        <f t="shared" si="0"/>
        <v>6314</v>
      </c>
      <c r="C25" s="106">
        <v>3382</v>
      </c>
      <c r="D25" s="111">
        <f t="shared" si="11"/>
        <v>9696</v>
      </c>
      <c r="E25" s="88">
        <f>ROUNDDOWN(($F$118+ROUNDDOWN(($A25*IF(501&lt;=$A25,$F$128,IF(101&lt;=$A25,$F$127,IF(51&lt;=$A25,$F$126,IF(31&lt;=$A25,$F$125,IF(21&lt;=$A25,$F$124,IF(11&lt;=$A25,$F$123,IF(1&lt;=$A25,$F$122,0)))))))),0))*1.1,0)</f>
        <v>16646</v>
      </c>
      <c r="F25" s="89">
        <v>2640</v>
      </c>
      <c r="G25" s="90">
        <f t="shared" si="8"/>
        <v>19286</v>
      </c>
      <c r="H25" s="91">
        <f t="shared" si="12"/>
        <v>10332</v>
      </c>
      <c r="I25" s="92">
        <f t="shared" si="12"/>
        <v>-742</v>
      </c>
      <c r="J25" s="93">
        <f t="shared" si="12"/>
        <v>9590</v>
      </c>
      <c r="K25" s="94">
        <f>ROUNDDOWN(($L$118+ROUNDDOWN(($A25*IF(501&lt;=$A25,$L$128,IF(101&lt;=$A25,$L$127,IF(51&lt;=$A25,$L$126,IF(31&lt;=$A25,$L$125,IF(21&lt;=$A25,$L$124,IF(11&lt;=$A25,$L$123,IF(1&lt;=$A25,$L$122,0)))))))),0))*1.1,0)</f>
        <v>17683</v>
      </c>
      <c r="L25" s="95">
        <v>2640</v>
      </c>
      <c r="M25" s="96">
        <f t="shared" si="9"/>
        <v>20323</v>
      </c>
      <c r="N25" s="97">
        <f t="shared" si="13"/>
        <v>1037</v>
      </c>
      <c r="O25" s="98">
        <f t="shared" si="13"/>
        <v>0</v>
      </c>
      <c r="P25" s="99">
        <f t="shared" si="13"/>
        <v>1037</v>
      </c>
      <c r="Q25" s="100">
        <f>ROUNDDOWN(($R$118+ROUNDDOWN(($A25*IF(501&lt;=$A25,$R$128,IF(101&lt;=$A25,$R$127,IF(51&lt;=$A25,$R$126,IF(31&lt;=$A25,$R$125,IF(21&lt;=$A25,$R$124,IF(11&lt;=$A25,$R$123,IF(1&lt;=$A25,$R$122,0)))))))),0))*1.1,0)</f>
        <v>18722</v>
      </c>
      <c r="R25" s="101">
        <f t="shared" si="6"/>
        <v>2640</v>
      </c>
      <c r="S25" s="102">
        <f t="shared" si="10"/>
        <v>21362</v>
      </c>
      <c r="T25" s="103">
        <f t="shared" si="14"/>
        <v>1039</v>
      </c>
      <c r="U25" s="104">
        <f t="shared" si="14"/>
        <v>0</v>
      </c>
      <c r="V25" s="105">
        <f t="shared" si="14"/>
        <v>1039</v>
      </c>
      <c r="W25" s="106">
        <f t="shared" si="15"/>
        <v>12408</v>
      </c>
      <c r="X25" s="86">
        <f t="shared" si="15"/>
        <v>-742</v>
      </c>
      <c r="Y25" s="87">
        <f t="shared" si="15"/>
        <v>11666</v>
      </c>
      <c r="Z25" s="107">
        <f t="shared" si="16"/>
        <v>2.965156794425087</v>
      </c>
      <c r="AA25" s="83">
        <f t="shared" si="16"/>
        <v>0.78060319337670014</v>
      </c>
      <c r="AB25" s="83">
        <f t="shared" si="16"/>
        <v>2.2031765676567656</v>
      </c>
    </row>
    <row r="26" spans="1:28" s="57" customFormat="1" ht="18" customHeight="1" x14ac:dyDescent="0.25">
      <c r="A26" s="108">
        <v>21</v>
      </c>
      <c r="B26" s="109">
        <f t="shared" si="0"/>
        <v>6503</v>
      </c>
      <c r="C26" s="80">
        <v>3553</v>
      </c>
      <c r="D26" s="110">
        <f t="shared" si="11"/>
        <v>10056</v>
      </c>
      <c r="E26" s="62">
        <f>ROUNDDOWN(($F$118+ROUNDDOWN(($A26*IF(501&lt;=$A26,$F$128,IF(101&lt;=$A26,$F$127,IF(51&lt;=$A26,$F$126,IF(31&lt;=$A26,$F$125,IF(21&lt;=$A26,$F$124,IF(11&lt;=$A26,$F$123,IF(1&lt;=$A26,$F$122,0)))))))),0))*1.1,0)</f>
        <v>17568</v>
      </c>
      <c r="F26" s="63">
        <v>3522</v>
      </c>
      <c r="G26" s="64">
        <f t="shared" si="8"/>
        <v>21090</v>
      </c>
      <c r="H26" s="65">
        <f t="shared" si="12"/>
        <v>11065</v>
      </c>
      <c r="I26" s="66">
        <f t="shared" si="12"/>
        <v>-31</v>
      </c>
      <c r="J26" s="67">
        <f t="shared" si="12"/>
        <v>11034</v>
      </c>
      <c r="K26" s="68">
        <f>ROUNDDOWN(($L$118+ROUNDDOWN(($A26*IF(501&lt;=$A26,$L$128,IF(101&lt;=$A26,$L$127,IF(51&lt;=$A26,$L$126,IF(31&lt;=$A26,$L$125,IF(21&lt;=$A26,$L$124,IF(11&lt;=$A26,$L$123,IF(1&lt;=$A26,$L$122,0)))))))),0))*1.1,0)</f>
        <v>18680</v>
      </c>
      <c r="L26" s="69">
        <v>3543</v>
      </c>
      <c r="M26" s="70">
        <f t="shared" si="9"/>
        <v>22223</v>
      </c>
      <c r="N26" s="71">
        <f t="shared" si="13"/>
        <v>1112</v>
      </c>
      <c r="O26" s="72">
        <f t="shared" si="13"/>
        <v>21</v>
      </c>
      <c r="P26" s="73">
        <f t="shared" si="13"/>
        <v>1133</v>
      </c>
      <c r="Q26" s="74">
        <f>ROUNDDOWN(($R$118+ROUNDDOWN(($A26*IF(501&lt;=$A26,$R$128,IF(101&lt;=$A26,$R$127,IF(51&lt;=$A26,$R$126,IF(31&lt;=$A26,$R$125,IF(21&lt;=$A26,$R$124,IF(11&lt;=$A26,$R$123,IF(1&lt;=$A26,$R$122,0)))))))),0))*1.1,0)</f>
        <v>19770</v>
      </c>
      <c r="R26" s="75">
        <f t="shared" si="6"/>
        <v>3564</v>
      </c>
      <c r="S26" s="76">
        <f t="shared" si="10"/>
        <v>23334</v>
      </c>
      <c r="T26" s="77">
        <f t="shared" si="14"/>
        <v>1090</v>
      </c>
      <c r="U26" s="78">
        <f t="shared" si="14"/>
        <v>21</v>
      </c>
      <c r="V26" s="79">
        <f t="shared" si="14"/>
        <v>1111</v>
      </c>
      <c r="W26" s="80">
        <f t="shared" si="15"/>
        <v>13267</v>
      </c>
      <c r="X26" s="81">
        <f t="shared" si="15"/>
        <v>11</v>
      </c>
      <c r="Y26" s="82">
        <f t="shared" si="15"/>
        <v>13278</v>
      </c>
      <c r="Z26" s="83">
        <f t="shared" si="16"/>
        <v>3.0401353221590037</v>
      </c>
      <c r="AA26" s="83">
        <f t="shared" si="16"/>
        <v>1.0030959752321982</v>
      </c>
      <c r="AB26" s="83">
        <f t="shared" si="16"/>
        <v>2.3204057279236276</v>
      </c>
    </row>
    <row r="27" spans="1:28" s="57" customFormat="1" ht="18" customHeight="1" x14ac:dyDescent="0.25">
      <c r="A27" s="84">
        <v>22</v>
      </c>
      <c r="B27" s="85">
        <f t="shared" si="0"/>
        <v>6692</v>
      </c>
      <c r="C27" s="106">
        <v>3723</v>
      </c>
      <c r="D27" s="111">
        <f t="shared" si="11"/>
        <v>10415</v>
      </c>
      <c r="E27" s="88">
        <f>ROUNDDOWN(($F$118+ROUNDDOWN(($A27*IF(501&lt;=$A27,$F$128,IF(101&lt;=$A27,$F$127,IF(51&lt;=$A27,$F$126,IF(31&lt;=$A27,$F$125,IF(21&lt;=$A27,$F$124,IF(11&lt;=$A27,$F$123,IF(1&lt;=$A27,$F$122,0)))))))),0))*1.1,0)</f>
        <v>17697</v>
      </c>
      <c r="F27" s="89">
        <v>3656</v>
      </c>
      <c r="G27" s="90">
        <f t="shared" si="8"/>
        <v>21353</v>
      </c>
      <c r="H27" s="91">
        <f t="shared" si="12"/>
        <v>11005</v>
      </c>
      <c r="I27" s="92">
        <f t="shared" si="12"/>
        <v>-67</v>
      </c>
      <c r="J27" s="93">
        <f t="shared" si="12"/>
        <v>10938</v>
      </c>
      <c r="K27" s="94">
        <f>ROUNDDOWN(($L$118+ROUNDDOWN(($A27*IF(501&lt;=$A27,$L$128,IF(101&lt;=$A27,$L$127,IF(51&lt;=$A27,$L$126,IF(31&lt;=$A27,$L$125,IF(21&lt;=$A27,$L$124,IF(11&lt;=$A27,$L$123,IF(1&lt;=$A27,$L$122,0)))))))),0))*1.1,0)</f>
        <v>18818</v>
      </c>
      <c r="L27" s="95">
        <v>3676</v>
      </c>
      <c r="M27" s="96">
        <f t="shared" si="9"/>
        <v>22494</v>
      </c>
      <c r="N27" s="97">
        <f t="shared" si="13"/>
        <v>1121</v>
      </c>
      <c r="O27" s="98">
        <f t="shared" si="13"/>
        <v>20</v>
      </c>
      <c r="P27" s="99">
        <f t="shared" si="13"/>
        <v>1141</v>
      </c>
      <c r="Q27" s="100">
        <f>ROUNDDOWN(($R$118+ROUNDDOWN(($A27*IF(501&lt;=$A27,$R$128,IF(101&lt;=$A27,$R$127,IF(51&lt;=$A27,$R$126,IF(31&lt;=$A27,$R$125,IF(21&lt;=$A27,$R$124,IF(11&lt;=$A27,$R$123,IF(1&lt;=$A27,$R$122,0)))))))),0))*1.1,0)</f>
        <v>19916</v>
      </c>
      <c r="R27" s="101">
        <f t="shared" si="6"/>
        <v>3696</v>
      </c>
      <c r="S27" s="102">
        <f t="shared" si="10"/>
        <v>23612</v>
      </c>
      <c r="T27" s="103">
        <f t="shared" si="14"/>
        <v>1098</v>
      </c>
      <c r="U27" s="104">
        <f t="shared" si="14"/>
        <v>20</v>
      </c>
      <c r="V27" s="105">
        <f t="shared" si="14"/>
        <v>1118</v>
      </c>
      <c r="W27" s="106">
        <f t="shared" si="15"/>
        <v>13224</v>
      </c>
      <c r="X27" s="86">
        <f t="shared" si="15"/>
        <v>-27</v>
      </c>
      <c r="Y27" s="87">
        <f t="shared" si="15"/>
        <v>13197</v>
      </c>
      <c r="Z27" s="107">
        <f t="shared" si="16"/>
        <v>2.9760908547519427</v>
      </c>
      <c r="AA27" s="83">
        <f t="shared" si="16"/>
        <v>0.99274778404512487</v>
      </c>
      <c r="AB27" s="83">
        <f t="shared" si="16"/>
        <v>2.2671147383581371</v>
      </c>
    </row>
    <row r="28" spans="1:28" s="57" customFormat="1" ht="18" customHeight="1" x14ac:dyDescent="0.25">
      <c r="A28" s="84">
        <v>23</v>
      </c>
      <c r="B28" s="85">
        <f t="shared" si="0"/>
        <v>6881</v>
      </c>
      <c r="C28" s="106">
        <v>3894</v>
      </c>
      <c r="D28" s="111">
        <f t="shared" si="11"/>
        <v>10775</v>
      </c>
      <c r="E28" s="88">
        <f>ROUNDDOWN(($F$118+ROUNDDOWN(($A28*IF(501&lt;=$A28,$F$128,IF(101&lt;=$A28,$F$127,IF(51&lt;=$A28,$F$126,IF(31&lt;=$A28,$F$125,IF(21&lt;=$A28,$F$124,IF(11&lt;=$A28,$F$123,IF(1&lt;=$A28,$F$122,0)))))))),0))*1.1,0)</f>
        <v>17827</v>
      </c>
      <c r="F28" s="89">
        <v>3790</v>
      </c>
      <c r="G28" s="90">
        <f t="shared" si="8"/>
        <v>21617</v>
      </c>
      <c r="H28" s="91">
        <f t="shared" si="12"/>
        <v>10946</v>
      </c>
      <c r="I28" s="92">
        <f t="shared" si="12"/>
        <v>-104</v>
      </c>
      <c r="J28" s="93">
        <f t="shared" si="12"/>
        <v>10842</v>
      </c>
      <c r="K28" s="94">
        <f>ROUNDDOWN(($L$118+ROUNDDOWN(($A28*IF(501&lt;=$A28,$L$128,IF(101&lt;=$A28,$L$127,IF(51&lt;=$A28,$L$126,IF(31&lt;=$A28,$L$125,IF(21&lt;=$A28,$L$124,IF(11&lt;=$A28,$L$123,IF(1&lt;=$A28,$L$122,0)))))))),0))*1.1,0)</f>
        <v>18957</v>
      </c>
      <c r="L28" s="95">
        <v>3809</v>
      </c>
      <c r="M28" s="96">
        <f t="shared" si="9"/>
        <v>22766</v>
      </c>
      <c r="N28" s="97">
        <f t="shared" si="13"/>
        <v>1130</v>
      </c>
      <c r="O28" s="98">
        <f t="shared" si="13"/>
        <v>19</v>
      </c>
      <c r="P28" s="99">
        <f t="shared" si="13"/>
        <v>1149</v>
      </c>
      <c r="Q28" s="100">
        <f>ROUNDDOWN(($R$118+ROUNDDOWN(($A28*IF(501&lt;=$A28,$R$128,IF(101&lt;=$A28,$R$127,IF(51&lt;=$A28,$R$126,IF(31&lt;=$A28,$R$125,IF(21&lt;=$A28,$R$124,IF(11&lt;=$A28,$R$123,IF(1&lt;=$A28,$R$122,0)))))))),0))*1.1,0)</f>
        <v>20062</v>
      </c>
      <c r="R28" s="101">
        <f t="shared" si="6"/>
        <v>3828</v>
      </c>
      <c r="S28" s="102">
        <f t="shared" si="10"/>
        <v>23890</v>
      </c>
      <c r="T28" s="103">
        <f t="shared" si="14"/>
        <v>1105</v>
      </c>
      <c r="U28" s="104">
        <f t="shared" si="14"/>
        <v>19</v>
      </c>
      <c r="V28" s="105">
        <f t="shared" si="14"/>
        <v>1124</v>
      </c>
      <c r="W28" s="106">
        <f t="shared" si="15"/>
        <v>13181</v>
      </c>
      <c r="X28" s="86">
        <f t="shared" si="15"/>
        <v>-66</v>
      </c>
      <c r="Y28" s="87">
        <f t="shared" si="15"/>
        <v>13115</v>
      </c>
      <c r="Z28" s="107">
        <f t="shared" si="16"/>
        <v>2.9155645981688707</v>
      </c>
      <c r="AA28" s="83">
        <f t="shared" si="16"/>
        <v>0.98305084745762716</v>
      </c>
      <c r="AB28" s="83">
        <f t="shared" si="16"/>
        <v>2.2171693735498841</v>
      </c>
    </row>
    <row r="29" spans="1:28" s="57" customFormat="1" ht="18" customHeight="1" x14ac:dyDescent="0.25">
      <c r="A29" s="84">
        <v>24</v>
      </c>
      <c r="B29" s="85">
        <f t="shared" si="0"/>
        <v>7070</v>
      </c>
      <c r="C29" s="106">
        <v>4064</v>
      </c>
      <c r="D29" s="111">
        <f t="shared" si="11"/>
        <v>11134</v>
      </c>
      <c r="E29" s="88">
        <f>ROUNDDOWN(($F$118+ROUNDDOWN(($A29*IF(501&lt;=$A29,$F$128,IF(101&lt;=$A29,$F$127,IF(51&lt;=$A29,$F$126,IF(31&lt;=$A29,$F$125,IF(21&lt;=$A29,$F$124,IF(11&lt;=$A29,$F$123,IF(1&lt;=$A29,$F$122,0)))))))),0))*1.1,0)</f>
        <v>17957</v>
      </c>
      <c r="F29" s="89">
        <v>3924</v>
      </c>
      <c r="G29" s="90">
        <f t="shared" si="8"/>
        <v>21881</v>
      </c>
      <c r="H29" s="91">
        <f t="shared" si="12"/>
        <v>10887</v>
      </c>
      <c r="I29" s="92">
        <f t="shared" si="12"/>
        <v>-140</v>
      </c>
      <c r="J29" s="93">
        <f t="shared" si="12"/>
        <v>10747</v>
      </c>
      <c r="K29" s="94">
        <f>ROUNDDOWN(($L$118+ROUNDDOWN(($A29*IF(501&lt;=$A29,$L$128,IF(101&lt;=$A29,$L$127,IF(51&lt;=$A29,$L$126,IF(31&lt;=$A29,$L$125,IF(21&lt;=$A29,$L$124,IF(11&lt;=$A29,$L$123,IF(1&lt;=$A29,$L$122,0)))))))),0))*1.1,0)</f>
        <v>19096</v>
      </c>
      <c r="L29" s="95">
        <v>3942</v>
      </c>
      <c r="M29" s="96">
        <f t="shared" si="9"/>
        <v>23038</v>
      </c>
      <c r="N29" s="97">
        <f t="shared" si="13"/>
        <v>1139</v>
      </c>
      <c r="O29" s="98">
        <f t="shared" si="13"/>
        <v>18</v>
      </c>
      <c r="P29" s="99">
        <f t="shared" si="13"/>
        <v>1157</v>
      </c>
      <c r="Q29" s="100">
        <f>ROUNDDOWN(($R$118+ROUNDDOWN(($A29*IF(501&lt;=$A29,$R$128,IF(101&lt;=$A29,$R$127,IF(51&lt;=$A29,$R$126,IF(31&lt;=$A29,$R$125,IF(21&lt;=$A29,$R$124,IF(11&lt;=$A29,$R$123,IF(1&lt;=$A29,$R$122,0)))))))),0))*1.1,0)</f>
        <v>20209</v>
      </c>
      <c r="R29" s="101">
        <f t="shared" si="6"/>
        <v>3960</v>
      </c>
      <c r="S29" s="102">
        <f t="shared" si="10"/>
        <v>24169</v>
      </c>
      <c r="T29" s="103">
        <f t="shared" si="14"/>
        <v>1113</v>
      </c>
      <c r="U29" s="104">
        <f t="shared" si="14"/>
        <v>18</v>
      </c>
      <c r="V29" s="105">
        <f t="shared" si="14"/>
        <v>1131</v>
      </c>
      <c r="W29" s="106">
        <f t="shared" si="15"/>
        <v>13139</v>
      </c>
      <c r="X29" s="86">
        <f t="shared" si="15"/>
        <v>-104</v>
      </c>
      <c r="Y29" s="87">
        <f t="shared" si="15"/>
        <v>13035</v>
      </c>
      <c r="Z29" s="107">
        <f t="shared" si="16"/>
        <v>2.8584158415841583</v>
      </c>
      <c r="AA29" s="83">
        <f t="shared" si="16"/>
        <v>0.97440944881889768</v>
      </c>
      <c r="AB29" s="83">
        <f t="shared" si="16"/>
        <v>2.1707382791449614</v>
      </c>
    </row>
    <row r="30" spans="1:28" s="57" customFormat="1" ht="18" customHeight="1" x14ac:dyDescent="0.25">
      <c r="A30" s="84">
        <v>25</v>
      </c>
      <c r="B30" s="85">
        <f t="shared" si="0"/>
        <v>7260</v>
      </c>
      <c r="C30" s="106">
        <v>4235</v>
      </c>
      <c r="D30" s="111">
        <f t="shared" si="11"/>
        <v>11495</v>
      </c>
      <c r="E30" s="88">
        <f>ROUNDDOWN(($F$118+ROUNDDOWN(($A30*IF(501&lt;=$A30,$F$128,IF(101&lt;=$A30,$F$127,IF(51&lt;=$A30,$F$126,IF(31&lt;=$A30,$F$125,IF(21&lt;=$A30,$F$124,IF(11&lt;=$A30,$F$123,IF(1&lt;=$A30,$F$122,0)))))))),0))*1.1,0)</f>
        <v>18087</v>
      </c>
      <c r="F30" s="89">
        <v>4059</v>
      </c>
      <c r="G30" s="90">
        <f t="shared" si="8"/>
        <v>22146</v>
      </c>
      <c r="H30" s="91">
        <f t="shared" si="12"/>
        <v>10827</v>
      </c>
      <c r="I30" s="92">
        <f t="shared" si="12"/>
        <v>-176</v>
      </c>
      <c r="J30" s="93">
        <f t="shared" si="12"/>
        <v>10651</v>
      </c>
      <c r="K30" s="94">
        <f>ROUNDDOWN(($L$118+ROUNDDOWN(($A30*IF(501&lt;=$A30,$L$128,IF(101&lt;=$A30,$L$127,IF(51&lt;=$A30,$L$126,IF(31&lt;=$A30,$L$125,IF(21&lt;=$A30,$L$124,IF(11&lt;=$A30,$L$123,IF(1&lt;=$A30,$L$122,0)))))))),0))*1.1,0)</f>
        <v>19234</v>
      </c>
      <c r="L30" s="95">
        <v>4075</v>
      </c>
      <c r="M30" s="96">
        <f t="shared" si="9"/>
        <v>23309</v>
      </c>
      <c r="N30" s="97">
        <f t="shared" si="13"/>
        <v>1147</v>
      </c>
      <c r="O30" s="98">
        <f t="shared" si="13"/>
        <v>16</v>
      </c>
      <c r="P30" s="99">
        <f t="shared" si="13"/>
        <v>1163</v>
      </c>
      <c r="Q30" s="100">
        <f>ROUNDDOWN(($R$118+ROUNDDOWN(($A30*IF(501&lt;=$A30,$R$128,IF(101&lt;=$A30,$R$127,IF(51&lt;=$A30,$R$126,IF(31&lt;=$A30,$R$125,IF(21&lt;=$A30,$R$124,IF(11&lt;=$A30,$R$123,IF(1&lt;=$A30,$R$122,0)))))))),0))*1.1,0)</f>
        <v>20355</v>
      </c>
      <c r="R30" s="101">
        <f t="shared" si="6"/>
        <v>4092</v>
      </c>
      <c r="S30" s="102">
        <f t="shared" si="10"/>
        <v>24447</v>
      </c>
      <c r="T30" s="103">
        <f t="shared" si="14"/>
        <v>1121</v>
      </c>
      <c r="U30" s="104">
        <f t="shared" si="14"/>
        <v>17</v>
      </c>
      <c r="V30" s="105">
        <f t="shared" si="14"/>
        <v>1138</v>
      </c>
      <c r="W30" s="106">
        <f t="shared" si="15"/>
        <v>13095</v>
      </c>
      <c r="X30" s="86">
        <f t="shared" si="15"/>
        <v>-143</v>
      </c>
      <c r="Y30" s="87">
        <f t="shared" si="15"/>
        <v>12952</v>
      </c>
      <c r="Z30" s="107">
        <f t="shared" si="16"/>
        <v>2.803719008264463</v>
      </c>
      <c r="AA30" s="83">
        <f t="shared" si="16"/>
        <v>0.96623376623376622</v>
      </c>
      <c r="AB30" s="83">
        <f t="shared" si="16"/>
        <v>2.1267507612005221</v>
      </c>
    </row>
    <row r="31" spans="1:28" s="57" customFormat="1" ht="18" customHeight="1" x14ac:dyDescent="0.25">
      <c r="A31" s="84">
        <v>26</v>
      </c>
      <c r="B31" s="85">
        <f t="shared" si="0"/>
        <v>8072</v>
      </c>
      <c r="C31" s="106">
        <v>4411</v>
      </c>
      <c r="D31" s="111">
        <f t="shared" si="11"/>
        <v>12483</v>
      </c>
      <c r="E31" s="88">
        <f>ROUNDDOWN(($F$118+ROUNDDOWN(($A31*IF(501&lt;=$A31,$F$128,IF(101&lt;=$A31,$F$127,IF(51&lt;=$A31,$F$126,IF(31&lt;=$A31,$F$125,IF(21&lt;=$A31,$F$124,IF(11&lt;=$A31,$F$123,IF(1&lt;=$A31,$F$122,0)))))))),0))*1.1,0)</f>
        <v>18217</v>
      </c>
      <c r="F31" s="89">
        <v>4193</v>
      </c>
      <c r="G31" s="90">
        <f t="shared" si="8"/>
        <v>22410</v>
      </c>
      <c r="H31" s="91">
        <f t="shared" si="12"/>
        <v>10145</v>
      </c>
      <c r="I31" s="92">
        <f t="shared" si="12"/>
        <v>-218</v>
      </c>
      <c r="J31" s="93">
        <f t="shared" si="12"/>
        <v>9927</v>
      </c>
      <c r="K31" s="94">
        <f>ROUNDDOWN(($L$118+ROUNDDOWN(($A31*IF(501&lt;=$A31,$L$128,IF(101&lt;=$A31,$L$127,IF(51&lt;=$A31,$L$126,IF(31&lt;=$A31,$L$125,IF(21&lt;=$A31,$L$124,IF(11&lt;=$A31,$L$123,IF(1&lt;=$A31,$L$122,0)))))))),0))*1.1,0)</f>
        <v>19373</v>
      </c>
      <c r="L31" s="95">
        <v>4208</v>
      </c>
      <c r="M31" s="96">
        <f t="shared" si="9"/>
        <v>23581</v>
      </c>
      <c r="N31" s="97">
        <f t="shared" si="13"/>
        <v>1156</v>
      </c>
      <c r="O31" s="98">
        <f t="shared" si="13"/>
        <v>15</v>
      </c>
      <c r="P31" s="99">
        <f t="shared" si="13"/>
        <v>1171</v>
      </c>
      <c r="Q31" s="100">
        <f>ROUNDDOWN(($R$118+ROUNDDOWN(($A31*IF(501&lt;=$A31,$R$128,IF(101&lt;=$A31,$R$127,IF(51&lt;=$A31,$R$126,IF(31&lt;=$A31,$R$125,IF(21&lt;=$A31,$R$124,IF(11&lt;=$A31,$R$123,IF(1&lt;=$A31,$R$122,0)))))))),0))*1.1,0)</f>
        <v>20501</v>
      </c>
      <c r="R31" s="101">
        <f t="shared" si="6"/>
        <v>4224</v>
      </c>
      <c r="S31" s="102">
        <f t="shared" si="10"/>
        <v>24725</v>
      </c>
      <c r="T31" s="103">
        <f t="shared" si="14"/>
        <v>1128</v>
      </c>
      <c r="U31" s="104">
        <f t="shared" si="14"/>
        <v>16</v>
      </c>
      <c r="V31" s="105">
        <f t="shared" si="14"/>
        <v>1144</v>
      </c>
      <c r="W31" s="106">
        <f t="shared" si="15"/>
        <v>12429</v>
      </c>
      <c r="X31" s="86">
        <f t="shared" si="15"/>
        <v>-187</v>
      </c>
      <c r="Y31" s="87">
        <f t="shared" si="15"/>
        <v>12242</v>
      </c>
      <c r="Z31" s="107">
        <f t="shared" si="16"/>
        <v>2.5397670961347871</v>
      </c>
      <c r="AA31" s="83">
        <f t="shared" si="16"/>
        <v>0.95760598503740646</v>
      </c>
      <c r="AB31" s="83">
        <f t="shared" si="16"/>
        <v>1.980693743491148</v>
      </c>
    </row>
    <row r="32" spans="1:28" s="57" customFormat="1" ht="18" customHeight="1" x14ac:dyDescent="0.25">
      <c r="A32" s="84">
        <v>27</v>
      </c>
      <c r="B32" s="85">
        <f t="shared" si="0"/>
        <v>8291</v>
      </c>
      <c r="C32" s="106">
        <v>4587</v>
      </c>
      <c r="D32" s="111">
        <f t="shared" si="11"/>
        <v>12878</v>
      </c>
      <c r="E32" s="88">
        <f>ROUNDDOWN(($F$118+ROUNDDOWN(($A32*IF(501&lt;=$A32,$F$128,IF(101&lt;=$A32,$F$127,IF(51&lt;=$A32,$F$126,IF(31&lt;=$A32,$F$125,IF(21&lt;=$A32,$F$124,IF(11&lt;=$A32,$F$123,IF(1&lt;=$A32,$F$122,0)))))))),0))*1.1,0)</f>
        <v>18346</v>
      </c>
      <c r="F32" s="89">
        <v>4327</v>
      </c>
      <c r="G32" s="90">
        <f t="shared" si="8"/>
        <v>22673</v>
      </c>
      <c r="H32" s="91">
        <f t="shared" si="12"/>
        <v>10055</v>
      </c>
      <c r="I32" s="92">
        <f t="shared" si="12"/>
        <v>-260</v>
      </c>
      <c r="J32" s="93">
        <f t="shared" si="12"/>
        <v>9795</v>
      </c>
      <c r="K32" s="94">
        <f>ROUNDDOWN(($L$118+ROUNDDOWN(($A32*IF(501&lt;=$A32,$L$128,IF(101&lt;=$A32,$L$127,IF(51&lt;=$A32,$L$126,IF(31&lt;=$A32,$L$125,IF(21&lt;=$A32,$L$124,IF(11&lt;=$A32,$L$123,IF(1&lt;=$A32,$L$122,0)))))))),0))*1.1,0)</f>
        <v>19511</v>
      </c>
      <c r="L32" s="95">
        <v>4341</v>
      </c>
      <c r="M32" s="96">
        <f t="shared" si="9"/>
        <v>23852</v>
      </c>
      <c r="N32" s="97">
        <f t="shared" si="13"/>
        <v>1165</v>
      </c>
      <c r="O32" s="98">
        <f t="shared" si="13"/>
        <v>14</v>
      </c>
      <c r="P32" s="99">
        <f t="shared" si="13"/>
        <v>1179</v>
      </c>
      <c r="Q32" s="100">
        <f>ROUNDDOWN(($R$118+ROUNDDOWN(($A32*IF(501&lt;=$A32,$R$128,IF(101&lt;=$A32,$R$127,IF(51&lt;=$A32,$R$126,IF(31&lt;=$A32,$R$125,IF(21&lt;=$A32,$R$124,IF(11&lt;=$A32,$R$123,IF(1&lt;=$A32,$R$122,0)))))))),0))*1.1,0)</f>
        <v>20648</v>
      </c>
      <c r="R32" s="101">
        <f t="shared" si="6"/>
        <v>4356</v>
      </c>
      <c r="S32" s="102">
        <f t="shared" si="10"/>
        <v>25004</v>
      </c>
      <c r="T32" s="103">
        <f t="shared" si="14"/>
        <v>1137</v>
      </c>
      <c r="U32" s="104">
        <f t="shared" si="14"/>
        <v>15</v>
      </c>
      <c r="V32" s="105">
        <f t="shared" si="14"/>
        <v>1152</v>
      </c>
      <c r="W32" s="106">
        <f t="shared" si="15"/>
        <v>12357</v>
      </c>
      <c r="X32" s="86">
        <f t="shared" si="15"/>
        <v>-231</v>
      </c>
      <c r="Y32" s="87">
        <f t="shared" si="15"/>
        <v>12126</v>
      </c>
      <c r="Z32" s="107">
        <f t="shared" si="16"/>
        <v>2.4904112893498973</v>
      </c>
      <c r="AA32" s="83">
        <f t="shared" si="16"/>
        <v>0.94964028776978415</v>
      </c>
      <c r="AB32" s="83">
        <f t="shared" si="16"/>
        <v>1.9416058394160585</v>
      </c>
    </row>
    <row r="33" spans="1:28" s="57" customFormat="1" ht="18" customHeight="1" x14ac:dyDescent="0.25">
      <c r="A33" s="84">
        <v>28</v>
      </c>
      <c r="B33" s="85">
        <f t="shared" si="0"/>
        <v>8510</v>
      </c>
      <c r="C33" s="106">
        <v>4763</v>
      </c>
      <c r="D33" s="111">
        <f t="shared" si="11"/>
        <v>13273</v>
      </c>
      <c r="E33" s="88">
        <f>ROUNDDOWN(($F$118+ROUNDDOWN(($A33*IF(501&lt;=$A33,$F$128,IF(101&lt;=$A33,$F$127,IF(51&lt;=$A33,$F$126,IF(31&lt;=$A33,$F$125,IF(21&lt;=$A33,$F$124,IF(11&lt;=$A33,$F$123,IF(1&lt;=$A33,$F$122,0)))))))),0))*1.1,0)</f>
        <v>18476</v>
      </c>
      <c r="F33" s="89">
        <v>4461</v>
      </c>
      <c r="G33" s="90">
        <f t="shared" si="8"/>
        <v>22937</v>
      </c>
      <c r="H33" s="91">
        <f t="shared" si="12"/>
        <v>9966</v>
      </c>
      <c r="I33" s="92">
        <f t="shared" si="12"/>
        <v>-302</v>
      </c>
      <c r="J33" s="93">
        <f t="shared" si="12"/>
        <v>9664</v>
      </c>
      <c r="K33" s="94">
        <f>ROUNDDOWN(($L$118+ROUNDDOWN(($A33*IF(501&lt;=$A33,$L$128,IF(101&lt;=$A33,$L$127,IF(51&lt;=$A33,$L$126,IF(31&lt;=$A33,$L$125,IF(21&lt;=$A33,$L$124,IF(11&lt;=$A33,$L$123,IF(1&lt;=$A33,$L$122,0)))))))),0))*1.1,0)</f>
        <v>19650</v>
      </c>
      <c r="L33" s="95">
        <v>4474</v>
      </c>
      <c r="M33" s="96">
        <f t="shared" si="9"/>
        <v>24124</v>
      </c>
      <c r="N33" s="97">
        <f t="shared" si="13"/>
        <v>1174</v>
      </c>
      <c r="O33" s="98">
        <f t="shared" si="13"/>
        <v>13</v>
      </c>
      <c r="P33" s="99">
        <f t="shared" si="13"/>
        <v>1187</v>
      </c>
      <c r="Q33" s="100">
        <f>ROUNDDOWN(($R$118+ROUNDDOWN(($A33*IF(501&lt;=$A33,$R$128,IF(101&lt;=$A33,$R$127,IF(51&lt;=$A33,$R$126,IF(31&lt;=$A33,$R$125,IF(21&lt;=$A33,$R$124,IF(11&lt;=$A33,$R$123,IF(1&lt;=$A33,$R$122,0)))))))),0))*1.1,0)</f>
        <v>20794</v>
      </c>
      <c r="R33" s="101">
        <f t="shared" si="6"/>
        <v>4488</v>
      </c>
      <c r="S33" s="102">
        <f t="shared" si="10"/>
        <v>25282</v>
      </c>
      <c r="T33" s="103">
        <f t="shared" si="14"/>
        <v>1144</v>
      </c>
      <c r="U33" s="104">
        <f t="shared" si="14"/>
        <v>14</v>
      </c>
      <c r="V33" s="105">
        <f t="shared" si="14"/>
        <v>1158</v>
      </c>
      <c r="W33" s="106">
        <f t="shared" si="15"/>
        <v>12284</v>
      </c>
      <c r="X33" s="86">
        <f t="shared" si="15"/>
        <v>-275</v>
      </c>
      <c r="Y33" s="87">
        <f t="shared" si="15"/>
        <v>12009</v>
      </c>
      <c r="Z33" s="107">
        <f t="shared" si="16"/>
        <v>2.4434782608695653</v>
      </c>
      <c r="AA33" s="83">
        <f t="shared" si="16"/>
        <v>0.94226327944572752</v>
      </c>
      <c r="AB33" s="83">
        <f t="shared" si="16"/>
        <v>1.9047690800873955</v>
      </c>
    </row>
    <row r="34" spans="1:28" s="57" customFormat="1" ht="18" customHeight="1" x14ac:dyDescent="0.25">
      <c r="A34" s="84">
        <v>29</v>
      </c>
      <c r="B34" s="85">
        <f t="shared" si="0"/>
        <v>8729</v>
      </c>
      <c r="C34" s="106">
        <v>4939</v>
      </c>
      <c r="D34" s="111">
        <f t="shared" si="11"/>
        <v>13668</v>
      </c>
      <c r="E34" s="88">
        <f>ROUNDDOWN(($F$118+ROUNDDOWN(($A34*IF(501&lt;=$A34,$F$128,IF(101&lt;=$A34,$F$127,IF(51&lt;=$A34,$F$126,IF(31&lt;=$A34,$F$125,IF(21&lt;=$A34,$F$124,IF(11&lt;=$A34,$F$123,IF(1&lt;=$A34,$F$122,0)))))))),0))*1.1,0)</f>
        <v>18606</v>
      </c>
      <c r="F34" s="89">
        <v>4595</v>
      </c>
      <c r="G34" s="90">
        <f t="shared" si="8"/>
        <v>23201</v>
      </c>
      <c r="H34" s="91">
        <f t="shared" si="12"/>
        <v>9877</v>
      </c>
      <c r="I34" s="92">
        <f t="shared" si="12"/>
        <v>-344</v>
      </c>
      <c r="J34" s="93">
        <f t="shared" si="12"/>
        <v>9533</v>
      </c>
      <c r="K34" s="94">
        <f>ROUNDDOWN(($L$118+ROUNDDOWN(($A34*IF(501&lt;=$A34,$L$128,IF(101&lt;=$A34,$L$127,IF(51&lt;=$A34,$L$126,IF(31&lt;=$A34,$L$125,IF(21&lt;=$A34,$L$124,IF(11&lt;=$A34,$L$123,IF(1&lt;=$A34,$L$122,0)))))))),0))*1.1,0)</f>
        <v>19789</v>
      </c>
      <c r="L34" s="95">
        <v>4607</v>
      </c>
      <c r="M34" s="96">
        <f t="shared" si="9"/>
        <v>24396</v>
      </c>
      <c r="N34" s="97">
        <f t="shared" si="13"/>
        <v>1183</v>
      </c>
      <c r="O34" s="98">
        <f t="shared" si="13"/>
        <v>12</v>
      </c>
      <c r="P34" s="99">
        <f t="shared" si="13"/>
        <v>1195</v>
      </c>
      <c r="Q34" s="100">
        <f>ROUNDDOWN(($R$118+ROUNDDOWN(($A34*IF(501&lt;=$A34,$R$128,IF(101&lt;=$A34,$R$127,IF(51&lt;=$A34,$R$126,IF(31&lt;=$A34,$R$125,IF(21&lt;=$A34,$R$124,IF(11&lt;=$A34,$R$123,IF(1&lt;=$A34,$R$122,0)))))))),0))*1.1,0)</f>
        <v>20940</v>
      </c>
      <c r="R34" s="101">
        <f t="shared" si="6"/>
        <v>4620</v>
      </c>
      <c r="S34" s="102">
        <f t="shared" si="10"/>
        <v>25560</v>
      </c>
      <c r="T34" s="103">
        <f t="shared" si="14"/>
        <v>1151</v>
      </c>
      <c r="U34" s="104">
        <f t="shared" si="14"/>
        <v>13</v>
      </c>
      <c r="V34" s="105">
        <f t="shared" si="14"/>
        <v>1164</v>
      </c>
      <c r="W34" s="106">
        <f t="shared" si="15"/>
        <v>12211</v>
      </c>
      <c r="X34" s="86">
        <f t="shared" si="15"/>
        <v>-319</v>
      </c>
      <c r="Y34" s="87">
        <f t="shared" si="15"/>
        <v>11892</v>
      </c>
      <c r="Z34" s="107">
        <f t="shared" si="16"/>
        <v>2.3989002176652536</v>
      </c>
      <c r="AA34" s="83">
        <f t="shared" si="16"/>
        <v>0.93541202672605794</v>
      </c>
      <c r="AB34" s="83">
        <f t="shared" si="16"/>
        <v>1.8700614574187884</v>
      </c>
    </row>
    <row r="35" spans="1:28" s="57" customFormat="1" ht="18" customHeight="1" x14ac:dyDescent="0.25">
      <c r="A35" s="84">
        <v>30</v>
      </c>
      <c r="B35" s="85">
        <f t="shared" si="0"/>
        <v>8948</v>
      </c>
      <c r="C35" s="106">
        <v>5115</v>
      </c>
      <c r="D35" s="111">
        <f t="shared" si="11"/>
        <v>14063</v>
      </c>
      <c r="E35" s="88">
        <f>ROUNDDOWN(($F$118+ROUNDDOWN(($A35*IF(501&lt;=$A35,$F$128,IF(101&lt;=$A35,$F$127,IF(51&lt;=$A35,$F$126,IF(31&lt;=$A35,$F$125,IF(21&lt;=$A35,$F$124,IF(11&lt;=$A35,$F$123,IF(1&lt;=$A35,$F$122,0)))))))),0))*1.1,0)</f>
        <v>18736</v>
      </c>
      <c r="F35" s="89">
        <v>4730</v>
      </c>
      <c r="G35" s="90">
        <f t="shared" si="8"/>
        <v>23466</v>
      </c>
      <c r="H35" s="91">
        <f t="shared" si="12"/>
        <v>9788</v>
      </c>
      <c r="I35" s="92">
        <f t="shared" si="12"/>
        <v>-385</v>
      </c>
      <c r="J35" s="93">
        <f t="shared" si="12"/>
        <v>9403</v>
      </c>
      <c r="K35" s="94">
        <f>ROUNDDOWN(($L$118+ROUNDDOWN(($A35*IF(501&lt;=$A35,$L$128,IF(101&lt;=$A35,$L$127,IF(51&lt;=$A35,$L$126,IF(31&lt;=$A35,$L$125,IF(21&lt;=$A35,$L$124,IF(11&lt;=$A35,$L$123,IF(1&lt;=$A35,$L$122,0)))))))),0))*1.1,0)</f>
        <v>19927</v>
      </c>
      <c r="L35" s="95">
        <v>4741</v>
      </c>
      <c r="M35" s="96">
        <f t="shared" si="9"/>
        <v>24668</v>
      </c>
      <c r="N35" s="97">
        <f t="shared" si="13"/>
        <v>1191</v>
      </c>
      <c r="O35" s="98">
        <f t="shared" si="13"/>
        <v>11</v>
      </c>
      <c r="P35" s="99">
        <f t="shared" si="13"/>
        <v>1202</v>
      </c>
      <c r="Q35" s="100">
        <f>ROUNDDOWN(($R$118+ROUNDDOWN(($A35*IF(501&lt;=$A35,$R$128,IF(101&lt;=$A35,$R$127,IF(51&lt;=$A35,$R$126,IF(31&lt;=$A35,$R$125,IF(21&lt;=$A35,$R$124,IF(11&lt;=$A35,$R$123,IF(1&lt;=$A35,$R$122,0)))))))),0))*1.1,0)</f>
        <v>21087</v>
      </c>
      <c r="R35" s="101">
        <f t="shared" si="6"/>
        <v>4752</v>
      </c>
      <c r="S35" s="102">
        <f t="shared" si="10"/>
        <v>25839</v>
      </c>
      <c r="T35" s="103">
        <f t="shared" si="14"/>
        <v>1160</v>
      </c>
      <c r="U35" s="104">
        <f t="shared" si="14"/>
        <v>11</v>
      </c>
      <c r="V35" s="105">
        <f t="shared" si="14"/>
        <v>1171</v>
      </c>
      <c r="W35" s="106">
        <f t="shared" si="15"/>
        <v>12139</v>
      </c>
      <c r="X35" s="86">
        <f t="shared" si="15"/>
        <v>-363</v>
      </c>
      <c r="Y35" s="87">
        <f t="shared" si="15"/>
        <v>11776</v>
      </c>
      <c r="Z35" s="107">
        <f t="shared" si="16"/>
        <v>2.3566160035762183</v>
      </c>
      <c r="AA35" s="83">
        <f t="shared" si="16"/>
        <v>0.92903225806451617</v>
      </c>
      <c r="AB35" s="83">
        <f t="shared" si="16"/>
        <v>1.8373746711228045</v>
      </c>
    </row>
    <row r="36" spans="1:28" s="57" customFormat="1" ht="18" customHeight="1" x14ac:dyDescent="0.25">
      <c r="A36" s="84">
        <v>31</v>
      </c>
      <c r="B36" s="85">
        <f t="shared" ref="B36:B67" si="17">INT(ROUNDDOWN(IF(($A36-5)&lt;=0,0,IF(($A36-5)&lt;=10,$C$122,IF(($A36-5)&lt;=20,$C$123,IF(($A36-5)&lt;=30,$C$124,IF(($A36-5)&lt;=40,$C$125,IF(($A36-5)&lt;=50,$C$126,IF(($A36-5)&gt;=51,$C$127,"")))))))*($A36-5)+$C$120+$C$118,0)*1.1)</f>
        <v>9167</v>
      </c>
      <c r="C36" s="106">
        <v>5291</v>
      </c>
      <c r="D36" s="111">
        <f t="shared" si="11"/>
        <v>14458</v>
      </c>
      <c r="E36" s="88">
        <f>ROUNDDOWN(($F$118+ROUNDDOWN(($A36*IF(501&lt;=$A36,$F$128,IF(101&lt;=$A36,$F$127,IF(51&lt;=$A36,$F$126,IF(31&lt;=$A36,$F$125,IF(21&lt;=$A36,$F$124,IF(11&lt;=$A36,$F$123,IF(1&lt;=$A36,$F$122,0)))))))),0))*1.1,0)</f>
        <v>20093</v>
      </c>
      <c r="F36" s="89">
        <v>5512</v>
      </c>
      <c r="G36" s="90">
        <f t="shared" si="8"/>
        <v>25605</v>
      </c>
      <c r="H36" s="91">
        <f t="shared" si="12"/>
        <v>10926</v>
      </c>
      <c r="I36" s="92">
        <f t="shared" si="12"/>
        <v>221</v>
      </c>
      <c r="J36" s="93">
        <f t="shared" si="12"/>
        <v>11147</v>
      </c>
      <c r="K36" s="94">
        <f>ROUNDDOWN(($L$118+ROUNDDOWN(($A36*IF(501&lt;=$A36,$L$128,IF(101&lt;=$A36,$L$127,IF(51&lt;=$A36,$L$126,IF(31&lt;=$A36,$L$125,IF(21&lt;=$A36,$L$124,IF(11&lt;=$A36,$L$123,IF(1&lt;=$A36,$L$122,0)))))))),0))*1.1,0)</f>
        <v>21362</v>
      </c>
      <c r="L36" s="95">
        <v>5692</v>
      </c>
      <c r="M36" s="96">
        <f t="shared" si="9"/>
        <v>27054</v>
      </c>
      <c r="N36" s="97">
        <f t="shared" si="13"/>
        <v>1269</v>
      </c>
      <c r="O36" s="98">
        <f t="shared" si="13"/>
        <v>180</v>
      </c>
      <c r="P36" s="99">
        <f t="shared" si="13"/>
        <v>1449</v>
      </c>
      <c r="Q36" s="100">
        <f>ROUNDDOWN(($R$118+ROUNDDOWN(($A36*IF(501&lt;=$A36,$R$128,IF(101&lt;=$A36,$R$127,IF(51&lt;=$A36,$R$126,IF(31&lt;=$A36,$R$125,IF(21&lt;=$A36,$R$124,IF(11&lt;=$A36,$R$123,IF(1&lt;=$A36,$R$122,0)))))))),0))*1.1,0)</f>
        <v>22563</v>
      </c>
      <c r="R36" s="101">
        <f t="shared" si="6"/>
        <v>5907</v>
      </c>
      <c r="S36" s="102">
        <f t="shared" si="10"/>
        <v>28470</v>
      </c>
      <c r="T36" s="103">
        <f t="shared" si="14"/>
        <v>1201</v>
      </c>
      <c r="U36" s="104">
        <f t="shared" si="14"/>
        <v>215</v>
      </c>
      <c r="V36" s="105">
        <f t="shared" si="14"/>
        <v>1416</v>
      </c>
      <c r="W36" s="106">
        <f t="shared" si="15"/>
        <v>13396</v>
      </c>
      <c r="X36" s="86">
        <f t="shared" si="15"/>
        <v>616</v>
      </c>
      <c r="Y36" s="87">
        <f t="shared" si="15"/>
        <v>14012</v>
      </c>
      <c r="Z36" s="107">
        <f t="shared" si="16"/>
        <v>2.4613286789571287</v>
      </c>
      <c r="AA36" s="83">
        <f t="shared" si="16"/>
        <v>1.1164241164241164</v>
      </c>
      <c r="AB36" s="83">
        <f t="shared" si="16"/>
        <v>1.9691520265596902</v>
      </c>
    </row>
    <row r="37" spans="1:28" s="57" customFormat="1" ht="18" customHeight="1" x14ac:dyDescent="0.25">
      <c r="A37" s="84">
        <v>32</v>
      </c>
      <c r="B37" s="85">
        <f t="shared" si="17"/>
        <v>9386</v>
      </c>
      <c r="C37" s="106">
        <v>5467</v>
      </c>
      <c r="D37" s="111">
        <f t="shared" si="11"/>
        <v>14853</v>
      </c>
      <c r="E37" s="88">
        <f>ROUNDDOWN(($F$118+ROUNDDOWN(($A37*IF(501&lt;=$A37,$F$128,IF(101&lt;=$A37,$F$127,IF(51&lt;=$A37,$F$126,IF(31&lt;=$A37,$F$125,IF(21&lt;=$A37,$F$124,IF(11&lt;=$A37,$F$123,IF(1&lt;=$A37,$F$122,0)))))))),0))*1.1,0)</f>
        <v>20263</v>
      </c>
      <c r="F37" s="89">
        <v>5667</v>
      </c>
      <c r="G37" s="90">
        <f t="shared" si="8"/>
        <v>25930</v>
      </c>
      <c r="H37" s="91">
        <f t="shared" si="12"/>
        <v>10877</v>
      </c>
      <c r="I37" s="92">
        <f t="shared" si="12"/>
        <v>200</v>
      </c>
      <c r="J37" s="93">
        <f t="shared" si="12"/>
        <v>11077</v>
      </c>
      <c r="K37" s="94">
        <f>ROUNDDOWN(($L$118+ROUNDDOWN(($A37*IF(501&lt;=$A37,$L$128,IF(101&lt;=$A37,$L$127,IF(51&lt;=$A37,$L$126,IF(31&lt;=$A37,$L$125,IF(21&lt;=$A37,$L$124,IF(11&lt;=$A37,$L$123,IF(1&lt;=$A37,$L$122,0)))))))),0))*1.1,0)</f>
        <v>21542</v>
      </c>
      <c r="L37" s="95">
        <v>5852</v>
      </c>
      <c r="M37" s="96">
        <f t="shared" si="9"/>
        <v>27394</v>
      </c>
      <c r="N37" s="97">
        <f t="shared" si="13"/>
        <v>1279</v>
      </c>
      <c r="O37" s="98">
        <f t="shared" si="13"/>
        <v>185</v>
      </c>
      <c r="P37" s="99">
        <f t="shared" si="13"/>
        <v>1464</v>
      </c>
      <c r="Q37" s="100">
        <f>ROUNDDOWN(($R$118+ROUNDDOWN(($A37*IF(501&lt;=$A37,$R$128,IF(101&lt;=$A37,$R$127,IF(51&lt;=$A37,$R$126,IF(31&lt;=$A37,$R$125,IF(21&lt;=$A37,$R$124,IF(11&lt;=$A37,$R$123,IF(1&lt;=$A37,$R$122,0)))))))),0))*1.1,0)</f>
        <v>22752</v>
      </c>
      <c r="R37" s="101">
        <f t="shared" si="6"/>
        <v>6072</v>
      </c>
      <c r="S37" s="102">
        <f t="shared" si="10"/>
        <v>28824</v>
      </c>
      <c r="T37" s="103">
        <f t="shared" si="14"/>
        <v>1210</v>
      </c>
      <c r="U37" s="104">
        <f t="shared" si="14"/>
        <v>220</v>
      </c>
      <c r="V37" s="105">
        <f t="shared" si="14"/>
        <v>1430</v>
      </c>
      <c r="W37" s="106">
        <f t="shared" si="15"/>
        <v>13366</v>
      </c>
      <c r="X37" s="86">
        <f t="shared" si="15"/>
        <v>605</v>
      </c>
      <c r="Y37" s="87">
        <f t="shared" si="15"/>
        <v>13971</v>
      </c>
      <c r="Z37" s="107">
        <f t="shared" si="16"/>
        <v>2.4240357979970169</v>
      </c>
      <c r="AA37" s="83">
        <f t="shared" si="16"/>
        <v>1.1106639839034205</v>
      </c>
      <c r="AB37" s="83">
        <f t="shared" si="16"/>
        <v>1.9406180569581903</v>
      </c>
    </row>
    <row r="38" spans="1:28" s="57" customFormat="1" ht="18" customHeight="1" x14ac:dyDescent="0.25">
      <c r="A38" s="84">
        <v>33</v>
      </c>
      <c r="B38" s="85">
        <f t="shared" si="17"/>
        <v>9605</v>
      </c>
      <c r="C38" s="106">
        <v>5643</v>
      </c>
      <c r="D38" s="111">
        <f t="shared" si="11"/>
        <v>15248</v>
      </c>
      <c r="E38" s="88">
        <f>ROUNDDOWN(($F$118+ROUNDDOWN(($A38*IF(501&lt;=$A38,$F$128,IF(101&lt;=$A38,$F$127,IF(51&lt;=$A38,$F$126,IF(31&lt;=$A38,$F$125,IF(21&lt;=$A38,$F$124,IF(11&lt;=$A38,$F$123,IF(1&lt;=$A38,$F$122,0)))))))),0))*1.1,0)</f>
        <v>20432</v>
      </c>
      <c r="F38" s="89">
        <v>5822</v>
      </c>
      <c r="G38" s="90">
        <f t="shared" si="8"/>
        <v>26254</v>
      </c>
      <c r="H38" s="91">
        <f t="shared" si="12"/>
        <v>10827</v>
      </c>
      <c r="I38" s="92">
        <f t="shared" si="12"/>
        <v>179</v>
      </c>
      <c r="J38" s="93">
        <f t="shared" si="12"/>
        <v>11006</v>
      </c>
      <c r="K38" s="94">
        <f>ROUNDDOWN(($L$118+ROUNDDOWN(($A38*IF(501&lt;=$A38,$L$128,IF(101&lt;=$A38,$L$127,IF(51&lt;=$A38,$L$126,IF(31&lt;=$A38,$L$125,IF(21&lt;=$A38,$L$124,IF(11&lt;=$A38,$L$123,IF(1&lt;=$A38,$L$122,0)))))))),0))*1.1,0)</f>
        <v>21722</v>
      </c>
      <c r="L38" s="95">
        <v>6011</v>
      </c>
      <c r="M38" s="96">
        <f t="shared" si="9"/>
        <v>27733</v>
      </c>
      <c r="N38" s="97">
        <f t="shared" si="13"/>
        <v>1290</v>
      </c>
      <c r="O38" s="98">
        <f t="shared" si="13"/>
        <v>189</v>
      </c>
      <c r="P38" s="99">
        <f t="shared" si="13"/>
        <v>1479</v>
      </c>
      <c r="Q38" s="100">
        <f>ROUNDDOWN(($R$118+ROUNDDOWN(($A38*IF(501&lt;=$A38,$R$128,IF(101&lt;=$A38,$R$127,IF(51&lt;=$A38,$R$126,IF(31&lt;=$A38,$R$125,IF(21&lt;=$A38,$R$124,IF(11&lt;=$A38,$R$123,IF(1&lt;=$A38,$R$122,0)))))))),0))*1.1,0)</f>
        <v>22941</v>
      </c>
      <c r="R38" s="101">
        <f t="shared" si="6"/>
        <v>6237</v>
      </c>
      <c r="S38" s="102">
        <f t="shared" si="10"/>
        <v>29178</v>
      </c>
      <c r="T38" s="103">
        <f t="shared" si="14"/>
        <v>1219</v>
      </c>
      <c r="U38" s="104">
        <f t="shared" si="14"/>
        <v>226</v>
      </c>
      <c r="V38" s="105">
        <f t="shared" si="14"/>
        <v>1445</v>
      </c>
      <c r="W38" s="106">
        <f t="shared" si="15"/>
        <v>13336</v>
      </c>
      <c r="X38" s="86">
        <f t="shared" si="15"/>
        <v>594</v>
      </c>
      <c r="Y38" s="87">
        <f t="shared" si="15"/>
        <v>13930</v>
      </c>
      <c r="Z38" s="107">
        <f t="shared" si="16"/>
        <v>2.3884435190005204</v>
      </c>
      <c r="AA38" s="83">
        <f t="shared" si="16"/>
        <v>1.1052631578947369</v>
      </c>
      <c r="AB38" s="83">
        <f t="shared" si="16"/>
        <v>1.9135624344176285</v>
      </c>
    </row>
    <row r="39" spans="1:28" s="57" customFormat="1" ht="18" customHeight="1" x14ac:dyDescent="0.25">
      <c r="A39" s="84">
        <v>34</v>
      </c>
      <c r="B39" s="85">
        <f t="shared" si="17"/>
        <v>9824</v>
      </c>
      <c r="C39" s="106">
        <v>5819</v>
      </c>
      <c r="D39" s="111">
        <f t="shared" si="11"/>
        <v>15643</v>
      </c>
      <c r="E39" s="88">
        <f>ROUNDDOWN(($F$118+ROUNDDOWN(($A39*IF(501&lt;=$A39,$F$128,IF(101&lt;=$A39,$F$127,IF(51&lt;=$A39,$F$126,IF(31&lt;=$A39,$F$125,IF(21&lt;=$A39,$F$124,IF(11&lt;=$A39,$F$123,IF(1&lt;=$A39,$F$122,0)))))))),0))*1.1,0)</f>
        <v>20601</v>
      </c>
      <c r="F39" s="89">
        <v>5977</v>
      </c>
      <c r="G39" s="90">
        <f t="shared" si="8"/>
        <v>26578</v>
      </c>
      <c r="H39" s="91">
        <f t="shared" si="12"/>
        <v>10777</v>
      </c>
      <c r="I39" s="92">
        <f t="shared" si="12"/>
        <v>158</v>
      </c>
      <c r="J39" s="93">
        <f t="shared" si="12"/>
        <v>10935</v>
      </c>
      <c r="K39" s="94">
        <f>ROUNDDOWN(($L$118+ROUNDDOWN(($A39*IF(501&lt;=$A39,$L$128,IF(101&lt;=$A39,$L$127,IF(51&lt;=$A39,$L$126,IF(31&lt;=$A39,$L$125,IF(21&lt;=$A39,$L$124,IF(11&lt;=$A39,$L$123,IF(1&lt;=$A39,$L$122,0)))))))),0))*1.1,0)</f>
        <v>21903</v>
      </c>
      <c r="L39" s="95">
        <v>6171</v>
      </c>
      <c r="M39" s="96">
        <f t="shared" si="9"/>
        <v>28074</v>
      </c>
      <c r="N39" s="97">
        <f t="shared" si="13"/>
        <v>1302</v>
      </c>
      <c r="O39" s="98">
        <f t="shared" si="13"/>
        <v>194</v>
      </c>
      <c r="P39" s="99">
        <f t="shared" si="13"/>
        <v>1496</v>
      </c>
      <c r="Q39" s="100">
        <f>ROUNDDOWN(($R$118+ROUNDDOWN(($A39*IF(501&lt;=$A39,$R$128,IF(101&lt;=$A39,$R$127,IF(51&lt;=$A39,$R$126,IF(31&lt;=$A39,$R$125,IF(21&lt;=$A39,$R$124,IF(11&lt;=$A39,$R$123,IF(1&lt;=$A39,$R$122,0)))))))),0))*1.1,0)</f>
        <v>23130</v>
      </c>
      <c r="R39" s="101">
        <f t="shared" si="6"/>
        <v>6402</v>
      </c>
      <c r="S39" s="102">
        <f t="shared" si="10"/>
        <v>29532</v>
      </c>
      <c r="T39" s="103">
        <f t="shared" si="14"/>
        <v>1227</v>
      </c>
      <c r="U39" s="104">
        <f t="shared" si="14"/>
        <v>231</v>
      </c>
      <c r="V39" s="105">
        <f t="shared" si="14"/>
        <v>1458</v>
      </c>
      <c r="W39" s="106">
        <f t="shared" si="15"/>
        <v>13306</v>
      </c>
      <c r="X39" s="86">
        <f t="shared" si="15"/>
        <v>583</v>
      </c>
      <c r="Y39" s="87">
        <f t="shared" si="15"/>
        <v>13889</v>
      </c>
      <c r="Z39" s="107">
        <f t="shared" si="16"/>
        <v>2.3544381107491859</v>
      </c>
      <c r="AA39" s="83">
        <f t="shared" si="16"/>
        <v>1.1001890359168243</v>
      </c>
      <c r="AB39" s="83">
        <f t="shared" si="16"/>
        <v>1.8878731701080356</v>
      </c>
    </row>
    <row r="40" spans="1:28" s="57" customFormat="1" ht="18" customHeight="1" x14ac:dyDescent="0.25">
      <c r="A40" s="84">
        <v>35</v>
      </c>
      <c r="B40" s="85">
        <f t="shared" si="17"/>
        <v>10043</v>
      </c>
      <c r="C40" s="106">
        <v>5995</v>
      </c>
      <c r="D40" s="111">
        <f t="shared" si="11"/>
        <v>16038</v>
      </c>
      <c r="E40" s="88">
        <f>ROUNDDOWN(($F$118+ROUNDDOWN(($A40*IF(501&lt;=$A40,$F$128,IF(101&lt;=$A40,$F$127,IF(51&lt;=$A40,$F$126,IF(31&lt;=$A40,$F$125,IF(21&lt;=$A40,$F$124,IF(11&lt;=$A40,$F$123,IF(1&lt;=$A40,$F$122,0)))))))),0))*1.1,0)</f>
        <v>20771</v>
      </c>
      <c r="F40" s="89">
        <v>6132</v>
      </c>
      <c r="G40" s="90">
        <f t="shared" si="8"/>
        <v>26903</v>
      </c>
      <c r="H40" s="91">
        <f t="shared" si="12"/>
        <v>10728</v>
      </c>
      <c r="I40" s="92">
        <f t="shared" si="12"/>
        <v>137</v>
      </c>
      <c r="J40" s="93">
        <f t="shared" si="12"/>
        <v>10865</v>
      </c>
      <c r="K40" s="94">
        <f>ROUNDDOWN(($L$118+ROUNDDOWN(($A40*IF(501&lt;=$A40,$L$128,IF(101&lt;=$A40,$L$127,IF(51&lt;=$A40,$L$126,IF(31&lt;=$A40,$L$125,IF(21&lt;=$A40,$L$124,IF(11&lt;=$A40,$L$123,IF(1&lt;=$A40,$L$122,0)))))))),0))*1.1,0)</f>
        <v>22083</v>
      </c>
      <c r="L40" s="95">
        <v>6330</v>
      </c>
      <c r="M40" s="96">
        <f t="shared" si="9"/>
        <v>28413</v>
      </c>
      <c r="N40" s="97">
        <f t="shared" si="13"/>
        <v>1312</v>
      </c>
      <c r="O40" s="98">
        <f t="shared" si="13"/>
        <v>198</v>
      </c>
      <c r="P40" s="99">
        <f t="shared" si="13"/>
        <v>1510</v>
      </c>
      <c r="Q40" s="100">
        <f>ROUNDDOWN(($R$118+ROUNDDOWN(($A40*IF(501&lt;=$A40,$R$128,IF(101&lt;=$A40,$R$127,IF(51&lt;=$A40,$R$126,IF(31&lt;=$A40,$R$125,IF(21&lt;=$A40,$R$124,IF(11&lt;=$A40,$R$123,IF(1&lt;=$A40,$R$122,0)))))))),0))*1.1,0)</f>
        <v>23320</v>
      </c>
      <c r="R40" s="101">
        <f t="shared" si="6"/>
        <v>6567</v>
      </c>
      <c r="S40" s="102">
        <f t="shared" si="10"/>
        <v>29887</v>
      </c>
      <c r="T40" s="103">
        <f t="shared" si="14"/>
        <v>1237</v>
      </c>
      <c r="U40" s="104">
        <f t="shared" si="14"/>
        <v>237</v>
      </c>
      <c r="V40" s="105">
        <f t="shared" si="14"/>
        <v>1474</v>
      </c>
      <c r="W40" s="106">
        <f t="shared" si="15"/>
        <v>13277</v>
      </c>
      <c r="X40" s="86">
        <f t="shared" si="15"/>
        <v>572</v>
      </c>
      <c r="Y40" s="87">
        <f t="shared" si="15"/>
        <v>13849</v>
      </c>
      <c r="Z40" s="107">
        <f t="shared" si="16"/>
        <v>2.322015334063527</v>
      </c>
      <c r="AA40" s="83">
        <f t="shared" si="16"/>
        <v>1.0954128440366973</v>
      </c>
      <c r="AB40" s="83">
        <f t="shared" si="16"/>
        <v>1.8635116598079562</v>
      </c>
    </row>
    <row r="41" spans="1:28" s="57" customFormat="1" ht="18" customHeight="1" x14ac:dyDescent="0.25">
      <c r="A41" s="84">
        <v>36</v>
      </c>
      <c r="B41" s="85">
        <f t="shared" si="17"/>
        <v>11046</v>
      </c>
      <c r="C41" s="106">
        <v>6176</v>
      </c>
      <c r="D41" s="111">
        <f t="shared" si="11"/>
        <v>17222</v>
      </c>
      <c r="E41" s="88">
        <f>ROUNDDOWN(($F$118+ROUNDDOWN(($A41*IF(501&lt;=$A41,$F$128,IF(101&lt;=$A41,$F$127,IF(51&lt;=$A41,$F$126,IF(31&lt;=$A41,$F$125,IF(21&lt;=$A41,$F$124,IF(11&lt;=$A41,$F$123,IF(1&lt;=$A41,$F$122,0)))))))),0))*1.1,0)</f>
        <v>20940</v>
      </c>
      <c r="F41" s="89">
        <v>6287</v>
      </c>
      <c r="G41" s="90">
        <f t="shared" si="8"/>
        <v>27227</v>
      </c>
      <c r="H41" s="91">
        <f t="shared" si="12"/>
        <v>9894</v>
      </c>
      <c r="I41" s="92">
        <f t="shared" si="12"/>
        <v>111</v>
      </c>
      <c r="J41" s="93">
        <f t="shared" si="12"/>
        <v>10005</v>
      </c>
      <c r="K41" s="94">
        <f>ROUNDDOWN(($L$118+ROUNDDOWN(($A41*IF(501&lt;=$A41,$L$128,IF(101&lt;=$A41,$L$127,IF(51&lt;=$A41,$L$126,IF(31&lt;=$A41,$L$125,IF(21&lt;=$A41,$L$124,IF(11&lt;=$A41,$L$123,IF(1&lt;=$A41,$L$122,0)))))))),0))*1.1,0)</f>
        <v>22264</v>
      </c>
      <c r="L41" s="95">
        <v>6490</v>
      </c>
      <c r="M41" s="96">
        <f t="shared" si="9"/>
        <v>28754</v>
      </c>
      <c r="N41" s="97">
        <f t="shared" si="13"/>
        <v>1324</v>
      </c>
      <c r="O41" s="98">
        <f t="shared" si="13"/>
        <v>203</v>
      </c>
      <c r="P41" s="99">
        <f t="shared" si="13"/>
        <v>1527</v>
      </c>
      <c r="Q41" s="100">
        <f>ROUNDDOWN(($R$118+ROUNDDOWN(($A41*IF(501&lt;=$A41,$R$128,IF(101&lt;=$A41,$R$127,IF(51&lt;=$A41,$R$126,IF(31&lt;=$A41,$R$125,IF(21&lt;=$A41,$R$124,IF(11&lt;=$A41,$R$123,IF(1&lt;=$A41,$R$122,0)))))))),0))*1.1,0)</f>
        <v>23509</v>
      </c>
      <c r="R41" s="101">
        <f t="shared" si="6"/>
        <v>6732</v>
      </c>
      <c r="S41" s="102">
        <f t="shared" si="10"/>
        <v>30241</v>
      </c>
      <c r="T41" s="103">
        <f t="shared" si="14"/>
        <v>1245</v>
      </c>
      <c r="U41" s="104">
        <f t="shared" si="14"/>
        <v>242</v>
      </c>
      <c r="V41" s="105">
        <f t="shared" si="14"/>
        <v>1487</v>
      </c>
      <c r="W41" s="106">
        <f t="shared" si="15"/>
        <v>12463</v>
      </c>
      <c r="X41" s="86">
        <f t="shared" si="15"/>
        <v>556</v>
      </c>
      <c r="Y41" s="87">
        <f t="shared" si="15"/>
        <v>13019</v>
      </c>
      <c r="Z41" s="107">
        <f t="shared" si="16"/>
        <v>2.128281730943328</v>
      </c>
      <c r="AA41" s="83">
        <f t="shared" si="16"/>
        <v>1.0900259067357514</v>
      </c>
      <c r="AB41" s="83">
        <f t="shared" si="16"/>
        <v>1.755951689699222</v>
      </c>
    </row>
    <row r="42" spans="1:28" s="57" customFormat="1" ht="18" customHeight="1" x14ac:dyDescent="0.25">
      <c r="A42" s="84">
        <v>37</v>
      </c>
      <c r="B42" s="85">
        <f t="shared" si="17"/>
        <v>11290</v>
      </c>
      <c r="C42" s="106">
        <v>6358</v>
      </c>
      <c r="D42" s="111">
        <f t="shared" si="11"/>
        <v>17648</v>
      </c>
      <c r="E42" s="88">
        <f>ROUNDDOWN(($F$118+ROUNDDOWN(($A42*IF(501&lt;=$A42,$F$128,IF(101&lt;=$A42,$F$127,IF(51&lt;=$A42,$F$126,IF(31&lt;=$A42,$F$125,IF(21&lt;=$A42,$F$124,IF(11&lt;=$A42,$F$123,IF(1&lt;=$A42,$F$122,0)))))))),0))*1.1,0)</f>
        <v>21110</v>
      </c>
      <c r="F42" s="89">
        <v>6442</v>
      </c>
      <c r="G42" s="90">
        <f t="shared" si="8"/>
        <v>27552</v>
      </c>
      <c r="H42" s="91">
        <f t="shared" si="12"/>
        <v>9820</v>
      </c>
      <c r="I42" s="92">
        <f t="shared" si="12"/>
        <v>84</v>
      </c>
      <c r="J42" s="93">
        <f t="shared" si="12"/>
        <v>9904</v>
      </c>
      <c r="K42" s="94">
        <f>ROUNDDOWN(($L$118+ROUNDDOWN(($A42*IF(501&lt;=$A42,$L$128,IF(101&lt;=$A42,$L$127,IF(51&lt;=$A42,$L$126,IF(31&lt;=$A42,$L$125,IF(21&lt;=$A42,$L$124,IF(11&lt;=$A42,$L$123,IF(1&lt;=$A42,$L$122,0)))))))),0))*1.1,0)</f>
        <v>22444</v>
      </c>
      <c r="L42" s="95">
        <v>6649</v>
      </c>
      <c r="M42" s="96">
        <f t="shared" si="9"/>
        <v>29093</v>
      </c>
      <c r="N42" s="97">
        <f t="shared" si="13"/>
        <v>1334</v>
      </c>
      <c r="O42" s="98">
        <f t="shared" si="13"/>
        <v>207</v>
      </c>
      <c r="P42" s="99">
        <f t="shared" si="13"/>
        <v>1541</v>
      </c>
      <c r="Q42" s="100">
        <f>ROUNDDOWN(($R$118+ROUNDDOWN(($A42*IF(501&lt;=$A42,$R$128,IF(101&lt;=$A42,$R$127,IF(51&lt;=$A42,$R$126,IF(31&lt;=$A42,$R$125,IF(21&lt;=$A42,$R$124,IF(11&lt;=$A42,$R$123,IF(1&lt;=$A42,$R$122,0)))))))),0))*1.1,0)</f>
        <v>23698</v>
      </c>
      <c r="R42" s="101">
        <f t="shared" si="6"/>
        <v>6897</v>
      </c>
      <c r="S42" s="102">
        <f t="shared" si="10"/>
        <v>30595</v>
      </c>
      <c r="T42" s="103">
        <f t="shared" si="14"/>
        <v>1254</v>
      </c>
      <c r="U42" s="104">
        <f t="shared" si="14"/>
        <v>248</v>
      </c>
      <c r="V42" s="105">
        <f t="shared" si="14"/>
        <v>1502</v>
      </c>
      <c r="W42" s="106">
        <f t="shared" si="15"/>
        <v>12408</v>
      </c>
      <c r="X42" s="86">
        <f t="shared" si="15"/>
        <v>539</v>
      </c>
      <c r="Y42" s="87">
        <f t="shared" si="15"/>
        <v>12947</v>
      </c>
      <c r="Z42" s="107">
        <f t="shared" si="16"/>
        <v>2.0990256864481842</v>
      </c>
      <c r="AA42" s="83">
        <f t="shared" si="16"/>
        <v>1.0847750865051904</v>
      </c>
      <c r="AB42" s="83">
        <f t="shared" si="16"/>
        <v>1.7336242067089755</v>
      </c>
    </row>
    <row r="43" spans="1:28" s="57" customFormat="1" ht="18" customHeight="1" x14ac:dyDescent="0.25">
      <c r="A43" s="84">
        <v>38</v>
      </c>
      <c r="B43" s="85">
        <f t="shared" si="17"/>
        <v>11534</v>
      </c>
      <c r="C43" s="106">
        <v>6539</v>
      </c>
      <c r="D43" s="111">
        <f t="shared" si="11"/>
        <v>18073</v>
      </c>
      <c r="E43" s="88">
        <f>ROUNDDOWN(($F$118+ROUNDDOWN(($A43*IF(501&lt;=$A43,$F$128,IF(101&lt;=$A43,$F$127,IF(51&lt;=$A43,$F$126,IF(31&lt;=$A43,$F$125,IF(21&lt;=$A43,$F$124,IF(11&lt;=$A43,$F$123,IF(1&lt;=$A43,$F$122,0)))))))),0))*1.1,0)</f>
        <v>21279</v>
      </c>
      <c r="F43" s="89">
        <v>6597</v>
      </c>
      <c r="G43" s="90">
        <f t="shared" si="8"/>
        <v>27876</v>
      </c>
      <c r="H43" s="91">
        <f t="shared" si="12"/>
        <v>9745</v>
      </c>
      <c r="I43" s="92">
        <f t="shared" si="12"/>
        <v>58</v>
      </c>
      <c r="J43" s="93">
        <f t="shared" si="12"/>
        <v>9803</v>
      </c>
      <c r="K43" s="94">
        <f>ROUNDDOWN(($L$118+ROUNDDOWN(($A43*IF(501&lt;=$A43,$L$128,IF(101&lt;=$A43,$L$127,IF(51&lt;=$A43,$L$126,IF(31&lt;=$A43,$L$125,IF(21&lt;=$A43,$L$124,IF(11&lt;=$A43,$L$123,IF(1&lt;=$A43,$L$122,0)))))))),0))*1.1,0)</f>
        <v>22624</v>
      </c>
      <c r="L43" s="95">
        <v>6809</v>
      </c>
      <c r="M43" s="96">
        <f t="shared" si="9"/>
        <v>29433</v>
      </c>
      <c r="N43" s="97">
        <f t="shared" si="13"/>
        <v>1345</v>
      </c>
      <c r="O43" s="98">
        <f t="shared" si="13"/>
        <v>212</v>
      </c>
      <c r="P43" s="99">
        <f t="shared" si="13"/>
        <v>1557</v>
      </c>
      <c r="Q43" s="100">
        <f>ROUNDDOWN(($R$118+ROUNDDOWN(($A43*IF(501&lt;=$A43,$R$128,IF(101&lt;=$A43,$R$127,IF(51&lt;=$A43,$R$126,IF(31&lt;=$A43,$R$125,IF(21&lt;=$A43,$R$124,IF(11&lt;=$A43,$R$123,IF(1&lt;=$A43,$R$122,0)))))))),0))*1.1,0)</f>
        <v>23887</v>
      </c>
      <c r="R43" s="101">
        <f t="shared" si="6"/>
        <v>7062</v>
      </c>
      <c r="S43" s="102">
        <f t="shared" si="10"/>
        <v>30949</v>
      </c>
      <c r="T43" s="103">
        <f t="shared" si="14"/>
        <v>1263</v>
      </c>
      <c r="U43" s="104">
        <f t="shared" si="14"/>
        <v>253</v>
      </c>
      <c r="V43" s="105">
        <f t="shared" si="14"/>
        <v>1516</v>
      </c>
      <c r="W43" s="106">
        <f t="shared" si="15"/>
        <v>12353</v>
      </c>
      <c r="X43" s="86">
        <f t="shared" si="15"/>
        <v>523</v>
      </c>
      <c r="Y43" s="87">
        <f t="shared" si="15"/>
        <v>12876</v>
      </c>
      <c r="Z43" s="107">
        <f t="shared" si="16"/>
        <v>2.0710074562164036</v>
      </c>
      <c r="AA43" s="83">
        <f t="shared" si="16"/>
        <v>1.0799816485701177</v>
      </c>
      <c r="AB43" s="83">
        <f t="shared" si="16"/>
        <v>1.7124439772035633</v>
      </c>
    </row>
    <row r="44" spans="1:28" s="57" customFormat="1" ht="18" customHeight="1" x14ac:dyDescent="0.25">
      <c r="A44" s="84">
        <v>39</v>
      </c>
      <c r="B44" s="85">
        <f t="shared" si="17"/>
        <v>11778</v>
      </c>
      <c r="C44" s="106">
        <v>6721</v>
      </c>
      <c r="D44" s="111">
        <f t="shared" si="11"/>
        <v>18499</v>
      </c>
      <c r="E44" s="88">
        <f>ROUNDDOWN(($F$118+ROUNDDOWN(($A44*IF(501&lt;=$A44,$F$128,IF(101&lt;=$A44,$F$127,IF(51&lt;=$A44,$F$126,IF(31&lt;=$A44,$F$125,IF(21&lt;=$A44,$F$124,IF(11&lt;=$A44,$F$123,IF(1&lt;=$A44,$F$122,0)))))))),0))*1.1,0)</f>
        <v>21448</v>
      </c>
      <c r="F44" s="89">
        <v>6752</v>
      </c>
      <c r="G44" s="90">
        <f t="shared" si="8"/>
        <v>28200</v>
      </c>
      <c r="H44" s="91">
        <f t="shared" si="12"/>
        <v>9670</v>
      </c>
      <c r="I44" s="92">
        <f t="shared" si="12"/>
        <v>31</v>
      </c>
      <c r="J44" s="93">
        <f t="shared" si="12"/>
        <v>9701</v>
      </c>
      <c r="K44" s="94">
        <f>ROUNDDOWN(($L$118+ROUNDDOWN(($A44*IF(501&lt;=$A44,$L$128,IF(101&lt;=$A44,$L$127,IF(51&lt;=$A44,$L$126,IF(31&lt;=$A44,$L$125,IF(21&lt;=$A44,$L$124,IF(11&lt;=$A44,$L$123,IF(1&lt;=$A44,$L$122,0)))))))),0))*1.1,0)</f>
        <v>22805</v>
      </c>
      <c r="L44" s="95">
        <v>6968</v>
      </c>
      <c r="M44" s="96">
        <f t="shared" si="9"/>
        <v>29773</v>
      </c>
      <c r="N44" s="97">
        <f t="shared" si="13"/>
        <v>1357</v>
      </c>
      <c r="O44" s="98">
        <f t="shared" si="13"/>
        <v>216</v>
      </c>
      <c r="P44" s="99">
        <f t="shared" si="13"/>
        <v>1573</v>
      </c>
      <c r="Q44" s="100">
        <f>ROUNDDOWN(($R$118+ROUNDDOWN(($A44*IF(501&lt;=$A44,$R$128,IF(101&lt;=$A44,$R$127,IF(51&lt;=$A44,$R$126,IF(31&lt;=$A44,$R$125,IF(21&lt;=$A44,$R$124,IF(11&lt;=$A44,$R$123,IF(1&lt;=$A44,$R$122,0)))))))),0))*1.1,0)</f>
        <v>24076</v>
      </c>
      <c r="R44" s="101">
        <f t="shared" si="6"/>
        <v>7227</v>
      </c>
      <c r="S44" s="102">
        <f t="shared" si="10"/>
        <v>31303</v>
      </c>
      <c r="T44" s="103">
        <f t="shared" si="14"/>
        <v>1271</v>
      </c>
      <c r="U44" s="104">
        <f t="shared" si="14"/>
        <v>259</v>
      </c>
      <c r="V44" s="105">
        <f t="shared" si="14"/>
        <v>1530</v>
      </c>
      <c r="W44" s="106">
        <f t="shared" si="15"/>
        <v>12298</v>
      </c>
      <c r="X44" s="86">
        <f t="shared" si="15"/>
        <v>506</v>
      </c>
      <c r="Y44" s="87">
        <f t="shared" si="15"/>
        <v>12804</v>
      </c>
      <c r="Z44" s="107">
        <f t="shared" si="16"/>
        <v>2.0441501103752757</v>
      </c>
      <c r="AA44" s="83">
        <f t="shared" si="16"/>
        <v>1.0752864157119477</v>
      </c>
      <c r="AB44" s="83">
        <f t="shared" si="16"/>
        <v>1.692145521379534</v>
      </c>
    </row>
    <row r="45" spans="1:28" s="57" customFormat="1" ht="18" customHeight="1" x14ac:dyDescent="0.25">
      <c r="A45" s="84">
        <v>40</v>
      </c>
      <c r="B45" s="85">
        <f t="shared" si="17"/>
        <v>12023</v>
      </c>
      <c r="C45" s="106">
        <v>6902</v>
      </c>
      <c r="D45" s="111">
        <f t="shared" si="11"/>
        <v>18925</v>
      </c>
      <c r="E45" s="88">
        <f>ROUNDDOWN(($F$118+ROUNDDOWN(($A45*IF(501&lt;=$A45,$F$128,IF(101&lt;=$A45,$F$127,IF(51&lt;=$A45,$F$126,IF(31&lt;=$A45,$F$125,IF(21&lt;=$A45,$F$124,IF(11&lt;=$A45,$F$123,IF(1&lt;=$A45,$F$122,0)))))))),0))*1.1,0)</f>
        <v>21618</v>
      </c>
      <c r="F45" s="89">
        <v>6908</v>
      </c>
      <c r="G45" s="90">
        <f t="shared" si="8"/>
        <v>28526</v>
      </c>
      <c r="H45" s="91">
        <f t="shared" si="12"/>
        <v>9595</v>
      </c>
      <c r="I45" s="92">
        <f t="shared" si="12"/>
        <v>6</v>
      </c>
      <c r="J45" s="93">
        <f t="shared" si="12"/>
        <v>9601</v>
      </c>
      <c r="K45" s="94">
        <f>ROUNDDOWN(($L$118+ROUNDDOWN(($A45*IF(501&lt;=$A45,$L$128,IF(101&lt;=$A45,$L$127,IF(51&lt;=$A45,$L$126,IF(31&lt;=$A45,$L$125,IF(21&lt;=$A45,$L$124,IF(11&lt;=$A45,$L$123,IF(1&lt;=$A45,$L$122,0)))))))),0))*1.1,0)</f>
        <v>22985</v>
      </c>
      <c r="L45" s="95">
        <v>7128</v>
      </c>
      <c r="M45" s="96">
        <f t="shared" si="9"/>
        <v>30113</v>
      </c>
      <c r="N45" s="97">
        <f t="shared" si="13"/>
        <v>1367</v>
      </c>
      <c r="O45" s="98">
        <f t="shared" si="13"/>
        <v>220</v>
      </c>
      <c r="P45" s="99">
        <f t="shared" si="13"/>
        <v>1587</v>
      </c>
      <c r="Q45" s="100">
        <f>ROUNDDOWN(($R$118+ROUNDDOWN(($A45*IF(501&lt;=$A45,$R$128,IF(101&lt;=$A45,$R$127,IF(51&lt;=$A45,$R$126,IF(31&lt;=$A45,$R$125,IF(21&lt;=$A45,$R$124,IF(11&lt;=$A45,$R$123,IF(1&lt;=$A45,$R$122,0)))))))),0))*1.1,0)</f>
        <v>24266</v>
      </c>
      <c r="R45" s="101">
        <f t="shared" si="6"/>
        <v>7392</v>
      </c>
      <c r="S45" s="102">
        <f t="shared" si="10"/>
        <v>31658</v>
      </c>
      <c r="T45" s="103">
        <f t="shared" si="14"/>
        <v>1281</v>
      </c>
      <c r="U45" s="104">
        <f t="shared" si="14"/>
        <v>264</v>
      </c>
      <c r="V45" s="105">
        <f t="shared" si="14"/>
        <v>1545</v>
      </c>
      <c r="W45" s="106">
        <f t="shared" si="15"/>
        <v>12243</v>
      </c>
      <c r="X45" s="86">
        <f t="shared" si="15"/>
        <v>490</v>
      </c>
      <c r="Y45" s="87">
        <f t="shared" si="15"/>
        <v>12733</v>
      </c>
      <c r="Z45" s="107">
        <f t="shared" si="16"/>
        <v>2.0182982616651417</v>
      </c>
      <c r="AA45" s="83">
        <f t="shared" si="16"/>
        <v>1.0709939148073022</v>
      </c>
      <c r="AB45" s="83">
        <f t="shared" si="16"/>
        <v>1.6728137384412154</v>
      </c>
    </row>
    <row r="46" spans="1:28" s="57" customFormat="1" ht="18" customHeight="1" x14ac:dyDescent="0.25">
      <c r="A46" s="84">
        <v>41</v>
      </c>
      <c r="B46" s="85">
        <f t="shared" si="17"/>
        <v>12267</v>
      </c>
      <c r="C46" s="106">
        <v>7084</v>
      </c>
      <c r="D46" s="111">
        <f t="shared" si="11"/>
        <v>19351</v>
      </c>
      <c r="E46" s="88">
        <f>ROUNDDOWN(($F$118+ROUNDDOWN(($A46*IF(501&lt;=$A46,$F$128,IF(101&lt;=$A46,$F$127,IF(51&lt;=$A46,$F$126,IF(31&lt;=$A46,$F$125,IF(21&lt;=$A46,$F$124,IF(11&lt;=$A46,$F$123,IF(1&lt;=$A46,$F$122,0)))))))),0))*1.1,0)</f>
        <v>21787</v>
      </c>
      <c r="F46" s="89">
        <v>7288</v>
      </c>
      <c r="G46" s="90">
        <f t="shared" si="8"/>
        <v>29075</v>
      </c>
      <c r="H46" s="91">
        <f t="shared" si="12"/>
        <v>9520</v>
      </c>
      <c r="I46" s="92">
        <f t="shared" si="12"/>
        <v>204</v>
      </c>
      <c r="J46" s="93">
        <f t="shared" si="12"/>
        <v>9724</v>
      </c>
      <c r="K46" s="94">
        <f>ROUNDDOWN(($L$118+ROUNDDOWN(($A46*IF(501&lt;=$A46,$L$128,IF(101&lt;=$A46,$L$127,IF(51&lt;=$A46,$L$126,IF(31&lt;=$A46,$L$125,IF(21&lt;=$A46,$L$124,IF(11&lt;=$A46,$L$123,IF(1&lt;=$A46,$L$122,0)))))))),0))*1.1,0)</f>
        <v>23166</v>
      </c>
      <c r="L46" s="95">
        <v>7377</v>
      </c>
      <c r="M46" s="96">
        <f t="shared" si="9"/>
        <v>30543</v>
      </c>
      <c r="N46" s="97">
        <f t="shared" si="13"/>
        <v>1379</v>
      </c>
      <c r="O46" s="98">
        <f t="shared" si="13"/>
        <v>89</v>
      </c>
      <c r="P46" s="99">
        <f t="shared" si="13"/>
        <v>1468</v>
      </c>
      <c r="Q46" s="100">
        <f>ROUNDDOWN(($R$118+ROUNDDOWN(($A46*IF(501&lt;=$A46,$R$128,IF(101&lt;=$A46,$R$127,IF(51&lt;=$A46,$R$126,IF(31&lt;=$A46,$R$125,IF(21&lt;=$A46,$R$124,IF(11&lt;=$A46,$R$123,IF(1&lt;=$A46,$R$122,0)))))))),0))*1.1,0)</f>
        <v>24455</v>
      </c>
      <c r="R46" s="101">
        <f t="shared" si="6"/>
        <v>7557</v>
      </c>
      <c r="S46" s="102">
        <f t="shared" si="10"/>
        <v>32012</v>
      </c>
      <c r="T46" s="103">
        <f t="shared" si="14"/>
        <v>1289</v>
      </c>
      <c r="U46" s="104">
        <f t="shared" si="14"/>
        <v>180</v>
      </c>
      <c r="V46" s="105">
        <f t="shared" si="14"/>
        <v>1469</v>
      </c>
      <c r="W46" s="106">
        <f t="shared" si="15"/>
        <v>12188</v>
      </c>
      <c r="X46" s="86">
        <f t="shared" si="15"/>
        <v>473</v>
      </c>
      <c r="Y46" s="87">
        <f t="shared" si="15"/>
        <v>12661</v>
      </c>
      <c r="Z46" s="107">
        <f t="shared" si="16"/>
        <v>1.9935599576098475</v>
      </c>
      <c r="AA46" s="83">
        <f t="shared" si="16"/>
        <v>1.0667701863354038</v>
      </c>
      <c r="AB46" s="83">
        <f t="shared" si="16"/>
        <v>1.6542814324841093</v>
      </c>
    </row>
    <row r="47" spans="1:28" s="57" customFormat="1" ht="18" customHeight="1" x14ac:dyDescent="0.25">
      <c r="A47" s="84">
        <v>42</v>
      </c>
      <c r="B47" s="85">
        <f t="shared" si="17"/>
        <v>12511</v>
      </c>
      <c r="C47" s="106">
        <v>7265</v>
      </c>
      <c r="D47" s="111">
        <f t="shared" si="11"/>
        <v>19776</v>
      </c>
      <c r="E47" s="88">
        <f>ROUNDDOWN(($F$118+ROUNDDOWN(($A47*IF(501&lt;=$A47,$F$128,IF(101&lt;=$A47,$F$127,IF(51&lt;=$A47,$F$126,IF(31&lt;=$A47,$F$125,IF(21&lt;=$A47,$F$124,IF(11&lt;=$A47,$F$123,IF(1&lt;=$A47,$F$122,0)))))))),0))*1.1,0)</f>
        <v>21957</v>
      </c>
      <c r="F47" s="89">
        <v>7449</v>
      </c>
      <c r="G47" s="90">
        <f t="shared" si="8"/>
        <v>29406</v>
      </c>
      <c r="H47" s="91">
        <f t="shared" si="12"/>
        <v>9446</v>
      </c>
      <c r="I47" s="92">
        <f t="shared" si="12"/>
        <v>184</v>
      </c>
      <c r="J47" s="93">
        <f t="shared" si="12"/>
        <v>9630</v>
      </c>
      <c r="K47" s="94">
        <f>ROUNDDOWN(($L$118+ROUNDDOWN(($A47*IF(501&lt;=$A47,$L$128,IF(101&lt;=$A47,$L$127,IF(51&lt;=$A47,$L$126,IF(31&lt;=$A47,$L$125,IF(21&lt;=$A47,$L$124,IF(11&lt;=$A47,$L$123,IF(1&lt;=$A47,$L$122,0)))))))),0))*1.1,0)</f>
        <v>23346</v>
      </c>
      <c r="L47" s="95">
        <v>7539</v>
      </c>
      <c r="M47" s="96">
        <f t="shared" si="9"/>
        <v>30885</v>
      </c>
      <c r="N47" s="97">
        <f t="shared" si="13"/>
        <v>1389</v>
      </c>
      <c r="O47" s="98">
        <f t="shared" si="13"/>
        <v>90</v>
      </c>
      <c r="P47" s="99">
        <f t="shared" si="13"/>
        <v>1479</v>
      </c>
      <c r="Q47" s="100">
        <f>ROUNDDOWN(($R$118+ROUNDDOWN(($A47*IF(501&lt;=$A47,$R$128,IF(101&lt;=$A47,$R$127,IF(51&lt;=$A47,$R$126,IF(31&lt;=$A47,$R$125,IF(21&lt;=$A47,$R$124,IF(11&lt;=$A47,$R$123,IF(1&lt;=$A47,$R$122,0)))))))),0))*1.1,0)</f>
        <v>24644</v>
      </c>
      <c r="R47" s="101">
        <f t="shared" si="6"/>
        <v>7722</v>
      </c>
      <c r="S47" s="102">
        <f t="shared" si="10"/>
        <v>32366</v>
      </c>
      <c r="T47" s="103">
        <f t="shared" si="14"/>
        <v>1298</v>
      </c>
      <c r="U47" s="104">
        <f t="shared" si="14"/>
        <v>183</v>
      </c>
      <c r="V47" s="105">
        <f t="shared" si="14"/>
        <v>1481</v>
      </c>
      <c r="W47" s="106">
        <f t="shared" si="15"/>
        <v>12133</v>
      </c>
      <c r="X47" s="86">
        <f t="shared" si="15"/>
        <v>457</v>
      </c>
      <c r="Y47" s="87">
        <f t="shared" si="15"/>
        <v>12590</v>
      </c>
      <c r="Z47" s="107">
        <f t="shared" si="16"/>
        <v>1.9697865878027336</v>
      </c>
      <c r="AA47" s="83">
        <f t="shared" si="16"/>
        <v>1.062904335856848</v>
      </c>
      <c r="AB47" s="83">
        <f t="shared" si="16"/>
        <v>1.6366302588996764</v>
      </c>
    </row>
    <row r="48" spans="1:28" s="57" customFormat="1" ht="18" customHeight="1" x14ac:dyDescent="0.25">
      <c r="A48" s="84">
        <v>43</v>
      </c>
      <c r="B48" s="85">
        <f t="shared" si="17"/>
        <v>12755</v>
      </c>
      <c r="C48" s="106">
        <v>7447</v>
      </c>
      <c r="D48" s="111">
        <f t="shared" si="11"/>
        <v>20202</v>
      </c>
      <c r="E48" s="88">
        <f>ROUNDDOWN(($F$118+ROUNDDOWN(($A48*IF(501&lt;=$A48,$F$128,IF(101&lt;=$A48,$F$127,IF(51&lt;=$A48,$F$126,IF(31&lt;=$A48,$F$125,IF(21&lt;=$A48,$F$124,IF(11&lt;=$A48,$F$123,IF(1&lt;=$A48,$F$122,0)))))))),0))*1.1,0)</f>
        <v>22126</v>
      </c>
      <c r="F48" s="89">
        <v>7609</v>
      </c>
      <c r="G48" s="90">
        <f t="shared" si="8"/>
        <v>29735</v>
      </c>
      <c r="H48" s="91">
        <f t="shared" si="12"/>
        <v>9371</v>
      </c>
      <c r="I48" s="92">
        <f t="shared" si="12"/>
        <v>162</v>
      </c>
      <c r="J48" s="93">
        <f t="shared" si="12"/>
        <v>9533</v>
      </c>
      <c r="K48" s="94">
        <f>ROUNDDOWN(($L$118+ROUNDDOWN(($A48*IF(501&lt;=$A48,$L$128,IF(101&lt;=$A48,$L$127,IF(51&lt;=$A48,$L$126,IF(31&lt;=$A48,$L$125,IF(21&lt;=$A48,$L$124,IF(11&lt;=$A48,$L$123,IF(1&lt;=$A48,$L$122,0)))))))),0))*1.1,0)</f>
        <v>23526</v>
      </c>
      <c r="L48" s="95">
        <v>7701</v>
      </c>
      <c r="M48" s="96">
        <f t="shared" si="9"/>
        <v>31227</v>
      </c>
      <c r="N48" s="97">
        <f t="shared" si="13"/>
        <v>1400</v>
      </c>
      <c r="O48" s="98">
        <f t="shared" si="13"/>
        <v>92</v>
      </c>
      <c r="P48" s="99">
        <f t="shared" si="13"/>
        <v>1492</v>
      </c>
      <c r="Q48" s="100">
        <f>ROUNDDOWN(($R$118+ROUNDDOWN(($A48*IF(501&lt;=$A48,$R$128,IF(101&lt;=$A48,$R$127,IF(51&lt;=$A48,$R$126,IF(31&lt;=$A48,$R$125,IF(21&lt;=$A48,$R$124,IF(11&lt;=$A48,$R$123,IF(1&lt;=$A48,$R$122,0)))))))),0))*1.1,0)</f>
        <v>24833</v>
      </c>
      <c r="R48" s="101">
        <f t="shared" si="6"/>
        <v>7887</v>
      </c>
      <c r="S48" s="102">
        <f t="shared" si="10"/>
        <v>32720</v>
      </c>
      <c r="T48" s="103">
        <f t="shared" si="14"/>
        <v>1307</v>
      </c>
      <c r="U48" s="104">
        <f t="shared" si="14"/>
        <v>186</v>
      </c>
      <c r="V48" s="105">
        <f t="shared" si="14"/>
        <v>1493</v>
      </c>
      <c r="W48" s="106">
        <f t="shared" si="15"/>
        <v>12078</v>
      </c>
      <c r="X48" s="86">
        <f t="shared" si="15"/>
        <v>440</v>
      </c>
      <c r="Y48" s="87">
        <f t="shared" si="15"/>
        <v>12518</v>
      </c>
      <c r="Z48" s="107">
        <f t="shared" si="16"/>
        <v>1.9469227753822032</v>
      </c>
      <c r="AA48" s="83">
        <f t="shared" si="16"/>
        <v>1.0590841949778433</v>
      </c>
      <c r="AB48" s="83">
        <f t="shared" si="16"/>
        <v>1.6196416196416197</v>
      </c>
    </row>
    <row r="49" spans="1:28" s="57" customFormat="1" ht="18" customHeight="1" x14ac:dyDescent="0.25">
      <c r="A49" s="84">
        <v>44</v>
      </c>
      <c r="B49" s="85">
        <f t="shared" si="17"/>
        <v>12999</v>
      </c>
      <c r="C49" s="106">
        <v>7628</v>
      </c>
      <c r="D49" s="111">
        <f t="shared" si="11"/>
        <v>20627</v>
      </c>
      <c r="E49" s="88">
        <f>ROUNDDOWN(($F$118+ROUNDDOWN(($A49*IF(501&lt;=$A49,$F$128,IF(101&lt;=$A49,$F$127,IF(51&lt;=$A49,$F$126,IF(31&lt;=$A49,$F$125,IF(21&lt;=$A49,$F$124,IF(11&lt;=$A49,$F$123,IF(1&lt;=$A49,$F$122,0)))))))),0))*1.1,0)</f>
        <v>22295</v>
      </c>
      <c r="F49" s="89">
        <v>7770</v>
      </c>
      <c r="G49" s="90">
        <f t="shared" si="8"/>
        <v>30065</v>
      </c>
      <c r="H49" s="91">
        <f t="shared" si="12"/>
        <v>9296</v>
      </c>
      <c r="I49" s="92">
        <f t="shared" si="12"/>
        <v>142</v>
      </c>
      <c r="J49" s="93">
        <f t="shared" si="12"/>
        <v>9438</v>
      </c>
      <c r="K49" s="94">
        <f>ROUNDDOWN(($L$118+ROUNDDOWN(($A49*IF(501&lt;=$A49,$L$128,IF(101&lt;=$A49,$L$127,IF(51&lt;=$A49,$L$126,IF(31&lt;=$A49,$L$125,IF(21&lt;=$A49,$L$124,IF(11&lt;=$A49,$L$123,IF(1&lt;=$A49,$L$122,0)))))))),0))*1.1,0)</f>
        <v>23707</v>
      </c>
      <c r="L49" s="95">
        <v>7862</v>
      </c>
      <c r="M49" s="96">
        <f t="shared" si="9"/>
        <v>31569</v>
      </c>
      <c r="N49" s="97">
        <f t="shared" si="13"/>
        <v>1412</v>
      </c>
      <c r="O49" s="98">
        <f t="shared" si="13"/>
        <v>92</v>
      </c>
      <c r="P49" s="99">
        <f t="shared" si="13"/>
        <v>1504</v>
      </c>
      <c r="Q49" s="100">
        <f>ROUNDDOWN(($R$118+ROUNDDOWN(($A49*IF(501&lt;=$A49,$R$128,IF(101&lt;=$A49,$R$127,IF(51&lt;=$A49,$R$126,IF(31&lt;=$A49,$R$125,IF(21&lt;=$A49,$R$124,IF(11&lt;=$A49,$R$123,IF(1&lt;=$A49,$R$122,0)))))))),0))*1.1,0)</f>
        <v>25022</v>
      </c>
      <c r="R49" s="101">
        <f t="shared" si="6"/>
        <v>8052</v>
      </c>
      <c r="S49" s="102">
        <f t="shared" si="10"/>
        <v>33074</v>
      </c>
      <c r="T49" s="103">
        <f t="shared" si="14"/>
        <v>1315</v>
      </c>
      <c r="U49" s="104">
        <f t="shared" si="14"/>
        <v>190</v>
      </c>
      <c r="V49" s="105">
        <f t="shared" si="14"/>
        <v>1505</v>
      </c>
      <c r="W49" s="106">
        <f t="shared" si="15"/>
        <v>12023</v>
      </c>
      <c r="X49" s="86">
        <f t="shared" si="15"/>
        <v>424</v>
      </c>
      <c r="Y49" s="87">
        <f t="shared" si="15"/>
        <v>12447</v>
      </c>
      <c r="Z49" s="107">
        <f t="shared" si="16"/>
        <v>1.9249173013308716</v>
      </c>
      <c r="AA49" s="83">
        <f t="shared" si="16"/>
        <v>1.0555846879916098</v>
      </c>
      <c r="AB49" s="83">
        <f t="shared" si="16"/>
        <v>1.603432394434479</v>
      </c>
    </row>
    <row r="50" spans="1:28" s="57" customFormat="1" ht="18" customHeight="1" x14ac:dyDescent="0.25">
      <c r="A50" s="84">
        <v>45</v>
      </c>
      <c r="B50" s="85">
        <f t="shared" si="17"/>
        <v>13244</v>
      </c>
      <c r="C50" s="106">
        <v>7810</v>
      </c>
      <c r="D50" s="111">
        <f t="shared" si="11"/>
        <v>21054</v>
      </c>
      <c r="E50" s="88">
        <f>ROUNDDOWN(($F$118+ROUNDDOWN(($A50*IF(501&lt;=$A50,$F$128,IF(101&lt;=$A50,$F$127,IF(51&lt;=$A50,$F$126,IF(31&lt;=$A50,$F$125,IF(21&lt;=$A50,$F$124,IF(11&lt;=$A50,$F$123,IF(1&lt;=$A50,$F$122,0)))))))),0))*1.1,0)</f>
        <v>22465</v>
      </c>
      <c r="F50" s="89">
        <v>7931</v>
      </c>
      <c r="G50" s="90">
        <f t="shared" si="8"/>
        <v>30396</v>
      </c>
      <c r="H50" s="91">
        <f t="shared" si="12"/>
        <v>9221</v>
      </c>
      <c r="I50" s="92">
        <f t="shared" si="12"/>
        <v>121</v>
      </c>
      <c r="J50" s="93">
        <f t="shared" si="12"/>
        <v>9342</v>
      </c>
      <c r="K50" s="94">
        <f>ROUNDDOWN(($L$118+ROUNDDOWN(($A50*IF(501&lt;=$A50,$L$128,IF(101&lt;=$A50,$L$127,IF(51&lt;=$A50,$L$126,IF(31&lt;=$A50,$L$125,IF(21&lt;=$A50,$L$124,IF(11&lt;=$A50,$L$123,IF(1&lt;=$A50,$L$122,0)))))))),0))*1.1,0)</f>
        <v>23887</v>
      </c>
      <c r="L50" s="95">
        <v>8024</v>
      </c>
      <c r="M50" s="96">
        <f t="shared" si="9"/>
        <v>31911</v>
      </c>
      <c r="N50" s="97">
        <f t="shared" si="13"/>
        <v>1422</v>
      </c>
      <c r="O50" s="98">
        <f t="shared" si="13"/>
        <v>93</v>
      </c>
      <c r="P50" s="99">
        <f t="shared" si="13"/>
        <v>1515</v>
      </c>
      <c r="Q50" s="100">
        <f>ROUNDDOWN(($R$118+ROUNDDOWN(($A50*IF(501&lt;=$A50,$R$128,IF(101&lt;=$A50,$R$127,IF(51&lt;=$A50,$R$126,IF(31&lt;=$A50,$R$125,IF(21&lt;=$A50,$R$124,IF(11&lt;=$A50,$R$123,IF(1&lt;=$A50,$R$122,0)))))))),0))*1.1,0)</f>
        <v>25212</v>
      </c>
      <c r="R50" s="101">
        <f t="shared" si="6"/>
        <v>8217</v>
      </c>
      <c r="S50" s="102">
        <f t="shared" si="10"/>
        <v>33429</v>
      </c>
      <c r="T50" s="103">
        <f t="shared" si="14"/>
        <v>1325</v>
      </c>
      <c r="U50" s="104">
        <f t="shared" si="14"/>
        <v>193</v>
      </c>
      <c r="V50" s="105">
        <f t="shared" si="14"/>
        <v>1518</v>
      </c>
      <c r="W50" s="106">
        <f t="shared" si="15"/>
        <v>11968</v>
      </c>
      <c r="X50" s="86">
        <f t="shared" si="15"/>
        <v>407</v>
      </c>
      <c r="Y50" s="87">
        <f t="shared" si="15"/>
        <v>12375</v>
      </c>
      <c r="Z50" s="107">
        <f t="shared" si="16"/>
        <v>1.9036544850498338</v>
      </c>
      <c r="AA50" s="83">
        <f t="shared" si="16"/>
        <v>1.052112676056338</v>
      </c>
      <c r="AB50" s="83">
        <f t="shared" si="16"/>
        <v>1.5877742946708464</v>
      </c>
    </row>
    <row r="51" spans="1:28" s="57" customFormat="1" ht="18" customHeight="1" x14ac:dyDescent="0.25">
      <c r="A51" s="84">
        <v>46</v>
      </c>
      <c r="B51" s="85">
        <f t="shared" si="17"/>
        <v>14976</v>
      </c>
      <c r="C51" s="106">
        <v>7991</v>
      </c>
      <c r="D51" s="111">
        <f t="shared" si="11"/>
        <v>22967</v>
      </c>
      <c r="E51" s="88">
        <f>ROUNDDOWN(($F$118+ROUNDDOWN(($A51*IF(501&lt;=$A51,$F$128,IF(101&lt;=$A51,$F$127,IF(51&lt;=$A51,$F$126,IF(31&lt;=$A51,$F$125,IF(21&lt;=$A51,$F$124,IF(11&lt;=$A51,$F$123,IF(1&lt;=$A51,$F$122,0)))))))),0))*1.1,0)</f>
        <v>22634</v>
      </c>
      <c r="F51" s="89">
        <v>8091</v>
      </c>
      <c r="G51" s="90">
        <f t="shared" si="8"/>
        <v>30725</v>
      </c>
      <c r="H51" s="91">
        <f t="shared" ref="H51:J69" si="18">E51-B51</f>
        <v>7658</v>
      </c>
      <c r="I51" s="92">
        <f t="shared" si="18"/>
        <v>100</v>
      </c>
      <c r="J51" s="93">
        <f t="shared" si="18"/>
        <v>7758</v>
      </c>
      <c r="K51" s="94">
        <f>ROUNDDOWN(($L$118+ROUNDDOWN(($A51*IF(501&lt;=$A51,$L$128,IF(101&lt;=$A51,$L$127,IF(51&lt;=$A51,$L$126,IF(31&lt;=$A51,$L$125,IF(21&lt;=$A51,$L$124,IF(11&lt;=$A51,$L$123,IF(1&lt;=$A51,$L$122,0)))))))),0))*1.1,0)</f>
        <v>24068</v>
      </c>
      <c r="L51" s="95">
        <v>8186</v>
      </c>
      <c r="M51" s="96">
        <f t="shared" si="9"/>
        <v>32254</v>
      </c>
      <c r="N51" s="97">
        <f t="shared" si="13"/>
        <v>1434</v>
      </c>
      <c r="O51" s="98">
        <f t="shared" si="13"/>
        <v>95</v>
      </c>
      <c r="P51" s="99">
        <f t="shared" si="13"/>
        <v>1529</v>
      </c>
      <c r="Q51" s="100">
        <f>ROUNDDOWN(($R$118+ROUNDDOWN(($A51*IF(501&lt;=$A51,$R$128,IF(101&lt;=$A51,$R$127,IF(51&lt;=$A51,$R$126,IF(31&lt;=$A51,$R$125,IF(21&lt;=$A51,$R$124,IF(11&lt;=$A51,$R$123,IF(1&lt;=$A51,$R$122,0)))))))),0))*1.1,0)</f>
        <v>25401</v>
      </c>
      <c r="R51" s="101">
        <f t="shared" si="6"/>
        <v>8382</v>
      </c>
      <c r="S51" s="102">
        <f t="shared" si="10"/>
        <v>33783</v>
      </c>
      <c r="T51" s="103">
        <f t="shared" si="14"/>
        <v>1333</v>
      </c>
      <c r="U51" s="104">
        <f t="shared" si="14"/>
        <v>196</v>
      </c>
      <c r="V51" s="105">
        <f t="shared" si="14"/>
        <v>1529</v>
      </c>
      <c r="W51" s="106">
        <f t="shared" si="15"/>
        <v>10425</v>
      </c>
      <c r="X51" s="86">
        <f t="shared" si="15"/>
        <v>391</v>
      </c>
      <c r="Y51" s="87">
        <f t="shared" si="15"/>
        <v>10816</v>
      </c>
      <c r="Z51" s="107">
        <f t="shared" si="16"/>
        <v>1.6961137820512822</v>
      </c>
      <c r="AA51" s="83">
        <f t="shared" si="16"/>
        <v>1.0489300463020899</v>
      </c>
      <c r="AB51" s="83">
        <f t="shared" si="16"/>
        <v>1.4709365611529586</v>
      </c>
    </row>
    <row r="52" spans="1:28" s="57" customFormat="1" ht="18" customHeight="1" x14ac:dyDescent="0.25">
      <c r="A52" s="84">
        <v>47</v>
      </c>
      <c r="B52" s="85">
        <f t="shared" si="17"/>
        <v>15257</v>
      </c>
      <c r="C52" s="106">
        <v>8173</v>
      </c>
      <c r="D52" s="111">
        <f t="shared" si="11"/>
        <v>23430</v>
      </c>
      <c r="E52" s="88">
        <f>ROUNDDOWN(($F$118+ROUNDDOWN(($A52*IF(501&lt;=$A52,$F$128,IF(101&lt;=$A52,$F$127,IF(51&lt;=$A52,$F$126,IF(31&lt;=$A52,$F$125,IF(21&lt;=$A52,$F$124,IF(11&lt;=$A52,$F$123,IF(1&lt;=$A52,$F$122,0)))))))),0))*1.1,0)</f>
        <v>22804</v>
      </c>
      <c r="F52" s="89">
        <v>8252</v>
      </c>
      <c r="G52" s="90">
        <f t="shared" si="8"/>
        <v>31056</v>
      </c>
      <c r="H52" s="91">
        <f t="shared" si="18"/>
        <v>7547</v>
      </c>
      <c r="I52" s="92">
        <f t="shared" si="18"/>
        <v>79</v>
      </c>
      <c r="J52" s="93">
        <f t="shared" si="18"/>
        <v>7626</v>
      </c>
      <c r="K52" s="94">
        <f>ROUNDDOWN(($L$118+ROUNDDOWN(($A52*IF(501&lt;=$A52,$L$128,IF(101&lt;=$A52,$L$127,IF(51&lt;=$A52,$L$126,IF(31&lt;=$A52,$L$125,IF(21&lt;=$A52,$L$124,IF(11&lt;=$A52,$L$123,IF(1&lt;=$A52,$L$122,0)))))))),0))*1.1,0)</f>
        <v>24248</v>
      </c>
      <c r="L52" s="95">
        <v>8347</v>
      </c>
      <c r="M52" s="96">
        <f t="shared" si="9"/>
        <v>32595</v>
      </c>
      <c r="N52" s="97">
        <f t="shared" si="13"/>
        <v>1444</v>
      </c>
      <c r="O52" s="98">
        <f t="shared" si="13"/>
        <v>95</v>
      </c>
      <c r="P52" s="99">
        <f t="shared" si="13"/>
        <v>1539</v>
      </c>
      <c r="Q52" s="100">
        <f>ROUNDDOWN(($R$118+ROUNDDOWN(($A52*IF(501&lt;=$A52,$R$128,IF(101&lt;=$A52,$R$127,IF(51&lt;=$A52,$R$126,IF(31&lt;=$A52,$R$125,IF(21&lt;=$A52,$R$124,IF(11&lt;=$A52,$R$123,IF(1&lt;=$A52,$R$122,0)))))))),0))*1.1,0)</f>
        <v>25590</v>
      </c>
      <c r="R52" s="101">
        <f t="shared" si="6"/>
        <v>8547</v>
      </c>
      <c r="S52" s="102">
        <f t="shared" si="10"/>
        <v>34137</v>
      </c>
      <c r="T52" s="103">
        <f t="shared" si="14"/>
        <v>1342</v>
      </c>
      <c r="U52" s="104">
        <f t="shared" si="14"/>
        <v>200</v>
      </c>
      <c r="V52" s="105">
        <f t="shared" si="14"/>
        <v>1542</v>
      </c>
      <c r="W52" s="106">
        <f t="shared" si="15"/>
        <v>10333</v>
      </c>
      <c r="X52" s="86">
        <f t="shared" si="15"/>
        <v>374</v>
      </c>
      <c r="Y52" s="87">
        <f t="shared" si="15"/>
        <v>10707</v>
      </c>
      <c r="Z52" s="107">
        <f t="shared" si="16"/>
        <v>1.6772628957199973</v>
      </c>
      <c r="AA52" s="83">
        <f t="shared" si="16"/>
        <v>1.0457604306864066</v>
      </c>
      <c r="AB52" s="83">
        <f t="shared" si="16"/>
        <v>1.4569782330345711</v>
      </c>
    </row>
    <row r="53" spans="1:28" s="57" customFormat="1" ht="18" customHeight="1" x14ac:dyDescent="0.25">
      <c r="A53" s="84">
        <v>48</v>
      </c>
      <c r="B53" s="85">
        <f t="shared" si="17"/>
        <v>15537</v>
      </c>
      <c r="C53" s="106">
        <v>8354</v>
      </c>
      <c r="D53" s="111">
        <f t="shared" si="11"/>
        <v>23891</v>
      </c>
      <c r="E53" s="88">
        <f>ROUNDDOWN(($F$118+ROUNDDOWN(($A53*IF(501&lt;=$A53,$F$128,IF(101&lt;=$A53,$F$127,IF(51&lt;=$A53,$F$126,IF(31&lt;=$A53,$F$125,IF(21&lt;=$A53,$F$124,IF(11&lt;=$A53,$F$123,IF(1&lt;=$A53,$F$122,0)))))))),0))*1.1,0)</f>
        <v>22973</v>
      </c>
      <c r="F53" s="89">
        <v>8412</v>
      </c>
      <c r="G53" s="90">
        <f t="shared" si="8"/>
        <v>31385</v>
      </c>
      <c r="H53" s="91">
        <f t="shared" si="18"/>
        <v>7436</v>
      </c>
      <c r="I53" s="92">
        <f t="shared" si="18"/>
        <v>58</v>
      </c>
      <c r="J53" s="93">
        <f t="shared" si="18"/>
        <v>7494</v>
      </c>
      <c r="K53" s="94">
        <f>ROUNDDOWN(($L$118+ROUNDDOWN(($A53*IF(501&lt;=$A53,$L$128,IF(101&lt;=$A53,$L$127,IF(51&lt;=$A53,$L$126,IF(31&lt;=$A53,$L$125,IF(21&lt;=$A53,$L$124,IF(11&lt;=$A53,$L$123,IF(1&lt;=$A53,$L$122,0)))))))),0))*1.1,0)</f>
        <v>24428</v>
      </c>
      <c r="L53" s="95">
        <v>8509</v>
      </c>
      <c r="M53" s="96">
        <f t="shared" si="9"/>
        <v>32937</v>
      </c>
      <c r="N53" s="97">
        <f t="shared" si="13"/>
        <v>1455</v>
      </c>
      <c r="O53" s="98">
        <f t="shared" si="13"/>
        <v>97</v>
      </c>
      <c r="P53" s="99">
        <f t="shared" si="13"/>
        <v>1552</v>
      </c>
      <c r="Q53" s="100">
        <f>ROUNDDOWN(($R$118+ROUNDDOWN(($A53*IF(501&lt;=$A53,$R$128,IF(101&lt;=$A53,$R$127,IF(51&lt;=$A53,$R$126,IF(31&lt;=$A53,$R$125,IF(21&lt;=$A53,$R$124,IF(11&lt;=$A53,$R$123,IF(1&lt;=$A53,$R$122,0)))))))),0))*1.1,0)</f>
        <v>25779</v>
      </c>
      <c r="R53" s="101">
        <f t="shared" si="6"/>
        <v>8712</v>
      </c>
      <c r="S53" s="102">
        <f t="shared" si="10"/>
        <v>34491</v>
      </c>
      <c r="T53" s="103">
        <f t="shared" si="14"/>
        <v>1351</v>
      </c>
      <c r="U53" s="104">
        <f t="shared" si="14"/>
        <v>203</v>
      </c>
      <c r="V53" s="105">
        <f t="shared" si="14"/>
        <v>1554</v>
      </c>
      <c r="W53" s="106">
        <f t="shared" si="15"/>
        <v>10242</v>
      </c>
      <c r="X53" s="86">
        <f t="shared" si="15"/>
        <v>358</v>
      </c>
      <c r="Y53" s="87">
        <f t="shared" si="15"/>
        <v>10600</v>
      </c>
      <c r="Z53" s="107">
        <f t="shared" si="16"/>
        <v>1.6592006178798997</v>
      </c>
      <c r="AA53" s="83">
        <f t="shared" si="16"/>
        <v>1.0428537227675365</v>
      </c>
      <c r="AB53" s="83">
        <f t="shared" si="16"/>
        <v>1.443681721150224</v>
      </c>
    </row>
    <row r="54" spans="1:28" s="57" customFormat="1" ht="18" customHeight="1" x14ac:dyDescent="0.25">
      <c r="A54" s="84">
        <v>49</v>
      </c>
      <c r="B54" s="85">
        <f t="shared" si="17"/>
        <v>15818</v>
      </c>
      <c r="C54" s="106">
        <v>8536</v>
      </c>
      <c r="D54" s="111">
        <f t="shared" si="11"/>
        <v>24354</v>
      </c>
      <c r="E54" s="88">
        <f>ROUNDDOWN(($F$118+ROUNDDOWN(($A54*IF(501&lt;=$A54,$F$128,IF(101&lt;=$A54,$F$127,IF(51&lt;=$A54,$F$126,IF(31&lt;=$A54,$F$125,IF(21&lt;=$A54,$F$124,IF(11&lt;=$A54,$F$123,IF(1&lt;=$A54,$F$122,0)))))))),0))*1.1,0)</f>
        <v>23142</v>
      </c>
      <c r="F54" s="89">
        <v>8573</v>
      </c>
      <c r="G54" s="90">
        <f t="shared" si="8"/>
        <v>31715</v>
      </c>
      <c r="H54" s="91">
        <f t="shared" si="18"/>
        <v>7324</v>
      </c>
      <c r="I54" s="92">
        <f t="shared" si="18"/>
        <v>37</v>
      </c>
      <c r="J54" s="93">
        <f t="shared" si="18"/>
        <v>7361</v>
      </c>
      <c r="K54" s="94">
        <f>ROUNDDOWN(($L$118+ROUNDDOWN(($A54*IF(501&lt;=$A54,$L$128,IF(101&lt;=$A54,$L$127,IF(51&lt;=$A54,$L$126,IF(31&lt;=$A54,$L$125,IF(21&lt;=$A54,$L$124,IF(11&lt;=$A54,$L$123,IF(1&lt;=$A54,$L$122,0)))))))),0))*1.1,0)</f>
        <v>24609</v>
      </c>
      <c r="L54" s="95">
        <v>8671</v>
      </c>
      <c r="M54" s="96">
        <f t="shared" si="9"/>
        <v>33280</v>
      </c>
      <c r="N54" s="97">
        <f t="shared" si="13"/>
        <v>1467</v>
      </c>
      <c r="O54" s="98">
        <f t="shared" si="13"/>
        <v>98</v>
      </c>
      <c r="P54" s="99">
        <f t="shared" si="13"/>
        <v>1565</v>
      </c>
      <c r="Q54" s="100">
        <f>ROUNDDOWN(($R$118+ROUNDDOWN(($A54*IF(501&lt;=$A54,$R$128,IF(101&lt;=$A54,$R$127,IF(51&lt;=$A54,$R$126,IF(31&lt;=$A54,$R$125,IF(21&lt;=$A54,$R$124,IF(11&lt;=$A54,$R$123,IF(1&lt;=$A54,$R$122,0)))))))),0))*1.1,0)</f>
        <v>25968</v>
      </c>
      <c r="R54" s="101">
        <f t="shared" si="6"/>
        <v>8877</v>
      </c>
      <c r="S54" s="102">
        <f t="shared" si="10"/>
        <v>34845</v>
      </c>
      <c r="T54" s="103">
        <f t="shared" si="14"/>
        <v>1359</v>
      </c>
      <c r="U54" s="104">
        <f t="shared" si="14"/>
        <v>206</v>
      </c>
      <c r="V54" s="105">
        <f t="shared" si="14"/>
        <v>1565</v>
      </c>
      <c r="W54" s="106">
        <f t="shared" si="15"/>
        <v>10150</v>
      </c>
      <c r="X54" s="86">
        <f t="shared" si="15"/>
        <v>341</v>
      </c>
      <c r="Y54" s="87">
        <f t="shared" si="15"/>
        <v>10491</v>
      </c>
      <c r="Z54" s="107">
        <f t="shared" si="16"/>
        <v>1.6416740422303704</v>
      </c>
      <c r="AA54" s="83">
        <f t="shared" si="16"/>
        <v>1.0399484536082475</v>
      </c>
      <c r="AB54" s="83">
        <f t="shared" si="16"/>
        <v>1.4307711258930771</v>
      </c>
    </row>
    <row r="55" spans="1:28" s="57" customFormat="1" ht="18" customHeight="1" x14ac:dyDescent="0.25">
      <c r="A55" s="84">
        <v>50</v>
      </c>
      <c r="B55" s="85">
        <f t="shared" si="17"/>
        <v>16098</v>
      </c>
      <c r="C55" s="106">
        <v>8717</v>
      </c>
      <c r="D55" s="111">
        <f t="shared" si="11"/>
        <v>24815</v>
      </c>
      <c r="E55" s="88">
        <f>ROUNDDOWN(($F$118+ROUNDDOWN(($A55*IF(501&lt;=$A55,$F$128,IF(101&lt;=$A55,$F$127,IF(51&lt;=$A55,$F$126,IF(31&lt;=$A55,$F$125,IF(21&lt;=$A55,$F$124,IF(11&lt;=$A55,$F$123,IF(1&lt;=$A55,$F$122,0)))))))),0))*1.1,0)</f>
        <v>23312</v>
      </c>
      <c r="F55" s="89">
        <v>8734</v>
      </c>
      <c r="G55" s="90">
        <f t="shared" si="8"/>
        <v>32046</v>
      </c>
      <c r="H55" s="91">
        <f t="shared" si="18"/>
        <v>7214</v>
      </c>
      <c r="I55" s="92">
        <f t="shared" si="18"/>
        <v>17</v>
      </c>
      <c r="J55" s="93">
        <f t="shared" si="18"/>
        <v>7231</v>
      </c>
      <c r="K55" s="94">
        <f>ROUNDDOWN(($L$118+ROUNDDOWN(($A55*IF(501&lt;=$A55,$L$128,IF(101&lt;=$A55,$L$127,IF(51&lt;=$A55,$L$126,IF(31&lt;=$A55,$L$125,IF(21&lt;=$A55,$L$124,IF(11&lt;=$A55,$L$123,IF(1&lt;=$A55,$L$122,0)))))))),0))*1.1,0)</f>
        <v>24789</v>
      </c>
      <c r="L55" s="95">
        <v>8833</v>
      </c>
      <c r="M55" s="96">
        <f t="shared" si="9"/>
        <v>33622</v>
      </c>
      <c r="N55" s="97">
        <f t="shared" si="13"/>
        <v>1477</v>
      </c>
      <c r="O55" s="98">
        <f t="shared" si="13"/>
        <v>99</v>
      </c>
      <c r="P55" s="99">
        <f t="shared" si="13"/>
        <v>1576</v>
      </c>
      <c r="Q55" s="100">
        <f>ROUNDDOWN(($R$118+ROUNDDOWN(($A55*IF(501&lt;=$A55,$R$128,IF(101&lt;=$A55,$R$127,IF(51&lt;=$A55,$R$126,IF(31&lt;=$A55,$R$125,IF(21&lt;=$A55,$R$124,IF(11&lt;=$A55,$R$123,IF(1&lt;=$A55,$R$122,0)))))))),0))*1.1,0)</f>
        <v>26158</v>
      </c>
      <c r="R55" s="101">
        <f t="shared" si="6"/>
        <v>9042</v>
      </c>
      <c r="S55" s="102">
        <f t="shared" si="10"/>
        <v>35200</v>
      </c>
      <c r="T55" s="103">
        <f t="shared" si="14"/>
        <v>1369</v>
      </c>
      <c r="U55" s="104">
        <f t="shared" si="14"/>
        <v>209</v>
      </c>
      <c r="V55" s="105">
        <f t="shared" si="14"/>
        <v>1578</v>
      </c>
      <c r="W55" s="106">
        <f t="shared" si="15"/>
        <v>10060</v>
      </c>
      <c r="X55" s="86">
        <f t="shared" si="15"/>
        <v>325</v>
      </c>
      <c r="Y55" s="87">
        <f t="shared" si="15"/>
        <v>10385</v>
      </c>
      <c r="Z55" s="107">
        <f t="shared" si="16"/>
        <v>1.6249223506025594</v>
      </c>
      <c r="AA55" s="83">
        <f t="shared" si="16"/>
        <v>1.0372834690834003</v>
      </c>
      <c r="AB55" s="83">
        <f t="shared" si="16"/>
        <v>1.4184968768889785</v>
      </c>
    </row>
    <row r="56" spans="1:28" s="57" customFormat="1" ht="18" customHeight="1" x14ac:dyDescent="0.25">
      <c r="A56" s="84">
        <v>51</v>
      </c>
      <c r="B56" s="85">
        <f t="shared" si="17"/>
        <v>16379</v>
      </c>
      <c r="C56" s="106">
        <v>8899</v>
      </c>
      <c r="D56" s="111">
        <f t="shared" si="11"/>
        <v>25278</v>
      </c>
      <c r="E56" s="88">
        <f>ROUNDDOWN(($F$118+ROUNDDOWN(($A56*IF(501&lt;=$A56,$F$128,IF(101&lt;=$A56,$F$127,IF(51&lt;=$A56,$F$126,IF(31&lt;=$A56,$F$125,IF(21&lt;=$A56,$F$124,IF(11&lt;=$A56,$F$123,IF(1&lt;=$A56,$F$122,0)))))))),0))*1.1,0)</f>
        <v>25164</v>
      </c>
      <c r="F56" s="89">
        <v>9680</v>
      </c>
      <c r="G56" s="90">
        <f t="shared" si="8"/>
        <v>34844</v>
      </c>
      <c r="H56" s="91">
        <f t="shared" si="18"/>
        <v>8785</v>
      </c>
      <c r="I56" s="92">
        <f t="shared" si="18"/>
        <v>781</v>
      </c>
      <c r="J56" s="93">
        <f t="shared" si="18"/>
        <v>9566</v>
      </c>
      <c r="K56" s="94">
        <f>ROUNDDOWN(($L$118+ROUNDDOWN(($A56*IF(501&lt;=$A56,$L$128,IF(101&lt;=$A56,$L$127,IF(51&lt;=$A56,$L$126,IF(31&lt;=$A56,$L$125,IF(21&lt;=$A56,$L$124,IF(11&lt;=$A56,$L$123,IF(1&lt;=$A56,$L$122,0)))))))),0))*1.1,0)</f>
        <v>26765</v>
      </c>
      <c r="L56" s="95">
        <v>10285</v>
      </c>
      <c r="M56" s="96">
        <f t="shared" si="9"/>
        <v>37050</v>
      </c>
      <c r="N56" s="97">
        <f t="shared" si="13"/>
        <v>1601</v>
      </c>
      <c r="O56" s="98">
        <f t="shared" si="13"/>
        <v>605</v>
      </c>
      <c r="P56" s="99">
        <f t="shared" si="13"/>
        <v>2206</v>
      </c>
      <c r="Q56" s="100">
        <f>ROUNDDOWN(($R$118+ROUNDDOWN(($A56*IF(501&lt;=$A56,$R$128,IF(101&lt;=$A56,$R$127,IF(51&lt;=$A56,$R$126,IF(31&lt;=$A56,$R$125,IF(21&lt;=$A56,$R$124,IF(11&lt;=$A56,$R$123,IF(1&lt;=$A56,$R$122,0)))))))),0))*1.1,0)</f>
        <v>28254</v>
      </c>
      <c r="R56" s="101">
        <f t="shared" si="6"/>
        <v>10890</v>
      </c>
      <c r="S56" s="102">
        <f t="shared" si="10"/>
        <v>39144</v>
      </c>
      <c r="T56" s="103">
        <f t="shared" si="14"/>
        <v>1489</v>
      </c>
      <c r="U56" s="104">
        <f t="shared" si="14"/>
        <v>605</v>
      </c>
      <c r="V56" s="105">
        <f t="shared" si="14"/>
        <v>2094</v>
      </c>
      <c r="W56" s="106">
        <f t="shared" si="15"/>
        <v>11875</v>
      </c>
      <c r="X56" s="86">
        <f t="shared" si="15"/>
        <v>1991</v>
      </c>
      <c r="Y56" s="87">
        <f t="shared" si="15"/>
        <v>13866</v>
      </c>
      <c r="Z56" s="107">
        <f t="shared" si="16"/>
        <v>1.7250137371023873</v>
      </c>
      <c r="AA56" s="83">
        <f t="shared" si="16"/>
        <v>1.2237330037082819</v>
      </c>
      <c r="AB56" s="83">
        <f t="shared" si="16"/>
        <v>1.5485402326133397</v>
      </c>
    </row>
    <row r="57" spans="1:28" s="57" customFormat="1" ht="18" customHeight="1" x14ac:dyDescent="0.25">
      <c r="A57" s="84">
        <v>52</v>
      </c>
      <c r="B57" s="85">
        <f t="shared" si="17"/>
        <v>16659</v>
      </c>
      <c r="C57" s="106">
        <v>9080</v>
      </c>
      <c r="D57" s="111">
        <f t="shared" si="11"/>
        <v>25739</v>
      </c>
      <c r="E57" s="88">
        <f>ROUNDDOWN(($F$118+ROUNDDOWN(($A57*IF(501&lt;=$A57,$F$128,IF(101&lt;=$A57,$F$127,IF(51&lt;=$A57,$F$126,IF(31&lt;=$A57,$F$125,IF(21&lt;=$A57,$F$124,IF(11&lt;=$A57,$F$123,IF(1&lt;=$A57,$F$122,0)))))))),0))*1.1,0)</f>
        <v>25367</v>
      </c>
      <c r="F57" s="89">
        <v>9856</v>
      </c>
      <c r="G57" s="90">
        <f t="shared" si="8"/>
        <v>35223</v>
      </c>
      <c r="H57" s="91">
        <f t="shared" si="18"/>
        <v>8708</v>
      </c>
      <c r="I57" s="92">
        <f t="shared" si="18"/>
        <v>776</v>
      </c>
      <c r="J57" s="93">
        <f t="shared" si="18"/>
        <v>9484</v>
      </c>
      <c r="K57" s="94">
        <f>ROUNDDOWN(($L$118+ROUNDDOWN(($A57*IF(501&lt;=$A57,$L$128,IF(101&lt;=$A57,$L$127,IF(51&lt;=$A57,$L$126,IF(31&lt;=$A57,$L$125,IF(21&lt;=$A57,$L$124,IF(11&lt;=$A57,$L$123,IF(1&lt;=$A57,$L$122,0)))))))),0))*1.1,0)</f>
        <v>26980</v>
      </c>
      <c r="L57" s="95">
        <v>10472</v>
      </c>
      <c r="M57" s="96">
        <f t="shared" si="9"/>
        <v>37452</v>
      </c>
      <c r="N57" s="97">
        <f t="shared" si="13"/>
        <v>1613</v>
      </c>
      <c r="O57" s="98">
        <f t="shared" si="13"/>
        <v>616</v>
      </c>
      <c r="P57" s="99">
        <f t="shared" si="13"/>
        <v>2229</v>
      </c>
      <c r="Q57" s="100">
        <f>ROUNDDOWN(($R$118+ROUNDDOWN(($A57*IF(501&lt;=$A57,$R$128,IF(101&lt;=$A57,$R$127,IF(51&lt;=$A57,$R$126,IF(31&lt;=$A57,$R$125,IF(21&lt;=$A57,$R$124,IF(11&lt;=$A57,$R$123,IF(1&lt;=$A57,$R$122,0)))))))),0))*1.1,0)</f>
        <v>28481</v>
      </c>
      <c r="R57" s="101">
        <f t="shared" si="6"/>
        <v>11088</v>
      </c>
      <c r="S57" s="102">
        <f t="shared" si="10"/>
        <v>39569</v>
      </c>
      <c r="T57" s="103">
        <f t="shared" si="14"/>
        <v>1501</v>
      </c>
      <c r="U57" s="104">
        <f t="shared" si="14"/>
        <v>616</v>
      </c>
      <c r="V57" s="105">
        <f t="shared" si="14"/>
        <v>2117</v>
      </c>
      <c r="W57" s="106">
        <f t="shared" si="15"/>
        <v>11822</v>
      </c>
      <c r="X57" s="86">
        <f t="shared" si="15"/>
        <v>2008</v>
      </c>
      <c r="Y57" s="87">
        <f t="shared" si="15"/>
        <v>13830</v>
      </c>
      <c r="Z57" s="107">
        <f t="shared" si="16"/>
        <v>1.7096464373611862</v>
      </c>
      <c r="AA57" s="83">
        <f t="shared" si="16"/>
        <v>1.2211453744493392</v>
      </c>
      <c r="AB57" s="83">
        <f t="shared" si="16"/>
        <v>1.5373169120789463</v>
      </c>
    </row>
    <row r="58" spans="1:28" s="57" customFormat="1" ht="18" customHeight="1" x14ac:dyDescent="0.25">
      <c r="A58" s="84">
        <v>53</v>
      </c>
      <c r="B58" s="85">
        <f t="shared" si="17"/>
        <v>16940</v>
      </c>
      <c r="C58" s="106">
        <v>9262</v>
      </c>
      <c r="D58" s="111">
        <f t="shared" si="11"/>
        <v>26202</v>
      </c>
      <c r="E58" s="88">
        <f>ROUNDDOWN(($F$118+ROUNDDOWN(($A58*IF(501&lt;=$A58,$F$128,IF(101&lt;=$A58,$F$127,IF(51&lt;=$A58,$F$126,IF(31&lt;=$A58,$F$125,IF(21&lt;=$A58,$F$124,IF(11&lt;=$A58,$F$123,IF(1&lt;=$A58,$F$122,0)))))))),0))*1.1,0)</f>
        <v>25569</v>
      </c>
      <c r="F58" s="89">
        <v>10032</v>
      </c>
      <c r="G58" s="90">
        <f t="shared" si="8"/>
        <v>35601</v>
      </c>
      <c r="H58" s="91">
        <f t="shared" si="18"/>
        <v>8629</v>
      </c>
      <c r="I58" s="92">
        <f t="shared" si="18"/>
        <v>770</v>
      </c>
      <c r="J58" s="93">
        <f t="shared" si="18"/>
        <v>9399</v>
      </c>
      <c r="K58" s="94">
        <f>ROUNDDOWN(($L$118+ROUNDDOWN(($A58*IF(501&lt;=$A58,$L$128,IF(101&lt;=$A58,$L$127,IF(51&lt;=$A58,$L$126,IF(31&lt;=$A58,$L$125,IF(21&lt;=$A58,$L$124,IF(11&lt;=$A58,$L$123,IF(1&lt;=$A58,$L$122,0)))))))),0))*1.1,0)</f>
        <v>27196</v>
      </c>
      <c r="L58" s="95">
        <v>10659</v>
      </c>
      <c r="M58" s="96">
        <f t="shared" si="9"/>
        <v>37855</v>
      </c>
      <c r="N58" s="97">
        <f t="shared" si="13"/>
        <v>1627</v>
      </c>
      <c r="O58" s="98">
        <f t="shared" si="13"/>
        <v>627</v>
      </c>
      <c r="P58" s="99">
        <f t="shared" si="13"/>
        <v>2254</v>
      </c>
      <c r="Q58" s="100">
        <f>ROUNDDOWN(($R$118+ROUNDDOWN(($A58*IF(501&lt;=$A58,$R$128,IF(101&lt;=$A58,$R$127,IF(51&lt;=$A58,$R$126,IF(31&lt;=$A58,$R$125,IF(21&lt;=$A58,$R$124,IF(11&lt;=$A58,$R$123,IF(1&lt;=$A58,$R$122,0)))))))),0))*1.1,0)</f>
        <v>28707</v>
      </c>
      <c r="R58" s="101">
        <f t="shared" si="6"/>
        <v>11286</v>
      </c>
      <c r="S58" s="102">
        <f t="shared" si="10"/>
        <v>39993</v>
      </c>
      <c r="T58" s="103">
        <f t="shared" si="14"/>
        <v>1511</v>
      </c>
      <c r="U58" s="104">
        <f t="shared" si="14"/>
        <v>627</v>
      </c>
      <c r="V58" s="105">
        <f t="shared" si="14"/>
        <v>2138</v>
      </c>
      <c r="W58" s="106">
        <f t="shared" si="15"/>
        <v>11767</v>
      </c>
      <c r="X58" s="86">
        <f t="shared" si="15"/>
        <v>2024</v>
      </c>
      <c r="Y58" s="87">
        <f t="shared" si="15"/>
        <v>13791</v>
      </c>
      <c r="Z58" s="107">
        <f t="shared" si="16"/>
        <v>1.6946280991735536</v>
      </c>
      <c r="AA58" s="83">
        <f t="shared" si="16"/>
        <v>1.2185273159144894</v>
      </c>
      <c r="AB58" s="83">
        <f t="shared" si="16"/>
        <v>1.5263338676436913</v>
      </c>
    </row>
    <row r="59" spans="1:28" s="57" customFormat="1" ht="18" customHeight="1" x14ac:dyDescent="0.25">
      <c r="A59" s="84">
        <v>54</v>
      </c>
      <c r="B59" s="85">
        <f t="shared" si="17"/>
        <v>17220</v>
      </c>
      <c r="C59" s="106">
        <v>9443</v>
      </c>
      <c r="D59" s="111">
        <f t="shared" si="11"/>
        <v>26663</v>
      </c>
      <c r="E59" s="88">
        <f>ROUNDDOWN(($F$118+ROUNDDOWN(($A59*IF(501&lt;=$A59,$F$128,IF(101&lt;=$A59,$F$127,IF(51&lt;=$A59,$F$126,IF(31&lt;=$A59,$F$125,IF(21&lt;=$A59,$F$124,IF(11&lt;=$A59,$F$123,IF(1&lt;=$A59,$F$122,0)))))))),0))*1.1,0)</f>
        <v>25771</v>
      </c>
      <c r="F59" s="89">
        <v>10208</v>
      </c>
      <c r="G59" s="90">
        <f t="shared" si="8"/>
        <v>35979</v>
      </c>
      <c r="H59" s="91">
        <f t="shared" si="18"/>
        <v>8551</v>
      </c>
      <c r="I59" s="92">
        <f t="shared" si="18"/>
        <v>765</v>
      </c>
      <c r="J59" s="93">
        <f t="shared" si="18"/>
        <v>9316</v>
      </c>
      <c r="K59" s="94">
        <f>ROUNDDOWN(($L$118+ROUNDDOWN(($A59*IF(501&lt;=$A59,$L$128,IF(101&lt;=$A59,$L$127,IF(51&lt;=$A59,$L$126,IF(31&lt;=$A59,$L$125,IF(21&lt;=$A59,$L$124,IF(11&lt;=$A59,$L$123,IF(1&lt;=$A59,$L$122,0)))))))),0))*1.1,0)</f>
        <v>27412</v>
      </c>
      <c r="L59" s="95">
        <v>10846</v>
      </c>
      <c r="M59" s="96">
        <f t="shared" si="9"/>
        <v>38258</v>
      </c>
      <c r="N59" s="97">
        <f t="shared" si="13"/>
        <v>1641</v>
      </c>
      <c r="O59" s="98">
        <f t="shared" si="13"/>
        <v>638</v>
      </c>
      <c r="P59" s="99">
        <f t="shared" si="13"/>
        <v>2279</v>
      </c>
      <c r="Q59" s="100">
        <f>ROUNDDOWN(($R$118+ROUNDDOWN(($A59*IF(501&lt;=$A59,$R$128,IF(101&lt;=$A59,$R$127,IF(51&lt;=$A59,$R$126,IF(31&lt;=$A59,$R$125,IF(21&lt;=$A59,$R$124,IF(11&lt;=$A59,$R$123,IF(1&lt;=$A59,$R$122,0)))))))),0))*1.1,0)</f>
        <v>28934</v>
      </c>
      <c r="R59" s="101">
        <f t="shared" si="6"/>
        <v>11484</v>
      </c>
      <c r="S59" s="102">
        <f t="shared" si="10"/>
        <v>40418</v>
      </c>
      <c r="T59" s="103">
        <f t="shared" si="14"/>
        <v>1522</v>
      </c>
      <c r="U59" s="104">
        <f t="shared" si="14"/>
        <v>638</v>
      </c>
      <c r="V59" s="105">
        <f t="shared" si="14"/>
        <v>2160</v>
      </c>
      <c r="W59" s="106">
        <f t="shared" si="15"/>
        <v>11714</v>
      </c>
      <c r="X59" s="86">
        <f t="shared" si="15"/>
        <v>2041</v>
      </c>
      <c r="Y59" s="87">
        <f t="shared" si="15"/>
        <v>13755</v>
      </c>
      <c r="Z59" s="107">
        <f t="shared" si="16"/>
        <v>1.6802555168408826</v>
      </c>
      <c r="AA59" s="83">
        <f t="shared" si="16"/>
        <v>1.2161389388965371</v>
      </c>
      <c r="AB59" s="83">
        <f t="shared" si="16"/>
        <v>1.5158834339721712</v>
      </c>
    </row>
    <row r="60" spans="1:28" s="57" customFormat="1" ht="18" customHeight="1" x14ac:dyDescent="0.25">
      <c r="A60" s="84">
        <v>55</v>
      </c>
      <c r="B60" s="85">
        <f t="shared" si="17"/>
        <v>17501</v>
      </c>
      <c r="C60" s="106">
        <v>9625</v>
      </c>
      <c r="D60" s="111">
        <f t="shared" si="11"/>
        <v>27126</v>
      </c>
      <c r="E60" s="88">
        <f>ROUNDDOWN(($F$118+ROUNDDOWN(($A60*IF(501&lt;=$A60,$F$128,IF(101&lt;=$A60,$F$127,IF(51&lt;=$A60,$F$126,IF(31&lt;=$A60,$F$125,IF(21&lt;=$A60,$F$124,IF(11&lt;=$A60,$F$123,IF(1&lt;=$A60,$F$122,0)))))))),0))*1.1,0)</f>
        <v>25974</v>
      </c>
      <c r="F60" s="89">
        <v>10384</v>
      </c>
      <c r="G60" s="90">
        <f t="shared" si="8"/>
        <v>36358</v>
      </c>
      <c r="H60" s="91">
        <f t="shared" si="18"/>
        <v>8473</v>
      </c>
      <c r="I60" s="92">
        <f t="shared" si="18"/>
        <v>759</v>
      </c>
      <c r="J60" s="93">
        <f t="shared" si="18"/>
        <v>9232</v>
      </c>
      <c r="K60" s="94">
        <f>ROUNDDOWN(($L$118+ROUNDDOWN(($A60*IF(501&lt;=$A60,$L$128,IF(101&lt;=$A60,$L$127,IF(51&lt;=$A60,$L$126,IF(31&lt;=$A60,$L$125,IF(21&lt;=$A60,$L$124,IF(11&lt;=$A60,$L$123,IF(1&lt;=$A60,$L$122,0)))))))),0))*1.1,0)</f>
        <v>27627</v>
      </c>
      <c r="L60" s="95">
        <v>11033</v>
      </c>
      <c r="M60" s="96">
        <f t="shared" si="9"/>
        <v>38660</v>
      </c>
      <c r="N60" s="97">
        <f t="shared" si="13"/>
        <v>1653</v>
      </c>
      <c r="O60" s="98">
        <f t="shared" si="13"/>
        <v>649</v>
      </c>
      <c r="P60" s="99">
        <f t="shared" si="13"/>
        <v>2302</v>
      </c>
      <c r="Q60" s="100">
        <f>ROUNDDOWN(($R$118+ROUNDDOWN(($A60*IF(501&lt;=$A60,$R$128,IF(101&lt;=$A60,$R$127,IF(51&lt;=$A60,$R$126,IF(31&lt;=$A60,$R$125,IF(21&lt;=$A60,$R$124,IF(11&lt;=$A60,$R$123,IF(1&lt;=$A60,$R$122,0)))))))),0))*1.1,0)</f>
        <v>29161</v>
      </c>
      <c r="R60" s="101">
        <f t="shared" si="6"/>
        <v>11682</v>
      </c>
      <c r="S60" s="102">
        <f t="shared" si="10"/>
        <v>40843</v>
      </c>
      <c r="T60" s="103">
        <f t="shared" si="14"/>
        <v>1534</v>
      </c>
      <c r="U60" s="104">
        <f t="shared" si="14"/>
        <v>649</v>
      </c>
      <c r="V60" s="105">
        <f t="shared" si="14"/>
        <v>2183</v>
      </c>
      <c r="W60" s="106">
        <f t="shared" si="15"/>
        <v>11660</v>
      </c>
      <c r="X60" s="86">
        <f t="shared" si="15"/>
        <v>2057</v>
      </c>
      <c r="Y60" s="87">
        <f t="shared" si="15"/>
        <v>13717</v>
      </c>
      <c r="Z60" s="107">
        <f t="shared" si="16"/>
        <v>1.6662476429918291</v>
      </c>
      <c r="AA60" s="83">
        <f t="shared" si="16"/>
        <v>1.2137142857142857</v>
      </c>
      <c r="AB60" s="83">
        <f t="shared" si="16"/>
        <v>1.5056772100567721</v>
      </c>
    </row>
    <row r="61" spans="1:28" s="57" customFormat="1" ht="18" customHeight="1" x14ac:dyDescent="0.25">
      <c r="A61" s="84">
        <v>56</v>
      </c>
      <c r="B61" s="85">
        <f t="shared" si="17"/>
        <v>19015</v>
      </c>
      <c r="C61" s="106">
        <v>9817</v>
      </c>
      <c r="D61" s="111">
        <f t="shared" si="11"/>
        <v>28832</v>
      </c>
      <c r="E61" s="88">
        <f>ROUNDDOWN(($F$118+ROUNDDOWN(($A61*IF(501&lt;=$A61,$F$128,IF(101&lt;=$A61,$F$127,IF(51&lt;=$A61,$F$126,IF(31&lt;=$A61,$F$125,IF(21&lt;=$A61,$F$124,IF(11&lt;=$A61,$F$123,IF(1&lt;=$A61,$F$122,0)))))))),0))*1.1,0)</f>
        <v>26176</v>
      </c>
      <c r="F61" s="89">
        <v>10560</v>
      </c>
      <c r="G61" s="90">
        <f t="shared" si="8"/>
        <v>36736</v>
      </c>
      <c r="H61" s="91">
        <f t="shared" si="18"/>
        <v>7161</v>
      </c>
      <c r="I61" s="92">
        <f t="shared" si="18"/>
        <v>743</v>
      </c>
      <c r="J61" s="93">
        <f t="shared" si="18"/>
        <v>7904</v>
      </c>
      <c r="K61" s="94">
        <f>ROUNDDOWN(($L$118+ROUNDDOWN(($A61*IF(501&lt;=$A61,$L$128,IF(101&lt;=$A61,$L$127,IF(51&lt;=$A61,$L$126,IF(31&lt;=$A61,$L$125,IF(21&lt;=$A61,$L$124,IF(11&lt;=$A61,$L$123,IF(1&lt;=$A61,$L$122,0)))))))),0))*1.1,0)</f>
        <v>27843</v>
      </c>
      <c r="L61" s="95">
        <v>11220</v>
      </c>
      <c r="M61" s="96">
        <f t="shared" si="9"/>
        <v>39063</v>
      </c>
      <c r="N61" s="97">
        <f t="shared" si="13"/>
        <v>1667</v>
      </c>
      <c r="O61" s="98">
        <f t="shared" si="13"/>
        <v>660</v>
      </c>
      <c r="P61" s="99">
        <f t="shared" si="13"/>
        <v>2327</v>
      </c>
      <c r="Q61" s="100">
        <f>ROUNDDOWN(($R$118+ROUNDDOWN(($A61*IF(501&lt;=$A61,$R$128,IF(101&lt;=$A61,$R$127,IF(51&lt;=$A61,$R$126,IF(31&lt;=$A61,$R$125,IF(21&lt;=$A61,$R$124,IF(11&lt;=$A61,$R$123,IF(1&lt;=$A61,$R$122,0)))))))),0))*1.1,0)</f>
        <v>29387</v>
      </c>
      <c r="R61" s="101">
        <f t="shared" si="6"/>
        <v>11880</v>
      </c>
      <c r="S61" s="102">
        <f t="shared" si="10"/>
        <v>41267</v>
      </c>
      <c r="T61" s="103">
        <f t="shared" si="14"/>
        <v>1544</v>
      </c>
      <c r="U61" s="104">
        <f t="shared" si="14"/>
        <v>660</v>
      </c>
      <c r="V61" s="105">
        <f t="shared" si="14"/>
        <v>2204</v>
      </c>
      <c r="W61" s="106">
        <f t="shared" si="15"/>
        <v>10372</v>
      </c>
      <c r="X61" s="86">
        <f t="shared" si="15"/>
        <v>2063</v>
      </c>
      <c r="Y61" s="87">
        <f t="shared" si="15"/>
        <v>12435</v>
      </c>
      <c r="Z61" s="107">
        <f t="shared" si="16"/>
        <v>1.5454641072837234</v>
      </c>
      <c r="AA61" s="83">
        <f t="shared" si="16"/>
        <v>1.2101456656819802</v>
      </c>
      <c r="AB61" s="83">
        <f t="shared" si="16"/>
        <v>1.4312916204217536</v>
      </c>
    </row>
    <row r="62" spans="1:28" s="57" customFormat="1" ht="18" customHeight="1" x14ac:dyDescent="0.25">
      <c r="A62" s="84">
        <v>57</v>
      </c>
      <c r="B62" s="85">
        <f t="shared" si="17"/>
        <v>19320</v>
      </c>
      <c r="C62" s="106">
        <v>10010</v>
      </c>
      <c r="D62" s="111">
        <f t="shared" si="11"/>
        <v>29330</v>
      </c>
      <c r="E62" s="88">
        <f>ROUNDDOWN(($F$118+ROUNDDOWN(($A62*IF(501&lt;=$A62,$F$128,IF(101&lt;=$A62,$F$127,IF(51&lt;=$A62,$F$126,IF(31&lt;=$A62,$F$125,IF(21&lt;=$A62,$F$124,IF(11&lt;=$A62,$F$123,IF(1&lt;=$A62,$F$122,0)))))))),0))*1.1,0)</f>
        <v>26379</v>
      </c>
      <c r="F62" s="89">
        <v>10736</v>
      </c>
      <c r="G62" s="90">
        <f t="shared" si="8"/>
        <v>37115</v>
      </c>
      <c r="H62" s="91">
        <f t="shared" si="18"/>
        <v>7059</v>
      </c>
      <c r="I62" s="92">
        <f t="shared" si="18"/>
        <v>726</v>
      </c>
      <c r="J62" s="93">
        <f t="shared" si="18"/>
        <v>7785</v>
      </c>
      <c r="K62" s="94">
        <f>ROUNDDOWN(($L$118+ROUNDDOWN(($A62*IF(501&lt;=$A62,$L$128,IF(101&lt;=$A62,$L$127,IF(51&lt;=$A62,$L$126,IF(31&lt;=$A62,$L$125,IF(21&lt;=$A62,$L$124,IF(11&lt;=$A62,$L$123,IF(1&lt;=$A62,$L$122,0)))))))),0))*1.1,0)</f>
        <v>28058</v>
      </c>
      <c r="L62" s="95">
        <v>11407</v>
      </c>
      <c r="M62" s="96">
        <f t="shared" si="9"/>
        <v>39465</v>
      </c>
      <c r="N62" s="97">
        <f t="shared" si="13"/>
        <v>1679</v>
      </c>
      <c r="O62" s="98">
        <f t="shared" si="13"/>
        <v>671</v>
      </c>
      <c r="P62" s="99">
        <f t="shared" si="13"/>
        <v>2350</v>
      </c>
      <c r="Q62" s="100">
        <f>ROUNDDOWN(($R$118+ROUNDDOWN(($A62*IF(501&lt;=$A62,$R$128,IF(101&lt;=$A62,$R$127,IF(51&lt;=$A62,$R$126,IF(31&lt;=$A62,$R$125,IF(21&lt;=$A62,$R$124,IF(11&lt;=$A62,$R$123,IF(1&lt;=$A62,$R$122,0)))))))),0))*1.1,0)</f>
        <v>29614</v>
      </c>
      <c r="R62" s="101">
        <f t="shared" si="6"/>
        <v>12078</v>
      </c>
      <c r="S62" s="102">
        <f t="shared" si="10"/>
        <v>41692</v>
      </c>
      <c r="T62" s="103">
        <f t="shared" si="14"/>
        <v>1556</v>
      </c>
      <c r="U62" s="104">
        <f t="shared" si="14"/>
        <v>671</v>
      </c>
      <c r="V62" s="105">
        <f t="shared" si="14"/>
        <v>2227</v>
      </c>
      <c r="W62" s="106">
        <f t="shared" si="15"/>
        <v>10294</v>
      </c>
      <c r="X62" s="86">
        <f t="shared" si="15"/>
        <v>2068</v>
      </c>
      <c r="Y62" s="87">
        <f t="shared" si="15"/>
        <v>12362</v>
      </c>
      <c r="Z62" s="107">
        <f t="shared" si="16"/>
        <v>1.5328157349896481</v>
      </c>
      <c r="AA62" s="83">
        <f t="shared" si="16"/>
        <v>1.2065934065934065</v>
      </c>
      <c r="AB62" s="83">
        <f t="shared" si="16"/>
        <v>1.4214797136038186</v>
      </c>
    </row>
    <row r="63" spans="1:28" s="57" customFormat="1" ht="18" customHeight="1" x14ac:dyDescent="0.25">
      <c r="A63" s="84">
        <v>58</v>
      </c>
      <c r="B63" s="85">
        <f t="shared" si="17"/>
        <v>19625</v>
      </c>
      <c r="C63" s="106">
        <v>10202</v>
      </c>
      <c r="D63" s="111">
        <f t="shared" si="11"/>
        <v>29827</v>
      </c>
      <c r="E63" s="88">
        <f>ROUNDDOWN(($F$118+ROUNDDOWN(($A63*IF(501&lt;=$A63,$F$128,IF(101&lt;=$A63,$F$127,IF(51&lt;=$A63,$F$126,IF(31&lt;=$A63,$F$125,IF(21&lt;=$A63,$F$124,IF(11&lt;=$A63,$F$123,IF(1&lt;=$A63,$F$122,0)))))))),0))*1.1,0)</f>
        <v>26581</v>
      </c>
      <c r="F63" s="89">
        <v>10912</v>
      </c>
      <c r="G63" s="90">
        <f t="shared" si="8"/>
        <v>37493</v>
      </c>
      <c r="H63" s="91">
        <f t="shared" si="18"/>
        <v>6956</v>
      </c>
      <c r="I63" s="92">
        <f t="shared" si="18"/>
        <v>710</v>
      </c>
      <c r="J63" s="93">
        <f t="shared" si="18"/>
        <v>7666</v>
      </c>
      <c r="K63" s="94">
        <f>ROUNDDOWN(($L$118+ROUNDDOWN(($A63*IF(501&lt;=$A63,$L$128,IF(101&lt;=$A63,$L$127,IF(51&lt;=$A63,$L$126,IF(31&lt;=$A63,$L$125,IF(21&lt;=$A63,$L$124,IF(11&lt;=$A63,$L$123,IF(1&lt;=$A63,$L$122,0)))))))),0))*1.1,0)</f>
        <v>28274</v>
      </c>
      <c r="L63" s="95">
        <v>11594</v>
      </c>
      <c r="M63" s="96">
        <f t="shared" si="9"/>
        <v>39868</v>
      </c>
      <c r="N63" s="97">
        <f t="shared" si="13"/>
        <v>1693</v>
      </c>
      <c r="O63" s="98">
        <f t="shared" si="13"/>
        <v>682</v>
      </c>
      <c r="P63" s="99">
        <f t="shared" si="13"/>
        <v>2375</v>
      </c>
      <c r="Q63" s="100">
        <f>ROUNDDOWN(($R$118+ROUNDDOWN(($A63*IF(501&lt;=$A63,$R$128,IF(101&lt;=$A63,$R$127,IF(51&lt;=$A63,$R$126,IF(31&lt;=$A63,$R$125,IF(21&lt;=$A63,$R$124,IF(11&lt;=$A63,$R$123,IF(1&lt;=$A63,$R$122,0)))))))),0))*1.1,0)</f>
        <v>29840</v>
      </c>
      <c r="R63" s="101">
        <f t="shared" si="6"/>
        <v>12276</v>
      </c>
      <c r="S63" s="102">
        <f t="shared" si="10"/>
        <v>42116</v>
      </c>
      <c r="T63" s="103">
        <f t="shared" si="14"/>
        <v>1566</v>
      </c>
      <c r="U63" s="104">
        <f t="shared" si="14"/>
        <v>682</v>
      </c>
      <c r="V63" s="105">
        <f t="shared" si="14"/>
        <v>2248</v>
      </c>
      <c r="W63" s="106">
        <f t="shared" si="15"/>
        <v>10215</v>
      </c>
      <c r="X63" s="86">
        <f t="shared" si="15"/>
        <v>2074</v>
      </c>
      <c r="Y63" s="87">
        <f t="shared" si="15"/>
        <v>12289</v>
      </c>
      <c r="Z63" s="107">
        <f t="shared" si="16"/>
        <v>1.5205095541401275</v>
      </c>
      <c r="AA63" s="83">
        <f t="shared" si="16"/>
        <v>1.2032934718682611</v>
      </c>
      <c r="AB63" s="83">
        <f t="shared" si="16"/>
        <v>1.4120092533610487</v>
      </c>
    </row>
    <row r="64" spans="1:28" s="57" customFormat="1" ht="18" customHeight="1" x14ac:dyDescent="0.25">
      <c r="A64" s="84">
        <v>59</v>
      </c>
      <c r="B64" s="85">
        <f t="shared" si="17"/>
        <v>19929</v>
      </c>
      <c r="C64" s="106">
        <v>10395</v>
      </c>
      <c r="D64" s="111">
        <f t="shared" si="11"/>
        <v>30324</v>
      </c>
      <c r="E64" s="88">
        <f>ROUNDDOWN(($F$118+ROUNDDOWN(($A64*IF(501&lt;=$A64,$F$128,IF(101&lt;=$A64,$F$127,IF(51&lt;=$A64,$F$126,IF(31&lt;=$A64,$F$125,IF(21&lt;=$A64,$F$124,IF(11&lt;=$A64,$F$123,IF(1&lt;=$A64,$F$122,0)))))))),0))*1.1,0)</f>
        <v>26783</v>
      </c>
      <c r="F64" s="89">
        <v>11088</v>
      </c>
      <c r="G64" s="90">
        <f t="shared" si="8"/>
        <v>37871</v>
      </c>
      <c r="H64" s="91">
        <f t="shared" si="18"/>
        <v>6854</v>
      </c>
      <c r="I64" s="92">
        <f t="shared" si="18"/>
        <v>693</v>
      </c>
      <c r="J64" s="93">
        <f t="shared" si="18"/>
        <v>7547</v>
      </c>
      <c r="K64" s="94">
        <f>ROUNDDOWN(($L$118+ROUNDDOWN(($A64*IF(501&lt;=$A64,$L$128,IF(101&lt;=$A64,$L$127,IF(51&lt;=$A64,$L$126,IF(31&lt;=$A64,$L$125,IF(21&lt;=$A64,$L$124,IF(11&lt;=$A64,$L$123,IF(1&lt;=$A64,$L$122,0)))))))),0))*1.1,0)</f>
        <v>28490</v>
      </c>
      <c r="L64" s="95">
        <v>11781</v>
      </c>
      <c r="M64" s="96">
        <f t="shared" si="9"/>
        <v>40271</v>
      </c>
      <c r="N64" s="97">
        <f t="shared" si="13"/>
        <v>1707</v>
      </c>
      <c r="O64" s="98">
        <f t="shared" si="13"/>
        <v>693</v>
      </c>
      <c r="P64" s="99">
        <f t="shared" si="13"/>
        <v>2400</v>
      </c>
      <c r="Q64" s="100">
        <f>ROUNDDOWN(($R$118+ROUNDDOWN(($A64*IF(501&lt;=$A64,$R$128,IF(101&lt;=$A64,$R$127,IF(51&lt;=$A64,$R$126,IF(31&lt;=$A64,$R$125,IF(21&lt;=$A64,$R$124,IF(11&lt;=$A64,$R$123,IF(1&lt;=$A64,$R$122,0)))))))),0))*1.1,0)</f>
        <v>30067</v>
      </c>
      <c r="R64" s="101">
        <f t="shared" si="6"/>
        <v>12474</v>
      </c>
      <c r="S64" s="102">
        <f t="shared" si="10"/>
        <v>42541</v>
      </c>
      <c r="T64" s="103">
        <f t="shared" si="14"/>
        <v>1577</v>
      </c>
      <c r="U64" s="104">
        <f t="shared" si="14"/>
        <v>693</v>
      </c>
      <c r="V64" s="105">
        <f t="shared" si="14"/>
        <v>2270</v>
      </c>
      <c r="W64" s="106">
        <f t="shared" si="15"/>
        <v>10138</v>
      </c>
      <c r="X64" s="86">
        <f t="shared" si="15"/>
        <v>2079</v>
      </c>
      <c r="Y64" s="87">
        <f t="shared" si="15"/>
        <v>12217</v>
      </c>
      <c r="Z64" s="107">
        <f t="shared" si="16"/>
        <v>1.50870590596618</v>
      </c>
      <c r="AA64" s="83">
        <f t="shared" si="16"/>
        <v>1.2</v>
      </c>
      <c r="AB64" s="83">
        <f t="shared" si="16"/>
        <v>1.4028822055137844</v>
      </c>
    </row>
    <row r="65" spans="1:28" s="57" customFormat="1" ht="18" customHeight="1" x14ac:dyDescent="0.25">
      <c r="A65" s="84">
        <v>60</v>
      </c>
      <c r="B65" s="85">
        <f t="shared" si="17"/>
        <v>20234</v>
      </c>
      <c r="C65" s="106">
        <v>10587</v>
      </c>
      <c r="D65" s="111">
        <f t="shared" si="11"/>
        <v>30821</v>
      </c>
      <c r="E65" s="88">
        <f>ROUNDDOWN(($F$118+ROUNDDOWN(($A65*IF(501&lt;=$A65,$F$128,IF(101&lt;=$A65,$F$127,IF(51&lt;=$A65,$F$126,IF(31&lt;=$A65,$F$125,IF(21&lt;=$A65,$F$124,IF(11&lt;=$A65,$F$123,IF(1&lt;=$A65,$F$122,0)))))))),0))*1.1,0)</f>
        <v>26986</v>
      </c>
      <c r="F65" s="89">
        <v>11264</v>
      </c>
      <c r="G65" s="90">
        <f t="shared" si="8"/>
        <v>38250</v>
      </c>
      <c r="H65" s="91">
        <f t="shared" si="18"/>
        <v>6752</v>
      </c>
      <c r="I65" s="92">
        <f t="shared" si="18"/>
        <v>677</v>
      </c>
      <c r="J65" s="93">
        <f t="shared" si="18"/>
        <v>7429</v>
      </c>
      <c r="K65" s="94">
        <f>ROUNDDOWN(($L$118+ROUNDDOWN(($A65*IF(501&lt;=$A65,$L$128,IF(101&lt;=$A65,$L$127,IF(51&lt;=$A65,$L$126,IF(31&lt;=$A65,$L$125,IF(21&lt;=$A65,$L$124,IF(11&lt;=$A65,$L$123,IF(1&lt;=$A65,$L$122,0)))))))),0))*1.1,0)</f>
        <v>28705</v>
      </c>
      <c r="L65" s="95">
        <v>11968</v>
      </c>
      <c r="M65" s="96">
        <f t="shared" si="9"/>
        <v>40673</v>
      </c>
      <c r="N65" s="97">
        <f t="shared" si="13"/>
        <v>1719</v>
      </c>
      <c r="O65" s="98">
        <f t="shared" si="13"/>
        <v>704</v>
      </c>
      <c r="P65" s="99">
        <f t="shared" si="13"/>
        <v>2423</v>
      </c>
      <c r="Q65" s="100">
        <f>ROUNDDOWN(($R$118+ROUNDDOWN(($A65*IF(501&lt;=$A65,$R$128,IF(101&lt;=$A65,$R$127,IF(51&lt;=$A65,$R$126,IF(31&lt;=$A65,$R$125,IF(21&lt;=$A65,$R$124,IF(11&lt;=$A65,$R$123,IF(1&lt;=$A65,$R$122,0)))))))),0))*1.1,0)</f>
        <v>30294</v>
      </c>
      <c r="R65" s="101">
        <f t="shared" si="6"/>
        <v>12672</v>
      </c>
      <c r="S65" s="102">
        <f t="shared" si="10"/>
        <v>42966</v>
      </c>
      <c r="T65" s="103">
        <f t="shared" si="14"/>
        <v>1589</v>
      </c>
      <c r="U65" s="104">
        <f t="shared" si="14"/>
        <v>704</v>
      </c>
      <c r="V65" s="105">
        <f t="shared" si="14"/>
        <v>2293</v>
      </c>
      <c r="W65" s="106">
        <f t="shared" si="15"/>
        <v>10060</v>
      </c>
      <c r="X65" s="86">
        <f t="shared" si="15"/>
        <v>2085</v>
      </c>
      <c r="Y65" s="87">
        <f t="shared" si="15"/>
        <v>12145</v>
      </c>
      <c r="Z65" s="107">
        <f t="shared" si="16"/>
        <v>1.497182959375309</v>
      </c>
      <c r="AA65" s="83">
        <f t="shared" si="16"/>
        <v>1.1969396429583452</v>
      </c>
      <c r="AB65" s="83">
        <f t="shared" si="16"/>
        <v>1.3940495116965705</v>
      </c>
    </row>
    <row r="66" spans="1:28" s="57" customFormat="1" ht="18" customHeight="1" x14ac:dyDescent="0.25">
      <c r="A66" s="84">
        <v>61</v>
      </c>
      <c r="B66" s="85">
        <f t="shared" si="17"/>
        <v>20539</v>
      </c>
      <c r="C66" s="106">
        <v>10780</v>
      </c>
      <c r="D66" s="111">
        <f t="shared" si="11"/>
        <v>31319</v>
      </c>
      <c r="E66" s="88">
        <f>ROUNDDOWN(($F$118+ROUNDDOWN(($A66*IF(501&lt;=$A66,$F$128,IF(101&lt;=$A66,$F$127,IF(51&lt;=$A66,$F$126,IF(31&lt;=$A66,$F$125,IF(21&lt;=$A66,$F$124,IF(11&lt;=$A66,$F$123,IF(1&lt;=$A66,$F$122,0)))))))),0))*1.1,0)</f>
        <v>27188</v>
      </c>
      <c r="F66" s="89">
        <v>11440</v>
      </c>
      <c r="G66" s="90">
        <f t="shared" si="8"/>
        <v>38628</v>
      </c>
      <c r="H66" s="91">
        <f t="shared" si="18"/>
        <v>6649</v>
      </c>
      <c r="I66" s="92">
        <f t="shared" si="18"/>
        <v>660</v>
      </c>
      <c r="J66" s="93">
        <f t="shared" si="18"/>
        <v>7309</v>
      </c>
      <c r="K66" s="94">
        <f>ROUNDDOWN(($L$118+ROUNDDOWN(($A66*IF(501&lt;=$A66,$L$128,IF(101&lt;=$A66,$L$127,IF(51&lt;=$A66,$L$126,IF(31&lt;=$A66,$L$125,IF(21&lt;=$A66,$L$124,IF(11&lt;=$A66,$L$123,IF(1&lt;=$A66,$L$122,0)))))))),0))*1.1,0)</f>
        <v>28921</v>
      </c>
      <c r="L66" s="95">
        <v>12155</v>
      </c>
      <c r="M66" s="96">
        <f t="shared" si="9"/>
        <v>41076</v>
      </c>
      <c r="N66" s="97">
        <f t="shared" si="13"/>
        <v>1733</v>
      </c>
      <c r="O66" s="98">
        <f t="shared" si="13"/>
        <v>715</v>
      </c>
      <c r="P66" s="99">
        <f t="shared" si="13"/>
        <v>2448</v>
      </c>
      <c r="Q66" s="100">
        <f>ROUNDDOWN(($R$118+ROUNDDOWN(($A66*IF(501&lt;=$A66,$R$128,IF(101&lt;=$A66,$R$127,IF(51&lt;=$A66,$R$126,IF(31&lt;=$A66,$R$125,IF(21&lt;=$A66,$R$124,IF(11&lt;=$A66,$R$123,IF(1&lt;=$A66,$R$122,0)))))))),0))*1.1,0)</f>
        <v>30520</v>
      </c>
      <c r="R66" s="101">
        <f t="shared" si="6"/>
        <v>12870</v>
      </c>
      <c r="S66" s="102">
        <f t="shared" si="10"/>
        <v>43390</v>
      </c>
      <c r="T66" s="103">
        <f t="shared" si="14"/>
        <v>1599</v>
      </c>
      <c r="U66" s="104">
        <f t="shared" si="14"/>
        <v>715</v>
      </c>
      <c r="V66" s="105">
        <f t="shared" si="14"/>
        <v>2314</v>
      </c>
      <c r="W66" s="106">
        <f t="shared" si="15"/>
        <v>9981</v>
      </c>
      <c r="X66" s="86">
        <f t="shared" si="15"/>
        <v>2090</v>
      </c>
      <c r="Y66" s="87">
        <f t="shared" si="15"/>
        <v>12071</v>
      </c>
      <c r="Z66" s="107">
        <f t="shared" si="16"/>
        <v>1.4859535517795415</v>
      </c>
      <c r="AA66" s="83">
        <f t="shared" si="16"/>
        <v>1.1938775510204083</v>
      </c>
      <c r="AB66" s="83">
        <f t="shared" si="16"/>
        <v>1.3854209904530796</v>
      </c>
    </row>
    <row r="67" spans="1:28" s="57" customFormat="1" ht="18" customHeight="1" x14ac:dyDescent="0.25">
      <c r="A67" s="84">
        <v>62</v>
      </c>
      <c r="B67" s="85">
        <f t="shared" si="17"/>
        <v>20843</v>
      </c>
      <c r="C67" s="106">
        <v>10972</v>
      </c>
      <c r="D67" s="111">
        <f t="shared" si="11"/>
        <v>31815</v>
      </c>
      <c r="E67" s="88">
        <f>ROUNDDOWN(($F$118+ROUNDDOWN(($A67*IF(501&lt;=$A67,$F$128,IF(101&lt;=$A67,$F$127,IF(51&lt;=$A67,$F$126,IF(31&lt;=$A67,$F$125,IF(21&lt;=$A67,$F$124,IF(11&lt;=$A67,$F$123,IF(1&lt;=$A67,$F$122,0)))))))),0))*1.1,0)</f>
        <v>27391</v>
      </c>
      <c r="F67" s="89">
        <v>11616</v>
      </c>
      <c r="G67" s="90">
        <f t="shared" si="8"/>
        <v>39007</v>
      </c>
      <c r="H67" s="91">
        <f t="shared" si="18"/>
        <v>6548</v>
      </c>
      <c r="I67" s="92">
        <f t="shared" si="18"/>
        <v>644</v>
      </c>
      <c r="J67" s="93">
        <f t="shared" si="18"/>
        <v>7192</v>
      </c>
      <c r="K67" s="94">
        <f>ROUNDDOWN(($L$118+ROUNDDOWN(($A67*IF(501&lt;=$A67,$L$128,IF(101&lt;=$A67,$L$127,IF(51&lt;=$A67,$L$126,IF(31&lt;=$A67,$L$125,IF(21&lt;=$A67,$L$124,IF(11&lt;=$A67,$L$123,IF(1&lt;=$A67,$L$122,0)))))))),0))*1.1,0)</f>
        <v>29136</v>
      </c>
      <c r="L67" s="95">
        <v>12342</v>
      </c>
      <c r="M67" s="96">
        <f t="shared" si="9"/>
        <v>41478</v>
      </c>
      <c r="N67" s="97">
        <f t="shared" si="13"/>
        <v>1745</v>
      </c>
      <c r="O67" s="98">
        <f t="shared" si="13"/>
        <v>726</v>
      </c>
      <c r="P67" s="99">
        <f t="shared" si="13"/>
        <v>2471</v>
      </c>
      <c r="Q67" s="100">
        <f>ROUNDDOWN(($R$118+ROUNDDOWN(($A67*IF(501&lt;=$A67,$R$128,IF(101&lt;=$A67,$R$127,IF(51&lt;=$A67,$R$126,IF(31&lt;=$A67,$R$125,IF(21&lt;=$A67,$R$124,IF(11&lt;=$A67,$R$123,IF(1&lt;=$A67,$R$122,0)))))))),0))*1.1,0)</f>
        <v>30747</v>
      </c>
      <c r="R67" s="101">
        <f t="shared" si="6"/>
        <v>13068</v>
      </c>
      <c r="S67" s="102">
        <f t="shared" si="10"/>
        <v>43815</v>
      </c>
      <c r="T67" s="103">
        <f t="shared" si="14"/>
        <v>1611</v>
      </c>
      <c r="U67" s="104">
        <f t="shared" si="14"/>
        <v>726</v>
      </c>
      <c r="V67" s="105">
        <f t="shared" si="14"/>
        <v>2337</v>
      </c>
      <c r="W67" s="106">
        <f t="shared" si="15"/>
        <v>9904</v>
      </c>
      <c r="X67" s="86">
        <f t="shared" si="15"/>
        <v>2096</v>
      </c>
      <c r="Y67" s="87">
        <f t="shared" si="15"/>
        <v>12000</v>
      </c>
      <c r="Z67" s="107">
        <f t="shared" si="16"/>
        <v>1.4751715204145277</v>
      </c>
      <c r="AA67" s="83">
        <f t="shared" si="16"/>
        <v>1.1910317170980678</v>
      </c>
      <c r="AB67" s="83">
        <f t="shared" si="16"/>
        <v>1.3771805752003772</v>
      </c>
    </row>
    <row r="68" spans="1:28" s="57" customFormat="1" ht="18" customHeight="1" x14ac:dyDescent="0.25">
      <c r="A68" s="84">
        <v>63</v>
      </c>
      <c r="B68" s="85">
        <f t="shared" ref="B68:B99" si="19">INT(ROUNDDOWN(IF(($A68-5)&lt;=0,0,IF(($A68-5)&lt;=10,$C$122,IF(($A68-5)&lt;=20,$C$123,IF(($A68-5)&lt;=30,$C$124,IF(($A68-5)&lt;=40,$C$125,IF(($A68-5)&lt;=50,$C$126,IF(($A68-5)&gt;=51,$C$127,"")))))))*($A68-5)+$C$120+$C$118,0)*1.1)</f>
        <v>21148</v>
      </c>
      <c r="C68" s="106">
        <v>11165</v>
      </c>
      <c r="D68" s="111">
        <f t="shared" si="11"/>
        <v>32313</v>
      </c>
      <c r="E68" s="88">
        <f>ROUNDDOWN(($F$118+ROUNDDOWN(($A68*IF(501&lt;=$A68,$F$128,IF(101&lt;=$A68,$F$127,IF(51&lt;=$A68,$F$126,IF(31&lt;=$A68,$F$125,IF(21&lt;=$A68,$F$124,IF(11&lt;=$A68,$F$123,IF(1&lt;=$A68,$F$122,0)))))))),0))*1.1,0)</f>
        <v>27593</v>
      </c>
      <c r="F68" s="89">
        <v>11792</v>
      </c>
      <c r="G68" s="90">
        <f t="shared" si="8"/>
        <v>39385</v>
      </c>
      <c r="H68" s="91">
        <f t="shared" si="18"/>
        <v>6445</v>
      </c>
      <c r="I68" s="92">
        <f t="shared" si="18"/>
        <v>627</v>
      </c>
      <c r="J68" s="93">
        <f t="shared" si="18"/>
        <v>7072</v>
      </c>
      <c r="K68" s="94">
        <f>ROUNDDOWN(($L$118+ROUNDDOWN(($A68*IF(501&lt;=$A68,$L$128,IF(101&lt;=$A68,$L$127,IF(51&lt;=$A68,$L$126,IF(31&lt;=$A68,$L$125,IF(21&lt;=$A68,$L$124,IF(11&lt;=$A68,$L$123,IF(1&lt;=$A68,$L$122,0)))))))),0))*1.1,0)</f>
        <v>29352</v>
      </c>
      <c r="L68" s="95">
        <v>12529</v>
      </c>
      <c r="M68" s="96">
        <f t="shared" si="9"/>
        <v>41881</v>
      </c>
      <c r="N68" s="97">
        <f t="shared" si="13"/>
        <v>1759</v>
      </c>
      <c r="O68" s="98">
        <f t="shared" si="13"/>
        <v>737</v>
      </c>
      <c r="P68" s="99">
        <f t="shared" si="13"/>
        <v>2496</v>
      </c>
      <c r="Q68" s="100">
        <f>ROUNDDOWN(($R$118+ROUNDDOWN(($A68*IF(501&lt;=$A68,$R$128,IF(101&lt;=$A68,$R$127,IF(51&lt;=$A68,$R$126,IF(31&lt;=$A68,$R$125,IF(21&lt;=$A68,$R$124,IF(11&lt;=$A68,$R$123,IF(1&lt;=$A68,$R$122,0)))))))),0))*1.1,0)</f>
        <v>30973</v>
      </c>
      <c r="R68" s="101">
        <f t="shared" si="6"/>
        <v>13266</v>
      </c>
      <c r="S68" s="102">
        <f t="shared" si="10"/>
        <v>44239</v>
      </c>
      <c r="T68" s="103">
        <f t="shared" si="14"/>
        <v>1621</v>
      </c>
      <c r="U68" s="104">
        <f t="shared" si="14"/>
        <v>737</v>
      </c>
      <c r="V68" s="105">
        <f t="shared" si="14"/>
        <v>2358</v>
      </c>
      <c r="W68" s="106">
        <f t="shared" si="15"/>
        <v>9825</v>
      </c>
      <c r="X68" s="86">
        <f t="shared" si="15"/>
        <v>2101</v>
      </c>
      <c r="Y68" s="87">
        <f t="shared" si="15"/>
        <v>11926</v>
      </c>
      <c r="Z68" s="107">
        <f t="shared" si="16"/>
        <v>1.4645829392850387</v>
      </c>
      <c r="AA68" s="83">
        <f t="shared" si="16"/>
        <v>1.1881773399014779</v>
      </c>
      <c r="AB68" s="83">
        <f t="shared" si="16"/>
        <v>1.3690774610837744</v>
      </c>
    </row>
    <row r="69" spans="1:28" s="57" customFormat="1" ht="18" customHeight="1" x14ac:dyDescent="0.25">
      <c r="A69" s="84">
        <v>64</v>
      </c>
      <c r="B69" s="85">
        <f t="shared" si="19"/>
        <v>21453</v>
      </c>
      <c r="C69" s="106">
        <v>11357</v>
      </c>
      <c r="D69" s="111">
        <f t="shared" si="11"/>
        <v>32810</v>
      </c>
      <c r="E69" s="88">
        <f>ROUNDDOWN(($F$118+ROUNDDOWN(($A69*IF(501&lt;=$A69,$F$128,IF(101&lt;=$A69,$F$127,IF(51&lt;=$A69,$F$126,IF(31&lt;=$A69,$F$125,IF(21&lt;=$A69,$F$124,IF(11&lt;=$A69,$F$123,IF(1&lt;=$A69,$F$122,0)))))))),0))*1.1,0)</f>
        <v>27795</v>
      </c>
      <c r="F69" s="89">
        <v>11968</v>
      </c>
      <c r="G69" s="90">
        <f t="shared" si="8"/>
        <v>39763</v>
      </c>
      <c r="H69" s="91">
        <f t="shared" si="18"/>
        <v>6342</v>
      </c>
      <c r="I69" s="92">
        <f t="shared" si="18"/>
        <v>611</v>
      </c>
      <c r="J69" s="93">
        <f t="shared" si="18"/>
        <v>6953</v>
      </c>
      <c r="K69" s="94">
        <f>ROUNDDOWN(($L$118+ROUNDDOWN(($A69*IF(501&lt;=$A69,$L$128,IF(101&lt;=$A69,$L$127,IF(51&lt;=$A69,$L$126,IF(31&lt;=$A69,$L$125,IF(21&lt;=$A69,$L$124,IF(11&lt;=$A69,$L$123,IF(1&lt;=$A69,$L$122,0)))))))),0))*1.1,0)</f>
        <v>29568</v>
      </c>
      <c r="L69" s="95">
        <v>12716</v>
      </c>
      <c r="M69" s="96">
        <f t="shared" si="9"/>
        <v>42284</v>
      </c>
      <c r="N69" s="97">
        <f t="shared" si="13"/>
        <v>1773</v>
      </c>
      <c r="O69" s="98">
        <f t="shared" si="13"/>
        <v>748</v>
      </c>
      <c r="P69" s="99">
        <f t="shared" si="13"/>
        <v>2521</v>
      </c>
      <c r="Q69" s="100">
        <f>ROUNDDOWN(($R$118+ROUNDDOWN(($A69*IF(501&lt;=$A69,$R$128,IF(101&lt;=$A69,$R$127,IF(51&lt;=$A69,$R$126,IF(31&lt;=$A69,$R$125,IF(21&lt;=$A69,$R$124,IF(11&lt;=$A69,$R$123,IF(1&lt;=$A69,$R$122,0)))))))),0))*1.1,0)</f>
        <v>31200</v>
      </c>
      <c r="R69" s="101">
        <f t="shared" ref="R69:R109" si="20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44664</v>
      </c>
      <c r="T69" s="103">
        <f t="shared" si="14"/>
        <v>1632</v>
      </c>
      <c r="U69" s="104">
        <f t="shared" si="14"/>
        <v>748</v>
      </c>
      <c r="V69" s="105">
        <f t="shared" si="14"/>
        <v>2380</v>
      </c>
      <c r="W69" s="106">
        <f t="shared" si="15"/>
        <v>9747</v>
      </c>
      <c r="X69" s="86">
        <f t="shared" si="15"/>
        <v>2107</v>
      </c>
      <c r="Y69" s="87">
        <f t="shared" si="15"/>
        <v>11854</v>
      </c>
      <c r="Z69" s="107">
        <f t="shared" si="16"/>
        <v>1.4543420500629283</v>
      </c>
      <c r="AA69" s="83">
        <f t="shared" si="16"/>
        <v>1.1855243462181915</v>
      </c>
      <c r="AB69" s="83">
        <f t="shared" si="16"/>
        <v>1.3612922889362999</v>
      </c>
    </row>
    <row r="70" spans="1:28" s="57" customFormat="1" ht="18" customHeight="1" x14ac:dyDescent="0.25">
      <c r="A70" s="84">
        <v>65</v>
      </c>
      <c r="B70" s="85">
        <f t="shared" si="19"/>
        <v>21758</v>
      </c>
      <c r="C70" s="106">
        <v>11550</v>
      </c>
      <c r="D70" s="111">
        <f t="shared" si="11"/>
        <v>33308</v>
      </c>
      <c r="E70" s="88">
        <f>ROUNDDOWN(($F$118+ROUNDDOWN(($A70*IF(501&lt;=$A70,$F$128,IF(101&lt;=$A70,$F$127,IF(51&lt;=$A70,$F$126,IF(31&lt;=$A70,$F$125,IF(21&lt;=$A70,$F$124,IF(11&lt;=$A70,$F$123,IF(1&lt;=$A70,$F$122,0)))))))),0))*1.1,0)</f>
        <v>27998</v>
      </c>
      <c r="F70" s="89">
        <v>12144</v>
      </c>
      <c r="G70" s="90">
        <f t="shared" ref="G70:G109" si="21">SUM(E70:F70)</f>
        <v>40142</v>
      </c>
      <c r="H70" s="91">
        <f t="shared" ref="H70:J109" si="22">E70-B70</f>
        <v>6240</v>
      </c>
      <c r="I70" s="92">
        <f t="shared" si="22"/>
        <v>594</v>
      </c>
      <c r="J70" s="93">
        <f t="shared" si="22"/>
        <v>6834</v>
      </c>
      <c r="K70" s="94">
        <f>ROUNDDOWN(($L$118+ROUNDDOWN(($A70*IF(501&lt;=$A70,$L$128,IF(101&lt;=$A70,$L$127,IF(51&lt;=$A70,$L$126,IF(31&lt;=$A70,$L$125,IF(21&lt;=$A70,$L$124,IF(11&lt;=$A70,$L$123,IF(1&lt;=$A70,$L$122,0)))))))),0))*1.1,0)</f>
        <v>29783</v>
      </c>
      <c r="L70" s="95">
        <v>12903</v>
      </c>
      <c r="M70" s="96">
        <f t="shared" ref="M70:M109" si="23">SUM(K70:L70)</f>
        <v>42686</v>
      </c>
      <c r="N70" s="97">
        <f t="shared" ref="N70:P109" si="24">K70-E70</f>
        <v>1785</v>
      </c>
      <c r="O70" s="98">
        <f t="shared" si="24"/>
        <v>759</v>
      </c>
      <c r="P70" s="99">
        <f t="shared" si="24"/>
        <v>2544</v>
      </c>
      <c r="Q70" s="100">
        <f>ROUNDDOWN(($R$118+ROUNDDOWN(($A70*IF(501&lt;=$A70,$R$128,IF(101&lt;=$A70,$R$127,IF(51&lt;=$A70,$R$126,IF(31&lt;=$A70,$R$125,IF(21&lt;=$A70,$R$124,IF(11&lt;=$A70,$R$123,IF(1&lt;=$A70,$R$122,0)))))))),0))*1.1,0)</f>
        <v>31427</v>
      </c>
      <c r="R70" s="101">
        <f t="shared" si="20"/>
        <v>13662</v>
      </c>
      <c r="S70" s="102">
        <f t="shared" ref="S70:S109" si="25">SUM(Q70:R70)</f>
        <v>45089</v>
      </c>
      <c r="T70" s="103">
        <f t="shared" ref="T70:V109" si="26">Q70-K70</f>
        <v>1644</v>
      </c>
      <c r="U70" s="104">
        <f t="shared" si="26"/>
        <v>759</v>
      </c>
      <c r="V70" s="105">
        <f t="shared" si="26"/>
        <v>2403</v>
      </c>
      <c r="W70" s="106">
        <f t="shared" ref="W70:Y109" si="27">Q70-B70</f>
        <v>9669</v>
      </c>
      <c r="X70" s="86">
        <f t="shared" si="27"/>
        <v>2112</v>
      </c>
      <c r="Y70" s="87">
        <f t="shared" si="27"/>
        <v>11781</v>
      </c>
      <c r="Z70" s="107">
        <f t="shared" ref="Z70:AB109" si="28">Q70/B70</f>
        <v>1.4443882709807887</v>
      </c>
      <c r="AA70" s="83">
        <f t="shared" si="28"/>
        <v>1.1828571428571428</v>
      </c>
      <c r="AB70" s="83">
        <f t="shared" si="28"/>
        <v>1.3536988110964332</v>
      </c>
    </row>
    <row r="71" spans="1:28" s="57" customFormat="1" ht="18" customHeight="1" x14ac:dyDescent="0.25">
      <c r="A71" s="84">
        <v>66</v>
      </c>
      <c r="B71" s="85">
        <f t="shared" si="19"/>
        <v>22062</v>
      </c>
      <c r="C71" s="106">
        <v>11742</v>
      </c>
      <c r="D71" s="111">
        <f t="shared" si="11"/>
        <v>33804</v>
      </c>
      <c r="E71" s="88">
        <f>ROUNDDOWN(($F$118+ROUNDDOWN(($A71*IF(501&lt;=$A71,$F$128,IF(101&lt;=$A71,$F$127,IF(51&lt;=$A71,$F$126,IF(31&lt;=$A71,$F$125,IF(21&lt;=$A71,$F$124,IF(11&lt;=$A71,$F$123,IF(1&lt;=$A71,$F$122,0)))))))),0))*1.1,0)</f>
        <v>28200</v>
      </c>
      <c r="F71" s="89">
        <v>12320</v>
      </c>
      <c r="G71" s="90">
        <f t="shared" si="21"/>
        <v>40520</v>
      </c>
      <c r="H71" s="91">
        <f t="shared" si="22"/>
        <v>6138</v>
      </c>
      <c r="I71" s="92">
        <f t="shared" si="22"/>
        <v>578</v>
      </c>
      <c r="J71" s="93">
        <f t="shared" si="22"/>
        <v>6716</v>
      </c>
      <c r="K71" s="94">
        <f>ROUNDDOWN(($L$118+ROUNDDOWN(($A71*IF(501&lt;=$A71,$L$128,IF(101&lt;=$A71,$L$127,IF(51&lt;=$A71,$L$126,IF(31&lt;=$A71,$L$125,IF(21&lt;=$A71,$L$124,IF(11&lt;=$A71,$L$123,IF(1&lt;=$A71,$L$122,0)))))))),0))*1.1,0)</f>
        <v>29999</v>
      </c>
      <c r="L71" s="95">
        <v>13090</v>
      </c>
      <c r="M71" s="96">
        <f t="shared" si="23"/>
        <v>43089</v>
      </c>
      <c r="N71" s="97">
        <f t="shared" si="24"/>
        <v>1799</v>
      </c>
      <c r="O71" s="98">
        <f t="shared" si="24"/>
        <v>770</v>
      </c>
      <c r="P71" s="99">
        <f t="shared" si="24"/>
        <v>2569</v>
      </c>
      <c r="Q71" s="100">
        <f>ROUNDDOWN(($R$118+ROUNDDOWN(($A71*IF(501&lt;=$A71,$R$128,IF(101&lt;=$A71,$R$127,IF(51&lt;=$A71,$R$126,IF(31&lt;=$A71,$R$125,IF(21&lt;=$A71,$R$124,IF(11&lt;=$A71,$R$123,IF(1&lt;=$A71,$R$122,0)))))))),0))*1.1,0)</f>
        <v>31653</v>
      </c>
      <c r="R71" s="101">
        <f t="shared" si="20"/>
        <v>13860</v>
      </c>
      <c r="S71" s="102">
        <f t="shared" si="25"/>
        <v>45513</v>
      </c>
      <c r="T71" s="103">
        <f t="shared" si="26"/>
        <v>1654</v>
      </c>
      <c r="U71" s="104">
        <f t="shared" si="26"/>
        <v>770</v>
      </c>
      <c r="V71" s="105">
        <f t="shared" si="26"/>
        <v>2424</v>
      </c>
      <c r="W71" s="106">
        <f t="shared" si="27"/>
        <v>9591</v>
      </c>
      <c r="X71" s="86">
        <f t="shared" si="27"/>
        <v>2118</v>
      </c>
      <c r="Y71" s="87">
        <f t="shared" si="27"/>
        <v>11709</v>
      </c>
      <c r="Z71" s="107">
        <f t="shared" si="28"/>
        <v>1.4347293989665488</v>
      </c>
      <c r="AA71" s="83">
        <f t="shared" si="28"/>
        <v>1.1803781297904956</v>
      </c>
      <c r="AB71" s="83">
        <f t="shared" si="28"/>
        <v>1.3463791267305645</v>
      </c>
    </row>
    <row r="72" spans="1:28" s="57" customFormat="1" ht="18" customHeight="1" x14ac:dyDescent="0.25">
      <c r="A72" s="84">
        <v>67</v>
      </c>
      <c r="B72" s="85">
        <f t="shared" si="19"/>
        <v>22367</v>
      </c>
      <c r="C72" s="106">
        <v>11935</v>
      </c>
      <c r="D72" s="111">
        <f t="shared" si="11"/>
        <v>34302</v>
      </c>
      <c r="E72" s="88">
        <f>ROUNDDOWN(($F$118+ROUNDDOWN(($A72*IF(501&lt;=$A72,$F$128,IF(101&lt;=$A72,$F$127,IF(51&lt;=$A72,$F$126,IF(31&lt;=$A72,$F$125,IF(21&lt;=$A72,$F$124,IF(11&lt;=$A72,$F$123,IF(1&lt;=$A72,$F$122,0)))))))),0))*1.1,0)</f>
        <v>28403</v>
      </c>
      <c r="F72" s="89">
        <v>12496</v>
      </c>
      <c r="G72" s="90">
        <f t="shared" si="21"/>
        <v>40899</v>
      </c>
      <c r="H72" s="91">
        <f t="shared" si="22"/>
        <v>6036</v>
      </c>
      <c r="I72" s="92">
        <f t="shared" si="22"/>
        <v>561</v>
      </c>
      <c r="J72" s="93">
        <f t="shared" si="22"/>
        <v>6597</v>
      </c>
      <c r="K72" s="94">
        <f>ROUNDDOWN(($L$118+ROUNDDOWN(($A72*IF(501&lt;=$A72,$L$128,IF(101&lt;=$A72,$L$127,IF(51&lt;=$A72,$L$126,IF(31&lt;=$A72,$L$125,IF(21&lt;=$A72,$L$124,IF(11&lt;=$A72,$L$123,IF(1&lt;=$A72,$L$122,0)))))))),0))*1.1,0)</f>
        <v>30214</v>
      </c>
      <c r="L72" s="95">
        <v>13277</v>
      </c>
      <c r="M72" s="96">
        <f t="shared" si="23"/>
        <v>43491</v>
      </c>
      <c r="N72" s="97">
        <f t="shared" si="24"/>
        <v>1811</v>
      </c>
      <c r="O72" s="98">
        <f t="shared" si="24"/>
        <v>781</v>
      </c>
      <c r="P72" s="99">
        <f t="shared" si="24"/>
        <v>2592</v>
      </c>
      <c r="Q72" s="100">
        <f>ROUNDDOWN(($R$118+ROUNDDOWN(($A72*IF(501&lt;=$A72,$R$128,IF(101&lt;=$A72,$R$127,IF(51&lt;=$A72,$R$126,IF(31&lt;=$A72,$R$125,IF(21&lt;=$A72,$R$124,IF(11&lt;=$A72,$R$123,IF(1&lt;=$A72,$R$122,0)))))))),0))*1.1,0)</f>
        <v>31880</v>
      </c>
      <c r="R72" s="101">
        <f t="shared" si="20"/>
        <v>14058</v>
      </c>
      <c r="S72" s="102">
        <f t="shared" si="25"/>
        <v>45938</v>
      </c>
      <c r="T72" s="103">
        <f t="shared" si="26"/>
        <v>1666</v>
      </c>
      <c r="U72" s="104">
        <f t="shared" si="26"/>
        <v>781</v>
      </c>
      <c r="V72" s="105">
        <f t="shared" si="26"/>
        <v>2447</v>
      </c>
      <c r="W72" s="106">
        <f t="shared" si="27"/>
        <v>9513</v>
      </c>
      <c r="X72" s="86">
        <f t="shared" si="27"/>
        <v>2123</v>
      </c>
      <c r="Y72" s="87">
        <f t="shared" si="27"/>
        <v>11636</v>
      </c>
      <c r="Z72" s="107">
        <f t="shared" si="28"/>
        <v>1.4253140787767693</v>
      </c>
      <c r="AA72" s="83">
        <f t="shared" si="28"/>
        <v>1.1778801843317972</v>
      </c>
      <c r="AB72" s="83">
        <f t="shared" si="28"/>
        <v>1.3392222027870095</v>
      </c>
    </row>
    <row r="73" spans="1:28" s="57" customFormat="1" ht="18" customHeight="1" x14ac:dyDescent="0.25">
      <c r="A73" s="84">
        <v>68</v>
      </c>
      <c r="B73" s="85">
        <f t="shared" si="19"/>
        <v>22672</v>
      </c>
      <c r="C73" s="106">
        <v>12127</v>
      </c>
      <c r="D73" s="111">
        <f t="shared" si="11"/>
        <v>34799</v>
      </c>
      <c r="E73" s="88">
        <f>ROUNDDOWN(($F$118+ROUNDDOWN(($A73*IF(501&lt;=$A73,$F$128,IF(101&lt;=$A73,$F$127,IF(51&lt;=$A73,$F$126,IF(31&lt;=$A73,$F$125,IF(21&lt;=$A73,$F$124,IF(11&lt;=$A73,$F$123,IF(1&lt;=$A73,$F$122,0)))))))),0))*1.1,0)</f>
        <v>28605</v>
      </c>
      <c r="F73" s="89">
        <v>12672</v>
      </c>
      <c r="G73" s="90">
        <f t="shared" si="21"/>
        <v>41277</v>
      </c>
      <c r="H73" s="91">
        <f t="shared" si="22"/>
        <v>5933</v>
      </c>
      <c r="I73" s="92">
        <f t="shared" si="22"/>
        <v>545</v>
      </c>
      <c r="J73" s="93">
        <f t="shared" si="22"/>
        <v>6478</v>
      </c>
      <c r="K73" s="94">
        <f>ROUNDDOWN(($L$118+ROUNDDOWN(($A73*IF(501&lt;=$A73,$L$128,IF(101&lt;=$A73,$L$127,IF(51&lt;=$A73,$L$126,IF(31&lt;=$A73,$L$125,IF(21&lt;=$A73,$L$124,IF(11&lt;=$A73,$L$123,IF(1&lt;=$A73,$L$122,0)))))))),0))*1.1,0)</f>
        <v>30430</v>
      </c>
      <c r="L73" s="95">
        <v>13464</v>
      </c>
      <c r="M73" s="96">
        <f t="shared" si="23"/>
        <v>43894</v>
      </c>
      <c r="N73" s="97">
        <f t="shared" si="24"/>
        <v>1825</v>
      </c>
      <c r="O73" s="98">
        <f t="shared" si="24"/>
        <v>792</v>
      </c>
      <c r="P73" s="99">
        <f t="shared" si="24"/>
        <v>2617</v>
      </c>
      <c r="Q73" s="100">
        <f>ROUNDDOWN(($R$118+ROUNDDOWN(($A73*IF(501&lt;=$A73,$R$128,IF(101&lt;=$A73,$R$127,IF(51&lt;=$A73,$R$126,IF(31&lt;=$A73,$R$125,IF(21&lt;=$A73,$R$124,IF(11&lt;=$A73,$R$123,IF(1&lt;=$A73,$R$122,0)))))))),0))*1.1,0)</f>
        <v>32106</v>
      </c>
      <c r="R73" s="101">
        <f t="shared" si="20"/>
        <v>14256</v>
      </c>
      <c r="S73" s="102">
        <f t="shared" si="25"/>
        <v>46362</v>
      </c>
      <c r="T73" s="103">
        <f t="shared" si="26"/>
        <v>1676</v>
      </c>
      <c r="U73" s="104">
        <f t="shared" si="26"/>
        <v>792</v>
      </c>
      <c r="V73" s="105">
        <f t="shared" si="26"/>
        <v>2468</v>
      </c>
      <c r="W73" s="106">
        <f t="shared" si="27"/>
        <v>9434</v>
      </c>
      <c r="X73" s="86">
        <f t="shared" si="27"/>
        <v>2129</v>
      </c>
      <c r="Y73" s="87">
        <f t="shared" si="27"/>
        <v>11563</v>
      </c>
      <c r="Z73" s="107">
        <f t="shared" si="28"/>
        <v>1.4161079745942131</v>
      </c>
      <c r="AA73" s="83">
        <f t="shared" si="28"/>
        <v>1.1755586707347241</v>
      </c>
      <c r="AB73" s="83">
        <f t="shared" si="28"/>
        <v>1.3322796632087128</v>
      </c>
    </row>
    <row r="74" spans="1:28" s="57" customFormat="1" ht="18" customHeight="1" x14ac:dyDescent="0.25">
      <c r="A74" s="84">
        <v>69</v>
      </c>
      <c r="B74" s="85">
        <f t="shared" si="19"/>
        <v>22976</v>
      </c>
      <c r="C74" s="106">
        <v>12320</v>
      </c>
      <c r="D74" s="111">
        <f t="shared" si="11"/>
        <v>35296</v>
      </c>
      <c r="E74" s="88">
        <f>ROUNDDOWN(($F$118+ROUNDDOWN(($A74*IF(501&lt;=$A74,$F$128,IF(101&lt;=$A74,$F$127,IF(51&lt;=$A74,$F$126,IF(31&lt;=$A74,$F$125,IF(21&lt;=$A74,$F$124,IF(11&lt;=$A74,$F$123,IF(1&lt;=$A74,$F$122,0)))))))),0))*1.1,0)</f>
        <v>28807</v>
      </c>
      <c r="F74" s="89">
        <v>12848</v>
      </c>
      <c r="G74" s="90">
        <f t="shared" si="21"/>
        <v>41655</v>
      </c>
      <c r="H74" s="91">
        <f t="shared" si="22"/>
        <v>5831</v>
      </c>
      <c r="I74" s="92">
        <f t="shared" si="22"/>
        <v>528</v>
      </c>
      <c r="J74" s="93">
        <f t="shared" si="22"/>
        <v>6359</v>
      </c>
      <c r="K74" s="94">
        <f>ROUNDDOWN(($L$118+ROUNDDOWN(($A74*IF(501&lt;=$A74,$L$128,IF(101&lt;=$A74,$L$127,IF(51&lt;=$A74,$L$126,IF(31&lt;=$A74,$L$125,IF(21&lt;=$A74,$L$124,IF(11&lt;=$A74,$L$123,IF(1&lt;=$A74,$L$122,0)))))))),0))*1.1,0)</f>
        <v>30646</v>
      </c>
      <c r="L74" s="95">
        <v>13651</v>
      </c>
      <c r="M74" s="96">
        <f t="shared" si="23"/>
        <v>44297</v>
      </c>
      <c r="N74" s="97">
        <f t="shared" si="24"/>
        <v>1839</v>
      </c>
      <c r="O74" s="98">
        <f t="shared" si="24"/>
        <v>803</v>
      </c>
      <c r="P74" s="99">
        <f t="shared" si="24"/>
        <v>2642</v>
      </c>
      <c r="Q74" s="100">
        <f>ROUNDDOWN(($R$118+ROUNDDOWN(($A74*IF(501&lt;=$A74,$R$128,IF(101&lt;=$A74,$R$127,IF(51&lt;=$A74,$R$126,IF(31&lt;=$A74,$R$125,IF(21&lt;=$A74,$R$124,IF(11&lt;=$A74,$R$123,IF(1&lt;=$A74,$R$122,0)))))))),0))*1.1,0)</f>
        <v>32333</v>
      </c>
      <c r="R74" s="101">
        <f t="shared" si="20"/>
        <v>14454</v>
      </c>
      <c r="S74" s="102">
        <f t="shared" si="25"/>
        <v>46787</v>
      </c>
      <c r="T74" s="103">
        <f t="shared" si="26"/>
        <v>1687</v>
      </c>
      <c r="U74" s="104">
        <f t="shared" si="26"/>
        <v>803</v>
      </c>
      <c r="V74" s="105">
        <f t="shared" si="26"/>
        <v>2490</v>
      </c>
      <c r="W74" s="106">
        <f t="shared" si="27"/>
        <v>9357</v>
      </c>
      <c r="X74" s="86">
        <f t="shared" si="27"/>
        <v>2134</v>
      </c>
      <c r="Y74" s="87">
        <f t="shared" si="27"/>
        <v>11491</v>
      </c>
      <c r="Z74" s="107">
        <f t="shared" si="28"/>
        <v>1.4072510445682451</v>
      </c>
      <c r="AA74" s="83">
        <f t="shared" si="28"/>
        <v>1.1732142857142858</v>
      </c>
      <c r="AB74" s="83">
        <f t="shared" si="28"/>
        <v>1.3255609700815956</v>
      </c>
    </row>
    <row r="75" spans="1:28" s="57" customFormat="1" ht="18" customHeight="1" x14ac:dyDescent="0.25">
      <c r="A75" s="84">
        <v>70</v>
      </c>
      <c r="B75" s="85">
        <f t="shared" si="19"/>
        <v>23281</v>
      </c>
      <c r="C75" s="106">
        <v>12512</v>
      </c>
      <c r="D75" s="111">
        <f t="shared" si="11"/>
        <v>35793</v>
      </c>
      <c r="E75" s="88">
        <f>ROUNDDOWN(($F$118+ROUNDDOWN(($A75*IF(501&lt;=$A75,$F$128,IF(101&lt;=$A75,$F$127,IF(51&lt;=$A75,$F$126,IF(31&lt;=$A75,$F$125,IF(21&lt;=$A75,$F$124,IF(11&lt;=$A75,$F$123,IF(1&lt;=$A75,$F$122,0)))))))),0))*1.1,0)</f>
        <v>29010</v>
      </c>
      <c r="F75" s="89">
        <v>13024</v>
      </c>
      <c r="G75" s="90">
        <f t="shared" si="21"/>
        <v>42034</v>
      </c>
      <c r="H75" s="91">
        <f t="shared" si="22"/>
        <v>5729</v>
      </c>
      <c r="I75" s="92">
        <f t="shared" si="22"/>
        <v>512</v>
      </c>
      <c r="J75" s="93">
        <f t="shared" si="22"/>
        <v>6241</v>
      </c>
      <c r="K75" s="94">
        <f>ROUNDDOWN(($L$118+ROUNDDOWN(($A75*IF(501&lt;=$A75,$L$128,IF(101&lt;=$A75,$L$127,IF(51&lt;=$A75,$L$126,IF(31&lt;=$A75,$L$125,IF(21&lt;=$A75,$L$124,IF(11&lt;=$A75,$L$123,IF(1&lt;=$A75,$L$122,0)))))))),0))*1.1,0)</f>
        <v>30861</v>
      </c>
      <c r="L75" s="95">
        <v>13838</v>
      </c>
      <c r="M75" s="96">
        <f t="shared" si="23"/>
        <v>44699</v>
      </c>
      <c r="N75" s="97">
        <f t="shared" si="24"/>
        <v>1851</v>
      </c>
      <c r="O75" s="98">
        <f t="shared" si="24"/>
        <v>814</v>
      </c>
      <c r="P75" s="99">
        <f t="shared" si="24"/>
        <v>2665</v>
      </c>
      <c r="Q75" s="100">
        <f>ROUNDDOWN(($R$118+ROUNDDOWN(($A75*IF(501&lt;=$A75,$R$128,IF(101&lt;=$A75,$R$127,IF(51&lt;=$A75,$R$126,IF(31&lt;=$A75,$R$125,IF(21&lt;=$A75,$R$124,IF(11&lt;=$A75,$R$123,IF(1&lt;=$A75,$R$122,0)))))))),0))*1.1,0)</f>
        <v>32560</v>
      </c>
      <c r="R75" s="101">
        <f t="shared" si="20"/>
        <v>14652</v>
      </c>
      <c r="S75" s="102">
        <f t="shared" si="25"/>
        <v>47212</v>
      </c>
      <c r="T75" s="103">
        <f t="shared" si="26"/>
        <v>1699</v>
      </c>
      <c r="U75" s="104">
        <f t="shared" si="26"/>
        <v>814</v>
      </c>
      <c r="V75" s="105">
        <f t="shared" si="26"/>
        <v>2513</v>
      </c>
      <c r="W75" s="106">
        <f t="shared" si="27"/>
        <v>9279</v>
      </c>
      <c r="X75" s="86">
        <f t="shared" si="27"/>
        <v>2140</v>
      </c>
      <c r="Y75" s="87">
        <f t="shared" si="27"/>
        <v>11419</v>
      </c>
      <c r="Z75" s="107">
        <f t="shared" si="28"/>
        <v>1.3985653537219191</v>
      </c>
      <c r="AA75" s="83">
        <f t="shared" si="28"/>
        <v>1.1710358056265984</v>
      </c>
      <c r="AB75" s="83">
        <f t="shared" si="28"/>
        <v>1.3190288603916966</v>
      </c>
    </row>
    <row r="76" spans="1:28" s="57" customFormat="1" ht="18" customHeight="1" x14ac:dyDescent="0.25">
      <c r="A76" s="84">
        <v>71</v>
      </c>
      <c r="B76" s="85">
        <f t="shared" si="19"/>
        <v>23586</v>
      </c>
      <c r="C76" s="106">
        <v>12705</v>
      </c>
      <c r="D76" s="111">
        <f t="shared" si="11"/>
        <v>36291</v>
      </c>
      <c r="E76" s="88">
        <f>ROUNDDOWN(($F$118+ROUNDDOWN(($A76*IF(501&lt;=$A76,$F$128,IF(101&lt;=$A76,$F$127,IF(51&lt;=$A76,$F$126,IF(31&lt;=$A76,$F$125,IF(21&lt;=$A76,$F$124,IF(11&lt;=$A76,$F$123,IF(1&lt;=$A76,$F$122,0)))))))),0))*1.1,0)</f>
        <v>29212</v>
      </c>
      <c r="F76" s="89">
        <v>13200</v>
      </c>
      <c r="G76" s="90">
        <f t="shared" si="21"/>
        <v>42412</v>
      </c>
      <c r="H76" s="91">
        <f t="shared" si="22"/>
        <v>5626</v>
      </c>
      <c r="I76" s="92">
        <f t="shared" si="22"/>
        <v>495</v>
      </c>
      <c r="J76" s="93">
        <f t="shared" si="22"/>
        <v>6121</v>
      </c>
      <c r="K76" s="94">
        <f>ROUNDDOWN(($L$118+ROUNDDOWN(($A76*IF(501&lt;=$A76,$L$128,IF(101&lt;=$A76,$L$127,IF(51&lt;=$A76,$L$126,IF(31&lt;=$A76,$L$125,IF(21&lt;=$A76,$L$124,IF(11&lt;=$A76,$L$123,IF(1&lt;=$A76,$L$122,0)))))))),0))*1.1,0)</f>
        <v>31077</v>
      </c>
      <c r="L76" s="95">
        <v>14025</v>
      </c>
      <c r="M76" s="96">
        <f t="shared" si="23"/>
        <v>45102</v>
      </c>
      <c r="N76" s="97">
        <f t="shared" si="24"/>
        <v>1865</v>
      </c>
      <c r="O76" s="98">
        <f t="shared" si="24"/>
        <v>825</v>
      </c>
      <c r="P76" s="99">
        <f t="shared" si="24"/>
        <v>2690</v>
      </c>
      <c r="Q76" s="100">
        <f>ROUNDDOWN(($R$118+ROUNDDOWN(($A76*IF(501&lt;=$A76,$R$128,IF(101&lt;=$A76,$R$127,IF(51&lt;=$A76,$R$126,IF(31&lt;=$A76,$R$125,IF(21&lt;=$A76,$R$124,IF(11&lt;=$A76,$R$123,IF(1&lt;=$A76,$R$122,0)))))))),0))*1.1,0)</f>
        <v>32786</v>
      </c>
      <c r="R76" s="101">
        <f t="shared" si="20"/>
        <v>14850</v>
      </c>
      <c r="S76" s="102">
        <f t="shared" si="25"/>
        <v>47636</v>
      </c>
      <c r="T76" s="103">
        <f t="shared" si="26"/>
        <v>1709</v>
      </c>
      <c r="U76" s="104">
        <f t="shared" si="26"/>
        <v>825</v>
      </c>
      <c r="V76" s="105">
        <f t="shared" si="26"/>
        <v>2534</v>
      </c>
      <c r="W76" s="106">
        <f t="shared" si="27"/>
        <v>9200</v>
      </c>
      <c r="X76" s="86">
        <f t="shared" si="27"/>
        <v>2145</v>
      </c>
      <c r="Y76" s="87">
        <f t="shared" si="27"/>
        <v>11345</v>
      </c>
      <c r="Z76" s="107">
        <f t="shared" si="28"/>
        <v>1.3900619011277877</v>
      </c>
      <c r="AA76" s="83">
        <f t="shared" si="28"/>
        <v>1.1688311688311688</v>
      </c>
      <c r="AB76" s="83">
        <f t="shared" si="28"/>
        <v>1.3126119423548539</v>
      </c>
    </row>
    <row r="77" spans="1:28" s="57" customFormat="1" ht="18" customHeight="1" x14ac:dyDescent="0.25">
      <c r="A77" s="84">
        <v>72</v>
      </c>
      <c r="B77" s="85">
        <f t="shared" si="19"/>
        <v>23890</v>
      </c>
      <c r="C77" s="106">
        <v>12897</v>
      </c>
      <c r="D77" s="111">
        <f t="shared" si="11"/>
        <v>36787</v>
      </c>
      <c r="E77" s="88">
        <f>ROUNDDOWN(($F$118+ROUNDDOWN(($A77*IF(501&lt;=$A77,$F$128,IF(101&lt;=$A77,$F$127,IF(51&lt;=$A77,$F$126,IF(31&lt;=$A77,$F$125,IF(21&lt;=$A77,$F$124,IF(11&lt;=$A77,$F$123,IF(1&lt;=$A77,$F$122,0)))))))),0))*1.1,0)</f>
        <v>29415</v>
      </c>
      <c r="F77" s="89">
        <v>13376</v>
      </c>
      <c r="G77" s="90">
        <f t="shared" si="21"/>
        <v>42791</v>
      </c>
      <c r="H77" s="91">
        <f t="shared" si="22"/>
        <v>5525</v>
      </c>
      <c r="I77" s="92">
        <f t="shared" si="22"/>
        <v>479</v>
      </c>
      <c r="J77" s="93">
        <f t="shared" si="22"/>
        <v>6004</v>
      </c>
      <c r="K77" s="94">
        <f>ROUNDDOWN(($L$118+ROUNDDOWN(($A77*IF(501&lt;=$A77,$L$128,IF(101&lt;=$A77,$L$127,IF(51&lt;=$A77,$L$126,IF(31&lt;=$A77,$L$125,IF(21&lt;=$A77,$L$124,IF(11&lt;=$A77,$L$123,IF(1&lt;=$A77,$L$122,0)))))))),0))*1.1,0)</f>
        <v>31292</v>
      </c>
      <c r="L77" s="95">
        <v>14212</v>
      </c>
      <c r="M77" s="96">
        <f t="shared" si="23"/>
        <v>45504</v>
      </c>
      <c r="N77" s="97">
        <f t="shared" si="24"/>
        <v>1877</v>
      </c>
      <c r="O77" s="98">
        <f t="shared" si="24"/>
        <v>836</v>
      </c>
      <c r="P77" s="99">
        <f t="shared" si="24"/>
        <v>2713</v>
      </c>
      <c r="Q77" s="100">
        <f>ROUNDDOWN(($R$118+ROUNDDOWN(($A77*IF(501&lt;=$A77,$R$128,IF(101&lt;=$A77,$R$127,IF(51&lt;=$A77,$R$126,IF(31&lt;=$A77,$R$125,IF(21&lt;=$A77,$R$124,IF(11&lt;=$A77,$R$123,IF(1&lt;=$A77,$R$122,0)))))))),0))*1.1,0)</f>
        <v>33013</v>
      </c>
      <c r="R77" s="101">
        <f t="shared" si="20"/>
        <v>15048</v>
      </c>
      <c r="S77" s="102">
        <f t="shared" si="25"/>
        <v>48061</v>
      </c>
      <c r="T77" s="103">
        <f t="shared" si="26"/>
        <v>1721</v>
      </c>
      <c r="U77" s="104">
        <f t="shared" si="26"/>
        <v>836</v>
      </c>
      <c r="V77" s="105">
        <f t="shared" si="26"/>
        <v>2557</v>
      </c>
      <c r="W77" s="106">
        <f t="shared" si="27"/>
        <v>9123</v>
      </c>
      <c r="X77" s="86">
        <f t="shared" si="27"/>
        <v>2151</v>
      </c>
      <c r="Y77" s="87">
        <f t="shared" si="27"/>
        <v>11274</v>
      </c>
      <c r="Z77" s="107">
        <f t="shared" si="28"/>
        <v>1.3818752616157388</v>
      </c>
      <c r="AA77" s="83">
        <f t="shared" si="28"/>
        <v>1.1667829727843684</v>
      </c>
      <c r="AB77" s="83">
        <f t="shared" si="28"/>
        <v>1.3064669584364041</v>
      </c>
    </row>
    <row r="78" spans="1:28" s="57" customFormat="1" ht="18" customHeight="1" x14ac:dyDescent="0.25">
      <c r="A78" s="84">
        <v>73</v>
      </c>
      <c r="B78" s="85">
        <f t="shared" si="19"/>
        <v>24195</v>
      </c>
      <c r="C78" s="106">
        <v>13090</v>
      </c>
      <c r="D78" s="111">
        <f t="shared" si="11"/>
        <v>37285</v>
      </c>
      <c r="E78" s="88">
        <f>ROUNDDOWN(($F$118+ROUNDDOWN(($A78*IF(501&lt;=$A78,$F$128,IF(101&lt;=$A78,$F$127,IF(51&lt;=$A78,$F$126,IF(31&lt;=$A78,$F$125,IF(21&lt;=$A78,$F$124,IF(11&lt;=$A78,$F$123,IF(1&lt;=$A78,$F$122,0)))))))),0))*1.1,0)</f>
        <v>29617</v>
      </c>
      <c r="F78" s="89">
        <v>13552</v>
      </c>
      <c r="G78" s="90">
        <f t="shared" si="21"/>
        <v>43169</v>
      </c>
      <c r="H78" s="91">
        <f t="shared" si="22"/>
        <v>5422</v>
      </c>
      <c r="I78" s="92">
        <f t="shared" si="22"/>
        <v>462</v>
      </c>
      <c r="J78" s="93">
        <f t="shared" si="22"/>
        <v>5884</v>
      </c>
      <c r="K78" s="94">
        <f>ROUNDDOWN(($L$118+ROUNDDOWN(($A78*IF(501&lt;=$A78,$L$128,IF(101&lt;=$A78,$L$127,IF(51&lt;=$A78,$L$126,IF(31&lt;=$A78,$L$125,IF(21&lt;=$A78,$L$124,IF(11&lt;=$A78,$L$123,IF(1&lt;=$A78,$L$122,0)))))))),0))*1.1,0)</f>
        <v>31508</v>
      </c>
      <c r="L78" s="95">
        <v>14399</v>
      </c>
      <c r="M78" s="96">
        <f t="shared" si="23"/>
        <v>45907</v>
      </c>
      <c r="N78" s="97">
        <f t="shared" si="24"/>
        <v>1891</v>
      </c>
      <c r="O78" s="98">
        <f t="shared" si="24"/>
        <v>847</v>
      </c>
      <c r="P78" s="99">
        <f t="shared" si="24"/>
        <v>2738</v>
      </c>
      <c r="Q78" s="100">
        <f>ROUNDDOWN(($R$118+ROUNDDOWN(($A78*IF(501&lt;=$A78,$R$128,IF(101&lt;=$A78,$R$127,IF(51&lt;=$A78,$R$126,IF(31&lt;=$A78,$R$125,IF(21&lt;=$A78,$R$124,IF(11&lt;=$A78,$R$123,IF(1&lt;=$A78,$R$122,0)))))))),0))*1.1,0)</f>
        <v>33239</v>
      </c>
      <c r="R78" s="101">
        <f t="shared" si="20"/>
        <v>15246</v>
      </c>
      <c r="S78" s="102">
        <f t="shared" si="25"/>
        <v>48485</v>
      </c>
      <c r="T78" s="103">
        <f t="shared" si="26"/>
        <v>1731</v>
      </c>
      <c r="U78" s="104">
        <f t="shared" si="26"/>
        <v>847</v>
      </c>
      <c r="V78" s="105">
        <f t="shared" si="26"/>
        <v>2578</v>
      </c>
      <c r="W78" s="106">
        <f t="shared" si="27"/>
        <v>9044</v>
      </c>
      <c r="X78" s="86">
        <f t="shared" si="27"/>
        <v>2156</v>
      </c>
      <c r="Y78" s="87">
        <f t="shared" si="27"/>
        <v>11200</v>
      </c>
      <c r="Z78" s="107">
        <f t="shared" si="28"/>
        <v>1.373796238892333</v>
      </c>
      <c r="AA78" s="83">
        <f t="shared" si="28"/>
        <v>1.1647058823529413</v>
      </c>
      <c r="AB78" s="83">
        <f t="shared" si="28"/>
        <v>1.3003888963390102</v>
      </c>
    </row>
    <row r="79" spans="1:28" s="57" customFormat="1" ht="18" customHeight="1" x14ac:dyDescent="0.25">
      <c r="A79" s="84">
        <v>74</v>
      </c>
      <c r="B79" s="85">
        <f t="shared" si="19"/>
        <v>24500</v>
      </c>
      <c r="C79" s="106">
        <v>13282</v>
      </c>
      <c r="D79" s="111">
        <f t="shared" ref="D79:D109" si="29">B79+C79</f>
        <v>37782</v>
      </c>
      <c r="E79" s="88">
        <f>ROUNDDOWN(($F$118+ROUNDDOWN(($A79*IF(501&lt;=$A79,$F$128,IF(101&lt;=$A79,$F$127,IF(51&lt;=$A79,$F$126,IF(31&lt;=$A79,$F$125,IF(21&lt;=$A79,$F$124,IF(11&lt;=$A79,$F$123,IF(1&lt;=$A79,$F$122,0)))))))),0))*1.1,0)</f>
        <v>29819</v>
      </c>
      <c r="F79" s="89">
        <v>13728</v>
      </c>
      <c r="G79" s="90">
        <f t="shared" si="21"/>
        <v>43547</v>
      </c>
      <c r="H79" s="91">
        <f t="shared" si="22"/>
        <v>5319</v>
      </c>
      <c r="I79" s="92">
        <f t="shared" si="22"/>
        <v>446</v>
      </c>
      <c r="J79" s="93">
        <f t="shared" si="22"/>
        <v>5765</v>
      </c>
      <c r="K79" s="94">
        <f>ROUNDDOWN(($L$118+ROUNDDOWN(($A79*IF(501&lt;=$A79,$L$128,IF(101&lt;=$A79,$L$127,IF(51&lt;=$A79,$L$126,IF(31&lt;=$A79,$L$125,IF(21&lt;=$A79,$L$124,IF(11&lt;=$A79,$L$123,IF(1&lt;=$A79,$L$122,0)))))))),0))*1.1,0)</f>
        <v>31724</v>
      </c>
      <c r="L79" s="95">
        <v>14586</v>
      </c>
      <c r="M79" s="96">
        <f t="shared" si="23"/>
        <v>46310</v>
      </c>
      <c r="N79" s="97">
        <f t="shared" si="24"/>
        <v>1905</v>
      </c>
      <c r="O79" s="98">
        <f t="shared" si="24"/>
        <v>858</v>
      </c>
      <c r="P79" s="99">
        <f t="shared" si="24"/>
        <v>2763</v>
      </c>
      <c r="Q79" s="100">
        <f>ROUNDDOWN(($R$118+ROUNDDOWN(($A79*IF(501&lt;=$A79,$R$128,IF(101&lt;=$A79,$R$127,IF(51&lt;=$A79,$R$126,IF(31&lt;=$A79,$R$125,IF(21&lt;=$A79,$R$124,IF(11&lt;=$A79,$R$123,IF(1&lt;=$A79,$R$122,0)))))))),0))*1.1,0)</f>
        <v>33466</v>
      </c>
      <c r="R79" s="101">
        <f t="shared" si="20"/>
        <v>15444</v>
      </c>
      <c r="S79" s="102">
        <f t="shared" si="25"/>
        <v>48910</v>
      </c>
      <c r="T79" s="103">
        <f t="shared" si="26"/>
        <v>1742</v>
      </c>
      <c r="U79" s="104">
        <f t="shared" si="26"/>
        <v>858</v>
      </c>
      <c r="V79" s="105">
        <f t="shared" si="26"/>
        <v>2600</v>
      </c>
      <c r="W79" s="106">
        <f t="shared" si="27"/>
        <v>8966</v>
      </c>
      <c r="X79" s="86">
        <f t="shared" si="27"/>
        <v>2162</v>
      </c>
      <c r="Y79" s="87">
        <f t="shared" si="27"/>
        <v>11128</v>
      </c>
      <c r="Z79" s="107">
        <f t="shared" si="28"/>
        <v>1.3659591836734695</v>
      </c>
      <c r="AA79" s="83">
        <f t="shared" si="28"/>
        <v>1.1627766902574914</v>
      </c>
      <c r="AB79" s="83">
        <f t="shared" si="28"/>
        <v>1.2945317876237361</v>
      </c>
    </row>
    <row r="80" spans="1:28" s="57" customFormat="1" ht="18" customHeight="1" x14ac:dyDescent="0.25">
      <c r="A80" s="84">
        <v>75</v>
      </c>
      <c r="B80" s="85">
        <f t="shared" si="19"/>
        <v>24805</v>
      </c>
      <c r="C80" s="106">
        <v>13475</v>
      </c>
      <c r="D80" s="111">
        <f t="shared" si="29"/>
        <v>38280</v>
      </c>
      <c r="E80" s="88">
        <f>ROUNDDOWN(($F$118+ROUNDDOWN(($A80*IF(501&lt;=$A80,$F$128,IF(101&lt;=$A80,$F$127,IF(51&lt;=$A80,$F$126,IF(31&lt;=$A80,$F$125,IF(21&lt;=$A80,$F$124,IF(11&lt;=$A80,$F$123,IF(1&lt;=$A80,$F$122,0)))))))),0))*1.1,0)</f>
        <v>30022</v>
      </c>
      <c r="F80" s="89">
        <v>13904</v>
      </c>
      <c r="G80" s="90">
        <f t="shared" si="21"/>
        <v>43926</v>
      </c>
      <c r="H80" s="91">
        <f t="shared" si="22"/>
        <v>5217</v>
      </c>
      <c r="I80" s="92">
        <f t="shared" si="22"/>
        <v>429</v>
      </c>
      <c r="J80" s="93">
        <f t="shared" si="22"/>
        <v>5646</v>
      </c>
      <c r="K80" s="94">
        <f>ROUNDDOWN(($L$118+ROUNDDOWN(($A80*IF(501&lt;=$A80,$L$128,IF(101&lt;=$A80,$L$127,IF(51&lt;=$A80,$L$126,IF(31&lt;=$A80,$L$125,IF(21&lt;=$A80,$L$124,IF(11&lt;=$A80,$L$123,IF(1&lt;=$A80,$L$122,0)))))))),0))*1.1,0)</f>
        <v>31939</v>
      </c>
      <c r="L80" s="95">
        <v>14773</v>
      </c>
      <c r="M80" s="96">
        <f t="shared" si="23"/>
        <v>46712</v>
      </c>
      <c r="N80" s="97">
        <f t="shared" si="24"/>
        <v>1917</v>
      </c>
      <c r="O80" s="98">
        <f t="shared" si="24"/>
        <v>869</v>
      </c>
      <c r="P80" s="99">
        <f t="shared" si="24"/>
        <v>2786</v>
      </c>
      <c r="Q80" s="100">
        <f>ROUNDDOWN(($R$118+ROUNDDOWN(($A80*IF(501&lt;=$A80,$R$128,IF(101&lt;=$A80,$R$127,IF(51&lt;=$A80,$R$126,IF(31&lt;=$A80,$R$125,IF(21&lt;=$A80,$R$124,IF(11&lt;=$A80,$R$123,IF(1&lt;=$A80,$R$122,0)))))))),0))*1.1,0)</f>
        <v>33693</v>
      </c>
      <c r="R80" s="101">
        <f t="shared" si="20"/>
        <v>15642</v>
      </c>
      <c r="S80" s="102">
        <f t="shared" si="25"/>
        <v>49335</v>
      </c>
      <c r="T80" s="103">
        <f t="shared" si="26"/>
        <v>1754</v>
      </c>
      <c r="U80" s="104">
        <f t="shared" si="26"/>
        <v>869</v>
      </c>
      <c r="V80" s="105">
        <f t="shared" si="26"/>
        <v>2623</v>
      </c>
      <c r="W80" s="106">
        <f t="shared" si="27"/>
        <v>8888</v>
      </c>
      <c r="X80" s="86">
        <f t="shared" si="27"/>
        <v>2167</v>
      </c>
      <c r="Y80" s="87">
        <f t="shared" si="27"/>
        <v>11055</v>
      </c>
      <c r="Z80" s="107">
        <f t="shared" si="28"/>
        <v>1.3583148558758316</v>
      </c>
      <c r="AA80" s="83">
        <f t="shared" si="28"/>
        <v>1.1608163265306122</v>
      </c>
      <c r="AB80" s="83">
        <f t="shared" si="28"/>
        <v>1.2887931034482758</v>
      </c>
    </row>
    <row r="81" spans="1:28" s="57" customFormat="1" ht="18" customHeight="1" x14ac:dyDescent="0.25">
      <c r="A81" s="84">
        <v>76</v>
      </c>
      <c r="B81" s="85">
        <f t="shared" si="19"/>
        <v>25109</v>
      </c>
      <c r="C81" s="106">
        <v>13667</v>
      </c>
      <c r="D81" s="111">
        <f t="shared" si="29"/>
        <v>38776</v>
      </c>
      <c r="E81" s="88">
        <f>ROUNDDOWN(($F$118+ROUNDDOWN(($A81*IF(501&lt;=$A81,$F$128,IF(101&lt;=$A81,$F$127,IF(51&lt;=$A81,$F$126,IF(31&lt;=$A81,$F$125,IF(21&lt;=$A81,$F$124,IF(11&lt;=$A81,$F$123,IF(1&lt;=$A81,$F$122,0)))))))),0))*1.1,0)</f>
        <v>30224</v>
      </c>
      <c r="F81" s="89">
        <v>14080</v>
      </c>
      <c r="G81" s="90">
        <f t="shared" si="21"/>
        <v>44304</v>
      </c>
      <c r="H81" s="91">
        <f t="shared" si="22"/>
        <v>5115</v>
      </c>
      <c r="I81" s="92">
        <f t="shared" si="22"/>
        <v>413</v>
      </c>
      <c r="J81" s="93">
        <f t="shared" si="22"/>
        <v>5528</v>
      </c>
      <c r="K81" s="94">
        <f>ROUNDDOWN(($L$118+ROUNDDOWN(($A81*IF(501&lt;=$A81,$L$128,IF(101&lt;=$A81,$L$127,IF(51&lt;=$A81,$L$126,IF(31&lt;=$A81,$L$125,IF(21&lt;=$A81,$L$124,IF(11&lt;=$A81,$L$123,IF(1&lt;=$A81,$L$122,0)))))))),0))*1.1,0)</f>
        <v>32155</v>
      </c>
      <c r="L81" s="95">
        <v>14960</v>
      </c>
      <c r="M81" s="96">
        <f t="shared" si="23"/>
        <v>47115</v>
      </c>
      <c r="N81" s="97">
        <f t="shared" si="24"/>
        <v>1931</v>
      </c>
      <c r="O81" s="98">
        <f t="shared" si="24"/>
        <v>880</v>
      </c>
      <c r="P81" s="99">
        <f t="shared" si="24"/>
        <v>2811</v>
      </c>
      <c r="Q81" s="100">
        <f>ROUNDDOWN(($R$118+ROUNDDOWN(($A81*IF(501&lt;=$A81,$R$128,IF(101&lt;=$A81,$R$127,IF(51&lt;=$A81,$R$126,IF(31&lt;=$A81,$R$125,IF(21&lt;=$A81,$R$124,IF(11&lt;=$A81,$R$123,IF(1&lt;=$A81,$R$122,0)))))))),0))*1.1,0)</f>
        <v>33919</v>
      </c>
      <c r="R81" s="101">
        <f t="shared" si="20"/>
        <v>15840</v>
      </c>
      <c r="S81" s="102">
        <f t="shared" si="25"/>
        <v>49759</v>
      </c>
      <c r="T81" s="103">
        <f t="shared" si="26"/>
        <v>1764</v>
      </c>
      <c r="U81" s="104">
        <f t="shared" si="26"/>
        <v>880</v>
      </c>
      <c r="V81" s="105">
        <f t="shared" si="26"/>
        <v>2644</v>
      </c>
      <c r="W81" s="106">
        <f t="shared" si="27"/>
        <v>8810</v>
      </c>
      <c r="X81" s="86">
        <f t="shared" si="27"/>
        <v>2173</v>
      </c>
      <c r="Y81" s="87">
        <f t="shared" si="27"/>
        <v>10983</v>
      </c>
      <c r="Z81" s="107">
        <f t="shared" si="28"/>
        <v>1.3508702059022661</v>
      </c>
      <c r="AA81" s="83">
        <f t="shared" si="28"/>
        <v>1.1589961220458038</v>
      </c>
      <c r="AB81" s="83">
        <f t="shared" si="28"/>
        <v>1.2832422116773261</v>
      </c>
    </row>
    <row r="82" spans="1:28" s="57" customFormat="1" ht="18" customHeight="1" x14ac:dyDescent="0.25">
      <c r="A82" s="84">
        <v>77</v>
      </c>
      <c r="B82" s="85">
        <f t="shared" si="19"/>
        <v>25414</v>
      </c>
      <c r="C82" s="106">
        <v>13860</v>
      </c>
      <c r="D82" s="111">
        <f t="shared" si="29"/>
        <v>39274</v>
      </c>
      <c r="E82" s="88">
        <f>ROUNDDOWN(($F$118+ROUNDDOWN(($A82*IF(501&lt;=$A82,$F$128,IF(101&lt;=$A82,$F$127,IF(51&lt;=$A82,$F$126,IF(31&lt;=$A82,$F$125,IF(21&lt;=$A82,$F$124,IF(11&lt;=$A82,$F$123,IF(1&lt;=$A82,$F$122,0)))))))),0))*1.1,0)</f>
        <v>30427</v>
      </c>
      <c r="F82" s="89">
        <v>14256</v>
      </c>
      <c r="G82" s="90">
        <f t="shared" si="21"/>
        <v>44683</v>
      </c>
      <c r="H82" s="91">
        <f t="shared" si="22"/>
        <v>5013</v>
      </c>
      <c r="I82" s="92">
        <f t="shared" si="22"/>
        <v>396</v>
      </c>
      <c r="J82" s="93">
        <f t="shared" si="22"/>
        <v>5409</v>
      </c>
      <c r="K82" s="94">
        <f>ROUNDDOWN(($L$118+ROUNDDOWN(($A82*IF(501&lt;=$A82,$L$128,IF(101&lt;=$A82,$L$127,IF(51&lt;=$A82,$L$126,IF(31&lt;=$A82,$L$125,IF(21&lt;=$A82,$L$124,IF(11&lt;=$A82,$L$123,IF(1&lt;=$A82,$L$122,0)))))))),0))*1.1,0)</f>
        <v>32370</v>
      </c>
      <c r="L82" s="95">
        <v>15147</v>
      </c>
      <c r="M82" s="96">
        <f t="shared" si="23"/>
        <v>47517</v>
      </c>
      <c r="N82" s="97">
        <f t="shared" si="24"/>
        <v>1943</v>
      </c>
      <c r="O82" s="98">
        <f t="shared" si="24"/>
        <v>891</v>
      </c>
      <c r="P82" s="99">
        <f t="shared" si="24"/>
        <v>2834</v>
      </c>
      <c r="Q82" s="100">
        <f>ROUNDDOWN(($R$118+ROUNDDOWN(($A82*IF(501&lt;=$A82,$R$128,IF(101&lt;=$A82,$R$127,IF(51&lt;=$A82,$R$126,IF(31&lt;=$A82,$R$125,IF(21&lt;=$A82,$R$124,IF(11&lt;=$A82,$R$123,IF(1&lt;=$A82,$R$122,0)))))))),0))*1.1,0)</f>
        <v>34146</v>
      </c>
      <c r="R82" s="101">
        <f t="shared" si="20"/>
        <v>16038</v>
      </c>
      <c r="S82" s="102">
        <f t="shared" si="25"/>
        <v>50184</v>
      </c>
      <c r="T82" s="103">
        <f t="shared" si="26"/>
        <v>1776</v>
      </c>
      <c r="U82" s="104">
        <f t="shared" si="26"/>
        <v>891</v>
      </c>
      <c r="V82" s="105">
        <f t="shared" si="26"/>
        <v>2667</v>
      </c>
      <c r="W82" s="106">
        <f t="shared" si="27"/>
        <v>8732</v>
      </c>
      <c r="X82" s="86">
        <f t="shared" si="27"/>
        <v>2178</v>
      </c>
      <c r="Y82" s="87">
        <f t="shared" si="27"/>
        <v>10910</v>
      </c>
      <c r="Z82" s="107">
        <f t="shared" si="28"/>
        <v>1.343590147162981</v>
      </c>
      <c r="AA82" s="83">
        <f t="shared" si="28"/>
        <v>1.1571428571428573</v>
      </c>
      <c r="AB82" s="83">
        <f t="shared" si="28"/>
        <v>1.2777919234098896</v>
      </c>
    </row>
    <row r="83" spans="1:28" s="57" customFormat="1" ht="18" customHeight="1" x14ac:dyDescent="0.25">
      <c r="A83" s="84">
        <v>78</v>
      </c>
      <c r="B83" s="85">
        <f t="shared" si="19"/>
        <v>25719</v>
      </c>
      <c r="C83" s="106">
        <v>14052</v>
      </c>
      <c r="D83" s="111">
        <f t="shared" si="29"/>
        <v>39771</v>
      </c>
      <c r="E83" s="88">
        <f>ROUNDDOWN(($F$118+ROUNDDOWN(($A83*IF(501&lt;=$A83,$F$128,IF(101&lt;=$A83,$F$127,IF(51&lt;=$A83,$F$126,IF(31&lt;=$A83,$F$125,IF(21&lt;=$A83,$F$124,IF(11&lt;=$A83,$F$123,IF(1&lt;=$A83,$F$122,0)))))))),0))*1.1,0)</f>
        <v>30629</v>
      </c>
      <c r="F83" s="89">
        <v>14432</v>
      </c>
      <c r="G83" s="90">
        <f t="shared" si="21"/>
        <v>45061</v>
      </c>
      <c r="H83" s="91">
        <f t="shared" si="22"/>
        <v>4910</v>
      </c>
      <c r="I83" s="92">
        <f t="shared" si="22"/>
        <v>380</v>
      </c>
      <c r="J83" s="93">
        <f t="shared" si="22"/>
        <v>5290</v>
      </c>
      <c r="K83" s="94">
        <f>ROUNDDOWN(($L$118+ROUNDDOWN(($A83*IF(501&lt;=$A83,$L$128,IF(101&lt;=$A83,$L$127,IF(51&lt;=$A83,$L$126,IF(31&lt;=$A83,$L$125,IF(21&lt;=$A83,$L$124,IF(11&lt;=$A83,$L$123,IF(1&lt;=$A83,$L$122,0)))))))),0))*1.1,0)</f>
        <v>32586</v>
      </c>
      <c r="L83" s="95">
        <v>15334</v>
      </c>
      <c r="M83" s="96">
        <f t="shared" si="23"/>
        <v>47920</v>
      </c>
      <c r="N83" s="97">
        <f t="shared" si="24"/>
        <v>1957</v>
      </c>
      <c r="O83" s="98">
        <f t="shared" si="24"/>
        <v>902</v>
      </c>
      <c r="P83" s="99">
        <f t="shared" si="24"/>
        <v>2859</v>
      </c>
      <c r="Q83" s="100">
        <f>ROUNDDOWN(($R$118+ROUNDDOWN(($A83*IF(501&lt;=$A83,$R$128,IF(101&lt;=$A83,$R$127,IF(51&lt;=$A83,$R$126,IF(31&lt;=$A83,$R$125,IF(21&lt;=$A83,$R$124,IF(11&lt;=$A83,$R$123,IF(1&lt;=$A83,$R$122,0)))))))),0))*1.1,0)</f>
        <v>34372</v>
      </c>
      <c r="R83" s="101">
        <f t="shared" si="20"/>
        <v>16236</v>
      </c>
      <c r="S83" s="102">
        <f t="shared" si="25"/>
        <v>50608</v>
      </c>
      <c r="T83" s="103">
        <f t="shared" si="26"/>
        <v>1786</v>
      </c>
      <c r="U83" s="104">
        <f t="shared" si="26"/>
        <v>902</v>
      </c>
      <c r="V83" s="105">
        <f t="shared" si="26"/>
        <v>2688</v>
      </c>
      <c r="W83" s="106">
        <f t="shared" si="27"/>
        <v>8653</v>
      </c>
      <c r="X83" s="86">
        <f t="shared" si="27"/>
        <v>2184</v>
      </c>
      <c r="Y83" s="87">
        <f t="shared" si="27"/>
        <v>10837</v>
      </c>
      <c r="Z83" s="107">
        <f t="shared" si="28"/>
        <v>1.3364438741786229</v>
      </c>
      <c r="AA83" s="83">
        <f t="shared" si="28"/>
        <v>1.1554227156276686</v>
      </c>
      <c r="AB83" s="83">
        <f t="shared" si="28"/>
        <v>1.2724849764904076</v>
      </c>
    </row>
    <row r="84" spans="1:28" s="57" customFormat="1" ht="18" customHeight="1" x14ac:dyDescent="0.25">
      <c r="A84" s="84">
        <v>79</v>
      </c>
      <c r="B84" s="85">
        <f t="shared" si="19"/>
        <v>26023</v>
      </c>
      <c r="C84" s="106">
        <v>14245</v>
      </c>
      <c r="D84" s="111">
        <f t="shared" si="29"/>
        <v>40268</v>
      </c>
      <c r="E84" s="88">
        <f>ROUNDDOWN(($F$118+ROUNDDOWN(($A84*IF(501&lt;=$A84,$F$128,IF(101&lt;=$A84,$F$127,IF(51&lt;=$A84,$F$126,IF(31&lt;=$A84,$F$125,IF(21&lt;=$A84,$F$124,IF(11&lt;=$A84,$F$123,IF(1&lt;=$A84,$F$122,0)))))))),0))*1.1,0)</f>
        <v>30831</v>
      </c>
      <c r="F84" s="89">
        <v>14608</v>
      </c>
      <c r="G84" s="90">
        <f t="shared" si="21"/>
        <v>45439</v>
      </c>
      <c r="H84" s="91">
        <f t="shared" si="22"/>
        <v>4808</v>
      </c>
      <c r="I84" s="92">
        <f t="shared" si="22"/>
        <v>363</v>
      </c>
      <c r="J84" s="93">
        <f t="shared" si="22"/>
        <v>5171</v>
      </c>
      <c r="K84" s="94">
        <f>ROUNDDOWN(($L$118+ROUNDDOWN(($A84*IF(501&lt;=$A84,$L$128,IF(101&lt;=$A84,$L$127,IF(51&lt;=$A84,$L$126,IF(31&lt;=$A84,$L$125,IF(21&lt;=$A84,$L$124,IF(11&lt;=$A84,$L$123,IF(1&lt;=$A84,$L$122,0)))))))),0))*1.1,0)</f>
        <v>32802</v>
      </c>
      <c r="L84" s="95">
        <v>15521</v>
      </c>
      <c r="M84" s="96">
        <f t="shared" si="23"/>
        <v>48323</v>
      </c>
      <c r="N84" s="97">
        <f t="shared" si="24"/>
        <v>1971</v>
      </c>
      <c r="O84" s="98">
        <f t="shared" si="24"/>
        <v>913</v>
      </c>
      <c r="P84" s="99">
        <f t="shared" si="24"/>
        <v>2884</v>
      </c>
      <c r="Q84" s="100">
        <f>ROUNDDOWN(($R$118+ROUNDDOWN(($A84*IF(501&lt;=$A84,$R$128,IF(101&lt;=$A84,$R$127,IF(51&lt;=$A84,$R$126,IF(31&lt;=$A84,$R$125,IF(21&lt;=$A84,$R$124,IF(11&lt;=$A84,$R$123,IF(1&lt;=$A84,$R$122,0)))))))),0))*1.1,0)</f>
        <v>34599</v>
      </c>
      <c r="R84" s="101">
        <f t="shared" si="20"/>
        <v>16434</v>
      </c>
      <c r="S84" s="102">
        <f t="shared" si="25"/>
        <v>51033</v>
      </c>
      <c r="T84" s="103">
        <f t="shared" si="26"/>
        <v>1797</v>
      </c>
      <c r="U84" s="104">
        <f t="shared" si="26"/>
        <v>913</v>
      </c>
      <c r="V84" s="105">
        <f t="shared" si="26"/>
        <v>2710</v>
      </c>
      <c r="W84" s="106">
        <f t="shared" si="27"/>
        <v>8576</v>
      </c>
      <c r="X84" s="86">
        <f t="shared" si="27"/>
        <v>2189</v>
      </c>
      <c r="Y84" s="87">
        <f t="shared" si="27"/>
        <v>10765</v>
      </c>
      <c r="Z84" s="107">
        <f t="shared" si="28"/>
        <v>1.3295546247550245</v>
      </c>
      <c r="AA84" s="83">
        <f t="shared" si="28"/>
        <v>1.1536679536679537</v>
      </c>
      <c r="AB84" s="83">
        <f t="shared" si="28"/>
        <v>1.2673338631171154</v>
      </c>
    </row>
    <row r="85" spans="1:28" s="57" customFormat="1" ht="18" customHeight="1" x14ac:dyDescent="0.25">
      <c r="A85" s="84">
        <v>80</v>
      </c>
      <c r="B85" s="85">
        <f t="shared" si="19"/>
        <v>26328</v>
      </c>
      <c r="C85" s="106">
        <v>14437</v>
      </c>
      <c r="D85" s="111">
        <f t="shared" si="29"/>
        <v>40765</v>
      </c>
      <c r="E85" s="88">
        <f>ROUNDDOWN(($F$118+ROUNDDOWN(($A85*IF(501&lt;=$A85,$F$128,IF(101&lt;=$A85,$F$127,IF(51&lt;=$A85,$F$126,IF(31&lt;=$A85,$F$125,IF(21&lt;=$A85,$F$124,IF(11&lt;=$A85,$F$123,IF(1&lt;=$A85,$F$122,0)))))))),0))*1.1,0)</f>
        <v>31034</v>
      </c>
      <c r="F85" s="89">
        <v>14784</v>
      </c>
      <c r="G85" s="90">
        <f t="shared" si="21"/>
        <v>45818</v>
      </c>
      <c r="H85" s="91">
        <f t="shared" si="22"/>
        <v>4706</v>
      </c>
      <c r="I85" s="92">
        <f t="shared" si="22"/>
        <v>347</v>
      </c>
      <c r="J85" s="93">
        <f t="shared" si="22"/>
        <v>5053</v>
      </c>
      <c r="K85" s="94">
        <f>ROUNDDOWN(($L$118+ROUNDDOWN(($A85*IF(501&lt;=$A85,$L$128,IF(101&lt;=$A85,$L$127,IF(51&lt;=$A85,$L$126,IF(31&lt;=$A85,$L$125,IF(21&lt;=$A85,$L$124,IF(11&lt;=$A85,$L$123,IF(1&lt;=$A85,$L$122,0)))))))),0))*1.1,0)</f>
        <v>33017</v>
      </c>
      <c r="L85" s="95">
        <v>15708</v>
      </c>
      <c r="M85" s="96">
        <f t="shared" si="23"/>
        <v>48725</v>
      </c>
      <c r="N85" s="97">
        <f t="shared" si="24"/>
        <v>1983</v>
      </c>
      <c r="O85" s="98">
        <f t="shared" si="24"/>
        <v>924</v>
      </c>
      <c r="P85" s="99">
        <f t="shared" si="24"/>
        <v>2907</v>
      </c>
      <c r="Q85" s="100">
        <f>ROUNDDOWN(($R$118+ROUNDDOWN(($A85*IF(501&lt;=$A85,$R$128,IF(101&lt;=$A85,$R$127,IF(51&lt;=$A85,$R$126,IF(31&lt;=$A85,$R$125,IF(21&lt;=$A85,$R$124,IF(11&lt;=$A85,$R$123,IF(1&lt;=$A85,$R$122,0)))))))),0))*1.1,0)</f>
        <v>34826</v>
      </c>
      <c r="R85" s="101">
        <f t="shared" si="20"/>
        <v>16632</v>
      </c>
      <c r="S85" s="102">
        <f t="shared" si="25"/>
        <v>51458</v>
      </c>
      <c r="T85" s="103">
        <f t="shared" si="26"/>
        <v>1809</v>
      </c>
      <c r="U85" s="104">
        <f t="shared" si="26"/>
        <v>924</v>
      </c>
      <c r="V85" s="105">
        <f t="shared" si="26"/>
        <v>2733</v>
      </c>
      <c r="W85" s="106">
        <f t="shared" si="27"/>
        <v>8498</v>
      </c>
      <c r="X85" s="86">
        <f t="shared" si="27"/>
        <v>2195</v>
      </c>
      <c r="Y85" s="87">
        <f t="shared" si="27"/>
        <v>10693</v>
      </c>
      <c r="Z85" s="107">
        <f t="shared" si="28"/>
        <v>1.3227742327560013</v>
      </c>
      <c r="AA85" s="83">
        <f t="shared" si="28"/>
        <v>1.1520398974856272</v>
      </c>
      <c r="AB85" s="83">
        <f t="shared" si="28"/>
        <v>1.2623083527535877</v>
      </c>
    </row>
    <row r="86" spans="1:28" s="57" customFormat="1" ht="18" customHeight="1" x14ac:dyDescent="0.25">
      <c r="A86" s="84">
        <v>81</v>
      </c>
      <c r="B86" s="85">
        <f t="shared" si="19"/>
        <v>26633</v>
      </c>
      <c r="C86" s="106">
        <v>14630</v>
      </c>
      <c r="D86" s="111">
        <f t="shared" si="29"/>
        <v>41263</v>
      </c>
      <c r="E86" s="88">
        <f>ROUNDDOWN(($F$118+ROUNDDOWN(($A86*IF(501&lt;=$A86,$F$128,IF(101&lt;=$A86,$F$127,IF(51&lt;=$A86,$F$126,IF(31&lt;=$A86,$F$125,IF(21&lt;=$A86,$F$124,IF(11&lt;=$A86,$F$123,IF(1&lt;=$A86,$F$122,0)))))))),0))*1.1,0)</f>
        <v>31236</v>
      </c>
      <c r="F86" s="89">
        <v>14960</v>
      </c>
      <c r="G86" s="90">
        <f t="shared" si="21"/>
        <v>46196</v>
      </c>
      <c r="H86" s="91">
        <f t="shared" si="22"/>
        <v>4603</v>
      </c>
      <c r="I86" s="92">
        <f t="shared" si="22"/>
        <v>330</v>
      </c>
      <c r="J86" s="93">
        <f t="shared" si="22"/>
        <v>4933</v>
      </c>
      <c r="K86" s="94">
        <f>ROUNDDOWN(($L$118+ROUNDDOWN(($A86*IF(501&lt;=$A86,$L$128,IF(101&lt;=$A86,$L$127,IF(51&lt;=$A86,$L$126,IF(31&lt;=$A86,$L$125,IF(21&lt;=$A86,$L$124,IF(11&lt;=$A86,$L$123,IF(1&lt;=$A86,$L$122,0)))))))),0))*1.1,0)</f>
        <v>33233</v>
      </c>
      <c r="L86" s="95">
        <v>15895</v>
      </c>
      <c r="M86" s="96">
        <f t="shared" si="23"/>
        <v>49128</v>
      </c>
      <c r="N86" s="97">
        <f t="shared" si="24"/>
        <v>1997</v>
      </c>
      <c r="O86" s="98">
        <f t="shared" si="24"/>
        <v>935</v>
      </c>
      <c r="P86" s="99">
        <f t="shared" si="24"/>
        <v>2932</v>
      </c>
      <c r="Q86" s="100">
        <f>ROUNDDOWN(($R$118+ROUNDDOWN(($A86*IF(501&lt;=$A86,$R$128,IF(101&lt;=$A86,$R$127,IF(51&lt;=$A86,$R$126,IF(31&lt;=$A86,$R$125,IF(21&lt;=$A86,$R$124,IF(11&lt;=$A86,$R$123,IF(1&lt;=$A86,$R$122,0)))))))),0))*1.1,0)</f>
        <v>35052</v>
      </c>
      <c r="R86" s="101">
        <f t="shared" si="20"/>
        <v>16830</v>
      </c>
      <c r="S86" s="102">
        <f t="shared" si="25"/>
        <v>51882</v>
      </c>
      <c r="T86" s="103">
        <f t="shared" si="26"/>
        <v>1819</v>
      </c>
      <c r="U86" s="104">
        <f t="shared" si="26"/>
        <v>935</v>
      </c>
      <c r="V86" s="105">
        <f t="shared" si="26"/>
        <v>2754</v>
      </c>
      <c r="W86" s="106">
        <f t="shared" si="27"/>
        <v>8419</v>
      </c>
      <c r="X86" s="86">
        <f t="shared" si="27"/>
        <v>2200</v>
      </c>
      <c r="Y86" s="87">
        <f t="shared" si="27"/>
        <v>10619</v>
      </c>
      <c r="Z86" s="107">
        <f t="shared" si="28"/>
        <v>1.3161115908834904</v>
      </c>
      <c r="AA86" s="83">
        <f t="shared" si="28"/>
        <v>1.1503759398496241</v>
      </c>
      <c r="AB86" s="83">
        <f t="shared" si="28"/>
        <v>1.2573491990403025</v>
      </c>
    </row>
    <row r="87" spans="1:28" s="57" customFormat="1" ht="18" customHeight="1" x14ac:dyDescent="0.25">
      <c r="A87" s="84">
        <v>82</v>
      </c>
      <c r="B87" s="85">
        <f t="shared" si="19"/>
        <v>26937</v>
      </c>
      <c r="C87" s="106">
        <v>14822</v>
      </c>
      <c r="D87" s="111">
        <f t="shared" si="29"/>
        <v>41759</v>
      </c>
      <c r="E87" s="88">
        <f>ROUNDDOWN(($F$118+ROUNDDOWN(($A87*IF(501&lt;=$A87,$F$128,IF(101&lt;=$A87,$F$127,IF(51&lt;=$A87,$F$126,IF(31&lt;=$A87,$F$125,IF(21&lt;=$A87,$F$124,IF(11&lt;=$A87,$F$123,IF(1&lt;=$A87,$F$122,0)))))))),0))*1.1,0)</f>
        <v>31439</v>
      </c>
      <c r="F87" s="89">
        <v>15136</v>
      </c>
      <c r="G87" s="90">
        <f t="shared" si="21"/>
        <v>46575</v>
      </c>
      <c r="H87" s="91">
        <f t="shared" si="22"/>
        <v>4502</v>
      </c>
      <c r="I87" s="92">
        <f t="shared" si="22"/>
        <v>314</v>
      </c>
      <c r="J87" s="93">
        <f t="shared" si="22"/>
        <v>4816</v>
      </c>
      <c r="K87" s="94">
        <f>ROUNDDOWN(($L$118+ROUNDDOWN(($A87*IF(501&lt;=$A87,$L$128,IF(101&lt;=$A87,$L$127,IF(51&lt;=$A87,$L$126,IF(31&lt;=$A87,$L$125,IF(21&lt;=$A87,$L$124,IF(11&lt;=$A87,$L$123,IF(1&lt;=$A87,$L$122,0)))))))),0))*1.1,0)</f>
        <v>33448</v>
      </c>
      <c r="L87" s="95">
        <v>16082</v>
      </c>
      <c r="M87" s="96">
        <f t="shared" si="23"/>
        <v>49530</v>
      </c>
      <c r="N87" s="97">
        <f t="shared" si="24"/>
        <v>2009</v>
      </c>
      <c r="O87" s="98">
        <f t="shared" si="24"/>
        <v>946</v>
      </c>
      <c r="P87" s="99">
        <f t="shared" si="24"/>
        <v>2955</v>
      </c>
      <c r="Q87" s="100">
        <f>ROUNDDOWN(($R$118+ROUNDDOWN(($A87*IF(501&lt;=$A87,$R$128,IF(101&lt;=$A87,$R$127,IF(51&lt;=$A87,$R$126,IF(31&lt;=$A87,$R$125,IF(21&lt;=$A87,$R$124,IF(11&lt;=$A87,$R$123,IF(1&lt;=$A87,$R$122,0)))))))),0))*1.1,0)</f>
        <v>35279</v>
      </c>
      <c r="R87" s="101">
        <f t="shared" si="20"/>
        <v>17028</v>
      </c>
      <c r="S87" s="102">
        <f t="shared" si="25"/>
        <v>52307</v>
      </c>
      <c r="T87" s="103">
        <f t="shared" si="26"/>
        <v>1831</v>
      </c>
      <c r="U87" s="104">
        <f t="shared" si="26"/>
        <v>946</v>
      </c>
      <c r="V87" s="105">
        <f t="shared" si="26"/>
        <v>2777</v>
      </c>
      <c r="W87" s="106">
        <f t="shared" si="27"/>
        <v>8342</v>
      </c>
      <c r="X87" s="86">
        <f t="shared" si="27"/>
        <v>2206</v>
      </c>
      <c r="Y87" s="87">
        <f t="shared" si="27"/>
        <v>10548</v>
      </c>
      <c r="Z87" s="107">
        <f t="shared" si="28"/>
        <v>1.3096855626090507</v>
      </c>
      <c r="AA87" s="83">
        <f t="shared" si="28"/>
        <v>1.1488328160841992</v>
      </c>
      <c r="AB87" s="83">
        <f t="shared" si="28"/>
        <v>1.2525922555616753</v>
      </c>
    </row>
    <row r="88" spans="1:28" s="57" customFormat="1" ht="18" customHeight="1" x14ac:dyDescent="0.25">
      <c r="A88" s="84">
        <v>83</v>
      </c>
      <c r="B88" s="85">
        <f t="shared" si="19"/>
        <v>27242</v>
      </c>
      <c r="C88" s="106">
        <v>15015</v>
      </c>
      <c r="D88" s="111">
        <f t="shared" si="29"/>
        <v>42257</v>
      </c>
      <c r="E88" s="88">
        <f>ROUNDDOWN(($F$118+ROUNDDOWN(($A88*IF(501&lt;=$A88,$F$128,IF(101&lt;=$A88,$F$127,IF(51&lt;=$A88,$F$126,IF(31&lt;=$A88,$F$125,IF(21&lt;=$A88,$F$124,IF(11&lt;=$A88,$F$123,IF(1&lt;=$A88,$F$122,0)))))))),0))*1.1,0)</f>
        <v>31641</v>
      </c>
      <c r="F88" s="89">
        <v>15312</v>
      </c>
      <c r="G88" s="90">
        <f t="shared" si="21"/>
        <v>46953</v>
      </c>
      <c r="H88" s="91">
        <f t="shared" si="22"/>
        <v>4399</v>
      </c>
      <c r="I88" s="92">
        <f t="shared" si="22"/>
        <v>297</v>
      </c>
      <c r="J88" s="93">
        <f t="shared" si="22"/>
        <v>4696</v>
      </c>
      <c r="K88" s="94">
        <f>ROUNDDOWN(($L$118+ROUNDDOWN(($A88*IF(501&lt;=$A88,$L$128,IF(101&lt;=$A88,$L$127,IF(51&lt;=$A88,$L$126,IF(31&lt;=$A88,$L$125,IF(21&lt;=$A88,$L$124,IF(11&lt;=$A88,$L$123,IF(1&lt;=$A88,$L$122,0)))))))),0))*1.1,0)</f>
        <v>33664</v>
      </c>
      <c r="L88" s="95">
        <v>16269</v>
      </c>
      <c r="M88" s="96">
        <f t="shared" si="23"/>
        <v>49933</v>
      </c>
      <c r="N88" s="97">
        <f t="shared" si="24"/>
        <v>2023</v>
      </c>
      <c r="O88" s="98">
        <f t="shared" si="24"/>
        <v>957</v>
      </c>
      <c r="P88" s="99">
        <f t="shared" si="24"/>
        <v>2980</v>
      </c>
      <c r="Q88" s="100">
        <f>ROUNDDOWN(($R$118+ROUNDDOWN(($A88*IF(501&lt;=$A88,$R$128,IF(101&lt;=$A88,$R$127,IF(51&lt;=$A88,$R$126,IF(31&lt;=$A88,$R$125,IF(21&lt;=$A88,$R$124,IF(11&lt;=$A88,$R$123,IF(1&lt;=$A88,$R$122,0)))))))),0))*1.1,0)</f>
        <v>35505</v>
      </c>
      <c r="R88" s="101">
        <f t="shared" si="20"/>
        <v>17226</v>
      </c>
      <c r="S88" s="102">
        <f t="shared" si="25"/>
        <v>52731</v>
      </c>
      <c r="T88" s="103">
        <f t="shared" si="26"/>
        <v>1841</v>
      </c>
      <c r="U88" s="104">
        <f t="shared" si="26"/>
        <v>957</v>
      </c>
      <c r="V88" s="105">
        <f t="shared" si="26"/>
        <v>2798</v>
      </c>
      <c r="W88" s="106">
        <f t="shared" si="27"/>
        <v>8263</v>
      </c>
      <c r="X88" s="86">
        <f t="shared" si="27"/>
        <v>2211</v>
      </c>
      <c r="Y88" s="87">
        <f t="shared" si="27"/>
        <v>10474</v>
      </c>
      <c r="Z88" s="107">
        <f t="shared" si="28"/>
        <v>1.3033184054034213</v>
      </c>
      <c r="AA88" s="83">
        <f t="shared" si="28"/>
        <v>1.1472527472527472</v>
      </c>
      <c r="AB88" s="83">
        <f t="shared" si="28"/>
        <v>1.2478642591759945</v>
      </c>
    </row>
    <row r="89" spans="1:28" s="57" customFormat="1" ht="18" customHeight="1" x14ac:dyDescent="0.25">
      <c r="A89" s="84">
        <v>84</v>
      </c>
      <c r="B89" s="85">
        <f t="shared" si="19"/>
        <v>27547</v>
      </c>
      <c r="C89" s="106">
        <v>15207</v>
      </c>
      <c r="D89" s="111">
        <f t="shared" si="29"/>
        <v>42754</v>
      </c>
      <c r="E89" s="88">
        <f>ROUNDDOWN(($F$118+ROUNDDOWN(($A89*IF(501&lt;=$A89,$F$128,IF(101&lt;=$A89,$F$127,IF(51&lt;=$A89,$F$126,IF(31&lt;=$A89,$F$125,IF(21&lt;=$A89,$F$124,IF(11&lt;=$A89,$F$123,IF(1&lt;=$A89,$F$122,0)))))))),0))*1.1,0)</f>
        <v>31843</v>
      </c>
      <c r="F89" s="89">
        <v>15488</v>
      </c>
      <c r="G89" s="90">
        <f t="shared" si="21"/>
        <v>47331</v>
      </c>
      <c r="H89" s="91">
        <f t="shared" si="22"/>
        <v>4296</v>
      </c>
      <c r="I89" s="92">
        <f t="shared" si="22"/>
        <v>281</v>
      </c>
      <c r="J89" s="93">
        <f t="shared" si="22"/>
        <v>4577</v>
      </c>
      <c r="K89" s="94">
        <f>ROUNDDOWN(($L$118+ROUNDDOWN(($A89*IF(501&lt;=$A89,$L$128,IF(101&lt;=$A89,$L$127,IF(51&lt;=$A89,$L$126,IF(31&lt;=$A89,$L$125,IF(21&lt;=$A89,$L$124,IF(11&lt;=$A89,$L$123,IF(1&lt;=$A89,$L$122,0)))))))),0))*1.1,0)</f>
        <v>33880</v>
      </c>
      <c r="L89" s="95">
        <v>16456</v>
      </c>
      <c r="M89" s="96">
        <f t="shared" si="23"/>
        <v>50336</v>
      </c>
      <c r="N89" s="97">
        <f t="shared" si="24"/>
        <v>2037</v>
      </c>
      <c r="O89" s="98">
        <f t="shared" si="24"/>
        <v>968</v>
      </c>
      <c r="P89" s="99">
        <f t="shared" si="24"/>
        <v>3005</v>
      </c>
      <c r="Q89" s="100">
        <f>ROUNDDOWN(($R$118+ROUNDDOWN(($A89*IF(501&lt;=$A89,$R$128,IF(101&lt;=$A89,$R$127,IF(51&lt;=$A89,$R$126,IF(31&lt;=$A89,$R$125,IF(21&lt;=$A89,$R$124,IF(11&lt;=$A89,$R$123,IF(1&lt;=$A89,$R$122,0)))))))),0))*1.1,0)</f>
        <v>35732</v>
      </c>
      <c r="R89" s="101">
        <f t="shared" si="20"/>
        <v>17424</v>
      </c>
      <c r="S89" s="102">
        <f t="shared" si="25"/>
        <v>53156</v>
      </c>
      <c r="T89" s="103">
        <f t="shared" si="26"/>
        <v>1852</v>
      </c>
      <c r="U89" s="104">
        <f t="shared" si="26"/>
        <v>968</v>
      </c>
      <c r="V89" s="105">
        <f t="shared" si="26"/>
        <v>2820</v>
      </c>
      <c r="W89" s="106">
        <f t="shared" si="27"/>
        <v>8185</v>
      </c>
      <c r="X89" s="86">
        <f t="shared" si="27"/>
        <v>2217</v>
      </c>
      <c r="Y89" s="87">
        <f t="shared" si="27"/>
        <v>10402</v>
      </c>
      <c r="Z89" s="107">
        <f t="shared" si="28"/>
        <v>1.2971285439430791</v>
      </c>
      <c r="AA89" s="83">
        <f t="shared" si="28"/>
        <v>1.1457881238903136</v>
      </c>
      <c r="AB89" s="83">
        <f t="shared" si="28"/>
        <v>1.2432988726201057</v>
      </c>
    </row>
    <row r="90" spans="1:28" s="57" customFormat="1" ht="18" customHeight="1" x14ac:dyDescent="0.25">
      <c r="A90" s="84">
        <v>85</v>
      </c>
      <c r="B90" s="85">
        <f t="shared" si="19"/>
        <v>27852</v>
      </c>
      <c r="C90" s="106">
        <v>15400</v>
      </c>
      <c r="D90" s="111">
        <f t="shared" si="29"/>
        <v>43252</v>
      </c>
      <c r="E90" s="88">
        <f>ROUNDDOWN(($F$118+ROUNDDOWN(($A90*IF(501&lt;=$A90,$F$128,IF(101&lt;=$A90,$F$127,IF(51&lt;=$A90,$F$126,IF(31&lt;=$A90,$F$125,IF(21&lt;=$A90,$F$124,IF(11&lt;=$A90,$F$123,IF(1&lt;=$A90,$F$122,0)))))))),0))*1.1,0)</f>
        <v>32046</v>
      </c>
      <c r="F90" s="89">
        <v>15664</v>
      </c>
      <c r="G90" s="90">
        <f t="shared" si="21"/>
        <v>47710</v>
      </c>
      <c r="H90" s="91">
        <f t="shared" si="22"/>
        <v>4194</v>
      </c>
      <c r="I90" s="92">
        <f t="shared" si="22"/>
        <v>264</v>
      </c>
      <c r="J90" s="93">
        <f t="shared" si="22"/>
        <v>4458</v>
      </c>
      <c r="K90" s="94">
        <f>ROUNDDOWN(($L$118+ROUNDDOWN(($A90*IF(501&lt;=$A90,$L$128,IF(101&lt;=$A90,$L$127,IF(51&lt;=$A90,$L$126,IF(31&lt;=$A90,$L$125,IF(21&lt;=$A90,$L$124,IF(11&lt;=$A90,$L$123,IF(1&lt;=$A90,$L$122,0)))))))),0))*1.1,0)</f>
        <v>34095</v>
      </c>
      <c r="L90" s="95">
        <v>16643</v>
      </c>
      <c r="M90" s="96">
        <f t="shared" si="23"/>
        <v>50738</v>
      </c>
      <c r="N90" s="97">
        <f t="shared" si="24"/>
        <v>2049</v>
      </c>
      <c r="O90" s="98">
        <f t="shared" si="24"/>
        <v>979</v>
      </c>
      <c r="P90" s="99">
        <f t="shared" si="24"/>
        <v>3028</v>
      </c>
      <c r="Q90" s="100">
        <f>ROUNDDOWN(($R$118+ROUNDDOWN(($A90*IF(501&lt;=$A90,$R$128,IF(101&lt;=$A90,$R$127,IF(51&lt;=$A90,$R$126,IF(31&lt;=$A90,$R$125,IF(21&lt;=$A90,$R$124,IF(11&lt;=$A90,$R$123,IF(1&lt;=$A90,$R$122,0)))))))),0))*1.1,0)</f>
        <v>35959</v>
      </c>
      <c r="R90" s="101">
        <f t="shared" si="20"/>
        <v>17622</v>
      </c>
      <c r="S90" s="102">
        <f t="shared" si="25"/>
        <v>53581</v>
      </c>
      <c r="T90" s="103">
        <f t="shared" si="26"/>
        <v>1864</v>
      </c>
      <c r="U90" s="104">
        <f t="shared" si="26"/>
        <v>979</v>
      </c>
      <c r="V90" s="105">
        <f t="shared" si="26"/>
        <v>2843</v>
      </c>
      <c r="W90" s="106">
        <f t="shared" si="27"/>
        <v>8107</v>
      </c>
      <c r="X90" s="86">
        <f t="shared" si="27"/>
        <v>2222</v>
      </c>
      <c r="Y90" s="87">
        <f t="shared" si="27"/>
        <v>10329</v>
      </c>
      <c r="Z90" s="107">
        <f t="shared" si="28"/>
        <v>1.2910742496050553</v>
      </c>
      <c r="AA90" s="83">
        <f t="shared" si="28"/>
        <v>1.1442857142857144</v>
      </c>
      <c r="AB90" s="83">
        <f t="shared" si="28"/>
        <v>1.2388097660223805</v>
      </c>
    </row>
    <row r="91" spans="1:28" s="57" customFormat="1" ht="18" customHeight="1" x14ac:dyDescent="0.25">
      <c r="A91" s="84">
        <v>86</v>
      </c>
      <c r="B91" s="85">
        <f t="shared" si="19"/>
        <v>28156</v>
      </c>
      <c r="C91" s="106">
        <v>15592</v>
      </c>
      <c r="D91" s="111">
        <f t="shared" si="29"/>
        <v>43748</v>
      </c>
      <c r="E91" s="88">
        <f>ROUNDDOWN(($F$118+ROUNDDOWN(($A91*IF(501&lt;=$A91,$F$128,IF(101&lt;=$A91,$F$127,IF(51&lt;=$A91,$F$126,IF(31&lt;=$A91,$F$125,IF(21&lt;=$A91,$F$124,IF(11&lt;=$A91,$F$123,IF(1&lt;=$A91,$F$122,0)))))))),0))*1.1,0)</f>
        <v>32248</v>
      </c>
      <c r="F91" s="89">
        <v>15840</v>
      </c>
      <c r="G91" s="90">
        <f t="shared" si="21"/>
        <v>48088</v>
      </c>
      <c r="H91" s="91">
        <f t="shared" si="22"/>
        <v>4092</v>
      </c>
      <c r="I91" s="92">
        <f t="shared" si="22"/>
        <v>248</v>
      </c>
      <c r="J91" s="93">
        <f t="shared" si="22"/>
        <v>4340</v>
      </c>
      <c r="K91" s="94">
        <f>ROUNDDOWN(($L$118+ROUNDDOWN(($A91*IF(501&lt;=$A91,$L$128,IF(101&lt;=$A91,$L$127,IF(51&lt;=$A91,$L$126,IF(31&lt;=$A91,$L$125,IF(21&lt;=$A91,$L$124,IF(11&lt;=$A91,$L$123,IF(1&lt;=$A91,$L$122,0)))))))),0))*1.1,0)</f>
        <v>34311</v>
      </c>
      <c r="L91" s="95">
        <v>16830</v>
      </c>
      <c r="M91" s="96">
        <f t="shared" si="23"/>
        <v>51141</v>
      </c>
      <c r="N91" s="97">
        <f t="shared" si="24"/>
        <v>2063</v>
      </c>
      <c r="O91" s="98">
        <f t="shared" si="24"/>
        <v>990</v>
      </c>
      <c r="P91" s="99">
        <f t="shared" si="24"/>
        <v>3053</v>
      </c>
      <c r="Q91" s="100">
        <f>ROUNDDOWN(($R$118+ROUNDDOWN(($A91*IF(501&lt;=$A91,$R$128,IF(101&lt;=$A91,$R$127,IF(51&lt;=$A91,$R$126,IF(31&lt;=$A91,$R$125,IF(21&lt;=$A91,$R$124,IF(11&lt;=$A91,$R$123,IF(1&lt;=$A91,$R$122,0)))))))),0))*1.1,0)</f>
        <v>36185</v>
      </c>
      <c r="R91" s="101">
        <f t="shared" si="20"/>
        <v>17820</v>
      </c>
      <c r="S91" s="102">
        <f t="shared" si="25"/>
        <v>54005</v>
      </c>
      <c r="T91" s="103">
        <f t="shared" si="26"/>
        <v>1874</v>
      </c>
      <c r="U91" s="104">
        <f t="shared" si="26"/>
        <v>990</v>
      </c>
      <c r="V91" s="105">
        <f t="shared" si="26"/>
        <v>2864</v>
      </c>
      <c r="W91" s="106">
        <f t="shared" si="27"/>
        <v>8029</v>
      </c>
      <c r="X91" s="86">
        <f t="shared" si="27"/>
        <v>2228</v>
      </c>
      <c r="Y91" s="87">
        <f t="shared" si="27"/>
        <v>10257</v>
      </c>
      <c r="Z91" s="107">
        <f t="shared" si="28"/>
        <v>1.2851612444949567</v>
      </c>
      <c r="AA91" s="83">
        <f t="shared" si="28"/>
        <v>1.1428937916880451</v>
      </c>
      <c r="AB91" s="83">
        <f t="shared" si="28"/>
        <v>1.2344564322940477</v>
      </c>
    </row>
    <row r="92" spans="1:28" s="57" customFormat="1" ht="18" customHeight="1" x14ac:dyDescent="0.25">
      <c r="A92" s="84">
        <v>87</v>
      </c>
      <c r="B92" s="85">
        <f t="shared" si="19"/>
        <v>28461</v>
      </c>
      <c r="C92" s="106">
        <v>15785</v>
      </c>
      <c r="D92" s="111">
        <f t="shared" si="29"/>
        <v>44246</v>
      </c>
      <c r="E92" s="88">
        <f>ROUNDDOWN(($F$118+ROUNDDOWN(($A92*IF(501&lt;=$A92,$F$128,IF(101&lt;=$A92,$F$127,IF(51&lt;=$A92,$F$126,IF(31&lt;=$A92,$F$125,IF(21&lt;=$A92,$F$124,IF(11&lt;=$A92,$F$123,IF(1&lt;=$A92,$F$122,0)))))))),0))*1.1,0)</f>
        <v>32451</v>
      </c>
      <c r="F92" s="89">
        <v>16016</v>
      </c>
      <c r="G92" s="90">
        <f t="shared" si="21"/>
        <v>48467</v>
      </c>
      <c r="H92" s="91">
        <f t="shared" si="22"/>
        <v>3990</v>
      </c>
      <c r="I92" s="92">
        <f t="shared" si="22"/>
        <v>231</v>
      </c>
      <c r="J92" s="93">
        <f t="shared" si="22"/>
        <v>4221</v>
      </c>
      <c r="K92" s="94">
        <f>ROUNDDOWN(($L$118+ROUNDDOWN(($A92*IF(501&lt;=$A92,$L$128,IF(101&lt;=$A92,$L$127,IF(51&lt;=$A92,$L$126,IF(31&lt;=$A92,$L$125,IF(21&lt;=$A92,$L$124,IF(11&lt;=$A92,$L$123,IF(1&lt;=$A92,$L$122,0)))))))),0))*1.1,0)</f>
        <v>34526</v>
      </c>
      <c r="L92" s="95">
        <v>17017</v>
      </c>
      <c r="M92" s="96">
        <f t="shared" si="23"/>
        <v>51543</v>
      </c>
      <c r="N92" s="97">
        <f t="shared" si="24"/>
        <v>2075</v>
      </c>
      <c r="O92" s="98">
        <f t="shared" si="24"/>
        <v>1001</v>
      </c>
      <c r="P92" s="99">
        <f t="shared" si="24"/>
        <v>3076</v>
      </c>
      <c r="Q92" s="100">
        <f>ROUNDDOWN(($R$118+ROUNDDOWN(($A92*IF(501&lt;=$A92,$R$128,IF(101&lt;=$A92,$R$127,IF(51&lt;=$A92,$R$126,IF(31&lt;=$A92,$R$125,IF(21&lt;=$A92,$R$124,IF(11&lt;=$A92,$R$123,IF(1&lt;=$A92,$R$122,0)))))))),0))*1.1,0)</f>
        <v>36412</v>
      </c>
      <c r="R92" s="101">
        <f t="shared" si="20"/>
        <v>18018</v>
      </c>
      <c r="S92" s="102">
        <f t="shared" si="25"/>
        <v>54430</v>
      </c>
      <c r="T92" s="103">
        <f t="shared" si="26"/>
        <v>1886</v>
      </c>
      <c r="U92" s="104">
        <f t="shared" si="26"/>
        <v>1001</v>
      </c>
      <c r="V92" s="105">
        <f t="shared" si="26"/>
        <v>2887</v>
      </c>
      <c r="W92" s="106">
        <f t="shared" si="27"/>
        <v>7951</v>
      </c>
      <c r="X92" s="86">
        <f t="shared" si="27"/>
        <v>2233</v>
      </c>
      <c r="Y92" s="87">
        <f t="shared" si="27"/>
        <v>10184</v>
      </c>
      <c r="Z92" s="107">
        <f t="shared" si="28"/>
        <v>1.279364744738414</v>
      </c>
      <c r="AA92" s="83">
        <f t="shared" si="28"/>
        <v>1.1414634146341462</v>
      </c>
      <c r="AB92" s="83">
        <f t="shared" si="28"/>
        <v>1.2301676987750305</v>
      </c>
    </row>
    <row r="93" spans="1:28" s="57" customFormat="1" ht="18" customHeight="1" x14ac:dyDescent="0.25">
      <c r="A93" s="84">
        <v>88</v>
      </c>
      <c r="B93" s="85">
        <f t="shared" si="19"/>
        <v>28766</v>
      </c>
      <c r="C93" s="106">
        <v>15977</v>
      </c>
      <c r="D93" s="111">
        <f t="shared" si="29"/>
        <v>44743</v>
      </c>
      <c r="E93" s="88">
        <f>ROUNDDOWN(($F$118+ROUNDDOWN(($A93*IF(501&lt;=$A93,$F$128,IF(101&lt;=$A93,$F$127,IF(51&lt;=$A93,$F$126,IF(31&lt;=$A93,$F$125,IF(21&lt;=$A93,$F$124,IF(11&lt;=$A93,$F$123,IF(1&lt;=$A93,$F$122,0)))))))),0))*1.1,0)</f>
        <v>32653</v>
      </c>
      <c r="F93" s="89">
        <v>16192</v>
      </c>
      <c r="G93" s="90">
        <f t="shared" si="21"/>
        <v>48845</v>
      </c>
      <c r="H93" s="91">
        <f t="shared" si="22"/>
        <v>3887</v>
      </c>
      <c r="I93" s="92">
        <f t="shared" si="22"/>
        <v>215</v>
      </c>
      <c r="J93" s="93">
        <f t="shared" si="22"/>
        <v>4102</v>
      </c>
      <c r="K93" s="94">
        <f>ROUNDDOWN(($L$118+ROUNDDOWN(($A93*IF(501&lt;=$A93,$L$128,IF(101&lt;=$A93,$L$127,IF(51&lt;=$A93,$L$126,IF(31&lt;=$A93,$L$125,IF(21&lt;=$A93,$L$124,IF(11&lt;=$A93,$L$123,IF(1&lt;=$A93,$L$122,0)))))))),0))*1.1,0)</f>
        <v>34742</v>
      </c>
      <c r="L93" s="95">
        <v>17204</v>
      </c>
      <c r="M93" s="96">
        <f t="shared" si="23"/>
        <v>51946</v>
      </c>
      <c r="N93" s="97">
        <f t="shared" si="24"/>
        <v>2089</v>
      </c>
      <c r="O93" s="98">
        <f t="shared" si="24"/>
        <v>1012</v>
      </c>
      <c r="P93" s="99">
        <f t="shared" si="24"/>
        <v>3101</v>
      </c>
      <c r="Q93" s="100">
        <f>ROUNDDOWN(($R$118+ROUNDDOWN(($A93*IF(501&lt;=$A93,$R$128,IF(101&lt;=$A93,$R$127,IF(51&lt;=$A93,$R$126,IF(31&lt;=$A93,$R$125,IF(21&lt;=$A93,$R$124,IF(11&lt;=$A93,$R$123,IF(1&lt;=$A93,$R$122,0)))))))),0))*1.1,0)</f>
        <v>36638</v>
      </c>
      <c r="R93" s="101">
        <f t="shared" si="20"/>
        <v>18216</v>
      </c>
      <c r="S93" s="102">
        <f t="shared" si="25"/>
        <v>54854</v>
      </c>
      <c r="T93" s="103">
        <f t="shared" si="26"/>
        <v>1896</v>
      </c>
      <c r="U93" s="104">
        <f t="shared" si="26"/>
        <v>1012</v>
      </c>
      <c r="V93" s="105">
        <f t="shared" si="26"/>
        <v>2908</v>
      </c>
      <c r="W93" s="106">
        <f t="shared" si="27"/>
        <v>7872</v>
      </c>
      <c r="X93" s="86">
        <f t="shared" si="27"/>
        <v>2239</v>
      </c>
      <c r="Y93" s="87">
        <f t="shared" si="27"/>
        <v>10111</v>
      </c>
      <c r="Z93" s="107">
        <f t="shared" si="28"/>
        <v>1.2736563999165682</v>
      </c>
      <c r="AA93" s="83">
        <f t="shared" si="28"/>
        <v>1.1401389497402517</v>
      </c>
      <c r="AB93" s="83">
        <f t="shared" si="28"/>
        <v>1.2259794828241288</v>
      </c>
    </row>
    <row r="94" spans="1:28" s="57" customFormat="1" ht="18" customHeight="1" x14ac:dyDescent="0.25">
      <c r="A94" s="84">
        <v>89</v>
      </c>
      <c r="B94" s="85">
        <f t="shared" si="19"/>
        <v>29070</v>
      </c>
      <c r="C94" s="106">
        <v>16170</v>
      </c>
      <c r="D94" s="111">
        <f t="shared" si="29"/>
        <v>45240</v>
      </c>
      <c r="E94" s="88">
        <f>ROUNDDOWN(($F$118+ROUNDDOWN(($A94*IF(501&lt;=$A94,$F$128,IF(101&lt;=$A94,$F$127,IF(51&lt;=$A94,$F$126,IF(31&lt;=$A94,$F$125,IF(21&lt;=$A94,$F$124,IF(11&lt;=$A94,$F$123,IF(1&lt;=$A94,$F$122,0)))))))),0))*1.1,0)</f>
        <v>32855</v>
      </c>
      <c r="F94" s="89">
        <v>16368</v>
      </c>
      <c r="G94" s="90">
        <f t="shared" si="21"/>
        <v>49223</v>
      </c>
      <c r="H94" s="91">
        <f t="shared" si="22"/>
        <v>3785</v>
      </c>
      <c r="I94" s="92">
        <f t="shared" si="22"/>
        <v>198</v>
      </c>
      <c r="J94" s="93">
        <f t="shared" si="22"/>
        <v>3983</v>
      </c>
      <c r="K94" s="94">
        <f>ROUNDDOWN(($L$118+ROUNDDOWN(($A94*IF(501&lt;=$A94,$L$128,IF(101&lt;=$A94,$L$127,IF(51&lt;=$A94,$L$126,IF(31&lt;=$A94,$L$125,IF(21&lt;=$A94,$L$124,IF(11&lt;=$A94,$L$123,IF(1&lt;=$A94,$L$122,0)))))))),0))*1.1,0)</f>
        <v>34958</v>
      </c>
      <c r="L94" s="95">
        <v>17391</v>
      </c>
      <c r="M94" s="96">
        <f t="shared" si="23"/>
        <v>52349</v>
      </c>
      <c r="N94" s="97">
        <f t="shared" si="24"/>
        <v>2103</v>
      </c>
      <c r="O94" s="98">
        <f t="shared" si="24"/>
        <v>1023</v>
      </c>
      <c r="P94" s="99">
        <f t="shared" si="24"/>
        <v>3126</v>
      </c>
      <c r="Q94" s="100">
        <f>ROUNDDOWN(($R$118+ROUNDDOWN(($A94*IF(501&lt;=$A94,$R$128,IF(101&lt;=$A94,$R$127,IF(51&lt;=$A94,$R$126,IF(31&lt;=$A94,$R$125,IF(21&lt;=$A94,$R$124,IF(11&lt;=$A94,$R$123,IF(1&lt;=$A94,$R$122,0)))))))),0))*1.1,0)</f>
        <v>36865</v>
      </c>
      <c r="R94" s="101">
        <f t="shared" si="20"/>
        <v>18414</v>
      </c>
      <c r="S94" s="102">
        <f t="shared" si="25"/>
        <v>55279</v>
      </c>
      <c r="T94" s="103">
        <f t="shared" si="26"/>
        <v>1907</v>
      </c>
      <c r="U94" s="104">
        <f t="shared" si="26"/>
        <v>1023</v>
      </c>
      <c r="V94" s="105">
        <f t="shared" si="26"/>
        <v>2930</v>
      </c>
      <c r="W94" s="106">
        <f t="shared" si="27"/>
        <v>7795</v>
      </c>
      <c r="X94" s="86">
        <f t="shared" si="27"/>
        <v>2244</v>
      </c>
      <c r="Y94" s="87">
        <f t="shared" si="27"/>
        <v>10039</v>
      </c>
      <c r="Z94" s="107">
        <f t="shared" si="28"/>
        <v>1.2681458548331614</v>
      </c>
      <c r="AA94" s="83">
        <f t="shared" si="28"/>
        <v>1.1387755102040817</v>
      </c>
      <c r="AB94" s="83">
        <f t="shared" si="28"/>
        <v>1.2219053934571176</v>
      </c>
    </row>
    <row r="95" spans="1:28" s="57" customFormat="1" ht="18" customHeight="1" x14ac:dyDescent="0.25">
      <c r="A95" s="84">
        <v>90</v>
      </c>
      <c r="B95" s="85">
        <f t="shared" si="19"/>
        <v>29375</v>
      </c>
      <c r="C95" s="106">
        <v>16362</v>
      </c>
      <c r="D95" s="111">
        <f t="shared" si="29"/>
        <v>45737</v>
      </c>
      <c r="E95" s="88">
        <f>ROUNDDOWN(($F$118+ROUNDDOWN(($A95*IF(501&lt;=$A95,$F$128,IF(101&lt;=$A95,$F$127,IF(51&lt;=$A95,$F$126,IF(31&lt;=$A95,$F$125,IF(21&lt;=$A95,$F$124,IF(11&lt;=$A95,$F$123,IF(1&lt;=$A95,$F$122,0)))))))),0))*1.1,0)</f>
        <v>33058</v>
      </c>
      <c r="F95" s="89">
        <v>16544</v>
      </c>
      <c r="G95" s="90">
        <f t="shared" si="21"/>
        <v>49602</v>
      </c>
      <c r="H95" s="91">
        <f t="shared" si="22"/>
        <v>3683</v>
      </c>
      <c r="I95" s="92">
        <f t="shared" si="22"/>
        <v>182</v>
      </c>
      <c r="J95" s="93">
        <f t="shared" si="22"/>
        <v>3865</v>
      </c>
      <c r="K95" s="94">
        <f>ROUNDDOWN(($L$118+ROUNDDOWN(($A95*IF(501&lt;=$A95,$L$128,IF(101&lt;=$A95,$L$127,IF(51&lt;=$A95,$L$126,IF(31&lt;=$A95,$L$125,IF(21&lt;=$A95,$L$124,IF(11&lt;=$A95,$L$123,IF(1&lt;=$A95,$L$122,0)))))))),0))*1.1,0)</f>
        <v>35173</v>
      </c>
      <c r="L95" s="95">
        <v>17578</v>
      </c>
      <c r="M95" s="96">
        <f t="shared" si="23"/>
        <v>52751</v>
      </c>
      <c r="N95" s="97">
        <f t="shared" si="24"/>
        <v>2115</v>
      </c>
      <c r="O95" s="98">
        <f t="shared" si="24"/>
        <v>1034</v>
      </c>
      <c r="P95" s="99">
        <f t="shared" si="24"/>
        <v>3149</v>
      </c>
      <c r="Q95" s="100">
        <f>ROUNDDOWN(($R$118+ROUNDDOWN(($A95*IF(501&lt;=$A95,$R$128,IF(101&lt;=$A95,$R$127,IF(51&lt;=$A95,$R$126,IF(31&lt;=$A95,$R$125,IF(21&lt;=$A95,$R$124,IF(11&lt;=$A95,$R$123,IF(1&lt;=$A95,$R$122,0)))))))),0))*1.1,0)</f>
        <v>37092</v>
      </c>
      <c r="R95" s="101">
        <f t="shared" si="20"/>
        <v>18612</v>
      </c>
      <c r="S95" s="102">
        <f t="shared" si="25"/>
        <v>55704</v>
      </c>
      <c r="T95" s="103">
        <f t="shared" si="26"/>
        <v>1919</v>
      </c>
      <c r="U95" s="104">
        <f t="shared" si="26"/>
        <v>1034</v>
      </c>
      <c r="V95" s="105">
        <f t="shared" si="26"/>
        <v>2953</v>
      </c>
      <c r="W95" s="106">
        <f t="shared" si="27"/>
        <v>7717</v>
      </c>
      <c r="X95" s="86">
        <f t="shared" si="27"/>
        <v>2250</v>
      </c>
      <c r="Y95" s="87">
        <f t="shared" si="27"/>
        <v>9967</v>
      </c>
      <c r="Z95" s="107">
        <f t="shared" si="28"/>
        <v>1.2627063829787235</v>
      </c>
      <c r="AA95" s="83">
        <f t="shared" si="28"/>
        <v>1.1375137513751374</v>
      </c>
      <c r="AB95" s="83">
        <f t="shared" si="28"/>
        <v>1.2179198460764808</v>
      </c>
    </row>
    <row r="96" spans="1:28" s="57" customFormat="1" ht="18" customHeight="1" x14ac:dyDescent="0.25">
      <c r="A96" s="84">
        <v>91</v>
      </c>
      <c r="B96" s="85">
        <f t="shared" si="19"/>
        <v>29680</v>
      </c>
      <c r="C96" s="106">
        <v>16555</v>
      </c>
      <c r="D96" s="111">
        <f t="shared" si="29"/>
        <v>46235</v>
      </c>
      <c r="E96" s="88">
        <f>ROUNDDOWN(($F$118+ROUNDDOWN(($A96*IF(501&lt;=$A96,$F$128,IF(101&lt;=$A96,$F$127,IF(51&lt;=$A96,$F$126,IF(31&lt;=$A96,$F$125,IF(21&lt;=$A96,$F$124,IF(11&lt;=$A96,$F$123,IF(1&lt;=$A96,$F$122,0)))))))),0))*1.1,0)</f>
        <v>33260</v>
      </c>
      <c r="F96" s="89">
        <v>16720</v>
      </c>
      <c r="G96" s="90">
        <f t="shared" si="21"/>
        <v>49980</v>
      </c>
      <c r="H96" s="91">
        <f t="shared" si="22"/>
        <v>3580</v>
      </c>
      <c r="I96" s="92">
        <f t="shared" si="22"/>
        <v>165</v>
      </c>
      <c r="J96" s="93">
        <f t="shared" si="22"/>
        <v>3745</v>
      </c>
      <c r="K96" s="94">
        <f>ROUNDDOWN(($L$118+ROUNDDOWN(($A96*IF(501&lt;=$A96,$L$128,IF(101&lt;=$A96,$L$127,IF(51&lt;=$A96,$L$126,IF(31&lt;=$A96,$L$125,IF(21&lt;=$A96,$L$124,IF(11&lt;=$A96,$L$123,IF(1&lt;=$A96,$L$122,0)))))))),0))*1.1,0)</f>
        <v>35389</v>
      </c>
      <c r="L96" s="95">
        <v>17765</v>
      </c>
      <c r="M96" s="96">
        <f t="shared" si="23"/>
        <v>53154</v>
      </c>
      <c r="N96" s="97">
        <f t="shared" si="24"/>
        <v>2129</v>
      </c>
      <c r="O96" s="98">
        <f t="shared" si="24"/>
        <v>1045</v>
      </c>
      <c r="P96" s="99">
        <f t="shared" si="24"/>
        <v>3174</v>
      </c>
      <c r="Q96" s="100">
        <f>ROUNDDOWN(($R$118+ROUNDDOWN(($A96*IF(501&lt;=$A96,$R$128,IF(101&lt;=$A96,$R$127,IF(51&lt;=$A96,$R$126,IF(31&lt;=$A96,$R$125,IF(21&lt;=$A96,$R$124,IF(11&lt;=$A96,$R$123,IF(1&lt;=$A96,$R$122,0)))))))),0))*1.1,0)</f>
        <v>37318</v>
      </c>
      <c r="R96" s="101">
        <f t="shared" si="20"/>
        <v>18810</v>
      </c>
      <c r="S96" s="102">
        <f t="shared" si="25"/>
        <v>56128</v>
      </c>
      <c r="T96" s="103">
        <f t="shared" si="26"/>
        <v>1929</v>
      </c>
      <c r="U96" s="104">
        <f t="shared" si="26"/>
        <v>1045</v>
      </c>
      <c r="V96" s="105">
        <f t="shared" si="26"/>
        <v>2974</v>
      </c>
      <c r="W96" s="106">
        <f t="shared" si="27"/>
        <v>7638</v>
      </c>
      <c r="X96" s="86">
        <f t="shared" si="27"/>
        <v>2255</v>
      </c>
      <c r="Y96" s="87">
        <f t="shared" si="27"/>
        <v>9893</v>
      </c>
      <c r="Z96" s="107">
        <f t="shared" si="28"/>
        <v>1.2573450134770889</v>
      </c>
      <c r="AA96" s="83">
        <f t="shared" si="28"/>
        <v>1.1362126245847175</v>
      </c>
      <c r="AB96" s="83">
        <f t="shared" si="28"/>
        <v>1.2139720990591543</v>
      </c>
    </row>
    <row r="97" spans="1:28" s="57" customFormat="1" ht="18" customHeight="1" x14ac:dyDescent="0.25">
      <c r="A97" s="84">
        <v>92</v>
      </c>
      <c r="B97" s="85">
        <f t="shared" si="19"/>
        <v>29984</v>
      </c>
      <c r="C97" s="106">
        <v>16747</v>
      </c>
      <c r="D97" s="111">
        <f t="shared" si="29"/>
        <v>46731</v>
      </c>
      <c r="E97" s="88">
        <f>ROUNDDOWN(($F$118+ROUNDDOWN(($A97*IF(501&lt;=$A97,$F$128,IF(101&lt;=$A97,$F$127,IF(51&lt;=$A97,$F$126,IF(31&lt;=$A97,$F$125,IF(21&lt;=$A97,$F$124,IF(11&lt;=$A97,$F$123,IF(1&lt;=$A97,$F$122,0)))))))),0))*1.1,0)</f>
        <v>33463</v>
      </c>
      <c r="F97" s="89">
        <v>16896</v>
      </c>
      <c r="G97" s="90">
        <f t="shared" si="21"/>
        <v>50359</v>
      </c>
      <c r="H97" s="91">
        <f t="shared" si="22"/>
        <v>3479</v>
      </c>
      <c r="I97" s="92">
        <f t="shared" si="22"/>
        <v>149</v>
      </c>
      <c r="J97" s="93">
        <f t="shared" si="22"/>
        <v>3628</v>
      </c>
      <c r="K97" s="94">
        <f>ROUNDDOWN(($L$118+ROUNDDOWN(($A97*IF(501&lt;=$A97,$L$128,IF(101&lt;=$A97,$L$127,IF(51&lt;=$A97,$L$126,IF(31&lt;=$A97,$L$125,IF(21&lt;=$A97,$L$124,IF(11&lt;=$A97,$L$123,IF(1&lt;=$A97,$L$122,0)))))))),0))*1.1,0)</f>
        <v>35604</v>
      </c>
      <c r="L97" s="95">
        <v>17952</v>
      </c>
      <c r="M97" s="96">
        <f t="shared" si="23"/>
        <v>53556</v>
      </c>
      <c r="N97" s="97">
        <f t="shared" si="24"/>
        <v>2141</v>
      </c>
      <c r="O97" s="98">
        <f t="shared" si="24"/>
        <v>1056</v>
      </c>
      <c r="P97" s="99">
        <f t="shared" si="24"/>
        <v>3197</v>
      </c>
      <c r="Q97" s="100">
        <f>ROUNDDOWN(($R$118+ROUNDDOWN(($A97*IF(501&lt;=$A97,$R$128,IF(101&lt;=$A97,$R$127,IF(51&lt;=$A97,$R$126,IF(31&lt;=$A97,$R$125,IF(21&lt;=$A97,$R$124,IF(11&lt;=$A97,$R$123,IF(1&lt;=$A97,$R$122,0)))))))),0))*1.1,0)</f>
        <v>37545</v>
      </c>
      <c r="R97" s="101">
        <f t="shared" si="20"/>
        <v>19008</v>
      </c>
      <c r="S97" s="102">
        <f t="shared" si="25"/>
        <v>56553</v>
      </c>
      <c r="T97" s="103">
        <f t="shared" si="26"/>
        <v>1941</v>
      </c>
      <c r="U97" s="104">
        <f t="shared" si="26"/>
        <v>1056</v>
      </c>
      <c r="V97" s="105">
        <f t="shared" si="26"/>
        <v>2997</v>
      </c>
      <c r="W97" s="106">
        <f t="shared" si="27"/>
        <v>7561</v>
      </c>
      <c r="X97" s="86">
        <f t="shared" si="27"/>
        <v>2261</v>
      </c>
      <c r="Y97" s="87">
        <f t="shared" si="27"/>
        <v>9822</v>
      </c>
      <c r="Z97" s="107">
        <f t="shared" si="28"/>
        <v>1.2521678228388473</v>
      </c>
      <c r="AA97" s="83">
        <f t="shared" si="28"/>
        <v>1.135009255389025</v>
      </c>
      <c r="AB97" s="83">
        <f t="shared" si="28"/>
        <v>1.2101816781151697</v>
      </c>
    </row>
    <row r="98" spans="1:28" s="57" customFormat="1" ht="18" customHeight="1" x14ac:dyDescent="0.25">
      <c r="A98" s="84">
        <v>93</v>
      </c>
      <c r="B98" s="85">
        <f t="shared" si="19"/>
        <v>30289</v>
      </c>
      <c r="C98" s="106">
        <v>16940</v>
      </c>
      <c r="D98" s="111">
        <f t="shared" si="29"/>
        <v>47229</v>
      </c>
      <c r="E98" s="88">
        <f>ROUNDDOWN(($F$118+ROUNDDOWN(($A98*IF(501&lt;=$A98,$F$128,IF(101&lt;=$A98,$F$127,IF(51&lt;=$A98,$F$126,IF(31&lt;=$A98,$F$125,IF(21&lt;=$A98,$F$124,IF(11&lt;=$A98,$F$123,IF(1&lt;=$A98,$F$122,0)))))))),0))*1.1,0)</f>
        <v>33665</v>
      </c>
      <c r="F98" s="89">
        <v>17072</v>
      </c>
      <c r="G98" s="90">
        <f t="shared" si="21"/>
        <v>50737</v>
      </c>
      <c r="H98" s="91">
        <f t="shared" si="22"/>
        <v>3376</v>
      </c>
      <c r="I98" s="92">
        <f t="shared" si="22"/>
        <v>132</v>
      </c>
      <c r="J98" s="93">
        <f t="shared" si="22"/>
        <v>3508</v>
      </c>
      <c r="K98" s="94">
        <f>ROUNDDOWN(($L$118+ROUNDDOWN(($A98*IF(501&lt;=$A98,$L$128,IF(101&lt;=$A98,$L$127,IF(51&lt;=$A98,$L$126,IF(31&lt;=$A98,$L$125,IF(21&lt;=$A98,$L$124,IF(11&lt;=$A98,$L$123,IF(1&lt;=$A98,$L$122,0)))))))),0))*1.1,0)</f>
        <v>35820</v>
      </c>
      <c r="L98" s="95">
        <v>18139</v>
      </c>
      <c r="M98" s="96">
        <f t="shared" si="23"/>
        <v>53959</v>
      </c>
      <c r="N98" s="97">
        <f t="shared" si="24"/>
        <v>2155</v>
      </c>
      <c r="O98" s="98">
        <f t="shared" si="24"/>
        <v>1067</v>
      </c>
      <c r="P98" s="99">
        <f t="shared" si="24"/>
        <v>3222</v>
      </c>
      <c r="Q98" s="100">
        <f>ROUNDDOWN(($R$118+ROUNDDOWN(($A98*IF(501&lt;=$A98,$R$128,IF(101&lt;=$A98,$R$127,IF(51&lt;=$A98,$R$126,IF(31&lt;=$A98,$R$125,IF(21&lt;=$A98,$R$124,IF(11&lt;=$A98,$R$123,IF(1&lt;=$A98,$R$122,0)))))))),0))*1.1,0)</f>
        <v>37771</v>
      </c>
      <c r="R98" s="101">
        <f t="shared" si="20"/>
        <v>19206</v>
      </c>
      <c r="S98" s="102">
        <f t="shared" si="25"/>
        <v>56977</v>
      </c>
      <c r="T98" s="103">
        <f t="shared" si="26"/>
        <v>1951</v>
      </c>
      <c r="U98" s="104">
        <f t="shared" si="26"/>
        <v>1067</v>
      </c>
      <c r="V98" s="105">
        <f t="shared" si="26"/>
        <v>3018</v>
      </c>
      <c r="W98" s="106">
        <f t="shared" si="27"/>
        <v>7482</v>
      </c>
      <c r="X98" s="86">
        <f t="shared" si="27"/>
        <v>2266</v>
      </c>
      <c r="Y98" s="87">
        <f t="shared" si="27"/>
        <v>9748</v>
      </c>
      <c r="Z98" s="107">
        <f t="shared" si="28"/>
        <v>1.2470203704315097</v>
      </c>
      <c r="AA98" s="83">
        <f t="shared" si="28"/>
        <v>1.1337662337662338</v>
      </c>
      <c r="AB98" s="83">
        <f t="shared" si="28"/>
        <v>1.2063986110228886</v>
      </c>
    </row>
    <row r="99" spans="1:28" s="57" customFormat="1" ht="18" customHeight="1" x14ac:dyDescent="0.25">
      <c r="A99" s="84">
        <v>94</v>
      </c>
      <c r="B99" s="85">
        <f t="shared" si="19"/>
        <v>30594</v>
      </c>
      <c r="C99" s="106">
        <v>17132</v>
      </c>
      <c r="D99" s="111">
        <f t="shared" si="29"/>
        <v>47726</v>
      </c>
      <c r="E99" s="88">
        <f>ROUNDDOWN(($F$118+ROUNDDOWN(($A99*IF(501&lt;=$A99,$F$128,IF(101&lt;=$A99,$F$127,IF(51&lt;=$A99,$F$126,IF(31&lt;=$A99,$F$125,IF(21&lt;=$A99,$F$124,IF(11&lt;=$A99,$F$123,IF(1&lt;=$A99,$F$122,0)))))))),0))*1.1,0)</f>
        <v>33867</v>
      </c>
      <c r="F99" s="89">
        <v>17248</v>
      </c>
      <c r="G99" s="90">
        <f t="shared" si="21"/>
        <v>51115</v>
      </c>
      <c r="H99" s="91">
        <f t="shared" si="22"/>
        <v>3273</v>
      </c>
      <c r="I99" s="92">
        <f t="shared" si="22"/>
        <v>116</v>
      </c>
      <c r="J99" s="93">
        <f t="shared" si="22"/>
        <v>3389</v>
      </c>
      <c r="K99" s="94">
        <f>ROUNDDOWN(($L$118+ROUNDDOWN(($A99*IF(501&lt;=$A99,$L$128,IF(101&lt;=$A99,$L$127,IF(51&lt;=$A99,$L$126,IF(31&lt;=$A99,$L$125,IF(21&lt;=$A99,$L$124,IF(11&lt;=$A99,$L$123,IF(1&lt;=$A99,$L$122,0)))))))),0))*1.1,0)</f>
        <v>36036</v>
      </c>
      <c r="L99" s="95">
        <v>18326</v>
      </c>
      <c r="M99" s="96">
        <f t="shared" si="23"/>
        <v>54362</v>
      </c>
      <c r="N99" s="97">
        <f t="shared" si="24"/>
        <v>2169</v>
      </c>
      <c r="O99" s="98">
        <f t="shared" si="24"/>
        <v>1078</v>
      </c>
      <c r="P99" s="99">
        <f t="shared" si="24"/>
        <v>3247</v>
      </c>
      <c r="Q99" s="100">
        <f>ROUNDDOWN(($R$118+ROUNDDOWN(($A99*IF(501&lt;=$A99,$R$128,IF(101&lt;=$A99,$R$127,IF(51&lt;=$A99,$R$126,IF(31&lt;=$A99,$R$125,IF(21&lt;=$A99,$R$124,IF(11&lt;=$A99,$R$123,IF(1&lt;=$A99,$R$122,0)))))))),0))*1.1,0)</f>
        <v>37998</v>
      </c>
      <c r="R99" s="101">
        <f t="shared" si="20"/>
        <v>19404</v>
      </c>
      <c r="S99" s="102">
        <f t="shared" si="25"/>
        <v>57402</v>
      </c>
      <c r="T99" s="103">
        <f t="shared" si="26"/>
        <v>1962</v>
      </c>
      <c r="U99" s="104">
        <f t="shared" si="26"/>
        <v>1078</v>
      </c>
      <c r="V99" s="105">
        <f t="shared" si="26"/>
        <v>3040</v>
      </c>
      <c r="W99" s="106">
        <f t="shared" si="27"/>
        <v>7404</v>
      </c>
      <c r="X99" s="86">
        <f t="shared" si="27"/>
        <v>2272</v>
      </c>
      <c r="Y99" s="87">
        <f t="shared" si="27"/>
        <v>9676</v>
      </c>
      <c r="Z99" s="107">
        <f t="shared" si="28"/>
        <v>1.2420082369091978</v>
      </c>
      <c r="AA99" s="83">
        <f t="shared" si="28"/>
        <v>1.1326173243053934</v>
      </c>
      <c r="AB99" s="83">
        <f t="shared" si="28"/>
        <v>1.2027406445124251</v>
      </c>
    </row>
    <row r="100" spans="1:28" s="57" customFormat="1" ht="18" customHeight="1" x14ac:dyDescent="0.25">
      <c r="A100" s="84">
        <v>95</v>
      </c>
      <c r="B100" s="85">
        <f t="shared" ref="B100:B109" si="30">INT(ROUNDDOWN(IF(($A100-5)&lt;=0,0,IF(($A100-5)&lt;=10,$C$122,IF(($A100-5)&lt;=20,$C$123,IF(($A100-5)&lt;=30,$C$124,IF(($A100-5)&lt;=40,$C$125,IF(($A100-5)&lt;=50,$C$126,IF(($A100-5)&gt;=51,$C$127,"")))))))*($A100-5)+$C$120+$C$118,0)*1.1)</f>
        <v>30899</v>
      </c>
      <c r="C100" s="106">
        <v>17325</v>
      </c>
      <c r="D100" s="111">
        <f t="shared" si="29"/>
        <v>48224</v>
      </c>
      <c r="E100" s="88">
        <f>ROUNDDOWN(($F$118+ROUNDDOWN(($A100*IF(501&lt;=$A100,$F$128,IF(101&lt;=$A100,$F$127,IF(51&lt;=$A100,$F$126,IF(31&lt;=$A100,$F$125,IF(21&lt;=$A100,$F$124,IF(11&lt;=$A100,$F$123,IF(1&lt;=$A100,$F$122,0)))))))),0))*1.1,0)</f>
        <v>34070</v>
      </c>
      <c r="F100" s="89">
        <v>17424</v>
      </c>
      <c r="G100" s="90">
        <f t="shared" si="21"/>
        <v>51494</v>
      </c>
      <c r="H100" s="91">
        <f t="shared" si="22"/>
        <v>3171</v>
      </c>
      <c r="I100" s="92">
        <f t="shared" si="22"/>
        <v>99</v>
      </c>
      <c r="J100" s="93">
        <f t="shared" si="22"/>
        <v>3270</v>
      </c>
      <c r="K100" s="94">
        <f>ROUNDDOWN(($L$118+ROUNDDOWN(($A100*IF(501&lt;=$A100,$L$128,IF(101&lt;=$A100,$L$127,IF(51&lt;=$A100,$L$126,IF(31&lt;=$A100,$L$125,IF(21&lt;=$A100,$L$124,IF(11&lt;=$A100,$L$123,IF(1&lt;=$A100,$L$122,0)))))))),0))*1.1,0)</f>
        <v>36251</v>
      </c>
      <c r="L100" s="95">
        <v>18513</v>
      </c>
      <c r="M100" s="96">
        <f t="shared" si="23"/>
        <v>54764</v>
      </c>
      <c r="N100" s="97">
        <f t="shared" si="24"/>
        <v>2181</v>
      </c>
      <c r="O100" s="98">
        <f t="shared" si="24"/>
        <v>1089</v>
      </c>
      <c r="P100" s="99">
        <f t="shared" si="24"/>
        <v>3270</v>
      </c>
      <c r="Q100" s="100">
        <f>ROUNDDOWN(($R$118+ROUNDDOWN(($A100*IF(501&lt;=$A100,$R$128,IF(101&lt;=$A100,$R$127,IF(51&lt;=$A100,$R$126,IF(31&lt;=$A100,$R$125,IF(21&lt;=$A100,$R$124,IF(11&lt;=$A100,$R$123,IF(1&lt;=$A100,$R$122,0)))))))),0))*1.1,0)</f>
        <v>38225</v>
      </c>
      <c r="R100" s="101">
        <f t="shared" si="20"/>
        <v>19602</v>
      </c>
      <c r="S100" s="102">
        <f t="shared" si="25"/>
        <v>57827</v>
      </c>
      <c r="T100" s="103">
        <f t="shared" si="26"/>
        <v>1974</v>
      </c>
      <c r="U100" s="104">
        <f t="shared" si="26"/>
        <v>1089</v>
      </c>
      <c r="V100" s="105">
        <f t="shared" si="26"/>
        <v>3063</v>
      </c>
      <c r="W100" s="106">
        <f t="shared" si="27"/>
        <v>7326</v>
      </c>
      <c r="X100" s="86">
        <f t="shared" si="27"/>
        <v>2277</v>
      </c>
      <c r="Y100" s="87">
        <f t="shared" si="27"/>
        <v>9603</v>
      </c>
      <c r="Z100" s="107">
        <f t="shared" si="28"/>
        <v>1.2370950516197936</v>
      </c>
      <c r="AA100" s="83">
        <f t="shared" si="28"/>
        <v>1.1314285714285715</v>
      </c>
      <c r="AB100" s="83">
        <f t="shared" si="28"/>
        <v>1.199133211678832</v>
      </c>
    </row>
    <row r="101" spans="1:28" s="57" customFormat="1" ht="18" customHeight="1" x14ac:dyDescent="0.25">
      <c r="A101" s="84">
        <v>96</v>
      </c>
      <c r="B101" s="85">
        <f t="shared" si="30"/>
        <v>31203</v>
      </c>
      <c r="C101" s="106">
        <v>17517</v>
      </c>
      <c r="D101" s="111">
        <f t="shared" si="29"/>
        <v>48720</v>
      </c>
      <c r="E101" s="88">
        <f>ROUNDDOWN(($F$118+ROUNDDOWN(($A101*IF(501&lt;=$A101,$F$128,IF(101&lt;=$A101,$F$127,IF(51&lt;=$A101,$F$126,IF(31&lt;=$A101,$F$125,IF(21&lt;=$A101,$F$124,IF(11&lt;=$A101,$F$123,IF(1&lt;=$A101,$F$122,0)))))))),0))*1.1,0)</f>
        <v>34272</v>
      </c>
      <c r="F101" s="89">
        <v>17600</v>
      </c>
      <c r="G101" s="90">
        <f t="shared" si="21"/>
        <v>51872</v>
      </c>
      <c r="H101" s="91">
        <f t="shared" si="22"/>
        <v>3069</v>
      </c>
      <c r="I101" s="92">
        <f t="shared" si="22"/>
        <v>83</v>
      </c>
      <c r="J101" s="93">
        <f t="shared" si="22"/>
        <v>3152</v>
      </c>
      <c r="K101" s="94">
        <f>ROUNDDOWN(($L$118+ROUNDDOWN(($A101*IF(501&lt;=$A101,$L$128,IF(101&lt;=$A101,$L$127,IF(51&lt;=$A101,$L$126,IF(31&lt;=$A101,$L$125,IF(21&lt;=$A101,$L$124,IF(11&lt;=$A101,$L$123,IF(1&lt;=$A101,$L$122,0)))))))),0))*1.1,0)</f>
        <v>36467</v>
      </c>
      <c r="L101" s="95">
        <v>18700</v>
      </c>
      <c r="M101" s="96">
        <f t="shared" si="23"/>
        <v>55167</v>
      </c>
      <c r="N101" s="97">
        <f t="shared" si="24"/>
        <v>2195</v>
      </c>
      <c r="O101" s="98">
        <f t="shared" si="24"/>
        <v>1100</v>
      </c>
      <c r="P101" s="99">
        <f t="shared" si="24"/>
        <v>3295</v>
      </c>
      <c r="Q101" s="100">
        <f>ROUNDDOWN(($R$118+ROUNDDOWN(($A101*IF(501&lt;=$A101,$R$128,IF(101&lt;=$A101,$R$127,IF(51&lt;=$A101,$R$126,IF(31&lt;=$A101,$R$125,IF(21&lt;=$A101,$R$124,IF(11&lt;=$A101,$R$123,IF(1&lt;=$A101,$R$122,0)))))))),0))*1.1,0)</f>
        <v>38451</v>
      </c>
      <c r="R101" s="101">
        <f t="shared" si="20"/>
        <v>19800</v>
      </c>
      <c r="S101" s="102">
        <f t="shared" si="25"/>
        <v>58251</v>
      </c>
      <c r="T101" s="103">
        <f t="shared" si="26"/>
        <v>1984</v>
      </c>
      <c r="U101" s="104">
        <f t="shared" si="26"/>
        <v>1100</v>
      </c>
      <c r="V101" s="105">
        <f t="shared" si="26"/>
        <v>3084</v>
      </c>
      <c r="W101" s="106">
        <f t="shared" si="27"/>
        <v>7248</v>
      </c>
      <c r="X101" s="86">
        <f t="shared" si="27"/>
        <v>2283</v>
      </c>
      <c r="Y101" s="87">
        <f t="shared" si="27"/>
        <v>9531</v>
      </c>
      <c r="Z101" s="107">
        <f t="shared" si="28"/>
        <v>1.2322853571771946</v>
      </c>
      <c r="AA101" s="83">
        <f t="shared" si="28"/>
        <v>1.1303305360506937</v>
      </c>
      <c r="AB101" s="83">
        <f t="shared" si="28"/>
        <v>1.195628078817734</v>
      </c>
    </row>
    <row r="102" spans="1:28" s="57" customFormat="1" ht="18" customHeight="1" x14ac:dyDescent="0.25">
      <c r="A102" s="84">
        <v>97</v>
      </c>
      <c r="B102" s="85">
        <f t="shared" si="30"/>
        <v>31508</v>
      </c>
      <c r="C102" s="106">
        <v>17710</v>
      </c>
      <c r="D102" s="111">
        <f t="shared" si="29"/>
        <v>49218</v>
      </c>
      <c r="E102" s="88">
        <f>ROUNDDOWN(($F$118+ROUNDDOWN(($A102*IF(501&lt;=$A102,$F$128,IF(101&lt;=$A102,$F$127,IF(51&lt;=$A102,$F$126,IF(31&lt;=$A102,$F$125,IF(21&lt;=$A102,$F$124,IF(11&lt;=$A102,$F$123,IF(1&lt;=$A102,$F$122,0)))))))),0))*1.1,0)</f>
        <v>34475</v>
      </c>
      <c r="F102" s="89">
        <v>17776</v>
      </c>
      <c r="G102" s="90">
        <f t="shared" si="21"/>
        <v>52251</v>
      </c>
      <c r="H102" s="91">
        <f t="shared" si="22"/>
        <v>2967</v>
      </c>
      <c r="I102" s="92">
        <f t="shared" si="22"/>
        <v>66</v>
      </c>
      <c r="J102" s="93">
        <f t="shared" si="22"/>
        <v>3033</v>
      </c>
      <c r="K102" s="94">
        <f>ROUNDDOWN(($L$118+ROUNDDOWN(($A102*IF(501&lt;=$A102,$L$128,IF(101&lt;=$A102,$L$127,IF(51&lt;=$A102,$L$126,IF(31&lt;=$A102,$L$125,IF(21&lt;=$A102,$L$124,IF(11&lt;=$A102,$L$123,IF(1&lt;=$A102,$L$122,0)))))))),0))*1.1,0)</f>
        <v>36682</v>
      </c>
      <c r="L102" s="95">
        <v>18887</v>
      </c>
      <c r="M102" s="96">
        <f t="shared" si="23"/>
        <v>55569</v>
      </c>
      <c r="N102" s="97">
        <f t="shared" si="24"/>
        <v>2207</v>
      </c>
      <c r="O102" s="98">
        <f t="shared" si="24"/>
        <v>1111</v>
      </c>
      <c r="P102" s="99">
        <f t="shared" si="24"/>
        <v>3318</v>
      </c>
      <c r="Q102" s="100">
        <f>ROUNDDOWN(($R$118+ROUNDDOWN(($A102*IF(501&lt;=$A102,$R$128,IF(101&lt;=$A102,$R$127,IF(51&lt;=$A102,$R$126,IF(31&lt;=$A102,$R$125,IF(21&lt;=$A102,$R$124,IF(11&lt;=$A102,$R$123,IF(1&lt;=$A102,$R$122,0)))))))),0))*1.1,0)</f>
        <v>38678</v>
      </c>
      <c r="R102" s="101">
        <f t="shared" si="20"/>
        <v>19998</v>
      </c>
      <c r="S102" s="102">
        <f t="shared" si="25"/>
        <v>58676</v>
      </c>
      <c r="T102" s="103">
        <f t="shared" si="26"/>
        <v>1996</v>
      </c>
      <c r="U102" s="104">
        <f t="shared" si="26"/>
        <v>1111</v>
      </c>
      <c r="V102" s="105">
        <f t="shared" si="26"/>
        <v>3107</v>
      </c>
      <c r="W102" s="106">
        <f t="shared" si="27"/>
        <v>7170</v>
      </c>
      <c r="X102" s="86">
        <f t="shared" si="27"/>
        <v>2288</v>
      </c>
      <c r="Y102" s="87">
        <f t="shared" si="27"/>
        <v>9458</v>
      </c>
      <c r="Z102" s="107">
        <f t="shared" si="28"/>
        <v>1.2275612542846261</v>
      </c>
      <c r="AA102" s="83">
        <f t="shared" si="28"/>
        <v>1.129192546583851</v>
      </c>
      <c r="AB102" s="83">
        <f t="shared" si="28"/>
        <v>1.1921654679182412</v>
      </c>
    </row>
    <row r="103" spans="1:28" s="57" customFormat="1" ht="18" customHeight="1" x14ac:dyDescent="0.25">
      <c r="A103" s="84">
        <v>98</v>
      </c>
      <c r="B103" s="85">
        <f t="shared" si="30"/>
        <v>31813</v>
      </c>
      <c r="C103" s="106">
        <v>17902</v>
      </c>
      <c r="D103" s="111">
        <f t="shared" si="29"/>
        <v>49715</v>
      </c>
      <c r="E103" s="88">
        <f>ROUNDDOWN(($F$118+ROUNDDOWN(($A103*IF(501&lt;=$A103,$F$128,IF(101&lt;=$A103,$F$127,IF(51&lt;=$A103,$F$126,IF(31&lt;=$A103,$F$125,IF(21&lt;=$A103,$F$124,IF(11&lt;=$A103,$F$123,IF(1&lt;=$A103,$F$122,0)))))))),0))*1.1,0)</f>
        <v>34677</v>
      </c>
      <c r="F103" s="89">
        <v>17952</v>
      </c>
      <c r="G103" s="90">
        <f t="shared" si="21"/>
        <v>52629</v>
      </c>
      <c r="H103" s="91">
        <f t="shared" si="22"/>
        <v>2864</v>
      </c>
      <c r="I103" s="92">
        <f t="shared" si="22"/>
        <v>50</v>
      </c>
      <c r="J103" s="93">
        <f t="shared" si="22"/>
        <v>2914</v>
      </c>
      <c r="K103" s="94">
        <f>ROUNDDOWN(($L$118+ROUNDDOWN(($A103*IF(501&lt;=$A103,$L$128,IF(101&lt;=$A103,$L$127,IF(51&lt;=$A103,$L$126,IF(31&lt;=$A103,$L$125,IF(21&lt;=$A103,$L$124,IF(11&lt;=$A103,$L$123,IF(1&lt;=$A103,$L$122,0)))))))),0))*1.1,0)</f>
        <v>36898</v>
      </c>
      <c r="L103" s="95">
        <v>19074</v>
      </c>
      <c r="M103" s="96">
        <f t="shared" si="23"/>
        <v>55972</v>
      </c>
      <c r="N103" s="97">
        <f t="shared" si="24"/>
        <v>2221</v>
      </c>
      <c r="O103" s="98">
        <f t="shared" si="24"/>
        <v>1122</v>
      </c>
      <c r="P103" s="99">
        <f t="shared" si="24"/>
        <v>3343</v>
      </c>
      <c r="Q103" s="100">
        <f>ROUNDDOWN(($R$118+ROUNDDOWN(($A103*IF(501&lt;=$A103,$R$128,IF(101&lt;=$A103,$R$127,IF(51&lt;=$A103,$R$126,IF(31&lt;=$A103,$R$125,IF(21&lt;=$A103,$R$124,IF(11&lt;=$A103,$R$123,IF(1&lt;=$A103,$R$122,0)))))))),0))*1.1,0)</f>
        <v>38904</v>
      </c>
      <c r="R103" s="101">
        <f t="shared" si="20"/>
        <v>20196</v>
      </c>
      <c r="S103" s="102">
        <f t="shared" si="25"/>
        <v>59100</v>
      </c>
      <c r="T103" s="103">
        <f t="shared" si="26"/>
        <v>2006</v>
      </c>
      <c r="U103" s="104">
        <f t="shared" si="26"/>
        <v>1122</v>
      </c>
      <c r="V103" s="105">
        <f t="shared" si="26"/>
        <v>3128</v>
      </c>
      <c r="W103" s="106">
        <f t="shared" si="27"/>
        <v>7091</v>
      </c>
      <c r="X103" s="86">
        <f t="shared" si="27"/>
        <v>2294</v>
      </c>
      <c r="Y103" s="87">
        <f t="shared" si="27"/>
        <v>9385</v>
      </c>
      <c r="Z103" s="107">
        <f t="shared" si="28"/>
        <v>1.2228963002546129</v>
      </c>
      <c r="AA103" s="83">
        <f t="shared" si="28"/>
        <v>1.1281421070271478</v>
      </c>
      <c r="AB103" s="83">
        <f t="shared" si="28"/>
        <v>1.188776023332998</v>
      </c>
    </row>
    <row r="104" spans="1:28" s="57" customFormat="1" ht="18" customHeight="1" x14ac:dyDescent="0.25">
      <c r="A104" s="84">
        <v>99</v>
      </c>
      <c r="B104" s="85">
        <f t="shared" si="30"/>
        <v>32117</v>
      </c>
      <c r="C104" s="106">
        <v>18095</v>
      </c>
      <c r="D104" s="111">
        <f t="shared" si="29"/>
        <v>50212</v>
      </c>
      <c r="E104" s="88">
        <f>ROUNDDOWN(($F$118+ROUNDDOWN(($A104*IF(501&lt;=$A104,$F$128,IF(101&lt;=$A104,$F$127,IF(51&lt;=$A104,$F$126,IF(31&lt;=$A104,$F$125,IF(21&lt;=$A104,$F$124,IF(11&lt;=$A104,$F$123,IF(1&lt;=$A104,$F$122,0)))))))),0))*1.1,0)</f>
        <v>34879</v>
      </c>
      <c r="F104" s="89">
        <v>18128</v>
      </c>
      <c r="G104" s="90">
        <f t="shared" si="21"/>
        <v>53007</v>
      </c>
      <c r="H104" s="91">
        <f t="shared" si="22"/>
        <v>2762</v>
      </c>
      <c r="I104" s="92">
        <f t="shared" si="22"/>
        <v>33</v>
      </c>
      <c r="J104" s="93">
        <f t="shared" si="22"/>
        <v>2795</v>
      </c>
      <c r="K104" s="94">
        <f>ROUNDDOWN(($L$118+ROUNDDOWN(($A104*IF(501&lt;=$A104,$L$128,IF(101&lt;=$A104,$L$127,IF(51&lt;=$A104,$L$126,IF(31&lt;=$A104,$L$125,IF(21&lt;=$A104,$L$124,IF(11&lt;=$A104,$L$123,IF(1&lt;=$A104,$L$122,0)))))))),0))*1.1,0)</f>
        <v>37114</v>
      </c>
      <c r="L104" s="95">
        <v>19261</v>
      </c>
      <c r="M104" s="96">
        <f t="shared" si="23"/>
        <v>56375</v>
      </c>
      <c r="N104" s="97">
        <f t="shared" si="24"/>
        <v>2235</v>
      </c>
      <c r="O104" s="98">
        <f t="shared" si="24"/>
        <v>1133</v>
      </c>
      <c r="P104" s="99">
        <f t="shared" si="24"/>
        <v>3368</v>
      </c>
      <c r="Q104" s="100">
        <f>ROUNDDOWN(($R$118+ROUNDDOWN(($A104*IF(501&lt;=$A104,$R$128,IF(101&lt;=$A104,$R$127,IF(51&lt;=$A104,$R$126,IF(31&lt;=$A104,$R$125,IF(21&lt;=$A104,$R$124,IF(11&lt;=$A104,$R$123,IF(1&lt;=$A104,$R$122,0)))))))),0))*1.1,0)</f>
        <v>39131</v>
      </c>
      <c r="R104" s="101">
        <f t="shared" si="20"/>
        <v>20394</v>
      </c>
      <c r="S104" s="102">
        <f t="shared" si="25"/>
        <v>59525</v>
      </c>
      <c r="T104" s="103">
        <f t="shared" si="26"/>
        <v>2017</v>
      </c>
      <c r="U104" s="104">
        <f t="shared" si="26"/>
        <v>1133</v>
      </c>
      <c r="V104" s="105">
        <f t="shared" si="26"/>
        <v>3150</v>
      </c>
      <c r="W104" s="106">
        <f t="shared" si="27"/>
        <v>7014</v>
      </c>
      <c r="X104" s="86">
        <f t="shared" si="27"/>
        <v>2299</v>
      </c>
      <c r="Y104" s="87">
        <f t="shared" si="27"/>
        <v>9313</v>
      </c>
      <c r="Z104" s="107">
        <f t="shared" si="28"/>
        <v>1.2183890151633092</v>
      </c>
      <c r="AA104" s="83">
        <f t="shared" si="28"/>
        <v>1.1270516717325227</v>
      </c>
      <c r="AB104" s="83">
        <f t="shared" si="28"/>
        <v>1.185473591970047</v>
      </c>
    </row>
    <row r="105" spans="1:28" s="57" customFormat="1" ht="18" customHeight="1" x14ac:dyDescent="0.25">
      <c r="A105" s="84">
        <v>100</v>
      </c>
      <c r="B105" s="85">
        <f t="shared" si="30"/>
        <v>32422</v>
      </c>
      <c r="C105" s="106">
        <v>18287</v>
      </c>
      <c r="D105" s="111">
        <f t="shared" si="29"/>
        <v>50709</v>
      </c>
      <c r="E105" s="88">
        <f>ROUNDDOWN(($F$118+ROUNDDOWN(($A105*IF(501&lt;=$A105,$F$128,IF(101&lt;=$A105,$F$127,IF(51&lt;=$A105,$F$126,IF(31&lt;=$A105,$F$125,IF(21&lt;=$A105,$F$124,IF(11&lt;=$A105,$F$123,IF(1&lt;=$A105,$F$122,0)))))))),0))*1.1,0)</f>
        <v>35082</v>
      </c>
      <c r="F105" s="89">
        <v>18304</v>
      </c>
      <c r="G105" s="90">
        <f t="shared" si="21"/>
        <v>53386</v>
      </c>
      <c r="H105" s="91">
        <f t="shared" si="22"/>
        <v>2660</v>
      </c>
      <c r="I105" s="92">
        <f t="shared" si="22"/>
        <v>17</v>
      </c>
      <c r="J105" s="93">
        <f t="shared" si="22"/>
        <v>2677</v>
      </c>
      <c r="K105" s="94">
        <f>ROUNDDOWN(($L$118+ROUNDDOWN(($A105*IF(501&lt;=$A105,$L$128,IF(101&lt;=$A105,$L$127,IF(51&lt;=$A105,$L$126,IF(31&lt;=$A105,$L$125,IF(21&lt;=$A105,$L$124,IF(11&lt;=$A105,$L$123,IF(1&lt;=$A105,$L$122,0)))))))),0))*1.1,0)</f>
        <v>37329</v>
      </c>
      <c r="L105" s="95">
        <v>19448</v>
      </c>
      <c r="M105" s="96">
        <f t="shared" si="23"/>
        <v>56777</v>
      </c>
      <c r="N105" s="97">
        <f t="shared" si="24"/>
        <v>2247</v>
      </c>
      <c r="O105" s="98">
        <f t="shared" si="24"/>
        <v>1144</v>
      </c>
      <c r="P105" s="99">
        <f t="shared" si="24"/>
        <v>3391</v>
      </c>
      <c r="Q105" s="100">
        <f>ROUNDDOWN(($R$118+ROUNDDOWN(($A105*IF(501&lt;=$A105,$R$128,IF(101&lt;=$A105,$R$127,IF(51&lt;=$A105,$R$126,IF(31&lt;=$A105,$R$125,IF(21&lt;=$A105,$R$124,IF(11&lt;=$A105,$R$123,IF(1&lt;=$A105,$R$122,0)))))))),0))*1.1,0)</f>
        <v>39358</v>
      </c>
      <c r="R105" s="101">
        <f t="shared" si="20"/>
        <v>20592</v>
      </c>
      <c r="S105" s="102">
        <f t="shared" si="25"/>
        <v>59950</v>
      </c>
      <c r="T105" s="103">
        <f t="shared" si="26"/>
        <v>2029</v>
      </c>
      <c r="U105" s="104">
        <f t="shared" si="26"/>
        <v>1144</v>
      </c>
      <c r="V105" s="105">
        <f t="shared" si="26"/>
        <v>3173</v>
      </c>
      <c r="W105" s="106">
        <f t="shared" si="27"/>
        <v>6936</v>
      </c>
      <c r="X105" s="86">
        <f t="shared" si="27"/>
        <v>2305</v>
      </c>
      <c r="Y105" s="87">
        <f t="shared" si="27"/>
        <v>9241</v>
      </c>
      <c r="Z105" s="107">
        <f t="shared" si="28"/>
        <v>1.2139288137684288</v>
      </c>
      <c r="AA105" s="83">
        <f t="shared" si="28"/>
        <v>1.1260458249029366</v>
      </c>
      <c r="AB105" s="83">
        <f t="shared" si="28"/>
        <v>1.1822358950087755</v>
      </c>
    </row>
    <row r="106" spans="1:28" s="57" customFormat="1" ht="18" customHeight="1" x14ac:dyDescent="0.25">
      <c r="A106" s="84">
        <v>101</v>
      </c>
      <c r="B106" s="85">
        <f t="shared" si="30"/>
        <v>32727</v>
      </c>
      <c r="C106" s="106">
        <v>18518</v>
      </c>
      <c r="D106" s="111">
        <f t="shared" si="29"/>
        <v>51245</v>
      </c>
      <c r="E106" s="88">
        <f>ROUNDDOWN(($F$118+ROUNDDOWN(($A106*IF(501&lt;=$A106,$F$128,IF(101&lt;=$A106,$F$127,IF(51&lt;=$A106,$F$126,IF(31&lt;=$A106,$F$125,IF(21&lt;=$A106,$F$124,IF(11&lt;=$A106,$F$123,IF(1&lt;=$A106,$F$122,0)))))))),0))*1.1,0)</f>
        <v>39728</v>
      </c>
      <c r="F106" s="89">
        <v>21368</v>
      </c>
      <c r="G106" s="90">
        <f t="shared" si="21"/>
        <v>61096</v>
      </c>
      <c r="H106" s="91">
        <f t="shared" si="22"/>
        <v>7001</v>
      </c>
      <c r="I106" s="92">
        <f t="shared" si="22"/>
        <v>2850</v>
      </c>
      <c r="J106" s="93">
        <f t="shared" si="22"/>
        <v>9851</v>
      </c>
      <c r="K106" s="94">
        <f>ROUNDDOWN(($L$118+ROUNDDOWN(($A106*IF(501&lt;=$A106,$L$128,IF(101&lt;=$A106,$L$127,IF(51&lt;=$A106,$L$126,IF(31&lt;=$A106,$L$125,IF(21&lt;=$A106,$L$124,IF(11&lt;=$A106,$L$123,IF(1&lt;=$A106,$L$122,0)))))))),0))*1.1,0)</f>
        <v>42322</v>
      </c>
      <c r="L106" s="95">
        <v>22745</v>
      </c>
      <c r="M106" s="96">
        <f t="shared" si="23"/>
        <v>65067</v>
      </c>
      <c r="N106" s="97">
        <f t="shared" si="24"/>
        <v>2594</v>
      </c>
      <c r="O106" s="98">
        <f t="shared" si="24"/>
        <v>1377</v>
      </c>
      <c r="P106" s="99">
        <f t="shared" si="24"/>
        <v>3971</v>
      </c>
      <c r="Q106" s="100">
        <f>ROUNDDOWN(($R$118+ROUNDDOWN(($A106*IF(501&lt;=$A106,$R$128,IF(101&lt;=$A106,$R$127,IF(51&lt;=$A106,$R$126,IF(31&lt;=$A106,$R$125,IF(21&lt;=$A106,$R$124,IF(11&lt;=$A106,$R$123,IF(1&lt;=$A106,$R$122,0)))))))),0))*1.1,0)</f>
        <v>44695</v>
      </c>
      <c r="R106" s="101">
        <f t="shared" si="20"/>
        <v>24123</v>
      </c>
      <c r="S106" s="102">
        <f t="shared" si="25"/>
        <v>68818</v>
      </c>
      <c r="T106" s="103">
        <f t="shared" si="26"/>
        <v>2373</v>
      </c>
      <c r="U106" s="104">
        <f t="shared" si="26"/>
        <v>1378</v>
      </c>
      <c r="V106" s="105">
        <f t="shared" si="26"/>
        <v>3751</v>
      </c>
      <c r="W106" s="106">
        <f t="shared" si="27"/>
        <v>11968</v>
      </c>
      <c r="X106" s="86">
        <f t="shared" si="27"/>
        <v>5605</v>
      </c>
      <c r="Y106" s="87">
        <f t="shared" si="27"/>
        <v>17573</v>
      </c>
      <c r="Z106" s="107">
        <f t="shared" si="28"/>
        <v>1.3656919363216915</v>
      </c>
      <c r="AA106" s="83">
        <f t="shared" si="28"/>
        <v>1.3026784749972999</v>
      </c>
      <c r="AB106" s="83">
        <f t="shared" si="28"/>
        <v>1.3429212606107912</v>
      </c>
    </row>
    <row r="107" spans="1:28" s="57" customFormat="1" ht="18" customHeight="1" x14ac:dyDescent="0.25">
      <c r="A107" s="84">
        <v>500</v>
      </c>
      <c r="B107" s="85">
        <f t="shared" si="30"/>
        <v>154302</v>
      </c>
      <c r="C107" s="106">
        <v>110687</v>
      </c>
      <c r="D107" s="111">
        <f t="shared" si="29"/>
        <v>264989</v>
      </c>
      <c r="E107" s="88">
        <f>ROUNDDOWN(($F$118+ROUNDDOWN(($A107*IF(501&lt;=$A107,$F$128,IF(101&lt;=$A107,$F$127,IF(51&lt;=$A107,$F$126,IF(31&lt;=$A107,$F$125,IF(21&lt;=$A107,$F$124,IF(11&lt;=$A107,$F$123,IF(1&lt;=$A107,$F$122,0)))))))),0))*1.1,0)</f>
        <v>138042</v>
      </c>
      <c r="F107" s="89">
        <v>110704</v>
      </c>
      <c r="G107" s="90">
        <f t="shared" si="21"/>
        <v>248746</v>
      </c>
      <c r="H107" s="91">
        <f t="shared" si="22"/>
        <v>-16260</v>
      </c>
      <c r="I107" s="92">
        <f t="shared" si="22"/>
        <v>17</v>
      </c>
      <c r="J107" s="93">
        <f t="shared" si="22"/>
        <v>-16243</v>
      </c>
      <c r="K107" s="94">
        <f>ROUNDDOWN(($L$118+ROUNDDOWN(($A107*IF(501&lt;=$A107,$L$128,IF(101&lt;=$A107,$L$127,IF(51&lt;=$A107,$L$126,IF(31&lt;=$A107,$L$125,IF(21&lt;=$A107,$L$124,IF(11&lt;=$A107,$L$123,IF(1&lt;=$A107,$L$122,0)))))))),0))*1.1,0)</f>
        <v>147219</v>
      </c>
      <c r="L107" s="95">
        <v>110748</v>
      </c>
      <c r="M107" s="96">
        <f t="shared" si="23"/>
        <v>257967</v>
      </c>
      <c r="N107" s="97">
        <f t="shared" si="24"/>
        <v>9177</v>
      </c>
      <c r="O107" s="98">
        <f t="shared" si="24"/>
        <v>44</v>
      </c>
      <c r="P107" s="99">
        <f t="shared" si="24"/>
        <v>9221</v>
      </c>
      <c r="Q107" s="100">
        <f>ROUNDDOWN(($R$118+ROUNDDOWN(($A107*IF(501&lt;=$A107,$R$128,IF(101&lt;=$A107,$R$127,IF(51&lt;=$A107,$R$126,IF(31&lt;=$A107,$R$125,IF(21&lt;=$A107,$R$124,IF(11&lt;=$A107,$R$123,IF(1&lt;=$A107,$R$122,0)))))))),0))*1.1,0)</f>
        <v>155298</v>
      </c>
      <c r="R107" s="101">
        <f t="shared" si="20"/>
        <v>116292</v>
      </c>
      <c r="S107" s="102">
        <f t="shared" si="25"/>
        <v>271590</v>
      </c>
      <c r="T107" s="103">
        <f t="shared" si="26"/>
        <v>8079</v>
      </c>
      <c r="U107" s="104">
        <f t="shared" si="26"/>
        <v>5544</v>
      </c>
      <c r="V107" s="105">
        <f t="shared" si="26"/>
        <v>13623</v>
      </c>
      <c r="W107" s="106">
        <f t="shared" si="27"/>
        <v>996</v>
      </c>
      <c r="X107" s="86">
        <f t="shared" si="27"/>
        <v>5605</v>
      </c>
      <c r="Y107" s="87">
        <f t="shared" si="27"/>
        <v>6601</v>
      </c>
      <c r="Z107" s="107">
        <f t="shared" si="28"/>
        <v>1.0064548742077226</v>
      </c>
      <c r="AA107" s="83">
        <f t="shared" si="28"/>
        <v>1.0506382863389558</v>
      </c>
      <c r="AB107" s="83">
        <f t="shared" si="28"/>
        <v>1.0249104679816898</v>
      </c>
    </row>
    <row r="108" spans="1:28" s="57" customFormat="1" ht="18" customHeight="1" x14ac:dyDescent="0.25">
      <c r="A108" s="84">
        <v>1000</v>
      </c>
      <c r="B108" s="85">
        <f t="shared" si="30"/>
        <v>306652</v>
      </c>
      <c r="C108" s="106">
        <v>226187</v>
      </c>
      <c r="D108" s="111">
        <f t="shared" si="29"/>
        <v>532839</v>
      </c>
      <c r="E108" s="88">
        <f>ROUNDDOWN(($F$118+ROUNDDOWN(($A108*IF(501&lt;=$A108,$F$128,IF(101&lt;=$A108,$F$127,IF(51&lt;=$A108,$F$126,IF(31&lt;=$A108,$F$125,IF(21&lt;=$A108,$F$124,IF(11&lt;=$A108,$F$123,IF(1&lt;=$A108,$F$122,0)))))))),0))*1.1,0)</f>
        <v>301942</v>
      </c>
      <c r="F108" s="89">
        <v>240504</v>
      </c>
      <c r="G108" s="90">
        <f t="shared" si="21"/>
        <v>542446</v>
      </c>
      <c r="H108" s="91">
        <f t="shared" si="22"/>
        <v>-4710</v>
      </c>
      <c r="I108" s="92">
        <f t="shared" si="22"/>
        <v>14317</v>
      </c>
      <c r="J108" s="93">
        <f t="shared" si="22"/>
        <v>9607</v>
      </c>
      <c r="K108" s="94">
        <f>ROUNDDOWN(($L$118+ROUNDDOWN(($A108*IF(501&lt;=$A108,$L$128,IF(101&lt;=$A108,$L$127,IF(51&lt;=$A108,$L$126,IF(31&lt;=$A108,$L$125,IF(21&lt;=$A108,$L$124,IF(11&lt;=$A108,$L$123,IF(1&lt;=$A108,$L$122,0)))))))),0))*1.1,0)</f>
        <v>321569</v>
      </c>
      <c r="L108" s="95">
        <v>255948</v>
      </c>
      <c r="M108" s="96">
        <f t="shared" si="23"/>
        <v>577517</v>
      </c>
      <c r="N108" s="97">
        <f t="shared" si="24"/>
        <v>19627</v>
      </c>
      <c r="O108" s="98">
        <f t="shared" si="24"/>
        <v>15444</v>
      </c>
      <c r="P108" s="99">
        <f t="shared" si="24"/>
        <v>35071</v>
      </c>
      <c r="Q108" s="100">
        <f>ROUNDDOWN(($R$118+ROUNDDOWN(($A108*IF(501&lt;=$A108,$R$128,IF(101&lt;=$A108,$R$127,IF(51&lt;=$A108,$R$126,IF(31&lt;=$A108,$R$125,IF(21&lt;=$A108,$R$124,IF(11&lt;=$A108,$R$123,IF(1&lt;=$A108,$R$122,0)))))))),0))*1.1,0)</f>
        <v>337898</v>
      </c>
      <c r="R108" s="101">
        <f t="shared" si="20"/>
        <v>271392</v>
      </c>
      <c r="S108" s="102">
        <f t="shared" si="25"/>
        <v>609290</v>
      </c>
      <c r="T108" s="103">
        <f t="shared" si="26"/>
        <v>16329</v>
      </c>
      <c r="U108" s="104">
        <f t="shared" si="26"/>
        <v>15444</v>
      </c>
      <c r="V108" s="105">
        <f t="shared" si="26"/>
        <v>31773</v>
      </c>
      <c r="W108" s="106">
        <f t="shared" si="27"/>
        <v>31246</v>
      </c>
      <c r="X108" s="86">
        <f t="shared" si="27"/>
        <v>45205</v>
      </c>
      <c r="Y108" s="87">
        <f t="shared" si="27"/>
        <v>76451</v>
      </c>
      <c r="Z108" s="107">
        <f t="shared" si="28"/>
        <v>1.1018940036262603</v>
      </c>
      <c r="AA108" s="83">
        <f t="shared" si="28"/>
        <v>1.199856755693298</v>
      </c>
      <c r="AB108" s="83">
        <f t="shared" si="28"/>
        <v>1.1434786117382549</v>
      </c>
    </row>
    <row r="109" spans="1:28" s="57" customFormat="1" ht="18" customHeight="1" x14ac:dyDescent="0.25">
      <c r="A109" s="149">
        <v>3000</v>
      </c>
      <c r="B109" s="150">
        <f t="shared" si="30"/>
        <v>916052</v>
      </c>
      <c r="C109" s="151">
        <v>688187</v>
      </c>
      <c r="D109" s="152">
        <f t="shared" si="29"/>
        <v>1604239</v>
      </c>
      <c r="E109" s="153">
        <f>ROUNDDOWN(($F$118+ROUNDDOWN(($A109*IF(501&lt;=$A109,$F$128,IF(101&lt;=$A109,$F$127,IF(51&lt;=$A109,$F$126,IF(31&lt;=$A109,$F$125,IF(21&lt;=$A109,$F$124,IF(11&lt;=$A109,$F$123,IF(1&lt;=$A109,$F$122,0)))))))),0))*1.1,0)</f>
        <v>876142</v>
      </c>
      <c r="F109" s="154">
        <v>720104</v>
      </c>
      <c r="G109" s="155">
        <f t="shared" si="21"/>
        <v>1596246</v>
      </c>
      <c r="H109" s="156">
        <f t="shared" si="22"/>
        <v>-39910</v>
      </c>
      <c r="I109" s="157">
        <f t="shared" si="22"/>
        <v>31917</v>
      </c>
      <c r="J109" s="158">
        <f t="shared" si="22"/>
        <v>-7993</v>
      </c>
      <c r="K109" s="159">
        <f>ROUNDDOWN(($L$118+ROUNDDOWN(($A109*IF(501&lt;=$A109,$L$128,IF(101&lt;=$A109,$L$127,IF(51&lt;=$A109,$L$126,IF(31&lt;=$A109,$L$125,IF(21&lt;=$A109,$L$124,IF(11&lt;=$A109,$L$123,IF(1&lt;=$A109,$L$122,0)))))))),0))*1.1,0)</f>
        <v>933169</v>
      </c>
      <c r="L109" s="160">
        <v>766348</v>
      </c>
      <c r="M109" s="161">
        <f t="shared" si="23"/>
        <v>1699517</v>
      </c>
      <c r="N109" s="162">
        <f t="shared" si="24"/>
        <v>57027</v>
      </c>
      <c r="O109" s="163">
        <f t="shared" si="24"/>
        <v>46244</v>
      </c>
      <c r="P109" s="164">
        <f t="shared" si="24"/>
        <v>103271</v>
      </c>
      <c r="Q109" s="165">
        <f>ROUNDDOWN(($R$118+ROUNDDOWN(($A109*IF(501&lt;=$A109,$R$128,IF(101&lt;=$A109,$R$127,IF(51&lt;=$A109,$R$126,IF(31&lt;=$A109,$R$125,IF(21&lt;=$A109,$R$124,IF(11&lt;=$A109,$R$123,IF(1&lt;=$A109,$R$122,0)))))))),0))*1.1,0)</f>
        <v>980298</v>
      </c>
      <c r="R109" s="166">
        <f t="shared" si="20"/>
        <v>812592</v>
      </c>
      <c r="S109" s="167">
        <f t="shared" si="25"/>
        <v>1792890</v>
      </c>
      <c r="T109" s="168">
        <f t="shared" si="26"/>
        <v>47129</v>
      </c>
      <c r="U109" s="169">
        <f t="shared" si="26"/>
        <v>46244</v>
      </c>
      <c r="V109" s="170">
        <f t="shared" si="26"/>
        <v>93373</v>
      </c>
      <c r="W109" s="151">
        <f t="shared" si="27"/>
        <v>64246</v>
      </c>
      <c r="X109" s="171">
        <f t="shared" si="27"/>
        <v>124405</v>
      </c>
      <c r="Y109" s="172">
        <f t="shared" si="27"/>
        <v>188651</v>
      </c>
      <c r="Z109" s="173">
        <f t="shared" si="28"/>
        <v>1.070133573203268</v>
      </c>
      <c r="AA109" s="173">
        <f t="shared" si="28"/>
        <v>1.1807720866566791</v>
      </c>
      <c r="AB109" s="173">
        <f t="shared" si="28"/>
        <v>1.1175953208966993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940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166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172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199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84</v>
      </c>
      <c r="C125" s="141">
        <v>222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85</v>
      </c>
      <c r="C126" s="141">
        <v>255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86</v>
      </c>
      <c r="C127" s="141">
        <v>277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31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31"/>
        <v/>
      </c>
      <c r="F145" s="146" t="str">
        <f t="shared" ref="F145:F150" si="32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31"/>
        <v/>
      </c>
      <c r="F146" s="146" t="str">
        <f t="shared" si="32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31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31"/>
        <v/>
      </c>
      <c r="F148" s="146" t="str">
        <f t="shared" si="32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31"/>
        <v/>
      </c>
      <c r="F149" s="146" t="str">
        <f t="shared" si="32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31"/>
        <v/>
      </c>
      <c r="F150" s="146" t="str">
        <f t="shared" si="32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ZqqpvWhw1KOzyWPGXtIj15sZGwuKWVrrGCm4DiXMkb6B229dv9xjCYZofk31NhZDDJVbtyGdRasMe1wPIbpFhg==" saltValue="s80qb0xnjLuPJ2vhLX892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UI,標準"&amp;16安達（家庭用）　50mm</oddHeader>
  </headerFooter>
  <rowBreaks count="1" manualBreakCount="1">
    <brk id="60" max="27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50B73-01B7-4949-9E24-FE6AA83E46B7}">
  <sheetPr>
    <tabColor rgb="FF00B05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E4" sqref="E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106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INT(ROUNDDOWN(IF(($A4-10)&lt;=0,0,IF(($A4-10)&lt;=20,$C$122,IF(($A4-10)&lt;=40,$C$123,IF(($A4-10)&lt;=90,$C$124,IF(($A4-10)&gt;=91,$C$125,"")))))*($A4-10)+$C$120+$C$113,0)*1.1)</f>
        <v>2389</v>
      </c>
      <c r="C4" s="34">
        <f>E156</f>
        <v>825</v>
      </c>
      <c r="D4" s="35">
        <f>B4+C4</f>
        <v>3214</v>
      </c>
      <c r="E4" s="36">
        <f>ROUNDDOWN(($F$113+ROUNDDOWN(($A4*IF(501&lt;=$A4,$F$128,IF(101&lt;=$A4,$F$127,IF(51&lt;=$A4,$F$126,IF(31&lt;=$A4,$F$125,IF(21&lt;=$A4,$F$124,IF(11&lt;=$A4,$F$123,IF(1&lt;=$A4,$F$122,0)))))))),0))*1.1,0)</f>
        <v>1161</v>
      </c>
      <c r="F4" s="37">
        <f>G160</f>
        <v>704</v>
      </c>
      <c r="G4" s="38">
        <f>SUM(E4:F4)</f>
        <v>1865</v>
      </c>
      <c r="H4" s="39">
        <f t="shared" ref="H4:J19" si="0">E4-B4</f>
        <v>-1228</v>
      </c>
      <c r="I4" s="40">
        <f t="shared" si="0"/>
        <v>-121</v>
      </c>
      <c r="J4" s="41">
        <f t="shared" si="0"/>
        <v>-1349</v>
      </c>
      <c r="K4" s="42">
        <f>ROUNDDOWN(($L$113+ROUNDDOWN(($A4*IF(501&lt;=$A4,$L$128,IF(101&lt;=$A4,$L$127,IF(51&lt;=$A4,$L$126,IF(31&lt;=$A4,$L$125,IF(21&lt;=$A4,$L$124,IF(11&lt;=$A4,$L$123,IF(1&lt;=$A4,$L$122,0)))))))),0))*1.1,0)</f>
        <v>1161</v>
      </c>
      <c r="L4" s="43">
        <f>M160</f>
        <v>748</v>
      </c>
      <c r="M4" s="44">
        <f>SUM(K4:L4)</f>
        <v>1909</v>
      </c>
      <c r="N4" s="45">
        <f t="shared" ref="N4:P19" si="1">K4-E4</f>
        <v>0</v>
      </c>
      <c r="O4" s="46">
        <f t="shared" si="1"/>
        <v>44</v>
      </c>
      <c r="P4" s="47">
        <f t="shared" si="1"/>
        <v>44</v>
      </c>
      <c r="Q4" s="48">
        <f>ROUNDDOWN(($R$113+ROUNDDOWN(($A4*IF(501&lt;=$A4,$R$128,IF(101&lt;=$A4,$R$127,IF(51&lt;=$A4,$R$126,IF(31&lt;=$A4,$R$125,IF(21&lt;=$A4,$R$124,IF(11&lt;=$A4,$R$123,IF(1&lt;=$A4,$R$122,0)))))))),0))*1.1,0)</f>
        <v>1161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1953</v>
      </c>
      <c r="T4" s="51">
        <f t="shared" ref="T4:V19" si="2">Q4-K4</f>
        <v>0</v>
      </c>
      <c r="U4" s="52">
        <f t="shared" si="2"/>
        <v>44</v>
      </c>
      <c r="V4" s="53">
        <f t="shared" si="2"/>
        <v>44</v>
      </c>
      <c r="W4" s="54">
        <f t="shared" ref="W4:Y19" si="3">Q4-B4</f>
        <v>-1228</v>
      </c>
      <c r="X4" s="34">
        <f t="shared" si="3"/>
        <v>-33</v>
      </c>
      <c r="Y4" s="35">
        <f t="shared" si="3"/>
        <v>-1261</v>
      </c>
      <c r="Z4" s="55">
        <f t="shared" ref="Z4:AB19" si="4">Q4/B4</f>
        <v>0.48597739640016746</v>
      </c>
      <c r="AA4" s="55">
        <f t="shared" si="4"/>
        <v>0.96</v>
      </c>
      <c r="AB4" s="56">
        <f t="shared" si="4"/>
        <v>0.60765401369010574</v>
      </c>
    </row>
    <row r="5" spans="1:28" s="57" customFormat="1" ht="18" customHeight="1" x14ac:dyDescent="0.25">
      <c r="A5" s="58">
        <v>0</v>
      </c>
      <c r="B5" s="59">
        <f t="shared" ref="B5:B68" si="5">INT(ROUNDDOWN(IF(($A5-10)&lt;=0,0,IF(($A5-10)&lt;=20,$C$122,IF(($A5-10)&lt;=40,$C$123,IF(($A5-10)&lt;=90,$C$124,IF(($A5-10)&gt;=91,$C$125,"")))))*($A5-10)+$C$120+$C$113,0)*1.1)</f>
        <v>2389</v>
      </c>
      <c r="C5" s="60">
        <v>825</v>
      </c>
      <c r="D5" s="61">
        <f>B5+C5</f>
        <v>3214</v>
      </c>
      <c r="E5" s="62">
        <f>ROUNDDOWN(($F$113+ROUNDDOWN(($A5*IF(501&lt;=$A5,$F$128,IF(101&lt;=$A5,$F$127,IF(51&lt;=$A5,$F$126,IF(31&lt;=$A5,$F$125,IF(21&lt;=$A5,$F$124,IF(11&lt;=$A5,$F$123,IF(1&lt;=$A5,$F$122,0)))))))),0))*1.1,0)</f>
        <v>1161</v>
      </c>
      <c r="F5" s="63">
        <v>704</v>
      </c>
      <c r="G5" s="64">
        <f>SUM(E5:F5)</f>
        <v>1865</v>
      </c>
      <c r="H5" s="65">
        <f t="shared" si="0"/>
        <v>-1228</v>
      </c>
      <c r="I5" s="66">
        <f t="shared" si="0"/>
        <v>-121</v>
      </c>
      <c r="J5" s="67">
        <f t="shared" si="0"/>
        <v>-1349</v>
      </c>
      <c r="K5" s="68">
        <f>ROUNDDOWN(($L$113+ROUNDDOWN(($A5*IF(501&lt;=$A5,$L$128,IF(101&lt;=$A5,$L$127,IF(51&lt;=$A5,$L$126,IF(31&lt;=$A5,$L$125,IF(21&lt;=$A5,$L$124,IF(11&lt;=$A5,$L$123,IF(1&lt;=$A5,$L$122,0)))))))),0))*1.1,0)</f>
        <v>1161</v>
      </c>
      <c r="L5" s="69">
        <v>748</v>
      </c>
      <c r="M5" s="70">
        <f>SUM(K5:L5)</f>
        <v>1909</v>
      </c>
      <c r="N5" s="71">
        <f t="shared" si="1"/>
        <v>0</v>
      </c>
      <c r="O5" s="72">
        <f t="shared" si="1"/>
        <v>44</v>
      </c>
      <c r="P5" s="73">
        <f t="shared" si="1"/>
        <v>44</v>
      </c>
      <c r="Q5" s="74">
        <f>ROUNDDOWN(($R$113+ROUNDDOWN(($A5*IF(501&lt;=$A5,$R$128,IF(101&lt;=$A5,$R$127,IF(51&lt;=$A5,$R$126,IF(31&lt;=$A5,$R$125,IF(21&lt;=$A5,$R$124,IF(11&lt;=$A5,$R$123,IF(1&lt;=$A5,$R$122,0)))))))),0))*1.1,0)</f>
        <v>1161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1953</v>
      </c>
      <c r="T5" s="77">
        <f t="shared" si="2"/>
        <v>0</v>
      </c>
      <c r="U5" s="78">
        <f t="shared" si="2"/>
        <v>44</v>
      </c>
      <c r="V5" s="79">
        <f t="shared" si="2"/>
        <v>44</v>
      </c>
      <c r="W5" s="80">
        <f t="shared" si="3"/>
        <v>-1228</v>
      </c>
      <c r="X5" s="81">
        <f t="shared" si="3"/>
        <v>-33</v>
      </c>
      <c r="Y5" s="82">
        <f t="shared" si="3"/>
        <v>-1261</v>
      </c>
      <c r="Z5" s="83">
        <f t="shared" si="4"/>
        <v>0.48597739640016746</v>
      </c>
      <c r="AA5" s="83">
        <f t="shared" si="4"/>
        <v>0.96</v>
      </c>
      <c r="AB5" s="83">
        <f t="shared" si="4"/>
        <v>0.60765401369010574</v>
      </c>
    </row>
    <row r="6" spans="1:28" s="57" customFormat="1" ht="18" customHeight="1" x14ac:dyDescent="0.25">
      <c r="A6" s="84">
        <v>1</v>
      </c>
      <c r="B6" s="85">
        <f t="shared" si="5"/>
        <v>2389</v>
      </c>
      <c r="C6" s="86">
        <v>825</v>
      </c>
      <c r="D6" s="87">
        <f t="shared" ref="D6:D13" si="7">B6+C6</f>
        <v>3214</v>
      </c>
      <c r="E6" s="88">
        <f>ROUNDDOWN(($F$113+ROUNDDOWN(($A6*IF(501&lt;=$A6,$F$128,IF(101&lt;=$A6,$F$127,IF(51&lt;=$A6,$F$126,IF(31&lt;=$A6,$F$125,IF(21&lt;=$A6,$F$124,IF(11&lt;=$A6,$F$123,IF(1&lt;=$A6,$F$122,0)))))))),0))*1.1,0)</f>
        <v>1233</v>
      </c>
      <c r="F6" s="89">
        <v>838</v>
      </c>
      <c r="G6" s="90">
        <f t="shared" ref="G6:G69" si="8">SUM(E6:F6)</f>
        <v>2071</v>
      </c>
      <c r="H6" s="91">
        <f t="shared" si="0"/>
        <v>-1156</v>
      </c>
      <c r="I6" s="92">
        <f t="shared" si="0"/>
        <v>13</v>
      </c>
      <c r="J6" s="93">
        <f t="shared" si="0"/>
        <v>-1143</v>
      </c>
      <c r="K6" s="94">
        <f>ROUNDDOWN(($L$113+ROUNDDOWN(($A6*IF(501&lt;=$A6,$L$128,IF(101&lt;=$A6,$L$127,IF(51&lt;=$A6,$L$126,IF(31&lt;=$A6,$L$125,IF(21&lt;=$A6,$L$124,IF(11&lt;=$A6,$L$123,IF(1&lt;=$A6,$L$122,0)))))))),0))*1.1,0)</f>
        <v>1237</v>
      </c>
      <c r="L6" s="95">
        <v>851</v>
      </c>
      <c r="M6" s="96">
        <f t="shared" ref="M6:M69" si="9">SUM(K6:L6)</f>
        <v>2088</v>
      </c>
      <c r="N6" s="97">
        <f t="shared" si="1"/>
        <v>4</v>
      </c>
      <c r="O6" s="98">
        <f t="shared" si="1"/>
        <v>13</v>
      </c>
      <c r="P6" s="99">
        <f t="shared" si="1"/>
        <v>17</v>
      </c>
      <c r="Q6" s="100">
        <f>ROUNDDOWN(($R$113+ROUNDDOWN(($A6*IF(501&lt;=$A6,$R$128,IF(101&lt;=$A6,$R$127,IF(51&lt;=$A6,$R$126,IF(31&lt;=$A6,$R$125,IF(21&lt;=$A6,$R$124,IF(11&lt;=$A6,$R$123,IF(1&lt;=$A6,$R$122,0)))))))),0))*1.1,0)</f>
        <v>1241</v>
      </c>
      <c r="R6" s="101">
        <f t="shared" si="6"/>
        <v>864</v>
      </c>
      <c r="S6" s="102">
        <f t="shared" ref="S6:S69" si="10">SUM(Q6:R6)</f>
        <v>2105</v>
      </c>
      <c r="T6" s="103">
        <f t="shared" si="2"/>
        <v>4</v>
      </c>
      <c r="U6" s="104">
        <f t="shared" si="2"/>
        <v>13</v>
      </c>
      <c r="V6" s="105">
        <f t="shared" si="2"/>
        <v>17</v>
      </c>
      <c r="W6" s="106">
        <f t="shared" si="3"/>
        <v>-1148</v>
      </c>
      <c r="X6" s="86">
        <f t="shared" si="3"/>
        <v>39</v>
      </c>
      <c r="Y6" s="87">
        <f t="shared" si="3"/>
        <v>-1109</v>
      </c>
      <c r="Z6" s="107">
        <f t="shared" si="4"/>
        <v>0.51946421096693174</v>
      </c>
      <c r="AA6" s="83">
        <f t="shared" si="4"/>
        <v>1.0472727272727274</v>
      </c>
      <c r="AB6" s="83">
        <f t="shared" si="4"/>
        <v>0.65494710640945863</v>
      </c>
    </row>
    <row r="7" spans="1:28" s="57" customFormat="1" ht="18" customHeight="1" x14ac:dyDescent="0.25">
      <c r="A7" s="84">
        <v>2</v>
      </c>
      <c r="B7" s="85">
        <f t="shared" si="5"/>
        <v>2389</v>
      </c>
      <c r="C7" s="86">
        <v>825</v>
      </c>
      <c r="D7" s="87">
        <f t="shared" si="7"/>
        <v>3214</v>
      </c>
      <c r="E7" s="88">
        <f>ROUNDDOWN(($F$113+ROUNDDOWN(($A7*IF(501&lt;=$A7,$F$128,IF(101&lt;=$A7,$F$127,IF(51&lt;=$A7,$F$126,IF(31&lt;=$A7,$F$125,IF(21&lt;=$A7,$F$124,IF(11&lt;=$A7,$F$123,IF(1&lt;=$A7,$F$122,0)))))))),0))*1.1,0)</f>
        <v>1304</v>
      </c>
      <c r="F7" s="89">
        <v>862</v>
      </c>
      <c r="G7" s="90">
        <f t="shared" si="8"/>
        <v>2166</v>
      </c>
      <c r="H7" s="91">
        <f t="shared" si="0"/>
        <v>-1085</v>
      </c>
      <c r="I7" s="92">
        <f t="shared" si="0"/>
        <v>37</v>
      </c>
      <c r="J7" s="93">
        <f t="shared" si="0"/>
        <v>-1048</v>
      </c>
      <c r="K7" s="94">
        <f>ROUNDDOWN(($L$113+ROUNDDOWN(($A7*IF(501&lt;=$A7,$L$128,IF(101&lt;=$A7,$L$127,IF(51&lt;=$A7,$L$126,IF(31&lt;=$A7,$L$125,IF(21&lt;=$A7,$L$124,IF(11&lt;=$A7,$L$123,IF(1&lt;=$A7,$L$122,0)))))))),0))*1.1,0)</f>
        <v>1313</v>
      </c>
      <c r="L7" s="95">
        <v>895</v>
      </c>
      <c r="M7" s="96">
        <f t="shared" si="9"/>
        <v>2208</v>
      </c>
      <c r="N7" s="97">
        <f t="shared" si="1"/>
        <v>9</v>
      </c>
      <c r="O7" s="98">
        <f t="shared" si="1"/>
        <v>33</v>
      </c>
      <c r="P7" s="99">
        <f t="shared" si="1"/>
        <v>42</v>
      </c>
      <c r="Q7" s="100">
        <f>ROUNDDOWN(($R$113+ROUNDDOWN(($A7*IF(501&lt;=$A7,$R$128,IF(101&lt;=$A7,$R$127,IF(51&lt;=$A7,$R$126,IF(31&lt;=$A7,$R$125,IF(21&lt;=$A7,$R$124,IF(11&lt;=$A7,$R$123,IF(1&lt;=$A7,$R$122,0)))))))),0))*1.1,0)</f>
        <v>1322</v>
      </c>
      <c r="R7" s="101">
        <f t="shared" si="6"/>
        <v>937</v>
      </c>
      <c r="S7" s="102">
        <f t="shared" si="10"/>
        <v>2259</v>
      </c>
      <c r="T7" s="103">
        <f t="shared" si="2"/>
        <v>9</v>
      </c>
      <c r="U7" s="104">
        <f t="shared" si="2"/>
        <v>42</v>
      </c>
      <c r="V7" s="105">
        <f t="shared" si="2"/>
        <v>51</v>
      </c>
      <c r="W7" s="106">
        <f t="shared" si="3"/>
        <v>-1067</v>
      </c>
      <c r="X7" s="86">
        <f t="shared" si="3"/>
        <v>112</v>
      </c>
      <c r="Y7" s="87">
        <f t="shared" si="3"/>
        <v>-955</v>
      </c>
      <c r="Z7" s="107">
        <f t="shared" si="4"/>
        <v>0.55336961071578061</v>
      </c>
      <c r="AA7" s="83">
        <f t="shared" si="4"/>
        <v>1.1357575757575757</v>
      </c>
      <c r="AB7" s="83">
        <f t="shared" si="4"/>
        <v>0.70286247666459245</v>
      </c>
    </row>
    <row r="8" spans="1:28" s="57" customFormat="1" ht="18" customHeight="1" x14ac:dyDescent="0.25">
      <c r="A8" s="84">
        <v>3</v>
      </c>
      <c r="B8" s="85">
        <f t="shared" si="5"/>
        <v>2389</v>
      </c>
      <c r="C8" s="86">
        <v>825</v>
      </c>
      <c r="D8" s="87">
        <f t="shared" si="7"/>
        <v>3214</v>
      </c>
      <c r="E8" s="88">
        <f>ROUNDDOWN(($F$113+ROUNDDOWN(($A8*IF(501&lt;=$A8,$F$128,IF(101&lt;=$A8,$F$127,IF(51&lt;=$A8,$F$126,IF(31&lt;=$A8,$F$125,IF(21&lt;=$A8,$F$124,IF(11&lt;=$A8,$F$123,IF(1&lt;=$A8,$F$122,0)))))))),0))*1.1,0)</f>
        <v>1376</v>
      </c>
      <c r="F8" s="89">
        <v>941</v>
      </c>
      <c r="G8" s="90">
        <f t="shared" si="8"/>
        <v>2317</v>
      </c>
      <c r="H8" s="91">
        <f t="shared" si="0"/>
        <v>-1013</v>
      </c>
      <c r="I8" s="92">
        <f t="shared" si="0"/>
        <v>116</v>
      </c>
      <c r="J8" s="93">
        <f t="shared" si="0"/>
        <v>-897</v>
      </c>
      <c r="K8" s="94">
        <f>ROUNDDOWN(($L$113+ROUNDDOWN(($A8*IF(501&lt;=$A8,$L$128,IF(101&lt;=$A8,$L$127,IF(51&lt;=$A8,$L$126,IF(31&lt;=$A8,$L$125,IF(21&lt;=$A8,$L$124,IF(11&lt;=$A8,$L$123,IF(1&lt;=$A8,$L$122,0)))))))),0))*1.1,0)</f>
        <v>1389</v>
      </c>
      <c r="L8" s="95">
        <v>969</v>
      </c>
      <c r="M8" s="96">
        <f t="shared" si="9"/>
        <v>2358</v>
      </c>
      <c r="N8" s="97">
        <f t="shared" si="1"/>
        <v>13</v>
      </c>
      <c r="O8" s="98">
        <f t="shared" si="1"/>
        <v>28</v>
      </c>
      <c r="P8" s="99">
        <f t="shared" si="1"/>
        <v>41</v>
      </c>
      <c r="Q8" s="100">
        <f>ROUNDDOWN(($R$113+ROUNDDOWN(($A8*IF(501&lt;=$A8,$R$128,IF(101&lt;=$A8,$R$127,IF(51&lt;=$A8,$R$126,IF(31&lt;=$A8,$R$125,IF(21&lt;=$A8,$R$124,IF(11&lt;=$A8,$R$123,IF(1&lt;=$A8,$R$122,0)))))))),0))*1.1,0)</f>
        <v>1402</v>
      </c>
      <c r="R8" s="101">
        <f t="shared" si="6"/>
        <v>1009</v>
      </c>
      <c r="S8" s="102">
        <f t="shared" si="10"/>
        <v>2411</v>
      </c>
      <c r="T8" s="103">
        <f t="shared" si="2"/>
        <v>13</v>
      </c>
      <c r="U8" s="104">
        <f t="shared" si="2"/>
        <v>40</v>
      </c>
      <c r="V8" s="105">
        <f t="shared" si="2"/>
        <v>53</v>
      </c>
      <c r="W8" s="106">
        <f t="shared" si="3"/>
        <v>-987</v>
      </c>
      <c r="X8" s="86">
        <f t="shared" si="3"/>
        <v>184</v>
      </c>
      <c r="Y8" s="87">
        <f t="shared" si="3"/>
        <v>-803</v>
      </c>
      <c r="Z8" s="107">
        <f t="shared" si="4"/>
        <v>0.586856425282545</v>
      </c>
      <c r="AA8" s="83">
        <f t="shared" si="4"/>
        <v>1.2230303030303031</v>
      </c>
      <c r="AB8" s="83">
        <f t="shared" si="4"/>
        <v>0.75015556938394523</v>
      </c>
    </row>
    <row r="9" spans="1:28" s="57" customFormat="1" ht="18" customHeight="1" x14ac:dyDescent="0.25">
      <c r="A9" s="84">
        <v>4</v>
      </c>
      <c r="B9" s="85">
        <f t="shared" si="5"/>
        <v>2389</v>
      </c>
      <c r="C9" s="86">
        <v>825</v>
      </c>
      <c r="D9" s="87">
        <f t="shared" si="7"/>
        <v>3214</v>
      </c>
      <c r="E9" s="88">
        <f>ROUNDDOWN(($F$113+ROUNDDOWN(($A9*IF(501&lt;=$A9,$F$128,IF(101&lt;=$A9,$F$127,IF(51&lt;=$A9,$F$126,IF(31&lt;=$A9,$F$125,IF(21&lt;=$A9,$F$124,IF(11&lt;=$A9,$F$123,IF(1&lt;=$A9,$F$122,0)))))))),0))*1.1,0)</f>
        <v>1447</v>
      </c>
      <c r="F9" s="89">
        <v>1020</v>
      </c>
      <c r="G9" s="90">
        <f t="shared" si="8"/>
        <v>2467</v>
      </c>
      <c r="H9" s="91">
        <f t="shared" si="0"/>
        <v>-942</v>
      </c>
      <c r="I9" s="92">
        <f t="shared" si="0"/>
        <v>195</v>
      </c>
      <c r="J9" s="93">
        <f t="shared" si="0"/>
        <v>-747</v>
      </c>
      <c r="K9" s="94">
        <f>ROUNDDOWN(($L$113+ROUNDDOWN(($A9*IF(501&lt;=$A9,$L$128,IF(101&lt;=$A9,$L$127,IF(51&lt;=$A9,$L$126,IF(31&lt;=$A9,$L$125,IF(21&lt;=$A9,$L$124,IF(11&lt;=$A9,$L$123,IF(1&lt;=$A9,$L$122,0)))))))),0))*1.1,0)</f>
        <v>1465</v>
      </c>
      <c r="L9" s="95">
        <v>1042</v>
      </c>
      <c r="M9" s="96">
        <f t="shared" si="9"/>
        <v>2507</v>
      </c>
      <c r="N9" s="97">
        <f t="shared" si="1"/>
        <v>18</v>
      </c>
      <c r="O9" s="98">
        <f t="shared" si="1"/>
        <v>22</v>
      </c>
      <c r="P9" s="99">
        <f t="shared" si="1"/>
        <v>40</v>
      </c>
      <c r="Q9" s="100">
        <f>ROUNDDOWN(($R$113+ROUNDDOWN(($A9*IF(501&lt;=$A9,$R$128,IF(101&lt;=$A9,$R$127,IF(51&lt;=$A9,$R$126,IF(31&lt;=$A9,$R$125,IF(21&lt;=$A9,$R$124,IF(11&lt;=$A9,$R$123,IF(1&lt;=$A9,$R$122,0)))))))),0))*1.1,0)</f>
        <v>1482</v>
      </c>
      <c r="R9" s="101">
        <f t="shared" si="6"/>
        <v>1082</v>
      </c>
      <c r="S9" s="102">
        <f t="shared" si="10"/>
        <v>2564</v>
      </c>
      <c r="T9" s="103">
        <f t="shared" si="2"/>
        <v>17</v>
      </c>
      <c r="U9" s="104">
        <f t="shared" si="2"/>
        <v>40</v>
      </c>
      <c r="V9" s="105">
        <f t="shared" si="2"/>
        <v>57</v>
      </c>
      <c r="W9" s="106">
        <f t="shared" si="3"/>
        <v>-907</v>
      </c>
      <c r="X9" s="86">
        <f t="shared" si="3"/>
        <v>257</v>
      </c>
      <c r="Y9" s="87">
        <f t="shared" si="3"/>
        <v>-650</v>
      </c>
      <c r="Z9" s="107">
        <f t="shared" si="4"/>
        <v>0.62034323984930928</v>
      </c>
      <c r="AA9" s="83">
        <f t="shared" si="4"/>
        <v>1.3115151515151515</v>
      </c>
      <c r="AB9" s="83">
        <f t="shared" si="4"/>
        <v>0.79775980087118858</v>
      </c>
    </row>
    <row r="10" spans="1:28" s="57" customFormat="1" ht="18" customHeight="1" x14ac:dyDescent="0.25">
      <c r="A10" s="84">
        <v>5</v>
      </c>
      <c r="B10" s="85">
        <f t="shared" si="5"/>
        <v>2389</v>
      </c>
      <c r="C10" s="86">
        <v>825</v>
      </c>
      <c r="D10" s="87">
        <f t="shared" si="7"/>
        <v>3214</v>
      </c>
      <c r="E10" s="88">
        <f>ROUNDDOWN(($F$113+ROUNDDOWN(($A10*IF(501&lt;=$A10,$F$128,IF(101&lt;=$A10,$F$127,IF(51&lt;=$A10,$F$126,IF(31&lt;=$A10,$F$125,IF(21&lt;=$A10,$F$124,IF(11&lt;=$A10,$F$123,IF(1&lt;=$A10,$F$122,0)))))))),0))*1.1,0)</f>
        <v>1519</v>
      </c>
      <c r="F10" s="89">
        <v>1100</v>
      </c>
      <c r="G10" s="90">
        <f t="shared" si="8"/>
        <v>2619</v>
      </c>
      <c r="H10" s="91">
        <f t="shared" si="0"/>
        <v>-870</v>
      </c>
      <c r="I10" s="92">
        <f t="shared" si="0"/>
        <v>275</v>
      </c>
      <c r="J10" s="93">
        <f t="shared" si="0"/>
        <v>-595</v>
      </c>
      <c r="K10" s="94">
        <f>ROUNDDOWN(($L$113+ROUNDDOWN(($A10*IF(501&lt;=$A10,$L$128,IF(101&lt;=$A10,$L$127,IF(51&lt;=$A10,$L$126,IF(31&lt;=$A10,$L$125,IF(21&lt;=$A10,$L$124,IF(11&lt;=$A10,$L$123,IF(1&lt;=$A10,$L$122,0)))))))),0))*1.1,0)</f>
        <v>1541</v>
      </c>
      <c r="L10" s="95">
        <v>1116</v>
      </c>
      <c r="M10" s="96">
        <f t="shared" si="9"/>
        <v>2657</v>
      </c>
      <c r="N10" s="97">
        <f t="shared" si="1"/>
        <v>22</v>
      </c>
      <c r="O10" s="98">
        <f t="shared" si="1"/>
        <v>16</v>
      </c>
      <c r="P10" s="99">
        <f t="shared" si="1"/>
        <v>38</v>
      </c>
      <c r="Q10" s="100">
        <f>ROUNDDOWN(($R$113+ROUNDDOWN(($A10*IF(501&lt;=$A10,$R$128,IF(101&lt;=$A10,$R$127,IF(51&lt;=$A10,$R$126,IF(31&lt;=$A10,$R$125,IF(21&lt;=$A10,$R$124,IF(11&lt;=$A10,$R$123,IF(1&lt;=$A10,$R$122,0)))))))),0))*1.1,0)</f>
        <v>1563</v>
      </c>
      <c r="R10" s="101">
        <f t="shared" si="6"/>
        <v>1155</v>
      </c>
      <c r="S10" s="102">
        <f t="shared" si="10"/>
        <v>2718</v>
      </c>
      <c r="T10" s="103">
        <f t="shared" si="2"/>
        <v>22</v>
      </c>
      <c r="U10" s="104">
        <f t="shared" si="2"/>
        <v>39</v>
      </c>
      <c r="V10" s="105">
        <f t="shared" si="2"/>
        <v>61</v>
      </c>
      <c r="W10" s="106">
        <f t="shared" si="3"/>
        <v>-826</v>
      </c>
      <c r="X10" s="86">
        <f t="shared" si="3"/>
        <v>330</v>
      </c>
      <c r="Y10" s="87">
        <f t="shared" si="3"/>
        <v>-496</v>
      </c>
      <c r="Z10" s="107">
        <f>Q10/B10</f>
        <v>0.65424863959815827</v>
      </c>
      <c r="AA10" s="83">
        <f t="shared" si="4"/>
        <v>1.4</v>
      </c>
      <c r="AB10" s="83">
        <f t="shared" si="4"/>
        <v>0.84567517112632229</v>
      </c>
    </row>
    <row r="11" spans="1:28" s="57" customFormat="1" ht="18" customHeight="1" x14ac:dyDescent="0.25">
      <c r="A11" s="108">
        <v>6</v>
      </c>
      <c r="B11" s="109">
        <f t="shared" si="5"/>
        <v>2389</v>
      </c>
      <c r="C11" s="80">
        <v>995</v>
      </c>
      <c r="D11" s="110">
        <f>B11+C11</f>
        <v>3384</v>
      </c>
      <c r="E11" s="88">
        <f>ROUNDDOWN(($F$113+ROUNDDOWN(($A11*IF(501&lt;=$A11,$F$128,IF(101&lt;=$A11,$F$127,IF(51&lt;=$A11,$F$126,IF(31&lt;=$A11,$F$125,IF(21&lt;=$A11,$F$124,IF(11&lt;=$A11,$F$123,IF(1&lt;=$A11,$F$122,0)))))))),0))*1.1,0)</f>
        <v>1590</v>
      </c>
      <c r="F11" s="89">
        <v>1179</v>
      </c>
      <c r="G11" s="90">
        <f t="shared" si="8"/>
        <v>2769</v>
      </c>
      <c r="H11" s="91">
        <f t="shared" si="0"/>
        <v>-799</v>
      </c>
      <c r="I11" s="92">
        <f t="shared" si="0"/>
        <v>184</v>
      </c>
      <c r="J11" s="93">
        <f t="shared" si="0"/>
        <v>-615</v>
      </c>
      <c r="K11" s="94">
        <f>ROUNDDOWN(($L$113+ROUNDDOWN(($A11*IF(501&lt;=$A11,$L$128,IF(101&lt;=$A11,$L$127,IF(51&lt;=$A11,$L$126,IF(31&lt;=$A11,$L$125,IF(21&lt;=$A11,$L$124,IF(11&lt;=$A11,$L$123,IF(1&lt;=$A11,$L$122,0)))))))),0))*1.1,0)</f>
        <v>1617</v>
      </c>
      <c r="L11" s="95">
        <v>1190</v>
      </c>
      <c r="M11" s="96">
        <f t="shared" si="9"/>
        <v>2807</v>
      </c>
      <c r="N11" s="97">
        <f t="shared" si="1"/>
        <v>27</v>
      </c>
      <c r="O11" s="98">
        <f t="shared" si="1"/>
        <v>11</v>
      </c>
      <c r="P11" s="99">
        <f t="shared" si="1"/>
        <v>38</v>
      </c>
      <c r="Q11" s="100">
        <f>ROUNDDOWN(($R$113+ROUNDDOWN(($A11*IF(501&lt;=$A11,$R$128,IF(101&lt;=$A11,$R$127,IF(51&lt;=$A11,$R$126,IF(31&lt;=$A11,$R$125,IF(21&lt;=$A11,$R$124,IF(11&lt;=$A11,$R$123,IF(1&lt;=$A11,$R$122,0)))))))),0))*1.1,0)</f>
        <v>1643</v>
      </c>
      <c r="R11" s="101">
        <f t="shared" si="6"/>
        <v>1227</v>
      </c>
      <c r="S11" s="102">
        <f t="shared" si="10"/>
        <v>2870</v>
      </c>
      <c r="T11" s="103">
        <f t="shared" si="2"/>
        <v>26</v>
      </c>
      <c r="U11" s="104">
        <f t="shared" si="2"/>
        <v>37</v>
      </c>
      <c r="V11" s="105">
        <f t="shared" si="2"/>
        <v>63</v>
      </c>
      <c r="W11" s="106">
        <f t="shared" si="3"/>
        <v>-746</v>
      </c>
      <c r="X11" s="86">
        <f t="shared" si="3"/>
        <v>232</v>
      </c>
      <c r="Y11" s="87">
        <f t="shared" si="3"/>
        <v>-514</v>
      </c>
      <c r="Z11" s="107">
        <f t="shared" si="4"/>
        <v>0.68773545416492254</v>
      </c>
      <c r="AA11" s="83">
        <f t="shared" si="4"/>
        <v>1.2331658291457286</v>
      </c>
      <c r="AB11" s="83">
        <f t="shared" si="4"/>
        <v>0.84810874704491723</v>
      </c>
    </row>
    <row r="12" spans="1:28" s="57" customFormat="1" ht="18" customHeight="1" x14ac:dyDescent="0.25">
      <c r="A12" s="84">
        <v>7</v>
      </c>
      <c r="B12" s="85">
        <f t="shared" si="5"/>
        <v>2389</v>
      </c>
      <c r="C12" s="106">
        <v>1166</v>
      </c>
      <c r="D12" s="111">
        <f t="shared" si="7"/>
        <v>3555</v>
      </c>
      <c r="E12" s="88">
        <f>ROUNDDOWN(($F$113+ROUNDDOWN(($A12*IF(501&lt;=$A12,$F$128,IF(101&lt;=$A12,$F$127,IF(51&lt;=$A12,$F$126,IF(31&lt;=$A12,$F$125,IF(21&lt;=$A12,$F$124,IF(11&lt;=$A12,$F$123,IF(1&lt;=$A12,$F$122,0)))))))),0))*1.1,0)</f>
        <v>1662</v>
      </c>
      <c r="F12" s="89">
        <v>1258</v>
      </c>
      <c r="G12" s="90">
        <f t="shared" si="8"/>
        <v>2920</v>
      </c>
      <c r="H12" s="91">
        <f t="shared" si="0"/>
        <v>-727</v>
      </c>
      <c r="I12" s="92">
        <f t="shared" si="0"/>
        <v>92</v>
      </c>
      <c r="J12" s="93">
        <f t="shared" si="0"/>
        <v>-635</v>
      </c>
      <c r="K12" s="94">
        <f>ROUNDDOWN(($L$113+ROUNDDOWN(($A12*IF(501&lt;=$A12,$L$128,IF(101&lt;=$A12,$L$127,IF(51&lt;=$A12,$L$126,IF(31&lt;=$A12,$L$125,IF(21&lt;=$A12,$L$124,IF(11&lt;=$A12,$L$123,IF(1&lt;=$A12,$L$122,0)))))))),0))*1.1,0)</f>
        <v>1692</v>
      </c>
      <c r="L12" s="95">
        <v>1263</v>
      </c>
      <c r="M12" s="96">
        <f t="shared" si="9"/>
        <v>2955</v>
      </c>
      <c r="N12" s="97">
        <f t="shared" si="1"/>
        <v>30</v>
      </c>
      <c r="O12" s="98">
        <f t="shared" si="1"/>
        <v>5</v>
      </c>
      <c r="P12" s="99">
        <f t="shared" si="1"/>
        <v>35</v>
      </c>
      <c r="Q12" s="100">
        <f>ROUNDDOWN(($R$113+ROUNDDOWN(($A12*IF(501&lt;=$A12,$R$128,IF(101&lt;=$A12,$R$127,IF(51&lt;=$A12,$R$126,IF(31&lt;=$A12,$R$125,IF(21&lt;=$A12,$R$124,IF(11&lt;=$A12,$R$123,IF(1&lt;=$A12,$R$122,0)))))))),0))*1.1,0)</f>
        <v>1723</v>
      </c>
      <c r="R12" s="101">
        <f t="shared" si="6"/>
        <v>1300</v>
      </c>
      <c r="S12" s="102">
        <f t="shared" si="10"/>
        <v>3023</v>
      </c>
      <c r="T12" s="103">
        <f t="shared" si="2"/>
        <v>31</v>
      </c>
      <c r="U12" s="104">
        <f t="shared" si="2"/>
        <v>37</v>
      </c>
      <c r="V12" s="105">
        <f t="shared" si="2"/>
        <v>68</v>
      </c>
      <c r="W12" s="106">
        <f t="shared" si="3"/>
        <v>-666</v>
      </c>
      <c r="X12" s="86">
        <f t="shared" si="3"/>
        <v>134</v>
      </c>
      <c r="Y12" s="87">
        <f t="shared" si="3"/>
        <v>-532</v>
      </c>
      <c r="Z12" s="107">
        <f t="shared" si="4"/>
        <v>0.72122226873168693</v>
      </c>
      <c r="AA12" s="83">
        <f t="shared" si="4"/>
        <v>1.1149228130360205</v>
      </c>
      <c r="AB12" s="83">
        <f t="shared" si="4"/>
        <v>0.85035161744022503</v>
      </c>
    </row>
    <row r="13" spans="1:28" s="57" customFormat="1" ht="18" customHeight="1" x14ac:dyDescent="0.25">
      <c r="A13" s="84">
        <v>8</v>
      </c>
      <c r="B13" s="85">
        <f t="shared" si="5"/>
        <v>2389</v>
      </c>
      <c r="C13" s="106">
        <v>1336</v>
      </c>
      <c r="D13" s="111">
        <f t="shared" si="7"/>
        <v>3725</v>
      </c>
      <c r="E13" s="88">
        <f>ROUNDDOWN(($F$113+ROUNDDOWN(($A13*IF(501&lt;=$A13,$F$128,IF(101&lt;=$A13,$F$127,IF(51&lt;=$A13,$F$126,IF(31&lt;=$A13,$F$125,IF(21&lt;=$A13,$F$124,IF(11&lt;=$A13,$F$123,IF(1&lt;=$A13,$F$122,0)))))))),0))*1.1,0)</f>
        <v>1733</v>
      </c>
      <c r="F13" s="89">
        <v>1337</v>
      </c>
      <c r="G13" s="90">
        <f t="shared" si="8"/>
        <v>3070</v>
      </c>
      <c r="H13" s="91">
        <f t="shared" si="0"/>
        <v>-656</v>
      </c>
      <c r="I13" s="92">
        <f t="shared" si="0"/>
        <v>1</v>
      </c>
      <c r="J13" s="93">
        <f t="shared" si="0"/>
        <v>-655</v>
      </c>
      <c r="K13" s="94">
        <f>ROUNDDOWN(($L$113+ROUNDDOWN(($A13*IF(501&lt;=$A13,$L$128,IF(101&lt;=$A13,$L$127,IF(51&lt;=$A13,$L$126,IF(31&lt;=$A13,$L$125,IF(21&lt;=$A13,$L$124,IF(11&lt;=$A13,$L$123,IF(1&lt;=$A13,$L$122,0)))))))),0))*1.1,0)</f>
        <v>1768</v>
      </c>
      <c r="L13" s="95">
        <v>1337</v>
      </c>
      <c r="M13" s="96">
        <f t="shared" si="9"/>
        <v>3105</v>
      </c>
      <c r="N13" s="97">
        <f t="shared" si="1"/>
        <v>35</v>
      </c>
      <c r="O13" s="98">
        <f t="shared" si="1"/>
        <v>0</v>
      </c>
      <c r="P13" s="99">
        <f t="shared" si="1"/>
        <v>35</v>
      </c>
      <c r="Q13" s="100">
        <f>ROUNDDOWN(($R$113+ROUNDDOWN(($A13*IF(501&lt;=$A13,$R$128,IF(101&lt;=$A13,$R$127,IF(51&lt;=$A13,$R$126,IF(31&lt;=$A13,$R$125,IF(21&lt;=$A13,$R$124,IF(11&lt;=$A13,$R$123,IF(1&lt;=$A13,$R$122,0)))))))),0))*1.1,0)</f>
        <v>1804</v>
      </c>
      <c r="R13" s="101">
        <f t="shared" si="6"/>
        <v>1372</v>
      </c>
      <c r="S13" s="102">
        <f t="shared" si="10"/>
        <v>3176</v>
      </c>
      <c r="T13" s="103">
        <f t="shared" si="2"/>
        <v>36</v>
      </c>
      <c r="U13" s="104">
        <f t="shared" si="2"/>
        <v>35</v>
      </c>
      <c r="V13" s="105">
        <f t="shared" si="2"/>
        <v>71</v>
      </c>
      <c r="W13" s="106">
        <f t="shared" si="3"/>
        <v>-585</v>
      </c>
      <c r="X13" s="86">
        <f t="shared" si="3"/>
        <v>36</v>
      </c>
      <c r="Y13" s="87">
        <f t="shared" si="3"/>
        <v>-549</v>
      </c>
      <c r="Z13" s="107">
        <f t="shared" si="4"/>
        <v>0.75512766848053581</v>
      </c>
      <c r="AA13" s="83">
        <f t="shared" si="4"/>
        <v>1.0269461077844311</v>
      </c>
      <c r="AB13" s="83">
        <f t="shared" si="4"/>
        <v>0.85261744966442954</v>
      </c>
    </row>
    <row r="14" spans="1:28" s="57" customFormat="1" ht="18" customHeight="1" x14ac:dyDescent="0.25">
      <c r="A14" s="84">
        <v>9</v>
      </c>
      <c r="B14" s="85">
        <f t="shared" si="5"/>
        <v>2389</v>
      </c>
      <c r="C14" s="106">
        <v>1507</v>
      </c>
      <c r="D14" s="111">
        <f>B14+C14</f>
        <v>3896</v>
      </c>
      <c r="E14" s="88">
        <f>ROUNDDOWN(($F$113+ROUNDDOWN(($A14*IF(501&lt;=$A14,$F$128,IF(101&lt;=$A14,$F$127,IF(51&lt;=$A14,$F$126,IF(31&lt;=$A14,$F$125,IF(21&lt;=$A14,$F$124,IF(11&lt;=$A14,$F$123,IF(1&lt;=$A14,$F$122,0)))))))),0))*1.1,0)</f>
        <v>1805</v>
      </c>
      <c r="F14" s="89">
        <v>1436</v>
      </c>
      <c r="G14" s="90">
        <f t="shared" si="8"/>
        <v>3241</v>
      </c>
      <c r="H14" s="91">
        <f t="shared" si="0"/>
        <v>-584</v>
      </c>
      <c r="I14" s="92">
        <f t="shared" si="0"/>
        <v>-71</v>
      </c>
      <c r="J14" s="93">
        <f t="shared" si="0"/>
        <v>-655</v>
      </c>
      <c r="K14" s="94">
        <f>ROUNDDOWN(($L$113+ROUNDDOWN(($A14*IF(501&lt;=$A14,$L$128,IF(101&lt;=$A14,$L$127,IF(51&lt;=$A14,$L$126,IF(31&lt;=$A14,$L$125,IF(21&lt;=$A14,$L$124,IF(11&lt;=$A14,$L$123,IF(1&lt;=$A14,$L$122,0)))))))),0))*1.1,0)</f>
        <v>1844</v>
      </c>
      <c r="L14" s="95">
        <v>1441</v>
      </c>
      <c r="M14" s="96">
        <f t="shared" si="9"/>
        <v>3285</v>
      </c>
      <c r="N14" s="97">
        <f t="shared" si="1"/>
        <v>39</v>
      </c>
      <c r="O14" s="98">
        <f t="shared" si="1"/>
        <v>5</v>
      </c>
      <c r="P14" s="99">
        <f t="shared" si="1"/>
        <v>44</v>
      </c>
      <c r="Q14" s="100">
        <f>ROUNDDOWN(($R$113+ROUNDDOWN(($A14*IF(501&lt;=$A14,$R$128,IF(101&lt;=$A14,$R$127,IF(51&lt;=$A14,$R$126,IF(31&lt;=$A14,$R$125,IF(21&lt;=$A14,$R$124,IF(11&lt;=$A14,$R$123,IF(1&lt;=$A14,$R$122,0)))))))),0))*1.1,0)</f>
        <v>1884</v>
      </c>
      <c r="R14" s="101">
        <f t="shared" si="6"/>
        <v>1445</v>
      </c>
      <c r="S14" s="102">
        <f t="shared" si="10"/>
        <v>3329</v>
      </c>
      <c r="T14" s="103">
        <f t="shared" si="2"/>
        <v>40</v>
      </c>
      <c r="U14" s="104">
        <f t="shared" si="2"/>
        <v>4</v>
      </c>
      <c r="V14" s="105">
        <f t="shared" si="2"/>
        <v>44</v>
      </c>
      <c r="W14" s="106">
        <f t="shared" si="3"/>
        <v>-505</v>
      </c>
      <c r="X14" s="86">
        <f t="shared" si="3"/>
        <v>-62</v>
      </c>
      <c r="Y14" s="87">
        <f t="shared" si="3"/>
        <v>-567</v>
      </c>
      <c r="Z14" s="107">
        <f t="shared" si="4"/>
        <v>0.78861448304730009</v>
      </c>
      <c r="AA14" s="83">
        <f t="shared" si="4"/>
        <v>0.95885865958858663</v>
      </c>
      <c r="AB14" s="83">
        <f t="shared" si="4"/>
        <v>0.85446611909650927</v>
      </c>
    </row>
    <row r="15" spans="1:28" s="57" customFormat="1" ht="18" customHeight="1" x14ac:dyDescent="0.25">
      <c r="A15" s="84">
        <v>10</v>
      </c>
      <c r="B15" s="85">
        <f t="shared" si="5"/>
        <v>2389</v>
      </c>
      <c r="C15" s="106">
        <v>1677</v>
      </c>
      <c r="D15" s="111">
        <f t="shared" ref="D15:D78" si="11">B15+C15</f>
        <v>4066</v>
      </c>
      <c r="E15" s="88">
        <f>ROUNDDOWN(($F$113+ROUNDDOWN(($A15*IF(501&lt;=$A15,$F$128,IF(101&lt;=$A15,$F$127,IF(51&lt;=$A15,$F$126,IF(31&lt;=$A15,$F$125,IF(21&lt;=$A15,$F$124,IF(11&lt;=$A15,$F$123,IF(1&lt;=$A15,$F$122,0)))))))),0))*1.1,0)</f>
        <v>1876</v>
      </c>
      <c r="F15" s="89">
        <v>1518</v>
      </c>
      <c r="G15" s="90">
        <f t="shared" si="8"/>
        <v>3394</v>
      </c>
      <c r="H15" s="91">
        <f t="shared" si="0"/>
        <v>-513</v>
      </c>
      <c r="I15" s="92">
        <f t="shared" si="0"/>
        <v>-159</v>
      </c>
      <c r="J15" s="93">
        <f t="shared" si="0"/>
        <v>-672</v>
      </c>
      <c r="K15" s="94">
        <f>ROUNDDOWN(($L$113+ROUNDDOWN(($A15*IF(501&lt;=$A15,$L$128,IF(101&lt;=$A15,$L$127,IF(51&lt;=$A15,$L$126,IF(31&lt;=$A15,$L$125,IF(21&lt;=$A15,$L$124,IF(11&lt;=$A15,$L$123,IF(1&lt;=$A15,$L$122,0)))))))),0))*1.1,0)</f>
        <v>1920</v>
      </c>
      <c r="L15" s="95">
        <v>1518</v>
      </c>
      <c r="M15" s="96">
        <f t="shared" si="9"/>
        <v>3438</v>
      </c>
      <c r="N15" s="97">
        <f t="shared" si="1"/>
        <v>44</v>
      </c>
      <c r="O15" s="98">
        <f t="shared" si="1"/>
        <v>0</v>
      </c>
      <c r="P15" s="99">
        <f t="shared" si="1"/>
        <v>44</v>
      </c>
      <c r="Q15" s="100">
        <f>ROUNDDOWN(($R$113+ROUNDDOWN(($A15*IF(501&lt;=$A15,$R$128,IF(101&lt;=$A15,$R$127,IF(51&lt;=$A15,$R$126,IF(31&lt;=$A15,$R$125,IF(21&lt;=$A15,$R$124,IF(11&lt;=$A15,$R$123,IF(1&lt;=$A15,$R$122,0)))))))),0))*1.1,0)</f>
        <v>1964</v>
      </c>
      <c r="R15" s="101">
        <f t="shared" si="6"/>
        <v>1518</v>
      </c>
      <c r="S15" s="102">
        <f t="shared" si="10"/>
        <v>3482</v>
      </c>
      <c r="T15" s="103">
        <f t="shared" si="2"/>
        <v>44</v>
      </c>
      <c r="U15" s="104">
        <f t="shared" si="2"/>
        <v>0</v>
      </c>
      <c r="V15" s="105">
        <f t="shared" si="2"/>
        <v>44</v>
      </c>
      <c r="W15" s="106">
        <f t="shared" si="3"/>
        <v>-425</v>
      </c>
      <c r="X15" s="86">
        <f t="shared" si="3"/>
        <v>-159</v>
      </c>
      <c r="Y15" s="87">
        <f t="shared" si="3"/>
        <v>-584</v>
      </c>
      <c r="Z15" s="107">
        <f t="shared" si="4"/>
        <v>0.82210129761406447</v>
      </c>
      <c r="AA15" s="83">
        <f t="shared" si="4"/>
        <v>0.90518783542039361</v>
      </c>
      <c r="AB15" s="83">
        <f t="shared" si="4"/>
        <v>0.8563698967043778</v>
      </c>
    </row>
    <row r="16" spans="1:28" s="57" customFormat="1" ht="18" customHeight="1" x14ac:dyDescent="0.25">
      <c r="A16" s="84">
        <v>11</v>
      </c>
      <c r="B16" s="85">
        <f t="shared" si="5"/>
        <v>2633</v>
      </c>
      <c r="C16" s="106">
        <v>1848</v>
      </c>
      <c r="D16" s="111">
        <f t="shared" si="11"/>
        <v>4481</v>
      </c>
      <c r="E16" s="88">
        <f>ROUNDDOWN(($F$113+ROUNDDOWN(($A16*IF(501&lt;=$A16,$F$128,IF(101&lt;=$A16,$F$127,IF(51&lt;=$A16,$F$126,IF(31&lt;=$A16,$F$125,IF(21&lt;=$A16,$F$124,IF(11&lt;=$A16,$F$123,IF(1&lt;=$A16,$F$122,0)))))))),0))*1.1,0)</f>
        <v>2153</v>
      </c>
      <c r="F16" s="89">
        <v>1768</v>
      </c>
      <c r="G16" s="90">
        <f t="shared" si="8"/>
        <v>3921</v>
      </c>
      <c r="H16" s="91">
        <f t="shared" si="0"/>
        <v>-480</v>
      </c>
      <c r="I16" s="92">
        <f t="shared" si="0"/>
        <v>-80</v>
      </c>
      <c r="J16" s="93">
        <f t="shared" si="0"/>
        <v>-560</v>
      </c>
      <c r="K16" s="94">
        <f>ROUNDDOWN(($L$113+ROUNDDOWN(($A16*IF(501&lt;=$A16,$L$128,IF(101&lt;=$A16,$L$127,IF(51&lt;=$A16,$L$126,IF(31&lt;=$A16,$L$125,IF(21&lt;=$A16,$L$124,IF(11&lt;=$A16,$L$123,IF(1&lt;=$A16,$L$122,0)))))))),0))*1.1,0)</f>
        <v>2214</v>
      </c>
      <c r="L16" s="95">
        <v>1788</v>
      </c>
      <c r="M16" s="96">
        <f t="shared" si="9"/>
        <v>4002</v>
      </c>
      <c r="N16" s="97">
        <f t="shared" si="1"/>
        <v>61</v>
      </c>
      <c r="O16" s="98">
        <f t="shared" si="1"/>
        <v>20</v>
      </c>
      <c r="P16" s="99">
        <f t="shared" si="1"/>
        <v>81</v>
      </c>
      <c r="Q16" s="100">
        <f>ROUNDDOWN(($R$113+ROUNDDOWN(($A16*IF(501&lt;=$A16,$R$128,IF(101&lt;=$A16,$R$127,IF(51&lt;=$A16,$R$126,IF(31&lt;=$A16,$R$125,IF(21&lt;=$A16,$R$124,IF(11&lt;=$A16,$R$123,IF(1&lt;=$A16,$R$122,0)))))))),0))*1.1,0)</f>
        <v>2274</v>
      </c>
      <c r="R16" s="101">
        <f t="shared" si="6"/>
        <v>1808</v>
      </c>
      <c r="S16" s="102">
        <f t="shared" si="10"/>
        <v>4082</v>
      </c>
      <c r="T16" s="103">
        <f t="shared" si="2"/>
        <v>60</v>
      </c>
      <c r="U16" s="104">
        <f t="shared" si="2"/>
        <v>20</v>
      </c>
      <c r="V16" s="105">
        <f t="shared" si="2"/>
        <v>80</v>
      </c>
      <c r="W16" s="106">
        <f t="shared" si="3"/>
        <v>-359</v>
      </c>
      <c r="X16" s="86">
        <f t="shared" si="3"/>
        <v>-40</v>
      </c>
      <c r="Y16" s="87">
        <f t="shared" si="3"/>
        <v>-399</v>
      </c>
      <c r="Z16" s="107">
        <f t="shared" si="4"/>
        <v>0.8636536270413977</v>
      </c>
      <c r="AA16" s="83">
        <f t="shared" si="4"/>
        <v>0.97835497835497831</v>
      </c>
      <c r="AB16" s="83">
        <f t="shared" si="4"/>
        <v>0.91095737558580669</v>
      </c>
    </row>
    <row r="17" spans="1:28" s="57" customFormat="1" ht="18" customHeight="1" x14ac:dyDescent="0.25">
      <c r="A17" s="84">
        <v>12</v>
      </c>
      <c r="B17" s="85">
        <f t="shared" si="5"/>
        <v>2877</v>
      </c>
      <c r="C17" s="106">
        <v>2018</v>
      </c>
      <c r="D17" s="111">
        <f t="shared" si="11"/>
        <v>4895</v>
      </c>
      <c r="E17" s="88">
        <f>ROUNDDOWN(($F$113+ROUNDDOWN(($A17*IF(501&lt;=$A17,$F$128,IF(101&lt;=$A17,$F$127,IF(51&lt;=$A17,$F$126,IF(31&lt;=$A17,$F$125,IF(21&lt;=$A17,$F$124,IF(11&lt;=$A17,$F$123,IF(1&lt;=$A17,$F$122,0)))))))),0))*1.1,0)</f>
        <v>2244</v>
      </c>
      <c r="F17" s="89">
        <v>1865</v>
      </c>
      <c r="G17" s="90">
        <f t="shared" si="8"/>
        <v>4109</v>
      </c>
      <c r="H17" s="91">
        <f t="shared" si="0"/>
        <v>-633</v>
      </c>
      <c r="I17" s="92">
        <f t="shared" si="0"/>
        <v>-153</v>
      </c>
      <c r="J17" s="93">
        <f t="shared" si="0"/>
        <v>-786</v>
      </c>
      <c r="K17" s="94">
        <f>ROUNDDOWN(($L$113+ROUNDDOWN(($A17*IF(501&lt;=$A17,$L$128,IF(101&lt;=$A17,$L$127,IF(51&lt;=$A17,$L$126,IF(31&lt;=$A17,$L$125,IF(21&lt;=$A17,$L$124,IF(11&lt;=$A17,$L$123,IF(1&lt;=$A17,$L$122,0)))))))),0))*1.1,0)</f>
        <v>2310</v>
      </c>
      <c r="L17" s="95">
        <v>1883</v>
      </c>
      <c r="M17" s="96">
        <f t="shared" si="9"/>
        <v>4193</v>
      </c>
      <c r="N17" s="97">
        <f t="shared" si="1"/>
        <v>66</v>
      </c>
      <c r="O17" s="98">
        <f t="shared" si="1"/>
        <v>18</v>
      </c>
      <c r="P17" s="99">
        <f t="shared" si="1"/>
        <v>84</v>
      </c>
      <c r="Q17" s="100">
        <f>ROUNDDOWN(($R$113+ROUNDDOWN(($A17*IF(501&lt;=$A17,$R$128,IF(101&lt;=$A17,$R$127,IF(51&lt;=$A17,$R$126,IF(31&lt;=$A17,$R$125,IF(21&lt;=$A17,$R$124,IF(11&lt;=$A17,$R$123,IF(1&lt;=$A17,$R$122,0)))))))),0))*1.1,0)</f>
        <v>2376</v>
      </c>
      <c r="R17" s="101">
        <f t="shared" si="6"/>
        <v>1900</v>
      </c>
      <c r="S17" s="102">
        <f t="shared" si="10"/>
        <v>4276</v>
      </c>
      <c r="T17" s="103">
        <f t="shared" si="2"/>
        <v>66</v>
      </c>
      <c r="U17" s="104">
        <f t="shared" si="2"/>
        <v>17</v>
      </c>
      <c r="V17" s="105">
        <f t="shared" si="2"/>
        <v>83</v>
      </c>
      <c r="W17" s="106">
        <f t="shared" si="3"/>
        <v>-501</v>
      </c>
      <c r="X17" s="86">
        <f t="shared" si="3"/>
        <v>-118</v>
      </c>
      <c r="Y17" s="87">
        <f t="shared" si="3"/>
        <v>-619</v>
      </c>
      <c r="Z17" s="107">
        <f t="shared" si="4"/>
        <v>0.82586027111574556</v>
      </c>
      <c r="AA17" s="83">
        <f t="shared" si="4"/>
        <v>0.94152626362735381</v>
      </c>
      <c r="AB17" s="83">
        <f t="shared" si="4"/>
        <v>0.87354443309499485</v>
      </c>
    </row>
    <row r="18" spans="1:28" s="57" customFormat="1" ht="18" customHeight="1" x14ac:dyDescent="0.25">
      <c r="A18" s="84">
        <v>13</v>
      </c>
      <c r="B18" s="85">
        <f t="shared" si="5"/>
        <v>3121</v>
      </c>
      <c r="C18" s="106">
        <v>2189</v>
      </c>
      <c r="D18" s="111">
        <f t="shared" si="11"/>
        <v>5310</v>
      </c>
      <c r="E18" s="88">
        <f>ROUNDDOWN(($F$113+ROUNDDOWN(($A18*IF(501&lt;=$A18,$F$128,IF(101&lt;=$A18,$F$127,IF(51&lt;=$A18,$F$126,IF(31&lt;=$A18,$F$125,IF(21&lt;=$A18,$F$124,IF(11&lt;=$A18,$F$123,IF(1&lt;=$A18,$F$122,0)))))))),0))*1.1,0)</f>
        <v>2334</v>
      </c>
      <c r="F18" s="89">
        <v>1962</v>
      </c>
      <c r="G18" s="90">
        <f t="shared" si="8"/>
        <v>4296</v>
      </c>
      <c r="H18" s="91">
        <f t="shared" si="0"/>
        <v>-787</v>
      </c>
      <c r="I18" s="92">
        <f t="shared" si="0"/>
        <v>-227</v>
      </c>
      <c r="J18" s="93">
        <f t="shared" si="0"/>
        <v>-1014</v>
      </c>
      <c r="K18" s="94">
        <f>ROUNDDOWN(($L$113+ROUNDDOWN(($A18*IF(501&lt;=$A18,$L$128,IF(101&lt;=$A18,$L$127,IF(51&lt;=$A18,$L$126,IF(31&lt;=$A18,$L$125,IF(21&lt;=$A18,$L$124,IF(11&lt;=$A18,$L$123,IF(1&lt;=$A18,$L$122,0)))))))),0))*1.1,0)</f>
        <v>2405</v>
      </c>
      <c r="L18" s="95">
        <v>1977</v>
      </c>
      <c r="M18" s="96">
        <f t="shared" si="9"/>
        <v>4382</v>
      </c>
      <c r="N18" s="97">
        <f t="shared" si="1"/>
        <v>71</v>
      </c>
      <c r="O18" s="98">
        <f t="shared" si="1"/>
        <v>15</v>
      </c>
      <c r="P18" s="99">
        <f t="shared" si="1"/>
        <v>86</v>
      </c>
      <c r="Q18" s="100">
        <f>ROUNDDOWN(($R$113+ROUNDDOWN(($A18*IF(501&lt;=$A18,$R$128,IF(101&lt;=$A18,$R$127,IF(51&lt;=$A18,$R$126,IF(31&lt;=$A18,$R$125,IF(21&lt;=$A18,$R$124,IF(11&lt;=$A18,$R$123,IF(1&lt;=$A18,$R$122,0)))))))),0))*1.1,0)</f>
        <v>2477</v>
      </c>
      <c r="R18" s="101">
        <f t="shared" si="6"/>
        <v>1993</v>
      </c>
      <c r="S18" s="102">
        <f t="shared" si="10"/>
        <v>4470</v>
      </c>
      <c r="T18" s="103">
        <f t="shared" si="2"/>
        <v>72</v>
      </c>
      <c r="U18" s="104">
        <f t="shared" si="2"/>
        <v>16</v>
      </c>
      <c r="V18" s="105">
        <f t="shared" si="2"/>
        <v>88</v>
      </c>
      <c r="W18" s="106">
        <f t="shared" si="3"/>
        <v>-644</v>
      </c>
      <c r="X18" s="86">
        <f t="shared" si="3"/>
        <v>-196</v>
      </c>
      <c r="Y18" s="87">
        <f t="shared" si="3"/>
        <v>-840</v>
      </c>
      <c r="Z18" s="107">
        <f t="shared" si="4"/>
        <v>0.79365587952579297</v>
      </c>
      <c r="AA18" s="83">
        <f t="shared" si="4"/>
        <v>0.91046139789858382</v>
      </c>
      <c r="AB18" s="83">
        <f t="shared" si="4"/>
        <v>0.84180790960451979</v>
      </c>
    </row>
    <row r="19" spans="1:28" s="57" customFormat="1" ht="18" customHeight="1" x14ac:dyDescent="0.25">
      <c r="A19" s="84">
        <v>14</v>
      </c>
      <c r="B19" s="85">
        <f t="shared" si="5"/>
        <v>3366</v>
      </c>
      <c r="C19" s="106">
        <v>2359</v>
      </c>
      <c r="D19" s="111">
        <f t="shared" si="11"/>
        <v>5725</v>
      </c>
      <c r="E19" s="88">
        <f>ROUNDDOWN(($F$113+ROUNDDOWN(($A19*IF(501&lt;=$A19,$F$128,IF(101&lt;=$A19,$F$127,IF(51&lt;=$A19,$F$126,IF(31&lt;=$A19,$F$125,IF(21&lt;=$A19,$F$124,IF(11&lt;=$A19,$F$123,IF(1&lt;=$A19,$F$122,0)))))))),0))*1.1,0)</f>
        <v>2424</v>
      </c>
      <c r="F19" s="89">
        <v>2059</v>
      </c>
      <c r="G19" s="90">
        <f t="shared" si="8"/>
        <v>4483</v>
      </c>
      <c r="H19" s="91">
        <f t="shared" si="0"/>
        <v>-942</v>
      </c>
      <c r="I19" s="92">
        <f t="shared" si="0"/>
        <v>-300</v>
      </c>
      <c r="J19" s="93">
        <f t="shared" si="0"/>
        <v>-1242</v>
      </c>
      <c r="K19" s="94">
        <f>ROUNDDOWN(($L$113+ROUNDDOWN(($A19*IF(501&lt;=$A19,$L$128,IF(101&lt;=$A19,$L$127,IF(51&lt;=$A19,$L$126,IF(31&lt;=$A19,$L$125,IF(21&lt;=$A19,$L$124,IF(11&lt;=$A19,$L$123,IF(1&lt;=$A19,$L$122,0)))))))),0))*1.1,0)</f>
        <v>2501</v>
      </c>
      <c r="L19" s="95">
        <v>2072</v>
      </c>
      <c r="M19" s="96">
        <f t="shared" si="9"/>
        <v>4573</v>
      </c>
      <c r="N19" s="97">
        <f t="shared" si="1"/>
        <v>77</v>
      </c>
      <c r="O19" s="98">
        <f t="shared" si="1"/>
        <v>13</v>
      </c>
      <c r="P19" s="99">
        <f t="shared" si="1"/>
        <v>90</v>
      </c>
      <c r="Q19" s="100">
        <f>ROUNDDOWN(($R$113+ROUNDDOWN(($A19*IF(501&lt;=$A19,$R$128,IF(101&lt;=$A19,$R$127,IF(51&lt;=$A19,$R$126,IF(31&lt;=$A19,$R$125,IF(21&lt;=$A19,$R$124,IF(11&lt;=$A19,$R$123,IF(1&lt;=$A19,$R$122,0)))))))),0))*1.1,0)</f>
        <v>2578</v>
      </c>
      <c r="R19" s="101">
        <f t="shared" si="6"/>
        <v>2085</v>
      </c>
      <c r="S19" s="102">
        <f t="shared" si="10"/>
        <v>4663</v>
      </c>
      <c r="T19" s="103">
        <f t="shared" si="2"/>
        <v>77</v>
      </c>
      <c r="U19" s="104">
        <f t="shared" si="2"/>
        <v>13</v>
      </c>
      <c r="V19" s="105">
        <f t="shared" si="2"/>
        <v>90</v>
      </c>
      <c r="W19" s="106">
        <f t="shared" si="3"/>
        <v>-788</v>
      </c>
      <c r="X19" s="86">
        <f t="shared" si="3"/>
        <v>-274</v>
      </c>
      <c r="Y19" s="87">
        <f t="shared" si="3"/>
        <v>-1062</v>
      </c>
      <c r="Z19" s="107">
        <f t="shared" si="4"/>
        <v>0.76589423648247179</v>
      </c>
      <c r="AA19" s="83">
        <f t="shared" si="4"/>
        <v>0.88384908859686306</v>
      </c>
      <c r="AB19" s="83">
        <f t="shared" si="4"/>
        <v>0.81449781659388643</v>
      </c>
    </row>
    <row r="20" spans="1:28" s="57" customFormat="1" ht="18" customHeight="1" x14ac:dyDescent="0.25">
      <c r="A20" s="84">
        <v>15</v>
      </c>
      <c r="B20" s="85">
        <f t="shared" si="5"/>
        <v>3610</v>
      </c>
      <c r="C20" s="106">
        <v>2530</v>
      </c>
      <c r="D20" s="111">
        <f t="shared" si="11"/>
        <v>6140</v>
      </c>
      <c r="E20" s="88">
        <f>ROUNDDOWN(($F$113+ROUNDDOWN(($A20*IF(501&lt;=$A20,$F$128,IF(101&lt;=$A20,$F$127,IF(51&lt;=$A20,$F$126,IF(31&lt;=$A20,$F$125,IF(21&lt;=$A20,$F$124,IF(11&lt;=$A20,$F$123,IF(1&lt;=$A20,$F$122,0)))))))),0))*1.1,0)</f>
        <v>2514</v>
      </c>
      <c r="F20" s="89">
        <v>2156</v>
      </c>
      <c r="G20" s="90">
        <f t="shared" si="8"/>
        <v>4670</v>
      </c>
      <c r="H20" s="91">
        <f t="shared" ref="H20:J50" si="12">E20-B20</f>
        <v>-1096</v>
      </c>
      <c r="I20" s="92">
        <f t="shared" si="12"/>
        <v>-374</v>
      </c>
      <c r="J20" s="93">
        <f t="shared" si="12"/>
        <v>-1470</v>
      </c>
      <c r="K20" s="94">
        <f>ROUNDDOWN(($L$113+ROUNDDOWN(($A20*IF(501&lt;=$A20,$L$128,IF(101&lt;=$A20,$L$127,IF(51&lt;=$A20,$L$126,IF(31&lt;=$A20,$L$125,IF(21&lt;=$A20,$L$124,IF(11&lt;=$A20,$L$123,IF(1&lt;=$A20,$L$122,0)))))))),0))*1.1,0)</f>
        <v>2597</v>
      </c>
      <c r="L20" s="95">
        <v>2167</v>
      </c>
      <c r="M20" s="96">
        <f t="shared" si="9"/>
        <v>4764</v>
      </c>
      <c r="N20" s="97">
        <f t="shared" ref="N20:P69" si="13">K20-E20</f>
        <v>83</v>
      </c>
      <c r="O20" s="98">
        <f t="shared" si="13"/>
        <v>11</v>
      </c>
      <c r="P20" s="99">
        <f t="shared" si="13"/>
        <v>94</v>
      </c>
      <c r="Q20" s="100">
        <f>ROUNDDOWN(($R$113+ROUNDDOWN(($A20*IF(501&lt;=$A20,$R$128,IF(101&lt;=$A20,$R$127,IF(51&lt;=$A20,$R$126,IF(31&lt;=$A20,$R$125,IF(21&lt;=$A20,$R$124,IF(11&lt;=$A20,$R$123,IF(1&lt;=$A20,$R$122,0)))))))),0))*1.1,0)</f>
        <v>2679</v>
      </c>
      <c r="R20" s="101">
        <f t="shared" si="6"/>
        <v>2178</v>
      </c>
      <c r="S20" s="102">
        <f t="shared" si="10"/>
        <v>4857</v>
      </c>
      <c r="T20" s="103">
        <f t="shared" ref="T20:V69" si="14">Q20-K20</f>
        <v>82</v>
      </c>
      <c r="U20" s="104">
        <f t="shared" si="14"/>
        <v>11</v>
      </c>
      <c r="V20" s="105">
        <f t="shared" si="14"/>
        <v>93</v>
      </c>
      <c r="W20" s="106">
        <f t="shared" ref="W20:Y69" si="15">Q20-B20</f>
        <v>-931</v>
      </c>
      <c r="X20" s="86">
        <f t="shared" si="15"/>
        <v>-352</v>
      </c>
      <c r="Y20" s="87">
        <f t="shared" si="15"/>
        <v>-1283</v>
      </c>
      <c r="Z20" s="107">
        <f t="shared" ref="Z20:AB69" si="16">Q20/B20</f>
        <v>0.74210526315789471</v>
      </c>
      <c r="AA20" s="83">
        <f t="shared" si="16"/>
        <v>0.86086956521739133</v>
      </c>
      <c r="AB20" s="83">
        <f t="shared" si="16"/>
        <v>0.791042345276873</v>
      </c>
    </row>
    <row r="21" spans="1:28" s="57" customFormat="1" ht="18" customHeight="1" x14ac:dyDescent="0.25">
      <c r="A21" s="84">
        <v>16</v>
      </c>
      <c r="B21" s="85">
        <f t="shared" si="5"/>
        <v>3854</v>
      </c>
      <c r="C21" s="106">
        <v>2700</v>
      </c>
      <c r="D21" s="111">
        <f t="shared" si="11"/>
        <v>6554</v>
      </c>
      <c r="E21" s="88">
        <f>ROUNDDOWN(($F$113+ROUNDDOWN(($A21*IF(501&lt;=$A21,$F$128,IF(101&lt;=$A21,$F$127,IF(51&lt;=$A21,$F$126,IF(31&lt;=$A21,$F$125,IF(21&lt;=$A21,$F$124,IF(11&lt;=$A21,$F$123,IF(1&lt;=$A21,$F$122,0)))))))),0))*1.1,0)</f>
        <v>2604</v>
      </c>
      <c r="F21" s="89">
        <v>2252</v>
      </c>
      <c r="G21" s="90">
        <f t="shared" si="8"/>
        <v>4856</v>
      </c>
      <c r="H21" s="91">
        <f t="shared" si="12"/>
        <v>-1250</v>
      </c>
      <c r="I21" s="92">
        <f t="shared" si="12"/>
        <v>-448</v>
      </c>
      <c r="J21" s="93">
        <f t="shared" si="12"/>
        <v>-1698</v>
      </c>
      <c r="K21" s="94">
        <f>ROUNDDOWN(($L$113+ROUNDDOWN(($A21*IF(501&lt;=$A21,$L$128,IF(101&lt;=$A21,$L$127,IF(51&lt;=$A21,$L$126,IF(31&lt;=$A21,$L$125,IF(21&lt;=$A21,$L$124,IF(11&lt;=$A21,$L$123,IF(1&lt;=$A21,$L$122,0)))))))),0))*1.1,0)</f>
        <v>2692</v>
      </c>
      <c r="L21" s="95">
        <v>2261</v>
      </c>
      <c r="M21" s="96">
        <f t="shared" si="9"/>
        <v>4953</v>
      </c>
      <c r="N21" s="97">
        <f t="shared" si="13"/>
        <v>88</v>
      </c>
      <c r="O21" s="98">
        <f t="shared" si="13"/>
        <v>9</v>
      </c>
      <c r="P21" s="99">
        <f t="shared" si="13"/>
        <v>97</v>
      </c>
      <c r="Q21" s="100">
        <f>ROUNDDOWN(($R$113+ROUNDDOWN(($A21*IF(501&lt;=$A21,$R$128,IF(101&lt;=$A21,$R$127,IF(51&lt;=$A21,$R$126,IF(31&lt;=$A21,$R$125,IF(21&lt;=$A21,$R$124,IF(11&lt;=$A21,$R$123,IF(1&lt;=$A21,$R$122,0)))))))),0))*1.1,0)</f>
        <v>2780</v>
      </c>
      <c r="R21" s="101">
        <f t="shared" si="6"/>
        <v>2270</v>
      </c>
      <c r="S21" s="102">
        <f t="shared" si="10"/>
        <v>5050</v>
      </c>
      <c r="T21" s="103">
        <f t="shared" si="14"/>
        <v>88</v>
      </c>
      <c r="U21" s="104">
        <f t="shared" si="14"/>
        <v>9</v>
      </c>
      <c r="V21" s="105">
        <f t="shared" si="14"/>
        <v>97</v>
      </c>
      <c r="W21" s="106">
        <f t="shared" si="15"/>
        <v>-1074</v>
      </c>
      <c r="X21" s="86">
        <f t="shared" si="15"/>
        <v>-430</v>
      </c>
      <c r="Y21" s="87">
        <f t="shared" si="15"/>
        <v>-1504</v>
      </c>
      <c r="Z21" s="107">
        <f t="shared" si="16"/>
        <v>0.72132848988064346</v>
      </c>
      <c r="AA21" s="83">
        <f t="shared" si="16"/>
        <v>0.84074074074074079</v>
      </c>
      <c r="AB21" s="83">
        <f t="shared" si="16"/>
        <v>0.77052181873664938</v>
      </c>
    </row>
    <row r="22" spans="1:28" s="57" customFormat="1" ht="18" customHeight="1" x14ac:dyDescent="0.25">
      <c r="A22" s="84">
        <v>17</v>
      </c>
      <c r="B22" s="85">
        <f t="shared" si="5"/>
        <v>4098</v>
      </c>
      <c r="C22" s="106">
        <v>2871</v>
      </c>
      <c r="D22" s="111">
        <f t="shared" si="11"/>
        <v>6969</v>
      </c>
      <c r="E22" s="88">
        <f>ROUNDDOWN(($F$113+ROUNDDOWN(($A22*IF(501&lt;=$A22,$F$128,IF(101&lt;=$A22,$F$127,IF(51&lt;=$A22,$F$126,IF(31&lt;=$A22,$F$125,IF(21&lt;=$A22,$F$124,IF(11&lt;=$A22,$F$123,IF(1&lt;=$A22,$F$122,0)))))))),0))*1.1,0)</f>
        <v>2695</v>
      </c>
      <c r="F22" s="89">
        <v>2349</v>
      </c>
      <c r="G22" s="90">
        <f t="shared" si="8"/>
        <v>5044</v>
      </c>
      <c r="H22" s="91">
        <f t="shared" si="12"/>
        <v>-1403</v>
      </c>
      <c r="I22" s="92">
        <f t="shared" si="12"/>
        <v>-522</v>
      </c>
      <c r="J22" s="93">
        <f t="shared" si="12"/>
        <v>-1925</v>
      </c>
      <c r="K22" s="94">
        <f>ROUNDDOWN(($L$113+ROUNDDOWN(($A22*IF(501&lt;=$A22,$L$128,IF(101&lt;=$A22,$L$127,IF(51&lt;=$A22,$L$126,IF(31&lt;=$A22,$L$125,IF(21&lt;=$A22,$L$124,IF(11&lt;=$A22,$L$123,IF(1&lt;=$A22,$L$122,0)))))))),0))*1.1,0)</f>
        <v>2788</v>
      </c>
      <c r="L22" s="95">
        <v>2356</v>
      </c>
      <c r="M22" s="96">
        <f t="shared" si="9"/>
        <v>5144</v>
      </c>
      <c r="N22" s="97">
        <f t="shared" si="13"/>
        <v>93</v>
      </c>
      <c r="O22" s="98">
        <f t="shared" si="13"/>
        <v>7</v>
      </c>
      <c r="P22" s="99">
        <f t="shared" si="13"/>
        <v>100</v>
      </c>
      <c r="Q22" s="100">
        <f>ROUNDDOWN(($R$113+ROUNDDOWN(($A22*IF(501&lt;=$A22,$R$128,IF(101&lt;=$A22,$R$127,IF(51&lt;=$A22,$R$126,IF(31&lt;=$A22,$R$125,IF(21&lt;=$A22,$R$124,IF(11&lt;=$A22,$R$123,IF(1&lt;=$A22,$R$122,0)))))))),0))*1.1,0)</f>
        <v>2882</v>
      </c>
      <c r="R22" s="101">
        <f t="shared" si="6"/>
        <v>2362</v>
      </c>
      <c r="S22" s="102">
        <f t="shared" si="10"/>
        <v>5244</v>
      </c>
      <c r="T22" s="103">
        <f t="shared" si="14"/>
        <v>94</v>
      </c>
      <c r="U22" s="104">
        <f t="shared" si="14"/>
        <v>6</v>
      </c>
      <c r="V22" s="105">
        <f t="shared" si="14"/>
        <v>100</v>
      </c>
      <c r="W22" s="106">
        <f t="shared" si="15"/>
        <v>-1216</v>
      </c>
      <c r="X22" s="86">
        <f t="shared" si="15"/>
        <v>-509</v>
      </c>
      <c r="Y22" s="87">
        <f t="shared" si="15"/>
        <v>-1725</v>
      </c>
      <c r="Z22" s="107">
        <f t="shared" si="16"/>
        <v>0.703269887750122</v>
      </c>
      <c r="AA22" s="83">
        <f t="shared" si="16"/>
        <v>0.8227098571926158</v>
      </c>
      <c r="AB22" s="83">
        <f t="shared" si="16"/>
        <v>0.75247524752475248</v>
      </c>
    </row>
    <row r="23" spans="1:28" s="57" customFormat="1" ht="18" customHeight="1" x14ac:dyDescent="0.25">
      <c r="A23" s="84">
        <v>18</v>
      </c>
      <c r="B23" s="85">
        <f t="shared" si="5"/>
        <v>4342</v>
      </c>
      <c r="C23" s="106">
        <v>3041</v>
      </c>
      <c r="D23" s="111">
        <f t="shared" si="11"/>
        <v>7383</v>
      </c>
      <c r="E23" s="88">
        <f>ROUNDDOWN(($F$113+ROUNDDOWN(($A23*IF(501&lt;=$A23,$F$128,IF(101&lt;=$A23,$F$127,IF(51&lt;=$A23,$F$126,IF(31&lt;=$A23,$F$125,IF(21&lt;=$A23,$F$124,IF(11&lt;=$A23,$F$123,IF(1&lt;=$A23,$F$122,0)))))))),0))*1.1,0)</f>
        <v>2785</v>
      </c>
      <c r="F23" s="89">
        <v>2446</v>
      </c>
      <c r="G23" s="90">
        <f t="shared" si="8"/>
        <v>5231</v>
      </c>
      <c r="H23" s="91">
        <f t="shared" si="12"/>
        <v>-1557</v>
      </c>
      <c r="I23" s="92">
        <f t="shared" si="12"/>
        <v>-595</v>
      </c>
      <c r="J23" s="93">
        <f t="shared" si="12"/>
        <v>-2152</v>
      </c>
      <c r="K23" s="94">
        <f>ROUNDDOWN(($L$113+ROUNDDOWN(($A23*IF(501&lt;=$A23,$L$128,IF(101&lt;=$A23,$L$127,IF(51&lt;=$A23,$L$126,IF(31&lt;=$A23,$L$125,IF(21&lt;=$A23,$L$124,IF(11&lt;=$A23,$L$123,IF(1&lt;=$A23,$L$122,0)))))))),0))*1.1,0)</f>
        <v>2884</v>
      </c>
      <c r="L23" s="95">
        <v>2450</v>
      </c>
      <c r="M23" s="96">
        <f t="shared" si="9"/>
        <v>5334</v>
      </c>
      <c r="N23" s="97">
        <f t="shared" si="13"/>
        <v>99</v>
      </c>
      <c r="O23" s="98">
        <f t="shared" si="13"/>
        <v>4</v>
      </c>
      <c r="P23" s="99">
        <f t="shared" si="13"/>
        <v>103</v>
      </c>
      <c r="Q23" s="100">
        <f>ROUNDDOWN(($R$113+ROUNDDOWN(($A23*IF(501&lt;=$A23,$R$128,IF(101&lt;=$A23,$R$127,IF(51&lt;=$A23,$R$126,IF(31&lt;=$A23,$R$125,IF(21&lt;=$A23,$R$124,IF(11&lt;=$A23,$R$123,IF(1&lt;=$A23,$R$122,0)))))))),0))*1.1,0)</f>
        <v>2983</v>
      </c>
      <c r="R23" s="101">
        <f t="shared" si="6"/>
        <v>2455</v>
      </c>
      <c r="S23" s="102">
        <f t="shared" si="10"/>
        <v>5438</v>
      </c>
      <c r="T23" s="103">
        <f t="shared" si="14"/>
        <v>99</v>
      </c>
      <c r="U23" s="104">
        <f t="shared" si="14"/>
        <v>5</v>
      </c>
      <c r="V23" s="105">
        <f t="shared" si="14"/>
        <v>104</v>
      </c>
      <c r="W23" s="106">
        <f t="shared" si="15"/>
        <v>-1359</v>
      </c>
      <c r="X23" s="86">
        <f t="shared" si="15"/>
        <v>-586</v>
      </c>
      <c r="Y23" s="87">
        <f t="shared" si="15"/>
        <v>-1945</v>
      </c>
      <c r="Z23" s="107">
        <f t="shared" si="16"/>
        <v>0.6870105941962229</v>
      </c>
      <c r="AA23" s="83">
        <f t="shared" si="16"/>
        <v>0.80730023018743835</v>
      </c>
      <c r="AB23" s="83">
        <f t="shared" si="16"/>
        <v>0.73655695516727615</v>
      </c>
    </row>
    <row r="24" spans="1:28" s="57" customFormat="1" ht="18" customHeight="1" x14ac:dyDescent="0.25">
      <c r="A24" s="112">
        <v>19</v>
      </c>
      <c r="B24" s="113">
        <f t="shared" si="5"/>
        <v>4587</v>
      </c>
      <c r="C24" s="114">
        <v>3212</v>
      </c>
      <c r="D24" s="115">
        <f t="shared" si="11"/>
        <v>7799</v>
      </c>
      <c r="E24" s="116">
        <f>ROUNDDOWN(($F$113+ROUNDDOWN(($A24*IF(501&lt;=$A24,$F$128,IF(101&lt;=$A24,$F$127,IF(51&lt;=$A24,$F$126,IF(31&lt;=$A24,$F$125,IF(21&lt;=$A24,$F$124,IF(11&lt;=$A24,$F$123,IF(1&lt;=$A24,$F$122,0)))))))),0))*1.1,0)</f>
        <v>2875</v>
      </c>
      <c r="F24" s="117">
        <v>2543</v>
      </c>
      <c r="G24" s="118">
        <f t="shared" si="8"/>
        <v>5418</v>
      </c>
      <c r="H24" s="119">
        <f t="shared" si="12"/>
        <v>-1712</v>
      </c>
      <c r="I24" s="120">
        <f t="shared" si="12"/>
        <v>-669</v>
      </c>
      <c r="J24" s="121">
        <f t="shared" si="12"/>
        <v>-2381</v>
      </c>
      <c r="K24" s="122">
        <f>ROUNDDOWN(($L$113+ROUNDDOWN(($A24*IF(501&lt;=$A24,$L$128,IF(101&lt;=$A24,$L$127,IF(51&lt;=$A24,$L$126,IF(31&lt;=$A24,$L$125,IF(21&lt;=$A24,$L$124,IF(11&lt;=$A24,$L$123,IF(1&lt;=$A24,$L$122,0)))))))),0))*1.1,0)</f>
        <v>2979</v>
      </c>
      <c r="L24" s="123">
        <v>2545</v>
      </c>
      <c r="M24" s="124">
        <f t="shared" si="9"/>
        <v>5524</v>
      </c>
      <c r="N24" s="125">
        <f t="shared" si="13"/>
        <v>104</v>
      </c>
      <c r="O24" s="126">
        <f t="shared" si="13"/>
        <v>2</v>
      </c>
      <c r="P24" s="127">
        <f t="shared" si="13"/>
        <v>106</v>
      </c>
      <c r="Q24" s="128">
        <f>ROUNDDOWN(($R$113+ROUNDDOWN(($A24*IF(501&lt;=$A24,$R$128,IF(101&lt;=$A24,$R$127,IF(51&lt;=$A24,$R$126,IF(31&lt;=$A24,$R$125,IF(21&lt;=$A24,$R$124,IF(11&lt;=$A24,$R$123,IF(1&lt;=$A24,$R$122,0)))))))),0))*1.1,0)</f>
        <v>3084</v>
      </c>
      <c r="R24" s="129">
        <f t="shared" si="6"/>
        <v>2547</v>
      </c>
      <c r="S24" s="130">
        <f t="shared" si="10"/>
        <v>5631</v>
      </c>
      <c r="T24" s="131">
        <f t="shared" si="14"/>
        <v>105</v>
      </c>
      <c r="U24" s="132">
        <f t="shared" si="14"/>
        <v>2</v>
      </c>
      <c r="V24" s="133">
        <f t="shared" si="14"/>
        <v>107</v>
      </c>
      <c r="W24" s="114">
        <f t="shared" si="15"/>
        <v>-1503</v>
      </c>
      <c r="X24" s="134">
        <f t="shared" si="15"/>
        <v>-665</v>
      </c>
      <c r="Y24" s="135">
        <f t="shared" si="15"/>
        <v>-2168</v>
      </c>
      <c r="Z24" s="136">
        <f t="shared" si="16"/>
        <v>0.67233485938521909</v>
      </c>
      <c r="AA24" s="137">
        <f t="shared" si="16"/>
        <v>0.7929638854296388</v>
      </c>
      <c r="AB24" s="137">
        <f t="shared" si="16"/>
        <v>0.72201564303115784</v>
      </c>
    </row>
    <row r="25" spans="1:28" s="57" customFormat="1" ht="18" customHeight="1" x14ac:dyDescent="0.25">
      <c r="A25" s="84">
        <v>20</v>
      </c>
      <c r="B25" s="85">
        <f t="shared" si="5"/>
        <v>4831</v>
      </c>
      <c r="C25" s="106">
        <v>3382</v>
      </c>
      <c r="D25" s="111">
        <f t="shared" si="11"/>
        <v>8213</v>
      </c>
      <c r="E25" s="88">
        <f>ROUNDDOWN(($F$113+ROUNDDOWN(($A25*IF(501&lt;=$A25,$F$128,IF(101&lt;=$A25,$F$127,IF(51&lt;=$A25,$F$126,IF(31&lt;=$A25,$F$125,IF(21&lt;=$A25,$F$124,IF(11&lt;=$A25,$F$123,IF(1&lt;=$A25,$F$122,0)))))))),0))*1.1,0)</f>
        <v>2965</v>
      </c>
      <c r="F25" s="89">
        <v>2640</v>
      </c>
      <c r="G25" s="90">
        <f t="shared" si="8"/>
        <v>5605</v>
      </c>
      <c r="H25" s="91">
        <f t="shared" si="12"/>
        <v>-1866</v>
      </c>
      <c r="I25" s="92">
        <f t="shared" si="12"/>
        <v>-742</v>
      </c>
      <c r="J25" s="93">
        <f t="shared" si="12"/>
        <v>-2608</v>
      </c>
      <c r="K25" s="94">
        <f>ROUNDDOWN(($L$113+ROUNDDOWN(($A25*IF(501&lt;=$A25,$L$128,IF(101&lt;=$A25,$L$127,IF(51&lt;=$A25,$L$126,IF(31&lt;=$A25,$L$125,IF(21&lt;=$A25,$L$124,IF(11&lt;=$A25,$L$123,IF(1&lt;=$A25,$L$122,0)))))))),0))*1.1,0)</f>
        <v>3075</v>
      </c>
      <c r="L25" s="95">
        <v>2640</v>
      </c>
      <c r="M25" s="96">
        <f t="shared" si="9"/>
        <v>5715</v>
      </c>
      <c r="N25" s="97">
        <f t="shared" si="13"/>
        <v>110</v>
      </c>
      <c r="O25" s="98">
        <f t="shared" si="13"/>
        <v>0</v>
      </c>
      <c r="P25" s="99">
        <f t="shared" si="13"/>
        <v>110</v>
      </c>
      <c r="Q25" s="100">
        <f>ROUNDDOWN(($R$113+ROUNDDOWN(($A25*IF(501&lt;=$A25,$R$128,IF(101&lt;=$A25,$R$127,IF(51&lt;=$A25,$R$126,IF(31&lt;=$A25,$R$125,IF(21&lt;=$A25,$R$124,IF(11&lt;=$A25,$R$123,IF(1&lt;=$A25,$R$122,0)))))))),0))*1.1,0)</f>
        <v>3185</v>
      </c>
      <c r="R25" s="101">
        <f t="shared" si="6"/>
        <v>2640</v>
      </c>
      <c r="S25" s="102">
        <f t="shared" si="10"/>
        <v>5825</v>
      </c>
      <c r="T25" s="103">
        <f t="shared" si="14"/>
        <v>110</v>
      </c>
      <c r="U25" s="104">
        <f t="shared" si="14"/>
        <v>0</v>
      </c>
      <c r="V25" s="105">
        <f t="shared" si="14"/>
        <v>110</v>
      </c>
      <c r="W25" s="106">
        <f t="shared" si="15"/>
        <v>-1646</v>
      </c>
      <c r="X25" s="86">
        <f t="shared" si="15"/>
        <v>-742</v>
      </c>
      <c r="Y25" s="87">
        <f t="shared" si="15"/>
        <v>-2388</v>
      </c>
      <c r="Z25" s="107">
        <f t="shared" si="16"/>
        <v>0.65928379217553301</v>
      </c>
      <c r="AA25" s="83">
        <f t="shared" si="16"/>
        <v>0.78060319337670014</v>
      </c>
      <c r="AB25" s="83">
        <f t="shared" si="16"/>
        <v>0.70924144648727627</v>
      </c>
    </row>
    <row r="26" spans="1:28" s="57" customFormat="1" ht="18" customHeight="1" x14ac:dyDescent="0.25">
      <c r="A26" s="108">
        <v>21</v>
      </c>
      <c r="B26" s="109">
        <f t="shared" si="5"/>
        <v>5075</v>
      </c>
      <c r="C26" s="80">
        <v>3553</v>
      </c>
      <c r="D26" s="110">
        <f t="shared" si="11"/>
        <v>8628</v>
      </c>
      <c r="E26" s="62">
        <f>ROUNDDOWN(($F$113+ROUNDDOWN(($A26*IF(501&lt;=$A26,$F$128,IF(101&lt;=$A26,$F$127,IF(51&lt;=$A26,$F$126,IF(31&lt;=$A26,$F$125,IF(21&lt;=$A26,$F$124,IF(11&lt;=$A26,$F$123,IF(1&lt;=$A26,$F$122,0)))))))),0))*1.1,0)</f>
        <v>3887</v>
      </c>
      <c r="F26" s="63">
        <v>3522</v>
      </c>
      <c r="G26" s="64">
        <f t="shared" si="8"/>
        <v>7409</v>
      </c>
      <c r="H26" s="65">
        <f t="shared" si="12"/>
        <v>-1188</v>
      </c>
      <c r="I26" s="66">
        <f t="shared" si="12"/>
        <v>-31</v>
      </c>
      <c r="J26" s="67">
        <f t="shared" si="12"/>
        <v>-1219</v>
      </c>
      <c r="K26" s="68">
        <f>ROUNDDOWN(($L$113+ROUNDDOWN(($A26*IF(501&lt;=$A26,$L$128,IF(101&lt;=$A26,$L$127,IF(51&lt;=$A26,$L$126,IF(31&lt;=$A26,$L$125,IF(21&lt;=$A26,$L$124,IF(11&lt;=$A26,$L$123,IF(1&lt;=$A26,$L$122,0)))))))),0))*1.1,0)</f>
        <v>4072</v>
      </c>
      <c r="L26" s="69">
        <v>3543</v>
      </c>
      <c r="M26" s="70">
        <f t="shared" si="9"/>
        <v>7615</v>
      </c>
      <c r="N26" s="71">
        <f t="shared" si="13"/>
        <v>185</v>
      </c>
      <c r="O26" s="72">
        <f t="shared" si="13"/>
        <v>21</v>
      </c>
      <c r="P26" s="73">
        <f t="shared" si="13"/>
        <v>206</v>
      </c>
      <c r="Q26" s="74">
        <f>ROUNDDOWN(($R$113+ROUNDDOWN(($A26*IF(501&lt;=$A26,$R$128,IF(101&lt;=$A26,$R$127,IF(51&lt;=$A26,$R$126,IF(31&lt;=$A26,$R$125,IF(21&lt;=$A26,$R$124,IF(11&lt;=$A26,$R$123,IF(1&lt;=$A26,$R$122,0)))))))),0))*1.1,0)</f>
        <v>4233</v>
      </c>
      <c r="R26" s="75">
        <f t="shared" si="6"/>
        <v>3564</v>
      </c>
      <c r="S26" s="76">
        <f t="shared" si="10"/>
        <v>7797</v>
      </c>
      <c r="T26" s="77">
        <f t="shared" si="14"/>
        <v>161</v>
      </c>
      <c r="U26" s="78">
        <f t="shared" si="14"/>
        <v>21</v>
      </c>
      <c r="V26" s="79">
        <f t="shared" si="14"/>
        <v>182</v>
      </c>
      <c r="W26" s="80">
        <f t="shared" si="15"/>
        <v>-842</v>
      </c>
      <c r="X26" s="81">
        <f t="shared" si="15"/>
        <v>11</v>
      </c>
      <c r="Y26" s="82">
        <f t="shared" si="15"/>
        <v>-831</v>
      </c>
      <c r="Z26" s="83">
        <f t="shared" si="16"/>
        <v>0.83408866995073894</v>
      </c>
      <c r="AA26" s="83">
        <f t="shared" si="16"/>
        <v>1.0030959752321982</v>
      </c>
      <c r="AB26" s="83">
        <f t="shared" si="16"/>
        <v>0.90368567454798332</v>
      </c>
    </row>
    <row r="27" spans="1:28" s="57" customFormat="1" ht="18" customHeight="1" x14ac:dyDescent="0.25">
      <c r="A27" s="84">
        <v>22</v>
      </c>
      <c r="B27" s="85">
        <f t="shared" si="5"/>
        <v>5319</v>
      </c>
      <c r="C27" s="106">
        <v>3723</v>
      </c>
      <c r="D27" s="111">
        <f t="shared" si="11"/>
        <v>9042</v>
      </c>
      <c r="E27" s="88">
        <f>ROUNDDOWN(($F$113+ROUNDDOWN(($A27*IF(501&lt;=$A27,$F$128,IF(101&lt;=$A27,$F$127,IF(51&lt;=$A27,$F$126,IF(31&lt;=$A27,$F$125,IF(21&lt;=$A27,$F$124,IF(11&lt;=$A27,$F$123,IF(1&lt;=$A27,$F$122,0)))))))),0))*1.1,0)</f>
        <v>4017</v>
      </c>
      <c r="F27" s="89">
        <v>3656</v>
      </c>
      <c r="G27" s="90">
        <f t="shared" si="8"/>
        <v>7673</v>
      </c>
      <c r="H27" s="91">
        <f t="shared" si="12"/>
        <v>-1302</v>
      </c>
      <c r="I27" s="92">
        <f t="shared" si="12"/>
        <v>-67</v>
      </c>
      <c r="J27" s="93">
        <f t="shared" si="12"/>
        <v>-1369</v>
      </c>
      <c r="K27" s="94">
        <f>ROUNDDOWN(($L$113+ROUNDDOWN(($A27*IF(501&lt;=$A27,$L$128,IF(101&lt;=$A27,$L$127,IF(51&lt;=$A27,$L$126,IF(31&lt;=$A27,$L$125,IF(21&lt;=$A27,$L$124,IF(11&lt;=$A27,$L$123,IF(1&lt;=$A27,$L$122,0)))))))),0))*1.1,0)</f>
        <v>4210</v>
      </c>
      <c r="L27" s="95">
        <v>3676</v>
      </c>
      <c r="M27" s="96">
        <f t="shared" si="9"/>
        <v>7886</v>
      </c>
      <c r="N27" s="97">
        <f t="shared" si="13"/>
        <v>193</v>
      </c>
      <c r="O27" s="98">
        <f t="shared" si="13"/>
        <v>20</v>
      </c>
      <c r="P27" s="99">
        <f t="shared" si="13"/>
        <v>213</v>
      </c>
      <c r="Q27" s="100">
        <f>ROUNDDOWN(($R$113+ROUNDDOWN(($A27*IF(501&lt;=$A27,$R$128,IF(101&lt;=$A27,$R$127,IF(51&lt;=$A27,$R$126,IF(31&lt;=$A27,$R$125,IF(21&lt;=$A27,$R$124,IF(11&lt;=$A27,$R$123,IF(1&lt;=$A27,$R$122,0)))))))),0))*1.1,0)</f>
        <v>4380</v>
      </c>
      <c r="R27" s="101">
        <f t="shared" si="6"/>
        <v>3696</v>
      </c>
      <c r="S27" s="102">
        <f t="shared" si="10"/>
        <v>8076</v>
      </c>
      <c r="T27" s="103">
        <f t="shared" si="14"/>
        <v>170</v>
      </c>
      <c r="U27" s="104">
        <f t="shared" si="14"/>
        <v>20</v>
      </c>
      <c r="V27" s="105">
        <f t="shared" si="14"/>
        <v>190</v>
      </c>
      <c r="W27" s="106">
        <f t="shared" si="15"/>
        <v>-939</v>
      </c>
      <c r="X27" s="86">
        <f t="shared" si="15"/>
        <v>-27</v>
      </c>
      <c r="Y27" s="87">
        <f t="shared" si="15"/>
        <v>-966</v>
      </c>
      <c r="Z27" s="107">
        <f t="shared" si="16"/>
        <v>0.82346305696559507</v>
      </c>
      <c r="AA27" s="83">
        <f t="shared" si="16"/>
        <v>0.99274778404512487</v>
      </c>
      <c r="AB27" s="83">
        <f t="shared" si="16"/>
        <v>0.89316522893165229</v>
      </c>
    </row>
    <row r="28" spans="1:28" s="57" customFormat="1" ht="18" customHeight="1" x14ac:dyDescent="0.25">
      <c r="A28" s="84">
        <v>23</v>
      </c>
      <c r="B28" s="85">
        <f t="shared" si="5"/>
        <v>5563</v>
      </c>
      <c r="C28" s="106">
        <v>3894</v>
      </c>
      <c r="D28" s="111">
        <f t="shared" si="11"/>
        <v>9457</v>
      </c>
      <c r="E28" s="88">
        <f>ROUNDDOWN(($F$113+ROUNDDOWN(($A28*IF(501&lt;=$A28,$F$128,IF(101&lt;=$A28,$F$127,IF(51&lt;=$A28,$F$126,IF(31&lt;=$A28,$F$125,IF(21&lt;=$A28,$F$124,IF(11&lt;=$A28,$F$123,IF(1&lt;=$A28,$F$122,0)))))))),0))*1.1,0)</f>
        <v>4147</v>
      </c>
      <c r="F28" s="89">
        <v>3790</v>
      </c>
      <c r="G28" s="90">
        <f t="shared" si="8"/>
        <v>7937</v>
      </c>
      <c r="H28" s="91">
        <f t="shared" si="12"/>
        <v>-1416</v>
      </c>
      <c r="I28" s="92">
        <f t="shared" si="12"/>
        <v>-104</v>
      </c>
      <c r="J28" s="93">
        <f t="shared" si="12"/>
        <v>-1520</v>
      </c>
      <c r="K28" s="94">
        <f>ROUNDDOWN(($L$113+ROUNDDOWN(($A28*IF(501&lt;=$A28,$L$128,IF(101&lt;=$A28,$L$127,IF(51&lt;=$A28,$L$126,IF(31&lt;=$A28,$L$125,IF(21&lt;=$A28,$L$124,IF(11&lt;=$A28,$L$123,IF(1&lt;=$A28,$L$122,0)))))))),0))*1.1,0)</f>
        <v>4349</v>
      </c>
      <c r="L28" s="95">
        <v>3809</v>
      </c>
      <c r="M28" s="96">
        <f t="shared" si="9"/>
        <v>8158</v>
      </c>
      <c r="N28" s="97">
        <f t="shared" si="13"/>
        <v>202</v>
      </c>
      <c r="O28" s="98">
        <f t="shared" si="13"/>
        <v>19</v>
      </c>
      <c r="P28" s="99">
        <f t="shared" si="13"/>
        <v>221</v>
      </c>
      <c r="Q28" s="100">
        <f>ROUNDDOWN(($R$113+ROUNDDOWN(($A28*IF(501&lt;=$A28,$R$128,IF(101&lt;=$A28,$R$127,IF(51&lt;=$A28,$R$126,IF(31&lt;=$A28,$R$125,IF(21&lt;=$A28,$R$124,IF(11&lt;=$A28,$R$123,IF(1&lt;=$A28,$R$122,0)))))))),0))*1.1,0)</f>
        <v>4526</v>
      </c>
      <c r="R28" s="101">
        <f t="shared" si="6"/>
        <v>3828</v>
      </c>
      <c r="S28" s="102">
        <f t="shared" si="10"/>
        <v>8354</v>
      </c>
      <c r="T28" s="103">
        <f t="shared" si="14"/>
        <v>177</v>
      </c>
      <c r="U28" s="104">
        <f t="shared" si="14"/>
        <v>19</v>
      </c>
      <c r="V28" s="105">
        <f t="shared" si="14"/>
        <v>196</v>
      </c>
      <c r="W28" s="106">
        <f t="shared" si="15"/>
        <v>-1037</v>
      </c>
      <c r="X28" s="86">
        <f t="shared" si="15"/>
        <v>-66</v>
      </c>
      <c r="Y28" s="87">
        <f t="shared" si="15"/>
        <v>-1103</v>
      </c>
      <c r="Z28" s="107">
        <f t="shared" si="16"/>
        <v>0.81358978968182638</v>
      </c>
      <c r="AA28" s="83">
        <f t="shared" si="16"/>
        <v>0.98305084745762716</v>
      </c>
      <c r="AB28" s="83">
        <f t="shared" si="16"/>
        <v>0.88336681822988261</v>
      </c>
    </row>
    <row r="29" spans="1:28" s="57" customFormat="1" ht="18" customHeight="1" x14ac:dyDescent="0.25">
      <c r="A29" s="84">
        <v>24</v>
      </c>
      <c r="B29" s="85">
        <f t="shared" si="5"/>
        <v>5808</v>
      </c>
      <c r="C29" s="106">
        <v>4064</v>
      </c>
      <c r="D29" s="111">
        <f t="shared" si="11"/>
        <v>9872</v>
      </c>
      <c r="E29" s="88">
        <f>ROUNDDOWN(($F$113+ROUNDDOWN(($A29*IF(501&lt;=$A29,$F$128,IF(101&lt;=$A29,$F$127,IF(51&lt;=$A29,$F$126,IF(31&lt;=$A29,$F$125,IF(21&lt;=$A29,$F$124,IF(11&lt;=$A29,$F$123,IF(1&lt;=$A29,$F$122,0)))))))),0))*1.1,0)</f>
        <v>4276</v>
      </c>
      <c r="F29" s="89">
        <v>3924</v>
      </c>
      <c r="G29" s="90">
        <f t="shared" si="8"/>
        <v>8200</v>
      </c>
      <c r="H29" s="91">
        <f t="shared" si="12"/>
        <v>-1532</v>
      </c>
      <c r="I29" s="92">
        <f t="shared" si="12"/>
        <v>-140</v>
      </c>
      <c r="J29" s="93">
        <f t="shared" si="12"/>
        <v>-1672</v>
      </c>
      <c r="K29" s="94">
        <f>ROUNDDOWN(($L$113+ROUNDDOWN(($A29*IF(501&lt;=$A29,$L$128,IF(101&lt;=$A29,$L$127,IF(51&lt;=$A29,$L$126,IF(31&lt;=$A29,$L$125,IF(21&lt;=$A29,$L$124,IF(11&lt;=$A29,$L$123,IF(1&lt;=$A29,$L$122,0)))))))),0))*1.1,0)</f>
        <v>4488</v>
      </c>
      <c r="L29" s="95">
        <v>3942</v>
      </c>
      <c r="M29" s="96">
        <f t="shared" si="9"/>
        <v>8430</v>
      </c>
      <c r="N29" s="97">
        <f t="shared" si="13"/>
        <v>212</v>
      </c>
      <c r="O29" s="98">
        <f t="shared" si="13"/>
        <v>18</v>
      </c>
      <c r="P29" s="99">
        <f t="shared" si="13"/>
        <v>230</v>
      </c>
      <c r="Q29" s="100">
        <f>ROUNDDOWN(($R$113+ROUNDDOWN(($A29*IF(501&lt;=$A29,$R$128,IF(101&lt;=$A29,$R$127,IF(51&lt;=$A29,$R$126,IF(31&lt;=$A29,$R$125,IF(21&lt;=$A29,$R$124,IF(11&lt;=$A29,$R$123,IF(1&lt;=$A29,$R$122,0)))))))),0))*1.1,0)</f>
        <v>4672</v>
      </c>
      <c r="R29" s="101">
        <f t="shared" si="6"/>
        <v>3960</v>
      </c>
      <c r="S29" s="102">
        <f t="shared" si="10"/>
        <v>8632</v>
      </c>
      <c r="T29" s="103">
        <f t="shared" si="14"/>
        <v>184</v>
      </c>
      <c r="U29" s="104">
        <f t="shared" si="14"/>
        <v>18</v>
      </c>
      <c r="V29" s="105">
        <f t="shared" si="14"/>
        <v>202</v>
      </c>
      <c r="W29" s="106">
        <f t="shared" si="15"/>
        <v>-1136</v>
      </c>
      <c r="X29" s="86">
        <f t="shared" si="15"/>
        <v>-104</v>
      </c>
      <c r="Y29" s="87">
        <f t="shared" si="15"/>
        <v>-1240</v>
      </c>
      <c r="Z29" s="107">
        <f t="shared" si="16"/>
        <v>0.80440771349862261</v>
      </c>
      <c r="AA29" s="83">
        <f t="shared" si="16"/>
        <v>0.97440944881889768</v>
      </c>
      <c r="AB29" s="83">
        <f t="shared" si="16"/>
        <v>0.87439222042139386</v>
      </c>
    </row>
    <row r="30" spans="1:28" s="57" customFormat="1" ht="18" customHeight="1" x14ac:dyDescent="0.25">
      <c r="A30" s="84">
        <v>25</v>
      </c>
      <c r="B30" s="85">
        <f t="shared" si="5"/>
        <v>6052</v>
      </c>
      <c r="C30" s="106">
        <v>4235</v>
      </c>
      <c r="D30" s="111">
        <f t="shared" si="11"/>
        <v>10287</v>
      </c>
      <c r="E30" s="88">
        <f>ROUNDDOWN(($F$113+ROUNDDOWN(($A30*IF(501&lt;=$A30,$F$128,IF(101&lt;=$A30,$F$127,IF(51&lt;=$A30,$F$126,IF(31&lt;=$A30,$F$125,IF(21&lt;=$A30,$F$124,IF(11&lt;=$A30,$F$123,IF(1&lt;=$A30,$F$122,0)))))))),0))*1.1,0)</f>
        <v>4406</v>
      </c>
      <c r="F30" s="89">
        <v>4059</v>
      </c>
      <c r="G30" s="90">
        <f t="shared" si="8"/>
        <v>8465</v>
      </c>
      <c r="H30" s="91">
        <f t="shared" si="12"/>
        <v>-1646</v>
      </c>
      <c r="I30" s="92">
        <f t="shared" si="12"/>
        <v>-176</v>
      </c>
      <c r="J30" s="93">
        <f t="shared" si="12"/>
        <v>-1822</v>
      </c>
      <c r="K30" s="94">
        <f>ROUNDDOWN(($L$113+ROUNDDOWN(($A30*IF(501&lt;=$A30,$L$128,IF(101&lt;=$A30,$L$127,IF(51&lt;=$A30,$L$126,IF(31&lt;=$A30,$L$125,IF(21&lt;=$A30,$L$124,IF(11&lt;=$A30,$L$123,IF(1&lt;=$A30,$L$122,0)))))))),0))*1.1,0)</f>
        <v>4626</v>
      </c>
      <c r="L30" s="95">
        <v>4075</v>
      </c>
      <c r="M30" s="96">
        <f t="shared" si="9"/>
        <v>8701</v>
      </c>
      <c r="N30" s="97">
        <f t="shared" si="13"/>
        <v>220</v>
      </c>
      <c r="O30" s="98">
        <f t="shared" si="13"/>
        <v>16</v>
      </c>
      <c r="P30" s="99">
        <f t="shared" si="13"/>
        <v>236</v>
      </c>
      <c r="Q30" s="100">
        <f>ROUNDDOWN(($R$113+ROUNDDOWN(($A30*IF(501&lt;=$A30,$R$128,IF(101&lt;=$A30,$R$127,IF(51&lt;=$A30,$R$126,IF(31&lt;=$A30,$R$125,IF(21&lt;=$A30,$R$124,IF(11&lt;=$A30,$R$123,IF(1&lt;=$A30,$R$122,0)))))))),0))*1.1,0)</f>
        <v>4819</v>
      </c>
      <c r="R30" s="101">
        <f t="shared" si="6"/>
        <v>4092</v>
      </c>
      <c r="S30" s="102">
        <f t="shared" si="10"/>
        <v>8911</v>
      </c>
      <c r="T30" s="103">
        <f t="shared" si="14"/>
        <v>193</v>
      </c>
      <c r="U30" s="104">
        <f t="shared" si="14"/>
        <v>17</v>
      </c>
      <c r="V30" s="105">
        <f t="shared" si="14"/>
        <v>210</v>
      </c>
      <c r="W30" s="106">
        <f t="shared" si="15"/>
        <v>-1233</v>
      </c>
      <c r="X30" s="86">
        <f t="shared" si="15"/>
        <v>-143</v>
      </c>
      <c r="Y30" s="87">
        <f t="shared" si="15"/>
        <v>-1376</v>
      </c>
      <c r="Z30" s="107">
        <f t="shared" si="16"/>
        <v>0.79626569729015206</v>
      </c>
      <c r="AA30" s="83">
        <f t="shared" si="16"/>
        <v>0.96623376623376622</v>
      </c>
      <c r="AB30" s="83">
        <f t="shared" si="16"/>
        <v>0.86623894235442789</v>
      </c>
    </row>
    <row r="31" spans="1:28" s="57" customFormat="1" ht="18" customHeight="1" x14ac:dyDescent="0.25">
      <c r="A31" s="84">
        <v>26</v>
      </c>
      <c r="B31" s="85">
        <f t="shared" si="5"/>
        <v>6296</v>
      </c>
      <c r="C31" s="106">
        <v>4411</v>
      </c>
      <c r="D31" s="111">
        <f t="shared" si="11"/>
        <v>10707</v>
      </c>
      <c r="E31" s="88">
        <f>ROUNDDOWN(($F$113+ROUNDDOWN(($A31*IF(501&lt;=$A31,$F$128,IF(101&lt;=$A31,$F$127,IF(51&lt;=$A31,$F$126,IF(31&lt;=$A31,$F$125,IF(21&lt;=$A31,$F$124,IF(11&lt;=$A31,$F$123,IF(1&lt;=$A31,$F$122,0)))))))),0))*1.1,0)</f>
        <v>4536</v>
      </c>
      <c r="F31" s="89">
        <v>4193</v>
      </c>
      <c r="G31" s="90">
        <f t="shared" si="8"/>
        <v>8729</v>
      </c>
      <c r="H31" s="91">
        <f t="shared" si="12"/>
        <v>-1760</v>
      </c>
      <c r="I31" s="92">
        <f t="shared" si="12"/>
        <v>-218</v>
      </c>
      <c r="J31" s="93">
        <f t="shared" si="12"/>
        <v>-1978</v>
      </c>
      <c r="K31" s="94">
        <f>ROUNDDOWN(($L$113+ROUNDDOWN(($A31*IF(501&lt;=$A31,$L$128,IF(101&lt;=$A31,$L$127,IF(51&lt;=$A31,$L$126,IF(31&lt;=$A31,$L$125,IF(21&lt;=$A31,$L$124,IF(11&lt;=$A31,$L$123,IF(1&lt;=$A31,$L$122,0)))))))),0))*1.1,0)</f>
        <v>4765</v>
      </c>
      <c r="L31" s="95">
        <v>4208</v>
      </c>
      <c r="M31" s="96">
        <f t="shared" si="9"/>
        <v>8973</v>
      </c>
      <c r="N31" s="97">
        <f t="shared" si="13"/>
        <v>229</v>
      </c>
      <c r="O31" s="98">
        <f t="shared" si="13"/>
        <v>15</v>
      </c>
      <c r="P31" s="99">
        <f t="shared" si="13"/>
        <v>244</v>
      </c>
      <c r="Q31" s="100">
        <f>ROUNDDOWN(($R$113+ROUNDDOWN(($A31*IF(501&lt;=$A31,$R$128,IF(101&lt;=$A31,$R$127,IF(51&lt;=$A31,$R$126,IF(31&lt;=$A31,$R$125,IF(21&lt;=$A31,$R$124,IF(11&lt;=$A31,$R$123,IF(1&lt;=$A31,$R$122,0)))))))),0))*1.1,0)</f>
        <v>4965</v>
      </c>
      <c r="R31" s="101">
        <f t="shared" si="6"/>
        <v>4224</v>
      </c>
      <c r="S31" s="102">
        <f t="shared" si="10"/>
        <v>9189</v>
      </c>
      <c r="T31" s="103">
        <f t="shared" si="14"/>
        <v>200</v>
      </c>
      <c r="U31" s="104">
        <f t="shared" si="14"/>
        <v>16</v>
      </c>
      <c r="V31" s="105">
        <f t="shared" si="14"/>
        <v>216</v>
      </c>
      <c r="W31" s="106">
        <f t="shared" si="15"/>
        <v>-1331</v>
      </c>
      <c r="X31" s="86">
        <f t="shared" si="15"/>
        <v>-187</v>
      </c>
      <c r="Y31" s="87">
        <f t="shared" si="15"/>
        <v>-1518</v>
      </c>
      <c r="Z31" s="107">
        <f t="shared" si="16"/>
        <v>0.78859593392630245</v>
      </c>
      <c r="AA31" s="83">
        <f t="shared" si="16"/>
        <v>0.95760598503740646</v>
      </c>
      <c r="AB31" s="83">
        <f t="shared" si="16"/>
        <v>0.85822359204258891</v>
      </c>
    </row>
    <row r="32" spans="1:28" s="57" customFormat="1" ht="18" customHeight="1" x14ac:dyDescent="0.25">
      <c r="A32" s="84">
        <v>27</v>
      </c>
      <c r="B32" s="85">
        <f t="shared" si="5"/>
        <v>6540</v>
      </c>
      <c r="C32" s="106">
        <v>4587</v>
      </c>
      <c r="D32" s="111">
        <f t="shared" si="11"/>
        <v>11127</v>
      </c>
      <c r="E32" s="88">
        <f>ROUNDDOWN(($F$113+ROUNDDOWN(($A32*IF(501&lt;=$A32,$F$128,IF(101&lt;=$A32,$F$127,IF(51&lt;=$A32,$F$126,IF(31&lt;=$A32,$F$125,IF(21&lt;=$A32,$F$124,IF(11&lt;=$A32,$F$123,IF(1&lt;=$A32,$F$122,0)))))))),0))*1.1,0)</f>
        <v>4666</v>
      </c>
      <c r="F32" s="89">
        <v>4327</v>
      </c>
      <c r="G32" s="90">
        <f t="shared" si="8"/>
        <v>8993</v>
      </c>
      <c r="H32" s="91">
        <f t="shared" si="12"/>
        <v>-1874</v>
      </c>
      <c r="I32" s="92">
        <f t="shared" si="12"/>
        <v>-260</v>
      </c>
      <c r="J32" s="93">
        <f t="shared" si="12"/>
        <v>-2134</v>
      </c>
      <c r="K32" s="94">
        <f>ROUNDDOWN(($L$113+ROUNDDOWN(($A32*IF(501&lt;=$A32,$L$128,IF(101&lt;=$A32,$L$127,IF(51&lt;=$A32,$L$126,IF(31&lt;=$A32,$L$125,IF(21&lt;=$A32,$L$124,IF(11&lt;=$A32,$L$123,IF(1&lt;=$A32,$L$122,0)))))))),0))*1.1,0)</f>
        <v>4903</v>
      </c>
      <c r="L32" s="95">
        <v>4341</v>
      </c>
      <c r="M32" s="96">
        <f t="shared" si="9"/>
        <v>9244</v>
      </c>
      <c r="N32" s="97">
        <f t="shared" si="13"/>
        <v>237</v>
      </c>
      <c r="O32" s="98">
        <f t="shared" si="13"/>
        <v>14</v>
      </c>
      <c r="P32" s="99">
        <f t="shared" si="13"/>
        <v>251</v>
      </c>
      <c r="Q32" s="100">
        <f>ROUNDDOWN(($R$113+ROUNDDOWN(($A32*IF(501&lt;=$A32,$R$128,IF(101&lt;=$A32,$R$127,IF(51&lt;=$A32,$R$126,IF(31&lt;=$A32,$R$125,IF(21&lt;=$A32,$R$124,IF(11&lt;=$A32,$R$123,IF(1&lt;=$A32,$R$122,0)))))))),0))*1.1,0)</f>
        <v>5111</v>
      </c>
      <c r="R32" s="101">
        <f t="shared" si="6"/>
        <v>4356</v>
      </c>
      <c r="S32" s="102">
        <f t="shared" si="10"/>
        <v>9467</v>
      </c>
      <c r="T32" s="103">
        <f t="shared" si="14"/>
        <v>208</v>
      </c>
      <c r="U32" s="104">
        <f t="shared" si="14"/>
        <v>15</v>
      </c>
      <c r="V32" s="105">
        <f t="shared" si="14"/>
        <v>223</v>
      </c>
      <c r="W32" s="106">
        <f t="shared" si="15"/>
        <v>-1429</v>
      </c>
      <c r="X32" s="86">
        <f t="shared" si="15"/>
        <v>-231</v>
      </c>
      <c r="Y32" s="87">
        <f t="shared" si="15"/>
        <v>-1660</v>
      </c>
      <c r="Z32" s="107">
        <f t="shared" si="16"/>
        <v>0.78149847094801228</v>
      </c>
      <c r="AA32" s="83">
        <f t="shared" si="16"/>
        <v>0.94964028776978415</v>
      </c>
      <c r="AB32" s="83">
        <f t="shared" si="16"/>
        <v>0.85081333692819272</v>
      </c>
    </row>
    <row r="33" spans="1:28" s="57" customFormat="1" ht="18" customHeight="1" x14ac:dyDescent="0.25">
      <c r="A33" s="84">
        <v>28</v>
      </c>
      <c r="B33" s="85">
        <f t="shared" si="5"/>
        <v>6784</v>
      </c>
      <c r="C33" s="106">
        <v>4763</v>
      </c>
      <c r="D33" s="111">
        <f t="shared" si="11"/>
        <v>11547</v>
      </c>
      <c r="E33" s="88">
        <f>ROUNDDOWN(($F$113+ROUNDDOWN(($A33*IF(501&lt;=$A33,$F$128,IF(101&lt;=$A33,$F$127,IF(51&lt;=$A33,$F$126,IF(31&lt;=$A33,$F$125,IF(21&lt;=$A33,$F$124,IF(11&lt;=$A33,$F$123,IF(1&lt;=$A33,$F$122,0)))))))),0))*1.1,0)</f>
        <v>4796</v>
      </c>
      <c r="F33" s="89">
        <v>4461</v>
      </c>
      <c r="G33" s="90">
        <f t="shared" si="8"/>
        <v>9257</v>
      </c>
      <c r="H33" s="91">
        <f t="shared" si="12"/>
        <v>-1988</v>
      </c>
      <c r="I33" s="92">
        <f t="shared" si="12"/>
        <v>-302</v>
      </c>
      <c r="J33" s="93">
        <f t="shared" si="12"/>
        <v>-2290</v>
      </c>
      <c r="K33" s="94">
        <f>ROUNDDOWN(($L$113+ROUNDDOWN(($A33*IF(501&lt;=$A33,$L$128,IF(101&lt;=$A33,$L$127,IF(51&lt;=$A33,$L$126,IF(31&lt;=$A33,$L$125,IF(21&lt;=$A33,$L$124,IF(11&lt;=$A33,$L$123,IF(1&lt;=$A33,$L$122,0)))))))),0))*1.1,0)</f>
        <v>5042</v>
      </c>
      <c r="L33" s="95">
        <v>4474</v>
      </c>
      <c r="M33" s="96">
        <f t="shared" si="9"/>
        <v>9516</v>
      </c>
      <c r="N33" s="97">
        <f t="shared" si="13"/>
        <v>246</v>
      </c>
      <c r="O33" s="98">
        <f t="shared" si="13"/>
        <v>13</v>
      </c>
      <c r="P33" s="99">
        <f t="shared" si="13"/>
        <v>259</v>
      </c>
      <c r="Q33" s="100">
        <f>ROUNDDOWN(($R$113+ROUNDDOWN(($A33*IF(501&lt;=$A33,$R$128,IF(101&lt;=$A33,$R$127,IF(51&lt;=$A33,$R$126,IF(31&lt;=$A33,$R$125,IF(21&lt;=$A33,$R$124,IF(11&lt;=$A33,$R$123,IF(1&lt;=$A33,$R$122,0)))))))),0))*1.1,0)</f>
        <v>5258</v>
      </c>
      <c r="R33" s="101">
        <f t="shared" si="6"/>
        <v>4488</v>
      </c>
      <c r="S33" s="102">
        <f t="shared" si="10"/>
        <v>9746</v>
      </c>
      <c r="T33" s="103">
        <f t="shared" si="14"/>
        <v>216</v>
      </c>
      <c r="U33" s="104">
        <f t="shared" si="14"/>
        <v>14</v>
      </c>
      <c r="V33" s="105">
        <f t="shared" si="14"/>
        <v>230</v>
      </c>
      <c r="W33" s="106">
        <f t="shared" si="15"/>
        <v>-1526</v>
      </c>
      <c r="X33" s="86">
        <f t="shared" si="15"/>
        <v>-275</v>
      </c>
      <c r="Y33" s="87">
        <f t="shared" si="15"/>
        <v>-1801</v>
      </c>
      <c r="Z33" s="107">
        <f t="shared" si="16"/>
        <v>0.77505896226415094</v>
      </c>
      <c r="AA33" s="83">
        <f t="shared" si="16"/>
        <v>0.94226327944572752</v>
      </c>
      <c r="AB33" s="83">
        <f t="shared" si="16"/>
        <v>0.84402875205681127</v>
      </c>
    </row>
    <row r="34" spans="1:28" s="57" customFormat="1" ht="18" customHeight="1" x14ac:dyDescent="0.25">
      <c r="A34" s="84">
        <v>29</v>
      </c>
      <c r="B34" s="85">
        <f t="shared" si="5"/>
        <v>7029</v>
      </c>
      <c r="C34" s="106">
        <v>4939</v>
      </c>
      <c r="D34" s="111">
        <f t="shared" si="11"/>
        <v>11968</v>
      </c>
      <c r="E34" s="88">
        <f>ROUNDDOWN(($F$113+ROUNDDOWN(($A34*IF(501&lt;=$A34,$F$128,IF(101&lt;=$A34,$F$127,IF(51&lt;=$A34,$F$126,IF(31&lt;=$A34,$F$125,IF(21&lt;=$A34,$F$124,IF(11&lt;=$A34,$F$123,IF(1&lt;=$A34,$F$122,0)))))))),0))*1.1,0)</f>
        <v>4925</v>
      </c>
      <c r="F34" s="89">
        <v>4595</v>
      </c>
      <c r="G34" s="90">
        <f t="shared" si="8"/>
        <v>9520</v>
      </c>
      <c r="H34" s="91">
        <f t="shared" si="12"/>
        <v>-2104</v>
      </c>
      <c r="I34" s="92">
        <f t="shared" si="12"/>
        <v>-344</v>
      </c>
      <c r="J34" s="93">
        <f t="shared" si="12"/>
        <v>-2448</v>
      </c>
      <c r="K34" s="94">
        <f>ROUNDDOWN(($L$113+ROUNDDOWN(($A34*IF(501&lt;=$A34,$L$128,IF(101&lt;=$A34,$L$127,IF(51&lt;=$A34,$L$126,IF(31&lt;=$A34,$L$125,IF(21&lt;=$A34,$L$124,IF(11&lt;=$A34,$L$123,IF(1&lt;=$A34,$L$122,0)))))))),0))*1.1,0)</f>
        <v>5181</v>
      </c>
      <c r="L34" s="95">
        <v>4607</v>
      </c>
      <c r="M34" s="96">
        <f t="shared" si="9"/>
        <v>9788</v>
      </c>
      <c r="N34" s="97">
        <f t="shared" si="13"/>
        <v>256</v>
      </c>
      <c r="O34" s="98">
        <f t="shared" si="13"/>
        <v>12</v>
      </c>
      <c r="P34" s="99">
        <f t="shared" si="13"/>
        <v>268</v>
      </c>
      <c r="Q34" s="100">
        <f>ROUNDDOWN(($R$113+ROUNDDOWN(($A34*IF(501&lt;=$A34,$R$128,IF(101&lt;=$A34,$R$127,IF(51&lt;=$A34,$R$126,IF(31&lt;=$A34,$R$125,IF(21&lt;=$A34,$R$124,IF(11&lt;=$A34,$R$123,IF(1&lt;=$A34,$R$122,0)))))))),0))*1.1,0)</f>
        <v>5404</v>
      </c>
      <c r="R34" s="101">
        <f t="shared" si="6"/>
        <v>4620</v>
      </c>
      <c r="S34" s="102">
        <f t="shared" si="10"/>
        <v>10024</v>
      </c>
      <c r="T34" s="103">
        <f t="shared" si="14"/>
        <v>223</v>
      </c>
      <c r="U34" s="104">
        <f t="shared" si="14"/>
        <v>13</v>
      </c>
      <c r="V34" s="105">
        <f t="shared" si="14"/>
        <v>236</v>
      </c>
      <c r="W34" s="106">
        <f t="shared" si="15"/>
        <v>-1625</v>
      </c>
      <c r="X34" s="86">
        <f t="shared" si="15"/>
        <v>-319</v>
      </c>
      <c r="Y34" s="87">
        <f t="shared" si="15"/>
        <v>-1944</v>
      </c>
      <c r="Z34" s="107">
        <f t="shared" si="16"/>
        <v>0.76881490965998012</v>
      </c>
      <c r="AA34" s="83">
        <f t="shared" si="16"/>
        <v>0.93541202672605794</v>
      </c>
      <c r="AB34" s="83">
        <f t="shared" si="16"/>
        <v>0.83756684491978606</v>
      </c>
    </row>
    <row r="35" spans="1:28" s="57" customFormat="1" ht="18" customHeight="1" x14ac:dyDescent="0.25">
      <c r="A35" s="84">
        <v>30</v>
      </c>
      <c r="B35" s="85">
        <f t="shared" si="5"/>
        <v>7273</v>
      </c>
      <c r="C35" s="106">
        <v>5115</v>
      </c>
      <c r="D35" s="111">
        <f t="shared" si="11"/>
        <v>12388</v>
      </c>
      <c r="E35" s="88">
        <f>ROUNDDOWN(($F$113+ROUNDDOWN(($A35*IF(501&lt;=$A35,$F$128,IF(101&lt;=$A35,$F$127,IF(51&lt;=$A35,$F$126,IF(31&lt;=$A35,$F$125,IF(21&lt;=$A35,$F$124,IF(11&lt;=$A35,$F$123,IF(1&lt;=$A35,$F$122,0)))))))),0))*1.1,0)</f>
        <v>5055</v>
      </c>
      <c r="F35" s="89">
        <v>4730</v>
      </c>
      <c r="G35" s="90">
        <f t="shared" si="8"/>
        <v>9785</v>
      </c>
      <c r="H35" s="91">
        <f t="shared" si="12"/>
        <v>-2218</v>
      </c>
      <c r="I35" s="92">
        <f t="shared" si="12"/>
        <v>-385</v>
      </c>
      <c r="J35" s="93">
        <f t="shared" si="12"/>
        <v>-2603</v>
      </c>
      <c r="K35" s="94">
        <f>ROUNDDOWN(($L$113+ROUNDDOWN(($A35*IF(501&lt;=$A35,$L$128,IF(101&lt;=$A35,$L$127,IF(51&lt;=$A35,$L$126,IF(31&lt;=$A35,$L$125,IF(21&lt;=$A35,$L$124,IF(11&lt;=$A35,$L$123,IF(1&lt;=$A35,$L$122,0)))))))),0))*1.1,0)</f>
        <v>5319</v>
      </c>
      <c r="L35" s="95">
        <v>4741</v>
      </c>
      <c r="M35" s="96">
        <f t="shared" si="9"/>
        <v>10060</v>
      </c>
      <c r="N35" s="97">
        <f t="shared" si="13"/>
        <v>264</v>
      </c>
      <c r="O35" s="98">
        <f t="shared" si="13"/>
        <v>11</v>
      </c>
      <c r="P35" s="99">
        <f t="shared" si="13"/>
        <v>275</v>
      </c>
      <c r="Q35" s="100">
        <f>ROUNDDOWN(($R$113+ROUNDDOWN(($A35*IF(501&lt;=$A35,$R$128,IF(101&lt;=$A35,$R$127,IF(51&lt;=$A35,$R$126,IF(31&lt;=$A35,$R$125,IF(21&lt;=$A35,$R$124,IF(11&lt;=$A35,$R$123,IF(1&lt;=$A35,$R$122,0)))))))),0))*1.1,0)</f>
        <v>5550</v>
      </c>
      <c r="R35" s="101">
        <f t="shared" si="6"/>
        <v>4752</v>
      </c>
      <c r="S35" s="102">
        <f t="shared" si="10"/>
        <v>10302</v>
      </c>
      <c r="T35" s="103">
        <f t="shared" si="14"/>
        <v>231</v>
      </c>
      <c r="U35" s="104">
        <f t="shared" si="14"/>
        <v>11</v>
      </c>
      <c r="V35" s="105">
        <f t="shared" si="14"/>
        <v>242</v>
      </c>
      <c r="W35" s="106">
        <f t="shared" si="15"/>
        <v>-1723</v>
      </c>
      <c r="X35" s="86">
        <f t="shared" si="15"/>
        <v>-363</v>
      </c>
      <c r="Y35" s="87">
        <f t="shared" si="15"/>
        <v>-2086</v>
      </c>
      <c r="Z35" s="107">
        <f t="shared" si="16"/>
        <v>0.7630963838856043</v>
      </c>
      <c r="AA35" s="83">
        <f t="shared" si="16"/>
        <v>0.92903225806451617</v>
      </c>
      <c r="AB35" s="83">
        <f t="shared" si="16"/>
        <v>0.83161123668065873</v>
      </c>
    </row>
    <row r="36" spans="1:28" s="57" customFormat="1" ht="18" customHeight="1" x14ac:dyDescent="0.25">
      <c r="A36" s="84">
        <v>31</v>
      </c>
      <c r="B36" s="85">
        <f t="shared" si="5"/>
        <v>9042</v>
      </c>
      <c r="C36" s="106">
        <v>5291</v>
      </c>
      <c r="D36" s="111">
        <f t="shared" si="11"/>
        <v>14333</v>
      </c>
      <c r="E36" s="88">
        <f>ROUNDDOWN(($F$113+ROUNDDOWN(($A36*IF(501&lt;=$A36,$F$128,IF(101&lt;=$A36,$F$127,IF(51&lt;=$A36,$F$126,IF(31&lt;=$A36,$F$125,IF(21&lt;=$A36,$F$124,IF(11&lt;=$A36,$F$123,IF(1&lt;=$A36,$F$122,0)))))))),0))*1.1,0)</f>
        <v>6413</v>
      </c>
      <c r="F36" s="89">
        <v>5512</v>
      </c>
      <c r="G36" s="90">
        <f t="shared" si="8"/>
        <v>11925</v>
      </c>
      <c r="H36" s="91">
        <f t="shared" si="12"/>
        <v>-2629</v>
      </c>
      <c r="I36" s="92">
        <f t="shared" si="12"/>
        <v>221</v>
      </c>
      <c r="J36" s="93">
        <f t="shared" si="12"/>
        <v>-2408</v>
      </c>
      <c r="K36" s="94">
        <f>ROUNDDOWN(($L$113+ROUNDDOWN(($A36*IF(501&lt;=$A36,$L$128,IF(101&lt;=$A36,$L$127,IF(51&lt;=$A36,$L$126,IF(31&lt;=$A36,$L$125,IF(21&lt;=$A36,$L$124,IF(11&lt;=$A36,$L$123,IF(1&lt;=$A36,$L$122,0)))))))),0))*1.1,0)</f>
        <v>6754</v>
      </c>
      <c r="L36" s="95">
        <v>5692</v>
      </c>
      <c r="M36" s="96">
        <f t="shared" si="9"/>
        <v>12446</v>
      </c>
      <c r="N36" s="97">
        <f t="shared" si="13"/>
        <v>341</v>
      </c>
      <c r="O36" s="98">
        <f t="shared" si="13"/>
        <v>180</v>
      </c>
      <c r="P36" s="99">
        <f t="shared" si="13"/>
        <v>521</v>
      </c>
      <c r="Q36" s="100">
        <f>ROUNDDOWN(($R$113+ROUNDDOWN(($A36*IF(501&lt;=$A36,$R$128,IF(101&lt;=$A36,$R$127,IF(51&lt;=$A36,$R$126,IF(31&lt;=$A36,$R$125,IF(21&lt;=$A36,$R$124,IF(11&lt;=$A36,$R$123,IF(1&lt;=$A36,$R$122,0)))))))),0))*1.1,0)</f>
        <v>7026</v>
      </c>
      <c r="R36" s="101">
        <f t="shared" si="6"/>
        <v>5907</v>
      </c>
      <c r="S36" s="102">
        <f t="shared" si="10"/>
        <v>12933</v>
      </c>
      <c r="T36" s="103">
        <f t="shared" si="14"/>
        <v>272</v>
      </c>
      <c r="U36" s="104">
        <f t="shared" si="14"/>
        <v>215</v>
      </c>
      <c r="V36" s="105">
        <f t="shared" si="14"/>
        <v>487</v>
      </c>
      <c r="W36" s="106">
        <f t="shared" si="15"/>
        <v>-2016</v>
      </c>
      <c r="X36" s="86">
        <f t="shared" si="15"/>
        <v>616</v>
      </c>
      <c r="Y36" s="87">
        <f t="shared" si="15"/>
        <v>-1400</v>
      </c>
      <c r="Z36" s="107">
        <f t="shared" si="16"/>
        <v>0.77704047777040475</v>
      </c>
      <c r="AA36" s="83">
        <f t="shared" si="16"/>
        <v>1.1164241164241164</v>
      </c>
      <c r="AB36" s="83">
        <f t="shared" si="16"/>
        <v>0.902323309844415</v>
      </c>
    </row>
    <row r="37" spans="1:28" s="57" customFormat="1" ht="18" customHeight="1" x14ac:dyDescent="0.25">
      <c r="A37" s="84">
        <v>32</v>
      </c>
      <c r="B37" s="85">
        <f t="shared" si="5"/>
        <v>9358</v>
      </c>
      <c r="C37" s="106">
        <v>5467</v>
      </c>
      <c r="D37" s="111">
        <f t="shared" si="11"/>
        <v>14825</v>
      </c>
      <c r="E37" s="88">
        <f>ROUNDDOWN(($F$113+ROUNDDOWN(($A37*IF(501&lt;=$A37,$F$128,IF(101&lt;=$A37,$F$127,IF(51&lt;=$A37,$F$126,IF(31&lt;=$A37,$F$125,IF(21&lt;=$A37,$F$124,IF(11&lt;=$A37,$F$123,IF(1&lt;=$A37,$F$122,0)))))))),0))*1.1,0)</f>
        <v>6582</v>
      </c>
      <c r="F37" s="89">
        <v>5667</v>
      </c>
      <c r="G37" s="90">
        <f t="shared" si="8"/>
        <v>12249</v>
      </c>
      <c r="H37" s="91">
        <f t="shared" si="12"/>
        <v>-2776</v>
      </c>
      <c r="I37" s="92">
        <f t="shared" si="12"/>
        <v>200</v>
      </c>
      <c r="J37" s="93">
        <f t="shared" si="12"/>
        <v>-2576</v>
      </c>
      <c r="K37" s="94">
        <f>ROUNDDOWN(($L$113+ROUNDDOWN(($A37*IF(501&lt;=$A37,$L$128,IF(101&lt;=$A37,$L$127,IF(51&lt;=$A37,$L$126,IF(31&lt;=$A37,$L$125,IF(21&lt;=$A37,$L$124,IF(11&lt;=$A37,$L$123,IF(1&lt;=$A37,$L$122,0)))))))),0))*1.1,0)</f>
        <v>6934</v>
      </c>
      <c r="L37" s="95">
        <v>5852</v>
      </c>
      <c r="M37" s="96">
        <f t="shared" si="9"/>
        <v>12786</v>
      </c>
      <c r="N37" s="97">
        <f t="shared" si="13"/>
        <v>352</v>
      </c>
      <c r="O37" s="98">
        <f t="shared" si="13"/>
        <v>185</v>
      </c>
      <c r="P37" s="99">
        <f t="shared" si="13"/>
        <v>537</v>
      </c>
      <c r="Q37" s="100">
        <f>ROUNDDOWN(($R$113+ROUNDDOWN(($A37*IF(501&lt;=$A37,$R$128,IF(101&lt;=$A37,$R$127,IF(51&lt;=$A37,$R$126,IF(31&lt;=$A37,$R$125,IF(21&lt;=$A37,$R$124,IF(11&lt;=$A37,$R$123,IF(1&lt;=$A37,$R$122,0)))))))),0))*1.1,0)</f>
        <v>7216</v>
      </c>
      <c r="R37" s="101">
        <f t="shared" si="6"/>
        <v>6072</v>
      </c>
      <c r="S37" s="102">
        <f t="shared" si="10"/>
        <v>13288</v>
      </c>
      <c r="T37" s="103">
        <f t="shared" si="14"/>
        <v>282</v>
      </c>
      <c r="U37" s="104">
        <f t="shared" si="14"/>
        <v>220</v>
      </c>
      <c r="V37" s="105">
        <f t="shared" si="14"/>
        <v>502</v>
      </c>
      <c r="W37" s="106">
        <f t="shared" si="15"/>
        <v>-2142</v>
      </c>
      <c r="X37" s="86">
        <f t="shared" si="15"/>
        <v>605</v>
      </c>
      <c r="Y37" s="87">
        <f t="shared" si="15"/>
        <v>-1537</v>
      </c>
      <c r="Z37" s="107">
        <f t="shared" si="16"/>
        <v>0.77110493695234028</v>
      </c>
      <c r="AA37" s="83">
        <f t="shared" si="16"/>
        <v>1.1106639839034205</v>
      </c>
      <c r="AB37" s="83">
        <f t="shared" si="16"/>
        <v>0.89632377740303537</v>
      </c>
    </row>
    <row r="38" spans="1:28" s="57" customFormat="1" ht="18" customHeight="1" x14ac:dyDescent="0.25">
      <c r="A38" s="84">
        <v>33</v>
      </c>
      <c r="B38" s="85">
        <f t="shared" si="5"/>
        <v>9675</v>
      </c>
      <c r="C38" s="106">
        <v>5643</v>
      </c>
      <c r="D38" s="111">
        <f t="shared" si="11"/>
        <v>15318</v>
      </c>
      <c r="E38" s="88">
        <f>ROUNDDOWN(($F$113+ROUNDDOWN(($A38*IF(501&lt;=$A38,$F$128,IF(101&lt;=$A38,$F$127,IF(51&lt;=$A38,$F$126,IF(31&lt;=$A38,$F$125,IF(21&lt;=$A38,$F$124,IF(11&lt;=$A38,$F$123,IF(1&lt;=$A38,$F$122,0)))))))),0))*1.1,0)</f>
        <v>6751</v>
      </c>
      <c r="F38" s="89">
        <v>5822</v>
      </c>
      <c r="G38" s="90">
        <f t="shared" si="8"/>
        <v>12573</v>
      </c>
      <c r="H38" s="91">
        <f t="shared" si="12"/>
        <v>-2924</v>
      </c>
      <c r="I38" s="92">
        <f t="shared" si="12"/>
        <v>179</v>
      </c>
      <c r="J38" s="93">
        <f t="shared" si="12"/>
        <v>-2745</v>
      </c>
      <c r="K38" s="94">
        <f>ROUNDDOWN(($L$113+ROUNDDOWN(($A38*IF(501&lt;=$A38,$L$128,IF(101&lt;=$A38,$L$127,IF(51&lt;=$A38,$L$126,IF(31&lt;=$A38,$L$125,IF(21&lt;=$A38,$L$124,IF(11&lt;=$A38,$L$123,IF(1&lt;=$A38,$L$122,0)))))))),0))*1.1,0)</f>
        <v>7114</v>
      </c>
      <c r="L38" s="95">
        <v>6011</v>
      </c>
      <c r="M38" s="96">
        <f t="shared" si="9"/>
        <v>13125</v>
      </c>
      <c r="N38" s="97">
        <f t="shared" si="13"/>
        <v>363</v>
      </c>
      <c r="O38" s="98">
        <f t="shared" si="13"/>
        <v>189</v>
      </c>
      <c r="P38" s="99">
        <f t="shared" si="13"/>
        <v>552</v>
      </c>
      <c r="Q38" s="100">
        <f>ROUNDDOWN(($R$113+ROUNDDOWN(($A38*IF(501&lt;=$A38,$R$128,IF(101&lt;=$A38,$R$127,IF(51&lt;=$A38,$R$126,IF(31&lt;=$A38,$R$125,IF(21&lt;=$A38,$R$124,IF(11&lt;=$A38,$R$123,IF(1&lt;=$A38,$R$122,0)))))))),0))*1.1,0)</f>
        <v>7405</v>
      </c>
      <c r="R38" s="101">
        <f t="shared" si="6"/>
        <v>6237</v>
      </c>
      <c r="S38" s="102">
        <f t="shared" si="10"/>
        <v>13642</v>
      </c>
      <c r="T38" s="103">
        <f t="shared" si="14"/>
        <v>291</v>
      </c>
      <c r="U38" s="104">
        <f t="shared" si="14"/>
        <v>226</v>
      </c>
      <c r="V38" s="105">
        <f t="shared" si="14"/>
        <v>517</v>
      </c>
      <c r="W38" s="106">
        <f t="shared" si="15"/>
        <v>-2270</v>
      </c>
      <c r="X38" s="86">
        <f t="shared" si="15"/>
        <v>594</v>
      </c>
      <c r="Y38" s="87">
        <f t="shared" si="15"/>
        <v>-1676</v>
      </c>
      <c r="Z38" s="107">
        <f t="shared" si="16"/>
        <v>0.76537467700258399</v>
      </c>
      <c r="AA38" s="83">
        <f t="shared" si="16"/>
        <v>1.1052631578947369</v>
      </c>
      <c r="AB38" s="83">
        <f t="shared" si="16"/>
        <v>0.89058623841232532</v>
      </c>
    </row>
    <row r="39" spans="1:28" s="57" customFormat="1" ht="18" customHeight="1" x14ac:dyDescent="0.25">
      <c r="A39" s="84">
        <v>34</v>
      </c>
      <c r="B39" s="85">
        <f t="shared" si="5"/>
        <v>9992</v>
      </c>
      <c r="C39" s="106">
        <v>5819</v>
      </c>
      <c r="D39" s="111">
        <f t="shared" si="11"/>
        <v>15811</v>
      </c>
      <c r="E39" s="88">
        <f>ROUNDDOWN(($F$113+ROUNDDOWN(($A39*IF(501&lt;=$A39,$F$128,IF(101&lt;=$A39,$F$127,IF(51&lt;=$A39,$F$126,IF(31&lt;=$A39,$F$125,IF(21&lt;=$A39,$F$124,IF(11&lt;=$A39,$F$123,IF(1&lt;=$A39,$F$122,0)))))))),0))*1.1,0)</f>
        <v>6921</v>
      </c>
      <c r="F39" s="89">
        <v>5977</v>
      </c>
      <c r="G39" s="90">
        <f t="shared" si="8"/>
        <v>12898</v>
      </c>
      <c r="H39" s="91">
        <f t="shared" si="12"/>
        <v>-3071</v>
      </c>
      <c r="I39" s="92">
        <f t="shared" si="12"/>
        <v>158</v>
      </c>
      <c r="J39" s="93">
        <f t="shared" si="12"/>
        <v>-2913</v>
      </c>
      <c r="K39" s="94">
        <f>ROUNDDOWN(($L$113+ROUNDDOWN(($A39*IF(501&lt;=$A39,$L$128,IF(101&lt;=$A39,$L$127,IF(51&lt;=$A39,$L$126,IF(31&lt;=$A39,$L$125,IF(21&lt;=$A39,$L$124,IF(11&lt;=$A39,$L$123,IF(1&lt;=$A39,$L$122,0)))))))),0))*1.1,0)</f>
        <v>7295</v>
      </c>
      <c r="L39" s="95">
        <v>6171</v>
      </c>
      <c r="M39" s="96">
        <f t="shared" si="9"/>
        <v>13466</v>
      </c>
      <c r="N39" s="97">
        <f t="shared" si="13"/>
        <v>374</v>
      </c>
      <c r="O39" s="98">
        <f t="shared" si="13"/>
        <v>194</v>
      </c>
      <c r="P39" s="99">
        <f t="shared" si="13"/>
        <v>568</v>
      </c>
      <c r="Q39" s="100">
        <f>ROUNDDOWN(($R$113+ROUNDDOWN(($A39*IF(501&lt;=$A39,$R$128,IF(101&lt;=$A39,$R$127,IF(51&lt;=$A39,$R$126,IF(31&lt;=$A39,$R$125,IF(21&lt;=$A39,$R$124,IF(11&lt;=$A39,$R$123,IF(1&lt;=$A39,$R$122,0)))))))),0))*1.1,0)</f>
        <v>7594</v>
      </c>
      <c r="R39" s="101">
        <f t="shared" si="6"/>
        <v>6402</v>
      </c>
      <c r="S39" s="102">
        <f t="shared" si="10"/>
        <v>13996</v>
      </c>
      <c r="T39" s="103">
        <f t="shared" si="14"/>
        <v>299</v>
      </c>
      <c r="U39" s="104">
        <f t="shared" si="14"/>
        <v>231</v>
      </c>
      <c r="V39" s="105">
        <f t="shared" si="14"/>
        <v>530</v>
      </c>
      <c r="W39" s="106">
        <f t="shared" si="15"/>
        <v>-2398</v>
      </c>
      <c r="X39" s="86">
        <f t="shared" si="15"/>
        <v>583</v>
      </c>
      <c r="Y39" s="87">
        <f t="shared" si="15"/>
        <v>-1815</v>
      </c>
      <c r="Z39" s="107">
        <f t="shared" si="16"/>
        <v>0.76000800640512411</v>
      </c>
      <c r="AA39" s="83">
        <f t="shared" si="16"/>
        <v>1.1001890359168243</v>
      </c>
      <c r="AB39" s="83">
        <f t="shared" si="16"/>
        <v>0.88520650180254257</v>
      </c>
    </row>
    <row r="40" spans="1:28" s="57" customFormat="1" ht="18" customHeight="1" x14ac:dyDescent="0.25">
      <c r="A40" s="84">
        <v>35</v>
      </c>
      <c r="B40" s="85">
        <f t="shared" si="5"/>
        <v>10309</v>
      </c>
      <c r="C40" s="106">
        <v>5995</v>
      </c>
      <c r="D40" s="111">
        <f t="shared" si="11"/>
        <v>16304</v>
      </c>
      <c r="E40" s="88">
        <f>ROUNDDOWN(($F$113+ROUNDDOWN(($A40*IF(501&lt;=$A40,$F$128,IF(101&lt;=$A40,$F$127,IF(51&lt;=$A40,$F$126,IF(31&lt;=$A40,$F$125,IF(21&lt;=$A40,$F$124,IF(11&lt;=$A40,$F$123,IF(1&lt;=$A40,$F$122,0)))))))),0))*1.1,0)</f>
        <v>7090</v>
      </c>
      <c r="F40" s="89">
        <v>6132</v>
      </c>
      <c r="G40" s="90">
        <f t="shared" si="8"/>
        <v>13222</v>
      </c>
      <c r="H40" s="91">
        <f t="shared" si="12"/>
        <v>-3219</v>
      </c>
      <c r="I40" s="92">
        <f t="shared" si="12"/>
        <v>137</v>
      </c>
      <c r="J40" s="93">
        <f t="shared" si="12"/>
        <v>-3082</v>
      </c>
      <c r="K40" s="94">
        <f>ROUNDDOWN(($L$113+ROUNDDOWN(($A40*IF(501&lt;=$A40,$L$128,IF(101&lt;=$A40,$L$127,IF(51&lt;=$A40,$L$126,IF(31&lt;=$A40,$L$125,IF(21&lt;=$A40,$L$124,IF(11&lt;=$A40,$L$123,IF(1&lt;=$A40,$L$122,0)))))))),0))*1.1,0)</f>
        <v>7475</v>
      </c>
      <c r="L40" s="95">
        <v>6330</v>
      </c>
      <c r="M40" s="96">
        <f t="shared" si="9"/>
        <v>13805</v>
      </c>
      <c r="N40" s="97">
        <f t="shared" si="13"/>
        <v>385</v>
      </c>
      <c r="O40" s="98">
        <f t="shared" si="13"/>
        <v>198</v>
      </c>
      <c r="P40" s="99">
        <f t="shared" si="13"/>
        <v>583</v>
      </c>
      <c r="Q40" s="100">
        <f>ROUNDDOWN(($R$113+ROUNDDOWN(($A40*IF(501&lt;=$A40,$R$128,IF(101&lt;=$A40,$R$127,IF(51&lt;=$A40,$R$126,IF(31&lt;=$A40,$R$125,IF(21&lt;=$A40,$R$124,IF(11&lt;=$A40,$R$123,IF(1&lt;=$A40,$R$122,0)))))))),0))*1.1,0)</f>
        <v>7783</v>
      </c>
      <c r="R40" s="101">
        <f t="shared" si="6"/>
        <v>6567</v>
      </c>
      <c r="S40" s="102">
        <f t="shared" si="10"/>
        <v>14350</v>
      </c>
      <c r="T40" s="103">
        <f t="shared" si="14"/>
        <v>308</v>
      </c>
      <c r="U40" s="104">
        <f t="shared" si="14"/>
        <v>237</v>
      </c>
      <c r="V40" s="105">
        <f t="shared" si="14"/>
        <v>545</v>
      </c>
      <c r="W40" s="106">
        <f t="shared" si="15"/>
        <v>-2526</v>
      </c>
      <c r="X40" s="86">
        <f t="shared" si="15"/>
        <v>572</v>
      </c>
      <c r="Y40" s="87">
        <f t="shared" si="15"/>
        <v>-1954</v>
      </c>
      <c r="Z40" s="107">
        <f t="shared" si="16"/>
        <v>0.75497138422737409</v>
      </c>
      <c r="AA40" s="83">
        <f t="shared" si="16"/>
        <v>1.0954128440366973</v>
      </c>
      <c r="AB40" s="83">
        <f t="shared" si="16"/>
        <v>0.88015210991167814</v>
      </c>
    </row>
    <row r="41" spans="1:28" s="57" customFormat="1" ht="18" customHeight="1" x14ac:dyDescent="0.25">
      <c r="A41" s="84">
        <v>36</v>
      </c>
      <c r="B41" s="85">
        <f t="shared" si="5"/>
        <v>10626</v>
      </c>
      <c r="C41" s="106">
        <v>6176</v>
      </c>
      <c r="D41" s="111">
        <f t="shared" si="11"/>
        <v>16802</v>
      </c>
      <c r="E41" s="88">
        <f>ROUNDDOWN(($F$113+ROUNDDOWN(($A41*IF(501&lt;=$A41,$F$128,IF(101&lt;=$A41,$F$127,IF(51&lt;=$A41,$F$126,IF(31&lt;=$A41,$F$125,IF(21&lt;=$A41,$F$124,IF(11&lt;=$A41,$F$123,IF(1&lt;=$A41,$F$122,0)))))))),0))*1.1,0)</f>
        <v>7260</v>
      </c>
      <c r="F41" s="89">
        <v>6287</v>
      </c>
      <c r="G41" s="90">
        <f t="shared" si="8"/>
        <v>13547</v>
      </c>
      <c r="H41" s="91">
        <f t="shared" si="12"/>
        <v>-3366</v>
      </c>
      <c r="I41" s="92">
        <f t="shared" si="12"/>
        <v>111</v>
      </c>
      <c r="J41" s="93">
        <f t="shared" si="12"/>
        <v>-3255</v>
      </c>
      <c r="K41" s="94">
        <f>ROUNDDOWN(($L$113+ROUNDDOWN(($A41*IF(501&lt;=$A41,$L$128,IF(101&lt;=$A41,$L$127,IF(51&lt;=$A41,$L$126,IF(31&lt;=$A41,$L$125,IF(21&lt;=$A41,$L$124,IF(11&lt;=$A41,$L$123,IF(1&lt;=$A41,$L$122,0)))))))),0))*1.1,0)</f>
        <v>7656</v>
      </c>
      <c r="L41" s="95">
        <v>6490</v>
      </c>
      <c r="M41" s="96">
        <f t="shared" si="9"/>
        <v>14146</v>
      </c>
      <c r="N41" s="97">
        <f t="shared" si="13"/>
        <v>396</v>
      </c>
      <c r="O41" s="98">
        <f t="shared" si="13"/>
        <v>203</v>
      </c>
      <c r="P41" s="99">
        <f t="shared" si="13"/>
        <v>599</v>
      </c>
      <c r="Q41" s="100">
        <f>ROUNDDOWN(($R$113+ROUNDDOWN(($A41*IF(501&lt;=$A41,$R$128,IF(101&lt;=$A41,$R$127,IF(51&lt;=$A41,$R$126,IF(31&lt;=$A41,$R$125,IF(21&lt;=$A41,$R$124,IF(11&lt;=$A41,$R$123,IF(1&lt;=$A41,$R$122,0)))))))),0))*1.1,0)</f>
        <v>7972</v>
      </c>
      <c r="R41" s="101">
        <f t="shared" si="6"/>
        <v>6732</v>
      </c>
      <c r="S41" s="102">
        <f t="shared" si="10"/>
        <v>14704</v>
      </c>
      <c r="T41" s="103">
        <f t="shared" si="14"/>
        <v>316</v>
      </c>
      <c r="U41" s="104">
        <f t="shared" si="14"/>
        <v>242</v>
      </c>
      <c r="V41" s="105">
        <f t="shared" si="14"/>
        <v>558</v>
      </c>
      <c r="W41" s="106">
        <f t="shared" si="15"/>
        <v>-2654</v>
      </c>
      <c r="X41" s="86">
        <f t="shared" si="15"/>
        <v>556</v>
      </c>
      <c r="Y41" s="87">
        <f t="shared" si="15"/>
        <v>-2098</v>
      </c>
      <c r="Z41" s="107">
        <f t="shared" si="16"/>
        <v>0.75023527197440243</v>
      </c>
      <c r="AA41" s="83">
        <f t="shared" si="16"/>
        <v>1.0900259067357514</v>
      </c>
      <c r="AB41" s="83">
        <f t="shared" si="16"/>
        <v>0.87513391262944884</v>
      </c>
    </row>
    <row r="42" spans="1:28" s="57" customFormat="1" ht="18" customHeight="1" x14ac:dyDescent="0.25">
      <c r="A42" s="84">
        <v>37</v>
      </c>
      <c r="B42" s="85">
        <f t="shared" si="5"/>
        <v>10942</v>
      </c>
      <c r="C42" s="106">
        <v>6358</v>
      </c>
      <c r="D42" s="111">
        <f t="shared" si="11"/>
        <v>17300</v>
      </c>
      <c r="E42" s="88">
        <f>ROUNDDOWN(($F$113+ROUNDDOWN(($A42*IF(501&lt;=$A42,$F$128,IF(101&lt;=$A42,$F$127,IF(51&lt;=$A42,$F$126,IF(31&lt;=$A42,$F$125,IF(21&lt;=$A42,$F$124,IF(11&lt;=$A42,$F$123,IF(1&lt;=$A42,$F$122,0)))))))),0))*1.1,0)</f>
        <v>7429</v>
      </c>
      <c r="F42" s="89">
        <v>6442</v>
      </c>
      <c r="G42" s="90">
        <f t="shared" si="8"/>
        <v>13871</v>
      </c>
      <c r="H42" s="91">
        <f t="shared" si="12"/>
        <v>-3513</v>
      </c>
      <c r="I42" s="92">
        <f t="shared" si="12"/>
        <v>84</v>
      </c>
      <c r="J42" s="93">
        <f t="shared" si="12"/>
        <v>-3429</v>
      </c>
      <c r="K42" s="94">
        <f>ROUNDDOWN(($L$113+ROUNDDOWN(($A42*IF(501&lt;=$A42,$L$128,IF(101&lt;=$A42,$L$127,IF(51&lt;=$A42,$L$126,IF(31&lt;=$A42,$L$125,IF(21&lt;=$A42,$L$124,IF(11&lt;=$A42,$L$123,IF(1&lt;=$A42,$L$122,0)))))))),0))*1.1,0)</f>
        <v>7836</v>
      </c>
      <c r="L42" s="95">
        <v>6649</v>
      </c>
      <c r="M42" s="96">
        <f t="shared" si="9"/>
        <v>14485</v>
      </c>
      <c r="N42" s="97">
        <f t="shared" si="13"/>
        <v>407</v>
      </c>
      <c r="O42" s="98">
        <f t="shared" si="13"/>
        <v>207</v>
      </c>
      <c r="P42" s="99">
        <f t="shared" si="13"/>
        <v>614</v>
      </c>
      <c r="Q42" s="100">
        <f>ROUNDDOWN(($R$113+ROUNDDOWN(($A42*IF(501&lt;=$A42,$R$128,IF(101&lt;=$A42,$R$127,IF(51&lt;=$A42,$R$126,IF(31&lt;=$A42,$R$125,IF(21&lt;=$A42,$R$124,IF(11&lt;=$A42,$R$123,IF(1&lt;=$A42,$R$122,0)))))))),0))*1.1,0)</f>
        <v>8162</v>
      </c>
      <c r="R42" s="101">
        <f t="shared" si="6"/>
        <v>6897</v>
      </c>
      <c r="S42" s="102">
        <f t="shared" si="10"/>
        <v>15059</v>
      </c>
      <c r="T42" s="103">
        <f t="shared" si="14"/>
        <v>326</v>
      </c>
      <c r="U42" s="104">
        <f t="shared" si="14"/>
        <v>248</v>
      </c>
      <c r="V42" s="105">
        <f t="shared" si="14"/>
        <v>574</v>
      </c>
      <c r="W42" s="106">
        <f t="shared" si="15"/>
        <v>-2780</v>
      </c>
      <c r="X42" s="86">
        <f t="shared" si="15"/>
        <v>539</v>
      </c>
      <c r="Y42" s="87">
        <f t="shared" si="15"/>
        <v>-2241</v>
      </c>
      <c r="Z42" s="107">
        <f t="shared" si="16"/>
        <v>0.7459331018095412</v>
      </c>
      <c r="AA42" s="83">
        <f t="shared" si="16"/>
        <v>1.0847750865051904</v>
      </c>
      <c r="AB42" s="83">
        <f t="shared" si="16"/>
        <v>0.87046242774566474</v>
      </c>
    </row>
    <row r="43" spans="1:28" s="57" customFormat="1" ht="18" customHeight="1" x14ac:dyDescent="0.25">
      <c r="A43" s="84">
        <v>38</v>
      </c>
      <c r="B43" s="85">
        <f t="shared" si="5"/>
        <v>11259</v>
      </c>
      <c r="C43" s="106">
        <v>6539</v>
      </c>
      <c r="D43" s="111">
        <f t="shared" si="11"/>
        <v>17798</v>
      </c>
      <c r="E43" s="88">
        <f>ROUNDDOWN(($F$113+ROUNDDOWN(($A43*IF(501&lt;=$A43,$F$128,IF(101&lt;=$A43,$F$127,IF(51&lt;=$A43,$F$126,IF(31&lt;=$A43,$F$125,IF(21&lt;=$A43,$F$124,IF(11&lt;=$A43,$F$123,IF(1&lt;=$A43,$F$122,0)))))))),0))*1.1,0)</f>
        <v>7598</v>
      </c>
      <c r="F43" s="89">
        <v>6597</v>
      </c>
      <c r="G43" s="90">
        <f t="shared" si="8"/>
        <v>14195</v>
      </c>
      <c r="H43" s="91">
        <f t="shared" si="12"/>
        <v>-3661</v>
      </c>
      <c r="I43" s="92">
        <f t="shared" si="12"/>
        <v>58</v>
      </c>
      <c r="J43" s="93">
        <f t="shared" si="12"/>
        <v>-3603</v>
      </c>
      <c r="K43" s="94">
        <f>ROUNDDOWN(($L$113+ROUNDDOWN(($A43*IF(501&lt;=$A43,$L$128,IF(101&lt;=$A43,$L$127,IF(51&lt;=$A43,$L$126,IF(31&lt;=$A43,$L$125,IF(21&lt;=$A43,$L$124,IF(11&lt;=$A43,$L$123,IF(1&lt;=$A43,$L$122,0)))))))),0))*1.1,0)</f>
        <v>8016</v>
      </c>
      <c r="L43" s="95">
        <v>6809</v>
      </c>
      <c r="M43" s="96">
        <f t="shared" si="9"/>
        <v>14825</v>
      </c>
      <c r="N43" s="97">
        <f t="shared" si="13"/>
        <v>418</v>
      </c>
      <c r="O43" s="98">
        <f t="shared" si="13"/>
        <v>212</v>
      </c>
      <c r="P43" s="99">
        <f t="shared" si="13"/>
        <v>630</v>
      </c>
      <c r="Q43" s="100">
        <f>ROUNDDOWN(($R$113+ROUNDDOWN(($A43*IF(501&lt;=$A43,$R$128,IF(101&lt;=$A43,$R$127,IF(51&lt;=$A43,$R$126,IF(31&lt;=$A43,$R$125,IF(21&lt;=$A43,$R$124,IF(11&lt;=$A43,$R$123,IF(1&lt;=$A43,$R$122,0)))))))),0))*1.1,0)</f>
        <v>8351</v>
      </c>
      <c r="R43" s="101">
        <f t="shared" si="6"/>
        <v>7062</v>
      </c>
      <c r="S43" s="102">
        <f t="shared" si="10"/>
        <v>15413</v>
      </c>
      <c r="T43" s="103">
        <f t="shared" si="14"/>
        <v>335</v>
      </c>
      <c r="U43" s="104">
        <f t="shared" si="14"/>
        <v>253</v>
      </c>
      <c r="V43" s="105">
        <f t="shared" si="14"/>
        <v>588</v>
      </c>
      <c r="W43" s="106">
        <f t="shared" si="15"/>
        <v>-2908</v>
      </c>
      <c r="X43" s="86">
        <f t="shared" si="15"/>
        <v>523</v>
      </c>
      <c r="Y43" s="87">
        <f t="shared" si="15"/>
        <v>-2385</v>
      </c>
      <c r="Z43" s="107">
        <f t="shared" si="16"/>
        <v>0.74171773692157383</v>
      </c>
      <c r="AA43" s="83">
        <f t="shared" si="16"/>
        <v>1.0799816485701177</v>
      </c>
      <c r="AB43" s="83">
        <f t="shared" si="16"/>
        <v>0.86599617934599393</v>
      </c>
    </row>
    <row r="44" spans="1:28" s="57" customFormat="1" ht="18" customHeight="1" x14ac:dyDescent="0.25">
      <c r="A44" s="84">
        <v>39</v>
      </c>
      <c r="B44" s="85">
        <f t="shared" si="5"/>
        <v>11576</v>
      </c>
      <c r="C44" s="106">
        <v>6721</v>
      </c>
      <c r="D44" s="111">
        <f t="shared" si="11"/>
        <v>18297</v>
      </c>
      <c r="E44" s="88">
        <f>ROUNDDOWN(($F$113+ROUNDDOWN(($A44*IF(501&lt;=$A44,$F$128,IF(101&lt;=$A44,$F$127,IF(51&lt;=$A44,$F$126,IF(31&lt;=$A44,$F$125,IF(21&lt;=$A44,$F$124,IF(11&lt;=$A44,$F$123,IF(1&lt;=$A44,$F$122,0)))))))),0))*1.1,0)</f>
        <v>7768</v>
      </c>
      <c r="F44" s="89">
        <v>6752</v>
      </c>
      <c r="G44" s="90">
        <f t="shared" si="8"/>
        <v>14520</v>
      </c>
      <c r="H44" s="91">
        <f t="shared" si="12"/>
        <v>-3808</v>
      </c>
      <c r="I44" s="92">
        <f t="shared" si="12"/>
        <v>31</v>
      </c>
      <c r="J44" s="93">
        <f t="shared" si="12"/>
        <v>-3777</v>
      </c>
      <c r="K44" s="94">
        <f>ROUNDDOWN(($L$113+ROUNDDOWN(($A44*IF(501&lt;=$A44,$L$128,IF(101&lt;=$A44,$L$127,IF(51&lt;=$A44,$L$126,IF(31&lt;=$A44,$L$125,IF(21&lt;=$A44,$L$124,IF(11&lt;=$A44,$L$123,IF(1&lt;=$A44,$L$122,0)))))))),0))*1.1,0)</f>
        <v>8197</v>
      </c>
      <c r="L44" s="95">
        <v>6968</v>
      </c>
      <c r="M44" s="96">
        <f t="shared" si="9"/>
        <v>15165</v>
      </c>
      <c r="N44" s="97">
        <f t="shared" si="13"/>
        <v>429</v>
      </c>
      <c r="O44" s="98">
        <f t="shared" si="13"/>
        <v>216</v>
      </c>
      <c r="P44" s="99">
        <f t="shared" si="13"/>
        <v>645</v>
      </c>
      <c r="Q44" s="100">
        <f>ROUNDDOWN(($R$113+ROUNDDOWN(($A44*IF(501&lt;=$A44,$R$128,IF(101&lt;=$A44,$R$127,IF(51&lt;=$A44,$R$126,IF(31&lt;=$A44,$R$125,IF(21&lt;=$A44,$R$124,IF(11&lt;=$A44,$R$123,IF(1&lt;=$A44,$R$122,0)))))))),0))*1.1,0)</f>
        <v>8540</v>
      </c>
      <c r="R44" s="101">
        <f t="shared" si="6"/>
        <v>7227</v>
      </c>
      <c r="S44" s="102">
        <f t="shared" si="10"/>
        <v>15767</v>
      </c>
      <c r="T44" s="103">
        <f t="shared" si="14"/>
        <v>343</v>
      </c>
      <c r="U44" s="104">
        <f t="shared" si="14"/>
        <v>259</v>
      </c>
      <c r="V44" s="105">
        <f t="shared" si="14"/>
        <v>602</v>
      </c>
      <c r="W44" s="106">
        <f t="shared" si="15"/>
        <v>-3036</v>
      </c>
      <c r="X44" s="86">
        <f t="shared" si="15"/>
        <v>506</v>
      </c>
      <c r="Y44" s="87">
        <f t="shared" si="15"/>
        <v>-2530</v>
      </c>
      <c r="Z44" s="107">
        <f t="shared" si="16"/>
        <v>0.73773324118866623</v>
      </c>
      <c r="AA44" s="83">
        <f t="shared" si="16"/>
        <v>1.0752864157119477</v>
      </c>
      <c r="AB44" s="83">
        <f t="shared" si="16"/>
        <v>0.86172596600535611</v>
      </c>
    </row>
    <row r="45" spans="1:28" s="57" customFormat="1" ht="18" customHeight="1" x14ac:dyDescent="0.25">
      <c r="A45" s="84">
        <v>40</v>
      </c>
      <c r="B45" s="85">
        <f t="shared" si="5"/>
        <v>11893</v>
      </c>
      <c r="C45" s="106">
        <v>6902</v>
      </c>
      <c r="D45" s="111">
        <f t="shared" si="11"/>
        <v>18795</v>
      </c>
      <c r="E45" s="88">
        <f>ROUNDDOWN(($F$113+ROUNDDOWN(($A45*IF(501&lt;=$A45,$F$128,IF(101&lt;=$A45,$F$127,IF(51&lt;=$A45,$F$126,IF(31&lt;=$A45,$F$125,IF(21&lt;=$A45,$F$124,IF(11&lt;=$A45,$F$123,IF(1&lt;=$A45,$F$122,0)))))))),0))*1.1,0)</f>
        <v>7937</v>
      </c>
      <c r="F45" s="89">
        <v>6908</v>
      </c>
      <c r="G45" s="90">
        <f t="shared" si="8"/>
        <v>14845</v>
      </c>
      <c r="H45" s="91">
        <f t="shared" si="12"/>
        <v>-3956</v>
      </c>
      <c r="I45" s="92">
        <f t="shared" si="12"/>
        <v>6</v>
      </c>
      <c r="J45" s="93">
        <f t="shared" si="12"/>
        <v>-3950</v>
      </c>
      <c r="K45" s="94">
        <f>ROUNDDOWN(($L$113+ROUNDDOWN(($A45*IF(501&lt;=$A45,$L$128,IF(101&lt;=$A45,$L$127,IF(51&lt;=$A45,$L$126,IF(31&lt;=$A45,$L$125,IF(21&lt;=$A45,$L$124,IF(11&lt;=$A45,$L$123,IF(1&lt;=$A45,$L$122,0)))))))),0))*1.1,0)</f>
        <v>8377</v>
      </c>
      <c r="L45" s="95">
        <v>7128</v>
      </c>
      <c r="M45" s="96">
        <f t="shared" si="9"/>
        <v>15505</v>
      </c>
      <c r="N45" s="97">
        <f t="shared" si="13"/>
        <v>440</v>
      </c>
      <c r="O45" s="98">
        <f t="shared" si="13"/>
        <v>220</v>
      </c>
      <c r="P45" s="99">
        <f t="shared" si="13"/>
        <v>660</v>
      </c>
      <c r="Q45" s="100">
        <f>ROUNDDOWN(($R$113+ROUNDDOWN(($A45*IF(501&lt;=$A45,$R$128,IF(101&lt;=$A45,$R$127,IF(51&lt;=$A45,$R$126,IF(31&lt;=$A45,$R$125,IF(21&lt;=$A45,$R$124,IF(11&lt;=$A45,$R$123,IF(1&lt;=$A45,$R$122,0)))))))),0))*1.1,0)</f>
        <v>8729</v>
      </c>
      <c r="R45" s="101">
        <f t="shared" si="6"/>
        <v>7392</v>
      </c>
      <c r="S45" s="102">
        <f t="shared" si="10"/>
        <v>16121</v>
      </c>
      <c r="T45" s="103">
        <f t="shared" si="14"/>
        <v>352</v>
      </c>
      <c r="U45" s="104">
        <f t="shared" si="14"/>
        <v>264</v>
      </c>
      <c r="V45" s="105">
        <f t="shared" si="14"/>
        <v>616</v>
      </c>
      <c r="W45" s="106">
        <f t="shared" si="15"/>
        <v>-3164</v>
      </c>
      <c r="X45" s="86">
        <f t="shared" si="15"/>
        <v>490</v>
      </c>
      <c r="Y45" s="87">
        <f t="shared" si="15"/>
        <v>-2674</v>
      </c>
      <c r="Z45" s="107">
        <f t="shared" si="16"/>
        <v>0.73396115361977632</v>
      </c>
      <c r="AA45" s="83">
        <f t="shared" si="16"/>
        <v>1.0709939148073022</v>
      </c>
      <c r="AB45" s="83">
        <f t="shared" si="16"/>
        <v>0.85772811918063319</v>
      </c>
    </row>
    <row r="46" spans="1:28" s="57" customFormat="1" ht="18" customHeight="1" x14ac:dyDescent="0.25">
      <c r="A46" s="84">
        <v>41</v>
      </c>
      <c r="B46" s="85">
        <f t="shared" si="5"/>
        <v>12210</v>
      </c>
      <c r="C46" s="106">
        <v>7084</v>
      </c>
      <c r="D46" s="111">
        <f t="shared" si="11"/>
        <v>19294</v>
      </c>
      <c r="E46" s="88">
        <f>ROUNDDOWN(($F$113+ROUNDDOWN(($A46*IF(501&lt;=$A46,$F$128,IF(101&lt;=$A46,$F$127,IF(51&lt;=$A46,$F$126,IF(31&lt;=$A46,$F$125,IF(21&lt;=$A46,$F$124,IF(11&lt;=$A46,$F$123,IF(1&lt;=$A46,$F$122,0)))))))),0))*1.1,0)</f>
        <v>8107</v>
      </c>
      <c r="F46" s="89">
        <v>7288</v>
      </c>
      <c r="G46" s="90">
        <f t="shared" si="8"/>
        <v>15395</v>
      </c>
      <c r="H46" s="91">
        <f t="shared" si="12"/>
        <v>-4103</v>
      </c>
      <c r="I46" s="92">
        <f t="shared" si="12"/>
        <v>204</v>
      </c>
      <c r="J46" s="93">
        <f t="shared" si="12"/>
        <v>-3899</v>
      </c>
      <c r="K46" s="94">
        <f>ROUNDDOWN(($L$113+ROUNDDOWN(($A46*IF(501&lt;=$A46,$L$128,IF(101&lt;=$A46,$L$127,IF(51&lt;=$A46,$L$126,IF(31&lt;=$A46,$L$125,IF(21&lt;=$A46,$L$124,IF(11&lt;=$A46,$L$123,IF(1&lt;=$A46,$L$122,0)))))))),0))*1.1,0)</f>
        <v>8558</v>
      </c>
      <c r="L46" s="95">
        <v>7377</v>
      </c>
      <c r="M46" s="96">
        <f t="shared" si="9"/>
        <v>15935</v>
      </c>
      <c r="N46" s="97">
        <f t="shared" si="13"/>
        <v>451</v>
      </c>
      <c r="O46" s="98">
        <f t="shared" si="13"/>
        <v>89</v>
      </c>
      <c r="P46" s="99">
        <f t="shared" si="13"/>
        <v>540</v>
      </c>
      <c r="Q46" s="100">
        <f>ROUNDDOWN(($R$113+ROUNDDOWN(($A46*IF(501&lt;=$A46,$R$128,IF(101&lt;=$A46,$R$127,IF(51&lt;=$A46,$R$126,IF(31&lt;=$A46,$R$125,IF(21&lt;=$A46,$R$124,IF(11&lt;=$A46,$R$123,IF(1&lt;=$A46,$R$122,0)))))))),0))*1.1,0)</f>
        <v>8918</v>
      </c>
      <c r="R46" s="101">
        <f t="shared" si="6"/>
        <v>7557</v>
      </c>
      <c r="S46" s="102">
        <f t="shared" si="10"/>
        <v>16475</v>
      </c>
      <c r="T46" s="103">
        <f t="shared" si="14"/>
        <v>360</v>
      </c>
      <c r="U46" s="104">
        <f t="shared" si="14"/>
        <v>180</v>
      </c>
      <c r="V46" s="105">
        <f t="shared" si="14"/>
        <v>540</v>
      </c>
      <c r="W46" s="106">
        <f t="shared" si="15"/>
        <v>-3292</v>
      </c>
      <c r="X46" s="86">
        <f t="shared" si="15"/>
        <v>473</v>
      </c>
      <c r="Y46" s="87">
        <f t="shared" si="15"/>
        <v>-2819</v>
      </c>
      <c r="Z46" s="107">
        <f t="shared" si="16"/>
        <v>0.73038493038493035</v>
      </c>
      <c r="AA46" s="83">
        <f t="shared" si="16"/>
        <v>1.0667701863354038</v>
      </c>
      <c r="AB46" s="83">
        <f t="shared" si="16"/>
        <v>0.85389240178293768</v>
      </c>
    </row>
    <row r="47" spans="1:28" s="57" customFormat="1" ht="18" customHeight="1" x14ac:dyDescent="0.25">
      <c r="A47" s="84">
        <v>42</v>
      </c>
      <c r="B47" s="85">
        <f t="shared" si="5"/>
        <v>12526</v>
      </c>
      <c r="C47" s="106">
        <v>7265</v>
      </c>
      <c r="D47" s="111">
        <f t="shared" si="11"/>
        <v>19791</v>
      </c>
      <c r="E47" s="88">
        <f>ROUNDDOWN(($F$113+ROUNDDOWN(($A47*IF(501&lt;=$A47,$F$128,IF(101&lt;=$A47,$F$127,IF(51&lt;=$A47,$F$126,IF(31&lt;=$A47,$F$125,IF(21&lt;=$A47,$F$124,IF(11&lt;=$A47,$F$123,IF(1&lt;=$A47,$F$122,0)))))))),0))*1.1,0)</f>
        <v>8276</v>
      </c>
      <c r="F47" s="89">
        <v>7449</v>
      </c>
      <c r="G47" s="90">
        <f t="shared" si="8"/>
        <v>15725</v>
      </c>
      <c r="H47" s="91">
        <f t="shared" si="12"/>
        <v>-4250</v>
      </c>
      <c r="I47" s="92">
        <f t="shared" si="12"/>
        <v>184</v>
      </c>
      <c r="J47" s="93">
        <f t="shared" si="12"/>
        <v>-4066</v>
      </c>
      <c r="K47" s="94">
        <f>ROUNDDOWN(($L$113+ROUNDDOWN(($A47*IF(501&lt;=$A47,$L$128,IF(101&lt;=$A47,$L$127,IF(51&lt;=$A47,$L$126,IF(31&lt;=$A47,$L$125,IF(21&lt;=$A47,$L$124,IF(11&lt;=$A47,$L$123,IF(1&lt;=$A47,$L$122,0)))))))),0))*1.1,0)</f>
        <v>8738</v>
      </c>
      <c r="L47" s="95">
        <v>7539</v>
      </c>
      <c r="M47" s="96">
        <f t="shared" si="9"/>
        <v>16277</v>
      </c>
      <c r="N47" s="97">
        <f t="shared" si="13"/>
        <v>462</v>
      </c>
      <c r="O47" s="98">
        <f t="shared" si="13"/>
        <v>90</v>
      </c>
      <c r="P47" s="99">
        <f t="shared" si="13"/>
        <v>552</v>
      </c>
      <c r="Q47" s="100">
        <f>ROUNDDOWN(($R$113+ROUNDDOWN(($A47*IF(501&lt;=$A47,$R$128,IF(101&lt;=$A47,$R$127,IF(51&lt;=$A47,$R$126,IF(31&lt;=$A47,$R$125,IF(21&lt;=$A47,$R$124,IF(11&lt;=$A47,$R$123,IF(1&lt;=$A47,$R$122,0)))))))),0))*1.1,0)</f>
        <v>9108</v>
      </c>
      <c r="R47" s="101">
        <f t="shared" si="6"/>
        <v>7722</v>
      </c>
      <c r="S47" s="102">
        <f t="shared" si="10"/>
        <v>16830</v>
      </c>
      <c r="T47" s="103">
        <f t="shared" si="14"/>
        <v>370</v>
      </c>
      <c r="U47" s="104">
        <f t="shared" si="14"/>
        <v>183</v>
      </c>
      <c r="V47" s="105">
        <f t="shared" si="14"/>
        <v>553</v>
      </c>
      <c r="W47" s="106">
        <f t="shared" si="15"/>
        <v>-3418</v>
      </c>
      <c r="X47" s="86">
        <f t="shared" si="15"/>
        <v>457</v>
      </c>
      <c r="Y47" s="87">
        <f t="shared" si="15"/>
        <v>-2961</v>
      </c>
      <c r="Z47" s="107">
        <f t="shared" si="16"/>
        <v>0.72712757464473898</v>
      </c>
      <c r="AA47" s="83">
        <f t="shared" si="16"/>
        <v>1.062904335856848</v>
      </c>
      <c r="AB47" s="83">
        <f t="shared" si="16"/>
        <v>0.8503865393360619</v>
      </c>
    </row>
    <row r="48" spans="1:28" s="57" customFormat="1" ht="18" customHeight="1" x14ac:dyDescent="0.25">
      <c r="A48" s="84">
        <v>43</v>
      </c>
      <c r="B48" s="85">
        <f t="shared" si="5"/>
        <v>12843</v>
      </c>
      <c r="C48" s="106">
        <v>7447</v>
      </c>
      <c r="D48" s="111">
        <f t="shared" si="11"/>
        <v>20290</v>
      </c>
      <c r="E48" s="88">
        <f>ROUNDDOWN(($F$113+ROUNDDOWN(($A48*IF(501&lt;=$A48,$F$128,IF(101&lt;=$A48,$F$127,IF(51&lt;=$A48,$F$126,IF(31&lt;=$A48,$F$125,IF(21&lt;=$A48,$F$124,IF(11&lt;=$A48,$F$123,IF(1&lt;=$A48,$F$122,0)))))))),0))*1.1,0)</f>
        <v>8445</v>
      </c>
      <c r="F48" s="89">
        <v>7609</v>
      </c>
      <c r="G48" s="90">
        <f t="shared" si="8"/>
        <v>16054</v>
      </c>
      <c r="H48" s="91">
        <f t="shared" si="12"/>
        <v>-4398</v>
      </c>
      <c r="I48" s="92">
        <f t="shared" si="12"/>
        <v>162</v>
      </c>
      <c r="J48" s="93">
        <f t="shared" si="12"/>
        <v>-4236</v>
      </c>
      <c r="K48" s="94">
        <f>ROUNDDOWN(($L$113+ROUNDDOWN(($A48*IF(501&lt;=$A48,$L$128,IF(101&lt;=$A48,$L$127,IF(51&lt;=$A48,$L$126,IF(31&lt;=$A48,$L$125,IF(21&lt;=$A48,$L$124,IF(11&lt;=$A48,$L$123,IF(1&lt;=$A48,$L$122,0)))))))),0))*1.1,0)</f>
        <v>8918</v>
      </c>
      <c r="L48" s="95">
        <v>7701</v>
      </c>
      <c r="M48" s="96">
        <f t="shared" si="9"/>
        <v>16619</v>
      </c>
      <c r="N48" s="97">
        <f t="shared" si="13"/>
        <v>473</v>
      </c>
      <c r="O48" s="98">
        <f t="shared" si="13"/>
        <v>92</v>
      </c>
      <c r="P48" s="99">
        <f t="shared" si="13"/>
        <v>565</v>
      </c>
      <c r="Q48" s="100">
        <f>ROUNDDOWN(($R$113+ROUNDDOWN(($A48*IF(501&lt;=$A48,$R$128,IF(101&lt;=$A48,$R$127,IF(51&lt;=$A48,$R$126,IF(31&lt;=$A48,$R$125,IF(21&lt;=$A48,$R$124,IF(11&lt;=$A48,$R$123,IF(1&lt;=$A48,$R$122,0)))))))),0))*1.1,0)</f>
        <v>9297</v>
      </c>
      <c r="R48" s="101">
        <f t="shared" si="6"/>
        <v>7887</v>
      </c>
      <c r="S48" s="102">
        <f t="shared" si="10"/>
        <v>17184</v>
      </c>
      <c r="T48" s="103">
        <f t="shared" si="14"/>
        <v>379</v>
      </c>
      <c r="U48" s="104">
        <f t="shared" si="14"/>
        <v>186</v>
      </c>
      <c r="V48" s="105">
        <f t="shared" si="14"/>
        <v>565</v>
      </c>
      <c r="W48" s="106">
        <f t="shared" si="15"/>
        <v>-3546</v>
      </c>
      <c r="X48" s="86">
        <f t="shared" si="15"/>
        <v>440</v>
      </c>
      <c r="Y48" s="87">
        <f t="shared" si="15"/>
        <v>-3106</v>
      </c>
      <c r="Z48" s="107">
        <f t="shared" si="16"/>
        <v>0.72389628591450594</v>
      </c>
      <c r="AA48" s="83">
        <f t="shared" si="16"/>
        <v>1.0590841949778433</v>
      </c>
      <c r="AB48" s="83">
        <f t="shared" si="16"/>
        <v>0.84691966485953674</v>
      </c>
    </row>
    <row r="49" spans="1:28" s="57" customFormat="1" ht="18" customHeight="1" x14ac:dyDescent="0.25">
      <c r="A49" s="84">
        <v>44</v>
      </c>
      <c r="B49" s="85">
        <f t="shared" si="5"/>
        <v>13160</v>
      </c>
      <c r="C49" s="106">
        <v>7628</v>
      </c>
      <c r="D49" s="111">
        <f t="shared" si="11"/>
        <v>20788</v>
      </c>
      <c r="E49" s="88">
        <f>ROUNDDOWN(($F$113+ROUNDDOWN(($A49*IF(501&lt;=$A49,$F$128,IF(101&lt;=$A49,$F$127,IF(51&lt;=$A49,$F$126,IF(31&lt;=$A49,$F$125,IF(21&lt;=$A49,$F$124,IF(11&lt;=$A49,$F$123,IF(1&lt;=$A49,$F$122,0)))))))),0))*1.1,0)</f>
        <v>8615</v>
      </c>
      <c r="F49" s="89">
        <v>7770</v>
      </c>
      <c r="G49" s="90">
        <f t="shared" si="8"/>
        <v>16385</v>
      </c>
      <c r="H49" s="91">
        <f t="shared" si="12"/>
        <v>-4545</v>
      </c>
      <c r="I49" s="92">
        <f t="shared" si="12"/>
        <v>142</v>
      </c>
      <c r="J49" s="93">
        <f t="shared" si="12"/>
        <v>-4403</v>
      </c>
      <c r="K49" s="94">
        <f>ROUNDDOWN(($L$113+ROUNDDOWN(($A49*IF(501&lt;=$A49,$L$128,IF(101&lt;=$A49,$L$127,IF(51&lt;=$A49,$L$126,IF(31&lt;=$A49,$L$125,IF(21&lt;=$A49,$L$124,IF(11&lt;=$A49,$L$123,IF(1&lt;=$A49,$L$122,0)))))))),0))*1.1,0)</f>
        <v>9099</v>
      </c>
      <c r="L49" s="95">
        <v>7862</v>
      </c>
      <c r="M49" s="96">
        <f t="shared" si="9"/>
        <v>16961</v>
      </c>
      <c r="N49" s="97">
        <f t="shared" si="13"/>
        <v>484</v>
      </c>
      <c r="O49" s="98">
        <f t="shared" si="13"/>
        <v>92</v>
      </c>
      <c r="P49" s="99">
        <f t="shared" si="13"/>
        <v>576</v>
      </c>
      <c r="Q49" s="100">
        <f>ROUNDDOWN(($R$113+ROUNDDOWN(($A49*IF(501&lt;=$A49,$R$128,IF(101&lt;=$A49,$R$127,IF(51&lt;=$A49,$R$126,IF(31&lt;=$A49,$R$125,IF(21&lt;=$A49,$R$124,IF(11&lt;=$A49,$R$123,IF(1&lt;=$A49,$R$122,0)))))))),0))*1.1,0)</f>
        <v>9486</v>
      </c>
      <c r="R49" s="101">
        <f t="shared" si="6"/>
        <v>8052</v>
      </c>
      <c r="S49" s="102">
        <f t="shared" si="10"/>
        <v>17538</v>
      </c>
      <c r="T49" s="103">
        <f t="shared" si="14"/>
        <v>387</v>
      </c>
      <c r="U49" s="104">
        <f t="shared" si="14"/>
        <v>190</v>
      </c>
      <c r="V49" s="105">
        <f t="shared" si="14"/>
        <v>577</v>
      </c>
      <c r="W49" s="106">
        <f t="shared" si="15"/>
        <v>-3674</v>
      </c>
      <c r="X49" s="86">
        <f t="shared" si="15"/>
        <v>424</v>
      </c>
      <c r="Y49" s="87">
        <f t="shared" si="15"/>
        <v>-3250</v>
      </c>
      <c r="Z49" s="107">
        <f t="shared" si="16"/>
        <v>0.72082066869300909</v>
      </c>
      <c r="AA49" s="83">
        <f t="shared" si="16"/>
        <v>1.0555846879916098</v>
      </c>
      <c r="AB49" s="83">
        <f t="shared" si="16"/>
        <v>0.84365980373292282</v>
      </c>
    </row>
    <row r="50" spans="1:28" s="57" customFormat="1" ht="18" customHeight="1" x14ac:dyDescent="0.25">
      <c r="A50" s="84">
        <v>45</v>
      </c>
      <c r="B50" s="85">
        <f t="shared" si="5"/>
        <v>13477</v>
      </c>
      <c r="C50" s="106">
        <v>7810</v>
      </c>
      <c r="D50" s="111">
        <f t="shared" si="11"/>
        <v>21287</v>
      </c>
      <c r="E50" s="88">
        <f>ROUNDDOWN(($F$113+ROUNDDOWN(($A50*IF(501&lt;=$A50,$F$128,IF(101&lt;=$A50,$F$127,IF(51&lt;=$A50,$F$126,IF(31&lt;=$A50,$F$125,IF(21&lt;=$A50,$F$124,IF(11&lt;=$A50,$F$123,IF(1&lt;=$A50,$F$122,0)))))))),0))*1.1,0)</f>
        <v>8784</v>
      </c>
      <c r="F50" s="89">
        <v>7931</v>
      </c>
      <c r="G50" s="90">
        <f t="shared" si="8"/>
        <v>16715</v>
      </c>
      <c r="H50" s="91">
        <f t="shared" si="12"/>
        <v>-4693</v>
      </c>
      <c r="I50" s="92">
        <f t="shared" si="12"/>
        <v>121</v>
      </c>
      <c r="J50" s="93">
        <f t="shared" si="12"/>
        <v>-4572</v>
      </c>
      <c r="K50" s="94">
        <f>ROUNDDOWN(($L$113+ROUNDDOWN(($A50*IF(501&lt;=$A50,$L$128,IF(101&lt;=$A50,$L$127,IF(51&lt;=$A50,$L$126,IF(31&lt;=$A50,$L$125,IF(21&lt;=$A50,$L$124,IF(11&lt;=$A50,$L$123,IF(1&lt;=$A50,$L$122,0)))))))),0))*1.1,0)</f>
        <v>9279</v>
      </c>
      <c r="L50" s="95">
        <v>8024</v>
      </c>
      <c r="M50" s="96">
        <f t="shared" si="9"/>
        <v>17303</v>
      </c>
      <c r="N50" s="97">
        <f t="shared" si="13"/>
        <v>495</v>
      </c>
      <c r="O50" s="98">
        <f t="shared" si="13"/>
        <v>93</v>
      </c>
      <c r="P50" s="99">
        <f t="shared" si="13"/>
        <v>588</v>
      </c>
      <c r="Q50" s="100">
        <f>ROUNDDOWN(($R$113+ROUNDDOWN(($A50*IF(501&lt;=$A50,$R$128,IF(101&lt;=$A50,$R$127,IF(51&lt;=$A50,$R$126,IF(31&lt;=$A50,$R$125,IF(21&lt;=$A50,$R$124,IF(11&lt;=$A50,$R$123,IF(1&lt;=$A50,$R$122,0)))))))),0))*1.1,0)</f>
        <v>9675</v>
      </c>
      <c r="R50" s="101">
        <f t="shared" si="6"/>
        <v>8217</v>
      </c>
      <c r="S50" s="102">
        <f t="shared" si="10"/>
        <v>17892</v>
      </c>
      <c r="T50" s="103">
        <f t="shared" si="14"/>
        <v>396</v>
      </c>
      <c r="U50" s="104">
        <f t="shared" si="14"/>
        <v>193</v>
      </c>
      <c r="V50" s="105">
        <f t="shared" si="14"/>
        <v>589</v>
      </c>
      <c r="W50" s="106">
        <f t="shared" si="15"/>
        <v>-3802</v>
      </c>
      <c r="X50" s="86">
        <f t="shared" si="15"/>
        <v>407</v>
      </c>
      <c r="Y50" s="87">
        <f t="shared" si="15"/>
        <v>-3395</v>
      </c>
      <c r="Z50" s="107">
        <f t="shared" si="16"/>
        <v>0.7178897380722713</v>
      </c>
      <c r="AA50" s="83">
        <f t="shared" si="16"/>
        <v>1.052112676056338</v>
      </c>
      <c r="AB50" s="83">
        <f t="shared" si="16"/>
        <v>0.84051298914830652</v>
      </c>
    </row>
    <row r="51" spans="1:28" s="57" customFormat="1" ht="18" customHeight="1" x14ac:dyDescent="0.25">
      <c r="A51" s="84">
        <v>46</v>
      </c>
      <c r="B51" s="85">
        <f t="shared" si="5"/>
        <v>13794</v>
      </c>
      <c r="C51" s="106">
        <v>7991</v>
      </c>
      <c r="D51" s="111">
        <f t="shared" si="11"/>
        <v>21785</v>
      </c>
      <c r="E51" s="88">
        <f>ROUNDDOWN(($F$113+ROUNDDOWN(($A51*IF(501&lt;=$A51,$F$128,IF(101&lt;=$A51,$F$127,IF(51&lt;=$A51,$F$126,IF(31&lt;=$A51,$F$125,IF(21&lt;=$A51,$F$124,IF(11&lt;=$A51,$F$123,IF(1&lt;=$A51,$F$122,0)))))))),0))*1.1,0)</f>
        <v>8954</v>
      </c>
      <c r="F51" s="89">
        <v>8091</v>
      </c>
      <c r="G51" s="90">
        <f t="shared" si="8"/>
        <v>17045</v>
      </c>
      <c r="H51" s="91">
        <f t="shared" ref="H51:J69" si="17">E51-B51</f>
        <v>-4840</v>
      </c>
      <c r="I51" s="92">
        <f t="shared" si="17"/>
        <v>100</v>
      </c>
      <c r="J51" s="93">
        <f t="shared" si="17"/>
        <v>-4740</v>
      </c>
      <c r="K51" s="94">
        <f>ROUNDDOWN(($L$113+ROUNDDOWN(($A51*IF(501&lt;=$A51,$L$128,IF(101&lt;=$A51,$L$127,IF(51&lt;=$A51,$L$126,IF(31&lt;=$A51,$L$125,IF(21&lt;=$A51,$L$124,IF(11&lt;=$A51,$L$123,IF(1&lt;=$A51,$L$122,0)))))))),0))*1.1,0)</f>
        <v>9460</v>
      </c>
      <c r="L51" s="95">
        <v>8186</v>
      </c>
      <c r="M51" s="96">
        <f t="shared" si="9"/>
        <v>17646</v>
      </c>
      <c r="N51" s="97">
        <f t="shared" si="13"/>
        <v>506</v>
      </c>
      <c r="O51" s="98">
        <f t="shared" si="13"/>
        <v>95</v>
      </c>
      <c r="P51" s="99">
        <f t="shared" si="13"/>
        <v>601</v>
      </c>
      <c r="Q51" s="100">
        <f>ROUNDDOWN(($R$113+ROUNDDOWN(($A51*IF(501&lt;=$A51,$R$128,IF(101&lt;=$A51,$R$127,IF(51&lt;=$A51,$R$126,IF(31&lt;=$A51,$R$125,IF(21&lt;=$A51,$R$124,IF(11&lt;=$A51,$R$123,IF(1&lt;=$A51,$R$122,0)))))))),0))*1.1,0)</f>
        <v>9864</v>
      </c>
      <c r="R51" s="101">
        <f t="shared" si="6"/>
        <v>8382</v>
      </c>
      <c r="S51" s="102">
        <f t="shared" si="10"/>
        <v>18246</v>
      </c>
      <c r="T51" s="103">
        <f t="shared" si="14"/>
        <v>404</v>
      </c>
      <c r="U51" s="104">
        <f t="shared" si="14"/>
        <v>196</v>
      </c>
      <c r="V51" s="105">
        <f t="shared" si="14"/>
        <v>600</v>
      </c>
      <c r="W51" s="106">
        <f t="shared" si="15"/>
        <v>-3930</v>
      </c>
      <c r="X51" s="86">
        <f t="shared" si="15"/>
        <v>391</v>
      </c>
      <c r="Y51" s="87">
        <f t="shared" si="15"/>
        <v>-3539</v>
      </c>
      <c r="Z51" s="107">
        <f t="shared" si="16"/>
        <v>0.71509351892127015</v>
      </c>
      <c r="AA51" s="83">
        <f t="shared" si="16"/>
        <v>1.0489300463020899</v>
      </c>
      <c r="AB51" s="83">
        <f t="shared" si="16"/>
        <v>0.83754877209088818</v>
      </c>
    </row>
    <row r="52" spans="1:28" s="57" customFormat="1" ht="18" customHeight="1" x14ac:dyDescent="0.25">
      <c r="A52" s="84">
        <v>47</v>
      </c>
      <c r="B52" s="85">
        <f t="shared" si="5"/>
        <v>14110</v>
      </c>
      <c r="C52" s="106">
        <v>8173</v>
      </c>
      <c r="D52" s="111">
        <f t="shared" si="11"/>
        <v>22283</v>
      </c>
      <c r="E52" s="88">
        <f>ROUNDDOWN(($F$113+ROUNDDOWN(($A52*IF(501&lt;=$A52,$F$128,IF(101&lt;=$A52,$F$127,IF(51&lt;=$A52,$F$126,IF(31&lt;=$A52,$F$125,IF(21&lt;=$A52,$F$124,IF(11&lt;=$A52,$F$123,IF(1&lt;=$A52,$F$122,0)))))))),0))*1.1,0)</f>
        <v>9123</v>
      </c>
      <c r="F52" s="89">
        <v>8252</v>
      </c>
      <c r="G52" s="90">
        <f t="shared" si="8"/>
        <v>17375</v>
      </c>
      <c r="H52" s="91">
        <f t="shared" si="17"/>
        <v>-4987</v>
      </c>
      <c r="I52" s="92">
        <f t="shared" si="17"/>
        <v>79</v>
      </c>
      <c r="J52" s="93">
        <f t="shared" si="17"/>
        <v>-4908</v>
      </c>
      <c r="K52" s="94">
        <f>ROUNDDOWN(($L$113+ROUNDDOWN(($A52*IF(501&lt;=$A52,$L$128,IF(101&lt;=$A52,$L$127,IF(51&lt;=$A52,$L$126,IF(31&lt;=$A52,$L$125,IF(21&lt;=$A52,$L$124,IF(11&lt;=$A52,$L$123,IF(1&lt;=$A52,$L$122,0)))))))),0))*1.1,0)</f>
        <v>9640</v>
      </c>
      <c r="L52" s="95">
        <v>8347</v>
      </c>
      <c r="M52" s="96">
        <f t="shared" si="9"/>
        <v>17987</v>
      </c>
      <c r="N52" s="97">
        <f t="shared" si="13"/>
        <v>517</v>
      </c>
      <c r="O52" s="98">
        <f t="shared" si="13"/>
        <v>95</v>
      </c>
      <c r="P52" s="99">
        <f t="shared" si="13"/>
        <v>612</v>
      </c>
      <c r="Q52" s="100">
        <f>ROUNDDOWN(($R$113+ROUNDDOWN(($A52*IF(501&lt;=$A52,$R$128,IF(101&lt;=$A52,$R$127,IF(51&lt;=$A52,$R$126,IF(31&lt;=$A52,$R$125,IF(21&lt;=$A52,$R$124,IF(11&lt;=$A52,$R$123,IF(1&lt;=$A52,$R$122,0)))))))),0))*1.1,0)</f>
        <v>10054</v>
      </c>
      <c r="R52" s="101">
        <f t="shared" si="6"/>
        <v>8547</v>
      </c>
      <c r="S52" s="102">
        <f t="shared" si="10"/>
        <v>18601</v>
      </c>
      <c r="T52" s="103">
        <f t="shared" si="14"/>
        <v>414</v>
      </c>
      <c r="U52" s="104">
        <f t="shared" si="14"/>
        <v>200</v>
      </c>
      <c r="V52" s="105">
        <f t="shared" si="14"/>
        <v>614</v>
      </c>
      <c r="W52" s="106">
        <f t="shared" si="15"/>
        <v>-4056</v>
      </c>
      <c r="X52" s="86">
        <f t="shared" si="15"/>
        <v>374</v>
      </c>
      <c r="Y52" s="87">
        <f t="shared" si="15"/>
        <v>-3682</v>
      </c>
      <c r="Z52" s="107">
        <f t="shared" si="16"/>
        <v>0.71254429482636428</v>
      </c>
      <c r="AA52" s="83">
        <f t="shared" si="16"/>
        <v>1.0457604306864066</v>
      </c>
      <c r="AB52" s="83">
        <f t="shared" si="16"/>
        <v>0.83476192613202893</v>
      </c>
    </row>
    <row r="53" spans="1:28" s="57" customFormat="1" ht="18" customHeight="1" x14ac:dyDescent="0.25">
      <c r="A53" s="84">
        <v>48</v>
      </c>
      <c r="B53" s="85">
        <f t="shared" si="5"/>
        <v>14427</v>
      </c>
      <c r="C53" s="106">
        <v>8354</v>
      </c>
      <c r="D53" s="111">
        <f t="shared" si="11"/>
        <v>22781</v>
      </c>
      <c r="E53" s="88">
        <f>ROUNDDOWN(($F$113+ROUNDDOWN(($A53*IF(501&lt;=$A53,$F$128,IF(101&lt;=$A53,$F$127,IF(51&lt;=$A53,$F$126,IF(31&lt;=$A53,$F$125,IF(21&lt;=$A53,$F$124,IF(11&lt;=$A53,$F$123,IF(1&lt;=$A53,$F$122,0)))))))),0))*1.1,0)</f>
        <v>9292</v>
      </c>
      <c r="F53" s="89">
        <v>8412</v>
      </c>
      <c r="G53" s="90">
        <f t="shared" si="8"/>
        <v>17704</v>
      </c>
      <c r="H53" s="91">
        <f t="shared" si="17"/>
        <v>-5135</v>
      </c>
      <c r="I53" s="92">
        <f t="shared" si="17"/>
        <v>58</v>
      </c>
      <c r="J53" s="93">
        <f t="shared" si="17"/>
        <v>-5077</v>
      </c>
      <c r="K53" s="94">
        <f>ROUNDDOWN(($L$113+ROUNDDOWN(($A53*IF(501&lt;=$A53,$L$128,IF(101&lt;=$A53,$L$127,IF(51&lt;=$A53,$L$126,IF(31&lt;=$A53,$L$125,IF(21&lt;=$A53,$L$124,IF(11&lt;=$A53,$L$123,IF(1&lt;=$A53,$L$122,0)))))))),0))*1.1,0)</f>
        <v>9820</v>
      </c>
      <c r="L53" s="95">
        <v>8509</v>
      </c>
      <c r="M53" s="96">
        <f t="shared" si="9"/>
        <v>18329</v>
      </c>
      <c r="N53" s="97">
        <f t="shared" si="13"/>
        <v>528</v>
      </c>
      <c r="O53" s="98">
        <f t="shared" si="13"/>
        <v>97</v>
      </c>
      <c r="P53" s="99">
        <f t="shared" si="13"/>
        <v>625</v>
      </c>
      <c r="Q53" s="100">
        <f>ROUNDDOWN(($R$113+ROUNDDOWN(($A53*IF(501&lt;=$A53,$R$128,IF(101&lt;=$A53,$R$127,IF(51&lt;=$A53,$R$126,IF(31&lt;=$A53,$R$125,IF(21&lt;=$A53,$R$124,IF(11&lt;=$A53,$R$123,IF(1&lt;=$A53,$R$122,0)))))))),0))*1.1,0)</f>
        <v>10243</v>
      </c>
      <c r="R53" s="101">
        <f t="shared" si="6"/>
        <v>8712</v>
      </c>
      <c r="S53" s="102">
        <f t="shared" si="10"/>
        <v>18955</v>
      </c>
      <c r="T53" s="103">
        <f t="shared" si="14"/>
        <v>423</v>
      </c>
      <c r="U53" s="104">
        <f t="shared" si="14"/>
        <v>203</v>
      </c>
      <c r="V53" s="105">
        <f t="shared" si="14"/>
        <v>626</v>
      </c>
      <c r="W53" s="106">
        <f t="shared" si="15"/>
        <v>-4184</v>
      </c>
      <c r="X53" s="86">
        <f t="shared" si="15"/>
        <v>358</v>
      </c>
      <c r="Y53" s="87">
        <f t="shared" si="15"/>
        <v>-3826</v>
      </c>
      <c r="Z53" s="107">
        <f t="shared" si="16"/>
        <v>0.70998821653843491</v>
      </c>
      <c r="AA53" s="83">
        <f t="shared" si="16"/>
        <v>1.0428537227675365</v>
      </c>
      <c r="AB53" s="83">
        <f t="shared" si="16"/>
        <v>0.83205302664501124</v>
      </c>
    </row>
    <row r="54" spans="1:28" s="57" customFormat="1" ht="18" customHeight="1" x14ac:dyDescent="0.25">
      <c r="A54" s="84">
        <v>49</v>
      </c>
      <c r="B54" s="85">
        <f t="shared" si="5"/>
        <v>14744</v>
      </c>
      <c r="C54" s="106">
        <v>8536</v>
      </c>
      <c r="D54" s="111">
        <f t="shared" si="11"/>
        <v>23280</v>
      </c>
      <c r="E54" s="88">
        <f>ROUNDDOWN(($F$113+ROUNDDOWN(($A54*IF(501&lt;=$A54,$F$128,IF(101&lt;=$A54,$F$127,IF(51&lt;=$A54,$F$126,IF(31&lt;=$A54,$F$125,IF(21&lt;=$A54,$F$124,IF(11&lt;=$A54,$F$123,IF(1&lt;=$A54,$F$122,0)))))))),0))*1.1,0)</f>
        <v>9462</v>
      </c>
      <c r="F54" s="89">
        <v>8573</v>
      </c>
      <c r="G54" s="90">
        <f t="shared" si="8"/>
        <v>18035</v>
      </c>
      <c r="H54" s="91">
        <f t="shared" si="17"/>
        <v>-5282</v>
      </c>
      <c r="I54" s="92">
        <f t="shared" si="17"/>
        <v>37</v>
      </c>
      <c r="J54" s="93">
        <f t="shared" si="17"/>
        <v>-5245</v>
      </c>
      <c r="K54" s="94">
        <f>ROUNDDOWN(($L$113+ROUNDDOWN(($A54*IF(501&lt;=$A54,$L$128,IF(101&lt;=$A54,$L$127,IF(51&lt;=$A54,$L$126,IF(31&lt;=$A54,$L$125,IF(21&lt;=$A54,$L$124,IF(11&lt;=$A54,$L$123,IF(1&lt;=$A54,$L$122,0)))))))),0))*1.1,0)</f>
        <v>10001</v>
      </c>
      <c r="L54" s="95">
        <v>8671</v>
      </c>
      <c r="M54" s="96">
        <f t="shared" si="9"/>
        <v>18672</v>
      </c>
      <c r="N54" s="97">
        <f t="shared" si="13"/>
        <v>539</v>
      </c>
      <c r="O54" s="98">
        <f t="shared" si="13"/>
        <v>98</v>
      </c>
      <c r="P54" s="99">
        <f t="shared" si="13"/>
        <v>637</v>
      </c>
      <c r="Q54" s="100">
        <f>ROUNDDOWN(($R$113+ROUNDDOWN(($A54*IF(501&lt;=$A54,$R$128,IF(101&lt;=$A54,$R$127,IF(51&lt;=$A54,$R$126,IF(31&lt;=$A54,$R$125,IF(21&lt;=$A54,$R$124,IF(11&lt;=$A54,$R$123,IF(1&lt;=$A54,$R$122,0)))))))),0))*1.1,0)</f>
        <v>10432</v>
      </c>
      <c r="R54" s="101">
        <f t="shared" si="6"/>
        <v>8877</v>
      </c>
      <c r="S54" s="102">
        <f t="shared" si="10"/>
        <v>19309</v>
      </c>
      <c r="T54" s="103">
        <f t="shared" si="14"/>
        <v>431</v>
      </c>
      <c r="U54" s="104">
        <f t="shared" si="14"/>
        <v>206</v>
      </c>
      <c r="V54" s="105">
        <f t="shared" si="14"/>
        <v>637</v>
      </c>
      <c r="W54" s="106">
        <f t="shared" si="15"/>
        <v>-4312</v>
      </c>
      <c r="X54" s="86">
        <f t="shared" si="15"/>
        <v>341</v>
      </c>
      <c r="Y54" s="87">
        <f t="shared" si="15"/>
        <v>-3971</v>
      </c>
      <c r="Z54" s="107">
        <f t="shared" si="16"/>
        <v>0.70754205100379819</v>
      </c>
      <c r="AA54" s="83">
        <f t="shared" si="16"/>
        <v>1.0399484536082475</v>
      </c>
      <c r="AB54" s="83">
        <f t="shared" si="16"/>
        <v>0.8294243986254296</v>
      </c>
    </row>
    <row r="55" spans="1:28" s="57" customFormat="1" ht="18" customHeight="1" x14ac:dyDescent="0.25">
      <c r="A55" s="84">
        <v>50</v>
      </c>
      <c r="B55" s="85">
        <f t="shared" si="5"/>
        <v>15061</v>
      </c>
      <c r="C55" s="106">
        <v>8717</v>
      </c>
      <c r="D55" s="111">
        <f t="shared" si="11"/>
        <v>23778</v>
      </c>
      <c r="E55" s="88">
        <f>ROUNDDOWN(($F$113+ROUNDDOWN(($A55*IF(501&lt;=$A55,$F$128,IF(101&lt;=$A55,$F$127,IF(51&lt;=$A55,$F$126,IF(31&lt;=$A55,$F$125,IF(21&lt;=$A55,$F$124,IF(11&lt;=$A55,$F$123,IF(1&lt;=$A55,$F$122,0)))))))),0))*1.1,0)</f>
        <v>9631</v>
      </c>
      <c r="F55" s="89">
        <v>8734</v>
      </c>
      <c r="G55" s="90">
        <f t="shared" si="8"/>
        <v>18365</v>
      </c>
      <c r="H55" s="91">
        <f t="shared" si="17"/>
        <v>-5430</v>
      </c>
      <c r="I55" s="92">
        <f t="shared" si="17"/>
        <v>17</v>
      </c>
      <c r="J55" s="93">
        <f t="shared" si="17"/>
        <v>-5413</v>
      </c>
      <c r="K55" s="94">
        <f>ROUNDDOWN(($L$113+ROUNDDOWN(($A55*IF(501&lt;=$A55,$L$128,IF(101&lt;=$A55,$L$127,IF(51&lt;=$A55,$L$126,IF(31&lt;=$A55,$L$125,IF(21&lt;=$A55,$L$124,IF(11&lt;=$A55,$L$123,IF(1&lt;=$A55,$L$122,0)))))))),0))*1.1,0)</f>
        <v>10181</v>
      </c>
      <c r="L55" s="95">
        <v>8833</v>
      </c>
      <c r="M55" s="96">
        <f t="shared" si="9"/>
        <v>19014</v>
      </c>
      <c r="N55" s="97">
        <f t="shared" si="13"/>
        <v>550</v>
      </c>
      <c r="O55" s="98">
        <f t="shared" si="13"/>
        <v>99</v>
      </c>
      <c r="P55" s="99">
        <f t="shared" si="13"/>
        <v>649</v>
      </c>
      <c r="Q55" s="100">
        <f>ROUNDDOWN(($R$113+ROUNDDOWN(($A55*IF(501&lt;=$A55,$R$128,IF(101&lt;=$A55,$R$127,IF(51&lt;=$A55,$R$126,IF(31&lt;=$A55,$R$125,IF(21&lt;=$A55,$R$124,IF(11&lt;=$A55,$R$123,IF(1&lt;=$A55,$R$122,0)))))))),0))*1.1,0)</f>
        <v>10621</v>
      </c>
      <c r="R55" s="101">
        <f t="shared" si="6"/>
        <v>9042</v>
      </c>
      <c r="S55" s="102">
        <f t="shared" si="10"/>
        <v>19663</v>
      </c>
      <c r="T55" s="103">
        <f t="shared" si="14"/>
        <v>440</v>
      </c>
      <c r="U55" s="104">
        <f t="shared" si="14"/>
        <v>209</v>
      </c>
      <c r="V55" s="105">
        <f t="shared" si="14"/>
        <v>649</v>
      </c>
      <c r="W55" s="106">
        <f t="shared" si="15"/>
        <v>-4440</v>
      </c>
      <c r="X55" s="86">
        <f t="shared" si="15"/>
        <v>325</v>
      </c>
      <c r="Y55" s="87">
        <f t="shared" si="15"/>
        <v>-4115</v>
      </c>
      <c r="Z55" s="107">
        <f t="shared" si="16"/>
        <v>0.70519885797755788</v>
      </c>
      <c r="AA55" s="83">
        <f t="shared" si="16"/>
        <v>1.0372834690834003</v>
      </c>
      <c r="AB55" s="83">
        <f t="shared" si="16"/>
        <v>0.82694086971149805</v>
      </c>
    </row>
    <row r="56" spans="1:28" s="57" customFormat="1" ht="18" customHeight="1" x14ac:dyDescent="0.25">
      <c r="A56" s="84">
        <v>51</v>
      </c>
      <c r="B56" s="85">
        <f t="shared" si="5"/>
        <v>18399</v>
      </c>
      <c r="C56" s="106">
        <v>8899</v>
      </c>
      <c r="D56" s="111">
        <f t="shared" si="11"/>
        <v>27298</v>
      </c>
      <c r="E56" s="88">
        <f>ROUNDDOWN(($F$113+ROUNDDOWN(($A56*IF(501&lt;=$A56,$F$128,IF(101&lt;=$A56,$F$127,IF(51&lt;=$A56,$F$126,IF(31&lt;=$A56,$F$125,IF(21&lt;=$A56,$F$124,IF(11&lt;=$A56,$F$123,IF(1&lt;=$A56,$F$122,0)))))))),0))*1.1,0)</f>
        <v>11484</v>
      </c>
      <c r="F56" s="89">
        <v>9680</v>
      </c>
      <c r="G56" s="90">
        <f t="shared" si="8"/>
        <v>21164</v>
      </c>
      <c r="H56" s="91">
        <f t="shared" si="17"/>
        <v>-6915</v>
      </c>
      <c r="I56" s="92">
        <f t="shared" si="17"/>
        <v>781</v>
      </c>
      <c r="J56" s="93">
        <f t="shared" si="17"/>
        <v>-6134</v>
      </c>
      <c r="K56" s="94">
        <f>ROUNDDOWN(($L$113+ROUNDDOWN(($A56*IF(501&lt;=$A56,$L$128,IF(101&lt;=$A56,$L$127,IF(51&lt;=$A56,$L$126,IF(31&lt;=$A56,$L$125,IF(21&lt;=$A56,$L$124,IF(11&lt;=$A56,$L$123,IF(1&lt;=$A56,$L$122,0)))))))),0))*1.1,0)</f>
        <v>12157</v>
      </c>
      <c r="L56" s="95">
        <v>10285</v>
      </c>
      <c r="M56" s="96">
        <f t="shared" si="9"/>
        <v>22442</v>
      </c>
      <c r="N56" s="97">
        <f t="shared" si="13"/>
        <v>673</v>
      </c>
      <c r="O56" s="98">
        <f t="shared" si="13"/>
        <v>605</v>
      </c>
      <c r="P56" s="99">
        <f t="shared" si="13"/>
        <v>1278</v>
      </c>
      <c r="Q56" s="100">
        <f>ROUNDDOWN(($R$113+ROUNDDOWN(($A56*IF(501&lt;=$A56,$R$128,IF(101&lt;=$A56,$R$127,IF(51&lt;=$A56,$R$126,IF(31&lt;=$A56,$R$125,IF(21&lt;=$A56,$R$124,IF(11&lt;=$A56,$R$123,IF(1&lt;=$A56,$R$122,0)))))))),0))*1.1,0)</f>
        <v>12718</v>
      </c>
      <c r="R56" s="101">
        <f t="shared" si="6"/>
        <v>10890</v>
      </c>
      <c r="S56" s="102">
        <f t="shared" si="10"/>
        <v>23608</v>
      </c>
      <c r="T56" s="103">
        <f t="shared" si="14"/>
        <v>561</v>
      </c>
      <c r="U56" s="104">
        <f t="shared" si="14"/>
        <v>605</v>
      </c>
      <c r="V56" s="105">
        <f t="shared" si="14"/>
        <v>1166</v>
      </c>
      <c r="W56" s="106">
        <f t="shared" si="15"/>
        <v>-5681</v>
      </c>
      <c r="X56" s="86">
        <f t="shared" si="15"/>
        <v>1991</v>
      </c>
      <c r="Y56" s="87">
        <f t="shared" si="15"/>
        <v>-3690</v>
      </c>
      <c r="Z56" s="107">
        <f t="shared" si="16"/>
        <v>0.69123321919669545</v>
      </c>
      <c r="AA56" s="83">
        <f t="shared" si="16"/>
        <v>1.2237330037082819</v>
      </c>
      <c r="AB56" s="83">
        <f t="shared" si="16"/>
        <v>0.86482526192395048</v>
      </c>
    </row>
    <row r="57" spans="1:28" s="57" customFormat="1" ht="18" customHeight="1" x14ac:dyDescent="0.25">
      <c r="A57" s="84">
        <v>52</v>
      </c>
      <c r="B57" s="85">
        <f t="shared" si="5"/>
        <v>18790</v>
      </c>
      <c r="C57" s="106">
        <v>9080</v>
      </c>
      <c r="D57" s="111">
        <f t="shared" si="11"/>
        <v>27870</v>
      </c>
      <c r="E57" s="88">
        <f>ROUNDDOWN(($F$113+ROUNDDOWN(($A57*IF(501&lt;=$A57,$F$128,IF(101&lt;=$A57,$F$127,IF(51&lt;=$A57,$F$126,IF(31&lt;=$A57,$F$125,IF(21&lt;=$A57,$F$124,IF(11&lt;=$A57,$F$123,IF(1&lt;=$A57,$F$122,0)))))))),0))*1.1,0)</f>
        <v>11686</v>
      </c>
      <c r="F57" s="89">
        <v>9856</v>
      </c>
      <c r="G57" s="90">
        <f t="shared" si="8"/>
        <v>21542</v>
      </c>
      <c r="H57" s="91">
        <f t="shared" si="17"/>
        <v>-7104</v>
      </c>
      <c r="I57" s="92">
        <f t="shared" si="17"/>
        <v>776</v>
      </c>
      <c r="J57" s="93">
        <f t="shared" si="17"/>
        <v>-6328</v>
      </c>
      <c r="K57" s="94">
        <f>ROUNDDOWN(($L$113+ROUNDDOWN(($A57*IF(501&lt;=$A57,$L$128,IF(101&lt;=$A57,$L$127,IF(51&lt;=$A57,$L$126,IF(31&lt;=$A57,$L$125,IF(21&lt;=$A57,$L$124,IF(11&lt;=$A57,$L$123,IF(1&lt;=$A57,$L$122,0)))))))),0))*1.1,0)</f>
        <v>12372</v>
      </c>
      <c r="L57" s="95">
        <v>10472</v>
      </c>
      <c r="M57" s="96">
        <f t="shared" si="9"/>
        <v>22844</v>
      </c>
      <c r="N57" s="97">
        <f t="shared" si="13"/>
        <v>686</v>
      </c>
      <c r="O57" s="98">
        <f t="shared" si="13"/>
        <v>616</v>
      </c>
      <c r="P57" s="99">
        <f t="shared" si="13"/>
        <v>1302</v>
      </c>
      <c r="Q57" s="100">
        <f>ROUNDDOWN(($R$113+ROUNDDOWN(($A57*IF(501&lt;=$A57,$R$128,IF(101&lt;=$A57,$R$127,IF(51&lt;=$A57,$R$126,IF(31&lt;=$A57,$R$125,IF(21&lt;=$A57,$R$124,IF(11&lt;=$A57,$R$123,IF(1&lt;=$A57,$R$122,0)))))))),0))*1.1,0)</f>
        <v>12944</v>
      </c>
      <c r="R57" s="101">
        <f t="shared" si="6"/>
        <v>11088</v>
      </c>
      <c r="S57" s="102">
        <f t="shared" si="10"/>
        <v>24032</v>
      </c>
      <c r="T57" s="103">
        <f t="shared" si="14"/>
        <v>572</v>
      </c>
      <c r="U57" s="104">
        <f t="shared" si="14"/>
        <v>616</v>
      </c>
      <c r="V57" s="105">
        <f t="shared" si="14"/>
        <v>1188</v>
      </c>
      <c r="W57" s="106">
        <f t="shared" si="15"/>
        <v>-5846</v>
      </c>
      <c r="X57" s="86">
        <f t="shared" si="15"/>
        <v>2008</v>
      </c>
      <c r="Y57" s="87">
        <f t="shared" si="15"/>
        <v>-3838</v>
      </c>
      <c r="Z57" s="107">
        <f t="shared" si="16"/>
        <v>0.68887706226716339</v>
      </c>
      <c r="AA57" s="83">
        <f t="shared" si="16"/>
        <v>1.2211453744493392</v>
      </c>
      <c r="AB57" s="83">
        <f t="shared" si="16"/>
        <v>0.86228919985647645</v>
      </c>
    </row>
    <row r="58" spans="1:28" s="57" customFormat="1" ht="18" customHeight="1" x14ac:dyDescent="0.25">
      <c r="A58" s="84">
        <v>53</v>
      </c>
      <c r="B58" s="85">
        <f t="shared" si="5"/>
        <v>19180</v>
      </c>
      <c r="C58" s="106">
        <v>9262</v>
      </c>
      <c r="D58" s="111">
        <f t="shared" si="11"/>
        <v>28442</v>
      </c>
      <c r="E58" s="88">
        <f>ROUNDDOWN(($F$113+ROUNDDOWN(($A58*IF(501&lt;=$A58,$F$128,IF(101&lt;=$A58,$F$127,IF(51&lt;=$A58,$F$126,IF(31&lt;=$A58,$F$125,IF(21&lt;=$A58,$F$124,IF(11&lt;=$A58,$F$123,IF(1&lt;=$A58,$F$122,0)))))))),0))*1.1,0)</f>
        <v>11888</v>
      </c>
      <c r="F58" s="89">
        <v>10032</v>
      </c>
      <c r="G58" s="90">
        <f t="shared" si="8"/>
        <v>21920</v>
      </c>
      <c r="H58" s="91">
        <f t="shared" si="17"/>
        <v>-7292</v>
      </c>
      <c r="I58" s="92">
        <f t="shared" si="17"/>
        <v>770</v>
      </c>
      <c r="J58" s="93">
        <f t="shared" si="17"/>
        <v>-6522</v>
      </c>
      <c r="K58" s="94">
        <f>ROUNDDOWN(($L$113+ROUNDDOWN(($A58*IF(501&lt;=$A58,$L$128,IF(101&lt;=$A58,$L$127,IF(51&lt;=$A58,$L$126,IF(31&lt;=$A58,$L$125,IF(21&lt;=$A58,$L$124,IF(11&lt;=$A58,$L$123,IF(1&lt;=$A58,$L$122,0)))))))),0))*1.1,0)</f>
        <v>12588</v>
      </c>
      <c r="L58" s="95">
        <v>10659</v>
      </c>
      <c r="M58" s="96">
        <f t="shared" si="9"/>
        <v>23247</v>
      </c>
      <c r="N58" s="97">
        <f t="shared" si="13"/>
        <v>700</v>
      </c>
      <c r="O58" s="98">
        <f t="shared" si="13"/>
        <v>627</v>
      </c>
      <c r="P58" s="99">
        <f t="shared" si="13"/>
        <v>1327</v>
      </c>
      <c r="Q58" s="100">
        <f>ROUNDDOWN(($R$113+ROUNDDOWN(($A58*IF(501&lt;=$A58,$R$128,IF(101&lt;=$A58,$R$127,IF(51&lt;=$A58,$R$126,IF(31&lt;=$A58,$R$125,IF(21&lt;=$A58,$R$124,IF(11&lt;=$A58,$R$123,IF(1&lt;=$A58,$R$122,0)))))))),0))*1.1,0)</f>
        <v>13171</v>
      </c>
      <c r="R58" s="101">
        <f t="shared" si="6"/>
        <v>11286</v>
      </c>
      <c r="S58" s="102">
        <f t="shared" si="10"/>
        <v>24457</v>
      </c>
      <c r="T58" s="103">
        <f t="shared" si="14"/>
        <v>583</v>
      </c>
      <c r="U58" s="104">
        <f t="shared" si="14"/>
        <v>627</v>
      </c>
      <c r="V58" s="105">
        <f t="shared" si="14"/>
        <v>1210</v>
      </c>
      <c r="W58" s="106">
        <f t="shared" si="15"/>
        <v>-6009</v>
      </c>
      <c r="X58" s="86">
        <f t="shared" si="15"/>
        <v>2024</v>
      </c>
      <c r="Y58" s="87">
        <f t="shared" si="15"/>
        <v>-3985</v>
      </c>
      <c r="Z58" s="107">
        <f t="shared" si="16"/>
        <v>0.68670490093847758</v>
      </c>
      <c r="AA58" s="83">
        <f t="shared" si="16"/>
        <v>1.2185273159144894</v>
      </c>
      <c r="AB58" s="83">
        <f t="shared" si="16"/>
        <v>0.85989030307292036</v>
      </c>
    </row>
    <row r="59" spans="1:28" s="57" customFormat="1" ht="18" customHeight="1" x14ac:dyDescent="0.25">
      <c r="A59" s="84">
        <v>54</v>
      </c>
      <c r="B59" s="85">
        <f t="shared" si="5"/>
        <v>19571</v>
      </c>
      <c r="C59" s="106">
        <v>9443</v>
      </c>
      <c r="D59" s="111">
        <f t="shared" si="11"/>
        <v>29014</v>
      </c>
      <c r="E59" s="88">
        <f>ROUNDDOWN(($F$113+ROUNDDOWN(($A59*IF(501&lt;=$A59,$F$128,IF(101&lt;=$A59,$F$127,IF(51&lt;=$A59,$F$126,IF(31&lt;=$A59,$F$125,IF(21&lt;=$A59,$F$124,IF(11&lt;=$A59,$F$123,IF(1&lt;=$A59,$F$122,0)))))))),0))*1.1,0)</f>
        <v>12091</v>
      </c>
      <c r="F59" s="89">
        <v>10208</v>
      </c>
      <c r="G59" s="90">
        <f t="shared" si="8"/>
        <v>22299</v>
      </c>
      <c r="H59" s="91">
        <f t="shared" si="17"/>
        <v>-7480</v>
      </c>
      <c r="I59" s="92">
        <f t="shared" si="17"/>
        <v>765</v>
      </c>
      <c r="J59" s="93">
        <f t="shared" si="17"/>
        <v>-6715</v>
      </c>
      <c r="K59" s="94">
        <f>ROUNDDOWN(($L$113+ROUNDDOWN(($A59*IF(501&lt;=$A59,$L$128,IF(101&lt;=$A59,$L$127,IF(51&lt;=$A59,$L$126,IF(31&lt;=$A59,$L$125,IF(21&lt;=$A59,$L$124,IF(11&lt;=$A59,$L$123,IF(1&lt;=$A59,$L$122,0)))))))),0))*1.1,0)</f>
        <v>12804</v>
      </c>
      <c r="L59" s="95">
        <v>10846</v>
      </c>
      <c r="M59" s="96">
        <f t="shared" si="9"/>
        <v>23650</v>
      </c>
      <c r="N59" s="97">
        <f t="shared" si="13"/>
        <v>713</v>
      </c>
      <c r="O59" s="98">
        <f t="shared" si="13"/>
        <v>638</v>
      </c>
      <c r="P59" s="99">
        <f t="shared" si="13"/>
        <v>1351</v>
      </c>
      <c r="Q59" s="100">
        <f>ROUNDDOWN(($R$113+ROUNDDOWN(($A59*IF(501&lt;=$A59,$R$128,IF(101&lt;=$A59,$R$127,IF(51&lt;=$A59,$R$126,IF(31&lt;=$A59,$R$125,IF(21&lt;=$A59,$R$124,IF(11&lt;=$A59,$R$123,IF(1&lt;=$A59,$R$122,0)))))))),0))*1.1,0)</f>
        <v>13398</v>
      </c>
      <c r="R59" s="101">
        <f t="shared" si="6"/>
        <v>11484</v>
      </c>
      <c r="S59" s="102">
        <f t="shared" si="10"/>
        <v>24882</v>
      </c>
      <c r="T59" s="103">
        <f t="shared" si="14"/>
        <v>594</v>
      </c>
      <c r="U59" s="104">
        <f t="shared" si="14"/>
        <v>638</v>
      </c>
      <c r="V59" s="105">
        <f t="shared" si="14"/>
        <v>1232</v>
      </c>
      <c r="W59" s="106">
        <f t="shared" si="15"/>
        <v>-6173</v>
      </c>
      <c r="X59" s="86">
        <f t="shared" si="15"/>
        <v>2041</v>
      </c>
      <c r="Y59" s="87">
        <f t="shared" si="15"/>
        <v>-4132</v>
      </c>
      <c r="Z59" s="107">
        <f t="shared" si="16"/>
        <v>0.68458433396351748</v>
      </c>
      <c r="AA59" s="83">
        <f t="shared" si="16"/>
        <v>1.2161389388965371</v>
      </c>
      <c r="AB59" s="83">
        <f t="shared" si="16"/>
        <v>0.85758599296891158</v>
      </c>
    </row>
    <row r="60" spans="1:28" s="57" customFormat="1" ht="18" customHeight="1" x14ac:dyDescent="0.25">
      <c r="A60" s="84">
        <v>55</v>
      </c>
      <c r="B60" s="85">
        <f t="shared" si="5"/>
        <v>19961</v>
      </c>
      <c r="C60" s="106">
        <v>9625</v>
      </c>
      <c r="D60" s="111">
        <f t="shared" si="11"/>
        <v>29586</v>
      </c>
      <c r="E60" s="88">
        <f>ROUNDDOWN(($F$113+ROUNDDOWN(($A60*IF(501&lt;=$A60,$F$128,IF(101&lt;=$A60,$F$127,IF(51&lt;=$A60,$F$126,IF(31&lt;=$A60,$F$125,IF(21&lt;=$A60,$F$124,IF(11&lt;=$A60,$F$123,IF(1&lt;=$A60,$F$122,0)))))))),0))*1.1,0)</f>
        <v>12293</v>
      </c>
      <c r="F60" s="89">
        <v>10384</v>
      </c>
      <c r="G60" s="90">
        <f t="shared" si="8"/>
        <v>22677</v>
      </c>
      <c r="H60" s="91">
        <f t="shared" si="17"/>
        <v>-7668</v>
      </c>
      <c r="I60" s="92">
        <f t="shared" si="17"/>
        <v>759</v>
      </c>
      <c r="J60" s="93">
        <f t="shared" si="17"/>
        <v>-6909</v>
      </c>
      <c r="K60" s="94">
        <f>ROUNDDOWN(($L$113+ROUNDDOWN(($A60*IF(501&lt;=$A60,$L$128,IF(101&lt;=$A60,$L$127,IF(51&lt;=$A60,$L$126,IF(31&lt;=$A60,$L$125,IF(21&lt;=$A60,$L$124,IF(11&lt;=$A60,$L$123,IF(1&lt;=$A60,$L$122,0)))))))),0))*1.1,0)</f>
        <v>13019</v>
      </c>
      <c r="L60" s="95">
        <v>11033</v>
      </c>
      <c r="M60" s="96">
        <f t="shared" si="9"/>
        <v>24052</v>
      </c>
      <c r="N60" s="97">
        <f t="shared" si="13"/>
        <v>726</v>
      </c>
      <c r="O60" s="98">
        <f t="shared" si="13"/>
        <v>649</v>
      </c>
      <c r="P60" s="99">
        <f t="shared" si="13"/>
        <v>1375</v>
      </c>
      <c r="Q60" s="100">
        <f>ROUNDDOWN(($R$113+ROUNDDOWN(($A60*IF(501&lt;=$A60,$R$128,IF(101&lt;=$A60,$R$127,IF(51&lt;=$A60,$R$126,IF(31&lt;=$A60,$R$125,IF(21&lt;=$A60,$R$124,IF(11&lt;=$A60,$R$123,IF(1&lt;=$A60,$R$122,0)))))))),0))*1.1,0)</f>
        <v>13624</v>
      </c>
      <c r="R60" s="101">
        <f t="shared" si="6"/>
        <v>11682</v>
      </c>
      <c r="S60" s="102">
        <f t="shared" si="10"/>
        <v>25306</v>
      </c>
      <c r="T60" s="103">
        <f t="shared" si="14"/>
        <v>605</v>
      </c>
      <c r="U60" s="104">
        <f t="shared" si="14"/>
        <v>649</v>
      </c>
      <c r="V60" s="105">
        <f t="shared" si="14"/>
        <v>1254</v>
      </c>
      <c r="W60" s="106">
        <f t="shared" si="15"/>
        <v>-6337</v>
      </c>
      <c r="X60" s="86">
        <f t="shared" si="15"/>
        <v>2057</v>
      </c>
      <c r="Y60" s="87">
        <f t="shared" si="15"/>
        <v>-4280</v>
      </c>
      <c r="Z60" s="107">
        <f t="shared" si="16"/>
        <v>0.68253093532388154</v>
      </c>
      <c r="AA60" s="83">
        <f t="shared" si="16"/>
        <v>1.2137142857142857</v>
      </c>
      <c r="AB60" s="83">
        <f t="shared" si="16"/>
        <v>0.85533698370851075</v>
      </c>
    </row>
    <row r="61" spans="1:28" s="57" customFormat="1" ht="18" customHeight="1" x14ac:dyDescent="0.25">
      <c r="A61" s="84">
        <v>56</v>
      </c>
      <c r="B61" s="85">
        <f t="shared" si="5"/>
        <v>20352</v>
      </c>
      <c r="C61" s="106">
        <v>9817</v>
      </c>
      <c r="D61" s="111">
        <f t="shared" si="11"/>
        <v>30169</v>
      </c>
      <c r="E61" s="88">
        <f>ROUNDDOWN(($F$113+ROUNDDOWN(($A61*IF(501&lt;=$A61,$F$128,IF(101&lt;=$A61,$F$127,IF(51&lt;=$A61,$F$126,IF(31&lt;=$A61,$F$125,IF(21&lt;=$A61,$F$124,IF(11&lt;=$A61,$F$123,IF(1&lt;=$A61,$F$122,0)))))))),0))*1.1,0)</f>
        <v>12496</v>
      </c>
      <c r="F61" s="89">
        <v>10560</v>
      </c>
      <c r="G61" s="90">
        <f t="shared" si="8"/>
        <v>23056</v>
      </c>
      <c r="H61" s="91">
        <f t="shared" si="17"/>
        <v>-7856</v>
      </c>
      <c r="I61" s="92">
        <f t="shared" si="17"/>
        <v>743</v>
      </c>
      <c r="J61" s="93">
        <f t="shared" si="17"/>
        <v>-7113</v>
      </c>
      <c r="K61" s="94">
        <f>ROUNDDOWN(($L$113+ROUNDDOWN(($A61*IF(501&lt;=$A61,$L$128,IF(101&lt;=$A61,$L$127,IF(51&lt;=$A61,$L$126,IF(31&lt;=$A61,$L$125,IF(21&lt;=$A61,$L$124,IF(11&lt;=$A61,$L$123,IF(1&lt;=$A61,$L$122,0)))))))),0))*1.1,0)</f>
        <v>13235</v>
      </c>
      <c r="L61" s="95">
        <v>11220</v>
      </c>
      <c r="M61" s="96">
        <f t="shared" si="9"/>
        <v>24455</v>
      </c>
      <c r="N61" s="97">
        <f t="shared" si="13"/>
        <v>739</v>
      </c>
      <c r="O61" s="98">
        <f t="shared" si="13"/>
        <v>660</v>
      </c>
      <c r="P61" s="99">
        <f t="shared" si="13"/>
        <v>1399</v>
      </c>
      <c r="Q61" s="100">
        <f>ROUNDDOWN(($R$113+ROUNDDOWN(($A61*IF(501&lt;=$A61,$R$128,IF(101&lt;=$A61,$R$127,IF(51&lt;=$A61,$R$126,IF(31&lt;=$A61,$R$125,IF(21&lt;=$A61,$R$124,IF(11&lt;=$A61,$R$123,IF(1&lt;=$A61,$R$122,0)))))))),0))*1.1,0)</f>
        <v>13851</v>
      </c>
      <c r="R61" s="101">
        <f t="shared" si="6"/>
        <v>11880</v>
      </c>
      <c r="S61" s="102">
        <f t="shared" si="10"/>
        <v>25731</v>
      </c>
      <c r="T61" s="103">
        <f t="shared" si="14"/>
        <v>616</v>
      </c>
      <c r="U61" s="104">
        <f t="shared" si="14"/>
        <v>660</v>
      </c>
      <c r="V61" s="105">
        <f t="shared" si="14"/>
        <v>1276</v>
      </c>
      <c r="W61" s="106">
        <f t="shared" si="15"/>
        <v>-6501</v>
      </c>
      <c r="X61" s="86">
        <f t="shared" si="15"/>
        <v>2063</v>
      </c>
      <c r="Y61" s="87">
        <f t="shared" si="15"/>
        <v>-4438</v>
      </c>
      <c r="Z61" s="107">
        <f t="shared" si="16"/>
        <v>0.68057193396226412</v>
      </c>
      <c r="AA61" s="83">
        <f t="shared" si="16"/>
        <v>1.2101456656819802</v>
      </c>
      <c r="AB61" s="83">
        <f t="shared" si="16"/>
        <v>0.85289535616029699</v>
      </c>
    </row>
    <row r="62" spans="1:28" s="57" customFormat="1" ht="18" customHeight="1" x14ac:dyDescent="0.25">
      <c r="A62" s="84">
        <v>57</v>
      </c>
      <c r="B62" s="85">
        <f t="shared" si="5"/>
        <v>20742</v>
      </c>
      <c r="C62" s="106">
        <v>10010</v>
      </c>
      <c r="D62" s="111">
        <f t="shared" si="11"/>
        <v>30752</v>
      </c>
      <c r="E62" s="88">
        <f>ROUNDDOWN(($F$113+ROUNDDOWN(($A62*IF(501&lt;=$A62,$F$128,IF(101&lt;=$A62,$F$127,IF(51&lt;=$A62,$F$126,IF(31&lt;=$A62,$F$125,IF(21&lt;=$A62,$F$124,IF(11&lt;=$A62,$F$123,IF(1&lt;=$A62,$F$122,0)))))))),0))*1.1,0)</f>
        <v>12698</v>
      </c>
      <c r="F62" s="89">
        <v>10736</v>
      </c>
      <c r="G62" s="90">
        <f t="shared" si="8"/>
        <v>23434</v>
      </c>
      <c r="H62" s="91">
        <f t="shared" si="17"/>
        <v>-8044</v>
      </c>
      <c r="I62" s="92">
        <f t="shared" si="17"/>
        <v>726</v>
      </c>
      <c r="J62" s="93">
        <f t="shared" si="17"/>
        <v>-7318</v>
      </c>
      <c r="K62" s="94">
        <f>ROUNDDOWN(($L$113+ROUNDDOWN(($A62*IF(501&lt;=$A62,$L$128,IF(101&lt;=$A62,$L$127,IF(51&lt;=$A62,$L$126,IF(31&lt;=$A62,$L$125,IF(21&lt;=$A62,$L$124,IF(11&lt;=$A62,$L$123,IF(1&lt;=$A62,$L$122,0)))))))),0))*1.1,0)</f>
        <v>13450</v>
      </c>
      <c r="L62" s="95">
        <v>11407</v>
      </c>
      <c r="M62" s="96">
        <f t="shared" si="9"/>
        <v>24857</v>
      </c>
      <c r="N62" s="97">
        <f t="shared" si="13"/>
        <v>752</v>
      </c>
      <c r="O62" s="98">
        <f t="shared" si="13"/>
        <v>671</v>
      </c>
      <c r="P62" s="99">
        <f t="shared" si="13"/>
        <v>1423</v>
      </c>
      <c r="Q62" s="100">
        <f>ROUNDDOWN(($R$113+ROUNDDOWN(($A62*IF(501&lt;=$A62,$R$128,IF(101&lt;=$A62,$R$127,IF(51&lt;=$A62,$R$126,IF(31&lt;=$A62,$R$125,IF(21&lt;=$A62,$R$124,IF(11&lt;=$A62,$R$123,IF(1&lt;=$A62,$R$122,0)))))))),0))*1.1,0)</f>
        <v>14077</v>
      </c>
      <c r="R62" s="101">
        <f t="shared" si="6"/>
        <v>12078</v>
      </c>
      <c r="S62" s="102">
        <f t="shared" si="10"/>
        <v>26155</v>
      </c>
      <c r="T62" s="103">
        <f t="shared" si="14"/>
        <v>627</v>
      </c>
      <c r="U62" s="104">
        <f t="shared" si="14"/>
        <v>671</v>
      </c>
      <c r="V62" s="105">
        <f t="shared" si="14"/>
        <v>1298</v>
      </c>
      <c r="W62" s="106">
        <f t="shared" si="15"/>
        <v>-6665</v>
      </c>
      <c r="X62" s="86">
        <f t="shared" si="15"/>
        <v>2068</v>
      </c>
      <c r="Y62" s="87">
        <f t="shared" si="15"/>
        <v>-4597</v>
      </c>
      <c r="Z62" s="107">
        <f t="shared" si="16"/>
        <v>0.67867129495709189</v>
      </c>
      <c r="AA62" s="83">
        <f t="shared" si="16"/>
        <v>1.2065934065934065</v>
      </c>
      <c r="AB62" s="83">
        <f t="shared" si="16"/>
        <v>0.85051378772112385</v>
      </c>
    </row>
    <row r="63" spans="1:28" s="57" customFormat="1" ht="18" customHeight="1" x14ac:dyDescent="0.25">
      <c r="A63" s="84">
        <v>58</v>
      </c>
      <c r="B63" s="85">
        <f t="shared" si="5"/>
        <v>21133</v>
      </c>
      <c r="C63" s="106">
        <v>10202</v>
      </c>
      <c r="D63" s="111">
        <f t="shared" si="11"/>
        <v>31335</v>
      </c>
      <c r="E63" s="88">
        <f>ROUNDDOWN(($F$113+ROUNDDOWN(($A63*IF(501&lt;=$A63,$F$128,IF(101&lt;=$A63,$F$127,IF(51&lt;=$A63,$F$126,IF(31&lt;=$A63,$F$125,IF(21&lt;=$A63,$F$124,IF(11&lt;=$A63,$F$123,IF(1&lt;=$A63,$F$122,0)))))))),0))*1.1,0)</f>
        <v>12900</v>
      </c>
      <c r="F63" s="89">
        <v>10912</v>
      </c>
      <c r="G63" s="90">
        <f t="shared" si="8"/>
        <v>23812</v>
      </c>
      <c r="H63" s="91">
        <f t="shared" si="17"/>
        <v>-8233</v>
      </c>
      <c r="I63" s="92">
        <f t="shared" si="17"/>
        <v>710</v>
      </c>
      <c r="J63" s="93">
        <f t="shared" si="17"/>
        <v>-7523</v>
      </c>
      <c r="K63" s="94">
        <f>ROUNDDOWN(($L$113+ROUNDDOWN(($A63*IF(501&lt;=$A63,$L$128,IF(101&lt;=$A63,$L$127,IF(51&lt;=$A63,$L$126,IF(31&lt;=$A63,$L$125,IF(21&lt;=$A63,$L$124,IF(11&lt;=$A63,$L$123,IF(1&lt;=$A63,$L$122,0)))))))),0))*1.1,0)</f>
        <v>13666</v>
      </c>
      <c r="L63" s="95">
        <v>11594</v>
      </c>
      <c r="M63" s="96">
        <f t="shared" si="9"/>
        <v>25260</v>
      </c>
      <c r="N63" s="97">
        <f t="shared" si="13"/>
        <v>766</v>
      </c>
      <c r="O63" s="98">
        <f t="shared" si="13"/>
        <v>682</v>
      </c>
      <c r="P63" s="99">
        <f t="shared" si="13"/>
        <v>1448</v>
      </c>
      <c r="Q63" s="100">
        <f>ROUNDDOWN(($R$113+ROUNDDOWN(($A63*IF(501&lt;=$A63,$R$128,IF(101&lt;=$A63,$R$127,IF(51&lt;=$A63,$R$126,IF(31&lt;=$A63,$R$125,IF(21&lt;=$A63,$R$124,IF(11&lt;=$A63,$R$123,IF(1&lt;=$A63,$R$122,0)))))))),0))*1.1,0)</f>
        <v>14304</v>
      </c>
      <c r="R63" s="101">
        <f t="shared" si="6"/>
        <v>12276</v>
      </c>
      <c r="S63" s="102">
        <f t="shared" si="10"/>
        <v>26580</v>
      </c>
      <c r="T63" s="103">
        <f t="shared" si="14"/>
        <v>638</v>
      </c>
      <c r="U63" s="104">
        <f t="shared" si="14"/>
        <v>682</v>
      </c>
      <c r="V63" s="105">
        <f t="shared" si="14"/>
        <v>1320</v>
      </c>
      <c r="W63" s="106">
        <f t="shared" si="15"/>
        <v>-6829</v>
      </c>
      <c r="X63" s="86">
        <f t="shared" si="15"/>
        <v>2074</v>
      </c>
      <c r="Y63" s="87">
        <f t="shared" si="15"/>
        <v>-4755</v>
      </c>
      <c r="Z63" s="107">
        <f t="shared" si="16"/>
        <v>0.67685610183125922</v>
      </c>
      <c r="AA63" s="83">
        <f t="shared" si="16"/>
        <v>1.2032934718682611</v>
      </c>
      <c r="AB63" s="83">
        <f t="shared" si="16"/>
        <v>0.84825275251316423</v>
      </c>
    </row>
    <row r="64" spans="1:28" s="57" customFormat="1" ht="18" customHeight="1" x14ac:dyDescent="0.25">
      <c r="A64" s="84">
        <v>59</v>
      </c>
      <c r="B64" s="85">
        <f t="shared" si="5"/>
        <v>21523</v>
      </c>
      <c r="C64" s="106">
        <v>10395</v>
      </c>
      <c r="D64" s="111">
        <f t="shared" si="11"/>
        <v>31918</v>
      </c>
      <c r="E64" s="88">
        <f>ROUNDDOWN(($F$113+ROUNDDOWN(($A64*IF(501&lt;=$A64,$F$128,IF(101&lt;=$A64,$F$127,IF(51&lt;=$A64,$F$126,IF(31&lt;=$A64,$F$125,IF(21&lt;=$A64,$F$124,IF(11&lt;=$A64,$F$123,IF(1&lt;=$A64,$F$122,0)))))))),0))*1.1,0)</f>
        <v>13103</v>
      </c>
      <c r="F64" s="89">
        <v>11088</v>
      </c>
      <c r="G64" s="90">
        <f t="shared" si="8"/>
        <v>24191</v>
      </c>
      <c r="H64" s="91">
        <f t="shared" si="17"/>
        <v>-8420</v>
      </c>
      <c r="I64" s="92">
        <f t="shared" si="17"/>
        <v>693</v>
      </c>
      <c r="J64" s="93">
        <f t="shared" si="17"/>
        <v>-7727</v>
      </c>
      <c r="K64" s="94">
        <f>ROUNDDOWN(($L$113+ROUNDDOWN(($A64*IF(501&lt;=$A64,$L$128,IF(101&lt;=$A64,$L$127,IF(51&lt;=$A64,$L$126,IF(31&lt;=$A64,$L$125,IF(21&lt;=$A64,$L$124,IF(11&lt;=$A64,$L$123,IF(1&lt;=$A64,$L$122,0)))))))),0))*1.1,0)</f>
        <v>13882</v>
      </c>
      <c r="L64" s="95">
        <v>11781</v>
      </c>
      <c r="M64" s="96">
        <f t="shared" si="9"/>
        <v>25663</v>
      </c>
      <c r="N64" s="97">
        <f t="shared" si="13"/>
        <v>779</v>
      </c>
      <c r="O64" s="98">
        <f t="shared" si="13"/>
        <v>693</v>
      </c>
      <c r="P64" s="99">
        <f t="shared" si="13"/>
        <v>1472</v>
      </c>
      <c r="Q64" s="100">
        <f>ROUNDDOWN(($R$113+ROUNDDOWN(($A64*IF(501&lt;=$A64,$R$128,IF(101&lt;=$A64,$R$127,IF(51&lt;=$A64,$R$126,IF(31&lt;=$A64,$R$125,IF(21&lt;=$A64,$R$124,IF(11&lt;=$A64,$R$123,IF(1&lt;=$A64,$R$122,0)))))))),0))*1.1,0)</f>
        <v>14531</v>
      </c>
      <c r="R64" s="101">
        <f t="shared" si="6"/>
        <v>12474</v>
      </c>
      <c r="S64" s="102">
        <f t="shared" si="10"/>
        <v>27005</v>
      </c>
      <c r="T64" s="103">
        <f t="shared" si="14"/>
        <v>649</v>
      </c>
      <c r="U64" s="104">
        <f t="shared" si="14"/>
        <v>693</v>
      </c>
      <c r="V64" s="105">
        <f t="shared" si="14"/>
        <v>1342</v>
      </c>
      <c r="W64" s="106">
        <f t="shared" si="15"/>
        <v>-6992</v>
      </c>
      <c r="X64" s="86">
        <f t="shared" si="15"/>
        <v>2079</v>
      </c>
      <c r="Y64" s="87">
        <f t="shared" si="15"/>
        <v>-4913</v>
      </c>
      <c r="Z64" s="107">
        <f t="shared" si="16"/>
        <v>0.67513822422524739</v>
      </c>
      <c r="AA64" s="83">
        <f t="shared" si="16"/>
        <v>1.2</v>
      </c>
      <c r="AB64" s="83">
        <f t="shared" si="16"/>
        <v>0.84607431543329781</v>
      </c>
    </row>
    <row r="65" spans="1:28" s="57" customFormat="1" ht="18" customHeight="1" x14ac:dyDescent="0.25">
      <c r="A65" s="84">
        <v>60</v>
      </c>
      <c r="B65" s="85">
        <f t="shared" si="5"/>
        <v>21914</v>
      </c>
      <c r="C65" s="106">
        <v>10587</v>
      </c>
      <c r="D65" s="111">
        <f t="shared" si="11"/>
        <v>32501</v>
      </c>
      <c r="E65" s="88">
        <f>ROUNDDOWN(($F$113+ROUNDDOWN(($A65*IF(501&lt;=$A65,$F$128,IF(101&lt;=$A65,$F$127,IF(51&lt;=$A65,$F$126,IF(31&lt;=$A65,$F$125,IF(21&lt;=$A65,$F$124,IF(11&lt;=$A65,$F$123,IF(1&lt;=$A65,$F$122,0)))))))),0))*1.1,0)</f>
        <v>13305</v>
      </c>
      <c r="F65" s="89">
        <v>11264</v>
      </c>
      <c r="G65" s="90">
        <f t="shared" si="8"/>
        <v>24569</v>
      </c>
      <c r="H65" s="91">
        <f t="shared" si="17"/>
        <v>-8609</v>
      </c>
      <c r="I65" s="92">
        <f t="shared" si="17"/>
        <v>677</v>
      </c>
      <c r="J65" s="93">
        <f t="shared" si="17"/>
        <v>-7932</v>
      </c>
      <c r="K65" s="94">
        <f>ROUNDDOWN(($L$113+ROUNDDOWN(($A65*IF(501&lt;=$A65,$L$128,IF(101&lt;=$A65,$L$127,IF(51&lt;=$A65,$L$126,IF(31&lt;=$A65,$L$125,IF(21&lt;=$A65,$L$124,IF(11&lt;=$A65,$L$123,IF(1&lt;=$A65,$L$122,0)))))))),0))*1.1,0)</f>
        <v>14097</v>
      </c>
      <c r="L65" s="95">
        <v>11968</v>
      </c>
      <c r="M65" s="96">
        <f t="shared" si="9"/>
        <v>26065</v>
      </c>
      <c r="N65" s="97">
        <f t="shared" si="13"/>
        <v>792</v>
      </c>
      <c r="O65" s="98">
        <f t="shared" si="13"/>
        <v>704</v>
      </c>
      <c r="P65" s="99">
        <f t="shared" si="13"/>
        <v>1496</v>
      </c>
      <c r="Q65" s="100">
        <f>ROUNDDOWN(($R$113+ROUNDDOWN(($A65*IF(501&lt;=$A65,$R$128,IF(101&lt;=$A65,$R$127,IF(51&lt;=$A65,$R$126,IF(31&lt;=$A65,$R$125,IF(21&lt;=$A65,$R$124,IF(11&lt;=$A65,$R$123,IF(1&lt;=$A65,$R$122,0)))))))),0))*1.1,0)</f>
        <v>14757</v>
      </c>
      <c r="R65" s="101">
        <f t="shared" si="6"/>
        <v>12672</v>
      </c>
      <c r="S65" s="102">
        <f t="shared" si="10"/>
        <v>27429</v>
      </c>
      <c r="T65" s="103">
        <f t="shared" si="14"/>
        <v>660</v>
      </c>
      <c r="U65" s="104">
        <f t="shared" si="14"/>
        <v>704</v>
      </c>
      <c r="V65" s="105">
        <f t="shared" si="14"/>
        <v>1364</v>
      </c>
      <c r="W65" s="106">
        <f t="shared" si="15"/>
        <v>-7157</v>
      </c>
      <c r="X65" s="86">
        <f t="shared" si="15"/>
        <v>2085</v>
      </c>
      <c r="Y65" s="87">
        <f t="shared" si="15"/>
        <v>-5072</v>
      </c>
      <c r="Z65" s="107">
        <f t="shared" si="16"/>
        <v>0.67340512914118833</v>
      </c>
      <c r="AA65" s="83">
        <f t="shared" si="16"/>
        <v>1.1969396429583452</v>
      </c>
      <c r="AB65" s="83">
        <f t="shared" si="16"/>
        <v>0.84394326328420666</v>
      </c>
    </row>
    <row r="66" spans="1:28" s="57" customFormat="1" ht="18" customHeight="1" x14ac:dyDescent="0.25">
      <c r="A66" s="84">
        <v>61</v>
      </c>
      <c r="B66" s="85">
        <f t="shared" si="5"/>
        <v>22304</v>
      </c>
      <c r="C66" s="106">
        <v>10780</v>
      </c>
      <c r="D66" s="111">
        <f t="shared" si="11"/>
        <v>33084</v>
      </c>
      <c r="E66" s="88">
        <f>ROUNDDOWN(($F$113+ROUNDDOWN(($A66*IF(501&lt;=$A66,$F$128,IF(101&lt;=$A66,$F$127,IF(51&lt;=$A66,$F$126,IF(31&lt;=$A66,$F$125,IF(21&lt;=$A66,$F$124,IF(11&lt;=$A66,$F$123,IF(1&lt;=$A66,$F$122,0)))))))),0))*1.1,0)</f>
        <v>13508</v>
      </c>
      <c r="F66" s="89">
        <v>11440</v>
      </c>
      <c r="G66" s="90">
        <f t="shared" si="8"/>
        <v>24948</v>
      </c>
      <c r="H66" s="91">
        <f t="shared" si="17"/>
        <v>-8796</v>
      </c>
      <c r="I66" s="92">
        <f t="shared" si="17"/>
        <v>660</v>
      </c>
      <c r="J66" s="93">
        <f t="shared" si="17"/>
        <v>-8136</v>
      </c>
      <c r="K66" s="94">
        <f>ROUNDDOWN(($L$113+ROUNDDOWN(($A66*IF(501&lt;=$A66,$L$128,IF(101&lt;=$A66,$L$127,IF(51&lt;=$A66,$L$126,IF(31&lt;=$A66,$L$125,IF(21&lt;=$A66,$L$124,IF(11&lt;=$A66,$L$123,IF(1&lt;=$A66,$L$122,0)))))))),0))*1.1,0)</f>
        <v>14313</v>
      </c>
      <c r="L66" s="95">
        <v>12155</v>
      </c>
      <c r="M66" s="96">
        <f t="shared" si="9"/>
        <v>26468</v>
      </c>
      <c r="N66" s="97">
        <f t="shared" si="13"/>
        <v>805</v>
      </c>
      <c r="O66" s="98">
        <f t="shared" si="13"/>
        <v>715</v>
      </c>
      <c r="P66" s="99">
        <f t="shared" si="13"/>
        <v>1520</v>
      </c>
      <c r="Q66" s="100">
        <f>ROUNDDOWN(($R$113+ROUNDDOWN(($A66*IF(501&lt;=$A66,$R$128,IF(101&lt;=$A66,$R$127,IF(51&lt;=$A66,$R$126,IF(31&lt;=$A66,$R$125,IF(21&lt;=$A66,$R$124,IF(11&lt;=$A66,$R$123,IF(1&lt;=$A66,$R$122,0)))))))),0))*1.1,0)</f>
        <v>14984</v>
      </c>
      <c r="R66" s="101">
        <f t="shared" si="6"/>
        <v>12870</v>
      </c>
      <c r="S66" s="102">
        <f t="shared" si="10"/>
        <v>27854</v>
      </c>
      <c r="T66" s="103">
        <f t="shared" si="14"/>
        <v>671</v>
      </c>
      <c r="U66" s="104">
        <f t="shared" si="14"/>
        <v>715</v>
      </c>
      <c r="V66" s="105">
        <f t="shared" si="14"/>
        <v>1386</v>
      </c>
      <c r="W66" s="106">
        <f t="shared" si="15"/>
        <v>-7320</v>
      </c>
      <c r="X66" s="86">
        <f t="shared" si="15"/>
        <v>2090</v>
      </c>
      <c r="Y66" s="87">
        <f t="shared" si="15"/>
        <v>-5230</v>
      </c>
      <c r="Z66" s="107">
        <f t="shared" si="16"/>
        <v>0.67180774748923955</v>
      </c>
      <c r="AA66" s="83">
        <f t="shared" si="16"/>
        <v>1.1938775510204083</v>
      </c>
      <c r="AB66" s="83">
        <f t="shared" si="16"/>
        <v>0.84191754322331036</v>
      </c>
    </row>
    <row r="67" spans="1:28" s="57" customFormat="1" ht="18" customHeight="1" x14ac:dyDescent="0.25">
      <c r="A67" s="84">
        <v>62</v>
      </c>
      <c r="B67" s="85">
        <f t="shared" si="5"/>
        <v>22695</v>
      </c>
      <c r="C67" s="106">
        <v>10972</v>
      </c>
      <c r="D67" s="111">
        <f t="shared" si="11"/>
        <v>33667</v>
      </c>
      <c r="E67" s="88">
        <f>ROUNDDOWN(($F$113+ROUNDDOWN(($A67*IF(501&lt;=$A67,$F$128,IF(101&lt;=$A67,$F$127,IF(51&lt;=$A67,$F$126,IF(31&lt;=$A67,$F$125,IF(21&lt;=$A67,$F$124,IF(11&lt;=$A67,$F$123,IF(1&lt;=$A67,$F$122,0)))))))),0))*1.1,0)</f>
        <v>13710</v>
      </c>
      <c r="F67" s="89">
        <v>11616</v>
      </c>
      <c r="G67" s="90">
        <f t="shared" si="8"/>
        <v>25326</v>
      </c>
      <c r="H67" s="91">
        <f t="shared" si="17"/>
        <v>-8985</v>
      </c>
      <c r="I67" s="92">
        <f t="shared" si="17"/>
        <v>644</v>
      </c>
      <c r="J67" s="93">
        <f t="shared" si="17"/>
        <v>-8341</v>
      </c>
      <c r="K67" s="94">
        <f>ROUNDDOWN(($L$113+ROUNDDOWN(($A67*IF(501&lt;=$A67,$L$128,IF(101&lt;=$A67,$L$127,IF(51&lt;=$A67,$L$126,IF(31&lt;=$A67,$L$125,IF(21&lt;=$A67,$L$124,IF(11&lt;=$A67,$L$123,IF(1&lt;=$A67,$L$122,0)))))))),0))*1.1,0)</f>
        <v>14528</v>
      </c>
      <c r="L67" s="95">
        <v>12342</v>
      </c>
      <c r="M67" s="96">
        <f t="shared" si="9"/>
        <v>26870</v>
      </c>
      <c r="N67" s="97">
        <f t="shared" si="13"/>
        <v>818</v>
      </c>
      <c r="O67" s="98">
        <f t="shared" si="13"/>
        <v>726</v>
      </c>
      <c r="P67" s="99">
        <f t="shared" si="13"/>
        <v>1544</v>
      </c>
      <c r="Q67" s="100">
        <f>ROUNDDOWN(($R$113+ROUNDDOWN(($A67*IF(501&lt;=$A67,$R$128,IF(101&lt;=$A67,$R$127,IF(51&lt;=$A67,$R$126,IF(31&lt;=$A67,$R$125,IF(21&lt;=$A67,$R$124,IF(11&lt;=$A67,$R$123,IF(1&lt;=$A67,$R$122,0)))))))),0))*1.1,0)</f>
        <v>15210</v>
      </c>
      <c r="R67" s="101">
        <f t="shared" si="6"/>
        <v>13068</v>
      </c>
      <c r="S67" s="102">
        <f t="shared" si="10"/>
        <v>28278</v>
      </c>
      <c r="T67" s="103">
        <f t="shared" si="14"/>
        <v>682</v>
      </c>
      <c r="U67" s="104">
        <f t="shared" si="14"/>
        <v>726</v>
      </c>
      <c r="V67" s="105">
        <f t="shared" si="14"/>
        <v>1408</v>
      </c>
      <c r="W67" s="106">
        <f t="shared" si="15"/>
        <v>-7485</v>
      </c>
      <c r="X67" s="86">
        <f t="shared" si="15"/>
        <v>2096</v>
      </c>
      <c r="Y67" s="87">
        <f t="shared" si="15"/>
        <v>-5389</v>
      </c>
      <c r="Z67" s="107">
        <f t="shared" si="16"/>
        <v>0.67019167217448772</v>
      </c>
      <c r="AA67" s="83">
        <f t="shared" si="16"/>
        <v>1.1910317170980678</v>
      </c>
      <c r="AB67" s="83">
        <f t="shared" si="16"/>
        <v>0.83993227789823866</v>
      </c>
    </row>
    <row r="68" spans="1:28" s="57" customFormat="1" ht="18" customHeight="1" x14ac:dyDescent="0.25">
      <c r="A68" s="84">
        <v>63</v>
      </c>
      <c r="B68" s="85">
        <f t="shared" si="5"/>
        <v>23085</v>
      </c>
      <c r="C68" s="106">
        <v>11165</v>
      </c>
      <c r="D68" s="111">
        <f t="shared" si="11"/>
        <v>34250</v>
      </c>
      <c r="E68" s="88">
        <f>ROUNDDOWN(($F$113+ROUNDDOWN(($A68*IF(501&lt;=$A68,$F$128,IF(101&lt;=$A68,$F$127,IF(51&lt;=$A68,$F$126,IF(31&lt;=$A68,$F$125,IF(21&lt;=$A68,$F$124,IF(11&lt;=$A68,$F$123,IF(1&lt;=$A68,$F$122,0)))))))),0))*1.1,0)</f>
        <v>13912</v>
      </c>
      <c r="F68" s="89">
        <v>11792</v>
      </c>
      <c r="G68" s="90">
        <f t="shared" si="8"/>
        <v>25704</v>
      </c>
      <c r="H68" s="91">
        <f t="shared" si="17"/>
        <v>-9173</v>
      </c>
      <c r="I68" s="92">
        <f t="shared" si="17"/>
        <v>627</v>
      </c>
      <c r="J68" s="93">
        <f t="shared" si="17"/>
        <v>-8546</v>
      </c>
      <c r="K68" s="94">
        <f>ROUNDDOWN(($L$113+ROUNDDOWN(($A68*IF(501&lt;=$A68,$L$128,IF(101&lt;=$A68,$L$127,IF(51&lt;=$A68,$L$126,IF(31&lt;=$A68,$L$125,IF(21&lt;=$A68,$L$124,IF(11&lt;=$A68,$L$123,IF(1&lt;=$A68,$L$122,0)))))))),0))*1.1,0)</f>
        <v>14744</v>
      </c>
      <c r="L68" s="95">
        <v>12529</v>
      </c>
      <c r="M68" s="96">
        <f t="shared" si="9"/>
        <v>27273</v>
      </c>
      <c r="N68" s="97">
        <f t="shared" si="13"/>
        <v>832</v>
      </c>
      <c r="O68" s="98">
        <f t="shared" si="13"/>
        <v>737</v>
      </c>
      <c r="P68" s="99">
        <f t="shared" si="13"/>
        <v>1569</v>
      </c>
      <c r="Q68" s="100">
        <f>ROUNDDOWN(($R$113+ROUNDDOWN(($A68*IF(501&lt;=$A68,$R$128,IF(101&lt;=$A68,$R$127,IF(51&lt;=$A68,$R$126,IF(31&lt;=$A68,$R$125,IF(21&lt;=$A68,$R$124,IF(11&lt;=$A68,$R$123,IF(1&lt;=$A68,$R$122,0)))))))),0))*1.1,0)</f>
        <v>15437</v>
      </c>
      <c r="R68" s="101">
        <f t="shared" si="6"/>
        <v>13266</v>
      </c>
      <c r="S68" s="102">
        <f t="shared" si="10"/>
        <v>28703</v>
      </c>
      <c r="T68" s="103">
        <f t="shared" si="14"/>
        <v>693</v>
      </c>
      <c r="U68" s="104">
        <f t="shared" si="14"/>
        <v>737</v>
      </c>
      <c r="V68" s="105">
        <f t="shared" si="14"/>
        <v>1430</v>
      </c>
      <c r="W68" s="106">
        <f t="shared" si="15"/>
        <v>-7648</v>
      </c>
      <c r="X68" s="86">
        <f t="shared" si="15"/>
        <v>2101</v>
      </c>
      <c r="Y68" s="87">
        <f t="shared" si="15"/>
        <v>-5547</v>
      </c>
      <c r="Z68" s="107">
        <f t="shared" si="16"/>
        <v>0.66870262074940434</v>
      </c>
      <c r="AA68" s="83">
        <f t="shared" si="16"/>
        <v>1.1881773399014779</v>
      </c>
      <c r="AB68" s="83">
        <f t="shared" si="16"/>
        <v>0.83804379562043796</v>
      </c>
    </row>
    <row r="69" spans="1:28" s="57" customFormat="1" ht="18" customHeight="1" x14ac:dyDescent="0.25">
      <c r="A69" s="84">
        <v>64</v>
      </c>
      <c r="B69" s="85">
        <f t="shared" ref="B69:B109" si="18">INT(ROUNDDOWN(IF(($A69-10)&lt;=0,0,IF(($A69-10)&lt;=20,$C$122,IF(($A69-10)&lt;=40,$C$123,IF(($A69-10)&lt;=90,$C$124,IF(($A69-10)&gt;=91,$C$125,"")))))*($A69-10)+$C$120+$C$113,0)*1.1)</f>
        <v>23476</v>
      </c>
      <c r="C69" s="106">
        <v>11357</v>
      </c>
      <c r="D69" s="111">
        <f t="shared" si="11"/>
        <v>34833</v>
      </c>
      <c r="E69" s="88">
        <f>ROUNDDOWN(($F$113+ROUNDDOWN(($A69*IF(501&lt;=$A69,$F$128,IF(101&lt;=$A69,$F$127,IF(51&lt;=$A69,$F$126,IF(31&lt;=$A69,$F$125,IF(21&lt;=$A69,$F$124,IF(11&lt;=$A69,$F$123,IF(1&lt;=$A69,$F$122,0)))))))),0))*1.1,0)</f>
        <v>14115</v>
      </c>
      <c r="F69" s="89">
        <v>11968</v>
      </c>
      <c r="G69" s="90">
        <f t="shared" si="8"/>
        <v>26083</v>
      </c>
      <c r="H69" s="91">
        <f t="shared" si="17"/>
        <v>-9361</v>
      </c>
      <c r="I69" s="92">
        <f t="shared" si="17"/>
        <v>611</v>
      </c>
      <c r="J69" s="93">
        <f t="shared" si="17"/>
        <v>-8750</v>
      </c>
      <c r="K69" s="94">
        <f>ROUNDDOWN(($L$113+ROUNDDOWN(($A69*IF(501&lt;=$A69,$L$128,IF(101&lt;=$A69,$L$127,IF(51&lt;=$A69,$L$126,IF(31&lt;=$A69,$L$125,IF(21&lt;=$A69,$L$124,IF(11&lt;=$A69,$L$123,IF(1&lt;=$A69,$L$122,0)))))))),0))*1.1,0)</f>
        <v>14960</v>
      </c>
      <c r="L69" s="95">
        <v>12716</v>
      </c>
      <c r="M69" s="96">
        <f t="shared" si="9"/>
        <v>27676</v>
      </c>
      <c r="N69" s="97">
        <f t="shared" si="13"/>
        <v>845</v>
      </c>
      <c r="O69" s="98">
        <f t="shared" si="13"/>
        <v>748</v>
      </c>
      <c r="P69" s="99">
        <f t="shared" si="13"/>
        <v>1593</v>
      </c>
      <c r="Q69" s="100">
        <f>ROUNDDOWN(($R$113+ROUNDDOWN(($A69*IF(501&lt;=$A69,$R$128,IF(101&lt;=$A69,$R$127,IF(51&lt;=$A69,$R$126,IF(31&lt;=$A69,$R$125,IF(21&lt;=$A69,$R$124,IF(11&lt;=$A69,$R$123,IF(1&lt;=$A69,$R$122,0)))))))),0))*1.1,0)</f>
        <v>15664</v>
      </c>
      <c r="R69" s="101">
        <f t="shared" ref="R69:R109" si="19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29128</v>
      </c>
      <c r="T69" s="103">
        <f t="shared" si="14"/>
        <v>704</v>
      </c>
      <c r="U69" s="104">
        <f t="shared" si="14"/>
        <v>748</v>
      </c>
      <c r="V69" s="105">
        <f t="shared" si="14"/>
        <v>1452</v>
      </c>
      <c r="W69" s="106">
        <f t="shared" si="15"/>
        <v>-7812</v>
      </c>
      <c r="X69" s="86">
        <f t="shared" si="15"/>
        <v>2107</v>
      </c>
      <c r="Y69" s="87">
        <f t="shared" si="15"/>
        <v>-5705</v>
      </c>
      <c r="Z69" s="107">
        <f t="shared" si="16"/>
        <v>0.66723462259328681</v>
      </c>
      <c r="AA69" s="83">
        <f t="shared" si="16"/>
        <v>1.1855243462181915</v>
      </c>
      <c r="AB69" s="83">
        <f t="shared" si="16"/>
        <v>0.83621852840697042</v>
      </c>
    </row>
    <row r="70" spans="1:28" s="57" customFormat="1" ht="18" customHeight="1" x14ac:dyDescent="0.25">
      <c r="A70" s="84">
        <v>65</v>
      </c>
      <c r="B70" s="85">
        <f t="shared" si="18"/>
        <v>23866</v>
      </c>
      <c r="C70" s="106">
        <v>11550</v>
      </c>
      <c r="D70" s="111">
        <f t="shared" si="11"/>
        <v>35416</v>
      </c>
      <c r="E70" s="88">
        <f>ROUNDDOWN(($F$113+ROUNDDOWN(($A70*IF(501&lt;=$A70,$F$128,IF(101&lt;=$A70,$F$127,IF(51&lt;=$A70,$F$126,IF(31&lt;=$A70,$F$125,IF(21&lt;=$A70,$F$124,IF(11&lt;=$A70,$F$123,IF(1&lt;=$A70,$F$122,0)))))))),0))*1.1,0)</f>
        <v>14317</v>
      </c>
      <c r="F70" s="89">
        <v>12144</v>
      </c>
      <c r="G70" s="90">
        <f t="shared" ref="G70:G109" si="20">SUM(E70:F70)</f>
        <v>26461</v>
      </c>
      <c r="H70" s="91">
        <f t="shared" ref="H70:J109" si="21">E70-B70</f>
        <v>-9549</v>
      </c>
      <c r="I70" s="92">
        <f t="shared" si="21"/>
        <v>594</v>
      </c>
      <c r="J70" s="93">
        <f t="shared" si="21"/>
        <v>-8955</v>
      </c>
      <c r="K70" s="94">
        <f>ROUNDDOWN(($L$113+ROUNDDOWN(($A70*IF(501&lt;=$A70,$L$128,IF(101&lt;=$A70,$L$127,IF(51&lt;=$A70,$L$126,IF(31&lt;=$A70,$L$125,IF(21&lt;=$A70,$L$124,IF(11&lt;=$A70,$L$123,IF(1&lt;=$A70,$L$122,0)))))))),0))*1.1,0)</f>
        <v>15175</v>
      </c>
      <c r="L70" s="95">
        <v>12903</v>
      </c>
      <c r="M70" s="96">
        <f t="shared" ref="M70:M109" si="22">SUM(K70:L70)</f>
        <v>28078</v>
      </c>
      <c r="N70" s="97">
        <f t="shared" ref="N70:P109" si="23">K70-E70</f>
        <v>858</v>
      </c>
      <c r="O70" s="98">
        <f t="shared" si="23"/>
        <v>759</v>
      </c>
      <c r="P70" s="99">
        <f t="shared" si="23"/>
        <v>1617</v>
      </c>
      <c r="Q70" s="100">
        <f>ROUNDDOWN(($R$113+ROUNDDOWN(($A70*IF(501&lt;=$A70,$R$128,IF(101&lt;=$A70,$R$127,IF(51&lt;=$A70,$R$126,IF(31&lt;=$A70,$R$125,IF(21&lt;=$A70,$R$124,IF(11&lt;=$A70,$R$123,IF(1&lt;=$A70,$R$122,0)))))))),0))*1.1,0)</f>
        <v>15890</v>
      </c>
      <c r="R70" s="101">
        <f t="shared" si="19"/>
        <v>13662</v>
      </c>
      <c r="S70" s="102">
        <f t="shared" ref="S70:S109" si="24">SUM(Q70:R70)</f>
        <v>29552</v>
      </c>
      <c r="T70" s="103">
        <f t="shared" ref="T70:V109" si="25">Q70-K70</f>
        <v>715</v>
      </c>
      <c r="U70" s="104">
        <f t="shared" si="25"/>
        <v>759</v>
      </c>
      <c r="V70" s="105">
        <f t="shared" si="25"/>
        <v>1474</v>
      </c>
      <c r="W70" s="106">
        <f t="shared" ref="W70:Y109" si="26">Q70-B70</f>
        <v>-7976</v>
      </c>
      <c r="X70" s="86">
        <f t="shared" si="26"/>
        <v>2112</v>
      </c>
      <c r="Y70" s="87">
        <f t="shared" si="26"/>
        <v>-5864</v>
      </c>
      <c r="Z70" s="107">
        <f t="shared" ref="Z70:AB109" si="27">Q70/B70</f>
        <v>0.6658007206905221</v>
      </c>
      <c r="AA70" s="83">
        <f t="shared" si="27"/>
        <v>1.1828571428571428</v>
      </c>
      <c r="AB70" s="83">
        <f t="shared" si="27"/>
        <v>0.83442511859046764</v>
      </c>
    </row>
    <row r="71" spans="1:28" s="57" customFormat="1" ht="18" customHeight="1" x14ac:dyDescent="0.25">
      <c r="A71" s="84">
        <v>66</v>
      </c>
      <c r="B71" s="85">
        <f t="shared" si="18"/>
        <v>24257</v>
      </c>
      <c r="C71" s="106">
        <v>11742</v>
      </c>
      <c r="D71" s="111">
        <f t="shared" si="11"/>
        <v>35999</v>
      </c>
      <c r="E71" s="88">
        <f>ROUNDDOWN(($F$113+ROUNDDOWN(($A71*IF(501&lt;=$A71,$F$128,IF(101&lt;=$A71,$F$127,IF(51&lt;=$A71,$F$126,IF(31&lt;=$A71,$F$125,IF(21&lt;=$A71,$F$124,IF(11&lt;=$A71,$F$123,IF(1&lt;=$A71,$F$122,0)))))))),0))*1.1,0)</f>
        <v>14520</v>
      </c>
      <c r="F71" s="89">
        <v>12320</v>
      </c>
      <c r="G71" s="90">
        <f t="shared" si="20"/>
        <v>26840</v>
      </c>
      <c r="H71" s="91">
        <f t="shared" si="21"/>
        <v>-9737</v>
      </c>
      <c r="I71" s="92">
        <f t="shared" si="21"/>
        <v>578</v>
      </c>
      <c r="J71" s="93">
        <f t="shared" si="21"/>
        <v>-9159</v>
      </c>
      <c r="K71" s="94">
        <f>ROUNDDOWN(($L$113+ROUNDDOWN(($A71*IF(501&lt;=$A71,$L$128,IF(101&lt;=$A71,$L$127,IF(51&lt;=$A71,$L$126,IF(31&lt;=$A71,$L$125,IF(21&lt;=$A71,$L$124,IF(11&lt;=$A71,$L$123,IF(1&lt;=$A71,$L$122,0)))))))),0))*1.1,0)</f>
        <v>15391</v>
      </c>
      <c r="L71" s="95">
        <v>13090</v>
      </c>
      <c r="M71" s="96">
        <f t="shared" si="22"/>
        <v>28481</v>
      </c>
      <c r="N71" s="97">
        <f t="shared" si="23"/>
        <v>871</v>
      </c>
      <c r="O71" s="98">
        <f t="shared" si="23"/>
        <v>770</v>
      </c>
      <c r="P71" s="99">
        <f t="shared" si="23"/>
        <v>1641</v>
      </c>
      <c r="Q71" s="100">
        <f>ROUNDDOWN(($R$113+ROUNDDOWN(($A71*IF(501&lt;=$A71,$R$128,IF(101&lt;=$A71,$R$127,IF(51&lt;=$A71,$R$126,IF(31&lt;=$A71,$R$125,IF(21&lt;=$A71,$R$124,IF(11&lt;=$A71,$R$123,IF(1&lt;=$A71,$R$122,0)))))))),0))*1.1,0)</f>
        <v>16117</v>
      </c>
      <c r="R71" s="101">
        <f t="shared" si="19"/>
        <v>13860</v>
      </c>
      <c r="S71" s="102">
        <f t="shared" si="24"/>
        <v>29977</v>
      </c>
      <c r="T71" s="103">
        <f t="shared" si="25"/>
        <v>726</v>
      </c>
      <c r="U71" s="104">
        <f t="shared" si="25"/>
        <v>770</v>
      </c>
      <c r="V71" s="105">
        <f t="shared" si="25"/>
        <v>1496</v>
      </c>
      <c r="W71" s="106">
        <f t="shared" si="26"/>
        <v>-8140</v>
      </c>
      <c r="X71" s="86">
        <f t="shared" si="26"/>
        <v>2118</v>
      </c>
      <c r="Y71" s="87">
        <f t="shared" si="26"/>
        <v>-6022</v>
      </c>
      <c r="Z71" s="107">
        <f t="shared" si="27"/>
        <v>0.6644267634085006</v>
      </c>
      <c r="AA71" s="83">
        <f t="shared" si="27"/>
        <v>1.1803781297904956</v>
      </c>
      <c r="AB71" s="83">
        <f t="shared" si="27"/>
        <v>0.83271757548820802</v>
      </c>
    </row>
    <row r="72" spans="1:28" s="57" customFormat="1" ht="18" customHeight="1" x14ac:dyDescent="0.25">
      <c r="A72" s="84">
        <v>67</v>
      </c>
      <c r="B72" s="85">
        <f t="shared" si="18"/>
        <v>24647</v>
      </c>
      <c r="C72" s="106">
        <v>11935</v>
      </c>
      <c r="D72" s="111">
        <f t="shared" si="11"/>
        <v>36582</v>
      </c>
      <c r="E72" s="88">
        <f>ROUNDDOWN(($F$113+ROUNDDOWN(($A72*IF(501&lt;=$A72,$F$128,IF(101&lt;=$A72,$F$127,IF(51&lt;=$A72,$F$126,IF(31&lt;=$A72,$F$125,IF(21&lt;=$A72,$F$124,IF(11&lt;=$A72,$F$123,IF(1&lt;=$A72,$F$122,0)))))))),0))*1.1,0)</f>
        <v>14722</v>
      </c>
      <c r="F72" s="89">
        <v>12496</v>
      </c>
      <c r="G72" s="90">
        <f t="shared" si="20"/>
        <v>27218</v>
      </c>
      <c r="H72" s="91">
        <f t="shared" si="21"/>
        <v>-9925</v>
      </c>
      <c r="I72" s="92">
        <f t="shared" si="21"/>
        <v>561</v>
      </c>
      <c r="J72" s="93">
        <f t="shared" si="21"/>
        <v>-9364</v>
      </c>
      <c r="K72" s="94">
        <f>ROUNDDOWN(($L$113+ROUNDDOWN(($A72*IF(501&lt;=$A72,$L$128,IF(101&lt;=$A72,$L$127,IF(51&lt;=$A72,$L$126,IF(31&lt;=$A72,$L$125,IF(21&lt;=$A72,$L$124,IF(11&lt;=$A72,$L$123,IF(1&lt;=$A72,$L$122,0)))))))),0))*1.1,0)</f>
        <v>15606</v>
      </c>
      <c r="L72" s="95">
        <v>13277</v>
      </c>
      <c r="M72" s="96">
        <f t="shared" si="22"/>
        <v>28883</v>
      </c>
      <c r="N72" s="97">
        <f t="shared" si="23"/>
        <v>884</v>
      </c>
      <c r="O72" s="98">
        <f t="shared" si="23"/>
        <v>781</v>
      </c>
      <c r="P72" s="99">
        <f t="shared" si="23"/>
        <v>1665</v>
      </c>
      <c r="Q72" s="100">
        <f>ROUNDDOWN(($R$113+ROUNDDOWN(($A72*IF(501&lt;=$A72,$R$128,IF(101&lt;=$A72,$R$127,IF(51&lt;=$A72,$R$126,IF(31&lt;=$A72,$R$125,IF(21&lt;=$A72,$R$124,IF(11&lt;=$A72,$R$123,IF(1&lt;=$A72,$R$122,0)))))))),0))*1.1,0)</f>
        <v>16343</v>
      </c>
      <c r="R72" s="101">
        <f t="shared" si="19"/>
        <v>14058</v>
      </c>
      <c r="S72" s="102">
        <f t="shared" si="24"/>
        <v>30401</v>
      </c>
      <c r="T72" s="103">
        <f t="shared" si="25"/>
        <v>737</v>
      </c>
      <c r="U72" s="104">
        <f t="shared" si="25"/>
        <v>781</v>
      </c>
      <c r="V72" s="105">
        <f t="shared" si="25"/>
        <v>1518</v>
      </c>
      <c r="W72" s="106">
        <f t="shared" si="26"/>
        <v>-8304</v>
      </c>
      <c r="X72" s="86">
        <f t="shared" si="26"/>
        <v>2123</v>
      </c>
      <c r="Y72" s="87">
        <f t="shared" si="26"/>
        <v>-6181</v>
      </c>
      <c r="Z72" s="107">
        <f t="shared" si="27"/>
        <v>0.6630827281210695</v>
      </c>
      <c r="AA72" s="83">
        <f t="shared" si="27"/>
        <v>1.1778801843317972</v>
      </c>
      <c r="AB72" s="83">
        <f t="shared" si="27"/>
        <v>0.83103712208189817</v>
      </c>
    </row>
    <row r="73" spans="1:28" s="57" customFormat="1" ht="18" customHeight="1" x14ac:dyDescent="0.25">
      <c r="A73" s="84">
        <v>68</v>
      </c>
      <c r="B73" s="85">
        <f t="shared" si="18"/>
        <v>25038</v>
      </c>
      <c r="C73" s="106">
        <v>12127</v>
      </c>
      <c r="D73" s="111">
        <f t="shared" si="11"/>
        <v>37165</v>
      </c>
      <c r="E73" s="88">
        <f>ROUNDDOWN(($F$113+ROUNDDOWN(($A73*IF(501&lt;=$A73,$F$128,IF(101&lt;=$A73,$F$127,IF(51&lt;=$A73,$F$126,IF(31&lt;=$A73,$F$125,IF(21&lt;=$A73,$F$124,IF(11&lt;=$A73,$F$123,IF(1&lt;=$A73,$F$122,0)))))))),0))*1.1,0)</f>
        <v>14924</v>
      </c>
      <c r="F73" s="89">
        <v>12672</v>
      </c>
      <c r="G73" s="90">
        <f t="shared" si="20"/>
        <v>27596</v>
      </c>
      <c r="H73" s="91">
        <f t="shared" si="21"/>
        <v>-10114</v>
      </c>
      <c r="I73" s="92">
        <f t="shared" si="21"/>
        <v>545</v>
      </c>
      <c r="J73" s="93">
        <f t="shared" si="21"/>
        <v>-9569</v>
      </c>
      <c r="K73" s="94">
        <f>ROUNDDOWN(($L$113+ROUNDDOWN(($A73*IF(501&lt;=$A73,$L$128,IF(101&lt;=$A73,$L$127,IF(51&lt;=$A73,$L$126,IF(31&lt;=$A73,$L$125,IF(21&lt;=$A73,$L$124,IF(11&lt;=$A73,$L$123,IF(1&lt;=$A73,$L$122,0)))))))),0))*1.1,0)</f>
        <v>15822</v>
      </c>
      <c r="L73" s="95">
        <v>13464</v>
      </c>
      <c r="M73" s="96">
        <f t="shared" si="22"/>
        <v>29286</v>
      </c>
      <c r="N73" s="97">
        <f t="shared" si="23"/>
        <v>898</v>
      </c>
      <c r="O73" s="98">
        <f t="shared" si="23"/>
        <v>792</v>
      </c>
      <c r="P73" s="99">
        <f t="shared" si="23"/>
        <v>1690</v>
      </c>
      <c r="Q73" s="100">
        <f>ROUNDDOWN(($R$113+ROUNDDOWN(($A73*IF(501&lt;=$A73,$R$128,IF(101&lt;=$A73,$R$127,IF(51&lt;=$A73,$R$126,IF(31&lt;=$A73,$R$125,IF(21&lt;=$A73,$R$124,IF(11&lt;=$A73,$R$123,IF(1&lt;=$A73,$R$122,0)))))))),0))*1.1,0)</f>
        <v>16570</v>
      </c>
      <c r="R73" s="101">
        <f t="shared" si="19"/>
        <v>14256</v>
      </c>
      <c r="S73" s="102">
        <f t="shared" si="24"/>
        <v>30826</v>
      </c>
      <c r="T73" s="103">
        <f t="shared" si="25"/>
        <v>748</v>
      </c>
      <c r="U73" s="104">
        <f t="shared" si="25"/>
        <v>792</v>
      </c>
      <c r="V73" s="105">
        <f t="shared" si="25"/>
        <v>1540</v>
      </c>
      <c r="W73" s="106">
        <f t="shared" si="26"/>
        <v>-8468</v>
      </c>
      <c r="X73" s="86">
        <f t="shared" si="26"/>
        <v>2129</v>
      </c>
      <c r="Y73" s="87">
        <f t="shared" si="26"/>
        <v>-6339</v>
      </c>
      <c r="Z73" s="107">
        <f t="shared" si="27"/>
        <v>0.66179407300902626</v>
      </c>
      <c r="AA73" s="83">
        <f t="shared" si="27"/>
        <v>1.1755586707347241</v>
      </c>
      <c r="AB73" s="83">
        <f t="shared" si="27"/>
        <v>0.82943629759182025</v>
      </c>
    </row>
    <row r="74" spans="1:28" s="57" customFormat="1" ht="18" customHeight="1" x14ac:dyDescent="0.25">
      <c r="A74" s="84">
        <v>69</v>
      </c>
      <c r="B74" s="85">
        <f t="shared" si="18"/>
        <v>25428</v>
      </c>
      <c r="C74" s="106">
        <v>12320</v>
      </c>
      <c r="D74" s="111">
        <f t="shared" si="11"/>
        <v>37748</v>
      </c>
      <c r="E74" s="88">
        <f>ROUNDDOWN(($F$113+ROUNDDOWN(($A74*IF(501&lt;=$A74,$F$128,IF(101&lt;=$A74,$F$127,IF(51&lt;=$A74,$F$126,IF(31&lt;=$A74,$F$125,IF(21&lt;=$A74,$F$124,IF(11&lt;=$A74,$F$123,IF(1&lt;=$A74,$F$122,0)))))))),0))*1.1,0)</f>
        <v>15127</v>
      </c>
      <c r="F74" s="89">
        <v>12848</v>
      </c>
      <c r="G74" s="90">
        <f t="shared" si="20"/>
        <v>27975</v>
      </c>
      <c r="H74" s="91">
        <f t="shared" si="21"/>
        <v>-10301</v>
      </c>
      <c r="I74" s="92">
        <f t="shared" si="21"/>
        <v>528</v>
      </c>
      <c r="J74" s="93">
        <f t="shared" si="21"/>
        <v>-9773</v>
      </c>
      <c r="K74" s="94">
        <f>ROUNDDOWN(($L$113+ROUNDDOWN(($A74*IF(501&lt;=$A74,$L$128,IF(101&lt;=$A74,$L$127,IF(51&lt;=$A74,$L$126,IF(31&lt;=$A74,$L$125,IF(21&lt;=$A74,$L$124,IF(11&lt;=$A74,$L$123,IF(1&lt;=$A74,$L$122,0)))))))),0))*1.1,0)</f>
        <v>16038</v>
      </c>
      <c r="L74" s="95">
        <v>13651</v>
      </c>
      <c r="M74" s="96">
        <f t="shared" si="22"/>
        <v>29689</v>
      </c>
      <c r="N74" s="97">
        <f t="shared" si="23"/>
        <v>911</v>
      </c>
      <c r="O74" s="98">
        <f t="shared" si="23"/>
        <v>803</v>
      </c>
      <c r="P74" s="99">
        <f t="shared" si="23"/>
        <v>1714</v>
      </c>
      <c r="Q74" s="100">
        <f>ROUNDDOWN(($R$113+ROUNDDOWN(($A74*IF(501&lt;=$A74,$R$128,IF(101&lt;=$A74,$R$127,IF(51&lt;=$A74,$R$126,IF(31&lt;=$A74,$R$125,IF(21&lt;=$A74,$R$124,IF(11&lt;=$A74,$R$123,IF(1&lt;=$A74,$R$122,0)))))))),0))*1.1,0)</f>
        <v>16797</v>
      </c>
      <c r="R74" s="101">
        <f t="shared" si="19"/>
        <v>14454</v>
      </c>
      <c r="S74" s="102">
        <f t="shared" si="24"/>
        <v>31251</v>
      </c>
      <c r="T74" s="103">
        <f t="shared" si="25"/>
        <v>759</v>
      </c>
      <c r="U74" s="104">
        <f t="shared" si="25"/>
        <v>803</v>
      </c>
      <c r="V74" s="105">
        <f t="shared" si="25"/>
        <v>1562</v>
      </c>
      <c r="W74" s="106">
        <f t="shared" si="26"/>
        <v>-8631</v>
      </c>
      <c r="X74" s="86">
        <f t="shared" si="26"/>
        <v>2134</v>
      </c>
      <c r="Y74" s="87">
        <f t="shared" si="26"/>
        <v>-6497</v>
      </c>
      <c r="Z74" s="107">
        <f t="shared" si="27"/>
        <v>0.66057102406795654</v>
      </c>
      <c r="AA74" s="83">
        <f t="shared" si="27"/>
        <v>1.1732142857142858</v>
      </c>
      <c r="AB74" s="83">
        <f t="shared" si="27"/>
        <v>0.82788492105542011</v>
      </c>
    </row>
    <row r="75" spans="1:28" s="57" customFormat="1" ht="18" customHeight="1" x14ac:dyDescent="0.25">
      <c r="A75" s="84">
        <v>70</v>
      </c>
      <c r="B75" s="85">
        <f t="shared" si="18"/>
        <v>25819</v>
      </c>
      <c r="C75" s="106">
        <v>12512</v>
      </c>
      <c r="D75" s="111">
        <f t="shared" si="11"/>
        <v>38331</v>
      </c>
      <c r="E75" s="88">
        <f>ROUNDDOWN(($F$113+ROUNDDOWN(($A75*IF(501&lt;=$A75,$F$128,IF(101&lt;=$A75,$F$127,IF(51&lt;=$A75,$F$126,IF(31&lt;=$A75,$F$125,IF(21&lt;=$A75,$F$124,IF(11&lt;=$A75,$F$123,IF(1&lt;=$A75,$F$122,0)))))))),0))*1.1,0)</f>
        <v>15329</v>
      </c>
      <c r="F75" s="89">
        <v>13024</v>
      </c>
      <c r="G75" s="90">
        <f t="shared" si="20"/>
        <v>28353</v>
      </c>
      <c r="H75" s="91">
        <f t="shared" si="21"/>
        <v>-10490</v>
      </c>
      <c r="I75" s="92">
        <f t="shared" si="21"/>
        <v>512</v>
      </c>
      <c r="J75" s="93">
        <f t="shared" si="21"/>
        <v>-9978</v>
      </c>
      <c r="K75" s="94">
        <f>ROUNDDOWN(($L$113+ROUNDDOWN(($A75*IF(501&lt;=$A75,$L$128,IF(101&lt;=$A75,$L$127,IF(51&lt;=$A75,$L$126,IF(31&lt;=$A75,$L$125,IF(21&lt;=$A75,$L$124,IF(11&lt;=$A75,$L$123,IF(1&lt;=$A75,$L$122,0)))))))),0))*1.1,0)</f>
        <v>16253</v>
      </c>
      <c r="L75" s="95">
        <v>13838</v>
      </c>
      <c r="M75" s="96">
        <f t="shared" si="22"/>
        <v>30091</v>
      </c>
      <c r="N75" s="97">
        <f t="shared" si="23"/>
        <v>924</v>
      </c>
      <c r="O75" s="98">
        <f t="shared" si="23"/>
        <v>814</v>
      </c>
      <c r="P75" s="99">
        <f t="shared" si="23"/>
        <v>1738</v>
      </c>
      <c r="Q75" s="100">
        <f>ROUNDDOWN(($R$113+ROUNDDOWN(($A75*IF(501&lt;=$A75,$R$128,IF(101&lt;=$A75,$R$127,IF(51&lt;=$A75,$R$126,IF(31&lt;=$A75,$R$125,IF(21&lt;=$A75,$R$124,IF(11&lt;=$A75,$R$123,IF(1&lt;=$A75,$R$122,0)))))))),0))*1.1,0)</f>
        <v>17023</v>
      </c>
      <c r="R75" s="101">
        <f t="shared" si="19"/>
        <v>14652</v>
      </c>
      <c r="S75" s="102">
        <f t="shared" si="24"/>
        <v>31675</v>
      </c>
      <c r="T75" s="103">
        <f t="shared" si="25"/>
        <v>770</v>
      </c>
      <c r="U75" s="104">
        <f t="shared" si="25"/>
        <v>814</v>
      </c>
      <c r="V75" s="105">
        <f t="shared" si="25"/>
        <v>1584</v>
      </c>
      <c r="W75" s="106">
        <f t="shared" si="26"/>
        <v>-8796</v>
      </c>
      <c r="X75" s="86">
        <f t="shared" si="26"/>
        <v>2140</v>
      </c>
      <c r="Y75" s="87">
        <f t="shared" si="26"/>
        <v>-6656</v>
      </c>
      <c r="Z75" s="107">
        <f t="shared" si="27"/>
        <v>0.6593206553313451</v>
      </c>
      <c r="AA75" s="83">
        <f t="shared" si="27"/>
        <v>1.1710358056265984</v>
      </c>
      <c r="AB75" s="83">
        <f t="shared" si="27"/>
        <v>0.8263546476742063</v>
      </c>
    </row>
    <row r="76" spans="1:28" s="57" customFormat="1" ht="18" customHeight="1" x14ac:dyDescent="0.25">
      <c r="A76" s="84">
        <v>71</v>
      </c>
      <c r="B76" s="85">
        <f t="shared" si="18"/>
        <v>26209</v>
      </c>
      <c r="C76" s="106">
        <v>12705</v>
      </c>
      <c r="D76" s="111">
        <f t="shared" si="11"/>
        <v>38914</v>
      </c>
      <c r="E76" s="88">
        <f>ROUNDDOWN(($F$113+ROUNDDOWN(($A76*IF(501&lt;=$A76,$F$128,IF(101&lt;=$A76,$F$127,IF(51&lt;=$A76,$F$126,IF(31&lt;=$A76,$F$125,IF(21&lt;=$A76,$F$124,IF(11&lt;=$A76,$F$123,IF(1&lt;=$A76,$F$122,0)))))))),0))*1.1,0)</f>
        <v>15532</v>
      </c>
      <c r="F76" s="89">
        <v>13200</v>
      </c>
      <c r="G76" s="90">
        <f t="shared" si="20"/>
        <v>28732</v>
      </c>
      <c r="H76" s="91">
        <f t="shared" si="21"/>
        <v>-10677</v>
      </c>
      <c r="I76" s="92">
        <f t="shared" si="21"/>
        <v>495</v>
      </c>
      <c r="J76" s="93">
        <f t="shared" si="21"/>
        <v>-10182</v>
      </c>
      <c r="K76" s="94">
        <f>ROUNDDOWN(($L$113+ROUNDDOWN(($A76*IF(501&lt;=$A76,$L$128,IF(101&lt;=$A76,$L$127,IF(51&lt;=$A76,$L$126,IF(31&lt;=$A76,$L$125,IF(21&lt;=$A76,$L$124,IF(11&lt;=$A76,$L$123,IF(1&lt;=$A76,$L$122,0)))))))),0))*1.1,0)</f>
        <v>16469</v>
      </c>
      <c r="L76" s="95">
        <v>14025</v>
      </c>
      <c r="M76" s="96">
        <f t="shared" si="22"/>
        <v>30494</v>
      </c>
      <c r="N76" s="97">
        <f t="shared" si="23"/>
        <v>937</v>
      </c>
      <c r="O76" s="98">
        <f t="shared" si="23"/>
        <v>825</v>
      </c>
      <c r="P76" s="99">
        <f t="shared" si="23"/>
        <v>1762</v>
      </c>
      <c r="Q76" s="100">
        <f>ROUNDDOWN(($R$113+ROUNDDOWN(($A76*IF(501&lt;=$A76,$R$128,IF(101&lt;=$A76,$R$127,IF(51&lt;=$A76,$R$126,IF(31&lt;=$A76,$R$125,IF(21&lt;=$A76,$R$124,IF(11&lt;=$A76,$R$123,IF(1&lt;=$A76,$R$122,0)))))))),0))*1.1,0)</f>
        <v>17250</v>
      </c>
      <c r="R76" s="101">
        <f t="shared" si="19"/>
        <v>14850</v>
      </c>
      <c r="S76" s="102">
        <f t="shared" si="24"/>
        <v>32100</v>
      </c>
      <c r="T76" s="103">
        <f t="shared" si="25"/>
        <v>781</v>
      </c>
      <c r="U76" s="104">
        <f t="shared" si="25"/>
        <v>825</v>
      </c>
      <c r="V76" s="105">
        <f t="shared" si="25"/>
        <v>1606</v>
      </c>
      <c r="W76" s="106">
        <f t="shared" si="26"/>
        <v>-8959</v>
      </c>
      <c r="X76" s="86">
        <f t="shared" si="26"/>
        <v>2145</v>
      </c>
      <c r="Y76" s="87">
        <f t="shared" si="26"/>
        <v>-6814</v>
      </c>
      <c r="Z76" s="107">
        <f t="shared" si="27"/>
        <v>0.65817085733908198</v>
      </c>
      <c r="AA76" s="83">
        <f t="shared" si="27"/>
        <v>1.1688311688311688</v>
      </c>
      <c r="AB76" s="83">
        <f t="shared" si="27"/>
        <v>0.82489592434599368</v>
      </c>
    </row>
    <row r="77" spans="1:28" s="57" customFormat="1" ht="18" customHeight="1" x14ac:dyDescent="0.25">
      <c r="A77" s="84">
        <v>72</v>
      </c>
      <c r="B77" s="85">
        <f t="shared" si="18"/>
        <v>26600</v>
      </c>
      <c r="C77" s="106">
        <v>12897</v>
      </c>
      <c r="D77" s="111">
        <f t="shared" si="11"/>
        <v>39497</v>
      </c>
      <c r="E77" s="88">
        <f>ROUNDDOWN(($F$113+ROUNDDOWN(($A77*IF(501&lt;=$A77,$F$128,IF(101&lt;=$A77,$F$127,IF(51&lt;=$A77,$F$126,IF(31&lt;=$A77,$F$125,IF(21&lt;=$A77,$F$124,IF(11&lt;=$A77,$F$123,IF(1&lt;=$A77,$F$122,0)))))))),0))*1.1,0)</f>
        <v>15734</v>
      </c>
      <c r="F77" s="89">
        <v>13376</v>
      </c>
      <c r="G77" s="90">
        <f t="shared" si="20"/>
        <v>29110</v>
      </c>
      <c r="H77" s="91">
        <f t="shared" si="21"/>
        <v>-10866</v>
      </c>
      <c r="I77" s="92">
        <f t="shared" si="21"/>
        <v>479</v>
      </c>
      <c r="J77" s="93">
        <f t="shared" si="21"/>
        <v>-10387</v>
      </c>
      <c r="K77" s="94">
        <f>ROUNDDOWN(($L$113+ROUNDDOWN(($A77*IF(501&lt;=$A77,$L$128,IF(101&lt;=$A77,$L$127,IF(51&lt;=$A77,$L$126,IF(31&lt;=$A77,$L$125,IF(21&lt;=$A77,$L$124,IF(11&lt;=$A77,$L$123,IF(1&lt;=$A77,$L$122,0)))))))),0))*1.1,0)</f>
        <v>16684</v>
      </c>
      <c r="L77" s="95">
        <v>14212</v>
      </c>
      <c r="M77" s="96">
        <f t="shared" si="22"/>
        <v>30896</v>
      </c>
      <c r="N77" s="97">
        <f t="shared" si="23"/>
        <v>950</v>
      </c>
      <c r="O77" s="98">
        <f t="shared" si="23"/>
        <v>836</v>
      </c>
      <c r="P77" s="99">
        <f t="shared" si="23"/>
        <v>1786</v>
      </c>
      <c r="Q77" s="100">
        <f>ROUNDDOWN(($R$113+ROUNDDOWN(($A77*IF(501&lt;=$A77,$R$128,IF(101&lt;=$A77,$R$127,IF(51&lt;=$A77,$R$126,IF(31&lt;=$A77,$R$125,IF(21&lt;=$A77,$R$124,IF(11&lt;=$A77,$R$123,IF(1&lt;=$A77,$R$122,0)))))))),0))*1.1,0)</f>
        <v>17476</v>
      </c>
      <c r="R77" s="101">
        <f t="shared" si="19"/>
        <v>15048</v>
      </c>
      <c r="S77" s="102">
        <f t="shared" si="24"/>
        <v>32524</v>
      </c>
      <c r="T77" s="103">
        <f t="shared" si="25"/>
        <v>792</v>
      </c>
      <c r="U77" s="104">
        <f t="shared" si="25"/>
        <v>836</v>
      </c>
      <c r="V77" s="105">
        <f t="shared" si="25"/>
        <v>1628</v>
      </c>
      <c r="W77" s="106">
        <f t="shared" si="26"/>
        <v>-9124</v>
      </c>
      <c r="X77" s="86">
        <f t="shared" si="26"/>
        <v>2151</v>
      </c>
      <c r="Y77" s="87">
        <f t="shared" si="26"/>
        <v>-6973</v>
      </c>
      <c r="Z77" s="107">
        <f t="shared" si="27"/>
        <v>0.65699248120300757</v>
      </c>
      <c r="AA77" s="83">
        <f t="shared" si="27"/>
        <v>1.1667829727843684</v>
      </c>
      <c r="AB77" s="83">
        <f t="shared" si="27"/>
        <v>0.8234549459452617</v>
      </c>
    </row>
    <row r="78" spans="1:28" s="57" customFormat="1" ht="18" customHeight="1" x14ac:dyDescent="0.25">
      <c r="A78" s="84">
        <v>73</v>
      </c>
      <c r="B78" s="85">
        <f t="shared" si="18"/>
        <v>26990</v>
      </c>
      <c r="C78" s="106">
        <v>13090</v>
      </c>
      <c r="D78" s="111">
        <f t="shared" si="11"/>
        <v>40080</v>
      </c>
      <c r="E78" s="88">
        <f>ROUNDDOWN(($F$113+ROUNDDOWN(($A78*IF(501&lt;=$A78,$F$128,IF(101&lt;=$A78,$F$127,IF(51&lt;=$A78,$F$126,IF(31&lt;=$A78,$F$125,IF(21&lt;=$A78,$F$124,IF(11&lt;=$A78,$F$123,IF(1&lt;=$A78,$F$122,0)))))))),0))*1.1,0)</f>
        <v>15936</v>
      </c>
      <c r="F78" s="89">
        <v>13552</v>
      </c>
      <c r="G78" s="90">
        <f t="shared" si="20"/>
        <v>29488</v>
      </c>
      <c r="H78" s="91">
        <f t="shared" si="21"/>
        <v>-11054</v>
      </c>
      <c r="I78" s="92">
        <f t="shared" si="21"/>
        <v>462</v>
      </c>
      <c r="J78" s="93">
        <f t="shared" si="21"/>
        <v>-10592</v>
      </c>
      <c r="K78" s="94">
        <f>ROUNDDOWN(($L$113+ROUNDDOWN(($A78*IF(501&lt;=$A78,$L$128,IF(101&lt;=$A78,$L$127,IF(51&lt;=$A78,$L$126,IF(31&lt;=$A78,$L$125,IF(21&lt;=$A78,$L$124,IF(11&lt;=$A78,$L$123,IF(1&lt;=$A78,$L$122,0)))))))),0))*1.1,0)</f>
        <v>16900</v>
      </c>
      <c r="L78" s="95">
        <v>14399</v>
      </c>
      <c r="M78" s="96">
        <f t="shared" si="22"/>
        <v>31299</v>
      </c>
      <c r="N78" s="97">
        <f t="shared" si="23"/>
        <v>964</v>
      </c>
      <c r="O78" s="98">
        <f t="shared" si="23"/>
        <v>847</v>
      </c>
      <c r="P78" s="99">
        <f t="shared" si="23"/>
        <v>1811</v>
      </c>
      <c r="Q78" s="100">
        <f>ROUNDDOWN(($R$113+ROUNDDOWN(($A78*IF(501&lt;=$A78,$R$128,IF(101&lt;=$A78,$R$127,IF(51&lt;=$A78,$R$126,IF(31&lt;=$A78,$R$125,IF(21&lt;=$A78,$R$124,IF(11&lt;=$A78,$R$123,IF(1&lt;=$A78,$R$122,0)))))))),0))*1.1,0)</f>
        <v>17703</v>
      </c>
      <c r="R78" s="101">
        <f t="shared" si="19"/>
        <v>15246</v>
      </c>
      <c r="S78" s="102">
        <f t="shared" si="24"/>
        <v>32949</v>
      </c>
      <c r="T78" s="103">
        <f t="shared" si="25"/>
        <v>803</v>
      </c>
      <c r="U78" s="104">
        <f t="shared" si="25"/>
        <v>847</v>
      </c>
      <c r="V78" s="105">
        <f t="shared" si="25"/>
        <v>1650</v>
      </c>
      <c r="W78" s="106">
        <f t="shared" si="26"/>
        <v>-9287</v>
      </c>
      <c r="X78" s="86">
        <f t="shared" si="26"/>
        <v>2156</v>
      </c>
      <c r="Y78" s="87">
        <f t="shared" si="26"/>
        <v>-7131</v>
      </c>
      <c r="Z78" s="107">
        <f t="shared" si="27"/>
        <v>0.65590959614672095</v>
      </c>
      <c r="AA78" s="83">
        <f t="shared" si="27"/>
        <v>1.1647058823529413</v>
      </c>
      <c r="AB78" s="83">
        <f t="shared" si="27"/>
        <v>0.82208083832335332</v>
      </c>
    </row>
    <row r="79" spans="1:28" s="57" customFormat="1" ht="18" customHeight="1" x14ac:dyDescent="0.25">
      <c r="A79" s="84">
        <v>74</v>
      </c>
      <c r="B79" s="85">
        <f t="shared" si="18"/>
        <v>27381</v>
      </c>
      <c r="C79" s="106">
        <v>13282</v>
      </c>
      <c r="D79" s="111">
        <f t="shared" ref="D79:D109" si="28">B79+C79</f>
        <v>40663</v>
      </c>
      <c r="E79" s="88">
        <f>ROUNDDOWN(($F$113+ROUNDDOWN(($A79*IF(501&lt;=$A79,$F$128,IF(101&lt;=$A79,$F$127,IF(51&lt;=$A79,$F$126,IF(31&lt;=$A79,$F$125,IF(21&lt;=$A79,$F$124,IF(11&lt;=$A79,$F$123,IF(1&lt;=$A79,$F$122,0)))))))),0))*1.1,0)</f>
        <v>16139</v>
      </c>
      <c r="F79" s="89">
        <v>13728</v>
      </c>
      <c r="G79" s="90">
        <f t="shared" si="20"/>
        <v>29867</v>
      </c>
      <c r="H79" s="91">
        <f t="shared" si="21"/>
        <v>-11242</v>
      </c>
      <c r="I79" s="92">
        <f t="shared" si="21"/>
        <v>446</v>
      </c>
      <c r="J79" s="93">
        <f t="shared" si="21"/>
        <v>-10796</v>
      </c>
      <c r="K79" s="94">
        <f>ROUNDDOWN(($L$113+ROUNDDOWN(($A79*IF(501&lt;=$A79,$L$128,IF(101&lt;=$A79,$L$127,IF(51&lt;=$A79,$L$126,IF(31&lt;=$A79,$L$125,IF(21&lt;=$A79,$L$124,IF(11&lt;=$A79,$L$123,IF(1&lt;=$A79,$L$122,0)))))))),0))*1.1,0)</f>
        <v>17116</v>
      </c>
      <c r="L79" s="95">
        <v>14586</v>
      </c>
      <c r="M79" s="96">
        <f t="shared" si="22"/>
        <v>31702</v>
      </c>
      <c r="N79" s="97">
        <f t="shared" si="23"/>
        <v>977</v>
      </c>
      <c r="O79" s="98">
        <f t="shared" si="23"/>
        <v>858</v>
      </c>
      <c r="P79" s="99">
        <f t="shared" si="23"/>
        <v>1835</v>
      </c>
      <c r="Q79" s="100">
        <f>ROUNDDOWN(($R$113+ROUNDDOWN(($A79*IF(501&lt;=$A79,$R$128,IF(101&lt;=$A79,$R$127,IF(51&lt;=$A79,$R$126,IF(31&lt;=$A79,$R$125,IF(21&lt;=$A79,$R$124,IF(11&lt;=$A79,$R$123,IF(1&lt;=$A79,$R$122,0)))))))),0))*1.1,0)</f>
        <v>17930</v>
      </c>
      <c r="R79" s="101">
        <f t="shared" si="19"/>
        <v>15444</v>
      </c>
      <c r="S79" s="102">
        <f t="shared" si="24"/>
        <v>33374</v>
      </c>
      <c r="T79" s="103">
        <f t="shared" si="25"/>
        <v>814</v>
      </c>
      <c r="U79" s="104">
        <f t="shared" si="25"/>
        <v>858</v>
      </c>
      <c r="V79" s="105">
        <f t="shared" si="25"/>
        <v>1672</v>
      </c>
      <c r="W79" s="106">
        <f t="shared" si="26"/>
        <v>-9451</v>
      </c>
      <c r="X79" s="86">
        <f t="shared" si="26"/>
        <v>2162</v>
      </c>
      <c r="Y79" s="87">
        <f t="shared" si="26"/>
        <v>-7289</v>
      </c>
      <c r="Z79" s="107">
        <f t="shared" si="27"/>
        <v>0.65483364376757602</v>
      </c>
      <c r="AA79" s="83">
        <f t="shared" si="27"/>
        <v>1.1627766902574914</v>
      </c>
      <c r="AB79" s="83">
        <f t="shared" si="27"/>
        <v>0.82074613284804365</v>
      </c>
    </row>
    <row r="80" spans="1:28" s="57" customFormat="1" ht="18" customHeight="1" x14ac:dyDescent="0.25">
      <c r="A80" s="84">
        <v>75</v>
      </c>
      <c r="B80" s="85">
        <f t="shared" si="18"/>
        <v>27771</v>
      </c>
      <c r="C80" s="106">
        <v>13475</v>
      </c>
      <c r="D80" s="111">
        <f t="shared" si="28"/>
        <v>41246</v>
      </c>
      <c r="E80" s="88">
        <f>ROUNDDOWN(($F$113+ROUNDDOWN(($A80*IF(501&lt;=$A80,$F$128,IF(101&lt;=$A80,$F$127,IF(51&lt;=$A80,$F$126,IF(31&lt;=$A80,$F$125,IF(21&lt;=$A80,$F$124,IF(11&lt;=$A80,$F$123,IF(1&lt;=$A80,$F$122,0)))))))),0))*1.1,0)</f>
        <v>16341</v>
      </c>
      <c r="F80" s="89">
        <v>13904</v>
      </c>
      <c r="G80" s="90">
        <f t="shared" si="20"/>
        <v>30245</v>
      </c>
      <c r="H80" s="91">
        <f t="shared" si="21"/>
        <v>-11430</v>
      </c>
      <c r="I80" s="92">
        <f t="shared" si="21"/>
        <v>429</v>
      </c>
      <c r="J80" s="93">
        <f t="shared" si="21"/>
        <v>-11001</v>
      </c>
      <c r="K80" s="94">
        <f>ROUNDDOWN(($L$113+ROUNDDOWN(($A80*IF(501&lt;=$A80,$L$128,IF(101&lt;=$A80,$L$127,IF(51&lt;=$A80,$L$126,IF(31&lt;=$A80,$L$125,IF(21&lt;=$A80,$L$124,IF(11&lt;=$A80,$L$123,IF(1&lt;=$A80,$L$122,0)))))))),0))*1.1,0)</f>
        <v>17331</v>
      </c>
      <c r="L80" s="95">
        <v>14773</v>
      </c>
      <c r="M80" s="96">
        <f t="shared" si="22"/>
        <v>32104</v>
      </c>
      <c r="N80" s="97">
        <f t="shared" si="23"/>
        <v>990</v>
      </c>
      <c r="O80" s="98">
        <f t="shared" si="23"/>
        <v>869</v>
      </c>
      <c r="P80" s="99">
        <f t="shared" si="23"/>
        <v>1859</v>
      </c>
      <c r="Q80" s="100">
        <f>ROUNDDOWN(($R$113+ROUNDDOWN(($A80*IF(501&lt;=$A80,$R$128,IF(101&lt;=$A80,$R$127,IF(51&lt;=$A80,$R$126,IF(31&lt;=$A80,$R$125,IF(21&lt;=$A80,$R$124,IF(11&lt;=$A80,$R$123,IF(1&lt;=$A80,$R$122,0)))))))),0))*1.1,0)</f>
        <v>18156</v>
      </c>
      <c r="R80" s="101">
        <f t="shared" si="19"/>
        <v>15642</v>
      </c>
      <c r="S80" s="102">
        <f t="shared" si="24"/>
        <v>33798</v>
      </c>
      <c r="T80" s="103">
        <f t="shared" si="25"/>
        <v>825</v>
      </c>
      <c r="U80" s="104">
        <f t="shared" si="25"/>
        <v>869</v>
      </c>
      <c r="V80" s="105">
        <f t="shared" si="25"/>
        <v>1694</v>
      </c>
      <c r="W80" s="106">
        <f t="shared" si="26"/>
        <v>-9615</v>
      </c>
      <c r="X80" s="86">
        <f t="shared" si="26"/>
        <v>2167</v>
      </c>
      <c r="Y80" s="87">
        <f t="shared" si="26"/>
        <v>-7448</v>
      </c>
      <c r="Z80" s="107">
        <f t="shared" si="27"/>
        <v>0.65377552122717941</v>
      </c>
      <c r="AA80" s="83">
        <f t="shared" si="27"/>
        <v>1.1608163265306122</v>
      </c>
      <c r="AB80" s="83">
        <f t="shared" si="27"/>
        <v>0.81942491393104788</v>
      </c>
    </row>
    <row r="81" spans="1:28" s="57" customFormat="1" ht="18" customHeight="1" x14ac:dyDescent="0.25">
      <c r="A81" s="84">
        <v>76</v>
      </c>
      <c r="B81" s="85">
        <f t="shared" si="18"/>
        <v>28162</v>
      </c>
      <c r="C81" s="106">
        <v>13667</v>
      </c>
      <c r="D81" s="111">
        <f t="shared" si="28"/>
        <v>41829</v>
      </c>
      <c r="E81" s="88">
        <f>ROUNDDOWN(($F$113+ROUNDDOWN(($A81*IF(501&lt;=$A81,$F$128,IF(101&lt;=$A81,$F$127,IF(51&lt;=$A81,$F$126,IF(31&lt;=$A81,$F$125,IF(21&lt;=$A81,$F$124,IF(11&lt;=$A81,$F$123,IF(1&lt;=$A81,$F$122,0)))))))),0))*1.1,0)</f>
        <v>16544</v>
      </c>
      <c r="F81" s="89">
        <v>14080</v>
      </c>
      <c r="G81" s="90">
        <f t="shared" si="20"/>
        <v>30624</v>
      </c>
      <c r="H81" s="91">
        <f t="shared" si="21"/>
        <v>-11618</v>
      </c>
      <c r="I81" s="92">
        <f t="shared" si="21"/>
        <v>413</v>
      </c>
      <c r="J81" s="93">
        <f t="shared" si="21"/>
        <v>-11205</v>
      </c>
      <c r="K81" s="94">
        <f>ROUNDDOWN(($L$113+ROUNDDOWN(($A81*IF(501&lt;=$A81,$L$128,IF(101&lt;=$A81,$L$127,IF(51&lt;=$A81,$L$126,IF(31&lt;=$A81,$L$125,IF(21&lt;=$A81,$L$124,IF(11&lt;=$A81,$L$123,IF(1&lt;=$A81,$L$122,0)))))))),0))*1.1,0)</f>
        <v>17547</v>
      </c>
      <c r="L81" s="95">
        <v>14960</v>
      </c>
      <c r="M81" s="96">
        <f t="shared" si="22"/>
        <v>32507</v>
      </c>
      <c r="N81" s="97">
        <f t="shared" si="23"/>
        <v>1003</v>
      </c>
      <c r="O81" s="98">
        <f t="shared" si="23"/>
        <v>880</v>
      </c>
      <c r="P81" s="99">
        <f t="shared" si="23"/>
        <v>1883</v>
      </c>
      <c r="Q81" s="100">
        <f>ROUNDDOWN(($R$113+ROUNDDOWN(($A81*IF(501&lt;=$A81,$R$128,IF(101&lt;=$A81,$R$127,IF(51&lt;=$A81,$R$126,IF(31&lt;=$A81,$R$125,IF(21&lt;=$A81,$R$124,IF(11&lt;=$A81,$R$123,IF(1&lt;=$A81,$R$122,0)))))))),0))*1.1,0)</f>
        <v>18383</v>
      </c>
      <c r="R81" s="101">
        <f t="shared" si="19"/>
        <v>15840</v>
      </c>
      <c r="S81" s="102">
        <f t="shared" si="24"/>
        <v>34223</v>
      </c>
      <c r="T81" s="103">
        <f t="shared" si="25"/>
        <v>836</v>
      </c>
      <c r="U81" s="104">
        <f t="shared" si="25"/>
        <v>880</v>
      </c>
      <c r="V81" s="105">
        <f t="shared" si="25"/>
        <v>1716</v>
      </c>
      <c r="W81" s="106">
        <f t="shared" si="26"/>
        <v>-9779</v>
      </c>
      <c r="X81" s="86">
        <f t="shared" si="26"/>
        <v>2173</v>
      </c>
      <c r="Y81" s="87">
        <f t="shared" si="26"/>
        <v>-7606</v>
      </c>
      <c r="Z81" s="107">
        <f t="shared" si="27"/>
        <v>0.65275903700021309</v>
      </c>
      <c r="AA81" s="83">
        <f t="shared" si="27"/>
        <v>1.1589961220458038</v>
      </c>
      <c r="AB81" s="83">
        <f t="shared" si="27"/>
        <v>0.81816443137536154</v>
      </c>
    </row>
    <row r="82" spans="1:28" s="57" customFormat="1" ht="18" customHeight="1" x14ac:dyDescent="0.25">
      <c r="A82" s="84">
        <v>77</v>
      </c>
      <c r="B82" s="85">
        <f t="shared" si="18"/>
        <v>28552</v>
      </c>
      <c r="C82" s="106">
        <v>13860</v>
      </c>
      <c r="D82" s="111">
        <f t="shared" si="28"/>
        <v>42412</v>
      </c>
      <c r="E82" s="88">
        <f>ROUNDDOWN(($F$113+ROUNDDOWN(($A82*IF(501&lt;=$A82,$F$128,IF(101&lt;=$A82,$F$127,IF(51&lt;=$A82,$F$126,IF(31&lt;=$A82,$F$125,IF(21&lt;=$A82,$F$124,IF(11&lt;=$A82,$F$123,IF(1&lt;=$A82,$F$122,0)))))))),0))*1.1,0)</f>
        <v>16746</v>
      </c>
      <c r="F82" s="89">
        <v>14256</v>
      </c>
      <c r="G82" s="90">
        <f t="shared" si="20"/>
        <v>31002</v>
      </c>
      <c r="H82" s="91">
        <f t="shared" si="21"/>
        <v>-11806</v>
      </c>
      <c r="I82" s="92">
        <f t="shared" si="21"/>
        <v>396</v>
      </c>
      <c r="J82" s="93">
        <f t="shared" si="21"/>
        <v>-11410</v>
      </c>
      <c r="K82" s="94">
        <f>ROUNDDOWN(($L$113+ROUNDDOWN(($A82*IF(501&lt;=$A82,$L$128,IF(101&lt;=$A82,$L$127,IF(51&lt;=$A82,$L$126,IF(31&lt;=$A82,$L$125,IF(21&lt;=$A82,$L$124,IF(11&lt;=$A82,$L$123,IF(1&lt;=$A82,$L$122,0)))))))),0))*1.1,0)</f>
        <v>17762</v>
      </c>
      <c r="L82" s="95">
        <v>15147</v>
      </c>
      <c r="M82" s="96">
        <f t="shared" si="22"/>
        <v>32909</v>
      </c>
      <c r="N82" s="97">
        <f t="shared" si="23"/>
        <v>1016</v>
      </c>
      <c r="O82" s="98">
        <f t="shared" si="23"/>
        <v>891</v>
      </c>
      <c r="P82" s="99">
        <f t="shared" si="23"/>
        <v>1907</v>
      </c>
      <c r="Q82" s="100">
        <f>ROUNDDOWN(($R$113+ROUNDDOWN(($A82*IF(501&lt;=$A82,$R$128,IF(101&lt;=$A82,$R$127,IF(51&lt;=$A82,$R$126,IF(31&lt;=$A82,$R$125,IF(21&lt;=$A82,$R$124,IF(11&lt;=$A82,$R$123,IF(1&lt;=$A82,$R$122,0)))))))),0))*1.1,0)</f>
        <v>18609</v>
      </c>
      <c r="R82" s="101">
        <f t="shared" si="19"/>
        <v>16038</v>
      </c>
      <c r="S82" s="102">
        <f t="shared" si="24"/>
        <v>34647</v>
      </c>
      <c r="T82" s="103">
        <f t="shared" si="25"/>
        <v>847</v>
      </c>
      <c r="U82" s="104">
        <f t="shared" si="25"/>
        <v>891</v>
      </c>
      <c r="V82" s="105">
        <f t="shared" si="25"/>
        <v>1738</v>
      </c>
      <c r="W82" s="106">
        <f t="shared" si="26"/>
        <v>-9943</v>
      </c>
      <c r="X82" s="86">
        <f t="shared" si="26"/>
        <v>2178</v>
      </c>
      <c r="Y82" s="87">
        <f t="shared" si="26"/>
        <v>-7765</v>
      </c>
      <c r="Z82" s="107">
        <f t="shared" si="27"/>
        <v>0.65175819557298964</v>
      </c>
      <c r="AA82" s="83">
        <f t="shared" si="27"/>
        <v>1.1571428571428573</v>
      </c>
      <c r="AB82" s="83">
        <f t="shared" si="27"/>
        <v>0.81691502404979721</v>
      </c>
    </row>
    <row r="83" spans="1:28" s="57" customFormat="1" ht="18" customHeight="1" x14ac:dyDescent="0.25">
      <c r="A83" s="84">
        <v>78</v>
      </c>
      <c r="B83" s="85">
        <f t="shared" si="18"/>
        <v>28943</v>
      </c>
      <c r="C83" s="106">
        <v>14052</v>
      </c>
      <c r="D83" s="111">
        <f t="shared" si="28"/>
        <v>42995</v>
      </c>
      <c r="E83" s="88">
        <f>ROUNDDOWN(($F$113+ROUNDDOWN(($A83*IF(501&lt;=$A83,$F$128,IF(101&lt;=$A83,$F$127,IF(51&lt;=$A83,$F$126,IF(31&lt;=$A83,$F$125,IF(21&lt;=$A83,$F$124,IF(11&lt;=$A83,$F$123,IF(1&lt;=$A83,$F$122,0)))))))),0))*1.1,0)</f>
        <v>16948</v>
      </c>
      <c r="F83" s="89">
        <v>14432</v>
      </c>
      <c r="G83" s="90">
        <f t="shared" si="20"/>
        <v>31380</v>
      </c>
      <c r="H83" s="91">
        <f t="shared" si="21"/>
        <v>-11995</v>
      </c>
      <c r="I83" s="92">
        <f t="shared" si="21"/>
        <v>380</v>
      </c>
      <c r="J83" s="93">
        <f t="shared" si="21"/>
        <v>-11615</v>
      </c>
      <c r="K83" s="94">
        <f>ROUNDDOWN(($L$113+ROUNDDOWN(($A83*IF(501&lt;=$A83,$L$128,IF(101&lt;=$A83,$L$127,IF(51&lt;=$A83,$L$126,IF(31&lt;=$A83,$L$125,IF(21&lt;=$A83,$L$124,IF(11&lt;=$A83,$L$123,IF(1&lt;=$A83,$L$122,0)))))))),0))*1.1,0)</f>
        <v>17978</v>
      </c>
      <c r="L83" s="95">
        <v>15334</v>
      </c>
      <c r="M83" s="96">
        <f t="shared" si="22"/>
        <v>33312</v>
      </c>
      <c r="N83" s="97">
        <f t="shared" si="23"/>
        <v>1030</v>
      </c>
      <c r="O83" s="98">
        <f t="shared" si="23"/>
        <v>902</v>
      </c>
      <c r="P83" s="99">
        <f t="shared" si="23"/>
        <v>1932</v>
      </c>
      <c r="Q83" s="100">
        <f>ROUNDDOWN(($R$113+ROUNDDOWN(($A83*IF(501&lt;=$A83,$R$128,IF(101&lt;=$A83,$R$127,IF(51&lt;=$A83,$R$126,IF(31&lt;=$A83,$R$125,IF(21&lt;=$A83,$R$124,IF(11&lt;=$A83,$R$123,IF(1&lt;=$A83,$R$122,0)))))))),0))*1.1,0)</f>
        <v>18836</v>
      </c>
      <c r="R83" s="101">
        <f t="shared" si="19"/>
        <v>16236</v>
      </c>
      <c r="S83" s="102">
        <f t="shared" si="24"/>
        <v>35072</v>
      </c>
      <c r="T83" s="103">
        <f t="shared" si="25"/>
        <v>858</v>
      </c>
      <c r="U83" s="104">
        <f t="shared" si="25"/>
        <v>902</v>
      </c>
      <c r="V83" s="105">
        <f t="shared" si="25"/>
        <v>1760</v>
      </c>
      <c r="W83" s="106">
        <f t="shared" si="26"/>
        <v>-10107</v>
      </c>
      <c r="X83" s="86">
        <f t="shared" si="26"/>
        <v>2184</v>
      </c>
      <c r="Y83" s="87">
        <f t="shared" si="26"/>
        <v>-7923</v>
      </c>
      <c r="Z83" s="107">
        <f t="shared" si="27"/>
        <v>0.65079639291020286</v>
      </c>
      <c r="AA83" s="83">
        <f t="shared" si="27"/>
        <v>1.1554227156276686</v>
      </c>
      <c r="AB83" s="83">
        <f t="shared" si="27"/>
        <v>0.81572275846028608</v>
      </c>
    </row>
    <row r="84" spans="1:28" s="57" customFormat="1" ht="18" customHeight="1" x14ac:dyDescent="0.25">
      <c r="A84" s="84">
        <v>79</v>
      </c>
      <c r="B84" s="85">
        <f t="shared" si="18"/>
        <v>29333</v>
      </c>
      <c r="C84" s="106">
        <v>14245</v>
      </c>
      <c r="D84" s="111">
        <f t="shared" si="28"/>
        <v>43578</v>
      </c>
      <c r="E84" s="88">
        <f>ROUNDDOWN(($F$113+ROUNDDOWN(($A84*IF(501&lt;=$A84,$F$128,IF(101&lt;=$A84,$F$127,IF(51&lt;=$A84,$F$126,IF(31&lt;=$A84,$F$125,IF(21&lt;=$A84,$F$124,IF(11&lt;=$A84,$F$123,IF(1&lt;=$A84,$F$122,0)))))))),0))*1.1,0)</f>
        <v>17151</v>
      </c>
      <c r="F84" s="89">
        <v>14608</v>
      </c>
      <c r="G84" s="90">
        <f t="shared" si="20"/>
        <v>31759</v>
      </c>
      <c r="H84" s="91">
        <f t="shared" si="21"/>
        <v>-12182</v>
      </c>
      <c r="I84" s="92">
        <f t="shared" si="21"/>
        <v>363</v>
      </c>
      <c r="J84" s="93">
        <f t="shared" si="21"/>
        <v>-11819</v>
      </c>
      <c r="K84" s="94">
        <f>ROUNDDOWN(($L$113+ROUNDDOWN(($A84*IF(501&lt;=$A84,$L$128,IF(101&lt;=$A84,$L$127,IF(51&lt;=$A84,$L$126,IF(31&lt;=$A84,$L$125,IF(21&lt;=$A84,$L$124,IF(11&lt;=$A84,$L$123,IF(1&lt;=$A84,$L$122,0)))))))),0))*1.1,0)</f>
        <v>18194</v>
      </c>
      <c r="L84" s="95">
        <v>15521</v>
      </c>
      <c r="M84" s="96">
        <f t="shared" si="22"/>
        <v>33715</v>
      </c>
      <c r="N84" s="97">
        <f t="shared" si="23"/>
        <v>1043</v>
      </c>
      <c r="O84" s="98">
        <f t="shared" si="23"/>
        <v>913</v>
      </c>
      <c r="P84" s="99">
        <f t="shared" si="23"/>
        <v>1956</v>
      </c>
      <c r="Q84" s="100">
        <f>ROUNDDOWN(($R$113+ROUNDDOWN(($A84*IF(501&lt;=$A84,$R$128,IF(101&lt;=$A84,$R$127,IF(51&lt;=$A84,$R$126,IF(31&lt;=$A84,$R$125,IF(21&lt;=$A84,$R$124,IF(11&lt;=$A84,$R$123,IF(1&lt;=$A84,$R$122,0)))))))),0))*1.1,0)</f>
        <v>19063</v>
      </c>
      <c r="R84" s="101">
        <f t="shared" si="19"/>
        <v>16434</v>
      </c>
      <c r="S84" s="102">
        <f t="shared" si="24"/>
        <v>35497</v>
      </c>
      <c r="T84" s="103">
        <f t="shared" si="25"/>
        <v>869</v>
      </c>
      <c r="U84" s="104">
        <f t="shared" si="25"/>
        <v>913</v>
      </c>
      <c r="V84" s="105">
        <f t="shared" si="25"/>
        <v>1782</v>
      </c>
      <c r="W84" s="106">
        <f t="shared" si="26"/>
        <v>-10270</v>
      </c>
      <c r="X84" s="86">
        <f t="shared" si="26"/>
        <v>2189</v>
      </c>
      <c r="Y84" s="87">
        <f t="shared" si="26"/>
        <v>-8081</v>
      </c>
      <c r="Z84" s="107">
        <f t="shared" si="27"/>
        <v>0.6498823850271026</v>
      </c>
      <c r="AA84" s="83">
        <f t="shared" si="27"/>
        <v>1.1536679536679537</v>
      </c>
      <c r="AB84" s="83">
        <f t="shared" si="27"/>
        <v>0.81456239386846574</v>
      </c>
    </row>
    <row r="85" spans="1:28" s="57" customFormat="1" ht="18" customHeight="1" x14ac:dyDescent="0.25">
      <c r="A85" s="84">
        <v>80</v>
      </c>
      <c r="B85" s="85">
        <f t="shared" si="18"/>
        <v>29724</v>
      </c>
      <c r="C85" s="106">
        <v>14437</v>
      </c>
      <c r="D85" s="111">
        <f t="shared" si="28"/>
        <v>44161</v>
      </c>
      <c r="E85" s="88">
        <f>ROUNDDOWN(($F$113+ROUNDDOWN(($A85*IF(501&lt;=$A85,$F$128,IF(101&lt;=$A85,$F$127,IF(51&lt;=$A85,$F$126,IF(31&lt;=$A85,$F$125,IF(21&lt;=$A85,$F$124,IF(11&lt;=$A85,$F$123,IF(1&lt;=$A85,$F$122,0)))))))),0))*1.1,0)</f>
        <v>17353</v>
      </c>
      <c r="F85" s="89">
        <v>14784</v>
      </c>
      <c r="G85" s="90">
        <f t="shared" si="20"/>
        <v>32137</v>
      </c>
      <c r="H85" s="91">
        <f t="shared" si="21"/>
        <v>-12371</v>
      </c>
      <c r="I85" s="92">
        <f t="shared" si="21"/>
        <v>347</v>
      </c>
      <c r="J85" s="93">
        <f t="shared" si="21"/>
        <v>-12024</v>
      </c>
      <c r="K85" s="94">
        <f>ROUNDDOWN(($L$113+ROUNDDOWN(($A85*IF(501&lt;=$A85,$L$128,IF(101&lt;=$A85,$L$127,IF(51&lt;=$A85,$L$126,IF(31&lt;=$A85,$L$125,IF(21&lt;=$A85,$L$124,IF(11&lt;=$A85,$L$123,IF(1&lt;=$A85,$L$122,0)))))))),0))*1.1,0)</f>
        <v>18409</v>
      </c>
      <c r="L85" s="95">
        <v>15708</v>
      </c>
      <c r="M85" s="96">
        <f t="shared" si="22"/>
        <v>34117</v>
      </c>
      <c r="N85" s="97">
        <f t="shared" si="23"/>
        <v>1056</v>
      </c>
      <c r="O85" s="98">
        <f t="shared" si="23"/>
        <v>924</v>
      </c>
      <c r="P85" s="99">
        <f t="shared" si="23"/>
        <v>1980</v>
      </c>
      <c r="Q85" s="100">
        <f>ROUNDDOWN(($R$113+ROUNDDOWN(($A85*IF(501&lt;=$A85,$R$128,IF(101&lt;=$A85,$R$127,IF(51&lt;=$A85,$R$126,IF(31&lt;=$A85,$R$125,IF(21&lt;=$A85,$R$124,IF(11&lt;=$A85,$R$123,IF(1&lt;=$A85,$R$122,0)))))))),0))*1.1,0)</f>
        <v>19289</v>
      </c>
      <c r="R85" s="101">
        <f t="shared" si="19"/>
        <v>16632</v>
      </c>
      <c r="S85" s="102">
        <f t="shared" si="24"/>
        <v>35921</v>
      </c>
      <c r="T85" s="103">
        <f t="shared" si="25"/>
        <v>880</v>
      </c>
      <c r="U85" s="104">
        <f t="shared" si="25"/>
        <v>924</v>
      </c>
      <c r="V85" s="105">
        <f t="shared" si="25"/>
        <v>1804</v>
      </c>
      <c r="W85" s="106">
        <f t="shared" si="26"/>
        <v>-10435</v>
      </c>
      <c r="X85" s="86">
        <f t="shared" si="26"/>
        <v>2195</v>
      </c>
      <c r="Y85" s="87">
        <f t="shared" si="26"/>
        <v>-8240</v>
      </c>
      <c r="Z85" s="107">
        <f t="shared" si="27"/>
        <v>0.64893688601803257</v>
      </c>
      <c r="AA85" s="83">
        <f t="shared" si="27"/>
        <v>1.1520398974856272</v>
      </c>
      <c r="AB85" s="83">
        <f t="shared" si="27"/>
        <v>0.81341002241797056</v>
      </c>
    </row>
    <row r="86" spans="1:28" s="57" customFormat="1" ht="18" customHeight="1" x14ac:dyDescent="0.25">
      <c r="A86" s="84">
        <v>81</v>
      </c>
      <c r="B86" s="85">
        <f t="shared" si="18"/>
        <v>30114</v>
      </c>
      <c r="C86" s="106">
        <v>14630</v>
      </c>
      <c r="D86" s="111">
        <f t="shared" si="28"/>
        <v>44744</v>
      </c>
      <c r="E86" s="88">
        <f>ROUNDDOWN(($F$113+ROUNDDOWN(($A86*IF(501&lt;=$A86,$F$128,IF(101&lt;=$A86,$F$127,IF(51&lt;=$A86,$F$126,IF(31&lt;=$A86,$F$125,IF(21&lt;=$A86,$F$124,IF(11&lt;=$A86,$F$123,IF(1&lt;=$A86,$F$122,0)))))))),0))*1.1,0)</f>
        <v>17556</v>
      </c>
      <c r="F86" s="89">
        <v>14960</v>
      </c>
      <c r="G86" s="90">
        <f t="shared" si="20"/>
        <v>32516</v>
      </c>
      <c r="H86" s="91">
        <f t="shared" si="21"/>
        <v>-12558</v>
      </c>
      <c r="I86" s="92">
        <f t="shared" si="21"/>
        <v>330</v>
      </c>
      <c r="J86" s="93">
        <f t="shared" si="21"/>
        <v>-12228</v>
      </c>
      <c r="K86" s="94">
        <f>ROUNDDOWN(($L$113+ROUNDDOWN(($A86*IF(501&lt;=$A86,$L$128,IF(101&lt;=$A86,$L$127,IF(51&lt;=$A86,$L$126,IF(31&lt;=$A86,$L$125,IF(21&lt;=$A86,$L$124,IF(11&lt;=$A86,$L$123,IF(1&lt;=$A86,$L$122,0)))))))),0))*1.1,0)</f>
        <v>18625</v>
      </c>
      <c r="L86" s="95">
        <v>15895</v>
      </c>
      <c r="M86" s="96">
        <f t="shared" si="22"/>
        <v>34520</v>
      </c>
      <c r="N86" s="97">
        <f t="shared" si="23"/>
        <v>1069</v>
      </c>
      <c r="O86" s="98">
        <f t="shared" si="23"/>
        <v>935</v>
      </c>
      <c r="P86" s="99">
        <f t="shared" si="23"/>
        <v>2004</v>
      </c>
      <c r="Q86" s="100">
        <f>ROUNDDOWN(($R$113+ROUNDDOWN(($A86*IF(501&lt;=$A86,$R$128,IF(101&lt;=$A86,$R$127,IF(51&lt;=$A86,$R$126,IF(31&lt;=$A86,$R$125,IF(21&lt;=$A86,$R$124,IF(11&lt;=$A86,$R$123,IF(1&lt;=$A86,$R$122,0)))))))),0))*1.1,0)</f>
        <v>19516</v>
      </c>
      <c r="R86" s="101">
        <f t="shared" si="19"/>
        <v>16830</v>
      </c>
      <c r="S86" s="102">
        <f t="shared" si="24"/>
        <v>36346</v>
      </c>
      <c r="T86" s="103">
        <f t="shared" si="25"/>
        <v>891</v>
      </c>
      <c r="U86" s="104">
        <f t="shared" si="25"/>
        <v>935</v>
      </c>
      <c r="V86" s="105">
        <f t="shared" si="25"/>
        <v>1826</v>
      </c>
      <c r="W86" s="106">
        <f t="shared" si="26"/>
        <v>-10598</v>
      </c>
      <c r="X86" s="86">
        <f t="shared" si="26"/>
        <v>2200</v>
      </c>
      <c r="Y86" s="87">
        <f t="shared" si="26"/>
        <v>-8398</v>
      </c>
      <c r="Z86" s="107">
        <f t="shared" si="27"/>
        <v>0.64807066480706643</v>
      </c>
      <c r="AA86" s="83">
        <f t="shared" si="27"/>
        <v>1.1503759398496241</v>
      </c>
      <c r="AB86" s="83">
        <f t="shared" si="27"/>
        <v>0.81231003039513683</v>
      </c>
    </row>
    <row r="87" spans="1:28" s="57" customFormat="1" ht="18" customHeight="1" x14ac:dyDescent="0.25">
      <c r="A87" s="84">
        <v>82</v>
      </c>
      <c r="B87" s="85">
        <f t="shared" si="18"/>
        <v>30505</v>
      </c>
      <c r="C87" s="106">
        <v>14822</v>
      </c>
      <c r="D87" s="111">
        <f t="shared" si="28"/>
        <v>45327</v>
      </c>
      <c r="E87" s="88">
        <f>ROUNDDOWN(($F$113+ROUNDDOWN(($A87*IF(501&lt;=$A87,$F$128,IF(101&lt;=$A87,$F$127,IF(51&lt;=$A87,$F$126,IF(31&lt;=$A87,$F$125,IF(21&lt;=$A87,$F$124,IF(11&lt;=$A87,$F$123,IF(1&lt;=$A87,$F$122,0)))))))),0))*1.1,0)</f>
        <v>17758</v>
      </c>
      <c r="F87" s="89">
        <v>15136</v>
      </c>
      <c r="G87" s="90">
        <f t="shared" si="20"/>
        <v>32894</v>
      </c>
      <c r="H87" s="91">
        <f t="shared" si="21"/>
        <v>-12747</v>
      </c>
      <c r="I87" s="92">
        <f t="shared" si="21"/>
        <v>314</v>
      </c>
      <c r="J87" s="93">
        <f t="shared" si="21"/>
        <v>-12433</v>
      </c>
      <c r="K87" s="94">
        <f>ROUNDDOWN(($L$113+ROUNDDOWN(($A87*IF(501&lt;=$A87,$L$128,IF(101&lt;=$A87,$L$127,IF(51&lt;=$A87,$L$126,IF(31&lt;=$A87,$L$125,IF(21&lt;=$A87,$L$124,IF(11&lt;=$A87,$L$123,IF(1&lt;=$A87,$L$122,0)))))))),0))*1.1,0)</f>
        <v>18840</v>
      </c>
      <c r="L87" s="95">
        <v>16082</v>
      </c>
      <c r="M87" s="96">
        <f t="shared" si="22"/>
        <v>34922</v>
      </c>
      <c r="N87" s="97">
        <f t="shared" si="23"/>
        <v>1082</v>
      </c>
      <c r="O87" s="98">
        <f t="shared" si="23"/>
        <v>946</v>
      </c>
      <c r="P87" s="99">
        <f t="shared" si="23"/>
        <v>2028</v>
      </c>
      <c r="Q87" s="100">
        <f>ROUNDDOWN(($R$113+ROUNDDOWN(($A87*IF(501&lt;=$A87,$R$128,IF(101&lt;=$A87,$R$127,IF(51&lt;=$A87,$R$126,IF(31&lt;=$A87,$R$125,IF(21&lt;=$A87,$R$124,IF(11&lt;=$A87,$R$123,IF(1&lt;=$A87,$R$122,0)))))))),0))*1.1,0)</f>
        <v>19742</v>
      </c>
      <c r="R87" s="101">
        <f t="shared" si="19"/>
        <v>17028</v>
      </c>
      <c r="S87" s="102">
        <f t="shared" si="24"/>
        <v>36770</v>
      </c>
      <c r="T87" s="103">
        <f t="shared" si="25"/>
        <v>902</v>
      </c>
      <c r="U87" s="104">
        <f t="shared" si="25"/>
        <v>946</v>
      </c>
      <c r="V87" s="105">
        <f t="shared" si="25"/>
        <v>1848</v>
      </c>
      <c r="W87" s="106">
        <f t="shared" si="26"/>
        <v>-10763</v>
      </c>
      <c r="X87" s="86">
        <f t="shared" si="26"/>
        <v>2206</v>
      </c>
      <c r="Y87" s="87">
        <f t="shared" si="26"/>
        <v>-8557</v>
      </c>
      <c r="Z87" s="107">
        <f t="shared" si="27"/>
        <v>0.6471725946566137</v>
      </c>
      <c r="AA87" s="83">
        <f t="shared" si="27"/>
        <v>1.1488328160841992</v>
      </c>
      <c r="AB87" s="83">
        <f t="shared" si="27"/>
        <v>0.81121627286164977</v>
      </c>
    </row>
    <row r="88" spans="1:28" s="57" customFormat="1" ht="18" customHeight="1" x14ac:dyDescent="0.25">
      <c r="A88" s="84">
        <v>83</v>
      </c>
      <c r="B88" s="85">
        <f t="shared" si="18"/>
        <v>30895</v>
      </c>
      <c r="C88" s="106">
        <v>15015</v>
      </c>
      <c r="D88" s="111">
        <f t="shared" si="28"/>
        <v>45910</v>
      </c>
      <c r="E88" s="88">
        <f>ROUNDDOWN(($F$113+ROUNDDOWN(($A88*IF(501&lt;=$A88,$F$128,IF(101&lt;=$A88,$F$127,IF(51&lt;=$A88,$F$126,IF(31&lt;=$A88,$F$125,IF(21&lt;=$A88,$F$124,IF(11&lt;=$A88,$F$123,IF(1&lt;=$A88,$F$122,0)))))))),0))*1.1,0)</f>
        <v>17960</v>
      </c>
      <c r="F88" s="89">
        <v>15312</v>
      </c>
      <c r="G88" s="90">
        <f t="shared" si="20"/>
        <v>33272</v>
      </c>
      <c r="H88" s="91">
        <f t="shared" si="21"/>
        <v>-12935</v>
      </c>
      <c r="I88" s="92">
        <f t="shared" si="21"/>
        <v>297</v>
      </c>
      <c r="J88" s="93">
        <f t="shared" si="21"/>
        <v>-12638</v>
      </c>
      <c r="K88" s="94">
        <f>ROUNDDOWN(($L$113+ROUNDDOWN(($A88*IF(501&lt;=$A88,$L$128,IF(101&lt;=$A88,$L$127,IF(51&lt;=$A88,$L$126,IF(31&lt;=$A88,$L$125,IF(21&lt;=$A88,$L$124,IF(11&lt;=$A88,$L$123,IF(1&lt;=$A88,$L$122,0)))))))),0))*1.1,0)</f>
        <v>19056</v>
      </c>
      <c r="L88" s="95">
        <v>16269</v>
      </c>
      <c r="M88" s="96">
        <f t="shared" si="22"/>
        <v>35325</v>
      </c>
      <c r="N88" s="97">
        <f t="shared" si="23"/>
        <v>1096</v>
      </c>
      <c r="O88" s="98">
        <f t="shared" si="23"/>
        <v>957</v>
      </c>
      <c r="P88" s="99">
        <f t="shared" si="23"/>
        <v>2053</v>
      </c>
      <c r="Q88" s="100">
        <f>ROUNDDOWN(($R$113+ROUNDDOWN(($A88*IF(501&lt;=$A88,$R$128,IF(101&lt;=$A88,$R$127,IF(51&lt;=$A88,$R$126,IF(31&lt;=$A88,$R$125,IF(21&lt;=$A88,$R$124,IF(11&lt;=$A88,$R$123,IF(1&lt;=$A88,$R$122,0)))))))),0))*1.1,0)</f>
        <v>19969</v>
      </c>
      <c r="R88" s="101">
        <f t="shared" si="19"/>
        <v>17226</v>
      </c>
      <c r="S88" s="102">
        <f t="shared" si="24"/>
        <v>37195</v>
      </c>
      <c r="T88" s="103">
        <f t="shared" si="25"/>
        <v>913</v>
      </c>
      <c r="U88" s="104">
        <f t="shared" si="25"/>
        <v>957</v>
      </c>
      <c r="V88" s="105">
        <f t="shared" si="25"/>
        <v>1870</v>
      </c>
      <c r="W88" s="106">
        <f t="shared" si="26"/>
        <v>-10926</v>
      </c>
      <c r="X88" s="86">
        <f t="shared" si="26"/>
        <v>2211</v>
      </c>
      <c r="Y88" s="87">
        <f t="shared" si="26"/>
        <v>-8715</v>
      </c>
      <c r="Z88" s="107">
        <f t="shared" si="27"/>
        <v>0.6463505421589254</v>
      </c>
      <c r="AA88" s="83">
        <f t="shared" si="27"/>
        <v>1.1472527472527472</v>
      </c>
      <c r="AB88" s="83">
        <f t="shared" si="27"/>
        <v>0.81017207580047923</v>
      </c>
    </row>
    <row r="89" spans="1:28" s="57" customFormat="1" ht="18" customHeight="1" x14ac:dyDescent="0.25">
      <c r="A89" s="84">
        <v>84</v>
      </c>
      <c r="B89" s="85">
        <f t="shared" si="18"/>
        <v>31286</v>
      </c>
      <c r="C89" s="106">
        <v>15207</v>
      </c>
      <c r="D89" s="111">
        <f t="shared" si="28"/>
        <v>46493</v>
      </c>
      <c r="E89" s="88">
        <f>ROUNDDOWN(($F$113+ROUNDDOWN(($A89*IF(501&lt;=$A89,$F$128,IF(101&lt;=$A89,$F$127,IF(51&lt;=$A89,$F$126,IF(31&lt;=$A89,$F$125,IF(21&lt;=$A89,$F$124,IF(11&lt;=$A89,$F$123,IF(1&lt;=$A89,$F$122,0)))))))),0))*1.1,0)</f>
        <v>18163</v>
      </c>
      <c r="F89" s="89">
        <v>15488</v>
      </c>
      <c r="G89" s="90">
        <f t="shared" si="20"/>
        <v>33651</v>
      </c>
      <c r="H89" s="91">
        <f t="shared" si="21"/>
        <v>-13123</v>
      </c>
      <c r="I89" s="92">
        <f t="shared" si="21"/>
        <v>281</v>
      </c>
      <c r="J89" s="93">
        <f t="shared" si="21"/>
        <v>-12842</v>
      </c>
      <c r="K89" s="94">
        <f>ROUNDDOWN(($L$113+ROUNDDOWN(($A89*IF(501&lt;=$A89,$L$128,IF(101&lt;=$A89,$L$127,IF(51&lt;=$A89,$L$126,IF(31&lt;=$A89,$L$125,IF(21&lt;=$A89,$L$124,IF(11&lt;=$A89,$L$123,IF(1&lt;=$A89,$L$122,0)))))))),0))*1.1,0)</f>
        <v>19272</v>
      </c>
      <c r="L89" s="95">
        <v>16456</v>
      </c>
      <c r="M89" s="96">
        <f t="shared" si="22"/>
        <v>35728</v>
      </c>
      <c r="N89" s="97">
        <f t="shared" si="23"/>
        <v>1109</v>
      </c>
      <c r="O89" s="98">
        <f t="shared" si="23"/>
        <v>968</v>
      </c>
      <c r="P89" s="99">
        <f t="shared" si="23"/>
        <v>2077</v>
      </c>
      <c r="Q89" s="100">
        <f>ROUNDDOWN(($R$113+ROUNDDOWN(($A89*IF(501&lt;=$A89,$R$128,IF(101&lt;=$A89,$R$127,IF(51&lt;=$A89,$R$126,IF(31&lt;=$A89,$R$125,IF(21&lt;=$A89,$R$124,IF(11&lt;=$A89,$R$123,IF(1&lt;=$A89,$R$122,0)))))))),0))*1.1,0)</f>
        <v>20196</v>
      </c>
      <c r="R89" s="101">
        <f t="shared" si="19"/>
        <v>17424</v>
      </c>
      <c r="S89" s="102">
        <f t="shared" si="24"/>
        <v>37620</v>
      </c>
      <c r="T89" s="103">
        <f t="shared" si="25"/>
        <v>924</v>
      </c>
      <c r="U89" s="104">
        <f t="shared" si="25"/>
        <v>968</v>
      </c>
      <c r="V89" s="105">
        <f t="shared" si="25"/>
        <v>1892</v>
      </c>
      <c r="W89" s="106">
        <f t="shared" si="26"/>
        <v>-11090</v>
      </c>
      <c r="X89" s="86">
        <f t="shared" si="26"/>
        <v>2217</v>
      </c>
      <c r="Y89" s="87">
        <f t="shared" si="26"/>
        <v>-8873</v>
      </c>
      <c r="Z89" s="107">
        <f t="shared" si="27"/>
        <v>0.64552835133925712</v>
      </c>
      <c r="AA89" s="83">
        <f t="shared" si="27"/>
        <v>1.1457881238903136</v>
      </c>
      <c r="AB89" s="83">
        <f t="shared" si="27"/>
        <v>0.80915406620351449</v>
      </c>
    </row>
    <row r="90" spans="1:28" s="57" customFormat="1" ht="18" customHeight="1" x14ac:dyDescent="0.25">
      <c r="A90" s="84">
        <v>85</v>
      </c>
      <c r="B90" s="85">
        <f t="shared" si="18"/>
        <v>31676</v>
      </c>
      <c r="C90" s="106">
        <v>15400</v>
      </c>
      <c r="D90" s="111">
        <f t="shared" si="28"/>
        <v>47076</v>
      </c>
      <c r="E90" s="88">
        <f>ROUNDDOWN(($F$113+ROUNDDOWN(($A90*IF(501&lt;=$A90,$F$128,IF(101&lt;=$A90,$F$127,IF(51&lt;=$A90,$F$126,IF(31&lt;=$A90,$F$125,IF(21&lt;=$A90,$F$124,IF(11&lt;=$A90,$F$123,IF(1&lt;=$A90,$F$122,0)))))))),0))*1.1,0)</f>
        <v>18365</v>
      </c>
      <c r="F90" s="89">
        <v>15664</v>
      </c>
      <c r="G90" s="90">
        <f t="shared" si="20"/>
        <v>34029</v>
      </c>
      <c r="H90" s="91">
        <f t="shared" si="21"/>
        <v>-13311</v>
      </c>
      <c r="I90" s="92">
        <f t="shared" si="21"/>
        <v>264</v>
      </c>
      <c r="J90" s="93">
        <f t="shared" si="21"/>
        <v>-13047</v>
      </c>
      <c r="K90" s="94">
        <f>ROUNDDOWN(($L$113+ROUNDDOWN(($A90*IF(501&lt;=$A90,$L$128,IF(101&lt;=$A90,$L$127,IF(51&lt;=$A90,$L$126,IF(31&lt;=$A90,$L$125,IF(21&lt;=$A90,$L$124,IF(11&lt;=$A90,$L$123,IF(1&lt;=$A90,$L$122,0)))))))),0))*1.1,0)</f>
        <v>19487</v>
      </c>
      <c r="L90" s="95">
        <v>16643</v>
      </c>
      <c r="M90" s="96">
        <f t="shared" si="22"/>
        <v>36130</v>
      </c>
      <c r="N90" s="97">
        <f t="shared" si="23"/>
        <v>1122</v>
      </c>
      <c r="O90" s="98">
        <f t="shared" si="23"/>
        <v>979</v>
      </c>
      <c r="P90" s="99">
        <f t="shared" si="23"/>
        <v>2101</v>
      </c>
      <c r="Q90" s="100">
        <f>ROUNDDOWN(($R$113+ROUNDDOWN(($A90*IF(501&lt;=$A90,$R$128,IF(101&lt;=$A90,$R$127,IF(51&lt;=$A90,$R$126,IF(31&lt;=$A90,$R$125,IF(21&lt;=$A90,$R$124,IF(11&lt;=$A90,$R$123,IF(1&lt;=$A90,$R$122,0)))))))),0))*1.1,0)</f>
        <v>20422</v>
      </c>
      <c r="R90" s="101">
        <f t="shared" si="19"/>
        <v>17622</v>
      </c>
      <c r="S90" s="102">
        <f t="shared" si="24"/>
        <v>38044</v>
      </c>
      <c r="T90" s="103">
        <f t="shared" si="25"/>
        <v>935</v>
      </c>
      <c r="U90" s="104">
        <f t="shared" si="25"/>
        <v>979</v>
      </c>
      <c r="V90" s="105">
        <f t="shared" si="25"/>
        <v>1914</v>
      </c>
      <c r="W90" s="106">
        <f t="shared" si="26"/>
        <v>-11254</v>
      </c>
      <c r="X90" s="86">
        <f t="shared" si="26"/>
        <v>2222</v>
      </c>
      <c r="Y90" s="87">
        <f t="shared" si="26"/>
        <v>-9032</v>
      </c>
      <c r="Z90" s="107">
        <f t="shared" si="27"/>
        <v>0.64471524182346251</v>
      </c>
      <c r="AA90" s="83">
        <f t="shared" si="27"/>
        <v>1.1442857142857144</v>
      </c>
      <c r="AB90" s="83">
        <f t="shared" si="27"/>
        <v>0.80814002888945535</v>
      </c>
    </row>
    <row r="91" spans="1:28" s="57" customFormat="1" ht="18" customHeight="1" x14ac:dyDescent="0.25">
      <c r="A91" s="84">
        <v>86</v>
      </c>
      <c r="B91" s="85">
        <f t="shared" si="18"/>
        <v>32067</v>
      </c>
      <c r="C91" s="106">
        <v>15592</v>
      </c>
      <c r="D91" s="111">
        <f t="shared" si="28"/>
        <v>47659</v>
      </c>
      <c r="E91" s="88">
        <f>ROUNDDOWN(($F$113+ROUNDDOWN(($A91*IF(501&lt;=$A91,$F$128,IF(101&lt;=$A91,$F$127,IF(51&lt;=$A91,$F$126,IF(31&lt;=$A91,$F$125,IF(21&lt;=$A91,$F$124,IF(11&lt;=$A91,$F$123,IF(1&lt;=$A91,$F$122,0)))))))),0))*1.1,0)</f>
        <v>18568</v>
      </c>
      <c r="F91" s="89">
        <v>15840</v>
      </c>
      <c r="G91" s="90">
        <f t="shared" si="20"/>
        <v>34408</v>
      </c>
      <c r="H91" s="91">
        <f t="shared" si="21"/>
        <v>-13499</v>
      </c>
      <c r="I91" s="92">
        <f t="shared" si="21"/>
        <v>248</v>
      </c>
      <c r="J91" s="93">
        <f t="shared" si="21"/>
        <v>-13251</v>
      </c>
      <c r="K91" s="94">
        <f>ROUNDDOWN(($L$113+ROUNDDOWN(($A91*IF(501&lt;=$A91,$L$128,IF(101&lt;=$A91,$L$127,IF(51&lt;=$A91,$L$126,IF(31&lt;=$A91,$L$125,IF(21&lt;=$A91,$L$124,IF(11&lt;=$A91,$L$123,IF(1&lt;=$A91,$L$122,0)))))))),0))*1.1,0)</f>
        <v>19703</v>
      </c>
      <c r="L91" s="95">
        <v>16830</v>
      </c>
      <c r="M91" s="96">
        <f t="shared" si="22"/>
        <v>36533</v>
      </c>
      <c r="N91" s="97">
        <f t="shared" si="23"/>
        <v>1135</v>
      </c>
      <c r="O91" s="98">
        <f t="shared" si="23"/>
        <v>990</v>
      </c>
      <c r="P91" s="99">
        <f t="shared" si="23"/>
        <v>2125</v>
      </c>
      <c r="Q91" s="100">
        <f>ROUNDDOWN(($R$113+ROUNDDOWN(($A91*IF(501&lt;=$A91,$R$128,IF(101&lt;=$A91,$R$127,IF(51&lt;=$A91,$R$126,IF(31&lt;=$A91,$R$125,IF(21&lt;=$A91,$R$124,IF(11&lt;=$A91,$R$123,IF(1&lt;=$A91,$R$122,0)))))))),0))*1.1,0)</f>
        <v>20649</v>
      </c>
      <c r="R91" s="101">
        <f t="shared" si="19"/>
        <v>17820</v>
      </c>
      <c r="S91" s="102">
        <f t="shared" si="24"/>
        <v>38469</v>
      </c>
      <c r="T91" s="103">
        <f t="shared" si="25"/>
        <v>946</v>
      </c>
      <c r="U91" s="104">
        <f t="shared" si="25"/>
        <v>990</v>
      </c>
      <c r="V91" s="105">
        <f t="shared" si="25"/>
        <v>1936</v>
      </c>
      <c r="W91" s="106">
        <f t="shared" si="26"/>
        <v>-11418</v>
      </c>
      <c r="X91" s="86">
        <f t="shared" si="26"/>
        <v>2228</v>
      </c>
      <c r="Y91" s="87">
        <f t="shared" si="26"/>
        <v>-9190</v>
      </c>
      <c r="Z91" s="107">
        <f t="shared" si="27"/>
        <v>0.64393301524932178</v>
      </c>
      <c r="AA91" s="83">
        <f t="shared" si="27"/>
        <v>1.1428937916880451</v>
      </c>
      <c r="AB91" s="83">
        <f t="shared" si="27"/>
        <v>0.80717178287416858</v>
      </c>
    </row>
    <row r="92" spans="1:28" s="57" customFormat="1" ht="18" customHeight="1" x14ac:dyDescent="0.25">
      <c r="A92" s="84">
        <v>87</v>
      </c>
      <c r="B92" s="85">
        <f t="shared" si="18"/>
        <v>32457</v>
      </c>
      <c r="C92" s="106">
        <v>15785</v>
      </c>
      <c r="D92" s="111">
        <f t="shared" si="28"/>
        <v>48242</v>
      </c>
      <c r="E92" s="88">
        <f>ROUNDDOWN(($F$113+ROUNDDOWN(($A92*IF(501&lt;=$A92,$F$128,IF(101&lt;=$A92,$F$127,IF(51&lt;=$A92,$F$126,IF(31&lt;=$A92,$F$125,IF(21&lt;=$A92,$F$124,IF(11&lt;=$A92,$F$123,IF(1&lt;=$A92,$F$122,0)))))))),0))*1.1,0)</f>
        <v>18770</v>
      </c>
      <c r="F92" s="89">
        <v>16016</v>
      </c>
      <c r="G92" s="90">
        <f t="shared" si="20"/>
        <v>34786</v>
      </c>
      <c r="H92" s="91">
        <f t="shared" si="21"/>
        <v>-13687</v>
      </c>
      <c r="I92" s="92">
        <f t="shared" si="21"/>
        <v>231</v>
      </c>
      <c r="J92" s="93">
        <f t="shared" si="21"/>
        <v>-13456</v>
      </c>
      <c r="K92" s="94">
        <f>ROUNDDOWN(($L$113+ROUNDDOWN(($A92*IF(501&lt;=$A92,$L$128,IF(101&lt;=$A92,$L$127,IF(51&lt;=$A92,$L$126,IF(31&lt;=$A92,$L$125,IF(21&lt;=$A92,$L$124,IF(11&lt;=$A92,$L$123,IF(1&lt;=$A92,$L$122,0)))))))),0))*1.1,0)</f>
        <v>19918</v>
      </c>
      <c r="L92" s="95">
        <v>17017</v>
      </c>
      <c r="M92" s="96">
        <f t="shared" si="22"/>
        <v>36935</v>
      </c>
      <c r="N92" s="97">
        <f t="shared" si="23"/>
        <v>1148</v>
      </c>
      <c r="O92" s="98">
        <f t="shared" si="23"/>
        <v>1001</v>
      </c>
      <c r="P92" s="99">
        <f t="shared" si="23"/>
        <v>2149</v>
      </c>
      <c r="Q92" s="100">
        <f>ROUNDDOWN(($R$113+ROUNDDOWN(($A92*IF(501&lt;=$A92,$R$128,IF(101&lt;=$A92,$R$127,IF(51&lt;=$A92,$R$126,IF(31&lt;=$A92,$R$125,IF(21&lt;=$A92,$R$124,IF(11&lt;=$A92,$R$123,IF(1&lt;=$A92,$R$122,0)))))))),0))*1.1,0)</f>
        <v>20875</v>
      </c>
      <c r="R92" s="101">
        <f t="shared" si="19"/>
        <v>18018</v>
      </c>
      <c r="S92" s="102">
        <f t="shared" si="24"/>
        <v>38893</v>
      </c>
      <c r="T92" s="103">
        <f t="shared" si="25"/>
        <v>957</v>
      </c>
      <c r="U92" s="104">
        <f t="shared" si="25"/>
        <v>1001</v>
      </c>
      <c r="V92" s="105">
        <f t="shared" si="25"/>
        <v>1958</v>
      </c>
      <c r="W92" s="106">
        <f t="shared" si="26"/>
        <v>-11582</v>
      </c>
      <c r="X92" s="86">
        <f t="shared" si="26"/>
        <v>2233</v>
      </c>
      <c r="Y92" s="87">
        <f t="shared" si="26"/>
        <v>-9349</v>
      </c>
      <c r="Z92" s="107">
        <f t="shared" si="27"/>
        <v>0.64315864066303108</v>
      </c>
      <c r="AA92" s="83">
        <f t="shared" si="27"/>
        <v>1.1414634146341462</v>
      </c>
      <c r="AB92" s="83">
        <f t="shared" si="27"/>
        <v>0.80620621035612117</v>
      </c>
    </row>
    <row r="93" spans="1:28" s="57" customFormat="1" ht="18" customHeight="1" x14ac:dyDescent="0.25">
      <c r="A93" s="84">
        <v>88</v>
      </c>
      <c r="B93" s="85">
        <f t="shared" si="18"/>
        <v>32848</v>
      </c>
      <c r="C93" s="106">
        <v>15977</v>
      </c>
      <c r="D93" s="111">
        <f t="shared" si="28"/>
        <v>48825</v>
      </c>
      <c r="E93" s="88">
        <f>ROUNDDOWN(($F$113+ROUNDDOWN(($A93*IF(501&lt;=$A93,$F$128,IF(101&lt;=$A93,$F$127,IF(51&lt;=$A93,$F$126,IF(31&lt;=$A93,$F$125,IF(21&lt;=$A93,$F$124,IF(11&lt;=$A93,$F$123,IF(1&lt;=$A93,$F$122,0)))))))),0))*1.1,0)</f>
        <v>18972</v>
      </c>
      <c r="F93" s="89">
        <v>16192</v>
      </c>
      <c r="G93" s="90">
        <f t="shared" si="20"/>
        <v>35164</v>
      </c>
      <c r="H93" s="91">
        <f t="shared" si="21"/>
        <v>-13876</v>
      </c>
      <c r="I93" s="92">
        <f t="shared" si="21"/>
        <v>215</v>
      </c>
      <c r="J93" s="93">
        <f t="shared" si="21"/>
        <v>-13661</v>
      </c>
      <c r="K93" s="94">
        <f>ROUNDDOWN(($L$113+ROUNDDOWN(($A93*IF(501&lt;=$A93,$L$128,IF(101&lt;=$A93,$L$127,IF(51&lt;=$A93,$L$126,IF(31&lt;=$A93,$L$125,IF(21&lt;=$A93,$L$124,IF(11&lt;=$A93,$L$123,IF(1&lt;=$A93,$L$122,0)))))))),0))*1.1,0)</f>
        <v>20134</v>
      </c>
      <c r="L93" s="95">
        <v>17204</v>
      </c>
      <c r="M93" s="96">
        <f t="shared" si="22"/>
        <v>37338</v>
      </c>
      <c r="N93" s="97">
        <f t="shared" si="23"/>
        <v>1162</v>
      </c>
      <c r="O93" s="98">
        <f t="shared" si="23"/>
        <v>1012</v>
      </c>
      <c r="P93" s="99">
        <f t="shared" si="23"/>
        <v>2174</v>
      </c>
      <c r="Q93" s="100">
        <f>ROUNDDOWN(($R$113+ROUNDDOWN(($A93*IF(501&lt;=$A93,$R$128,IF(101&lt;=$A93,$R$127,IF(51&lt;=$A93,$R$126,IF(31&lt;=$A93,$R$125,IF(21&lt;=$A93,$R$124,IF(11&lt;=$A93,$R$123,IF(1&lt;=$A93,$R$122,0)))))))),0))*1.1,0)</f>
        <v>21102</v>
      </c>
      <c r="R93" s="101">
        <f t="shared" si="19"/>
        <v>18216</v>
      </c>
      <c r="S93" s="102">
        <f t="shared" si="24"/>
        <v>39318</v>
      </c>
      <c r="T93" s="103">
        <f t="shared" si="25"/>
        <v>968</v>
      </c>
      <c r="U93" s="104">
        <f t="shared" si="25"/>
        <v>1012</v>
      </c>
      <c r="V93" s="105">
        <f t="shared" si="25"/>
        <v>1980</v>
      </c>
      <c r="W93" s="106">
        <f t="shared" si="26"/>
        <v>-11746</v>
      </c>
      <c r="X93" s="86">
        <f t="shared" si="26"/>
        <v>2239</v>
      </c>
      <c r="Y93" s="87">
        <f t="shared" si="26"/>
        <v>-9507</v>
      </c>
      <c r="Z93" s="107">
        <f t="shared" si="27"/>
        <v>0.64241354115927907</v>
      </c>
      <c r="AA93" s="83">
        <f t="shared" si="27"/>
        <v>1.1401389497402517</v>
      </c>
      <c r="AB93" s="83">
        <f t="shared" si="27"/>
        <v>0.80528417818740394</v>
      </c>
    </row>
    <row r="94" spans="1:28" s="57" customFormat="1" ht="18" customHeight="1" x14ac:dyDescent="0.25">
      <c r="A94" s="84">
        <v>89</v>
      </c>
      <c r="B94" s="85">
        <f t="shared" si="18"/>
        <v>33238</v>
      </c>
      <c r="C94" s="106">
        <v>16170</v>
      </c>
      <c r="D94" s="111">
        <f t="shared" si="28"/>
        <v>49408</v>
      </c>
      <c r="E94" s="88">
        <f>ROUNDDOWN(($F$113+ROUNDDOWN(($A94*IF(501&lt;=$A94,$F$128,IF(101&lt;=$A94,$F$127,IF(51&lt;=$A94,$F$126,IF(31&lt;=$A94,$F$125,IF(21&lt;=$A94,$F$124,IF(11&lt;=$A94,$F$123,IF(1&lt;=$A94,$F$122,0)))))))),0))*1.1,0)</f>
        <v>19175</v>
      </c>
      <c r="F94" s="89">
        <v>16368</v>
      </c>
      <c r="G94" s="90">
        <f t="shared" si="20"/>
        <v>35543</v>
      </c>
      <c r="H94" s="91">
        <f t="shared" si="21"/>
        <v>-14063</v>
      </c>
      <c r="I94" s="92">
        <f t="shared" si="21"/>
        <v>198</v>
      </c>
      <c r="J94" s="93">
        <f t="shared" si="21"/>
        <v>-13865</v>
      </c>
      <c r="K94" s="94">
        <f>ROUNDDOWN(($L$113+ROUNDDOWN(($A94*IF(501&lt;=$A94,$L$128,IF(101&lt;=$A94,$L$127,IF(51&lt;=$A94,$L$126,IF(31&lt;=$A94,$L$125,IF(21&lt;=$A94,$L$124,IF(11&lt;=$A94,$L$123,IF(1&lt;=$A94,$L$122,0)))))))),0))*1.1,0)</f>
        <v>20350</v>
      </c>
      <c r="L94" s="95">
        <v>17391</v>
      </c>
      <c r="M94" s="96">
        <f t="shared" si="22"/>
        <v>37741</v>
      </c>
      <c r="N94" s="97">
        <f t="shared" si="23"/>
        <v>1175</v>
      </c>
      <c r="O94" s="98">
        <f t="shared" si="23"/>
        <v>1023</v>
      </c>
      <c r="P94" s="99">
        <f t="shared" si="23"/>
        <v>2198</v>
      </c>
      <c r="Q94" s="100">
        <f>ROUNDDOWN(($R$113+ROUNDDOWN(($A94*IF(501&lt;=$A94,$R$128,IF(101&lt;=$A94,$R$127,IF(51&lt;=$A94,$R$126,IF(31&lt;=$A94,$R$125,IF(21&lt;=$A94,$R$124,IF(11&lt;=$A94,$R$123,IF(1&lt;=$A94,$R$122,0)))))))),0))*1.1,0)</f>
        <v>21329</v>
      </c>
      <c r="R94" s="101">
        <f t="shared" si="19"/>
        <v>18414</v>
      </c>
      <c r="S94" s="102">
        <f t="shared" si="24"/>
        <v>39743</v>
      </c>
      <c r="T94" s="103">
        <f t="shared" si="25"/>
        <v>979</v>
      </c>
      <c r="U94" s="104">
        <f t="shared" si="25"/>
        <v>1023</v>
      </c>
      <c r="V94" s="105">
        <f t="shared" si="25"/>
        <v>2002</v>
      </c>
      <c r="W94" s="106">
        <f t="shared" si="26"/>
        <v>-11909</v>
      </c>
      <c r="X94" s="86">
        <f t="shared" si="26"/>
        <v>2244</v>
      </c>
      <c r="Y94" s="87">
        <f t="shared" si="26"/>
        <v>-9665</v>
      </c>
      <c r="Z94" s="107">
        <f t="shared" si="27"/>
        <v>0.64170527709248448</v>
      </c>
      <c r="AA94" s="83">
        <f t="shared" si="27"/>
        <v>1.1387755102040817</v>
      </c>
      <c r="AB94" s="83">
        <f t="shared" si="27"/>
        <v>0.80438390544041449</v>
      </c>
    </row>
    <row r="95" spans="1:28" s="57" customFormat="1" ht="18" customHeight="1" x14ac:dyDescent="0.25">
      <c r="A95" s="84">
        <v>90</v>
      </c>
      <c r="B95" s="85">
        <f t="shared" si="18"/>
        <v>33629</v>
      </c>
      <c r="C95" s="106">
        <v>16362</v>
      </c>
      <c r="D95" s="111">
        <f t="shared" si="28"/>
        <v>49991</v>
      </c>
      <c r="E95" s="88">
        <f>ROUNDDOWN(($F$113+ROUNDDOWN(($A95*IF(501&lt;=$A95,$F$128,IF(101&lt;=$A95,$F$127,IF(51&lt;=$A95,$F$126,IF(31&lt;=$A95,$F$125,IF(21&lt;=$A95,$F$124,IF(11&lt;=$A95,$F$123,IF(1&lt;=$A95,$F$122,0)))))))),0))*1.1,0)</f>
        <v>19377</v>
      </c>
      <c r="F95" s="89">
        <v>16544</v>
      </c>
      <c r="G95" s="90">
        <f t="shared" si="20"/>
        <v>35921</v>
      </c>
      <c r="H95" s="91">
        <f t="shared" si="21"/>
        <v>-14252</v>
      </c>
      <c r="I95" s="92">
        <f t="shared" si="21"/>
        <v>182</v>
      </c>
      <c r="J95" s="93">
        <f t="shared" si="21"/>
        <v>-14070</v>
      </c>
      <c r="K95" s="94">
        <f>ROUNDDOWN(($L$113+ROUNDDOWN(($A95*IF(501&lt;=$A95,$L$128,IF(101&lt;=$A95,$L$127,IF(51&lt;=$A95,$L$126,IF(31&lt;=$A95,$L$125,IF(21&lt;=$A95,$L$124,IF(11&lt;=$A95,$L$123,IF(1&lt;=$A95,$L$122,0)))))))),0))*1.1,0)</f>
        <v>20565</v>
      </c>
      <c r="L95" s="95">
        <v>17578</v>
      </c>
      <c r="M95" s="96">
        <f t="shared" si="22"/>
        <v>38143</v>
      </c>
      <c r="N95" s="97">
        <f t="shared" si="23"/>
        <v>1188</v>
      </c>
      <c r="O95" s="98">
        <f t="shared" si="23"/>
        <v>1034</v>
      </c>
      <c r="P95" s="99">
        <f t="shared" si="23"/>
        <v>2222</v>
      </c>
      <c r="Q95" s="100">
        <f>ROUNDDOWN(($R$113+ROUNDDOWN(($A95*IF(501&lt;=$A95,$R$128,IF(101&lt;=$A95,$R$127,IF(51&lt;=$A95,$R$126,IF(31&lt;=$A95,$R$125,IF(21&lt;=$A95,$R$124,IF(11&lt;=$A95,$R$123,IF(1&lt;=$A95,$R$122,0)))))))),0))*1.1,0)</f>
        <v>21555</v>
      </c>
      <c r="R95" s="101">
        <f t="shared" si="19"/>
        <v>18612</v>
      </c>
      <c r="S95" s="102">
        <f t="shared" si="24"/>
        <v>40167</v>
      </c>
      <c r="T95" s="103">
        <f t="shared" si="25"/>
        <v>990</v>
      </c>
      <c r="U95" s="104">
        <f t="shared" si="25"/>
        <v>1034</v>
      </c>
      <c r="V95" s="105">
        <f t="shared" si="25"/>
        <v>2024</v>
      </c>
      <c r="W95" s="106">
        <f t="shared" si="26"/>
        <v>-12074</v>
      </c>
      <c r="X95" s="86">
        <f t="shared" si="26"/>
        <v>2250</v>
      </c>
      <c r="Y95" s="87">
        <f t="shared" si="26"/>
        <v>-9824</v>
      </c>
      <c r="Z95" s="107">
        <f t="shared" si="27"/>
        <v>0.64096464361116889</v>
      </c>
      <c r="AA95" s="83">
        <f t="shared" si="27"/>
        <v>1.1375137513751374</v>
      </c>
      <c r="AB95" s="83">
        <f t="shared" si="27"/>
        <v>0.80348462723290193</v>
      </c>
    </row>
    <row r="96" spans="1:28" s="57" customFormat="1" ht="18" customHeight="1" x14ac:dyDescent="0.25">
      <c r="A96" s="84">
        <v>91</v>
      </c>
      <c r="B96" s="85">
        <f t="shared" si="18"/>
        <v>34019</v>
      </c>
      <c r="C96" s="106">
        <v>16555</v>
      </c>
      <c r="D96" s="111">
        <f t="shared" si="28"/>
        <v>50574</v>
      </c>
      <c r="E96" s="88">
        <f>ROUNDDOWN(($F$113+ROUNDDOWN(($A96*IF(501&lt;=$A96,$F$128,IF(101&lt;=$A96,$F$127,IF(51&lt;=$A96,$F$126,IF(31&lt;=$A96,$F$125,IF(21&lt;=$A96,$F$124,IF(11&lt;=$A96,$F$123,IF(1&lt;=$A96,$F$122,0)))))))),0))*1.1,0)</f>
        <v>19580</v>
      </c>
      <c r="F96" s="89">
        <v>16720</v>
      </c>
      <c r="G96" s="90">
        <f t="shared" si="20"/>
        <v>36300</v>
      </c>
      <c r="H96" s="91">
        <f t="shared" si="21"/>
        <v>-14439</v>
      </c>
      <c r="I96" s="92">
        <f t="shared" si="21"/>
        <v>165</v>
      </c>
      <c r="J96" s="93">
        <f t="shared" si="21"/>
        <v>-14274</v>
      </c>
      <c r="K96" s="94">
        <f>ROUNDDOWN(($L$113+ROUNDDOWN(($A96*IF(501&lt;=$A96,$L$128,IF(101&lt;=$A96,$L$127,IF(51&lt;=$A96,$L$126,IF(31&lt;=$A96,$L$125,IF(21&lt;=$A96,$L$124,IF(11&lt;=$A96,$L$123,IF(1&lt;=$A96,$L$122,0)))))))),0))*1.1,0)</f>
        <v>20781</v>
      </c>
      <c r="L96" s="95">
        <v>17765</v>
      </c>
      <c r="M96" s="96">
        <f t="shared" si="22"/>
        <v>38546</v>
      </c>
      <c r="N96" s="97">
        <f t="shared" si="23"/>
        <v>1201</v>
      </c>
      <c r="O96" s="98">
        <f t="shared" si="23"/>
        <v>1045</v>
      </c>
      <c r="P96" s="99">
        <f t="shared" si="23"/>
        <v>2246</v>
      </c>
      <c r="Q96" s="100">
        <f>ROUNDDOWN(($R$113+ROUNDDOWN(($A96*IF(501&lt;=$A96,$R$128,IF(101&lt;=$A96,$R$127,IF(51&lt;=$A96,$R$126,IF(31&lt;=$A96,$R$125,IF(21&lt;=$A96,$R$124,IF(11&lt;=$A96,$R$123,IF(1&lt;=$A96,$R$122,0)))))))),0))*1.1,0)</f>
        <v>21782</v>
      </c>
      <c r="R96" s="101">
        <f t="shared" si="19"/>
        <v>18810</v>
      </c>
      <c r="S96" s="102">
        <f t="shared" si="24"/>
        <v>40592</v>
      </c>
      <c r="T96" s="103">
        <f t="shared" si="25"/>
        <v>1001</v>
      </c>
      <c r="U96" s="104">
        <f t="shared" si="25"/>
        <v>1045</v>
      </c>
      <c r="V96" s="105">
        <f t="shared" si="25"/>
        <v>2046</v>
      </c>
      <c r="W96" s="106">
        <f t="shared" si="26"/>
        <v>-12237</v>
      </c>
      <c r="X96" s="86">
        <f t="shared" si="26"/>
        <v>2255</v>
      </c>
      <c r="Y96" s="87">
        <f t="shared" si="26"/>
        <v>-9982</v>
      </c>
      <c r="Z96" s="107">
        <f t="shared" si="27"/>
        <v>0.64028925012493021</v>
      </c>
      <c r="AA96" s="83">
        <f t="shared" si="27"/>
        <v>1.1362126245847175</v>
      </c>
      <c r="AB96" s="83">
        <f t="shared" si="27"/>
        <v>0.80262585518250484</v>
      </c>
    </row>
    <row r="97" spans="1:28" s="57" customFormat="1" ht="18" customHeight="1" x14ac:dyDescent="0.25">
      <c r="A97" s="84">
        <v>92</v>
      </c>
      <c r="B97" s="85">
        <f t="shared" si="18"/>
        <v>34410</v>
      </c>
      <c r="C97" s="106">
        <v>16747</v>
      </c>
      <c r="D97" s="111">
        <f t="shared" si="28"/>
        <v>51157</v>
      </c>
      <c r="E97" s="88">
        <f>ROUNDDOWN(($F$113+ROUNDDOWN(($A97*IF(501&lt;=$A97,$F$128,IF(101&lt;=$A97,$F$127,IF(51&lt;=$A97,$F$126,IF(31&lt;=$A97,$F$125,IF(21&lt;=$A97,$F$124,IF(11&lt;=$A97,$F$123,IF(1&lt;=$A97,$F$122,0)))))))),0))*1.1,0)</f>
        <v>19782</v>
      </c>
      <c r="F97" s="89">
        <v>16896</v>
      </c>
      <c r="G97" s="90">
        <f t="shared" si="20"/>
        <v>36678</v>
      </c>
      <c r="H97" s="91">
        <f t="shared" si="21"/>
        <v>-14628</v>
      </c>
      <c r="I97" s="92">
        <f t="shared" si="21"/>
        <v>149</v>
      </c>
      <c r="J97" s="93">
        <f t="shared" si="21"/>
        <v>-14479</v>
      </c>
      <c r="K97" s="94">
        <f>ROUNDDOWN(($L$113+ROUNDDOWN(($A97*IF(501&lt;=$A97,$L$128,IF(101&lt;=$A97,$L$127,IF(51&lt;=$A97,$L$126,IF(31&lt;=$A97,$L$125,IF(21&lt;=$A97,$L$124,IF(11&lt;=$A97,$L$123,IF(1&lt;=$A97,$L$122,0)))))))),0))*1.1,0)</f>
        <v>20996</v>
      </c>
      <c r="L97" s="95">
        <v>17952</v>
      </c>
      <c r="M97" s="96">
        <f t="shared" si="22"/>
        <v>38948</v>
      </c>
      <c r="N97" s="97">
        <f t="shared" si="23"/>
        <v>1214</v>
      </c>
      <c r="O97" s="98">
        <f t="shared" si="23"/>
        <v>1056</v>
      </c>
      <c r="P97" s="99">
        <f t="shared" si="23"/>
        <v>2270</v>
      </c>
      <c r="Q97" s="100">
        <f>ROUNDDOWN(($R$113+ROUNDDOWN(($A97*IF(501&lt;=$A97,$R$128,IF(101&lt;=$A97,$R$127,IF(51&lt;=$A97,$R$126,IF(31&lt;=$A97,$R$125,IF(21&lt;=$A97,$R$124,IF(11&lt;=$A97,$R$123,IF(1&lt;=$A97,$R$122,0)))))))),0))*1.1,0)</f>
        <v>22008</v>
      </c>
      <c r="R97" s="101">
        <f t="shared" si="19"/>
        <v>19008</v>
      </c>
      <c r="S97" s="102">
        <f t="shared" si="24"/>
        <v>41016</v>
      </c>
      <c r="T97" s="103">
        <f t="shared" si="25"/>
        <v>1012</v>
      </c>
      <c r="U97" s="104">
        <f t="shared" si="25"/>
        <v>1056</v>
      </c>
      <c r="V97" s="105">
        <f t="shared" si="25"/>
        <v>2068</v>
      </c>
      <c r="W97" s="106">
        <f t="shared" si="26"/>
        <v>-12402</v>
      </c>
      <c r="X97" s="86">
        <f t="shared" si="26"/>
        <v>2261</v>
      </c>
      <c r="Y97" s="87">
        <f t="shared" si="26"/>
        <v>-10141</v>
      </c>
      <c r="Z97" s="107">
        <f t="shared" si="27"/>
        <v>0.63958151700087185</v>
      </c>
      <c r="AA97" s="83">
        <f t="shared" si="27"/>
        <v>1.135009255389025</v>
      </c>
      <c r="AB97" s="83">
        <f t="shared" si="27"/>
        <v>0.8017671090955294</v>
      </c>
    </row>
    <row r="98" spans="1:28" s="57" customFormat="1" ht="18" customHeight="1" x14ac:dyDescent="0.25">
      <c r="A98" s="84">
        <v>93</v>
      </c>
      <c r="B98" s="85">
        <f t="shared" si="18"/>
        <v>34800</v>
      </c>
      <c r="C98" s="106">
        <v>16940</v>
      </c>
      <c r="D98" s="111">
        <f t="shared" si="28"/>
        <v>51740</v>
      </c>
      <c r="E98" s="88">
        <f>ROUNDDOWN(($F$113+ROUNDDOWN(($A98*IF(501&lt;=$A98,$F$128,IF(101&lt;=$A98,$F$127,IF(51&lt;=$A98,$F$126,IF(31&lt;=$A98,$F$125,IF(21&lt;=$A98,$F$124,IF(11&lt;=$A98,$F$123,IF(1&lt;=$A98,$F$122,0)))))))),0))*1.1,0)</f>
        <v>19984</v>
      </c>
      <c r="F98" s="89">
        <v>17072</v>
      </c>
      <c r="G98" s="90">
        <f t="shared" si="20"/>
        <v>37056</v>
      </c>
      <c r="H98" s="91">
        <f t="shared" si="21"/>
        <v>-14816</v>
      </c>
      <c r="I98" s="92">
        <f t="shared" si="21"/>
        <v>132</v>
      </c>
      <c r="J98" s="93">
        <f t="shared" si="21"/>
        <v>-14684</v>
      </c>
      <c r="K98" s="94">
        <f>ROUNDDOWN(($L$113+ROUNDDOWN(($A98*IF(501&lt;=$A98,$L$128,IF(101&lt;=$A98,$L$127,IF(51&lt;=$A98,$L$126,IF(31&lt;=$A98,$L$125,IF(21&lt;=$A98,$L$124,IF(11&lt;=$A98,$L$123,IF(1&lt;=$A98,$L$122,0)))))))),0))*1.1,0)</f>
        <v>21212</v>
      </c>
      <c r="L98" s="95">
        <v>18139</v>
      </c>
      <c r="M98" s="96">
        <f t="shared" si="22"/>
        <v>39351</v>
      </c>
      <c r="N98" s="97">
        <f t="shared" si="23"/>
        <v>1228</v>
      </c>
      <c r="O98" s="98">
        <f t="shared" si="23"/>
        <v>1067</v>
      </c>
      <c r="P98" s="99">
        <f t="shared" si="23"/>
        <v>2295</v>
      </c>
      <c r="Q98" s="100">
        <f>ROUNDDOWN(($R$113+ROUNDDOWN(($A98*IF(501&lt;=$A98,$R$128,IF(101&lt;=$A98,$R$127,IF(51&lt;=$A98,$R$126,IF(31&lt;=$A98,$R$125,IF(21&lt;=$A98,$R$124,IF(11&lt;=$A98,$R$123,IF(1&lt;=$A98,$R$122,0)))))))),0))*1.1,0)</f>
        <v>22235</v>
      </c>
      <c r="R98" s="101">
        <f t="shared" si="19"/>
        <v>19206</v>
      </c>
      <c r="S98" s="102">
        <f t="shared" si="24"/>
        <v>41441</v>
      </c>
      <c r="T98" s="103">
        <f t="shared" si="25"/>
        <v>1023</v>
      </c>
      <c r="U98" s="104">
        <f t="shared" si="25"/>
        <v>1067</v>
      </c>
      <c r="V98" s="105">
        <f t="shared" si="25"/>
        <v>2090</v>
      </c>
      <c r="W98" s="106">
        <f t="shared" si="26"/>
        <v>-12565</v>
      </c>
      <c r="X98" s="86">
        <f t="shared" si="26"/>
        <v>2266</v>
      </c>
      <c r="Y98" s="87">
        <f t="shared" si="26"/>
        <v>-10299</v>
      </c>
      <c r="Z98" s="107">
        <f t="shared" si="27"/>
        <v>0.63893678160919543</v>
      </c>
      <c r="AA98" s="83">
        <f t="shared" si="27"/>
        <v>1.1337662337662338</v>
      </c>
      <c r="AB98" s="83">
        <f t="shared" si="27"/>
        <v>0.80094704290684193</v>
      </c>
    </row>
    <row r="99" spans="1:28" s="57" customFormat="1" ht="18" customHeight="1" x14ac:dyDescent="0.25">
      <c r="A99" s="84">
        <v>94</v>
      </c>
      <c r="B99" s="85">
        <f t="shared" si="18"/>
        <v>35191</v>
      </c>
      <c r="C99" s="106">
        <v>17132</v>
      </c>
      <c r="D99" s="111">
        <f t="shared" si="28"/>
        <v>52323</v>
      </c>
      <c r="E99" s="88">
        <f>ROUNDDOWN(($F$113+ROUNDDOWN(($A99*IF(501&lt;=$A99,$F$128,IF(101&lt;=$A99,$F$127,IF(51&lt;=$A99,$F$126,IF(31&lt;=$A99,$F$125,IF(21&lt;=$A99,$F$124,IF(11&lt;=$A99,$F$123,IF(1&lt;=$A99,$F$122,0)))))))),0))*1.1,0)</f>
        <v>20187</v>
      </c>
      <c r="F99" s="89">
        <v>17248</v>
      </c>
      <c r="G99" s="90">
        <f t="shared" si="20"/>
        <v>37435</v>
      </c>
      <c r="H99" s="91">
        <f t="shared" si="21"/>
        <v>-15004</v>
      </c>
      <c r="I99" s="92">
        <f t="shared" si="21"/>
        <v>116</v>
      </c>
      <c r="J99" s="93">
        <f t="shared" si="21"/>
        <v>-14888</v>
      </c>
      <c r="K99" s="94">
        <f>ROUNDDOWN(($L$113+ROUNDDOWN(($A99*IF(501&lt;=$A99,$L$128,IF(101&lt;=$A99,$L$127,IF(51&lt;=$A99,$L$126,IF(31&lt;=$A99,$L$125,IF(21&lt;=$A99,$L$124,IF(11&lt;=$A99,$L$123,IF(1&lt;=$A99,$L$122,0)))))))),0))*1.1,0)</f>
        <v>21428</v>
      </c>
      <c r="L99" s="95">
        <v>18326</v>
      </c>
      <c r="M99" s="96">
        <f t="shared" si="22"/>
        <v>39754</v>
      </c>
      <c r="N99" s="97">
        <f t="shared" si="23"/>
        <v>1241</v>
      </c>
      <c r="O99" s="98">
        <f t="shared" si="23"/>
        <v>1078</v>
      </c>
      <c r="P99" s="99">
        <f t="shared" si="23"/>
        <v>2319</v>
      </c>
      <c r="Q99" s="100">
        <f>ROUNDDOWN(($R$113+ROUNDDOWN(($A99*IF(501&lt;=$A99,$R$128,IF(101&lt;=$A99,$R$127,IF(51&lt;=$A99,$R$126,IF(31&lt;=$A99,$R$125,IF(21&lt;=$A99,$R$124,IF(11&lt;=$A99,$R$123,IF(1&lt;=$A99,$R$122,0)))))))),0))*1.1,0)</f>
        <v>22462</v>
      </c>
      <c r="R99" s="101">
        <f t="shared" si="19"/>
        <v>19404</v>
      </c>
      <c r="S99" s="102">
        <f t="shared" si="24"/>
        <v>41866</v>
      </c>
      <c r="T99" s="103">
        <f t="shared" si="25"/>
        <v>1034</v>
      </c>
      <c r="U99" s="104">
        <f t="shared" si="25"/>
        <v>1078</v>
      </c>
      <c r="V99" s="105">
        <f t="shared" si="25"/>
        <v>2112</v>
      </c>
      <c r="W99" s="106">
        <f t="shared" si="26"/>
        <v>-12729</v>
      </c>
      <c r="X99" s="86">
        <f t="shared" si="26"/>
        <v>2272</v>
      </c>
      <c r="Y99" s="87">
        <f t="shared" si="26"/>
        <v>-10457</v>
      </c>
      <c r="Z99" s="107">
        <f t="shared" si="27"/>
        <v>0.63828819868716435</v>
      </c>
      <c r="AA99" s="83">
        <f t="shared" si="27"/>
        <v>1.1326173243053934</v>
      </c>
      <c r="AB99" s="83">
        <f t="shared" si="27"/>
        <v>0.80014525161019057</v>
      </c>
    </row>
    <row r="100" spans="1:28" s="57" customFormat="1" ht="18" customHeight="1" x14ac:dyDescent="0.25">
      <c r="A100" s="84">
        <v>95</v>
      </c>
      <c r="B100" s="85">
        <f t="shared" si="18"/>
        <v>35581</v>
      </c>
      <c r="C100" s="106">
        <v>17325</v>
      </c>
      <c r="D100" s="111">
        <f t="shared" si="28"/>
        <v>52906</v>
      </c>
      <c r="E100" s="88">
        <f>ROUNDDOWN(($F$113+ROUNDDOWN(($A100*IF(501&lt;=$A100,$F$128,IF(101&lt;=$A100,$F$127,IF(51&lt;=$A100,$F$126,IF(31&lt;=$A100,$F$125,IF(21&lt;=$A100,$F$124,IF(11&lt;=$A100,$F$123,IF(1&lt;=$A100,$F$122,0)))))))),0))*1.1,0)</f>
        <v>20389</v>
      </c>
      <c r="F100" s="89">
        <v>17424</v>
      </c>
      <c r="G100" s="90">
        <f t="shared" si="20"/>
        <v>37813</v>
      </c>
      <c r="H100" s="91">
        <f t="shared" si="21"/>
        <v>-15192</v>
      </c>
      <c r="I100" s="92">
        <f t="shared" si="21"/>
        <v>99</v>
      </c>
      <c r="J100" s="93">
        <f t="shared" si="21"/>
        <v>-15093</v>
      </c>
      <c r="K100" s="94">
        <f>ROUNDDOWN(($L$113+ROUNDDOWN(($A100*IF(501&lt;=$A100,$L$128,IF(101&lt;=$A100,$L$127,IF(51&lt;=$A100,$L$126,IF(31&lt;=$A100,$L$125,IF(21&lt;=$A100,$L$124,IF(11&lt;=$A100,$L$123,IF(1&lt;=$A100,$L$122,0)))))))),0))*1.1,0)</f>
        <v>21643</v>
      </c>
      <c r="L100" s="95">
        <v>18513</v>
      </c>
      <c r="M100" s="96">
        <f t="shared" si="22"/>
        <v>40156</v>
      </c>
      <c r="N100" s="97">
        <f t="shared" si="23"/>
        <v>1254</v>
      </c>
      <c r="O100" s="98">
        <f t="shared" si="23"/>
        <v>1089</v>
      </c>
      <c r="P100" s="99">
        <f t="shared" si="23"/>
        <v>2343</v>
      </c>
      <c r="Q100" s="100">
        <f>ROUNDDOWN(($R$113+ROUNDDOWN(($A100*IF(501&lt;=$A100,$R$128,IF(101&lt;=$A100,$R$127,IF(51&lt;=$A100,$R$126,IF(31&lt;=$A100,$R$125,IF(21&lt;=$A100,$R$124,IF(11&lt;=$A100,$R$123,IF(1&lt;=$A100,$R$122,0)))))))),0))*1.1,0)</f>
        <v>22688</v>
      </c>
      <c r="R100" s="101">
        <f t="shared" si="19"/>
        <v>19602</v>
      </c>
      <c r="S100" s="102">
        <f t="shared" si="24"/>
        <v>42290</v>
      </c>
      <c r="T100" s="103">
        <f t="shared" si="25"/>
        <v>1045</v>
      </c>
      <c r="U100" s="104">
        <f t="shared" si="25"/>
        <v>1089</v>
      </c>
      <c r="V100" s="105">
        <f t="shared" si="25"/>
        <v>2134</v>
      </c>
      <c r="W100" s="106">
        <f t="shared" si="26"/>
        <v>-12893</v>
      </c>
      <c r="X100" s="86">
        <f t="shared" si="26"/>
        <v>2277</v>
      </c>
      <c r="Y100" s="87">
        <f t="shared" si="26"/>
        <v>-10616</v>
      </c>
      <c r="Z100" s="107">
        <f t="shared" si="27"/>
        <v>0.6376436862370366</v>
      </c>
      <c r="AA100" s="83">
        <f t="shared" si="27"/>
        <v>1.1314285714285715</v>
      </c>
      <c r="AB100" s="83">
        <f t="shared" si="27"/>
        <v>0.79934222961478851</v>
      </c>
    </row>
    <row r="101" spans="1:28" s="57" customFormat="1" ht="18" customHeight="1" x14ac:dyDescent="0.25">
      <c r="A101" s="84">
        <v>96</v>
      </c>
      <c r="B101" s="85">
        <f t="shared" si="18"/>
        <v>35972</v>
      </c>
      <c r="C101" s="106">
        <v>17517</v>
      </c>
      <c r="D101" s="111">
        <f t="shared" si="28"/>
        <v>53489</v>
      </c>
      <c r="E101" s="88">
        <f>ROUNDDOWN(($F$113+ROUNDDOWN(($A101*IF(501&lt;=$A101,$F$128,IF(101&lt;=$A101,$F$127,IF(51&lt;=$A101,$F$126,IF(31&lt;=$A101,$F$125,IF(21&lt;=$A101,$F$124,IF(11&lt;=$A101,$F$123,IF(1&lt;=$A101,$F$122,0)))))))),0))*1.1,0)</f>
        <v>20592</v>
      </c>
      <c r="F101" s="89">
        <v>17600</v>
      </c>
      <c r="G101" s="90">
        <f t="shared" si="20"/>
        <v>38192</v>
      </c>
      <c r="H101" s="91">
        <f t="shared" si="21"/>
        <v>-15380</v>
      </c>
      <c r="I101" s="92">
        <f t="shared" si="21"/>
        <v>83</v>
      </c>
      <c r="J101" s="93">
        <f t="shared" si="21"/>
        <v>-15297</v>
      </c>
      <c r="K101" s="94">
        <f>ROUNDDOWN(($L$113+ROUNDDOWN(($A101*IF(501&lt;=$A101,$L$128,IF(101&lt;=$A101,$L$127,IF(51&lt;=$A101,$L$126,IF(31&lt;=$A101,$L$125,IF(21&lt;=$A101,$L$124,IF(11&lt;=$A101,$L$123,IF(1&lt;=$A101,$L$122,0)))))))),0))*1.1,0)</f>
        <v>21859</v>
      </c>
      <c r="L101" s="95">
        <v>18700</v>
      </c>
      <c r="M101" s="96">
        <f t="shared" si="22"/>
        <v>40559</v>
      </c>
      <c r="N101" s="97">
        <f t="shared" si="23"/>
        <v>1267</v>
      </c>
      <c r="O101" s="98">
        <f t="shared" si="23"/>
        <v>1100</v>
      </c>
      <c r="P101" s="99">
        <f t="shared" si="23"/>
        <v>2367</v>
      </c>
      <c r="Q101" s="100">
        <f>ROUNDDOWN(($R$113+ROUNDDOWN(($A101*IF(501&lt;=$A101,$R$128,IF(101&lt;=$A101,$R$127,IF(51&lt;=$A101,$R$126,IF(31&lt;=$A101,$R$125,IF(21&lt;=$A101,$R$124,IF(11&lt;=$A101,$R$123,IF(1&lt;=$A101,$R$122,0)))))))),0))*1.1,0)</f>
        <v>22915</v>
      </c>
      <c r="R101" s="101">
        <f t="shared" si="19"/>
        <v>19800</v>
      </c>
      <c r="S101" s="102">
        <f t="shared" si="24"/>
        <v>42715</v>
      </c>
      <c r="T101" s="103">
        <f t="shared" si="25"/>
        <v>1056</v>
      </c>
      <c r="U101" s="104">
        <f t="shared" si="25"/>
        <v>1100</v>
      </c>
      <c r="V101" s="105">
        <f t="shared" si="25"/>
        <v>2156</v>
      </c>
      <c r="W101" s="106">
        <f t="shared" si="26"/>
        <v>-13057</v>
      </c>
      <c r="X101" s="86">
        <f t="shared" si="26"/>
        <v>2283</v>
      </c>
      <c r="Y101" s="87">
        <f t="shared" si="26"/>
        <v>-10774</v>
      </c>
      <c r="Z101" s="107">
        <f t="shared" si="27"/>
        <v>0.63702324029800961</v>
      </c>
      <c r="AA101" s="83">
        <f t="shared" si="27"/>
        <v>1.1303305360506937</v>
      </c>
      <c r="AB101" s="83">
        <f t="shared" si="27"/>
        <v>0.79857540802781879</v>
      </c>
    </row>
    <row r="102" spans="1:28" s="57" customFormat="1" ht="18" customHeight="1" x14ac:dyDescent="0.25">
      <c r="A102" s="84">
        <v>97</v>
      </c>
      <c r="B102" s="85">
        <f t="shared" si="18"/>
        <v>36362</v>
      </c>
      <c r="C102" s="106">
        <v>17710</v>
      </c>
      <c r="D102" s="111">
        <f t="shared" si="28"/>
        <v>54072</v>
      </c>
      <c r="E102" s="88">
        <f>ROUNDDOWN(($F$113+ROUNDDOWN(($A102*IF(501&lt;=$A102,$F$128,IF(101&lt;=$A102,$F$127,IF(51&lt;=$A102,$F$126,IF(31&lt;=$A102,$F$125,IF(21&lt;=$A102,$F$124,IF(11&lt;=$A102,$F$123,IF(1&lt;=$A102,$F$122,0)))))))),0))*1.1,0)</f>
        <v>20794</v>
      </c>
      <c r="F102" s="89">
        <v>17776</v>
      </c>
      <c r="G102" s="90">
        <f t="shared" si="20"/>
        <v>38570</v>
      </c>
      <c r="H102" s="91">
        <f t="shared" si="21"/>
        <v>-15568</v>
      </c>
      <c r="I102" s="92">
        <f t="shared" si="21"/>
        <v>66</v>
      </c>
      <c r="J102" s="93">
        <f t="shared" si="21"/>
        <v>-15502</v>
      </c>
      <c r="K102" s="94">
        <f>ROUNDDOWN(($L$113+ROUNDDOWN(($A102*IF(501&lt;=$A102,$L$128,IF(101&lt;=$A102,$L$127,IF(51&lt;=$A102,$L$126,IF(31&lt;=$A102,$L$125,IF(21&lt;=$A102,$L$124,IF(11&lt;=$A102,$L$123,IF(1&lt;=$A102,$L$122,0)))))))),0))*1.1,0)</f>
        <v>22074</v>
      </c>
      <c r="L102" s="95">
        <v>18887</v>
      </c>
      <c r="M102" s="96">
        <f t="shared" si="22"/>
        <v>40961</v>
      </c>
      <c r="N102" s="97">
        <f t="shared" si="23"/>
        <v>1280</v>
      </c>
      <c r="O102" s="98">
        <f t="shared" si="23"/>
        <v>1111</v>
      </c>
      <c r="P102" s="99">
        <f t="shared" si="23"/>
        <v>2391</v>
      </c>
      <c r="Q102" s="100">
        <f>ROUNDDOWN(($R$113+ROUNDDOWN(($A102*IF(501&lt;=$A102,$R$128,IF(101&lt;=$A102,$R$127,IF(51&lt;=$A102,$R$126,IF(31&lt;=$A102,$R$125,IF(21&lt;=$A102,$R$124,IF(11&lt;=$A102,$R$123,IF(1&lt;=$A102,$R$122,0)))))))),0))*1.1,0)</f>
        <v>23141</v>
      </c>
      <c r="R102" s="101">
        <f t="shared" si="19"/>
        <v>19998</v>
      </c>
      <c r="S102" s="102">
        <f t="shared" si="24"/>
        <v>43139</v>
      </c>
      <c r="T102" s="103">
        <f t="shared" si="25"/>
        <v>1067</v>
      </c>
      <c r="U102" s="104">
        <f t="shared" si="25"/>
        <v>1111</v>
      </c>
      <c r="V102" s="105">
        <f t="shared" si="25"/>
        <v>2178</v>
      </c>
      <c r="W102" s="106">
        <f t="shared" si="26"/>
        <v>-13221</v>
      </c>
      <c r="X102" s="86">
        <f t="shared" si="26"/>
        <v>2288</v>
      </c>
      <c r="Y102" s="87">
        <f t="shared" si="26"/>
        <v>-10933</v>
      </c>
      <c r="Z102" s="107">
        <f t="shared" si="27"/>
        <v>0.63640613827622239</v>
      </c>
      <c r="AA102" s="83">
        <f t="shared" si="27"/>
        <v>1.129192546583851</v>
      </c>
      <c r="AB102" s="83">
        <f t="shared" si="27"/>
        <v>0.79780662819943782</v>
      </c>
    </row>
    <row r="103" spans="1:28" s="57" customFormat="1" ht="18" customHeight="1" x14ac:dyDescent="0.25">
      <c r="A103" s="84">
        <v>98</v>
      </c>
      <c r="B103" s="85">
        <f t="shared" si="18"/>
        <v>36753</v>
      </c>
      <c r="C103" s="106">
        <v>17902</v>
      </c>
      <c r="D103" s="111">
        <f t="shared" si="28"/>
        <v>54655</v>
      </c>
      <c r="E103" s="88">
        <f>ROUNDDOWN(($F$113+ROUNDDOWN(($A103*IF(501&lt;=$A103,$F$128,IF(101&lt;=$A103,$F$127,IF(51&lt;=$A103,$F$126,IF(31&lt;=$A103,$F$125,IF(21&lt;=$A103,$F$124,IF(11&lt;=$A103,$F$123,IF(1&lt;=$A103,$F$122,0)))))))),0))*1.1,0)</f>
        <v>20996</v>
      </c>
      <c r="F103" s="89">
        <v>17952</v>
      </c>
      <c r="G103" s="90">
        <f t="shared" si="20"/>
        <v>38948</v>
      </c>
      <c r="H103" s="91">
        <f t="shared" si="21"/>
        <v>-15757</v>
      </c>
      <c r="I103" s="92">
        <f t="shared" si="21"/>
        <v>50</v>
      </c>
      <c r="J103" s="93">
        <f t="shared" si="21"/>
        <v>-15707</v>
      </c>
      <c r="K103" s="94">
        <f>ROUNDDOWN(($L$113+ROUNDDOWN(($A103*IF(501&lt;=$A103,$L$128,IF(101&lt;=$A103,$L$127,IF(51&lt;=$A103,$L$126,IF(31&lt;=$A103,$L$125,IF(21&lt;=$A103,$L$124,IF(11&lt;=$A103,$L$123,IF(1&lt;=$A103,$L$122,0)))))))),0))*1.1,0)</f>
        <v>22290</v>
      </c>
      <c r="L103" s="95">
        <v>19074</v>
      </c>
      <c r="M103" s="96">
        <f t="shared" si="22"/>
        <v>41364</v>
      </c>
      <c r="N103" s="97">
        <f t="shared" si="23"/>
        <v>1294</v>
      </c>
      <c r="O103" s="98">
        <f t="shared" si="23"/>
        <v>1122</v>
      </c>
      <c r="P103" s="99">
        <f t="shared" si="23"/>
        <v>2416</v>
      </c>
      <c r="Q103" s="100">
        <f>ROUNDDOWN(($R$113+ROUNDDOWN(($A103*IF(501&lt;=$A103,$R$128,IF(101&lt;=$A103,$R$127,IF(51&lt;=$A103,$R$126,IF(31&lt;=$A103,$R$125,IF(21&lt;=$A103,$R$124,IF(11&lt;=$A103,$R$123,IF(1&lt;=$A103,$R$122,0)))))))),0))*1.1,0)</f>
        <v>23368</v>
      </c>
      <c r="R103" s="101">
        <f t="shared" si="19"/>
        <v>20196</v>
      </c>
      <c r="S103" s="102">
        <f t="shared" si="24"/>
        <v>43564</v>
      </c>
      <c r="T103" s="103">
        <f t="shared" si="25"/>
        <v>1078</v>
      </c>
      <c r="U103" s="104">
        <f t="shared" si="25"/>
        <v>1122</v>
      </c>
      <c r="V103" s="105">
        <f t="shared" si="25"/>
        <v>2200</v>
      </c>
      <c r="W103" s="106">
        <f t="shared" si="26"/>
        <v>-13385</v>
      </c>
      <c r="X103" s="86">
        <f t="shared" si="26"/>
        <v>2294</v>
      </c>
      <c r="Y103" s="87">
        <f t="shared" si="26"/>
        <v>-11091</v>
      </c>
      <c r="Z103" s="107">
        <f t="shared" si="27"/>
        <v>0.63581204255434931</v>
      </c>
      <c r="AA103" s="83">
        <f t="shared" si="27"/>
        <v>1.1281421070271478</v>
      </c>
      <c r="AB103" s="83">
        <f t="shared" si="27"/>
        <v>0.79707254597017652</v>
      </c>
    </row>
    <row r="104" spans="1:28" s="57" customFormat="1" ht="18" customHeight="1" x14ac:dyDescent="0.25">
      <c r="A104" s="84">
        <v>99</v>
      </c>
      <c r="B104" s="85">
        <f t="shared" si="18"/>
        <v>37143</v>
      </c>
      <c r="C104" s="106">
        <v>18095</v>
      </c>
      <c r="D104" s="111">
        <f t="shared" si="28"/>
        <v>55238</v>
      </c>
      <c r="E104" s="88">
        <f>ROUNDDOWN(($F$113+ROUNDDOWN(($A104*IF(501&lt;=$A104,$F$128,IF(101&lt;=$A104,$F$127,IF(51&lt;=$A104,$F$126,IF(31&lt;=$A104,$F$125,IF(21&lt;=$A104,$F$124,IF(11&lt;=$A104,$F$123,IF(1&lt;=$A104,$F$122,0)))))))),0))*1.1,0)</f>
        <v>21199</v>
      </c>
      <c r="F104" s="89">
        <v>18128</v>
      </c>
      <c r="G104" s="90">
        <f t="shared" si="20"/>
        <v>39327</v>
      </c>
      <c r="H104" s="91">
        <f t="shared" si="21"/>
        <v>-15944</v>
      </c>
      <c r="I104" s="92">
        <f t="shared" si="21"/>
        <v>33</v>
      </c>
      <c r="J104" s="93">
        <f t="shared" si="21"/>
        <v>-15911</v>
      </c>
      <c r="K104" s="94">
        <f>ROUNDDOWN(($L$113+ROUNDDOWN(($A104*IF(501&lt;=$A104,$L$128,IF(101&lt;=$A104,$L$127,IF(51&lt;=$A104,$L$126,IF(31&lt;=$A104,$L$125,IF(21&lt;=$A104,$L$124,IF(11&lt;=$A104,$L$123,IF(1&lt;=$A104,$L$122,0)))))))),0))*1.1,0)</f>
        <v>22506</v>
      </c>
      <c r="L104" s="95">
        <v>19261</v>
      </c>
      <c r="M104" s="96">
        <f t="shared" si="22"/>
        <v>41767</v>
      </c>
      <c r="N104" s="97">
        <f t="shared" si="23"/>
        <v>1307</v>
      </c>
      <c r="O104" s="98">
        <f t="shared" si="23"/>
        <v>1133</v>
      </c>
      <c r="P104" s="99">
        <f t="shared" si="23"/>
        <v>2440</v>
      </c>
      <c r="Q104" s="100">
        <f>ROUNDDOWN(($R$113+ROUNDDOWN(($A104*IF(501&lt;=$A104,$R$128,IF(101&lt;=$A104,$R$127,IF(51&lt;=$A104,$R$126,IF(31&lt;=$A104,$R$125,IF(21&lt;=$A104,$R$124,IF(11&lt;=$A104,$R$123,IF(1&lt;=$A104,$R$122,0)))))))),0))*1.1,0)</f>
        <v>23595</v>
      </c>
      <c r="R104" s="101">
        <f t="shared" si="19"/>
        <v>20394</v>
      </c>
      <c r="S104" s="102">
        <f t="shared" si="24"/>
        <v>43989</v>
      </c>
      <c r="T104" s="103">
        <f t="shared" si="25"/>
        <v>1089</v>
      </c>
      <c r="U104" s="104">
        <f t="shared" si="25"/>
        <v>1133</v>
      </c>
      <c r="V104" s="105">
        <f t="shared" si="25"/>
        <v>2222</v>
      </c>
      <c r="W104" s="106">
        <f t="shared" si="26"/>
        <v>-13548</v>
      </c>
      <c r="X104" s="86">
        <f t="shared" si="26"/>
        <v>2299</v>
      </c>
      <c r="Y104" s="87">
        <f t="shared" si="26"/>
        <v>-11249</v>
      </c>
      <c r="Z104" s="107">
        <f t="shared" si="27"/>
        <v>0.63524755674016642</v>
      </c>
      <c r="AA104" s="83">
        <f t="shared" si="27"/>
        <v>1.1270516717325227</v>
      </c>
      <c r="AB104" s="83">
        <f t="shared" si="27"/>
        <v>0.79635395923096419</v>
      </c>
    </row>
    <row r="105" spans="1:28" s="57" customFormat="1" ht="18" customHeight="1" x14ac:dyDescent="0.25">
      <c r="A105" s="84">
        <v>100</v>
      </c>
      <c r="B105" s="85">
        <f t="shared" si="18"/>
        <v>37534</v>
      </c>
      <c r="C105" s="106">
        <v>18287</v>
      </c>
      <c r="D105" s="111">
        <f t="shared" si="28"/>
        <v>55821</v>
      </c>
      <c r="E105" s="88">
        <f>ROUNDDOWN(($F$113+ROUNDDOWN(($A105*IF(501&lt;=$A105,$F$128,IF(101&lt;=$A105,$F$127,IF(51&lt;=$A105,$F$126,IF(31&lt;=$A105,$F$125,IF(21&lt;=$A105,$F$124,IF(11&lt;=$A105,$F$123,IF(1&lt;=$A105,$F$122,0)))))))),0))*1.1,0)</f>
        <v>21401</v>
      </c>
      <c r="F105" s="89">
        <v>18304</v>
      </c>
      <c r="G105" s="90">
        <f t="shared" si="20"/>
        <v>39705</v>
      </c>
      <c r="H105" s="91">
        <f t="shared" si="21"/>
        <v>-16133</v>
      </c>
      <c r="I105" s="92">
        <f t="shared" si="21"/>
        <v>17</v>
      </c>
      <c r="J105" s="93">
        <f t="shared" si="21"/>
        <v>-16116</v>
      </c>
      <c r="K105" s="94">
        <f>ROUNDDOWN(($L$113+ROUNDDOWN(($A105*IF(501&lt;=$A105,$L$128,IF(101&lt;=$A105,$L$127,IF(51&lt;=$A105,$L$126,IF(31&lt;=$A105,$L$125,IF(21&lt;=$A105,$L$124,IF(11&lt;=$A105,$L$123,IF(1&lt;=$A105,$L$122,0)))))))),0))*1.1,0)</f>
        <v>22721</v>
      </c>
      <c r="L105" s="95">
        <v>19448</v>
      </c>
      <c r="M105" s="96">
        <f t="shared" si="22"/>
        <v>42169</v>
      </c>
      <c r="N105" s="97">
        <f t="shared" si="23"/>
        <v>1320</v>
      </c>
      <c r="O105" s="98">
        <f t="shared" si="23"/>
        <v>1144</v>
      </c>
      <c r="P105" s="99">
        <f t="shared" si="23"/>
        <v>2464</v>
      </c>
      <c r="Q105" s="100">
        <f>ROUNDDOWN(($R$113+ROUNDDOWN(($A105*IF(501&lt;=$A105,$R$128,IF(101&lt;=$A105,$R$127,IF(51&lt;=$A105,$R$126,IF(31&lt;=$A105,$R$125,IF(21&lt;=$A105,$R$124,IF(11&lt;=$A105,$R$123,IF(1&lt;=$A105,$R$122,0)))))))),0))*1.1,0)</f>
        <v>23821</v>
      </c>
      <c r="R105" s="101">
        <f t="shared" si="19"/>
        <v>20592</v>
      </c>
      <c r="S105" s="102">
        <f t="shared" si="24"/>
        <v>44413</v>
      </c>
      <c r="T105" s="103">
        <f t="shared" si="25"/>
        <v>1100</v>
      </c>
      <c r="U105" s="104">
        <f t="shared" si="25"/>
        <v>1144</v>
      </c>
      <c r="V105" s="105">
        <f t="shared" si="25"/>
        <v>2244</v>
      </c>
      <c r="W105" s="106">
        <f t="shared" si="26"/>
        <v>-13713</v>
      </c>
      <c r="X105" s="86">
        <f t="shared" si="26"/>
        <v>2305</v>
      </c>
      <c r="Y105" s="87">
        <f t="shared" si="26"/>
        <v>-11408</v>
      </c>
      <c r="Z105" s="107">
        <f t="shared" si="27"/>
        <v>0.63465124953375607</v>
      </c>
      <c r="AA105" s="83">
        <f t="shared" si="27"/>
        <v>1.1260458249029366</v>
      </c>
      <c r="AB105" s="83">
        <f t="shared" si="27"/>
        <v>0.79563246806757315</v>
      </c>
    </row>
    <row r="106" spans="1:28" s="57" customFormat="1" ht="18" customHeight="1" x14ac:dyDescent="0.25">
      <c r="A106" s="84">
        <v>101</v>
      </c>
      <c r="B106" s="85">
        <f t="shared" si="18"/>
        <v>46833</v>
      </c>
      <c r="C106" s="106">
        <v>18518</v>
      </c>
      <c r="D106" s="111">
        <f t="shared" si="28"/>
        <v>65351</v>
      </c>
      <c r="E106" s="88">
        <f>ROUNDDOWN(($F$113+ROUNDDOWN(($A106*IF(501&lt;=$A106,$F$128,IF(101&lt;=$A106,$F$127,IF(51&lt;=$A106,$F$126,IF(31&lt;=$A106,$F$125,IF(21&lt;=$A106,$F$124,IF(11&lt;=$A106,$F$123,IF(1&lt;=$A106,$F$122,0)))))))),0))*1.1,0)</f>
        <v>26048</v>
      </c>
      <c r="F106" s="89">
        <v>21368</v>
      </c>
      <c r="G106" s="90">
        <f t="shared" si="20"/>
        <v>47416</v>
      </c>
      <c r="H106" s="91">
        <f t="shared" si="21"/>
        <v>-20785</v>
      </c>
      <c r="I106" s="92">
        <f t="shared" si="21"/>
        <v>2850</v>
      </c>
      <c r="J106" s="93">
        <f t="shared" si="21"/>
        <v>-17935</v>
      </c>
      <c r="K106" s="94">
        <f>ROUNDDOWN(($L$113+ROUNDDOWN(($A106*IF(501&lt;=$A106,$L$128,IF(101&lt;=$A106,$L$127,IF(51&lt;=$A106,$L$126,IF(31&lt;=$A106,$L$125,IF(21&lt;=$A106,$L$124,IF(11&lt;=$A106,$L$123,IF(1&lt;=$A106,$L$122,0)))))))),0))*1.1,0)</f>
        <v>27714</v>
      </c>
      <c r="L106" s="95">
        <v>22745</v>
      </c>
      <c r="M106" s="96">
        <f t="shared" si="22"/>
        <v>50459</v>
      </c>
      <c r="N106" s="97">
        <f t="shared" si="23"/>
        <v>1666</v>
      </c>
      <c r="O106" s="98">
        <f t="shared" si="23"/>
        <v>1377</v>
      </c>
      <c r="P106" s="99">
        <f t="shared" si="23"/>
        <v>3043</v>
      </c>
      <c r="Q106" s="100">
        <f>ROUNDDOWN(($R$113+ROUNDDOWN(($A106*IF(501&lt;=$A106,$R$128,IF(101&lt;=$A106,$R$127,IF(51&lt;=$A106,$R$126,IF(31&lt;=$A106,$R$125,IF(21&lt;=$A106,$R$124,IF(11&lt;=$A106,$R$123,IF(1&lt;=$A106,$R$122,0)))))))),0))*1.1,0)</f>
        <v>29158</v>
      </c>
      <c r="R106" s="101">
        <f t="shared" si="19"/>
        <v>24123</v>
      </c>
      <c r="S106" s="102">
        <f t="shared" si="24"/>
        <v>53281</v>
      </c>
      <c r="T106" s="103">
        <f t="shared" si="25"/>
        <v>1444</v>
      </c>
      <c r="U106" s="104">
        <f t="shared" si="25"/>
        <v>1378</v>
      </c>
      <c r="V106" s="105">
        <f t="shared" si="25"/>
        <v>2822</v>
      </c>
      <c r="W106" s="106">
        <f t="shared" si="26"/>
        <v>-17675</v>
      </c>
      <c r="X106" s="86">
        <f t="shared" si="26"/>
        <v>5605</v>
      </c>
      <c r="Y106" s="87">
        <f t="shared" si="26"/>
        <v>-12070</v>
      </c>
      <c r="Z106" s="107">
        <f t="shared" si="27"/>
        <v>0.62259517861337088</v>
      </c>
      <c r="AA106" s="83">
        <f t="shared" si="27"/>
        <v>1.3026784749972999</v>
      </c>
      <c r="AB106" s="83">
        <f t="shared" si="27"/>
        <v>0.81530504506434487</v>
      </c>
    </row>
    <row r="107" spans="1:28" s="57" customFormat="1" ht="18" customHeight="1" x14ac:dyDescent="0.25">
      <c r="A107" s="84">
        <v>500</v>
      </c>
      <c r="B107" s="85">
        <f t="shared" si="18"/>
        <v>241705</v>
      </c>
      <c r="C107" s="106">
        <v>110687</v>
      </c>
      <c r="D107" s="111">
        <f t="shared" si="28"/>
        <v>352392</v>
      </c>
      <c r="E107" s="88">
        <f>ROUNDDOWN(($F$113+ROUNDDOWN(($A107*IF(501&lt;=$A107,$F$128,IF(101&lt;=$A107,$F$127,IF(51&lt;=$A107,$F$126,IF(31&lt;=$A107,$F$125,IF(21&lt;=$A107,$F$124,IF(11&lt;=$A107,$F$123,IF(1&lt;=$A107,$F$122,0)))))))),0))*1.1,0)</f>
        <v>124361</v>
      </c>
      <c r="F107" s="89">
        <v>110704</v>
      </c>
      <c r="G107" s="90">
        <f t="shared" si="20"/>
        <v>235065</v>
      </c>
      <c r="H107" s="91">
        <f t="shared" si="21"/>
        <v>-117344</v>
      </c>
      <c r="I107" s="92">
        <f t="shared" si="21"/>
        <v>17</v>
      </c>
      <c r="J107" s="93">
        <f t="shared" si="21"/>
        <v>-117327</v>
      </c>
      <c r="K107" s="94">
        <f>ROUNDDOWN(($L$113+ROUNDDOWN(($A107*IF(501&lt;=$A107,$L$128,IF(101&lt;=$A107,$L$127,IF(51&lt;=$A107,$L$126,IF(31&lt;=$A107,$L$125,IF(21&lt;=$A107,$L$124,IF(11&lt;=$A107,$L$123,IF(1&lt;=$A107,$L$122,0)))))))),0))*1.1,0)</f>
        <v>132611</v>
      </c>
      <c r="L107" s="95">
        <v>110748</v>
      </c>
      <c r="M107" s="96">
        <f t="shared" si="22"/>
        <v>243359</v>
      </c>
      <c r="N107" s="97">
        <f t="shared" si="23"/>
        <v>8250</v>
      </c>
      <c r="O107" s="98">
        <f t="shared" si="23"/>
        <v>44</v>
      </c>
      <c r="P107" s="99">
        <f t="shared" si="23"/>
        <v>8294</v>
      </c>
      <c r="Q107" s="100">
        <f>ROUNDDOWN(($R$113+ROUNDDOWN(($A107*IF(501&lt;=$A107,$R$128,IF(101&lt;=$A107,$R$127,IF(51&lt;=$A107,$R$126,IF(31&lt;=$A107,$R$125,IF(21&lt;=$A107,$R$124,IF(11&lt;=$A107,$R$123,IF(1&lt;=$A107,$R$122,0)))))))),0))*1.1,0)</f>
        <v>139761</v>
      </c>
      <c r="R107" s="101">
        <f t="shared" si="19"/>
        <v>116292</v>
      </c>
      <c r="S107" s="102">
        <f t="shared" si="24"/>
        <v>256053</v>
      </c>
      <c r="T107" s="103">
        <f t="shared" si="25"/>
        <v>7150</v>
      </c>
      <c r="U107" s="104">
        <f t="shared" si="25"/>
        <v>5544</v>
      </c>
      <c r="V107" s="105">
        <f t="shared" si="25"/>
        <v>12694</v>
      </c>
      <c r="W107" s="106">
        <f t="shared" si="26"/>
        <v>-101944</v>
      </c>
      <c r="X107" s="86">
        <f t="shared" si="26"/>
        <v>5605</v>
      </c>
      <c r="Y107" s="87">
        <f t="shared" si="26"/>
        <v>-96339</v>
      </c>
      <c r="Z107" s="107">
        <f t="shared" si="27"/>
        <v>0.57822966012287702</v>
      </c>
      <c r="AA107" s="83">
        <f t="shared" si="27"/>
        <v>1.0506382863389558</v>
      </c>
      <c r="AB107" s="83">
        <f t="shared" si="27"/>
        <v>0.7266141115575836</v>
      </c>
    </row>
    <row r="108" spans="1:28" s="57" customFormat="1" ht="18" customHeight="1" x14ac:dyDescent="0.25">
      <c r="A108" s="84">
        <v>1000</v>
      </c>
      <c r="B108" s="85">
        <f t="shared" si="18"/>
        <v>485905</v>
      </c>
      <c r="C108" s="106">
        <v>226187</v>
      </c>
      <c r="D108" s="111">
        <f t="shared" si="28"/>
        <v>712092</v>
      </c>
      <c r="E108" s="88">
        <f>ROUNDDOWN(($F$113+ROUNDDOWN(($A108*IF(501&lt;=$A108,$F$128,IF(101&lt;=$A108,$F$127,IF(51&lt;=$A108,$F$126,IF(31&lt;=$A108,$F$125,IF(21&lt;=$A108,$F$124,IF(11&lt;=$A108,$F$123,IF(1&lt;=$A108,$F$122,0)))))))),0))*1.1,0)</f>
        <v>288261</v>
      </c>
      <c r="F108" s="89">
        <v>240504</v>
      </c>
      <c r="G108" s="90">
        <f t="shared" si="20"/>
        <v>528765</v>
      </c>
      <c r="H108" s="91">
        <f t="shared" si="21"/>
        <v>-197644</v>
      </c>
      <c r="I108" s="92">
        <f t="shared" si="21"/>
        <v>14317</v>
      </c>
      <c r="J108" s="93">
        <f t="shared" si="21"/>
        <v>-183327</v>
      </c>
      <c r="K108" s="94">
        <f>ROUNDDOWN(($L$113+ROUNDDOWN(($A108*IF(501&lt;=$A108,$L$128,IF(101&lt;=$A108,$L$127,IF(51&lt;=$A108,$L$126,IF(31&lt;=$A108,$L$125,IF(21&lt;=$A108,$L$124,IF(11&lt;=$A108,$L$123,IF(1&lt;=$A108,$L$122,0)))))))),0))*1.1,0)</f>
        <v>306961</v>
      </c>
      <c r="L108" s="95">
        <v>255948</v>
      </c>
      <c r="M108" s="96">
        <f t="shared" si="22"/>
        <v>562909</v>
      </c>
      <c r="N108" s="97">
        <f t="shared" si="23"/>
        <v>18700</v>
      </c>
      <c r="O108" s="98">
        <f t="shared" si="23"/>
        <v>15444</v>
      </c>
      <c r="P108" s="99">
        <f t="shared" si="23"/>
        <v>34144</v>
      </c>
      <c r="Q108" s="100">
        <f>ROUNDDOWN(($R$113+ROUNDDOWN(($A108*IF(501&lt;=$A108,$R$128,IF(101&lt;=$A108,$R$127,IF(51&lt;=$A108,$R$126,IF(31&lt;=$A108,$R$125,IF(21&lt;=$A108,$R$124,IF(11&lt;=$A108,$R$123,IF(1&lt;=$A108,$R$122,0)))))))),0))*1.1,0)</f>
        <v>322361</v>
      </c>
      <c r="R108" s="101">
        <f t="shared" si="19"/>
        <v>271392</v>
      </c>
      <c r="S108" s="102">
        <f t="shared" si="24"/>
        <v>593753</v>
      </c>
      <c r="T108" s="103">
        <f t="shared" si="25"/>
        <v>15400</v>
      </c>
      <c r="U108" s="104">
        <f t="shared" si="25"/>
        <v>15444</v>
      </c>
      <c r="V108" s="105">
        <f t="shared" si="25"/>
        <v>30844</v>
      </c>
      <c r="W108" s="106">
        <f t="shared" si="26"/>
        <v>-163544</v>
      </c>
      <c r="X108" s="86">
        <f t="shared" si="26"/>
        <v>45205</v>
      </c>
      <c r="Y108" s="87">
        <f t="shared" si="26"/>
        <v>-118339</v>
      </c>
      <c r="Z108" s="107">
        <f t="shared" si="27"/>
        <v>0.6634239203136415</v>
      </c>
      <c r="AA108" s="83">
        <f t="shared" si="27"/>
        <v>1.199856755693298</v>
      </c>
      <c r="AB108" s="83">
        <f t="shared" si="27"/>
        <v>0.83381501266690261</v>
      </c>
    </row>
    <row r="109" spans="1:28" s="57" customFormat="1" ht="18" customHeight="1" x14ac:dyDescent="0.25">
      <c r="A109" s="149">
        <v>3000</v>
      </c>
      <c r="B109" s="150">
        <f t="shared" si="18"/>
        <v>1462705</v>
      </c>
      <c r="C109" s="151">
        <v>688187</v>
      </c>
      <c r="D109" s="152">
        <f t="shared" si="28"/>
        <v>2150892</v>
      </c>
      <c r="E109" s="153">
        <f>ROUNDDOWN(($F$113+ROUNDDOWN(($A109*IF(501&lt;=$A109,$F$128,IF(101&lt;=$A109,$F$127,IF(51&lt;=$A109,$F$126,IF(31&lt;=$A109,$F$125,IF(21&lt;=$A109,$F$124,IF(11&lt;=$A109,$F$123,IF(1&lt;=$A109,$F$122,0)))))))),0))*1.1,0)</f>
        <v>862461</v>
      </c>
      <c r="F109" s="154">
        <v>720104</v>
      </c>
      <c r="G109" s="155">
        <f t="shared" si="20"/>
        <v>1582565</v>
      </c>
      <c r="H109" s="156">
        <f t="shared" si="21"/>
        <v>-600244</v>
      </c>
      <c r="I109" s="157">
        <f t="shared" si="21"/>
        <v>31917</v>
      </c>
      <c r="J109" s="158">
        <f t="shared" si="21"/>
        <v>-568327</v>
      </c>
      <c r="K109" s="159">
        <f>ROUNDDOWN(($L$113+ROUNDDOWN(($A109*IF(501&lt;=$A109,$L$128,IF(101&lt;=$A109,$L$127,IF(51&lt;=$A109,$L$126,IF(31&lt;=$A109,$L$125,IF(21&lt;=$A109,$L$124,IF(11&lt;=$A109,$L$123,IF(1&lt;=$A109,$L$122,0)))))))),0))*1.1,0)</f>
        <v>918561</v>
      </c>
      <c r="L109" s="160">
        <v>766348</v>
      </c>
      <c r="M109" s="161">
        <f t="shared" si="22"/>
        <v>1684909</v>
      </c>
      <c r="N109" s="162">
        <f t="shared" si="23"/>
        <v>56100</v>
      </c>
      <c r="O109" s="163">
        <f t="shared" si="23"/>
        <v>46244</v>
      </c>
      <c r="P109" s="164">
        <f t="shared" si="23"/>
        <v>102344</v>
      </c>
      <c r="Q109" s="165">
        <f>ROUNDDOWN(($R$113+ROUNDDOWN(($A109*IF(501&lt;=$A109,$R$128,IF(101&lt;=$A109,$R$127,IF(51&lt;=$A109,$R$126,IF(31&lt;=$A109,$R$125,IF(21&lt;=$A109,$R$124,IF(11&lt;=$A109,$R$123,IF(1&lt;=$A109,$R$122,0)))))))),0))*1.1,0)</f>
        <v>964761</v>
      </c>
      <c r="R109" s="166">
        <f t="shared" si="19"/>
        <v>812592</v>
      </c>
      <c r="S109" s="167">
        <f t="shared" si="24"/>
        <v>1777353</v>
      </c>
      <c r="T109" s="168">
        <f t="shared" si="25"/>
        <v>46200</v>
      </c>
      <c r="U109" s="169">
        <f t="shared" si="25"/>
        <v>46244</v>
      </c>
      <c r="V109" s="170">
        <f t="shared" si="25"/>
        <v>92444</v>
      </c>
      <c r="W109" s="151">
        <f t="shared" si="26"/>
        <v>-497944</v>
      </c>
      <c r="X109" s="171">
        <f t="shared" si="26"/>
        <v>124405</v>
      </c>
      <c r="Y109" s="172">
        <f t="shared" si="26"/>
        <v>-373539</v>
      </c>
      <c r="Z109" s="173">
        <f t="shared" si="27"/>
        <v>0.65957318803176301</v>
      </c>
      <c r="AA109" s="173">
        <f t="shared" si="27"/>
        <v>1.1807720866566791</v>
      </c>
      <c r="AB109" s="173">
        <f t="shared" si="27"/>
        <v>0.82633298185125059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2050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107</v>
      </c>
      <c r="C122" s="141">
        <v>222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108</v>
      </c>
      <c r="C123" s="141">
        <v>288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109</v>
      </c>
      <c r="C124" s="141">
        <v>355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110</v>
      </c>
      <c r="C125" s="141">
        <v>444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/>
      <c r="C126" s="141"/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/>
      <c r="C127" s="141"/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29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29"/>
        <v/>
      </c>
      <c r="F145" s="146" t="str">
        <f t="shared" ref="F145:F150" si="30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29"/>
        <v/>
      </c>
      <c r="F146" s="146" t="str">
        <f t="shared" si="30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29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29"/>
        <v/>
      </c>
      <c r="F148" s="146" t="str">
        <f t="shared" si="30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29"/>
        <v/>
      </c>
      <c r="F149" s="146" t="str">
        <f t="shared" si="30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29"/>
        <v/>
      </c>
      <c r="F150" s="146" t="str">
        <f t="shared" si="30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wsibE4h0AWyFiZS3z5ezceSs+BResV7PEC3lTVz1I8KFKCLg0sqDHLSgid7KQDQ5866FhS3TWbmgxD8ib5HcKA==" saltValue="DxTPxaVOt+ToUAFhA6CgP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UI,標準"&amp;16安達（営業用）　13mm</oddHeader>
  </headerFooter>
  <rowBreaks count="1" manualBreakCount="1">
    <brk id="60" max="27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83CDE-3A6C-4FC2-B4B2-DE30A5FFB9EC}">
  <sheetPr>
    <tabColor rgb="FF00B05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E4" sqref="E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112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INT(ROUNDDOWN(IF(($A4-10)&lt;=0,0,IF(($A4-10)&lt;=20,$C$122,IF(($A4-10)&lt;=40,$C$123,IF(($A4-10)&lt;=90,$C$124,IF(($A4-10)&gt;=91,$C$125,"")))))*($A4-10)+$C$120+$C$114,0)*1.1)</f>
        <v>2486</v>
      </c>
      <c r="C4" s="34">
        <f>E156</f>
        <v>825</v>
      </c>
      <c r="D4" s="35">
        <f>B4+C4</f>
        <v>3311</v>
      </c>
      <c r="E4" s="36">
        <f>ROUNDDOWN(($F$114+ROUNDDOWN(($A4*IF(501&lt;=$A4,$F$128,IF(101&lt;=$A4,$F$127,IF(51&lt;=$A4,$F$126,IF(31&lt;=$A4,$F$125,IF(21&lt;=$A4,$F$124,IF(11&lt;=$A4,$F$123,IF(1&lt;=$A4,$F$122,0)))))))),0))*1.1,0)</f>
        <v>2334</v>
      </c>
      <c r="F4" s="37">
        <f>G160</f>
        <v>704</v>
      </c>
      <c r="G4" s="38">
        <f>SUM(E4:F4)</f>
        <v>3038</v>
      </c>
      <c r="H4" s="39">
        <f t="shared" ref="H4:J19" si="0">E4-B4</f>
        <v>-152</v>
      </c>
      <c r="I4" s="40">
        <f t="shared" si="0"/>
        <v>-121</v>
      </c>
      <c r="J4" s="41">
        <f t="shared" si="0"/>
        <v>-273</v>
      </c>
      <c r="K4" s="42">
        <f>ROUNDDOWN(($L$114+ROUNDDOWN(($A4*IF(501&lt;=$A4,$L$128,IF(101&lt;=$A4,$L$127,IF(51&lt;=$A4,$L$126,IF(31&lt;=$A4,$L$125,IF(21&lt;=$A4,$L$124,IF(11&lt;=$A4,$L$123,IF(1&lt;=$A4,$L$122,0)))))))),0))*1.1,0)</f>
        <v>2480</v>
      </c>
      <c r="L4" s="43">
        <f>M160</f>
        <v>748</v>
      </c>
      <c r="M4" s="44">
        <f>SUM(K4:L4)</f>
        <v>3228</v>
      </c>
      <c r="N4" s="45">
        <f t="shared" ref="N4:P19" si="1">K4-E4</f>
        <v>146</v>
      </c>
      <c r="O4" s="46">
        <f t="shared" si="1"/>
        <v>44</v>
      </c>
      <c r="P4" s="47">
        <f t="shared" si="1"/>
        <v>190</v>
      </c>
      <c r="Q4" s="48">
        <f>ROUNDDOWN(($R$114+ROUNDDOWN(($A4*IF(501&lt;=$A4,$R$128,IF(101&lt;=$A4,$R$127,IF(51&lt;=$A4,$R$126,IF(31&lt;=$A4,$R$125,IF(21&lt;=$A4,$R$124,IF(11&lt;=$A4,$R$123,IF(1&lt;=$A4,$R$122,0)))))))),0))*1.1,0)</f>
        <v>2626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3418</v>
      </c>
      <c r="T4" s="51">
        <f t="shared" ref="T4:V19" si="2">Q4-K4</f>
        <v>146</v>
      </c>
      <c r="U4" s="52">
        <f t="shared" si="2"/>
        <v>44</v>
      </c>
      <c r="V4" s="53">
        <f t="shared" si="2"/>
        <v>190</v>
      </c>
      <c r="W4" s="54">
        <f t="shared" ref="W4:Y19" si="3">Q4-B4</f>
        <v>140</v>
      </c>
      <c r="X4" s="34">
        <f t="shared" si="3"/>
        <v>-33</v>
      </c>
      <c r="Y4" s="35">
        <f t="shared" si="3"/>
        <v>107</v>
      </c>
      <c r="Z4" s="55">
        <f t="shared" ref="Z4:AB19" si="4">Q4/B4</f>
        <v>1.0563153660498794</v>
      </c>
      <c r="AA4" s="55">
        <f t="shared" si="4"/>
        <v>0.96</v>
      </c>
      <c r="AB4" s="56">
        <f t="shared" si="4"/>
        <v>1.0323165206886138</v>
      </c>
    </row>
    <row r="5" spans="1:28" s="57" customFormat="1" ht="18" customHeight="1" x14ac:dyDescent="0.25">
      <c r="A5" s="58">
        <v>0</v>
      </c>
      <c r="B5" s="59">
        <f t="shared" ref="B5:B68" si="5">INT(ROUNDDOWN(IF(($A5-10)&lt;=0,0,IF(($A5-10)&lt;=20,$C$122,IF(($A5-10)&lt;=40,$C$123,IF(($A5-10)&lt;=90,$C$124,IF(($A5-10)&gt;=91,$C$125,"")))))*($A5-10)+$C$120+$C$114,0)*1.1)</f>
        <v>2486</v>
      </c>
      <c r="C5" s="60">
        <v>825</v>
      </c>
      <c r="D5" s="61">
        <f>B5+C5</f>
        <v>3311</v>
      </c>
      <c r="E5" s="62">
        <f>ROUNDDOWN(($F$114+ROUNDDOWN(($A5*IF(501&lt;=$A5,$F$128,IF(101&lt;=$A5,$F$127,IF(51&lt;=$A5,$F$126,IF(31&lt;=$A5,$F$125,IF(21&lt;=$A5,$F$124,IF(11&lt;=$A5,$F$123,IF(1&lt;=$A5,$F$122,0)))))))),0))*1.1,0)</f>
        <v>2334</v>
      </c>
      <c r="F5" s="63">
        <v>704</v>
      </c>
      <c r="G5" s="64">
        <f>SUM(E5:F5)</f>
        <v>3038</v>
      </c>
      <c r="H5" s="65">
        <f t="shared" si="0"/>
        <v>-152</v>
      </c>
      <c r="I5" s="66">
        <f t="shared" si="0"/>
        <v>-121</v>
      </c>
      <c r="J5" s="67">
        <f t="shared" si="0"/>
        <v>-273</v>
      </c>
      <c r="K5" s="68">
        <f>ROUNDDOWN(($L$114+ROUNDDOWN(($A5*IF(501&lt;=$A5,$L$128,IF(101&lt;=$A5,$L$127,IF(51&lt;=$A5,$L$126,IF(31&lt;=$A5,$L$125,IF(21&lt;=$A5,$L$124,IF(11&lt;=$A5,$L$123,IF(1&lt;=$A5,$L$122,0)))))))),0))*1.1,0)</f>
        <v>2480</v>
      </c>
      <c r="L5" s="69">
        <v>748</v>
      </c>
      <c r="M5" s="70">
        <f>SUM(K5:L5)</f>
        <v>3228</v>
      </c>
      <c r="N5" s="71">
        <f t="shared" si="1"/>
        <v>146</v>
      </c>
      <c r="O5" s="72">
        <f t="shared" si="1"/>
        <v>44</v>
      </c>
      <c r="P5" s="73">
        <f t="shared" si="1"/>
        <v>190</v>
      </c>
      <c r="Q5" s="74">
        <f>ROUNDDOWN(($R$114+ROUNDDOWN(($A5*IF(501&lt;=$A5,$R$128,IF(101&lt;=$A5,$R$127,IF(51&lt;=$A5,$R$126,IF(31&lt;=$A5,$R$125,IF(21&lt;=$A5,$R$124,IF(11&lt;=$A5,$R$123,IF(1&lt;=$A5,$R$122,0)))))))),0))*1.1,0)</f>
        <v>2626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3418</v>
      </c>
      <c r="T5" s="77">
        <f t="shared" si="2"/>
        <v>146</v>
      </c>
      <c r="U5" s="78">
        <f t="shared" si="2"/>
        <v>44</v>
      </c>
      <c r="V5" s="79">
        <f t="shared" si="2"/>
        <v>190</v>
      </c>
      <c r="W5" s="80">
        <f t="shared" si="3"/>
        <v>140</v>
      </c>
      <c r="X5" s="81">
        <f t="shared" si="3"/>
        <v>-33</v>
      </c>
      <c r="Y5" s="82">
        <f t="shared" si="3"/>
        <v>107</v>
      </c>
      <c r="Z5" s="83">
        <f t="shared" si="4"/>
        <v>1.0563153660498794</v>
      </c>
      <c r="AA5" s="83">
        <f t="shared" si="4"/>
        <v>0.96</v>
      </c>
      <c r="AB5" s="83">
        <f t="shared" si="4"/>
        <v>1.0323165206886138</v>
      </c>
    </row>
    <row r="6" spans="1:28" s="57" customFormat="1" ht="18" customHeight="1" x14ac:dyDescent="0.25">
      <c r="A6" s="84">
        <v>1</v>
      </c>
      <c r="B6" s="85">
        <f t="shared" si="5"/>
        <v>2486</v>
      </c>
      <c r="C6" s="86">
        <v>825</v>
      </c>
      <c r="D6" s="87">
        <f t="shared" ref="D6:D13" si="7">B6+C6</f>
        <v>3311</v>
      </c>
      <c r="E6" s="88">
        <f>ROUNDDOWN(($F$114+ROUNDDOWN(($A6*IF(501&lt;=$A6,$F$128,IF(101&lt;=$A6,$F$127,IF(51&lt;=$A6,$F$126,IF(31&lt;=$A6,$F$125,IF(21&lt;=$A6,$F$124,IF(11&lt;=$A6,$F$123,IF(1&lt;=$A6,$F$122,0)))))))),0))*1.1,0)</f>
        <v>2405</v>
      </c>
      <c r="F6" s="89">
        <v>838</v>
      </c>
      <c r="G6" s="90">
        <f t="shared" ref="G6:G69" si="8">SUM(E6:F6)</f>
        <v>3243</v>
      </c>
      <c r="H6" s="91">
        <f t="shared" si="0"/>
        <v>-81</v>
      </c>
      <c r="I6" s="92">
        <f t="shared" si="0"/>
        <v>13</v>
      </c>
      <c r="J6" s="93">
        <f t="shared" si="0"/>
        <v>-68</v>
      </c>
      <c r="K6" s="94">
        <f>ROUNDDOWN(($L$114+ROUNDDOWN(($A6*IF(501&lt;=$A6,$L$128,IF(101&lt;=$A6,$L$127,IF(51&lt;=$A6,$L$126,IF(31&lt;=$A6,$L$125,IF(21&lt;=$A6,$L$124,IF(11&lt;=$A6,$L$123,IF(1&lt;=$A6,$L$122,0)))))))),0))*1.1,0)</f>
        <v>2556</v>
      </c>
      <c r="L6" s="95">
        <v>851</v>
      </c>
      <c r="M6" s="96">
        <f t="shared" ref="M6:M69" si="9">SUM(K6:L6)</f>
        <v>3407</v>
      </c>
      <c r="N6" s="97">
        <f t="shared" si="1"/>
        <v>151</v>
      </c>
      <c r="O6" s="98">
        <f t="shared" si="1"/>
        <v>13</v>
      </c>
      <c r="P6" s="99">
        <f t="shared" si="1"/>
        <v>164</v>
      </c>
      <c r="Q6" s="100">
        <f>ROUNDDOWN(($R$114+ROUNDDOWN(($A6*IF(501&lt;=$A6,$R$128,IF(101&lt;=$A6,$R$127,IF(51&lt;=$A6,$R$126,IF(31&lt;=$A6,$R$125,IF(21&lt;=$A6,$R$124,IF(11&lt;=$A6,$R$123,IF(1&lt;=$A6,$R$122,0)))))))),0))*1.1,0)</f>
        <v>2707</v>
      </c>
      <c r="R6" s="101">
        <f t="shared" si="6"/>
        <v>864</v>
      </c>
      <c r="S6" s="102">
        <f t="shared" ref="S6:S69" si="10">SUM(Q6:R6)</f>
        <v>3571</v>
      </c>
      <c r="T6" s="103">
        <f t="shared" si="2"/>
        <v>151</v>
      </c>
      <c r="U6" s="104">
        <f t="shared" si="2"/>
        <v>13</v>
      </c>
      <c r="V6" s="105">
        <f t="shared" si="2"/>
        <v>164</v>
      </c>
      <c r="W6" s="106">
        <f t="shared" si="3"/>
        <v>221</v>
      </c>
      <c r="X6" s="86">
        <f t="shared" si="3"/>
        <v>39</v>
      </c>
      <c r="Y6" s="87">
        <f t="shared" si="3"/>
        <v>260</v>
      </c>
      <c r="Z6" s="107">
        <f t="shared" si="4"/>
        <v>1.088897827835881</v>
      </c>
      <c r="AA6" s="83">
        <f t="shared" si="4"/>
        <v>1.0472727272727274</v>
      </c>
      <c r="AB6" s="83">
        <f t="shared" si="4"/>
        <v>1.0785261250377529</v>
      </c>
    </row>
    <row r="7" spans="1:28" s="57" customFormat="1" ht="18" customHeight="1" x14ac:dyDescent="0.25">
      <c r="A7" s="84">
        <v>2</v>
      </c>
      <c r="B7" s="85">
        <f t="shared" si="5"/>
        <v>2486</v>
      </c>
      <c r="C7" s="86">
        <v>825</v>
      </c>
      <c r="D7" s="87">
        <f t="shared" si="7"/>
        <v>3311</v>
      </c>
      <c r="E7" s="88">
        <f>ROUNDDOWN(($F$114+ROUNDDOWN(($A7*IF(501&lt;=$A7,$F$128,IF(101&lt;=$A7,$F$127,IF(51&lt;=$A7,$F$126,IF(31&lt;=$A7,$F$125,IF(21&lt;=$A7,$F$124,IF(11&lt;=$A7,$F$123,IF(1&lt;=$A7,$F$122,0)))))))),0))*1.1,0)</f>
        <v>2477</v>
      </c>
      <c r="F7" s="89">
        <v>862</v>
      </c>
      <c r="G7" s="90">
        <f t="shared" si="8"/>
        <v>3339</v>
      </c>
      <c r="H7" s="91">
        <f t="shared" si="0"/>
        <v>-9</v>
      </c>
      <c r="I7" s="92">
        <f t="shared" si="0"/>
        <v>37</v>
      </c>
      <c r="J7" s="93">
        <f t="shared" si="0"/>
        <v>28</v>
      </c>
      <c r="K7" s="94">
        <f>ROUNDDOWN(($L$114+ROUNDDOWN(($A7*IF(501&lt;=$A7,$L$128,IF(101&lt;=$A7,$L$127,IF(51&lt;=$A7,$L$126,IF(31&lt;=$A7,$L$125,IF(21&lt;=$A7,$L$124,IF(11&lt;=$A7,$L$123,IF(1&lt;=$A7,$L$122,0)))))))),0))*1.1,0)</f>
        <v>2632</v>
      </c>
      <c r="L7" s="95">
        <v>895</v>
      </c>
      <c r="M7" s="96">
        <f t="shared" si="9"/>
        <v>3527</v>
      </c>
      <c r="N7" s="97">
        <f t="shared" si="1"/>
        <v>155</v>
      </c>
      <c r="O7" s="98">
        <f t="shared" si="1"/>
        <v>33</v>
      </c>
      <c r="P7" s="99">
        <f t="shared" si="1"/>
        <v>188</v>
      </c>
      <c r="Q7" s="100">
        <f>ROUNDDOWN(($R$114+ROUNDDOWN(($A7*IF(501&lt;=$A7,$R$128,IF(101&lt;=$A7,$R$127,IF(51&lt;=$A7,$R$126,IF(31&lt;=$A7,$R$125,IF(21&lt;=$A7,$R$124,IF(11&lt;=$A7,$R$123,IF(1&lt;=$A7,$R$122,0)))))))),0))*1.1,0)</f>
        <v>2787</v>
      </c>
      <c r="R7" s="101">
        <f t="shared" si="6"/>
        <v>937</v>
      </c>
      <c r="S7" s="102">
        <f t="shared" si="10"/>
        <v>3724</v>
      </c>
      <c r="T7" s="103">
        <f t="shared" si="2"/>
        <v>155</v>
      </c>
      <c r="U7" s="104">
        <f t="shared" si="2"/>
        <v>42</v>
      </c>
      <c r="V7" s="105">
        <f t="shared" si="2"/>
        <v>197</v>
      </c>
      <c r="W7" s="106">
        <f t="shared" si="3"/>
        <v>301</v>
      </c>
      <c r="X7" s="86">
        <f t="shared" si="3"/>
        <v>112</v>
      </c>
      <c r="Y7" s="87">
        <f t="shared" si="3"/>
        <v>413</v>
      </c>
      <c r="Z7" s="107">
        <f t="shared" si="4"/>
        <v>1.1210780370072406</v>
      </c>
      <c r="AA7" s="83">
        <f t="shared" si="4"/>
        <v>1.1357575757575757</v>
      </c>
      <c r="AB7" s="83">
        <f t="shared" si="4"/>
        <v>1.1247357293868923</v>
      </c>
    </row>
    <row r="8" spans="1:28" s="57" customFormat="1" ht="18" customHeight="1" x14ac:dyDescent="0.25">
      <c r="A8" s="84">
        <v>3</v>
      </c>
      <c r="B8" s="85">
        <f t="shared" si="5"/>
        <v>2486</v>
      </c>
      <c r="C8" s="86">
        <v>825</v>
      </c>
      <c r="D8" s="87">
        <f t="shared" si="7"/>
        <v>3311</v>
      </c>
      <c r="E8" s="88">
        <f>ROUNDDOWN(($F$114+ROUNDDOWN(($A8*IF(501&lt;=$A8,$F$128,IF(101&lt;=$A8,$F$127,IF(51&lt;=$A8,$F$126,IF(31&lt;=$A8,$F$125,IF(21&lt;=$A8,$F$124,IF(11&lt;=$A8,$F$123,IF(1&lt;=$A8,$F$122,0)))))))),0))*1.1,0)</f>
        <v>2548</v>
      </c>
      <c r="F8" s="89">
        <v>941</v>
      </c>
      <c r="G8" s="90">
        <f t="shared" si="8"/>
        <v>3489</v>
      </c>
      <c r="H8" s="91">
        <f t="shared" si="0"/>
        <v>62</v>
      </c>
      <c r="I8" s="92">
        <f t="shared" si="0"/>
        <v>116</v>
      </c>
      <c r="J8" s="93">
        <f t="shared" si="0"/>
        <v>178</v>
      </c>
      <c r="K8" s="94">
        <f>ROUNDDOWN(($L$114+ROUNDDOWN(($A8*IF(501&lt;=$A8,$L$128,IF(101&lt;=$A8,$L$127,IF(51&lt;=$A8,$L$126,IF(31&lt;=$A8,$L$125,IF(21&lt;=$A8,$L$124,IF(11&lt;=$A8,$L$123,IF(1&lt;=$A8,$L$122,0)))))))),0))*1.1,0)</f>
        <v>2708</v>
      </c>
      <c r="L8" s="95">
        <v>969</v>
      </c>
      <c r="M8" s="96">
        <f t="shared" si="9"/>
        <v>3677</v>
      </c>
      <c r="N8" s="97">
        <f t="shared" si="1"/>
        <v>160</v>
      </c>
      <c r="O8" s="98">
        <f t="shared" si="1"/>
        <v>28</v>
      </c>
      <c r="P8" s="99">
        <f t="shared" si="1"/>
        <v>188</v>
      </c>
      <c r="Q8" s="100">
        <f>ROUNDDOWN(($R$114+ROUNDDOWN(($A8*IF(501&lt;=$A8,$R$128,IF(101&lt;=$A8,$R$127,IF(51&lt;=$A8,$R$126,IF(31&lt;=$A8,$R$125,IF(21&lt;=$A8,$R$124,IF(11&lt;=$A8,$R$123,IF(1&lt;=$A8,$R$122,0)))))))),0))*1.1,0)</f>
        <v>2867</v>
      </c>
      <c r="R8" s="101">
        <f t="shared" si="6"/>
        <v>1009</v>
      </c>
      <c r="S8" s="102">
        <f t="shared" si="10"/>
        <v>3876</v>
      </c>
      <c r="T8" s="103">
        <f t="shared" si="2"/>
        <v>159</v>
      </c>
      <c r="U8" s="104">
        <f t="shared" si="2"/>
        <v>40</v>
      </c>
      <c r="V8" s="105">
        <f t="shared" si="2"/>
        <v>199</v>
      </c>
      <c r="W8" s="106">
        <f t="shared" si="3"/>
        <v>381</v>
      </c>
      <c r="X8" s="86">
        <f t="shared" si="3"/>
        <v>184</v>
      </c>
      <c r="Y8" s="87">
        <f t="shared" si="3"/>
        <v>565</v>
      </c>
      <c r="Z8" s="107">
        <f t="shared" si="4"/>
        <v>1.1532582461786001</v>
      </c>
      <c r="AA8" s="83">
        <f t="shared" si="4"/>
        <v>1.2230303030303031</v>
      </c>
      <c r="AB8" s="83">
        <f t="shared" si="4"/>
        <v>1.1706433101781939</v>
      </c>
    </row>
    <row r="9" spans="1:28" s="57" customFormat="1" ht="18" customHeight="1" x14ac:dyDescent="0.25">
      <c r="A9" s="84">
        <v>4</v>
      </c>
      <c r="B9" s="85">
        <f t="shared" si="5"/>
        <v>2486</v>
      </c>
      <c r="C9" s="86">
        <v>825</v>
      </c>
      <c r="D9" s="87">
        <f t="shared" si="7"/>
        <v>3311</v>
      </c>
      <c r="E9" s="88">
        <f>ROUNDDOWN(($F$114+ROUNDDOWN(($A9*IF(501&lt;=$A9,$F$128,IF(101&lt;=$A9,$F$127,IF(51&lt;=$A9,$F$126,IF(31&lt;=$A9,$F$125,IF(21&lt;=$A9,$F$124,IF(11&lt;=$A9,$F$123,IF(1&lt;=$A9,$F$122,0)))))))),0))*1.1,0)</f>
        <v>2620</v>
      </c>
      <c r="F9" s="89">
        <v>1020</v>
      </c>
      <c r="G9" s="90">
        <f t="shared" si="8"/>
        <v>3640</v>
      </c>
      <c r="H9" s="91">
        <f t="shared" si="0"/>
        <v>134</v>
      </c>
      <c r="I9" s="92">
        <f t="shared" si="0"/>
        <v>195</v>
      </c>
      <c r="J9" s="93">
        <f t="shared" si="0"/>
        <v>329</v>
      </c>
      <c r="K9" s="94">
        <f>ROUNDDOWN(($L$114+ROUNDDOWN(($A9*IF(501&lt;=$A9,$L$128,IF(101&lt;=$A9,$L$127,IF(51&lt;=$A9,$L$126,IF(31&lt;=$A9,$L$125,IF(21&lt;=$A9,$L$124,IF(11&lt;=$A9,$L$123,IF(1&lt;=$A9,$L$122,0)))))))),0))*1.1,0)</f>
        <v>2784</v>
      </c>
      <c r="L9" s="95">
        <v>1042</v>
      </c>
      <c r="M9" s="96">
        <f t="shared" si="9"/>
        <v>3826</v>
      </c>
      <c r="N9" s="97">
        <f t="shared" si="1"/>
        <v>164</v>
      </c>
      <c r="O9" s="98">
        <f t="shared" si="1"/>
        <v>22</v>
      </c>
      <c r="P9" s="99">
        <f t="shared" si="1"/>
        <v>186</v>
      </c>
      <c r="Q9" s="100">
        <f>ROUNDDOWN(($R$114+ROUNDDOWN(($A9*IF(501&lt;=$A9,$R$128,IF(101&lt;=$A9,$R$127,IF(51&lt;=$A9,$R$126,IF(31&lt;=$A9,$R$125,IF(21&lt;=$A9,$R$124,IF(11&lt;=$A9,$R$123,IF(1&lt;=$A9,$R$122,0)))))))),0))*1.1,0)</f>
        <v>2948</v>
      </c>
      <c r="R9" s="101">
        <f t="shared" si="6"/>
        <v>1082</v>
      </c>
      <c r="S9" s="102">
        <f t="shared" si="10"/>
        <v>4030</v>
      </c>
      <c r="T9" s="103">
        <f t="shared" si="2"/>
        <v>164</v>
      </c>
      <c r="U9" s="104">
        <f t="shared" si="2"/>
        <v>40</v>
      </c>
      <c r="V9" s="105">
        <f t="shared" si="2"/>
        <v>204</v>
      </c>
      <c r="W9" s="106">
        <f t="shared" si="3"/>
        <v>462</v>
      </c>
      <c r="X9" s="86">
        <f t="shared" si="3"/>
        <v>257</v>
      </c>
      <c r="Y9" s="87">
        <f t="shared" si="3"/>
        <v>719</v>
      </c>
      <c r="Z9" s="107">
        <f t="shared" si="4"/>
        <v>1.1858407079646018</v>
      </c>
      <c r="AA9" s="83">
        <f t="shared" si="4"/>
        <v>1.3115151515151515</v>
      </c>
      <c r="AB9" s="83">
        <f t="shared" si="4"/>
        <v>1.2171549380851707</v>
      </c>
    </row>
    <row r="10" spans="1:28" s="57" customFormat="1" ht="18" customHeight="1" x14ac:dyDescent="0.25">
      <c r="A10" s="84">
        <v>5</v>
      </c>
      <c r="B10" s="85">
        <f t="shared" si="5"/>
        <v>2486</v>
      </c>
      <c r="C10" s="86">
        <v>825</v>
      </c>
      <c r="D10" s="87">
        <f t="shared" si="7"/>
        <v>3311</v>
      </c>
      <c r="E10" s="88">
        <f>ROUNDDOWN(($F$114+ROUNDDOWN(($A10*IF(501&lt;=$A10,$F$128,IF(101&lt;=$A10,$F$127,IF(51&lt;=$A10,$F$126,IF(31&lt;=$A10,$F$125,IF(21&lt;=$A10,$F$124,IF(11&lt;=$A10,$F$123,IF(1&lt;=$A10,$F$122,0)))))))),0))*1.1,0)</f>
        <v>2691</v>
      </c>
      <c r="F10" s="89">
        <v>1100</v>
      </c>
      <c r="G10" s="90">
        <f t="shared" si="8"/>
        <v>3791</v>
      </c>
      <c r="H10" s="91">
        <f t="shared" si="0"/>
        <v>205</v>
      </c>
      <c r="I10" s="92">
        <f t="shared" si="0"/>
        <v>275</v>
      </c>
      <c r="J10" s="93">
        <f t="shared" si="0"/>
        <v>480</v>
      </c>
      <c r="K10" s="94">
        <f>ROUNDDOWN(($L$114+ROUNDDOWN(($A10*IF(501&lt;=$A10,$L$128,IF(101&lt;=$A10,$L$127,IF(51&lt;=$A10,$L$126,IF(31&lt;=$A10,$L$125,IF(21&lt;=$A10,$L$124,IF(11&lt;=$A10,$L$123,IF(1&lt;=$A10,$L$122,0)))))))),0))*1.1,0)</f>
        <v>2860</v>
      </c>
      <c r="L10" s="95">
        <v>1116</v>
      </c>
      <c r="M10" s="96">
        <f t="shared" si="9"/>
        <v>3976</v>
      </c>
      <c r="N10" s="97">
        <f t="shared" si="1"/>
        <v>169</v>
      </c>
      <c r="O10" s="98">
        <f t="shared" si="1"/>
        <v>16</v>
      </c>
      <c r="P10" s="99">
        <f t="shared" si="1"/>
        <v>185</v>
      </c>
      <c r="Q10" s="100">
        <f>ROUNDDOWN(($R$114+ROUNDDOWN(($A10*IF(501&lt;=$A10,$R$128,IF(101&lt;=$A10,$R$127,IF(51&lt;=$A10,$R$126,IF(31&lt;=$A10,$R$125,IF(21&lt;=$A10,$R$124,IF(11&lt;=$A10,$R$123,IF(1&lt;=$A10,$R$122,0)))))))),0))*1.1,0)</f>
        <v>3028</v>
      </c>
      <c r="R10" s="101">
        <f t="shared" si="6"/>
        <v>1155</v>
      </c>
      <c r="S10" s="102">
        <f t="shared" si="10"/>
        <v>4183</v>
      </c>
      <c r="T10" s="103">
        <f t="shared" si="2"/>
        <v>168</v>
      </c>
      <c r="U10" s="104">
        <f t="shared" si="2"/>
        <v>39</v>
      </c>
      <c r="V10" s="105">
        <f t="shared" si="2"/>
        <v>207</v>
      </c>
      <c r="W10" s="106">
        <f t="shared" si="3"/>
        <v>542</v>
      </c>
      <c r="X10" s="86">
        <f t="shared" si="3"/>
        <v>330</v>
      </c>
      <c r="Y10" s="87">
        <f t="shared" si="3"/>
        <v>872</v>
      </c>
      <c r="Z10" s="107">
        <f>Q10/B10</f>
        <v>1.2180209171359613</v>
      </c>
      <c r="AA10" s="83">
        <f t="shared" si="4"/>
        <v>1.4</v>
      </c>
      <c r="AB10" s="83">
        <f t="shared" si="4"/>
        <v>1.2633645424343098</v>
      </c>
    </row>
    <row r="11" spans="1:28" s="57" customFormat="1" ht="18" customHeight="1" x14ac:dyDescent="0.25">
      <c r="A11" s="108">
        <v>6</v>
      </c>
      <c r="B11" s="109">
        <f t="shared" si="5"/>
        <v>2486</v>
      </c>
      <c r="C11" s="80">
        <v>995</v>
      </c>
      <c r="D11" s="110">
        <f>B11+C11</f>
        <v>3481</v>
      </c>
      <c r="E11" s="88">
        <f>ROUNDDOWN(($F$114+ROUNDDOWN(($A11*IF(501&lt;=$A11,$F$128,IF(101&lt;=$A11,$F$127,IF(51&lt;=$A11,$F$126,IF(31&lt;=$A11,$F$125,IF(21&lt;=$A11,$F$124,IF(11&lt;=$A11,$F$123,IF(1&lt;=$A11,$F$122,0)))))))),0))*1.1,0)</f>
        <v>2763</v>
      </c>
      <c r="F11" s="89">
        <v>1179</v>
      </c>
      <c r="G11" s="90">
        <f t="shared" si="8"/>
        <v>3942</v>
      </c>
      <c r="H11" s="91">
        <f t="shared" si="0"/>
        <v>277</v>
      </c>
      <c r="I11" s="92">
        <f t="shared" si="0"/>
        <v>184</v>
      </c>
      <c r="J11" s="93">
        <f t="shared" si="0"/>
        <v>461</v>
      </c>
      <c r="K11" s="94">
        <f>ROUNDDOWN(($L$114+ROUNDDOWN(($A11*IF(501&lt;=$A11,$L$128,IF(101&lt;=$A11,$L$127,IF(51&lt;=$A11,$L$126,IF(31&lt;=$A11,$L$125,IF(21&lt;=$A11,$L$124,IF(11&lt;=$A11,$L$123,IF(1&lt;=$A11,$L$122,0)))))))),0))*1.1,0)</f>
        <v>2935</v>
      </c>
      <c r="L11" s="95">
        <v>1190</v>
      </c>
      <c r="M11" s="96">
        <f t="shared" si="9"/>
        <v>4125</v>
      </c>
      <c r="N11" s="97">
        <f t="shared" si="1"/>
        <v>172</v>
      </c>
      <c r="O11" s="98">
        <f t="shared" si="1"/>
        <v>11</v>
      </c>
      <c r="P11" s="99">
        <f t="shared" si="1"/>
        <v>183</v>
      </c>
      <c r="Q11" s="100">
        <f>ROUNDDOWN(($R$114+ROUNDDOWN(($A11*IF(501&lt;=$A11,$R$128,IF(101&lt;=$A11,$R$127,IF(51&lt;=$A11,$R$126,IF(31&lt;=$A11,$R$125,IF(21&lt;=$A11,$R$124,IF(11&lt;=$A11,$R$123,IF(1&lt;=$A11,$R$122,0)))))))),0))*1.1,0)</f>
        <v>3108</v>
      </c>
      <c r="R11" s="101">
        <f t="shared" si="6"/>
        <v>1227</v>
      </c>
      <c r="S11" s="102">
        <f t="shared" si="10"/>
        <v>4335</v>
      </c>
      <c r="T11" s="103">
        <f t="shared" si="2"/>
        <v>173</v>
      </c>
      <c r="U11" s="104">
        <f t="shared" si="2"/>
        <v>37</v>
      </c>
      <c r="V11" s="105">
        <f t="shared" si="2"/>
        <v>210</v>
      </c>
      <c r="W11" s="106">
        <f t="shared" si="3"/>
        <v>622</v>
      </c>
      <c r="X11" s="86">
        <f t="shared" si="3"/>
        <v>232</v>
      </c>
      <c r="Y11" s="87">
        <f t="shared" si="3"/>
        <v>854</v>
      </c>
      <c r="Z11" s="107">
        <f t="shared" si="4"/>
        <v>1.2502011263073209</v>
      </c>
      <c r="AA11" s="83">
        <f t="shared" si="4"/>
        <v>1.2331658291457286</v>
      </c>
      <c r="AB11" s="83">
        <f t="shared" si="4"/>
        <v>1.2453318012065497</v>
      </c>
    </row>
    <row r="12" spans="1:28" s="57" customFormat="1" ht="18" customHeight="1" x14ac:dyDescent="0.25">
      <c r="A12" s="84">
        <v>7</v>
      </c>
      <c r="B12" s="85">
        <f t="shared" si="5"/>
        <v>2486</v>
      </c>
      <c r="C12" s="106">
        <v>1166</v>
      </c>
      <c r="D12" s="111">
        <f t="shared" si="7"/>
        <v>3652</v>
      </c>
      <c r="E12" s="88">
        <f>ROUNDDOWN(($F$114+ROUNDDOWN(($A12*IF(501&lt;=$A12,$F$128,IF(101&lt;=$A12,$F$127,IF(51&lt;=$A12,$F$126,IF(31&lt;=$A12,$F$125,IF(21&lt;=$A12,$F$124,IF(11&lt;=$A12,$F$123,IF(1&lt;=$A12,$F$122,0)))))))),0))*1.1,0)</f>
        <v>2834</v>
      </c>
      <c r="F12" s="89">
        <v>1258</v>
      </c>
      <c r="G12" s="90">
        <f t="shared" si="8"/>
        <v>4092</v>
      </c>
      <c r="H12" s="91">
        <f t="shared" si="0"/>
        <v>348</v>
      </c>
      <c r="I12" s="92">
        <f t="shared" si="0"/>
        <v>92</v>
      </c>
      <c r="J12" s="93">
        <f t="shared" si="0"/>
        <v>440</v>
      </c>
      <c r="K12" s="94">
        <f>ROUNDDOWN(($L$114+ROUNDDOWN(($A12*IF(501&lt;=$A12,$L$128,IF(101&lt;=$A12,$L$127,IF(51&lt;=$A12,$L$126,IF(31&lt;=$A12,$L$125,IF(21&lt;=$A12,$L$124,IF(11&lt;=$A12,$L$123,IF(1&lt;=$A12,$L$122,0)))))))),0))*1.1,0)</f>
        <v>3011</v>
      </c>
      <c r="L12" s="95">
        <v>1263</v>
      </c>
      <c r="M12" s="96">
        <f t="shared" si="9"/>
        <v>4274</v>
      </c>
      <c r="N12" s="97">
        <f t="shared" si="1"/>
        <v>177</v>
      </c>
      <c r="O12" s="98">
        <f t="shared" si="1"/>
        <v>5</v>
      </c>
      <c r="P12" s="99">
        <f t="shared" si="1"/>
        <v>182</v>
      </c>
      <c r="Q12" s="100">
        <f>ROUNDDOWN(($R$114+ROUNDDOWN(($A12*IF(501&lt;=$A12,$R$128,IF(101&lt;=$A12,$R$127,IF(51&lt;=$A12,$R$126,IF(31&lt;=$A12,$R$125,IF(21&lt;=$A12,$R$124,IF(11&lt;=$A12,$R$123,IF(1&lt;=$A12,$R$122,0)))))))),0))*1.1,0)</f>
        <v>3188</v>
      </c>
      <c r="R12" s="101">
        <f t="shared" si="6"/>
        <v>1300</v>
      </c>
      <c r="S12" s="102">
        <f t="shared" si="10"/>
        <v>4488</v>
      </c>
      <c r="T12" s="103">
        <f t="shared" si="2"/>
        <v>177</v>
      </c>
      <c r="U12" s="104">
        <f t="shared" si="2"/>
        <v>37</v>
      </c>
      <c r="V12" s="105">
        <f t="shared" si="2"/>
        <v>214</v>
      </c>
      <c r="W12" s="106">
        <f t="shared" si="3"/>
        <v>702</v>
      </c>
      <c r="X12" s="86">
        <f t="shared" si="3"/>
        <v>134</v>
      </c>
      <c r="Y12" s="87">
        <f t="shared" si="3"/>
        <v>836</v>
      </c>
      <c r="Z12" s="107">
        <f t="shared" si="4"/>
        <v>1.2823813354786806</v>
      </c>
      <c r="AA12" s="83">
        <f t="shared" si="4"/>
        <v>1.1149228130360205</v>
      </c>
      <c r="AB12" s="83">
        <f t="shared" si="4"/>
        <v>1.2289156626506024</v>
      </c>
    </row>
    <row r="13" spans="1:28" s="57" customFormat="1" ht="18" customHeight="1" x14ac:dyDescent="0.25">
      <c r="A13" s="84">
        <v>8</v>
      </c>
      <c r="B13" s="85">
        <f t="shared" si="5"/>
        <v>2486</v>
      </c>
      <c r="C13" s="106">
        <v>1336</v>
      </c>
      <c r="D13" s="111">
        <f t="shared" si="7"/>
        <v>3822</v>
      </c>
      <c r="E13" s="88">
        <f>ROUNDDOWN(($F$114+ROUNDDOWN(($A13*IF(501&lt;=$A13,$F$128,IF(101&lt;=$A13,$F$127,IF(51&lt;=$A13,$F$126,IF(31&lt;=$A13,$F$125,IF(21&lt;=$A13,$F$124,IF(11&lt;=$A13,$F$123,IF(1&lt;=$A13,$F$122,0)))))))),0))*1.1,0)</f>
        <v>2906</v>
      </c>
      <c r="F13" s="89">
        <v>1337</v>
      </c>
      <c r="G13" s="90">
        <f t="shared" si="8"/>
        <v>4243</v>
      </c>
      <c r="H13" s="91">
        <f t="shared" si="0"/>
        <v>420</v>
      </c>
      <c r="I13" s="92">
        <f t="shared" si="0"/>
        <v>1</v>
      </c>
      <c r="J13" s="93">
        <f t="shared" si="0"/>
        <v>421</v>
      </c>
      <c r="K13" s="94">
        <f>ROUNDDOWN(($L$114+ROUNDDOWN(($A13*IF(501&lt;=$A13,$L$128,IF(101&lt;=$A13,$L$127,IF(51&lt;=$A13,$L$126,IF(31&lt;=$A13,$L$125,IF(21&lt;=$A13,$L$124,IF(11&lt;=$A13,$L$123,IF(1&lt;=$A13,$L$122,0)))))))),0))*1.1,0)</f>
        <v>3087</v>
      </c>
      <c r="L13" s="95">
        <v>1337</v>
      </c>
      <c r="M13" s="96">
        <f t="shared" si="9"/>
        <v>4424</v>
      </c>
      <c r="N13" s="97">
        <f t="shared" si="1"/>
        <v>181</v>
      </c>
      <c r="O13" s="98">
        <f t="shared" si="1"/>
        <v>0</v>
      </c>
      <c r="P13" s="99">
        <f t="shared" si="1"/>
        <v>181</v>
      </c>
      <c r="Q13" s="100">
        <f>ROUNDDOWN(($R$114+ROUNDDOWN(($A13*IF(501&lt;=$A13,$R$128,IF(101&lt;=$A13,$R$127,IF(51&lt;=$A13,$R$126,IF(31&lt;=$A13,$R$125,IF(21&lt;=$A13,$R$124,IF(11&lt;=$A13,$R$123,IF(1&lt;=$A13,$R$122,0)))))))),0))*1.1,0)</f>
        <v>3269</v>
      </c>
      <c r="R13" s="101">
        <f t="shared" si="6"/>
        <v>1372</v>
      </c>
      <c r="S13" s="102">
        <f t="shared" si="10"/>
        <v>4641</v>
      </c>
      <c r="T13" s="103">
        <f t="shared" si="2"/>
        <v>182</v>
      </c>
      <c r="U13" s="104">
        <f t="shared" si="2"/>
        <v>35</v>
      </c>
      <c r="V13" s="105">
        <f t="shared" si="2"/>
        <v>217</v>
      </c>
      <c r="W13" s="106">
        <f t="shared" si="3"/>
        <v>783</v>
      </c>
      <c r="X13" s="86">
        <f t="shared" si="3"/>
        <v>36</v>
      </c>
      <c r="Y13" s="87">
        <f t="shared" si="3"/>
        <v>819</v>
      </c>
      <c r="Z13" s="107">
        <f t="shared" si="4"/>
        <v>1.3149637972646822</v>
      </c>
      <c r="AA13" s="83">
        <f t="shared" si="4"/>
        <v>1.0269461077844311</v>
      </c>
      <c r="AB13" s="83">
        <f t="shared" si="4"/>
        <v>1.2142857142857142</v>
      </c>
    </row>
    <row r="14" spans="1:28" s="57" customFormat="1" ht="18" customHeight="1" x14ac:dyDescent="0.25">
      <c r="A14" s="84">
        <v>9</v>
      </c>
      <c r="B14" s="85">
        <f t="shared" si="5"/>
        <v>2486</v>
      </c>
      <c r="C14" s="106">
        <v>1507</v>
      </c>
      <c r="D14" s="111">
        <f>B14+C14</f>
        <v>3993</v>
      </c>
      <c r="E14" s="88">
        <f>ROUNDDOWN(($F$114+ROUNDDOWN(($A14*IF(501&lt;=$A14,$F$128,IF(101&lt;=$A14,$F$127,IF(51&lt;=$A14,$F$126,IF(31&lt;=$A14,$F$125,IF(21&lt;=$A14,$F$124,IF(11&lt;=$A14,$F$123,IF(1&lt;=$A14,$F$122,0)))))))),0))*1.1,0)</f>
        <v>2977</v>
      </c>
      <c r="F14" s="89">
        <v>1436</v>
      </c>
      <c r="G14" s="90">
        <f t="shared" si="8"/>
        <v>4413</v>
      </c>
      <c r="H14" s="91">
        <f t="shared" si="0"/>
        <v>491</v>
      </c>
      <c r="I14" s="92">
        <f t="shared" si="0"/>
        <v>-71</v>
      </c>
      <c r="J14" s="93">
        <f t="shared" si="0"/>
        <v>420</v>
      </c>
      <c r="K14" s="94">
        <f>ROUNDDOWN(($L$114+ROUNDDOWN(($A14*IF(501&lt;=$A14,$L$128,IF(101&lt;=$A14,$L$127,IF(51&lt;=$A14,$L$126,IF(31&lt;=$A14,$L$125,IF(21&lt;=$A14,$L$124,IF(11&lt;=$A14,$L$123,IF(1&lt;=$A14,$L$122,0)))))))),0))*1.1,0)</f>
        <v>3163</v>
      </c>
      <c r="L14" s="95">
        <v>1441</v>
      </c>
      <c r="M14" s="96">
        <f t="shared" si="9"/>
        <v>4604</v>
      </c>
      <c r="N14" s="97">
        <f t="shared" si="1"/>
        <v>186</v>
      </c>
      <c r="O14" s="98">
        <f t="shared" si="1"/>
        <v>5</v>
      </c>
      <c r="P14" s="99">
        <f t="shared" si="1"/>
        <v>191</v>
      </c>
      <c r="Q14" s="100">
        <f>ROUNDDOWN(($R$114+ROUNDDOWN(($A14*IF(501&lt;=$A14,$R$128,IF(101&lt;=$A14,$R$127,IF(51&lt;=$A14,$R$126,IF(31&lt;=$A14,$R$125,IF(21&lt;=$A14,$R$124,IF(11&lt;=$A14,$R$123,IF(1&lt;=$A14,$R$122,0)))))))),0))*1.1,0)</f>
        <v>3349</v>
      </c>
      <c r="R14" s="101">
        <f t="shared" si="6"/>
        <v>1445</v>
      </c>
      <c r="S14" s="102">
        <f t="shared" si="10"/>
        <v>4794</v>
      </c>
      <c r="T14" s="103">
        <f t="shared" si="2"/>
        <v>186</v>
      </c>
      <c r="U14" s="104">
        <f t="shared" si="2"/>
        <v>4</v>
      </c>
      <c r="V14" s="105">
        <f t="shared" si="2"/>
        <v>190</v>
      </c>
      <c r="W14" s="106">
        <f t="shared" si="3"/>
        <v>863</v>
      </c>
      <c r="X14" s="86">
        <f t="shared" si="3"/>
        <v>-62</v>
      </c>
      <c r="Y14" s="87">
        <f t="shared" si="3"/>
        <v>801</v>
      </c>
      <c r="Z14" s="107">
        <f t="shared" si="4"/>
        <v>1.3471440064360418</v>
      </c>
      <c r="AA14" s="83">
        <f t="shared" si="4"/>
        <v>0.95885865958858663</v>
      </c>
      <c r="AB14" s="83">
        <f t="shared" si="4"/>
        <v>1.2006010518407213</v>
      </c>
    </row>
    <row r="15" spans="1:28" s="57" customFormat="1" ht="18" customHeight="1" x14ac:dyDescent="0.25">
      <c r="A15" s="84">
        <v>10</v>
      </c>
      <c r="B15" s="85">
        <f t="shared" si="5"/>
        <v>2486</v>
      </c>
      <c r="C15" s="106">
        <v>1677</v>
      </c>
      <c r="D15" s="111">
        <f t="shared" ref="D15:D78" si="11">B15+C15</f>
        <v>4163</v>
      </c>
      <c r="E15" s="88">
        <f>ROUNDDOWN(($F$114+ROUNDDOWN(($A15*IF(501&lt;=$A15,$F$128,IF(101&lt;=$A15,$F$127,IF(51&lt;=$A15,$F$126,IF(31&lt;=$A15,$F$125,IF(21&lt;=$A15,$F$124,IF(11&lt;=$A15,$F$123,IF(1&lt;=$A15,$F$122,0)))))))),0))*1.1,0)</f>
        <v>3049</v>
      </c>
      <c r="F15" s="89">
        <v>1518</v>
      </c>
      <c r="G15" s="90">
        <f t="shared" si="8"/>
        <v>4567</v>
      </c>
      <c r="H15" s="91">
        <f t="shared" si="0"/>
        <v>563</v>
      </c>
      <c r="I15" s="92">
        <f t="shared" si="0"/>
        <v>-159</v>
      </c>
      <c r="J15" s="93">
        <f t="shared" si="0"/>
        <v>404</v>
      </c>
      <c r="K15" s="94">
        <f>ROUNDDOWN(($L$114+ROUNDDOWN(($A15*IF(501&lt;=$A15,$L$128,IF(101&lt;=$A15,$L$127,IF(51&lt;=$A15,$L$126,IF(31&lt;=$A15,$L$125,IF(21&lt;=$A15,$L$124,IF(11&lt;=$A15,$L$123,IF(1&lt;=$A15,$L$122,0)))))))),0))*1.1,0)</f>
        <v>3239</v>
      </c>
      <c r="L15" s="95">
        <v>1518</v>
      </c>
      <c r="M15" s="96">
        <f t="shared" si="9"/>
        <v>4757</v>
      </c>
      <c r="N15" s="97">
        <f t="shared" si="1"/>
        <v>190</v>
      </c>
      <c r="O15" s="98">
        <f t="shared" si="1"/>
        <v>0</v>
      </c>
      <c r="P15" s="99">
        <f t="shared" si="1"/>
        <v>190</v>
      </c>
      <c r="Q15" s="100">
        <f>ROUNDDOWN(($R$114+ROUNDDOWN(($A15*IF(501&lt;=$A15,$R$128,IF(101&lt;=$A15,$R$127,IF(51&lt;=$A15,$R$126,IF(31&lt;=$A15,$R$125,IF(21&lt;=$A15,$R$124,IF(11&lt;=$A15,$R$123,IF(1&lt;=$A15,$R$122,0)))))))),0))*1.1,0)</f>
        <v>3429</v>
      </c>
      <c r="R15" s="101">
        <f t="shared" si="6"/>
        <v>1518</v>
      </c>
      <c r="S15" s="102">
        <f t="shared" si="10"/>
        <v>4947</v>
      </c>
      <c r="T15" s="103">
        <f t="shared" si="2"/>
        <v>190</v>
      </c>
      <c r="U15" s="104">
        <f t="shared" si="2"/>
        <v>0</v>
      </c>
      <c r="V15" s="105">
        <f t="shared" si="2"/>
        <v>190</v>
      </c>
      <c r="W15" s="106">
        <f t="shared" si="3"/>
        <v>943</v>
      </c>
      <c r="X15" s="86">
        <f t="shared" si="3"/>
        <v>-159</v>
      </c>
      <c r="Y15" s="87">
        <f t="shared" si="3"/>
        <v>784</v>
      </c>
      <c r="Z15" s="107">
        <f t="shared" si="4"/>
        <v>1.3793242156074015</v>
      </c>
      <c r="AA15" s="83">
        <f t="shared" si="4"/>
        <v>0.90518783542039361</v>
      </c>
      <c r="AB15" s="83">
        <f t="shared" si="4"/>
        <v>1.1883257266394427</v>
      </c>
    </row>
    <row r="16" spans="1:28" s="57" customFormat="1" ht="18" customHeight="1" x14ac:dyDescent="0.25">
      <c r="A16" s="84">
        <v>11</v>
      </c>
      <c r="B16" s="85">
        <f t="shared" si="5"/>
        <v>2730</v>
      </c>
      <c r="C16" s="106">
        <v>1848</v>
      </c>
      <c r="D16" s="111">
        <f t="shared" si="11"/>
        <v>4578</v>
      </c>
      <c r="E16" s="88">
        <f>ROUNDDOWN(($F$114+ROUNDDOWN(($A16*IF(501&lt;=$A16,$F$128,IF(101&lt;=$A16,$F$127,IF(51&lt;=$A16,$F$126,IF(31&lt;=$A16,$F$125,IF(21&lt;=$A16,$F$124,IF(11&lt;=$A16,$F$123,IF(1&lt;=$A16,$F$122,0)))))))),0))*1.1,0)</f>
        <v>3326</v>
      </c>
      <c r="F16" s="89">
        <v>1768</v>
      </c>
      <c r="G16" s="90">
        <f t="shared" si="8"/>
        <v>5094</v>
      </c>
      <c r="H16" s="91">
        <f t="shared" si="0"/>
        <v>596</v>
      </c>
      <c r="I16" s="92">
        <f t="shared" si="0"/>
        <v>-80</v>
      </c>
      <c r="J16" s="93">
        <f t="shared" si="0"/>
        <v>516</v>
      </c>
      <c r="K16" s="94">
        <f>ROUNDDOWN(($L$114+ROUNDDOWN(($A16*IF(501&lt;=$A16,$L$128,IF(101&lt;=$A16,$L$127,IF(51&lt;=$A16,$L$126,IF(31&lt;=$A16,$L$125,IF(21&lt;=$A16,$L$124,IF(11&lt;=$A16,$L$123,IF(1&lt;=$A16,$L$122,0)))))))),0))*1.1,0)</f>
        <v>3533</v>
      </c>
      <c r="L16" s="95">
        <v>1788</v>
      </c>
      <c r="M16" s="96">
        <f t="shared" si="9"/>
        <v>5321</v>
      </c>
      <c r="N16" s="97">
        <f t="shared" si="1"/>
        <v>207</v>
      </c>
      <c r="O16" s="98">
        <f t="shared" si="1"/>
        <v>20</v>
      </c>
      <c r="P16" s="99">
        <f t="shared" si="1"/>
        <v>227</v>
      </c>
      <c r="Q16" s="100">
        <f>ROUNDDOWN(($R$114+ROUNDDOWN(($A16*IF(501&lt;=$A16,$R$128,IF(101&lt;=$A16,$R$127,IF(51&lt;=$A16,$R$126,IF(31&lt;=$A16,$R$125,IF(21&lt;=$A16,$R$124,IF(11&lt;=$A16,$R$123,IF(1&lt;=$A16,$R$122,0)))))))),0))*1.1,0)</f>
        <v>3740</v>
      </c>
      <c r="R16" s="101">
        <f t="shared" si="6"/>
        <v>1808</v>
      </c>
      <c r="S16" s="102">
        <f t="shared" si="10"/>
        <v>5548</v>
      </c>
      <c r="T16" s="103">
        <f t="shared" si="2"/>
        <v>207</v>
      </c>
      <c r="U16" s="104">
        <f t="shared" si="2"/>
        <v>20</v>
      </c>
      <c r="V16" s="105">
        <f t="shared" si="2"/>
        <v>227</v>
      </c>
      <c r="W16" s="106">
        <f t="shared" si="3"/>
        <v>1010</v>
      </c>
      <c r="X16" s="86">
        <f t="shared" si="3"/>
        <v>-40</v>
      </c>
      <c r="Y16" s="87">
        <f t="shared" si="3"/>
        <v>970</v>
      </c>
      <c r="Z16" s="107">
        <f t="shared" si="4"/>
        <v>1.36996336996337</v>
      </c>
      <c r="AA16" s="83">
        <f t="shared" si="4"/>
        <v>0.97835497835497831</v>
      </c>
      <c r="AB16" s="83">
        <f t="shared" si="4"/>
        <v>1.2118829183049367</v>
      </c>
    </row>
    <row r="17" spans="1:28" s="57" customFormat="1" ht="18" customHeight="1" x14ac:dyDescent="0.25">
      <c r="A17" s="84">
        <v>12</v>
      </c>
      <c r="B17" s="85">
        <f t="shared" si="5"/>
        <v>2974</v>
      </c>
      <c r="C17" s="106">
        <v>2018</v>
      </c>
      <c r="D17" s="111">
        <f t="shared" si="11"/>
        <v>4992</v>
      </c>
      <c r="E17" s="88">
        <f>ROUNDDOWN(($F$114+ROUNDDOWN(($A17*IF(501&lt;=$A17,$F$128,IF(101&lt;=$A17,$F$127,IF(51&lt;=$A17,$F$126,IF(31&lt;=$A17,$F$125,IF(21&lt;=$A17,$F$124,IF(11&lt;=$A17,$F$123,IF(1&lt;=$A17,$F$122,0)))))))),0))*1.1,0)</f>
        <v>3416</v>
      </c>
      <c r="F17" s="89">
        <v>1865</v>
      </c>
      <c r="G17" s="90">
        <f t="shared" si="8"/>
        <v>5281</v>
      </c>
      <c r="H17" s="91">
        <f t="shared" si="0"/>
        <v>442</v>
      </c>
      <c r="I17" s="92">
        <f t="shared" si="0"/>
        <v>-153</v>
      </c>
      <c r="J17" s="93">
        <f t="shared" si="0"/>
        <v>289</v>
      </c>
      <c r="K17" s="94">
        <f>ROUNDDOWN(($L$114+ROUNDDOWN(($A17*IF(501&lt;=$A17,$L$128,IF(101&lt;=$A17,$L$127,IF(51&lt;=$A17,$L$126,IF(31&lt;=$A17,$L$125,IF(21&lt;=$A17,$L$124,IF(11&lt;=$A17,$L$123,IF(1&lt;=$A17,$L$122,0)))))))),0))*1.1,0)</f>
        <v>3628</v>
      </c>
      <c r="L17" s="95">
        <v>1883</v>
      </c>
      <c r="M17" s="96">
        <f t="shared" si="9"/>
        <v>5511</v>
      </c>
      <c r="N17" s="97">
        <f t="shared" si="1"/>
        <v>212</v>
      </c>
      <c r="O17" s="98">
        <f t="shared" si="1"/>
        <v>18</v>
      </c>
      <c r="P17" s="99">
        <f t="shared" si="1"/>
        <v>230</v>
      </c>
      <c r="Q17" s="100">
        <f>ROUNDDOWN(($R$114+ROUNDDOWN(($A17*IF(501&lt;=$A17,$R$128,IF(101&lt;=$A17,$R$127,IF(51&lt;=$A17,$R$126,IF(31&lt;=$A17,$R$125,IF(21&lt;=$A17,$R$124,IF(11&lt;=$A17,$R$123,IF(1&lt;=$A17,$R$122,0)))))))),0))*1.1,0)</f>
        <v>3841</v>
      </c>
      <c r="R17" s="101">
        <f t="shared" si="6"/>
        <v>1900</v>
      </c>
      <c r="S17" s="102">
        <f t="shared" si="10"/>
        <v>5741</v>
      </c>
      <c r="T17" s="103">
        <f t="shared" si="2"/>
        <v>213</v>
      </c>
      <c r="U17" s="104">
        <f t="shared" si="2"/>
        <v>17</v>
      </c>
      <c r="V17" s="105">
        <f t="shared" si="2"/>
        <v>230</v>
      </c>
      <c r="W17" s="106">
        <f t="shared" si="3"/>
        <v>867</v>
      </c>
      <c r="X17" s="86">
        <f t="shared" si="3"/>
        <v>-118</v>
      </c>
      <c r="Y17" s="87">
        <f t="shared" si="3"/>
        <v>749</v>
      </c>
      <c r="Z17" s="107">
        <f t="shared" si="4"/>
        <v>1.2915265635507733</v>
      </c>
      <c r="AA17" s="83">
        <f t="shared" si="4"/>
        <v>0.94152626362735381</v>
      </c>
      <c r="AB17" s="83">
        <f t="shared" si="4"/>
        <v>1.1500400641025641</v>
      </c>
    </row>
    <row r="18" spans="1:28" s="57" customFormat="1" ht="18" customHeight="1" x14ac:dyDescent="0.25">
      <c r="A18" s="84">
        <v>13</v>
      </c>
      <c r="B18" s="85">
        <f t="shared" si="5"/>
        <v>3218</v>
      </c>
      <c r="C18" s="106">
        <v>2189</v>
      </c>
      <c r="D18" s="111">
        <f t="shared" si="11"/>
        <v>5407</v>
      </c>
      <c r="E18" s="88">
        <f>ROUNDDOWN(($F$114+ROUNDDOWN(($A18*IF(501&lt;=$A18,$F$128,IF(101&lt;=$A18,$F$127,IF(51&lt;=$A18,$F$126,IF(31&lt;=$A18,$F$125,IF(21&lt;=$A18,$F$124,IF(11&lt;=$A18,$F$123,IF(1&lt;=$A18,$F$122,0)))))))),0))*1.1,0)</f>
        <v>3506</v>
      </c>
      <c r="F18" s="89">
        <v>1962</v>
      </c>
      <c r="G18" s="90">
        <f t="shared" si="8"/>
        <v>5468</v>
      </c>
      <c r="H18" s="91">
        <f t="shared" si="0"/>
        <v>288</v>
      </c>
      <c r="I18" s="92">
        <f t="shared" si="0"/>
        <v>-227</v>
      </c>
      <c r="J18" s="93">
        <f t="shared" si="0"/>
        <v>61</v>
      </c>
      <c r="K18" s="94">
        <f>ROUNDDOWN(($L$114+ROUNDDOWN(($A18*IF(501&lt;=$A18,$L$128,IF(101&lt;=$A18,$L$127,IF(51&lt;=$A18,$L$126,IF(31&lt;=$A18,$L$125,IF(21&lt;=$A18,$L$124,IF(11&lt;=$A18,$L$123,IF(1&lt;=$A18,$L$122,0)))))))),0))*1.1,0)</f>
        <v>3724</v>
      </c>
      <c r="L18" s="95">
        <v>1977</v>
      </c>
      <c r="M18" s="96">
        <f t="shared" si="9"/>
        <v>5701</v>
      </c>
      <c r="N18" s="97">
        <f t="shared" si="1"/>
        <v>218</v>
      </c>
      <c r="O18" s="98">
        <f t="shared" si="1"/>
        <v>15</v>
      </c>
      <c r="P18" s="99">
        <f t="shared" si="1"/>
        <v>233</v>
      </c>
      <c r="Q18" s="100">
        <f>ROUNDDOWN(($R$114+ROUNDDOWN(($A18*IF(501&lt;=$A18,$R$128,IF(101&lt;=$A18,$R$127,IF(51&lt;=$A18,$R$126,IF(31&lt;=$A18,$R$125,IF(21&lt;=$A18,$R$124,IF(11&lt;=$A18,$R$123,IF(1&lt;=$A18,$R$122,0)))))))),0))*1.1,0)</f>
        <v>3942</v>
      </c>
      <c r="R18" s="101">
        <f t="shared" si="6"/>
        <v>1993</v>
      </c>
      <c r="S18" s="102">
        <f t="shared" si="10"/>
        <v>5935</v>
      </c>
      <c r="T18" s="103">
        <f t="shared" si="2"/>
        <v>218</v>
      </c>
      <c r="U18" s="104">
        <f t="shared" si="2"/>
        <v>16</v>
      </c>
      <c r="V18" s="105">
        <f t="shared" si="2"/>
        <v>234</v>
      </c>
      <c r="W18" s="106">
        <f t="shared" si="3"/>
        <v>724</v>
      </c>
      <c r="X18" s="86">
        <f t="shared" si="3"/>
        <v>-196</v>
      </c>
      <c r="Y18" s="87">
        <f t="shared" si="3"/>
        <v>528</v>
      </c>
      <c r="Z18" s="107">
        <f t="shared" si="4"/>
        <v>1.2249844623990056</v>
      </c>
      <c r="AA18" s="83">
        <f t="shared" si="4"/>
        <v>0.91046139789858382</v>
      </c>
      <c r="AB18" s="83">
        <f t="shared" si="4"/>
        <v>1.097651192898095</v>
      </c>
    </row>
    <row r="19" spans="1:28" s="57" customFormat="1" ht="18" customHeight="1" x14ac:dyDescent="0.25">
      <c r="A19" s="84">
        <v>14</v>
      </c>
      <c r="B19" s="85">
        <f t="shared" si="5"/>
        <v>3462</v>
      </c>
      <c r="C19" s="106">
        <v>2359</v>
      </c>
      <c r="D19" s="111">
        <f t="shared" si="11"/>
        <v>5821</v>
      </c>
      <c r="E19" s="88">
        <f>ROUNDDOWN(($F$114+ROUNDDOWN(($A19*IF(501&lt;=$A19,$F$128,IF(101&lt;=$A19,$F$127,IF(51&lt;=$A19,$F$126,IF(31&lt;=$A19,$F$125,IF(21&lt;=$A19,$F$124,IF(11&lt;=$A19,$F$123,IF(1&lt;=$A19,$F$122,0)))))))),0))*1.1,0)</f>
        <v>3597</v>
      </c>
      <c r="F19" s="89">
        <v>2059</v>
      </c>
      <c r="G19" s="90">
        <f t="shared" si="8"/>
        <v>5656</v>
      </c>
      <c r="H19" s="91">
        <f t="shared" si="0"/>
        <v>135</v>
      </c>
      <c r="I19" s="92">
        <f t="shared" si="0"/>
        <v>-300</v>
      </c>
      <c r="J19" s="93">
        <f t="shared" si="0"/>
        <v>-165</v>
      </c>
      <c r="K19" s="94">
        <f>ROUNDDOWN(($L$114+ROUNDDOWN(($A19*IF(501&lt;=$A19,$L$128,IF(101&lt;=$A19,$L$127,IF(51&lt;=$A19,$L$126,IF(31&lt;=$A19,$L$125,IF(21&lt;=$A19,$L$124,IF(11&lt;=$A19,$L$123,IF(1&lt;=$A19,$L$122,0)))))))),0))*1.1,0)</f>
        <v>3820</v>
      </c>
      <c r="L19" s="95">
        <v>2072</v>
      </c>
      <c r="M19" s="96">
        <f t="shared" si="9"/>
        <v>5892</v>
      </c>
      <c r="N19" s="97">
        <f t="shared" si="1"/>
        <v>223</v>
      </c>
      <c r="O19" s="98">
        <f t="shared" si="1"/>
        <v>13</v>
      </c>
      <c r="P19" s="99">
        <f t="shared" si="1"/>
        <v>236</v>
      </c>
      <c r="Q19" s="100">
        <f>ROUNDDOWN(($R$114+ROUNDDOWN(($A19*IF(501&lt;=$A19,$R$128,IF(101&lt;=$A19,$R$127,IF(51&lt;=$A19,$R$126,IF(31&lt;=$A19,$R$125,IF(21&lt;=$A19,$R$124,IF(11&lt;=$A19,$R$123,IF(1&lt;=$A19,$R$122,0)))))))),0))*1.1,0)</f>
        <v>4043</v>
      </c>
      <c r="R19" s="101">
        <f t="shared" si="6"/>
        <v>2085</v>
      </c>
      <c r="S19" s="102">
        <f t="shared" si="10"/>
        <v>6128</v>
      </c>
      <c r="T19" s="103">
        <f t="shared" si="2"/>
        <v>223</v>
      </c>
      <c r="U19" s="104">
        <f t="shared" si="2"/>
        <v>13</v>
      </c>
      <c r="V19" s="105">
        <f t="shared" si="2"/>
        <v>236</v>
      </c>
      <c r="W19" s="106">
        <f t="shared" si="3"/>
        <v>581</v>
      </c>
      <c r="X19" s="86">
        <f t="shared" si="3"/>
        <v>-274</v>
      </c>
      <c r="Y19" s="87">
        <f t="shared" si="3"/>
        <v>307</v>
      </c>
      <c r="Z19" s="107">
        <f t="shared" si="4"/>
        <v>1.1678220681686886</v>
      </c>
      <c r="AA19" s="83">
        <f t="shared" si="4"/>
        <v>0.88384908859686306</v>
      </c>
      <c r="AB19" s="83">
        <f t="shared" si="4"/>
        <v>1.0527400790242227</v>
      </c>
    </row>
    <row r="20" spans="1:28" s="57" customFormat="1" ht="18" customHeight="1" x14ac:dyDescent="0.25">
      <c r="A20" s="84">
        <v>15</v>
      </c>
      <c r="B20" s="85">
        <f t="shared" si="5"/>
        <v>3707</v>
      </c>
      <c r="C20" s="106">
        <v>2530</v>
      </c>
      <c r="D20" s="111">
        <f t="shared" si="11"/>
        <v>6237</v>
      </c>
      <c r="E20" s="88">
        <f>ROUNDDOWN(($F$114+ROUNDDOWN(($A20*IF(501&lt;=$A20,$F$128,IF(101&lt;=$A20,$F$127,IF(51&lt;=$A20,$F$126,IF(31&lt;=$A20,$F$125,IF(21&lt;=$A20,$F$124,IF(11&lt;=$A20,$F$123,IF(1&lt;=$A20,$F$122,0)))))))),0))*1.1,0)</f>
        <v>3687</v>
      </c>
      <c r="F20" s="89">
        <v>2156</v>
      </c>
      <c r="G20" s="90">
        <f t="shared" si="8"/>
        <v>5843</v>
      </c>
      <c r="H20" s="91">
        <f t="shared" ref="H20:J50" si="12">E20-B20</f>
        <v>-20</v>
      </c>
      <c r="I20" s="92">
        <f t="shared" si="12"/>
        <v>-374</v>
      </c>
      <c r="J20" s="93">
        <f t="shared" si="12"/>
        <v>-394</v>
      </c>
      <c r="K20" s="94">
        <f>ROUNDDOWN(($L$114+ROUNDDOWN(($A20*IF(501&lt;=$A20,$L$128,IF(101&lt;=$A20,$L$127,IF(51&lt;=$A20,$L$126,IF(31&lt;=$A20,$L$125,IF(21&lt;=$A20,$L$124,IF(11&lt;=$A20,$L$123,IF(1&lt;=$A20,$L$122,0)))))))),0))*1.1,0)</f>
        <v>3916</v>
      </c>
      <c r="L20" s="95">
        <v>2167</v>
      </c>
      <c r="M20" s="96">
        <f t="shared" si="9"/>
        <v>6083</v>
      </c>
      <c r="N20" s="97">
        <f t="shared" ref="N20:P69" si="13">K20-E20</f>
        <v>229</v>
      </c>
      <c r="O20" s="98">
        <f t="shared" si="13"/>
        <v>11</v>
      </c>
      <c r="P20" s="99">
        <f t="shared" si="13"/>
        <v>240</v>
      </c>
      <c r="Q20" s="100">
        <f>ROUNDDOWN(($R$114+ROUNDDOWN(($A20*IF(501&lt;=$A20,$R$128,IF(101&lt;=$A20,$R$127,IF(51&lt;=$A20,$R$126,IF(31&lt;=$A20,$R$125,IF(21&lt;=$A20,$R$124,IF(11&lt;=$A20,$R$123,IF(1&lt;=$A20,$R$122,0)))))))),0))*1.1,0)</f>
        <v>4144</v>
      </c>
      <c r="R20" s="101">
        <f t="shared" si="6"/>
        <v>2178</v>
      </c>
      <c r="S20" s="102">
        <f t="shared" si="10"/>
        <v>6322</v>
      </c>
      <c r="T20" s="103">
        <f t="shared" ref="T20:V69" si="14">Q20-K20</f>
        <v>228</v>
      </c>
      <c r="U20" s="104">
        <f t="shared" si="14"/>
        <v>11</v>
      </c>
      <c r="V20" s="105">
        <f t="shared" si="14"/>
        <v>239</v>
      </c>
      <c r="W20" s="106">
        <f t="shared" ref="W20:Y69" si="15">Q20-B20</f>
        <v>437</v>
      </c>
      <c r="X20" s="86">
        <f t="shared" si="15"/>
        <v>-352</v>
      </c>
      <c r="Y20" s="87">
        <f t="shared" si="15"/>
        <v>85</v>
      </c>
      <c r="Z20" s="107">
        <f t="shared" ref="Z20:AB69" si="16">Q20/B20</f>
        <v>1.1178850822767736</v>
      </c>
      <c r="AA20" s="83">
        <f t="shared" si="16"/>
        <v>0.86086956521739133</v>
      </c>
      <c r="AB20" s="83">
        <f t="shared" si="16"/>
        <v>1.0136283469616802</v>
      </c>
    </row>
    <row r="21" spans="1:28" s="57" customFormat="1" ht="18" customHeight="1" x14ac:dyDescent="0.25">
      <c r="A21" s="84">
        <v>16</v>
      </c>
      <c r="B21" s="85">
        <f t="shared" si="5"/>
        <v>3951</v>
      </c>
      <c r="C21" s="106">
        <v>2700</v>
      </c>
      <c r="D21" s="111">
        <f t="shared" si="11"/>
        <v>6651</v>
      </c>
      <c r="E21" s="88">
        <f>ROUNDDOWN(($F$114+ROUNDDOWN(($A21*IF(501&lt;=$A21,$F$128,IF(101&lt;=$A21,$F$127,IF(51&lt;=$A21,$F$126,IF(31&lt;=$A21,$F$125,IF(21&lt;=$A21,$F$124,IF(11&lt;=$A21,$F$123,IF(1&lt;=$A21,$F$122,0)))))))),0))*1.1,0)</f>
        <v>3777</v>
      </c>
      <c r="F21" s="89">
        <v>2252</v>
      </c>
      <c r="G21" s="90">
        <f t="shared" si="8"/>
        <v>6029</v>
      </c>
      <c r="H21" s="91">
        <f t="shared" si="12"/>
        <v>-174</v>
      </c>
      <c r="I21" s="92">
        <f t="shared" si="12"/>
        <v>-448</v>
      </c>
      <c r="J21" s="93">
        <f t="shared" si="12"/>
        <v>-622</v>
      </c>
      <c r="K21" s="94">
        <f>ROUNDDOWN(($L$114+ROUNDDOWN(($A21*IF(501&lt;=$A21,$L$128,IF(101&lt;=$A21,$L$127,IF(51&lt;=$A21,$L$126,IF(31&lt;=$A21,$L$125,IF(21&lt;=$A21,$L$124,IF(11&lt;=$A21,$L$123,IF(1&lt;=$A21,$L$122,0)))))))),0))*1.1,0)</f>
        <v>4011</v>
      </c>
      <c r="L21" s="95">
        <v>2261</v>
      </c>
      <c r="M21" s="96">
        <f t="shared" si="9"/>
        <v>6272</v>
      </c>
      <c r="N21" s="97">
        <f t="shared" si="13"/>
        <v>234</v>
      </c>
      <c r="O21" s="98">
        <f t="shared" si="13"/>
        <v>9</v>
      </c>
      <c r="P21" s="99">
        <f t="shared" si="13"/>
        <v>243</v>
      </c>
      <c r="Q21" s="100">
        <f>ROUNDDOWN(($R$114+ROUNDDOWN(($A21*IF(501&lt;=$A21,$R$128,IF(101&lt;=$A21,$R$127,IF(51&lt;=$A21,$R$126,IF(31&lt;=$A21,$R$125,IF(21&lt;=$A21,$R$124,IF(11&lt;=$A21,$R$123,IF(1&lt;=$A21,$R$122,0)))))))),0))*1.1,0)</f>
        <v>4246</v>
      </c>
      <c r="R21" s="101">
        <f t="shared" si="6"/>
        <v>2270</v>
      </c>
      <c r="S21" s="102">
        <f t="shared" si="10"/>
        <v>6516</v>
      </c>
      <c r="T21" s="103">
        <f t="shared" si="14"/>
        <v>235</v>
      </c>
      <c r="U21" s="104">
        <f t="shared" si="14"/>
        <v>9</v>
      </c>
      <c r="V21" s="105">
        <f t="shared" si="14"/>
        <v>244</v>
      </c>
      <c r="W21" s="106">
        <f t="shared" si="15"/>
        <v>295</v>
      </c>
      <c r="X21" s="86">
        <f t="shared" si="15"/>
        <v>-430</v>
      </c>
      <c r="Y21" s="87">
        <f t="shared" si="15"/>
        <v>-135</v>
      </c>
      <c r="Z21" s="107">
        <f t="shared" si="16"/>
        <v>1.0746646418628196</v>
      </c>
      <c r="AA21" s="83">
        <f t="shared" si="16"/>
        <v>0.84074074074074079</v>
      </c>
      <c r="AB21" s="83">
        <f t="shared" si="16"/>
        <v>0.97970230040595396</v>
      </c>
    </row>
    <row r="22" spans="1:28" s="57" customFormat="1" ht="18" customHeight="1" x14ac:dyDescent="0.25">
      <c r="A22" s="84">
        <v>17</v>
      </c>
      <c r="B22" s="85">
        <f t="shared" si="5"/>
        <v>4195</v>
      </c>
      <c r="C22" s="106">
        <v>2871</v>
      </c>
      <c r="D22" s="111">
        <f t="shared" si="11"/>
        <v>7066</v>
      </c>
      <c r="E22" s="88">
        <f>ROUNDDOWN(($F$114+ROUNDDOWN(($A22*IF(501&lt;=$A22,$F$128,IF(101&lt;=$A22,$F$127,IF(51&lt;=$A22,$F$126,IF(31&lt;=$A22,$F$125,IF(21&lt;=$A22,$F$124,IF(11&lt;=$A22,$F$123,IF(1&lt;=$A22,$F$122,0)))))))),0))*1.1,0)</f>
        <v>3867</v>
      </c>
      <c r="F22" s="89">
        <v>2349</v>
      </c>
      <c r="G22" s="90">
        <f t="shared" si="8"/>
        <v>6216</v>
      </c>
      <c r="H22" s="91">
        <f t="shared" si="12"/>
        <v>-328</v>
      </c>
      <c r="I22" s="92">
        <f t="shared" si="12"/>
        <v>-522</v>
      </c>
      <c r="J22" s="93">
        <f t="shared" si="12"/>
        <v>-850</v>
      </c>
      <c r="K22" s="94">
        <f>ROUNDDOWN(($L$114+ROUNDDOWN(($A22*IF(501&lt;=$A22,$L$128,IF(101&lt;=$A22,$L$127,IF(51&lt;=$A22,$L$126,IF(31&lt;=$A22,$L$125,IF(21&lt;=$A22,$L$124,IF(11&lt;=$A22,$L$123,IF(1&lt;=$A22,$L$122,0)))))))),0))*1.1,0)</f>
        <v>4107</v>
      </c>
      <c r="L22" s="95">
        <v>2356</v>
      </c>
      <c r="M22" s="96">
        <f t="shared" si="9"/>
        <v>6463</v>
      </c>
      <c r="N22" s="97">
        <f t="shared" si="13"/>
        <v>240</v>
      </c>
      <c r="O22" s="98">
        <f t="shared" si="13"/>
        <v>7</v>
      </c>
      <c r="P22" s="99">
        <f t="shared" si="13"/>
        <v>247</v>
      </c>
      <c r="Q22" s="100">
        <f>ROUNDDOWN(($R$114+ROUNDDOWN(($A22*IF(501&lt;=$A22,$R$128,IF(101&lt;=$A22,$R$127,IF(51&lt;=$A22,$R$126,IF(31&lt;=$A22,$R$125,IF(21&lt;=$A22,$R$124,IF(11&lt;=$A22,$R$123,IF(1&lt;=$A22,$R$122,0)))))))),0))*1.1,0)</f>
        <v>4347</v>
      </c>
      <c r="R22" s="101">
        <f t="shared" si="6"/>
        <v>2362</v>
      </c>
      <c r="S22" s="102">
        <f t="shared" si="10"/>
        <v>6709</v>
      </c>
      <c r="T22" s="103">
        <f t="shared" si="14"/>
        <v>240</v>
      </c>
      <c r="U22" s="104">
        <f t="shared" si="14"/>
        <v>6</v>
      </c>
      <c r="V22" s="105">
        <f t="shared" si="14"/>
        <v>246</v>
      </c>
      <c r="W22" s="106">
        <f t="shared" si="15"/>
        <v>152</v>
      </c>
      <c r="X22" s="86">
        <f t="shared" si="15"/>
        <v>-509</v>
      </c>
      <c r="Y22" s="87">
        <f t="shared" si="15"/>
        <v>-357</v>
      </c>
      <c r="Z22" s="107">
        <f t="shared" si="16"/>
        <v>1.0362336114421931</v>
      </c>
      <c r="AA22" s="83">
        <f t="shared" si="16"/>
        <v>0.8227098571926158</v>
      </c>
      <c r="AB22" s="83">
        <f t="shared" si="16"/>
        <v>0.94947636569487692</v>
      </c>
    </row>
    <row r="23" spans="1:28" s="57" customFormat="1" ht="18" customHeight="1" x14ac:dyDescent="0.25">
      <c r="A23" s="84">
        <v>18</v>
      </c>
      <c r="B23" s="85">
        <f t="shared" si="5"/>
        <v>4439</v>
      </c>
      <c r="C23" s="106">
        <v>3041</v>
      </c>
      <c r="D23" s="111">
        <f t="shared" si="11"/>
        <v>7480</v>
      </c>
      <c r="E23" s="88">
        <f>ROUNDDOWN(($F$114+ROUNDDOWN(($A23*IF(501&lt;=$A23,$F$128,IF(101&lt;=$A23,$F$127,IF(51&lt;=$A23,$F$126,IF(31&lt;=$A23,$F$125,IF(21&lt;=$A23,$F$124,IF(11&lt;=$A23,$F$123,IF(1&lt;=$A23,$F$122,0)))))))),0))*1.1,0)</f>
        <v>3957</v>
      </c>
      <c r="F23" s="89">
        <v>2446</v>
      </c>
      <c r="G23" s="90">
        <f t="shared" si="8"/>
        <v>6403</v>
      </c>
      <c r="H23" s="91">
        <f t="shared" si="12"/>
        <v>-482</v>
      </c>
      <c r="I23" s="92">
        <f t="shared" si="12"/>
        <v>-595</v>
      </c>
      <c r="J23" s="93">
        <f t="shared" si="12"/>
        <v>-1077</v>
      </c>
      <c r="K23" s="94">
        <f>ROUNDDOWN(($L$114+ROUNDDOWN(($A23*IF(501&lt;=$A23,$L$128,IF(101&lt;=$A23,$L$127,IF(51&lt;=$A23,$L$126,IF(31&lt;=$A23,$L$125,IF(21&lt;=$A23,$L$124,IF(11&lt;=$A23,$L$123,IF(1&lt;=$A23,$L$122,0)))))))),0))*1.1,0)</f>
        <v>4203</v>
      </c>
      <c r="L23" s="95">
        <v>2450</v>
      </c>
      <c r="M23" s="96">
        <f t="shared" si="9"/>
        <v>6653</v>
      </c>
      <c r="N23" s="97">
        <f t="shared" si="13"/>
        <v>246</v>
      </c>
      <c r="O23" s="98">
        <f t="shared" si="13"/>
        <v>4</v>
      </c>
      <c r="P23" s="99">
        <f t="shared" si="13"/>
        <v>250</v>
      </c>
      <c r="Q23" s="100">
        <f>ROUNDDOWN(($R$114+ROUNDDOWN(($A23*IF(501&lt;=$A23,$R$128,IF(101&lt;=$A23,$R$127,IF(51&lt;=$A23,$R$126,IF(31&lt;=$A23,$R$125,IF(21&lt;=$A23,$R$124,IF(11&lt;=$A23,$R$123,IF(1&lt;=$A23,$R$122,0)))))))),0))*1.1,0)</f>
        <v>4448</v>
      </c>
      <c r="R23" s="101">
        <f t="shared" si="6"/>
        <v>2455</v>
      </c>
      <c r="S23" s="102">
        <f t="shared" si="10"/>
        <v>6903</v>
      </c>
      <c r="T23" s="103">
        <f t="shared" si="14"/>
        <v>245</v>
      </c>
      <c r="U23" s="104">
        <f t="shared" si="14"/>
        <v>5</v>
      </c>
      <c r="V23" s="105">
        <f t="shared" si="14"/>
        <v>250</v>
      </c>
      <c r="W23" s="106">
        <f t="shared" si="15"/>
        <v>9</v>
      </c>
      <c r="X23" s="86">
        <f t="shared" si="15"/>
        <v>-586</v>
      </c>
      <c r="Y23" s="87">
        <f t="shared" si="15"/>
        <v>-577</v>
      </c>
      <c r="Z23" s="107">
        <f t="shared" si="16"/>
        <v>1.0020274836674927</v>
      </c>
      <c r="AA23" s="83">
        <f t="shared" si="16"/>
        <v>0.80730023018743835</v>
      </c>
      <c r="AB23" s="83">
        <f t="shared" si="16"/>
        <v>0.92286096256684491</v>
      </c>
    </row>
    <row r="24" spans="1:28" s="57" customFormat="1" ht="18" customHeight="1" x14ac:dyDescent="0.25">
      <c r="A24" s="112">
        <v>19</v>
      </c>
      <c r="B24" s="113">
        <f t="shared" si="5"/>
        <v>4683</v>
      </c>
      <c r="C24" s="114">
        <v>3212</v>
      </c>
      <c r="D24" s="115">
        <f t="shared" si="11"/>
        <v>7895</v>
      </c>
      <c r="E24" s="116">
        <f>ROUNDDOWN(($F$114+ROUNDDOWN(($A24*IF(501&lt;=$A24,$F$128,IF(101&lt;=$A24,$F$127,IF(51&lt;=$A24,$F$126,IF(31&lt;=$A24,$F$125,IF(21&lt;=$A24,$F$124,IF(11&lt;=$A24,$F$123,IF(1&lt;=$A24,$F$122,0)))))))),0))*1.1,0)</f>
        <v>4048</v>
      </c>
      <c r="F24" s="117">
        <v>2543</v>
      </c>
      <c r="G24" s="118">
        <f t="shared" si="8"/>
        <v>6591</v>
      </c>
      <c r="H24" s="119">
        <f t="shared" si="12"/>
        <v>-635</v>
      </c>
      <c r="I24" s="120">
        <f t="shared" si="12"/>
        <v>-669</v>
      </c>
      <c r="J24" s="121">
        <f t="shared" si="12"/>
        <v>-1304</v>
      </c>
      <c r="K24" s="122">
        <f>ROUNDDOWN(($L$114+ROUNDDOWN(($A24*IF(501&lt;=$A24,$L$128,IF(101&lt;=$A24,$L$127,IF(51&lt;=$A24,$L$126,IF(31&lt;=$A24,$L$125,IF(21&lt;=$A24,$L$124,IF(11&lt;=$A24,$L$123,IF(1&lt;=$A24,$L$122,0)))))))),0))*1.1,0)</f>
        <v>4298</v>
      </c>
      <c r="L24" s="123">
        <v>2545</v>
      </c>
      <c r="M24" s="124">
        <f t="shared" si="9"/>
        <v>6843</v>
      </c>
      <c r="N24" s="125">
        <f t="shared" si="13"/>
        <v>250</v>
      </c>
      <c r="O24" s="126">
        <f t="shared" si="13"/>
        <v>2</v>
      </c>
      <c r="P24" s="127">
        <f t="shared" si="13"/>
        <v>252</v>
      </c>
      <c r="Q24" s="128">
        <f>ROUNDDOWN(($R$114+ROUNDDOWN(($A24*IF(501&lt;=$A24,$R$128,IF(101&lt;=$A24,$R$127,IF(51&lt;=$A24,$R$126,IF(31&lt;=$A24,$R$125,IF(21&lt;=$A24,$R$124,IF(11&lt;=$A24,$R$123,IF(1&lt;=$A24,$R$122,0)))))))),0))*1.1,0)</f>
        <v>4549</v>
      </c>
      <c r="R24" s="129">
        <f t="shared" si="6"/>
        <v>2547</v>
      </c>
      <c r="S24" s="130">
        <f t="shared" si="10"/>
        <v>7096</v>
      </c>
      <c r="T24" s="131">
        <f t="shared" si="14"/>
        <v>251</v>
      </c>
      <c r="U24" s="132">
        <f t="shared" si="14"/>
        <v>2</v>
      </c>
      <c r="V24" s="133">
        <f t="shared" si="14"/>
        <v>253</v>
      </c>
      <c r="W24" s="114">
        <f t="shared" si="15"/>
        <v>-134</v>
      </c>
      <c r="X24" s="134">
        <f t="shared" si="15"/>
        <v>-665</v>
      </c>
      <c r="Y24" s="135">
        <f t="shared" si="15"/>
        <v>-799</v>
      </c>
      <c r="Z24" s="136">
        <f t="shared" si="16"/>
        <v>0.97138586376254543</v>
      </c>
      <c r="AA24" s="137">
        <f t="shared" si="16"/>
        <v>0.7929638854296388</v>
      </c>
      <c r="AB24" s="137">
        <f t="shared" si="16"/>
        <v>0.89879670677644075</v>
      </c>
    </row>
    <row r="25" spans="1:28" s="57" customFormat="1" ht="18" customHeight="1" x14ac:dyDescent="0.25">
      <c r="A25" s="84">
        <v>20</v>
      </c>
      <c r="B25" s="85">
        <f t="shared" si="5"/>
        <v>4928</v>
      </c>
      <c r="C25" s="106">
        <v>3382</v>
      </c>
      <c r="D25" s="111">
        <f t="shared" si="11"/>
        <v>8310</v>
      </c>
      <c r="E25" s="88">
        <f>ROUNDDOWN(($F$114+ROUNDDOWN(($A25*IF(501&lt;=$A25,$F$128,IF(101&lt;=$A25,$F$127,IF(51&lt;=$A25,$F$126,IF(31&lt;=$A25,$F$125,IF(21&lt;=$A25,$F$124,IF(11&lt;=$A25,$F$123,IF(1&lt;=$A25,$F$122,0)))))))),0))*1.1,0)</f>
        <v>4138</v>
      </c>
      <c r="F25" s="89">
        <v>2640</v>
      </c>
      <c r="G25" s="90">
        <f t="shared" si="8"/>
        <v>6778</v>
      </c>
      <c r="H25" s="91">
        <f t="shared" si="12"/>
        <v>-790</v>
      </c>
      <c r="I25" s="92">
        <f t="shared" si="12"/>
        <v>-742</v>
      </c>
      <c r="J25" s="93">
        <f t="shared" si="12"/>
        <v>-1532</v>
      </c>
      <c r="K25" s="94">
        <f>ROUNDDOWN(($L$114+ROUNDDOWN(($A25*IF(501&lt;=$A25,$L$128,IF(101&lt;=$A25,$L$127,IF(51&lt;=$A25,$L$126,IF(31&lt;=$A25,$L$125,IF(21&lt;=$A25,$L$124,IF(11&lt;=$A25,$L$123,IF(1&lt;=$A25,$L$122,0)))))))),0))*1.1,0)</f>
        <v>4394</v>
      </c>
      <c r="L25" s="95">
        <v>2640</v>
      </c>
      <c r="M25" s="96">
        <f t="shared" si="9"/>
        <v>7034</v>
      </c>
      <c r="N25" s="97">
        <f t="shared" si="13"/>
        <v>256</v>
      </c>
      <c r="O25" s="98">
        <f t="shared" si="13"/>
        <v>0</v>
      </c>
      <c r="P25" s="99">
        <f t="shared" si="13"/>
        <v>256</v>
      </c>
      <c r="Q25" s="100">
        <f>ROUNDDOWN(($R$114+ROUNDDOWN(($A25*IF(501&lt;=$A25,$R$128,IF(101&lt;=$A25,$R$127,IF(51&lt;=$A25,$R$126,IF(31&lt;=$A25,$R$125,IF(21&lt;=$A25,$R$124,IF(11&lt;=$A25,$R$123,IF(1&lt;=$A25,$R$122,0)))))))),0))*1.1,0)</f>
        <v>4650</v>
      </c>
      <c r="R25" s="101">
        <f t="shared" si="6"/>
        <v>2640</v>
      </c>
      <c r="S25" s="102">
        <f t="shared" si="10"/>
        <v>7290</v>
      </c>
      <c r="T25" s="103">
        <f t="shared" si="14"/>
        <v>256</v>
      </c>
      <c r="U25" s="104">
        <f t="shared" si="14"/>
        <v>0</v>
      </c>
      <c r="V25" s="105">
        <f t="shared" si="14"/>
        <v>256</v>
      </c>
      <c r="W25" s="106">
        <f t="shared" si="15"/>
        <v>-278</v>
      </c>
      <c r="X25" s="86">
        <f t="shared" si="15"/>
        <v>-742</v>
      </c>
      <c r="Y25" s="87">
        <f t="shared" si="15"/>
        <v>-1020</v>
      </c>
      <c r="Z25" s="107">
        <f t="shared" si="16"/>
        <v>0.94358766233766234</v>
      </c>
      <c r="AA25" s="83">
        <f t="shared" si="16"/>
        <v>0.78060319337670014</v>
      </c>
      <c r="AB25" s="83">
        <f t="shared" si="16"/>
        <v>0.87725631768953072</v>
      </c>
    </row>
    <row r="26" spans="1:28" s="57" customFormat="1" ht="18" customHeight="1" x14ac:dyDescent="0.25">
      <c r="A26" s="108">
        <v>21</v>
      </c>
      <c r="B26" s="109">
        <f t="shared" si="5"/>
        <v>5172</v>
      </c>
      <c r="C26" s="80">
        <v>3553</v>
      </c>
      <c r="D26" s="110">
        <f t="shared" si="11"/>
        <v>8725</v>
      </c>
      <c r="E26" s="62">
        <f>ROUNDDOWN(($F$114+ROUNDDOWN(($A26*IF(501&lt;=$A26,$F$128,IF(101&lt;=$A26,$F$127,IF(51&lt;=$A26,$F$126,IF(31&lt;=$A26,$F$125,IF(21&lt;=$A26,$F$124,IF(11&lt;=$A26,$F$123,IF(1&lt;=$A26,$F$122,0)))))))),0))*1.1,0)</f>
        <v>5060</v>
      </c>
      <c r="F26" s="63">
        <v>3522</v>
      </c>
      <c r="G26" s="64">
        <f t="shared" si="8"/>
        <v>8582</v>
      </c>
      <c r="H26" s="65">
        <f t="shared" si="12"/>
        <v>-112</v>
      </c>
      <c r="I26" s="66">
        <f t="shared" si="12"/>
        <v>-31</v>
      </c>
      <c r="J26" s="67">
        <f t="shared" si="12"/>
        <v>-143</v>
      </c>
      <c r="K26" s="68">
        <f>ROUNDDOWN(($L$114+ROUNDDOWN(($A26*IF(501&lt;=$A26,$L$128,IF(101&lt;=$A26,$L$127,IF(51&lt;=$A26,$L$126,IF(31&lt;=$A26,$L$125,IF(21&lt;=$A26,$L$124,IF(11&lt;=$A26,$L$123,IF(1&lt;=$A26,$L$122,0)))))))),0))*1.1,0)</f>
        <v>5391</v>
      </c>
      <c r="L26" s="69">
        <v>3543</v>
      </c>
      <c r="M26" s="70">
        <f t="shared" si="9"/>
        <v>8934</v>
      </c>
      <c r="N26" s="71">
        <f t="shared" si="13"/>
        <v>331</v>
      </c>
      <c r="O26" s="72">
        <f t="shared" si="13"/>
        <v>21</v>
      </c>
      <c r="P26" s="73">
        <f t="shared" si="13"/>
        <v>352</v>
      </c>
      <c r="Q26" s="74">
        <f>ROUNDDOWN(($R$114+ROUNDDOWN(($A26*IF(501&lt;=$A26,$R$128,IF(101&lt;=$A26,$R$127,IF(51&lt;=$A26,$R$126,IF(31&lt;=$A26,$R$125,IF(21&lt;=$A26,$R$124,IF(11&lt;=$A26,$R$123,IF(1&lt;=$A26,$R$122,0)))))))),0))*1.1,0)</f>
        <v>5699</v>
      </c>
      <c r="R26" s="75">
        <f t="shared" si="6"/>
        <v>3564</v>
      </c>
      <c r="S26" s="76">
        <f t="shared" si="10"/>
        <v>9263</v>
      </c>
      <c r="T26" s="77">
        <f t="shared" si="14"/>
        <v>308</v>
      </c>
      <c r="U26" s="78">
        <f t="shared" si="14"/>
        <v>21</v>
      </c>
      <c r="V26" s="79">
        <f t="shared" si="14"/>
        <v>329</v>
      </c>
      <c r="W26" s="80">
        <f t="shared" si="15"/>
        <v>527</v>
      </c>
      <c r="X26" s="81">
        <f t="shared" si="15"/>
        <v>11</v>
      </c>
      <c r="Y26" s="82">
        <f t="shared" si="15"/>
        <v>538</v>
      </c>
      <c r="Z26" s="83">
        <f t="shared" si="16"/>
        <v>1.1018948182521269</v>
      </c>
      <c r="AA26" s="83">
        <f t="shared" si="16"/>
        <v>1.0030959752321982</v>
      </c>
      <c r="AB26" s="83">
        <f t="shared" si="16"/>
        <v>1.0616618911174784</v>
      </c>
    </row>
    <row r="27" spans="1:28" s="57" customFormat="1" ht="18" customHeight="1" x14ac:dyDescent="0.25">
      <c r="A27" s="84">
        <v>22</v>
      </c>
      <c r="B27" s="85">
        <f t="shared" si="5"/>
        <v>5416</v>
      </c>
      <c r="C27" s="106">
        <v>3723</v>
      </c>
      <c r="D27" s="111">
        <f t="shared" si="11"/>
        <v>9139</v>
      </c>
      <c r="E27" s="88">
        <f>ROUNDDOWN(($F$114+ROUNDDOWN(($A27*IF(501&lt;=$A27,$F$128,IF(101&lt;=$A27,$F$127,IF(51&lt;=$A27,$F$126,IF(31&lt;=$A27,$F$125,IF(21&lt;=$A27,$F$124,IF(11&lt;=$A27,$F$123,IF(1&lt;=$A27,$F$122,0)))))))),0))*1.1,0)</f>
        <v>5189</v>
      </c>
      <c r="F27" s="89">
        <v>3656</v>
      </c>
      <c r="G27" s="90">
        <f t="shared" si="8"/>
        <v>8845</v>
      </c>
      <c r="H27" s="91">
        <f t="shared" si="12"/>
        <v>-227</v>
      </c>
      <c r="I27" s="92">
        <f t="shared" si="12"/>
        <v>-67</v>
      </c>
      <c r="J27" s="93">
        <f t="shared" si="12"/>
        <v>-294</v>
      </c>
      <c r="K27" s="94">
        <f>ROUNDDOWN(($L$114+ROUNDDOWN(($A27*IF(501&lt;=$A27,$L$128,IF(101&lt;=$A27,$L$127,IF(51&lt;=$A27,$L$126,IF(31&lt;=$A27,$L$125,IF(21&lt;=$A27,$L$124,IF(11&lt;=$A27,$L$123,IF(1&lt;=$A27,$L$122,0)))))))),0))*1.1,0)</f>
        <v>5529</v>
      </c>
      <c r="L27" s="95">
        <v>3676</v>
      </c>
      <c r="M27" s="96">
        <f t="shared" si="9"/>
        <v>9205</v>
      </c>
      <c r="N27" s="97">
        <f t="shared" si="13"/>
        <v>340</v>
      </c>
      <c r="O27" s="98">
        <f t="shared" si="13"/>
        <v>20</v>
      </c>
      <c r="P27" s="99">
        <f t="shared" si="13"/>
        <v>360</v>
      </c>
      <c r="Q27" s="100">
        <f>ROUNDDOWN(($R$114+ROUNDDOWN(($A27*IF(501&lt;=$A27,$R$128,IF(101&lt;=$A27,$R$127,IF(51&lt;=$A27,$R$126,IF(31&lt;=$A27,$R$125,IF(21&lt;=$A27,$R$124,IF(11&lt;=$A27,$R$123,IF(1&lt;=$A27,$R$122,0)))))))),0))*1.1,0)</f>
        <v>5845</v>
      </c>
      <c r="R27" s="101">
        <f t="shared" si="6"/>
        <v>3696</v>
      </c>
      <c r="S27" s="102">
        <f t="shared" si="10"/>
        <v>9541</v>
      </c>
      <c r="T27" s="103">
        <f t="shared" si="14"/>
        <v>316</v>
      </c>
      <c r="U27" s="104">
        <f t="shared" si="14"/>
        <v>20</v>
      </c>
      <c r="V27" s="105">
        <f t="shared" si="14"/>
        <v>336</v>
      </c>
      <c r="W27" s="106">
        <f t="shared" si="15"/>
        <v>429</v>
      </c>
      <c r="X27" s="86">
        <f t="shared" si="15"/>
        <v>-27</v>
      </c>
      <c r="Y27" s="87">
        <f t="shared" si="15"/>
        <v>402</v>
      </c>
      <c r="Z27" s="107">
        <f t="shared" si="16"/>
        <v>1.0792097488921713</v>
      </c>
      <c r="AA27" s="83">
        <f t="shared" si="16"/>
        <v>0.99274778404512487</v>
      </c>
      <c r="AB27" s="83">
        <f t="shared" si="16"/>
        <v>1.0439873071452019</v>
      </c>
    </row>
    <row r="28" spans="1:28" s="57" customFormat="1" ht="18" customHeight="1" x14ac:dyDescent="0.25">
      <c r="A28" s="84">
        <v>23</v>
      </c>
      <c r="B28" s="85">
        <f t="shared" si="5"/>
        <v>5660</v>
      </c>
      <c r="C28" s="106">
        <v>3894</v>
      </c>
      <c r="D28" s="111">
        <f t="shared" si="11"/>
        <v>9554</v>
      </c>
      <c r="E28" s="88">
        <f>ROUNDDOWN(($F$114+ROUNDDOWN(($A28*IF(501&lt;=$A28,$F$128,IF(101&lt;=$A28,$F$127,IF(51&lt;=$A28,$F$126,IF(31&lt;=$A28,$F$125,IF(21&lt;=$A28,$F$124,IF(11&lt;=$A28,$F$123,IF(1&lt;=$A28,$F$122,0)))))))),0))*1.1,0)</f>
        <v>5319</v>
      </c>
      <c r="F28" s="89">
        <v>3790</v>
      </c>
      <c r="G28" s="90">
        <f t="shared" si="8"/>
        <v>9109</v>
      </c>
      <c r="H28" s="91">
        <f t="shared" si="12"/>
        <v>-341</v>
      </c>
      <c r="I28" s="92">
        <f t="shared" si="12"/>
        <v>-104</v>
      </c>
      <c r="J28" s="93">
        <f t="shared" si="12"/>
        <v>-445</v>
      </c>
      <c r="K28" s="94">
        <f>ROUNDDOWN(($L$114+ROUNDDOWN(($A28*IF(501&lt;=$A28,$L$128,IF(101&lt;=$A28,$L$127,IF(51&lt;=$A28,$L$126,IF(31&lt;=$A28,$L$125,IF(21&lt;=$A28,$L$124,IF(11&lt;=$A28,$L$123,IF(1&lt;=$A28,$L$122,0)))))))),0))*1.1,0)</f>
        <v>5668</v>
      </c>
      <c r="L28" s="95">
        <v>3809</v>
      </c>
      <c r="M28" s="96">
        <f t="shared" si="9"/>
        <v>9477</v>
      </c>
      <c r="N28" s="97">
        <f t="shared" si="13"/>
        <v>349</v>
      </c>
      <c r="O28" s="98">
        <f t="shared" si="13"/>
        <v>19</v>
      </c>
      <c r="P28" s="99">
        <f t="shared" si="13"/>
        <v>368</v>
      </c>
      <c r="Q28" s="100">
        <f>ROUNDDOWN(($R$114+ROUNDDOWN(($A28*IF(501&lt;=$A28,$R$128,IF(101&lt;=$A28,$R$127,IF(51&lt;=$A28,$R$126,IF(31&lt;=$A28,$R$125,IF(21&lt;=$A28,$R$124,IF(11&lt;=$A28,$R$123,IF(1&lt;=$A28,$R$122,0)))))))),0))*1.1,0)</f>
        <v>5991</v>
      </c>
      <c r="R28" s="101">
        <f t="shared" si="6"/>
        <v>3828</v>
      </c>
      <c r="S28" s="102">
        <f t="shared" si="10"/>
        <v>9819</v>
      </c>
      <c r="T28" s="103">
        <f t="shared" si="14"/>
        <v>323</v>
      </c>
      <c r="U28" s="104">
        <f t="shared" si="14"/>
        <v>19</v>
      </c>
      <c r="V28" s="105">
        <f t="shared" si="14"/>
        <v>342</v>
      </c>
      <c r="W28" s="106">
        <f t="shared" si="15"/>
        <v>331</v>
      </c>
      <c r="X28" s="86">
        <f t="shared" si="15"/>
        <v>-66</v>
      </c>
      <c r="Y28" s="87">
        <f t="shared" si="15"/>
        <v>265</v>
      </c>
      <c r="Z28" s="107">
        <f t="shared" si="16"/>
        <v>1.0584805653710248</v>
      </c>
      <c r="AA28" s="83">
        <f t="shared" si="16"/>
        <v>0.98305084745762716</v>
      </c>
      <c r="AB28" s="83">
        <f t="shared" si="16"/>
        <v>1.0277370734770777</v>
      </c>
    </row>
    <row r="29" spans="1:28" s="57" customFormat="1" ht="18" customHeight="1" x14ac:dyDescent="0.25">
      <c r="A29" s="84">
        <v>24</v>
      </c>
      <c r="B29" s="85">
        <f t="shared" si="5"/>
        <v>5904</v>
      </c>
      <c r="C29" s="106">
        <v>4064</v>
      </c>
      <c r="D29" s="111">
        <f t="shared" si="11"/>
        <v>9968</v>
      </c>
      <c r="E29" s="88">
        <f>ROUNDDOWN(($F$114+ROUNDDOWN(($A29*IF(501&lt;=$A29,$F$128,IF(101&lt;=$A29,$F$127,IF(51&lt;=$A29,$F$126,IF(31&lt;=$A29,$F$125,IF(21&lt;=$A29,$F$124,IF(11&lt;=$A29,$F$123,IF(1&lt;=$A29,$F$122,0)))))))),0))*1.1,0)</f>
        <v>5449</v>
      </c>
      <c r="F29" s="89">
        <v>3924</v>
      </c>
      <c r="G29" s="90">
        <f t="shared" si="8"/>
        <v>9373</v>
      </c>
      <c r="H29" s="91">
        <f t="shared" si="12"/>
        <v>-455</v>
      </c>
      <c r="I29" s="92">
        <f t="shared" si="12"/>
        <v>-140</v>
      </c>
      <c r="J29" s="93">
        <f t="shared" si="12"/>
        <v>-595</v>
      </c>
      <c r="K29" s="94">
        <f>ROUNDDOWN(($L$114+ROUNDDOWN(($A29*IF(501&lt;=$A29,$L$128,IF(101&lt;=$A29,$L$127,IF(51&lt;=$A29,$L$126,IF(31&lt;=$A29,$L$125,IF(21&lt;=$A29,$L$124,IF(11&lt;=$A29,$L$123,IF(1&lt;=$A29,$L$122,0)))))))),0))*1.1,0)</f>
        <v>5806</v>
      </c>
      <c r="L29" s="95">
        <v>3942</v>
      </c>
      <c r="M29" s="96">
        <f t="shared" si="9"/>
        <v>9748</v>
      </c>
      <c r="N29" s="97">
        <f t="shared" si="13"/>
        <v>357</v>
      </c>
      <c r="O29" s="98">
        <f t="shared" si="13"/>
        <v>18</v>
      </c>
      <c r="P29" s="99">
        <f t="shared" si="13"/>
        <v>375</v>
      </c>
      <c r="Q29" s="100">
        <f>ROUNDDOWN(($R$114+ROUNDDOWN(($A29*IF(501&lt;=$A29,$R$128,IF(101&lt;=$A29,$R$127,IF(51&lt;=$A29,$R$126,IF(31&lt;=$A29,$R$125,IF(21&lt;=$A29,$R$124,IF(11&lt;=$A29,$R$123,IF(1&lt;=$A29,$R$122,0)))))))),0))*1.1,0)</f>
        <v>6138</v>
      </c>
      <c r="R29" s="101">
        <f t="shared" si="6"/>
        <v>3960</v>
      </c>
      <c r="S29" s="102">
        <f t="shared" si="10"/>
        <v>10098</v>
      </c>
      <c r="T29" s="103">
        <f t="shared" si="14"/>
        <v>332</v>
      </c>
      <c r="U29" s="104">
        <f t="shared" si="14"/>
        <v>18</v>
      </c>
      <c r="V29" s="105">
        <f t="shared" si="14"/>
        <v>350</v>
      </c>
      <c r="W29" s="106">
        <f t="shared" si="15"/>
        <v>234</v>
      </c>
      <c r="X29" s="86">
        <f t="shared" si="15"/>
        <v>-104</v>
      </c>
      <c r="Y29" s="87">
        <f t="shared" si="15"/>
        <v>130</v>
      </c>
      <c r="Z29" s="107">
        <f t="shared" si="16"/>
        <v>1.0396341463414633</v>
      </c>
      <c r="AA29" s="83">
        <f t="shared" si="16"/>
        <v>0.97440944881889768</v>
      </c>
      <c r="AB29" s="83">
        <f t="shared" si="16"/>
        <v>1.0130417335473516</v>
      </c>
    </row>
    <row r="30" spans="1:28" s="57" customFormat="1" ht="18" customHeight="1" x14ac:dyDescent="0.25">
      <c r="A30" s="84">
        <v>25</v>
      </c>
      <c r="B30" s="85">
        <f t="shared" si="5"/>
        <v>6149</v>
      </c>
      <c r="C30" s="106">
        <v>4235</v>
      </c>
      <c r="D30" s="111">
        <f t="shared" si="11"/>
        <v>10384</v>
      </c>
      <c r="E30" s="88">
        <f>ROUNDDOWN(($F$114+ROUNDDOWN(($A30*IF(501&lt;=$A30,$F$128,IF(101&lt;=$A30,$F$127,IF(51&lt;=$A30,$F$126,IF(31&lt;=$A30,$F$125,IF(21&lt;=$A30,$F$124,IF(11&lt;=$A30,$F$123,IF(1&lt;=$A30,$F$122,0)))))))),0))*1.1,0)</f>
        <v>5579</v>
      </c>
      <c r="F30" s="89">
        <v>4059</v>
      </c>
      <c r="G30" s="90">
        <f t="shared" si="8"/>
        <v>9638</v>
      </c>
      <c r="H30" s="91">
        <f t="shared" si="12"/>
        <v>-570</v>
      </c>
      <c r="I30" s="92">
        <f t="shared" si="12"/>
        <v>-176</v>
      </c>
      <c r="J30" s="93">
        <f t="shared" si="12"/>
        <v>-746</v>
      </c>
      <c r="K30" s="94">
        <f>ROUNDDOWN(($L$114+ROUNDDOWN(($A30*IF(501&lt;=$A30,$L$128,IF(101&lt;=$A30,$L$127,IF(51&lt;=$A30,$L$126,IF(31&lt;=$A30,$L$125,IF(21&lt;=$A30,$L$124,IF(11&lt;=$A30,$L$123,IF(1&lt;=$A30,$L$122,0)))))))),0))*1.1,0)</f>
        <v>5945</v>
      </c>
      <c r="L30" s="95">
        <v>4075</v>
      </c>
      <c r="M30" s="96">
        <f t="shared" si="9"/>
        <v>10020</v>
      </c>
      <c r="N30" s="97">
        <f t="shared" si="13"/>
        <v>366</v>
      </c>
      <c r="O30" s="98">
        <f t="shared" si="13"/>
        <v>16</v>
      </c>
      <c r="P30" s="99">
        <f t="shared" si="13"/>
        <v>382</v>
      </c>
      <c r="Q30" s="100">
        <f>ROUNDDOWN(($R$114+ROUNDDOWN(($A30*IF(501&lt;=$A30,$R$128,IF(101&lt;=$A30,$R$127,IF(51&lt;=$A30,$R$126,IF(31&lt;=$A30,$R$125,IF(21&lt;=$A30,$R$124,IF(11&lt;=$A30,$R$123,IF(1&lt;=$A30,$R$122,0)))))))),0))*1.1,0)</f>
        <v>6284</v>
      </c>
      <c r="R30" s="101">
        <f t="shared" si="6"/>
        <v>4092</v>
      </c>
      <c r="S30" s="102">
        <f t="shared" si="10"/>
        <v>10376</v>
      </c>
      <c r="T30" s="103">
        <f t="shared" si="14"/>
        <v>339</v>
      </c>
      <c r="U30" s="104">
        <f t="shared" si="14"/>
        <v>17</v>
      </c>
      <c r="V30" s="105">
        <f t="shared" si="14"/>
        <v>356</v>
      </c>
      <c r="W30" s="106">
        <f t="shared" si="15"/>
        <v>135</v>
      </c>
      <c r="X30" s="86">
        <f t="shared" si="15"/>
        <v>-143</v>
      </c>
      <c r="Y30" s="87">
        <f t="shared" si="15"/>
        <v>-8</v>
      </c>
      <c r="Z30" s="107">
        <f t="shared" si="16"/>
        <v>1.0219547893966499</v>
      </c>
      <c r="AA30" s="83">
        <f t="shared" si="16"/>
        <v>0.96623376623376622</v>
      </c>
      <c r="AB30" s="83">
        <f t="shared" si="16"/>
        <v>0.99922958397534667</v>
      </c>
    </row>
    <row r="31" spans="1:28" s="57" customFormat="1" ht="18" customHeight="1" x14ac:dyDescent="0.25">
      <c r="A31" s="84">
        <v>26</v>
      </c>
      <c r="B31" s="85">
        <f t="shared" si="5"/>
        <v>6393</v>
      </c>
      <c r="C31" s="106">
        <v>4411</v>
      </c>
      <c r="D31" s="111">
        <f t="shared" si="11"/>
        <v>10804</v>
      </c>
      <c r="E31" s="88">
        <f>ROUNDDOWN(($F$114+ROUNDDOWN(($A31*IF(501&lt;=$A31,$F$128,IF(101&lt;=$A31,$F$127,IF(51&lt;=$A31,$F$126,IF(31&lt;=$A31,$F$125,IF(21&lt;=$A31,$F$124,IF(11&lt;=$A31,$F$123,IF(1&lt;=$A31,$F$122,0)))))))),0))*1.1,0)</f>
        <v>5709</v>
      </c>
      <c r="F31" s="89">
        <v>4193</v>
      </c>
      <c r="G31" s="90">
        <f t="shared" si="8"/>
        <v>9902</v>
      </c>
      <c r="H31" s="91">
        <f t="shared" si="12"/>
        <v>-684</v>
      </c>
      <c r="I31" s="92">
        <f t="shared" si="12"/>
        <v>-218</v>
      </c>
      <c r="J31" s="93">
        <f t="shared" si="12"/>
        <v>-902</v>
      </c>
      <c r="K31" s="94">
        <f>ROUNDDOWN(($L$114+ROUNDDOWN(($A31*IF(501&lt;=$A31,$L$128,IF(101&lt;=$A31,$L$127,IF(51&lt;=$A31,$L$126,IF(31&lt;=$A31,$L$125,IF(21&lt;=$A31,$L$124,IF(11&lt;=$A31,$L$123,IF(1&lt;=$A31,$L$122,0)))))))),0))*1.1,0)</f>
        <v>6084</v>
      </c>
      <c r="L31" s="95">
        <v>4208</v>
      </c>
      <c r="M31" s="96">
        <f t="shared" si="9"/>
        <v>10292</v>
      </c>
      <c r="N31" s="97">
        <f t="shared" si="13"/>
        <v>375</v>
      </c>
      <c r="O31" s="98">
        <f t="shared" si="13"/>
        <v>15</v>
      </c>
      <c r="P31" s="99">
        <f t="shared" si="13"/>
        <v>390</v>
      </c>
      <c r="Q31" s="100">
        <f>ROUNDDOWN(($R$114+ROUNDDOWN(($A31*IF(501&lt;=$A31,$R$128,IF(101&lt;=$A31,$R$127,IF(51&lt;=$A31,$R$126,IF(31&lt;=$A31,$R$125,IF(21&lt;=$A31,$R$124,IF(11&lt;=$A31,$R$123,IF(1&lt;=$A31,$R$122,0)))))))),0))*1.1,0)</f>
        <v>6430</v>
      </c>
      <c r="R31" s="101">
        <f t="shared" si="6"/>
        <v>4224</v>
      </c>
      <c r="S31" s="102">
        <f t="shared" si="10"/>
        <v>10654</v>
      </c>
      <c r="T31" s="103">
        <f t="shared" si="14"/>
        <v>346</v>
      </c>
      <c r="U31" s="104">
        <f t="shared" si="14"/>
        <v>16</v>
      </c>
      <c r="V31" s="105">
        <f t="shared" si="14"/>
        <v>362</v>
      </c>
      <c r="W31" s="106">
        <f t="shared" si="15"/>
        <v>37</v>
      </c>
      <c r="X31" s="86">
        <f t="shared" si="15"/>
        <v>-187</v>
      </c>
      <c r="Y31" s="87">
        <f t="shared" si="15"/>
        <v>-150</v>
      </c>
      <c r="Z31" s="107">
        <f t="shared" si="16"/>
        <v>1.0057875801658063</v>
      </c>
      <c r="AA31" s="83">
        <f t="shared" si="16"/>
        <v>0.95760598503740646</v>
      </c>
      <c r="AB31" s="83">
        <f t="shared" si="16"/>
        <v>0.98611625323954089</v>
      </c>
    </row>
    <row r="32" spans="1:28" s="57" customFormat="1" ht="18" customHeight="1" x14ac:dyDescent="0.25">
      <c r="A32" s="84">
        <v>27</v>
      </c>
      <c r="B32" s="85">
        <f t="shared" si="5"/>
        <v>6637</v>
      </c>
      <c r="C32" s="106">
        <v>4587</v>
      </c>
      <c r="D32" s="111">
        <f t="shared" si="11"/>
        <v>11224</v>
      </c>
      <c r="E32" s="88">
        <f>ROUNDDOWN(($F$114+ROUNDDOWN(($A32*IF(501&lt;=$A32,$F$128,IF(101&lt;=$A32,$F$127,IF(51&lt;=$A32,$F$126,IF(31&lt;=$A32,$F$125,IF(21&lt;=$A32,$F$124,IF(11&lt;=$A32,$F$123,IF(1&lt;=$A32,$F$122,0)))))))),0))*1.1,0)</f>
        <v>5838</v>
      </c>
      <c r="F32" s="89">
        <v>4327</v>
      </c>
      <c r="G32" s="90">
        <f t="shared" si="8"/>
        <v>10165</v>
      </c>
      <c r="H32" s="91">
        <f t="shared" si="12"/>
        <v>-799</v>
      </c>
      <c r="I32" s="92">
        <f t="shared" si="12"/>
        <v>-260</v>
      </c>
      <c r="J32" s="93">
        <f t="shared" si="12"/>
        <v>-1059</v>
      </c>
      <c r="K32" s="94">
        <f>ROUNDDOWN(($L$114+ROUNDDOWN(($A32*IF(501&lt;=$A32,$L$128,IF(101&lt;=$A32,$L$127,IF(51&lt;=$A32,$L$126,IF(31&lt;=$A32,$L$125,IF(21&lt;=$A32,$L$124,IF(11&lt;=$A32,$L$123,IF(1&lt;=$A32,$L$122,0)))))))),0))*1.1,0)</f>
        <v>6222</v>
      </c>
      <c r="L32" s="95">
        <v>4341</v>
      </c>
      <c r="M32" s="96">
        <f t="shared" si="9"/>
        <v>10563</v>
      </c>
      <c r="N32" s="97">
        <f t="shared" si="13"/>
        <v>384</v>
      </c>
      <c r="O32" s="98">
        <f t="shared" si="13"/>
        <v>14</v>
      </c>
      <c r="P32" s="99">
        <f t="shared" si="13"/>
        <v>398</v>
      </c>
      <c r="Q32" s="100">
        <f>ROUNDDOWN(($R$114+ROUNDDOWN(($A32*IF(501&lt;=$A32,$R$128,IF(101&lt;=$A32,$R$127,IF(51&lt;=$A32,$R$126,IF(31&lt;=$A32,$R$125,IF(21&lt;=$A32,$R$124,IF(11&lt;=$A32,$R$123,IF(1&lt;=$A32,$R$122,0)))))))),0))*1.1,0)</f>
        <v>6576</v>
      </c>
      <c r="R32" s="101">
        <f t="shared" si="6"/>
        <v>4356</v>
      </c>
      <c r="S32" s="102">
        <f t="shared" si="10"/>
        <v>10932</v>
      </c>
      <c r="T32" s="103">
        <f t="shared" si="14"/>
        <v>354</v>
      </c>
      <c r="U32" s="104">
        <f t="shared" si="14"/>
        <v>15</v>
      </c>
      <c r="V32" s="105">
        <f t="shared" si="14"/>
        <v>369</v>
      </c>
      <c r="W32" s="106">
        <f t="shared" si="15"/>
        <v>-61</v>
      </c>
      <c r="X32" s="86">
        <f t="shared" si="15"/>
        <v>-231</v>
      </c>
      <c r="Y32" s="87">
        <f t="shared" si="15"/>
        <v>-292</v>
      </c>
      <c r="Z32" s="107">
        <f t="shared" si="16"/>
        <v>0.9908091004972126</v>
      </c>
      <c r="AA32" s="83">
        <f t="shared" si="16"/>
        <v>0.94964028776978415</v>
      </c>
      <c r="AB32" s="83">
        <f t="shared" si="16"/>
        <v>0.97398431931575191</v>
      </c>
    </row>
    <row r="33" spans="1:28" s="57" customFormat="1" ht="18" customHeight="1" x14ac:dyDescent="0.25">
      <c r="A33" s="84">
        <v>28</v>
      </c>
      <c r="B33" s="85">
        <f t="shared" si="5"/>
        <v>6881</v>
      </c>
      <c r="C33" s="106">
        <v>4763</v>
      </c>
      <c r="D33" s="111">
        <f t="shared" si="11"/>
        <v>11644</v>
      </c>
      <c r="E33" s="88">
        <f>ROUNDDOWN(($F$114+ROUNDDOWN(($A33*IF(501&lt;=$A33,$F$128,IF(101&lt;=$A33,$F$127,IF(51&lt;=$A33,$F$126,IF(31&lt;=$A33,$F$125,IF(21&lt;=$A33,$F$124,IF(11&lt;=$A33,$F$123,IF(1&lt;=$A33,$F$122,0)))))))),0))*1.1,0)</f>
        <v>5968</v>
      </c>
      <c r="F33" s="89">
        <v>4461</v>
      </c>
      <c r="G33" s="90">
        <f t="shared" si="8"/>
        <v>10429</v>
      </c>
      <c r="H33" s="91">
        <f t="shared" si="12"/>
        <v>-913</v>
      </c>
      <c r="I33" s="92">
        <f t="shared" si="12"/>
        <v>-302</v>
      </c>
      <c r="J33" s="93">
        <f t="shared" si="12"/>
        <v>-1215</v>
      </c>
      <c r="K33" s="94">
        <f>ROUNDDOWN(($L$114+ROUNDDOWN(($A33*IF(501&lt;=$A33,$L$128,IF(101&lt;=$A33,$L$127,IF(51&lt;=$A33,$L$126,IF(31&lt;=$A33,$L$125,IF(21&lt;=$A33,$L$124,IF(11&lt;=$A33,$L$123,IF(1&lt;=$A33,$L$122,0)))))))),0))*1.1,0)</f>
        <v>6361</v>
      </c>
      <c r="L33" s="95">
        <v>4474</v>
      </c>
      <c r="M33" s="96">
        <f t="shared" si="9"/>
        <v>10835</v>
      </c>
      <c r="N33" s="97">
        <f t="shared" si="13"/>
        <v>393</v>
      </c>
      <c r="O33" s="98">
        <f t="shared" si="13"/>
        <v>13</v>
      </c>
      <c r="P33" s="99">
        <f t="shared" si="13"/>
        <v>406</v>
      </c>
      <c r="Q33" s="100">
        <f>ROUNDDOWN(($R$114+ROUNDDOWN(($A33*IF(501&lt;=$A33,$R$128,IF(101&lt;=$A33,$R$127,IF(51&lt;=$A33,$R$126,IF(31&lt;=$A33,$R$125,IF(21&lt;=$A33,$R$124,IF(11&lt;=$A33,$R$123,IF(1&lt;=$A33,$R$122,0)))))))),0))*1.1,0)</f>
        <v>6723</v>
      </c>
      <c r="R33" s="101">
        <f t="shared" si="6"/>
        <v>4488</v>
      </c>
      <c r="S33" s="102">
        <f t="shared" si="10"/>
        <v>11211</v>
      </c>
      <c r="T33" s="103">
        <f t="shared" si="14"/>
        <v>362</v>
      </c>
      <c r="U33" s="104">
        <f t="shared" si="14"/>
        <v>14</v>
      </c>
      <c r="V33" s="105">
        <f t="shared" si="14"/>
        <v>376</v>
      </c>
      <c r="W33" s="106">
        <f t="shared" si="15"/>
        <v>-158</v>
      </c>
      <c r="X33" s="86">
        <f t="shared" si="15"/>
        <v>-275</v>
      </c>
      <c r="Y33" s="87">
        <f t="shared" si="15"/>
        <v>-433</v>
      </c>
      <c r="Z33" s="107">
        <f t="shared" si="16"/>
        <v>0.9770382211887807</v>
      </c>
      <c r="AA33" s="83">
        <f t="shared" si="16"/>
        <v>0.94226327944572752</v>
      </c>
      <c r="AB33" s="83">
        <f t="shared" si="16"/>
        <v>0.96281346616283059</v>
      </c>
    </row>
    <row r="34" spans="1:28" s="57" customFormat="1" ht="18" customHeight="1" x14ac:dyDescent="0.25">
      <c r="A34" s="84">
        <v>29</v>
      </c>
      <c r="B34" s="85">
        <f t="shared" si="5"/>
        <v>7125</v>
      </c>
      <c r="C34" s="106">
        <v>4939</v>
      </c>
      <c r="D34" s="111">
        <f t="shared" si="11"/>
        <v>12064</v>
      </c>
      <c r="E34" s="88">
        <f>ROUNDDOWN(($F$114+ROUNDDOWN(($A34*IF(501&lt;=$A34,$F$128,IF(101&lt;=$A34,$F$127,IF(51&lt;=$A34,$F$126,IF(31&lt;=$A34,$F$125,IF(21&lt;=$A34,$F$124,IF(11&lt;=$A34,$F$123,IF(1&lt;=$A34,$F$122,0)))))))),0))*1.1,0)</f>
        <v>6098</v>
      </c>
      <c r="F34" s="89">
        <v>4595</v>
      </c>
      <c r="G34" s="90">
        <f t="shared" si="8"/>
        <v>10693</v>
      </c>
      <c r="H34" s="91">
        <f t="shared" si="12"/>
        <v>-1027</v>
      </c>
      <c r="I34" s="92">
        <f t="shared" si="12"/>
        <v>-344</v>
      </c>
      <c r="J34" s="93">
        <f t="shared" si="12"/>
        <v>-1371</v>
      </c>
      <c r="K34" s="94">
        <f>ROUNDDOWN(($L$114+ROUNDDOWN(($A34*IF(501&lt;=$A34,$L$128,IF(101&lt;=$A34,$L$127,IF(51&lt;=$A34,$L$126,IF(31&lt;=$A34,$L$125,IF(21&lt;=$A34,$L$124,IF(11&lt;=$A34,$L$123,IF(1&lt;=$A34,$L$122,0)))))))),0))*1.1,0)</f>
        <v>6499</v>
      </c>
      <c r="L34" s="95">
        <v>4607</v>
      </c>
      <c r="M34" s="96">
        <f t="shared" si="9"/>
        <v>11106</v>
      </c>
      <c r="N34" s="97">
        <f t="shared" si="13"/>
        <v>401</v>
      </c>
      <c r="O34" s="98">
        <f t="shared" si="13"/>
        <v>12</v>
      </c>
      <c r="P34" s="99">
        <f t="shared" si="13"/>
        <v>413</v>
      </c>
      <c r="Q34" s="100">
        <f>ROUNDDOWN(($R$114+ROUNDDOWN(($A34*IF(501&lt;=$A34,$R$128,IF(101&lt;=$A34,$R$127,IF(51&lt;=$A34,$R$126,IF(31&lt;=$A34,$R$125,IF(21&lt;=$A34,$R$124,IF(11&lt;=$A34,$R$123,IF(1&lt;=$A34,$R$122,0)))))))),0))*1.1,0)</f>
        <v>6869</v>
      </c>
      <c r="R34" s="101">
        <f t="shared" si="6"/>
        <v>4620</v>
      </c>
      <c r="S34" s="102">
        <f t="shared" si="10"/>
        <v>11489</v>
      </c>
      <c r="T34" s="103">
        <f t="shared" si="14"/>
        <v>370</v>
      </c>
      <c r="U34" s="104">
        <f t="shared" si="14"/>
        <v>13</v>
      </c>
      <c r="V34" s="105">
        <f t="shared" si="14"/>
        <v>383</v>
      </c>
      <c r="W34" s="106">
        <f t="shared" si="15"/>
        <v>-256</v>
      </c>
      <c r="X34" s="86">
        <f t="shared" si="15"/>
        <v>-319</v>
      </c>
      <c r="Y34" s="87">
        <f t="shared" si="15"/>
        <v>-575</v>
      </c>
      <c r="Z34" s="107">
        <f t="shared" si="16"/>
        <v>0.96407017543859652</v>
      </c>
      <c r="AA34" s="83">
        <f t="shared" si="16"/>
        <v>0.93541202672605794</v>
      </c>
      <c r="AB34" s="83">
        <f t="shared" si="16"/>
        <v>0.95233753315649872</v>
      </c>
    </row>
    <row r="35" spans="1:28" s="57" customFormat="1" ht="18" customHeight="1" x14ac:dyDescent="0.25">
      <c r="A35" s="84">
        <v>30</v>
      </c>
      <c r="B35" s="85">
        <f t="shared" si="5"/>
        <v>7370</v>
      </c>
      <c r="C35" s="106">
        <v>5115</v>
      </c>
      <c r="D35" s="111">
        <f t="shared" si="11"/>
        <v>12485</v>
      </c>
      <c r="E35" s="88">
        <f>ROUNDDOWN(($F$114+ROUNDDOWN(($A35*IF(501&lt;=$A35,$F$128,IF(101&lt;=$A35,$F$127,IF(51&lt;=$A35,$F$126,IF(31&lt;=$A35,$F$125,IF(21&lt;=$A35,$F$124,IF(11&lt;=$A35,$F$123,IF(1&lt;=$A35,$F$122,0)))))))),0))*1.1,0)</f>
        <v>6228</v>
      </c>
      <c r="F35" s="89">
        <v>4730</v>
      </c>
      <c r="G35" s="90">
        <f t="shared" si="8"/>
        <v>10958</v>
      </c>
      <c r="H35" s="91">
        <f t="shared" si="12"/>
        <v>-1142</v>
      </c>
      <c r="I35" s="92">
        <f t="shared" si="12"/>
        <v>-385</v>
      </c>
      <c r="J35" s="93">
        <f t="shared" si="12"/>
        <v>-1527</v>
      </c>
      <c r="K35" s="94">
        <f>ROUNDDOWN(($L$114+ROUNDDOWN(($A35*IF(501&lt;=$A35,$L$128,IF(101&lt;=$A35,$L$127,IF(51&lt;=$A35,$L$126,IF(31&lt;=$A35,$L$125,IF(21&lt;=$A35,$L$124,IF(11&lt;=$A35,$L$123,IF(1&lt;=$A35,$L$122,0)))))))),0))*1.1,0)</f>
        <v>6638</v>
      </c>
      <c r="L35" s="95">
        <v>4741</v>
      </c>
      <c r="M35" s="96">
        <f t="shared" si="9"/>
        <v>11379</v>
      </c>
      <c r="N35" s="97">
        <f t="shared" si="13"/>
        <v>410</v>
      </c>
      <c r="O35" s="98">
        <f t="shared" si="13"/>
        <v>11</v>
      </c>
      <c r="P35" s="99">
        <f t="shared" si="13"/>
        <v>421</v>
      </c>
      <c r="Q35" s="100">
        <f>ROUNDDOWN(($R$114+ROUNDDOWN(($A35*IF(501&lt;=$A35,$R$128,IF(101&lt;=$A35,$R$127,IF(51&lt;=$A35,$R$126,IF(31&lt;=$A35,$R$125,IF(21&lt;=$A35,$R$124,IF(11&lt;=$A35,$R$123,IF(1&lt;=$A35,$R$122,0)))))))),0))*1.1,0)</f>
        <v>7015</v>
      </c>
      <c r="R35" s="101">
        <f t="shared" si="6"/>
        <v>4752</v>
      </c>
      <c r="S35" s="102">
        <f t="shared" si="10"/>
        <v>11767</v>
      </c>
      <c r="T35" s="103">
        <f t="shared" si="14"/>
        <v>377</v>
      </c>
      <c r="U35" s="104">
        <f t="shared" si="14"/>
        <v>11</v>
      </c>
      <c r="V35" s="105">
        <f t="shared" si="14"/>
        <v>388</v>
      </c>
      <c r="W35" s="106">
        <f t="shared" si="15"/>
        <v>-355</v>
      </c>
      <c r="X35" s="86">
        <f t="shared" si="15"/>
        <v>-363</v>
      </c>
      <c r="Y35" s="87">
        <f t="shared" si="15"/>
        <v>-718</v>
      </c>
      <c r="Z35" s="107">
        <f t="shared" si="16"/>
        <v>0.95183175033921308</v>
      </c>
      <c r="AA35" s="83">
        <f t="shared" si="16"/>
        <v>0.92903225806451617</v>
      </c>
      <c r="AB35" s="83">
        <f t="shared" si="16"/>
        <v>0.94249098918702445</v>
      </c>
    </row>
    <row r="36" spans="1:28" s="57" customFormat="1" ht="18" customHeight="1" x14ac:dyDescent="0.25">
      <c r="A36" s="84">
        <v>31</v>
      </c>
      <c r="B36" s="85">
        <f t="shared" si="5"/>
        <v>9138</v>
      </c>
      <c r="C36" s="106">
        <v>5291</v>
      </c>
      <c r="D36" s="111">
        <f t="shared" si="11"/>
        <v>14429</v>
      </c>
      <c r="E36" s="88">
        <f>ROUNDDOWN(($F$114+ROUNDDOWN(($A36*IF(501&lt;=$A36,$F$128,IF(101&lt;=$A36,$F$127,IF(51&lt;=$A36,$F$126,IF(31&lt;=$A36,$F$125,IF(21&lt;=$A36,$F$124,IF(11&lt;=$A36,$F$123,IF(1&lt;=$A36,$F$122,0)))))))),0))*1.1,0)</f>
        <v>7585</v>
      </c>
      <c r="F36" s="89">
        <v>5512</v>
      </c>
      <c r="G36" s="90">
        <f t="shared" si="8"/>
        <v>13097</v>
      </c>
      <c r="H36" s="91">
        <f t="shared" si="12"/>
        <v>-1553</v>
      </c>
      <c r="I36" s="92">
        <f t="shared" si="12"/>
        <v>221</v>
      </c>
      <c r="J36" s="93">
        <f t="shared" si="12"/>
        <v>-1332</v>
      </c>
      <c r="K36" s="94">
        <f>ROUNDDOWN(($L$114+ROUNDDOWN(($A36*IF(501&lt;=$A36,$L$128,IF(101&lt;=$A36,$L$127,IF(51&lt;=$A36,$L$126,IF(31&lt;=$A36,$L$125,IF(21&lt;=$A36,$L$124,IF(11&lt;=$A36,$L$123,IF(1&lt;=$A36,$L$122,0)))))))),0))*1.1,0)</f>
        <v>8072</v>
      </c>
      <c r="L36" s="95">
        <v>5692</v>
      </c>
      <c r="M36" s="96">
        <f t="shared" si="9"/>
        <v>13764</v>
      </c>
      <c r="N36" s="97">
        <f t="shared" si="13"/>
        <v>487</v>
      </c>
      <c r="O36" s="98">
        <f t="shared" si="13"/>
        <v>180</v>
      </c>
      <c r="P36" s="99">
        <f t="shared" si="13"/>
        <v>667</v>
      </c>
      <c r="Q36" s="100">
        <f>ROUNDDOWN(($R$114+ROUNDDOWN(($A36*IF(501&lt;=$A36,$R$128,IF(101&lt;=$A36,$R$127,IF(51&lt;=$A36,$R$126,IF(31&lt;=$A36,$R$125,IF(21&lt;=$A36,$R$124,IF(11&lt;=$A36,$R$123,IF(1&lt;=$A36,$R$122,0)))))))),0))*1.1,0)</f>
        <v>8492</v>
      </c>
      <c r="R36" s="101">
        <f t="shared" si="6"/>
        <v>5907</v>
      </c>
      <c r="S36" s="102">
        <f t="shared" si="10"/>
        <v>14399</v>
      </c>
      <c r="T36" s="103">
        <f t="shared" si="14"/>
        <v>420</v>
      </c>
      <c r="U36" s="104">
        <f t="shared" si="14"/>
        <v>215</v>
      </c>
      <c r="V36" s="105">
        <f t="shared" si="14"/>
        <v>635</v>
      </c>
      <c r="W36" s="106">
        <f t="shared" si="15"/>
        <v>-646</v>
      </c>
      <c r="X36" s="86">
        <f t="shared" si="15"/>
        <v>616</v>
      </c>
      <c r="Y36" s="87">
        <f t="shared" si="15"/>
        <v>-30</v>
      </c>
      <c r="Z36" s="107">
        <f t="shared" si="16"/>
        <v>0.92930619391551761</v>
      </c>
      <c r="AA36" s="83">
        <f t="shared" si="16"/>
        <v>1.1164241164241164</v>
      </c>
      <c r="AB36" s="83">
        <f t="shared" si="16"/>
        <v>0.99792085383602469</v>
      </c>
    </row>
    <row r="37" spans="1:28" s="57" customFormat="1" ht="18" customHeight="1" x14ac:dyDescent="0.25">
      <c r="A37" s="84">
        <v>32</v>
      </c>
      <c r="B37" s="85">
        <f t="shared" si="5"/>
        <v>9455</v>
      </c>
      <c r="C37" s="106">
        <v>5467</v>
      </c>
      <c r="D37" s="111">
        <f t="shared" si="11"/>
        <v>14922</v>
      </c>
      <c r="E37" s="88">
        <f>ROUNDDOWN(($F$114+ROUNDDOWN(($A37*IF(501&lt;=$A37,$F$128,IF(101&lt;=$A37,$F$127,IF(51&lt;=$A37,$F$126,IF(31&lt;=$A37,$F$125,IF(21&lt;=$A37,$F$124,IF(11&lt;=$A37,$F$123,IF(1&lt;=$A37,$F$122,0)))))))),0))*1.1,0)</f>
        <v>7755</v>
      </c>
      <c r="F37" s="89">
        <v>5667</v>
      </c>
      <c r="G37" s="90">
        <f t="shared" si="8"/>
        <v>13422</v>
      </c>
      <c r="H37" s="91">
        <f t="shared" si="12"/>
        <v>-1700</v>
      </c>
      <c r="I37" s="92">
        <f t="shared" si="12"/>
        <v>200</v>
      </c>
      <c r="J37" s="93">
        <f t="shared" si="12"/>
        <v>-1500</v>
      </c>
      <c r="K37" s="94">
        <f>ROUNDDOWN(($L$114+ROUNDDOWN(($A37*IF(501&lt;=$A37,$L$128,IF(101&lt;=$A37,$L$127,IF(51&lt;=$A37,$L$126,IF(31&lt;=$A37,$L$125,IF(21&lt;=$A37,$L$124,IF(11&lt;=$A37,$L$123,IF(1&lt;=$A37,$L$122,0)))))))),0))*1.1,0)</f>
        <v>8253</v>
      </c>
      <c r="L37" s="95">
        <v>5852</v>
      </c>
      <c r="M37" s="96">
        <f t="shared" si="9"/>
        <v>14105</v>
      </c>
      <c r="N37" s="97">
        <f t="shared" si="13"/>
        <v>498</v>
      </c>
      <c r="O37" s="98">
        <f t="shared" si="13"/>
        <v>185</v>
      </c>
      <c r="P37" s="99">
        <f t="shared" si="13"/>
        <v>683</v>
      </c>
      <c r="Q37" s="100">
        <f>ROUNDDOWN(($R$114+ROUNDDOWN(($A37*IF(501&lt;=$A37,$R$128,IF(101&lt;=$A37,$R$127,IF(51&lt;=$A37,$R$126,IF(31&lt;=$A37,$R$125,IF(21&lt;=$A37,$R$124,IF(11&lt;=$A37,$R$123,IF(1&lt;=$A37,$R$122,0)))))))),0))*1.1,0)</f>
        <v>8681</v>
      </c>
      <c r="R37" s="101">
        <f t="shared" si="6"/>
        <v>6072</v>
      </c>
      <c r="S37" s="102">
        <f t="shared" si="10"/>
        <v>14753</v>
      </c>
      <c r="T37" s="103">
        <f t="shared" si="14"/>
        <v>428</v>
      </c>
      <c r="U37" s="104">
        <f t="shared" si="14"/>
        <v>220</v>
      </c>
      <c r="V37" s="105">
        <f t="shared" si="14"/>
        <v>648</v>
      </c>
      <c r="W37" s="106">
        <f t="shared" si="15"/>
        <v>-774</v>
      </c>
      <c r="X37" s="86">
        <f t="shared" si="15"/>
        <v>605</v>
      </c>
      <c r="Y37" s="87">
        <f t="shared" si="15"/>
        <v>-169</v>
      </c>
      <c r="Z37" s="107">
        <f t="shared" si="16"/>
        <v>0.91813855103120046</v>
      </c>
      <c r="AA37" s="83">
        <f t="shared" si="16"/>
        <v>1.1106639839034205</v>
      </c>
      <c r="AB37" s="83">
        <f t="shared" si="16"/>
        <v>0.98867444042353569</v>
      </c>
    </row>
    <row r="38" spans="1:28" s="57" customFormat="1" ht="18" customHeight="1" x14ac:dyDescent="0.25">
      <c r="A38" s="84">
        <v>33</v>
      </c>
      <c r="B38" s="85">
        <f t="shared" si="5"/>
        <v>9772</v>
      </c>
      <c r="C38" s="106">
        <v>5643</v>
      </c>
      <c r="D38" s="111">
        <f t="shared" si="11"/>
        <v>15415</v>
      </c>
      <c r="E38" s="88">
        <f>ROUNDDOWN(($F$114+ROUNDDOWN(($A38*IF(501&lt;=$A38,$F$128,IF(101&lt;=$A38,$F$127,IF(51&lt;=$A38,$F$126,IF(31&lt;=$A38,$F$125,IF(21&lt;=$A38,$F$124,IF(11&lt;=$A38,$F$123,IF(1&lt;=$A38,$F$122,0)))))))),0))*1.1,0)</f>
        <v>7924</v>
      </c>
      <c r="F38" s="89">
        <v>5822</v>
      </c>
      <c r="G38" s="90">
        <f t="shared" si="8"/>
        <v>13746</v>
      </c>
      <c r="H38" s="91">
        <f t="shared" si="12"/>
        <v>-1848</v>
      </c>
      <c r="I38" s="92">
        <f t="shared" si="12"/>
        <v>179</v>
      </c>
      <c r="J38" s="93">
        <f t="shared" si="12"/>
        <v>-1669</v>
      </c>
      <c r="K38" s="94">
        <f>ROUNDDOWN(($L$114+ROUNDDOWN(($A38*IF(501&lt;=$A38,$L$128,IF(101&lt;=$A38,$L$127,IF(51&lt;=$A38,$L$126,IF(31&lt;=$A38,$L$125,IF(21&lt;=$A38,$L$124,IF(11&lt;=$A38,$L$123,IF(1&lt;=$A38,$L$122,0)))))))),0))*1.1,0)</f>
        <v>8433</v>
      </c>
      <c r="L38" s="95">
        <v>6011</v>
      </c>
      <c r="M38" s="96">
        <f t="shared" si="9"/>
        <v>14444</v>
      </c>
      <c r="N38" s="97">
        <f t="shared" si="13"/>
        <v>509</v>
      </c>
      <c r="O38" s="98">
        <f t="shared" si="13"/>
        <v>189</v>
      </c>
      <c r="P38" s="99">
        <f t="shared" si="13"/>
        <v>698</v>
      </c>
      <c r="Q38" s="100">
        <f>ROUNDDOWN(($R$114+ROUNDDOWN(($A38*IF(501&lt;=$A38,$R$128,IF(101&lt;=$A38,$R$127,IF(51&lt;=$A38,$R$126,IF(31&lt;=$A38,$R$125,IF(21&lt;=$A38,$R$124,IF(11&lt;=$A38,$R$123,IF(1&lt;=$A38,$R$122,0)))))))),0))*1.1,0)</f>
        <v>8870</v>
      </c>
      <c r="R38" s="101">
        <f t="shared" si="6"/>
        <v>6237</v>
      </c>
      <c r="S38" s="102">
        <f t="shared" si="10"/>
        <v>15107</v>
      </c>
      <c r="T38" s="103">
        <f t="shared" si="14"/>
        <v>437</v>
      </c>
      <c r="U38" s="104">
        <f t="shared" si="14"/>
        <v>226</v>
      </c>
      <c r="V38" s="105">
        <f t="shared" si="14"/>
        <v>663</v>
      </c>
      <c r="W38" s="106">
        <f t="shared" si="15"/>
        <v>-902</v>
      </c>
      <c r="X38" s="86">
        <f t="shared" si="15"/>
        <v>594</v>
      </c>
      <c r="Y38" s="87">
        <f t="shared" si="15"/>
        <v>-308</v>
      </c>
      <c r="Z38" s="107">
        <f t="shared" si="16"/>
        <v>0.90769545640605809</v>
      </c>
      <c r="AA38" s="83">
        <f t="shared" si="16"/>
        <v>1.1052631578947369</v>
      </c>
      <c r="AB38" s="83">
        <f t="shared" si="16"/>
        <v>0.98001946156341224</v>
      </c>
    </row>
    <row r="39" spans="1:28" s="57" customFormat="1" ht="18" customHeight="1" x14ac:dyDescent="0.25">
      <c r="A39" s="84">
        <v>34</v>
      </c>
      <c r="B39" s="85">
        <f t="shared" si="5"/>
        <v>10089</v>
      </c>
      <c r="C39" s="106">
        <v>5819</v>
      </c>
      <c r="D39" s="111">
        <f t="shared" si="11"/>
        <v>15908</v>
      </c>
      <c r="E39" s="88">
        <f>ROUNDDOWN(($F$114+ROUNDDOWN(($A39*IF(501&lt;=$A39,$F$128,IF(101&lt;=$A39,$F$127,IF(51&lt;=$A39,$F$126,IF(31&lt;=$A39,$F$125,IF(21&lt;=$A39,$F$124,IF(11&lt;=$A39,$F$123,IF(1&lt;=$A39,$F$122,0)))))))),0))*1.1,0)</f>
        <v>8093</v>
      </c>
      <c r="F39" s="89">
        <v>5977</v>
      </c>
      <c r="G39" s="90">
        <f t="shared" si="8"/>
        <v>14070</v>
      </c>
      <c r="H39" s="91">
        <f t="shared" si="12"/>
        <v>-1996</v>
      </c>
      <c r="I39" s="92">
        <f t="shared" si="12"/>
        <v>158</v>
      </c>
      <c r="J39" s="93">
        <f t="shared" si="12"/>
        <v>-1838</v>
      </c>
      <c r="K39" s="94">
        <f>ROUNDDOWN(($L$114+ROUNDDOWN(($A39*IF(501&lt;=$A39,$L$128,IF(101&lt;=$A39,$L$127,IF(51&lt;=$A39,$L$126,IF(31&lt;=$A39,$L$125,IF(21&lt;=$A39,$L$124,IF(11&lt;=$A39,$L$123,IF(1&lt;=$A39,$L$122,0)))))))),0))*1.1,0)</f>
        <v>8614</v>
      </c>
      <c r="L39" s="95">
        <v>6171</v>
      </c>
      <c r="M39" s="96">
        <f t="shared" si="9"/>
        <v>14785</v>
      </c>
      <c r="N39" s="97">
        <f t="shared" si="13"/>
        <v>521</v>
      </c>
      <c r="O39" s="98">
        <f t="shared" si="13"/>
        <v>194</v>
      </c>
      <c r="P39" s="99">
        <f t="shared" si="13"/>
        <v>715</v>
      </c>
      <c r="Q39" s="100">
        <f>ROUNDDOWN(($R$114+ROUNDDOWN(($A39*IF(501&lt;=$A39,$R$128,IF(101&lt;=$A39,$R$127,IF(51&lt;=$A39,$R$126,IF(31&lt;=$A39,$R$125,IF(21&lt;=$A39,$R$124,IF(11&lt;=$A39,$R$123,IF(1&lt;=$A39,$R$122,0)))))))),0))*1.1,0)</f>
        <v>9059</v>
      </c>
      <c r="R39" s="101">
        <f t="shared" si="6"/>
        <v>6402</v>
      </c>
      <c r="S39" s="102">
        <f t="shared" si="10"/>
        <v>15461</v>
      </c>
      <c r="T39" s="103">
        <f t="shared" si="14"/>
        <v>445</v>
      </c>
      <c r="U39" s="104">
        <f t="shared" si="14"/>
        <v>231</v>
      </c>
      <c r="V39" s="105">
        <f t="shared" si="14"/>
        <v>676</v>
      </c>
      <c r="W39" s="106">
        <f t="shared" si="15"/>
        <v>-1030</v>
      </c>
      <c r="X39" s="86">
        <f t="shared" si="15"/>
        <v>583</v>
      </c>
      <c r="Y39" s="87">
        <f t="shared" si="15"/>
        <v>-447</v>
      </c>
      <c r="Z39" s="107">
        <f t="shared" si="16"/>
        <v>0.89790861334126271</v>
      </c>
      <c r="AA39" s="83">
        <f t="shared" si="16"/>
        <v>1.1001890359168243</v>
      </c>
      <c r="AB39" s="83">
        <f t="shared" si="16"/>
        <v>0.97190093034950964</v>
      </c>
    </row>
    <row r="40" spans="1:28" s="57" customFormat="1" ht="18" customHeight="1" x14ac:dyDescent="0.25">
      <c r="A40" s="84">
        <v>35</v>
      </c>
      <c r="B40" s="85">
        <f t="shared" si="5"/>
        <v>10406</v>
      </c>
      <c r="C40" s="106">
        <v>5995</v>
      </c>
      <c r="D40" s="111">
        <f t="shared" si="11"/>
        <v>16401</v>
      </c>
      <c r="E40" s="88">
        <f>ROUNDDOWN(($F$114+ROUNDDOWN(($A40*IF(501&lt;=$A40,$F$128,IF(101&lt;=$A40,$F$127,IF(51&lt;=$A40,$F$126,IF(31&lt;=$A40,$F$125,IF(21&lt;=$A40,$F$124,IF(11&lt;=$A40,$F$123,IF(1&lt;=$A40,$F$122,0)))))))),0))*1.1,0)</f>
        <v>8263</v>
      </c>
      <c r="F40" s="89">
        <v>6132</v>
      </c>
      <c r="G40" s="90">
        <f t="shared" si="8"/>
        <v>14395</v>
      </c>
      <c r="H40" s="91">
        <f t="shared" si="12"/>
        <v>-2143</v>
      </c>
      <c r="I40" s="92">
        <f t="shared" si="12"/>
        <v>137</v>
      </c>
      <c r="J40" s="93">
        <f t="shared" si="12"/>
        <v>-2006</v>
      </c>
      <c r="K40" s="94">
        <f>ROUNDDOWN(($L$114+ROUNDDOWN(($A40*IF(501&lt;=$A40,$L$128,IF(101&lt;=$A40,$L$127,IF(51&lt;=$A40,$L$126,IF(31&lt;=$A40,$L$125,IF(21&lt;=$A40,$L$124,IF(11&lt;=$A40,$L$123,IF(1&lt;=$A40,$L$122,0)))))))),0))*1.1,0)</f>
        <v>8794</v>
      </c>
      <c r="L40" s="95">
        <v>6330</v>
      </c>
      <c r="M40" s="96">
        <f t="shared" si="9"/>
        <v>15124</v>
      </c>
      <c r="N40" s="97">
        <f t="shared" si="13"/>
        <v>531</v>
      </c>
      <c r="O40" s="98">
        <f t="shared" si="13"/>
        <v>198</v>
      </c>
      <c r="P40" s="99">
        <f t="shared" si="13"/>
        <v>729</v>
      </c>
      <c r="Q40" s="100">
        <f>ROUNDDOWN(($R$114+ROUNDDOWN(($A40*IF(501&lt;=$A40,$R$128,IF(101&lt;=$A40,$R$127,IF(51&lt;=$A40,$R$126,IF(31&lt;=$A40,$R$125,IF(21&lt;=$A40,$R$124,IF(11&lt;=$A40,$R$123,IF(1&lt;=$A40,$R$122,0)))))))),0))*1.1,0)</f>
        <v>9248</v>
      </c>
      <c r="R40" s="101">
        <f t="shared" si="6"/>
        <v>6567</v>
      </c>
      <c r="S40" s="102">
        <f t="shared" si="10"/>
        <v>15815</v>
      </c>
      <c r="T40" s="103">
        <f t="shared" si="14"/>
        <v>454</v>
      </c>
      <c r="U40" s="104">
        <f t="shared" si="14"/>
        <v>237</v>
      </c>
      <c r="V40" s="105">
        <f t="shared" si="14"/>
        <v>691</v>
      </c>
      <c r="W40" s="106">
        <f t="shared" si="15"/>
        <v>-1158</v>
      </c>
      <c r="X40" s="86">
        <f t="shared" si="15"/>
        <v>572</v>
      </c>
      <c r="Y40" s="87">
        <f t="shared" si="15"/>
        <v>-586</v>
      </c>
      <c r="Z40" s="107">
        <f t="shared" si="16"/>
        <v>0.88871804728041515</v>
      </c>
      <c r="AA40" s="83">
        <f t="shared" si="16"/>
        <v>1.0954128440366973</v>
      </c>
      <c r="AB40" s="83">
        <f t="shared" si="16"/>
        <v>0.96427047131272481</v>
      </c>
    </row>
    <row r="41" spans="1:28" s="57" customFormat="1" ht="18" customHeight="1" x14ac:dyDescent="0.25">
      <c r="A41" s="84">
        <v>36</v>
      </c>
      <c r="B41" s="85">
        <f t="shared" si="5"/>
        <v>10722</v>
      </c>
      <c r="C41" s="106">
        <v>6176</v>
      </c>
      <c r="D41" s="111">
        <f t="shared" si="11"/>
        <v>16898</v>
      </c>
      <c r="E41" s="88">
        <f>ROUNDDOWN(($F$114+ROUNDDOWN(($A41*IF(501&lt;=$A41,$F$128,IF(101&lt;=$A41,$F$127,IF(51&lt;=$A41,$F$126,IF(31&lt;=$A41,$F$125,IF(21&lt;=$A41,$F$124,IF(11&lt;=$A41,$F$123,IF(1&lt;=$A41,$F$122,0)))))))),0))*1.1,0)</f>
        <v>8432</v>
      </c>
      <c r="F41" s="89">
        <v>6287</v>
      </c>
      <c r="G41" s="90">
        <f t="shared" si="8"/>
        <v>14719</v>
      </c>
      <c r="H41" s="91">
        <f t="shared" si="12"/>
        <v>-2290</v>
      </c>
      <c r="I41" s="92">
        <f t="shared" si="12"/>
        <v>111</v>
      </c>
      <c r="J41" s="93">
        <f t="shared" si="12"/>
        <v>-2179</v>
      </c>
      <c r="K41" s="94">
        <f>ROUNDDOWN(($L$114+ROUNDDOWN(($A41*IF(501&lt;=$A41,$L$128,IF(101&lt;=$A41,$L$127,IF(51&lt;=$A41,$L$126,IF(31&lt;=$A41,$L$125,IF(21&lt;=$A41,$L$124,IF(11&lt;=$A41,$L$123,IF(1&lt;=$A41,$L$122,0)))))))),0))*1.1,0)</f>
        <v>8974</v>
      </c>
      <c r="L41" s="95">
        <v>6490</v>
      </c>
      <c r="M41" s="96">
        <f t="shared" si="9"/>
        <v>15464</v>
      </c>
      <c r="N41" s="97">
        <f t="shared" si="13"/>
        <v>542</v>
      </c>
      <c r="O41" s="98">
        <f t="shared" si="13"/>
        <v>203</v>
      </c>
      <c r="P41" s="99">
        <f t="shared" si="13"/>
        <v>745</v>
      </c>
      <c r="Q41" s="100">
        <f>ROUNDDOWN(($R$114+ROUNDDOWN(($A41*IF(501&lt;=$A41,$R$128,IF(101&lt;=$A41,$R$127,IF(51&lt;=$A41,$R$126,IF(31&lt;=$A41,$R$125,IF(21&lt;=$A41,$R$124,IF(11&lt;=$A41,$R$123,IF(1&lt;=$A41,$R$122,0)))))))),0))*1.1,0)</f>
        <v>9438</v>
      </c>
      <c r="R41" s="101">
        <f t="shared" si="6"/>
        <v>6732</v>
      </c>
      <c r="S41" s="102">
        <f t="shared" si="10"/>
        <v>16170</v>
      </c>
      <c r="T41" s="103">
        <f t="shared" si="14"/>
        <v>464</v>
      </c>
      <c r="U41" s="104">
        <f t="shared" si="14"/>
        <v>242</v>
      </c>
      <c r="V41" s="105">
        <f t="shared" si="14"/>
        <v>706</v>
      </c>
      <c r="W41" s="106">
        <f t="shared" si="15"/>
        <v>-1284</v>
      </c>
      <c r="X41" s="86">
        <f t="shared" si="15"/>
        <v>556</v>
      </c>
      <c r="Y41" s="87">
        <f t="shared" si="15"/>
        <v>-728</v>
      </c>
      <c r="Z41" s="107">
        <f t="shared" si="16"/>
        <v>0.88024622271964181</v>
      </c>
      <c r="AA41" s="83">
        <f t="shared" si="16"/>
        <v>1.0900259067357514</v>
      </c>
      <c r="AB41" s="83">
        <f t="shared" si="16"/>
        <v>0.95691797845898918</v>
      </c>
    </row>
    <row r="42" spans="1:28" s="57" customFormat="1" ht="18" customHeight="1" x14ac:dyDescent="0.25">
      <c r="A42" s="84">
        <v>37</v>
      </c>
      <c r="B42" s="85">
        <f t="shared" si="5"/>
        <v>11039</v>
      </c>
      <c r="C42" s="106">
        <v>6358</v>
      </c>
      <c r="D42" s="111">
        <f t="shared" si="11"/>
        <v>17397</v>
      </c>
      <c r="E42" s="88">
        <f>ROUNDDOWN(($F$114+ROUNDDOWN(($A42*IF(501&lt;=$A42,$F$128,IF(101&lt;=$A42,$F$127,IF(51&lt;=$A42,$F$126,IF(31&lt;=$A42,$F$125,IF(21&lt;=$A42,$F$124,IF(11&lt;=$A42,$F$123,IF(1&lt;=$A42,$F$122,0)))))))),0))*1.1,0)</f>
        <v>8602</v>
      </c>
      <c r="F42" s="89">
        <v>6442</v>
      </c>
      <c r="G42" s="90">
        <f t="shared" si="8"/>
        <v>15044</v>
      </c>
      <c r="H42" s="91">
        <f t="shared" si="12"/>
        <v>-2437</v>
      </c>
      <c r="I42" s="92">
        <f t="shared" si="12"/>
        <v>84</v>
      </c>
      <c r="J42" s="93">
        <f t="shared" si="12"/>
        <v>-2353</v>
      </c>
      <c r="K42" s="94">
        <f>ROUNDDOWN(($L$114+ROUNDDOWN(($A42*IF(501&lt;=$A42,$L$128,IF(101&lt;=$A42,$L$127,IF(51&lt;=$A42,$L$126,IF(31&lt;=$A42,$L$125,IF(21&lt;=$A42,$L$124,IF(11&lt;=$A42,$L$123,IF(1&lt;=$A42,$L$122,0)))))))),0))*1.1,0)</f>
        <v>9155</v>
      </c>
      <c r="L42" s="95">
        <v>6649</v>
      </c>
      <c r="M42" s="96">
        <f t="shared" si="9"/>
        <v>15804</v>
      </c>
      <c r="N42" s="97">
        <f t="shared" si="13"/>
        <v>553</v>
      </c>
      <c r="O42" s="98">
        <f t="shared" si="13"/>
        <v>207</v>
      </c>
      <c r="P42" s="99">
        <f t="shared" si="13"/>
        <v>760</v>
      </c>
      <c r="Q42" s="100">
        <f>ROUNDDOWN(($R$114+ROUNDDOWN(($A42*IF(501&lt;=$A42,$R$128,IF(101&lt;=$A42,$R$127,IF(51&lt;=$A42,$R$126,IF(31&lt;=$A42,$R$125,IF(21&lt;=$A42,$R$124,IF(11&lt;=$A42,$R$123,IF(1&lt;=$A42,$R$122,0)))))))),0))*1.1,0)</f>
        <v>9627</v>
      </c>
      <c r="R42" s="101">
        <f t="shared" si="6"/>
        <v>6897</v>
      </c>
      <c r="S42" s="102">
        <f t="shared" si="10"/>
        <v>16524</v>
      </c>
      <c r="T42" s="103">
        <f t="shared" si="14"/>
        <v>472</v>
      </c>
      <c r="U42" s="104">
        <f t="shared" si="14"/>
        <v>248</v>
      </c>
      <c r="V42" s="105">
        <f t="shared" si="14"/>
        <v>720</v>
      </c>
      <c r="W42" s="106">
        <f t="shared" si="15"/>
        <v>-1412</v>
      </c>
      <c r="X42" s="86">
        <f t="shared" si="15"/>
        <v>539</v>
      </c>
      <c r="Y42" s="87">
        <f t="shared" si="15"/>
        <v>-873</v>
      </c>
      <c r="Z42" s="107">
        <f t="shared" si="16"/>
        <v>0.87208986321224746</v>
      </c>
      <c r="AA42" s="83">
        <f t="shared" si="16"/>
        <v>1.0847750865051904</v>
      </c>
      <c r="AB42" s="83">
        <f t="shared" si="16"/>
        <v>0.94981893429901709</v>
      </c>
    </row>
    <row r="43" spans="1:28" s="57" customFormat="1" ht="18" customHeight="1" x14ac:dyDescent="0.25">
      <c r="A43" s="84">
        <v>38</v>
      </c>
      <c r="B43" s="85">
        <f t="shared" si="5"/>
        <v>11356</v>
      </c>
      <c r="C43" s="106">
        <v>6539</v>
      </c>
      <c r="D43" s="111">
        <f t="shared" si="11"/>
        <v>17895</v>
      </c>
      <c r="E43" s="88">
        <f>ROUNDDOWN(($F$114+ROUNDDOWN(($A43*IF(501&lt;=$A43,$F$128,IF(101&lt;=$A43,$F$127,IF(51&lt;=$A43,$F$126,IF(31&lt;=$A43,$F$125,IF(21&lt;=$A43,$F$124,IF(11&lt;=$A43,$F$123,IF(1&lt;=$A43,$F$122,0)))))))),0))*1.1,0)</f>
        <v>8771</v>
      </c>
      <c r="F43" s="89">
        <v>6597</v>
      </c>
      <c r="G43" s="90">
        <f t="shared" si="8"/>
        <v>15368</v>
      </c>
      <c r="H43" s="91">
        <f t="shared" si="12"/>
        <v>-2585</v>
      </c>
      <c r="I43" s="92">
        <f t="shared" si="12"/>
        <v>58</v>
      </c>
      <c r="J43" s="93">
        <f t="shared" si="12"/>
        <v>-2527</v>
      </c>
      <c r="K43" s="94">
        <f>ROUNDDOWN(($L$114+ROUNDDOWN(($A43*IF(501&lt;=$A43,$L$128,IF(101&lt;=$A43,$L$127,IF(51&lt;=$A43,$L$126,IF(31&lt;=$A43,$L$125,IF(21&lt;=$A43,$L$124,IF(11&lt;=$A43,$L$123,IF(1&lt;=$A43,$L$122,0)))))))),0))*1.1,0)</f>
        <v>9335</v>
      </c>
      <c r="L43" s="95">
        <v>6809</v>
      </c>
      <c r="M43" s="96">
        <f t="shared" si="9"/>
        <v>16144</v>
      </c>
      <c r="N43" s="97">
        <f t="shared" si="13"/>
        <v>564</v>
      </c>
      <c r="O43" s="98">
        <f t="shared" si="13"/>
        <v>212</v>
      </c>
      <c r="P43" s="99">
        <f t="shared" si="13"/>
        <v>776</v>
      </c>
      <c r="Q43" s="100">
        <f>ROUNDDOWN(($R$114+ROUNDDOWN(($A43*IF(501&lt;=$A43,$R$128,IF(101&lt;=$A43,$R$127,IF(51&lt;=$A43,$R$126,IF(31&lt;=$A43,$R$125,IF(21&lt;=$A43,$R$124,IF(11&lt;=$A43,$R$123,IF(1&lt;=$A43,$R$122,0)))))))),0))*1.1,0)</f>
        <v>9816</v>
      </c>
      <c r="R43" s="101">
        <f t="shared" si="6"/>
        <v>7062</v>
      </c>
      <c r="S43" s="102">
        <f t="shared" si="10"/>
        <v>16878</v>
      </c>
      <c r="T43" s="103">
        <f t="shared" si="14"/>
        <v>481</v>
      </c>
      <c r="U43" s="104">
        <f t="shared" si="14"/>
        <v>253</v>
      </c>
      <c r="V43" s="105">
        <f t="shared" si="14"/>
        <v>734</v>
      </c>
      <c r="W43" s="106">
        <f t="shared" si="15"/>
        <v>-1540</v>
      </c>
      <c r="X43" s="86">
        <f t="shared" si="15"/>
        <v>523</v>
      </c>
      <c r="Y43" s="87">
        <f t="shared" si="15"/>
        <v>-1017</v>
      </c>
      <c r="Z43" s="107">
        <f t="shared" si="16"/>
        <v>0.86438886932018322</v>
      </c>
      <c r="AA43" s="83">
        <f t="shared" si="16"/>
        <v>1.0799816485701177</v>
      </c>
      <c r="AB43" s="83">
        <f t="shared" si="16"/>
        <v>0.94316848281642918</v>
      </c>
    </row>
    <row r="44" spans="1:28" s="57" customFormat="1" ht="18" customHeight="1" x14ac:dyDescent="0.25">
      <c r="A44" s="84">
        <v>39</v>
      </c>
      <c r="B44" s="85">
        <f t="shared" si="5"/>
        <v>11673</v>
      </c>
      <c r="C44" s="106">
        <v>6721</v>
      </c>
      <c r="D44" s="111">
        <f t="shared" si="11"/>
        <v>18394</v>
      </c>
      <c r="E44" s="88">
        <f>ROUNDDOWN(($F$114+ROUNDDOWN(($A44*IF(501&lt;=$A44,$F$128,IF(101&lt;=$A44,$F$127,IF(51&lt;=$A44,$F$126,IF(31&lt;=$A44,$F$125,IF(21&lt;=$A44,$F$124,IF(11&lt;=$A44,$F$123,IF(1&lt;=$A44,$F$122,0)))))))),0))*1.1,0)</f>
        <v>8940</v>
      </c>
      <c r="F44" s="89">
        <v>6752</v>
      </c>
      <c r="G44" s="90">
        <f t="shared" si="8"/>
        <v>15692</v>
      </c>
      <c r="H44" s="91">
        <f t="shared" si="12"/>
        <v>-2733</v>
      </c>
      <c r="I44" s="92">
        <f t="shared" si="12"/>
        <v>31</v>
      </c>
      <c r="J44" s="93">
        <f t="shared" si="12"/>
        <v>-2702</v>
      </c>
      <c r="K44" s="94">
        <f>ROUNDDOWN(($L$114+ROUNDDOWN(($A44*IF(501&lt;=$A44,$L$128,IF(101&lt;=$A44,$L$127,IF(51&lt;=$A44,$L$126,IF(31&lt;=$A44,$L$125,IF(21&lt;=$A44,$L$124,IF(11&lt;=$A44,$L$123,IF(1&lt;=$A44,$L$122,0)))))))),0))*1.1,0)</f>
        <v>9516</v>
      </c>
      <c r="L44" s="95">
        <v>6968</v>
      </c>
      <c r="M44" s="96">
        <f t="shared" si="9"/>
        <v>16484</v>
      </c>
      <c r="N44" s="97">
        <f t="shared" si="13"/>
        <v>576</v>
      </c>
      <c r="O44" s="98">
        <f t="shared" si="13"/>
        <v>216</v>
      </c>
      <c r="P44" s="99">
        <f t="shared" si="13"/>
        <v>792</v>
      </c>
      <c r="Q44" s="100">
        <f>ROUNDDOWN(($R$114+ROUNDDOWN(($A44*IF(501&lt;=$A44,$R$128,IF(101&lt;=$A44,$R$127,IF(51&lt;=$A44,$R$126,IF(31&lt;=$A44,$R$125,IF(21&lt;=$A44,$R$124,IF(11&lt;=$A44,$R$123,IF(1&lt;=$A44,$R$122,0)))))))),0))*1.1,0)</f>
        <v>10005</v>
      </c>
      <c r="R44" s="101">
        <f t="shared" si="6"/>
        <v>7227</v>
      </c>
      <c r="S44" s="102">
        <f t="shared" si="10"/>
        <v>17232</v>
      </c>
      <c r="T44" s="103">
        <f t="shared" si="14"/>
        <v>489</v>
      </c>
      <c r="U44" s="104">
        <f t="shared" si="14"/>
        <v>259</v>
      </c>
      <c r="V44" s="105">
        <f t="shared" si="14"/>
        <v>748</v>
      </c>
      <c r="W44" s="106">
        <f t="shared" si="15"/>
        <v>-1668</v>
      </c>
      <c r="X44" s="86">
        <f t="shared" si="15"/>
        <v>506</v>
      </c>
      <c r="Y44" s="87">
        <f t="shared" si="15"/>
        <v>-1162</v>
      </c>
      <c r="Z44" s="107">
        <f t="shared" si="16"/>
        <v>0.85710614237985094</v>
      </c>
      <c r="AA44" s="83">
        <f t="shared" si="16"/>
        <v>1.0752864157119477</v>
      </c>
      <c r="AB44" s="83">
        <f t="shared" si="16"/>
        <v>0.93682722626943571</v>
      </c>
    </row>
    <row r="45" spans="1:28" s="57" customFormat="1" ht="18" customHeight="1" x14ac:dyDescent="0.25">
      <c r="A45" s="84">
        <v>40</v>
      </c>
      <c r="B45" s="85">
        <f t="shared" si="5"/>
        <v>11990</v>
      </c>
      <c r="C45" s="106">
        <v>6902</v>
      </c>
      <c r="D45" s="111">
        <f t="shared" si="11"/>
        <v>18892</v>
      </c>
      <c r="E45" s="88">
        <f>ROUNDDOWN(($F$114+ROUNDDOWN(($A45*IF(501&lt;=$A45,$F$128,IF(101&lt;=$A45,$F$127,IF(51&lt;=$A45,$F$126,IF(31&lt;=$A45,$F$125,IF(21&lt;=$A45,$F$124,IF(11&lt;=$A45,$F$123,IF(1&lt;=$A45,$F$122,0)))))))),0))*1.1,0)</f>
        <v>9110</v>
      </c>
      <c r="F45" s="89">
        <v>6908</v>
      </c>
      <c r="G45" s="90">
        <f t="shared" si="8"/>
        <v>16018</v>
      </c>
      <c r="H45" s="91">
        <f t="shared" si="12"/>
        <v>-2880</v>
      </c>
      <c r="I45" s="92">
        <f t="shared" si="12"/>
        <v>6</v>
      </c>
      <c r="J45" s="93">
        <f t="shared" si="12"/>
        <v>-2874</v>
      </c>
      <c r="K45" s="94">
        <f>ROUNDDOWN(($L$114+ROUNDDOWN(($A45*IF(501&lt;=$A45,$L$128,IF(101&lt;=$A45,$L$127,IF(51&lt;=$A45,$L$126,IF(31&lt;=$A45,$L$125,IF(21&lt;=$A45,$L$124,IF(11&lt;=$A45,$L$123,IF(1&lt;=$A45,$L$122,0)))))))),0))*1.1,0)</f>
        <v>9696</v>
      </c>
      <c r="L45" s="95">
        <v>7128</v>
      </c>
      <c r="M45" s="96">
        <f t="shared" si="9"/>
        <v>16824</v>
      </c>
      <c r="N45" s="97">
        <f t="shared" si="13"/>
        <v>586</v>
      </c>
      <c r="O45" s="98">
        <f t="shared" si="13"/>
        <v>220</v>
      </c>
      <c r="P45" s="99">
        <f t="shared" si="13"/>
        <v>806</v>
      </c>
      <c r="Q45" s="100">
        <f>ROUNDDOWN(($R$114+ROUNDDOWN(($A45*IF(501&lt;=$A45,$R$128,IF(101&lt;=$A45,$R$127,IF(51&lt;=$A45,$R$126,IF(31&lt;=$A45,$R$125,IF(21&lt;=$A45,$R$124,IF(11&lt;=$A45,$R$123,IF(1&lt;=$A45,$R$122,0)))))))),0))*1.1,0)</f>
        <v>10194</v>
      </c>
      <c r="R45" s="101">
        <f t="shared" si="6"/>
        <v>7392</v>
      </c>
      <c r="S45" s="102">
        <f t="shared" si="10"/>
        <v>17586</v>
      </c>
      <c r="T45" s="103">
        <f t="shared" si="14"/>
        <v>498</v>
      </c>
      <c r="U45" s="104">
        <f t="shared" si="14"/>
        <v>264</v>
      </c>
      <c r="V45" s="105">
        <f t="shared" si="14"/>
        <v>762</v>
      </c>
      <c r="W45" s="106">
        <f t="shared" si="15"/>
        <v>-1796</v>
      </c>
      <c r="X45" s="86">
        <f t="shared" si="15"/>
        <v>490</v>
      </c>
      <c r="Y45" s="87">
        <f t="shared" si="15"/>
        <v>-1306</v>
      </c>
      <c r="Z45" s="107">
        <f t="shared" si="16"/>
        <v>0.85020850708924101</v>
      </c>
      <c r="AA45" s="83">
        <f t="shared" si="16"/>
        <v>1.0709939148073022</v>
      </c>
      <c r="AB45" s="83">
        <f t="shared" si="16"/>
        <v>0.93087020961253442</v>
      </c>
    </row>
    <row r="46" spans="1:28" s="57" customFormat="1" ht="18" customHeight="1" x14ac:dyDescent="0.25">
      <c r="A46" s="84">
        <v>41</v>
      </c>
      <c r="B46" s="85">
        <f t="shared" si="5"/>
        <v>12306</v>
      </c>
      <c r="C46" s="106">
        <v>7084</v>
      </c>
      <c r="D46" s="111">
        <f t="shared" si="11"/>
        <v>19390</v>
      </c>
      <c r="E46" s="88">
        <f>ROUNDDOWN(($F$114+ROUNDDOWN(($A46*IF(501&lt;=$A46,$F$128,IF(101&lt;=$A46,$F$127,IF(51&lt;=$A46,$F$126,IF(31&lt;=$A46,$F$125,IF(21&lt;=$A46,$F$124,IF(11&lt;=$A46,$F$123,IF(1&lt;=$A46,$F$122,0)))))))),0))*1.1,0)</f>
        <v>9279</v>
      </c>
      <c r="F46" s="89">
        <v>7288</v>
      </c>
      <c r="G46" s="90">
        <f t="shared" si="8"/>
        <v>16567</v>
      </c>
      <c r="H46" s="91">
        <f t="shared" si="12"/>
        <v>-3027</v>
      </c>
      <c r="I46" s="92">
        <f t="shared" si="12"/>
        <v>204</v>
      </c>
      <c r="J46" s="93">
        <f t="shared" si="12"/>
        <v>-2823</v>
      </c>
      <c r="K46" s="94">
        <f>ROUNDDOWN(($L$114+ROUNDDOWN(($A46*IF(501&lt;=$A46,$L$128,IF(101&lt;=$A46,$L$127,IF(51&lt;=$A46,$L$126,IF(31&lt;=$A46,$L$125,IF(21&lt;=$A46,$L$124,IF(11&lt;=$A46,$L$123,IF(1&lt;=$A46,$L$122,0)))))))),0))*1.1,0)</f>
        <v>9876</v>
      </c>
      <c r="L46" s="95">
        <v>7377</v>
      </c>
      <c r="M46" s="96">
        <f t="shared" si="9"/>
        <v>17253</v>
      </c>
      <c r="N46" s="97">
        <f t="shared" si="13"/>
        <v>597</v>
      </c>
      <c r="O46" s="98">
        <f t="shared" si="13"/>
        <v>89</v>
      </c>
      <c r="P46" s="99">
        <f t="shared" si="13"/>
        <v>686</v>
      </c>
      <c r="Q46" s="100">
        <f>ROUNDDOWN(($R$114+ROUNDDOWN(($A46*IF(501&lt;=$A46,$R$128,IF(101&lt;=$A46,$R$127,IF(51&lt;=$A46,$R$126,IF(31&lt;=$A46,$R$125,IF(21&lt;=$A46,$R$124,IF(11&lt;=$A46,$R$123,IF(1&lt;=$A46,$R$122,0)))))))),0))*1.1,0)</f>
        <v>10384</v>
      </c>
      <c r="R46" s="101">
        <f t="shared" si="6"/>
        <v>7557</v>
      </c>
      <c r="S46" s="102">
        <f t="shared" si="10"/>
        <v>17941</v>
      </c>
      <c r="T46" s="103">
        <f t="shared" si="14"/>
        <v>508</v>
      </c>
      <c r="U46" s="104">
        <f t="shared" si="14"/>
        <v>180</v>
      </c>
      <c r="V46" s="105">
        <f t="shared" si="14"/>
        <v>688</v>
      </c>
      <c r="W46" s="106">
        <f t="shared" si="15"/>
        <v>-1922</v>
      </c>
      <c r="X46" s="86">
        <f t="shared" si="15"/>
        <v>473</v>
      </c>
      <c r="Y46" s="87">
        <f t="shared" si="15"/>
        <v>-1449</v>
      </c>
      <c r="Z46" s="107">
        <f t="shared" si="16"/>
        <v>0.84381602470339667</v>
      </c>
      <c r="AA46" s="83">
        <f t="shared" si="16"/>
        <v>1.0667701863354038</v>
      </c>
      <c r="AB46" s="83">
        <f t="shared" si="16"/>
        <v>0.92527075812274373</v>
      </c>
    </row>
    <row r="47" spans="1:28" s="57" customFormat="1" ht="18" customHeight="1" x14ac:dyDescent="0.25">
      <c r="A47" s="84">
        <v>42</v>
      </c>
      <c r="B47" s="85">
        <f t="shared" si="5"/>
        <v>12623</v>
      </c>
      <c r="C47" s="106">
        <v>7265</v>
      </c>
      <c r="D47" s="111">
        <f t="shared" si="11"/>
        <v>19888</v>
      </c>
      <c r="E47" s="88">
        <f>ROUNDDOWN(($F$114+ROUNDDOWN(($A47*IF(501&lt;=$A47,$F$128,IF(101&lt;=$A47,$F$127,IF(51&lt;=$A47,$F$126,IF(31&lt;=$A47,$F$125,IF(21&lt;=$A47,$F$124,IF(11&lt;=$A47,$F$123,IF(1&lt;=$A47,$F$122,0)))))))),0))*1.1,0)</f>
        <v>9449</v>
      </c>
      <c r="F47" s="89">
        <v>7449</v>
      </c>
      <c r="G47" s="90">
        <f t="shared" si="8"/>
        <v>16898</v>
      </c>
      <c r="H47" s="91">
        <f t="shared" si="12"/>
        <v>-3174</v>
      </c>
      <c r="I47" s="92">
        <f t="shared" si="12"/>
        <v>184</v>
      </c>
      <c r="J47" s="93">
        <f t="shared" si="12"/>
        <v>-2990</v>
      </c>
      <c r="K47" s="94">
        <f>ROUNDDOWN(($L$114+ROUNDDOWN(($A47*IF(501&lt;=$A47,$L$128,IF(101&lt;=$A47,$L$127,IF(51&lt;=$A47,$L$126,IF(31&lt;=$A47,$L$125,IF(21&lt;=$A47,$L$124,IF(11&lt;=$A47,$L$123,IF(1&lt;=$A47,$L$122,0)))))))),0))*1.1,0)</f>
        <v>10057</v>
      </c>
      <c r="L47" s="95">
        <v>7539</v>
      </c>
      <c r="M47" s="96">
        <f t="shared" si="9"/>
        <v>17596</v>
      </c>
      <c r="N47" s="97">
        <f t="shared" si="13"/>
        <v>608</v>
      </c>
      <c r="O47" s="98">
        <f t="shared" si="13"/>
        <v>90</v>
      </c>
      <c r="P47" s="99">
        <f t="shared" si="13"/>
        <v>698</v>
      </c>
      <c r="Q47" s="100">
        <f>ROUNDDOWN(($R$114+ROUNDDOWN(($A47*IF(501&lt;=$A47,$R$128,IF(101&lt;=$A47,$R$127,IF(51&lt;=$A47,$R$126,IF(31&lt;=$A47,$R$125,IF(21&lt;=$A47,$R$124,IF(11&lt;=$A47,$R$123,IF(1&lt;=$A47,$R$122,0)))))))),0))*1.1,0)</f>
        <v>10573</v>
      </c>
      <c r="R47" s="101">
        <f t="shared" si="6"/>
        <v>7722</v>
      </c>
      <c r="S47" s="102">
        <f t="shared" si="10"/>
        <v>18295</v>
      </c>
      <c r="T47" s="103">
        <f t="shared" si="14"/>
        <v>516</v>
      </c>
      <c r="U47" s="104">
        <f t="shared" si="14"/>
        <v>183</v>
      </c>
      <c r="V47" s="105">
        <f t="shared" si="14"/>
        <v>699</v>
      </c>
      <c r="W47" s="106">
        <f t="shared" si="15"/>
        <v>-2050</v>
      </c>
      <c r="X47" s="86">
        <f t="shared" si="15"/>
        <v>457</v>
      </c>
      <c r="Y47" s="87">
        <f t="shared" si="15"/>
        <v>-1593</v>
      </c>
      <c r="Z47" s="107">
        <f t="shared" si="16"/>
        <v>0.8375980353323299</v>
      </c>
      <c r="AA47" s="83">
        <f t="shared" si="16"/>
        <v>1.062904335856848</v>
      </c>
      <c r="AB47" s="83">
        <f t="shared" si="16"/>
        <v>0.91990144810941266</v>
      </c>
    </row>
    <row r="48" spans="1:28" s="57" customFormat="1" ht="18" customHeight="1" x14ac:dyDescent="0.25">
      <c r="A48" s="84">
        <v>43</v>
      </c>
      <c r="B48" s="85">
        <f t="shared" si="5"/>
        <v>12940</v>
      </c>
      <c r="C48" s="106">
        <v>7447</v>
      </c>
      <c r="D48" s="111">
        <f t="shared" si="11"/>
        <v>20387</v>
      </c>
      <c r="E48" s="88">
        <f>ROUNDDOWN(($F$114+ROUNDDOWN(($A48*IF(501&lt;=$A48,$F$128,IF(101&lt;=$A48,$F$127,IF(51&lt;=$A48,$F$126,IF(31&lt;=$A48,$F$125,IF(21&lt;=$A48,$F$124,IF(11&lt;=$A48,$F$123,IF(1&lt;=$A48,$F$122,0)))))))),0))*1.1,0)</f>
        <v>9618</v>
      </c>
      <c r="F48" s="89">
        <v>7609</v>
      </c>
      <c r="G48" s="90">
        <f t="shared" si="8"/>
        <v>17227</v>
      </c>
      <c r="H48" s="91">
        <f t="shared" si="12"/>
        <v>-3322</v>
      </c>
      <c r="I48" s="92">
        <f t="shared" si="12"/>
        <v>162</v>
      </c>
      <c r="J48" s="93">
        <f t="shared" si="12"/>
        <v>-3160</v>
      </c>
      <c r="K48" s="94">
        <f>ROUNDDOWN(($L$114+ROUNDDOWN(($A48*IF(501&lt;=$A48,$L$128,IF(101&lt;=$A48,$L$127,IF(51&lt;=$A48,$L$126,IF(31&lt;=$A48,$L$125,IF(21&lt;=$A48,$L$124,IF(11&lt;=$A48,$L$123,IF(1&lt;=$A48,$L$122,0)))))))),0))*1.1,0)</f>
        <v>10237</v>
      </c>
      <c r="L48" s="95">
        <v>7701</v>
      </c>
      <c r="M48" s="96">
        <f t="shared" si="9"/>
        <v>17938</v>
      </c>
      <c r="N48" s="97">
        <f t="shared" si="13"/>
        <v>619</v>
      </c>
      <c r="O48" s="98">
        <f t="shared" si="13"/>
        <v>92</v>
      </c>
      <c r="P48" s="99">
        <f t="shared" si="13"/>
        <v>711</v>
      </c>
      <c r="Q48" s="100">
        <f>ROUNDDOWN(($R$114+ROUNDDOWN(($A48*IF(501&lt;=$A48,$R$128,IF(101&lt;=$A48,$R$127,IF(51&lt;=$A48,$R$126,IF(31&lt;=$A48,$R$125,IF(21&lt;=$A48,$R$124,IF(11&lt;=$A48,$R$123,IF(1&lt;=$A48,$R$122,0)))))))),0))*1.1,0)</f>
        <v>10762</v>
      </c>
      <c r="R48" s="101">
        <f t="shared" si="6"/>
        <v>7887</v>
      </c>
      <c r="S48" s="102">
        <f t="shared" si="10"/>
        <v>18649</v>
      </c>
      <c r="T48" s="103">
        <f t="shared" si="14"/>
        <v>525</v>
      </c>
      <c r="U48" s="104">
        <f t="shared" si="14"/>
        <v>186</v>
      </c>
      <c r="V48" s="105">
        <f t="shared" si="14"/>
        <v>711</v>
      </c>
      <c r="W48" s="106">
        <f t="shared" si="15"/>
        <v>-2178</v>
      </c>
      <c r="X48" s="86">
        <f t="shared" si="15"/>
        <v>440</v>
      </c>
      <c r="Y48" s="87">
        <f t="shared" si="15"/>
        <v>-1738</v>
      </c>
      <c r="Z48" s="107">
        <f t="shared" si="16"/>
        <v>0.83168469860896443</v>
      </c>
      <c r="AA48" s="83">
        <f t="shared" si="16"/>
        <v>1.0590841949778433</v>
      </c>
      <c r="AB48" s="83">
        <f t="shared" si="16"/>
        <v>0.9147495953303576</v>
      </c>
    </row>
    <row r="49" spans="1:28" s="57" customFormat="1" ht="18" customHeight="1" x14ac:dyDescent="0.25">
      <c r="A49" s="84">
        <v>44</v>
      </c>
      <c r="B49" s="85">
        <f t="shared" si="5"/>
        <v>13257</v>
      </c>
      <c r="C49" s="106">
        <v>7628</v>
      </c>
      <c r="D49" s="111">
        <f t="shared" si="11"/>
        <v>20885</v>
      </c>
      <c r="E49" s="88">
        <f>ROUNDDOWN(($F$114+ROUNDDOWN(($A49*IF(501&lt;=$A49,$F$128,IF(101&lt;=$A49,$F$127,IF(51&lt;=$A49,$F$126,IF(31&lt;=$A49,$F$125,IF(21&lt;=$A49,$F$124,IF(11&lt;=$A49,$F$123,IF(1&lt;=$A49,$F$122,0)))))))),0))*1.1,0)</f>
        <v>9787</v>
      </c>
      <c r="F49" s="89">
        <v>7770</v>
      </c>
      <c r="G49" s="90">
        <f t="shared" si="8"/>
        <v>17557</v>
      </c>
      <c r="H49" s="91">
        <f t="shared" si="12"/>
        <v>-3470</v>
      </c>
      <c r="I49" s="92">
        <f t="shared" si="12"/>
        <v>142</v>
      </c>
      <c r="J49" s="93">
        <f t="shared" si="12"/>
        <v>-3328</v>
      </c>
      <c r="K49" s="94">
        <f>ROUNDDOWN(($L$114+ROUNDDOWN(($A49*IF(501&lt;=$A49,$L$128,IF(101&lt;=$A49,$L$127,IF(51&lt;=$A49,$L$126,IF(31&lt;=$A49,$L$125,IF(21&lt;=$A49,$L$124,IF(11&lt;=$A49,$L$123,IF(1&lt;=$A49,$L$122,0)))))))),0))*1.1,0)</f>
        <v>10418</v>
      </c>
      <c r="L49" s="95">
        <v>7862</v>
      </c>
      <c r="M49" s="96">
        <f t="shared" si="9"/>
        <v>18280</v>
      </c>
      <c r="N49" s="97">
        <f t="shared" si="13"/>
        <v>631</v>
      </c>
      <c r="O49" s="98">
        <f t="shared" si="13"/>
        <v>92</v>
      </c>
      <c r="P49" s="99">
        <f t="shared" si="13"/>
        <v>723</v>
      </c>
      <c r="Q49" s="100">
        <f>ROUNDDOWN(($R$114+ROUNDDOWN(($A49*IF(501&lt;=$A49,$R$128,IF(101&lt;=$A49,$R$127,IF(51&lt;=$A49,$R$126,IF(31&lt;=$A49,$R$125,IF(21&lt;=$A49,$R$124,IF(11&lt;=$A49,$R$123,IF(1&lt;=$A49,$R$122,0)))))))),0))*1.1,0)</f>
        <v>10951</v>
      </c>
      <c r="R49" s="101">
        <f t="shared" si="6"/>
        <v>8052</v>
      </c>
      <c r="S49" s="102">
        <f t="shared" si="10"/>
        <v>19003</v>
      </c>
      <c r="T49" s="103">
        <f t="shared" si="14"/>
        <v>533</v>
      </c>
      <c r="U49" s="104">
        <f t="shared" si="14"/>
        <v>190</v>
      </c>
      <c r="V49" s="105">
        <f t="shared" si="14"/>
        <v>723</v>
      </c>
      <c r="W49" s="106">
        <f t="shared" si="15"/>
        <v>-2306</v>
      </c>
      <c r="X49" s="86">
        <f t="shared" si="15"/>
        <v>424</v>
      </c>
      <c r="Y49" s="87">
        <f t="shared" si="15"/>
        <v>-1882</v>
      </c>
      <c r="Z49" s="107">
        <f t="shared" si="16"/>
        <v>0.82605416006637999</v>
      </c>
      <c r="AA49" s="83">
        <f t="shared" si="16"/>
        <v>1.0555846879916098</v>
      </c>
      <c r="AB49" s="83">
        <f t="shared" si="16"/>
        <v>0.90988747905195111</v>
      </c>
    </row>
    <row r="50" spans="1:28" s="57" customFormat="1" ht="18" customHeight="1" x14ac:dyDescent="0.25">
      <c r="A50" s="84">
        <v>45</v>
      </c>
      <c r="B50" s="85">
        <f t="shared" si="5"/>
        <v>13574</v>
      </c>
      <c r="C50" s="106">
        <v>7810</v>
      </c>
      <c r="D50" s="111">
        <f t="shared" si="11"/>
        <v>21384</v>
      </c>
      <c r="E50" s="88">
        <f>ROUNDDOWN(($F$114+ROUNDDOWN(($A50*IF(501&lt;=$A50,$F$128,IF(101&lt;=$A50,$F$127,IF(51&lt;=$A50,$F$126,IF(31&lt;=$A50,$F$125,IF(21&lt;=$A50,$F$124,IF(11&lt;=$A50,$F$123,IF(1&lt;=$A50,$F$122,0)))))))),0))*1.1,0)</f>
        <v>9957</v>
      </c>
      <c r="F50" s="89">
        <v>7931</v>
      </c>
      <c r="G50" s="90">
        <f t="shared" si="8"/>
        <v>17888</v>
      </c>
      <c r="H50" s="91">
        <f t="shared" si="12"/>
        <v>-3617</v>
      </c>
      <c r="I50" s="92">
        <f t="shared" si="12"/>
        <v>121</v>
      </c>
      <c r="J50" s="93">
        <f t="shared" si="12"/>
        <v>-3496</v>
      </c>
      <c r="K50" s="94">
        <f>ROUNDDOWN(($L$114+ROUNDDOWN(($A50*IF(501&lt;=$A50,$L$128,IF(101&lt;=$A50,$L$127,IF(51&lt;=$A50,$L$126,IF(31&lt;=$A50,$L$125,IF(21&lt;=$A50,$L$124,IF(11&lt;=$A50,$L$123,IF(1&lt;=$A50,$L$122,0)))))))),0))*1.1,0)</f>
        <v>10598</v>
      </c>
      <c r="L50" s="95">
        <v>8024</v>
      </c>
      <c r="M50" s="96">
        <f t="shared" si="9"/>
        <v>18622</v>
      </c>
      <c r="N50" s="97">
        <f t="shared" si="13"/>
        <v>641</v>
      </c>
      <c r="O50" s="98">
        <f t="shared" si="13"/>
        <v>93</v>
      </c>
      <c r="P50" s="99">
        <f t="shared" si="13"/>
        <v>734</v>
      </c>
      <c r="Q50" s="100">
        <f>ROUNDDOWN(($R$114+ROUNDDOWN(($A50*IF(501&lt;=$A50,$R$128,IF(101&lt;=$A50,$R$127,IF(51&lt;=$A50,$R$126,IF(31&lt;=$A50,$R$125,IF(21&lt;=$A50,$R$124,IF(11&lt;=$A50,$R$123,IF(1&lt;=$A50,$R$122,0)))))))),0))*1.1,0)</f>
        <v>11140</v>
      </c>
      <c r="R50" s="101">
        <f t="shared" si="6"/>
        <v>8217</v>
      </c>
      <c r="S50" s="102">
        <f t="shared" si="10"/>
        <v>19357</v>
      </c>
      <c r="T50" s="103">
        <f t="shared" si="14"/>
        <v>542</v>
      </c>
      <c r="U50" s="104">
        <f t="shared" si="14"/>
        <v>193</v>
      </c>
      <c r="V50" s="105">
        <f t="shared" si="14"/>
        <v>735</v>
      </c>
      <c r="W50" s="106">
        <f t="shared" si="15"/>
        <v>-2434</v>
      </c>
      <c r="X50" s="86">
        <f t="shared" si="15"/>
        <v>407</v>
      </c>
      <c r="Y50" s="87">
        <f t="shared" si="15"/>
        <v>-2027</v>
      </c>
      <c r="Z50" s="107">
        <f t="shared" si="16"/>
        <v>0.82068660674819505</v>
      </c>
      <c r="AA50" s="83">
        <f t="shared" si="16"/>
        <v>1.052112676056338</v>
      </c>
      <c r="AB50" s="83">
        <f t="shared" si="16"/>
        <v>0.9052095024317246</v>
      </c>
    </row>
    <row r="51" spans="1:28" s="57" customFormat="1" ht="18" customHeight="1" x14ac:dyDescent="0.25">
      <c r="A51" s="84">
        <v>46</v>
      </c>
      <c r="B51" s="85">
        <f t="shared" si="5"/>
        <v>13890</v>
      </c>
      <c r="C51" s="106">
        <v>7991</v>
      </c>
      <c r="D51" s="111">
        <f t="shared" si="11"/>
        <v>21881</v>
      </c>
      <c r="E51" s="88">
        <f>ROUNDDOWN(($F$114+ROUNDDOWN(($A51*IF(501&lt;=$A51,$F$128,IF(101&lt;=$A51,$F$127,IF(51&lt;=$A51,$F$126,IF(31&lt;=$A51,$F$125,IF(21&lt;=$A51,$F$124,IF(11&lt;=$A51,$F$123,IF(1&lt;=$A51,$F$122,0)))))))),0))*1.1,0)</f>
        <v>10126</v>
      </c>
      <c r="F51" s="89">
        <v>8091</v>
      </c>
      <c r="G51" s="90">
        <f t="shared" si="8"/>
        <v>18217</v>
      </c>
      <c r="H51" s="91">
        <f t="shared" ref="H51:J69" si="17">E51-B51</f>
        <v>-3764</v>
      </c>
      <c r="I51" s="92">
        <f t="shared" si="17"/>
        <v>100</v>
      </c>
      <c r="J51" s="93">
        <f t="shared" si="17"/>
        <v>-3664</v>
      </c>
      <c r="K51" s="94">
        <f>ROUNDDOWN(($L$114+ROUNDDOWN(($A51*IF(501&lt;=$A51,$L$128,IF(101&lt;=$A51,$L$127,IF(51&lt;=$A51,$L$126,IF(31&lt;=$A51,$L$125,IF(21&lt;=$A51,$L$124,IF(11&lt;=$A51,$L$123,IF(1&lt;=$A51,$L$122,0)))))))),0))*1.1,0)</f>
        <v>10778</v>
      </c>
      <c r="L51" s="95">
        <v>8186</v>
      </c>
      <c r="M51" s="96">
        <f t="shared" si="9"/>
        <v>18964</v>
      </c>
      <c r="N51" s="97">
        <f t="shared" si="13"/>
        <v>652</v>
      </c>
      <c r="O51" s="98">
        <f t="shared" si="13"/>
        <v>95</v>
      </c>
      <c r="P51" s="99">
        <f t="shared" si="13"/>
        <v>747</v>
      </c>
      <c r="Q51" s="100">
        <f>ROUNDDOWN(($R$114+ROUNDDOWN(($A51*IF(501&lt;=$A51,$R$128,IF(101&lt;=$A51,$R$127,IF(51&lt;=$A51,$R$126,IF(31&lt;=$A51,$R$125,IF(21&lt;=$A51,$R$124,IF(11&lt;=$A51,$R$123,IF(1&lt;=$A51,$R$122,0)))))))),0))*1.1,0)</f>
        <v>11330</v>
      </c>
      <c r="R51" s="101">
        <f t="shared" si="6"/>
        <v>8382</v>
      </c>
      <c r="S51" s="102">
        <f t="shared" si="10"/>
        <v>19712</v>
      </c>
      <c r="T51" s="103">
        <f t="shared" si="14"/>
        <v>552</v>
      </c>
      <c r="U51" s="104">
        <f t="shared" si="14"/>
        <v>196</v>
      </c>
      <c r="V51" s="105">
        <f t="shared" si="14"/>
        <v>748</v>
      </c>
      <c r="W51" s="106">
        <f t="shared" si="15"/>
        <v>-2560</v>
      </c>
      <c r="X51" s="86">
        <f t="shared" si="15"/>
        <v>391</v>
      </c>
      <c r="Y51" s="87">
        <f t="shared" si="15"/>
        <v>-2169</v>
      </c>
      <c r="Z51" s="107">
        <f t="shared" si="16"/>
        <v>0.81569474442044632</v>
      </c>
      <c r="AA51" s="83">
        <f t="shared" si="16"/>
        <v>1.0489300463020899</v>
      </c>
      <c r="AB51" s="83">
        <f t="shared" si="16"/>
        <v>0.9008729034322015</v>
      </c>
    </row>
    <row r="52" spans="1:28" s="57" customFormat="1" ht="18" customHeight="1" x14ac:dyDescent="0.25">
      <c r="A52" s="84">
        <v>47</v>
      </c>
      <c r="B52" s="85">
        <f t="shared" si="5"/>
        <v>14207</v>
      </c>
      <c r="C52" s="106">
        <v>8173</v>
      </c>
      <c r="D52" s="111">
        <f t="shared" si="11"/>
        <v>22380</v>
      </c>
      <c r="E52" s="88">
        <f>ROUNDDOWN(($F$114+ROUNDDOWN(($A52*IF(501&lt;=$A52,$F$128,IF(101&lt;=$A52,$F$127,IF(51&lt;=$A52,$F$126,IF(31&lt;=$A52,$F$125,IF(21&lt;=$A52,$F$124,IF(11&lt;=$A52,$F$123,IF(1&lt;=$A52,$F$122,0)))))))),0))*1.1,0)</f>
        <v>10296</v>
      </c>
      <c r="F52" s="89">
        <v>8252</v>
      </c>
      <c r="G52" s="90">
        <f t="shared" si="8"/>
        <v>18548</v>
      </c>
      <c r="H52" s="91">
        <f t="shared" si="17"/>
        <v>-3911</v>
      </c>
      <c r="I52" s="92">
        <f t="shared" si="17"/>
        <v>79</v>
      </c>
      <c r="J52" s="93">
        <f t="shared" si="17"/>
        <v>-3832</v>
      </c>
      <c r="K52" s="94">
        <f>ROUNDDOWN(($L$114+ROUNDDOWN(($A52*IF(501&lt;=$A52,$L$128,IF(101&lt;=$A52,$L$127,IF(51&lt;=$A52,$L$126,IF(31&lt;=$A52,$L$125,IF(21&lt;=$A52,$L$124,IF(11&lt;=$A52,$L$123,IF(1&lt;=$A52,$L$122,0)))))))),0))*1.1,0)</f>
        <v>10959</v>
      </c>
      <c r="L52" s="95">
        <v>8347</v>
      </c>
      <c r="M52" s="96">
        <f t="shared" si="9"/>
        <v>19306</v>
      </c>
      <c r="N52" s="97">
        <f t="shared" si="13"/>
        <v>663</v>
      </c>
      <c r="O52" s="98">
        <f t="shared" si="13"/>
        <v>95</v>
      </c>
      <c r="P52" s="99">
        <f t="shared" si="13"/>
        <v>758</v>
      </c>
      <c r="Q52" s="100">
        <f>ROUNDDOWN(($R$114+ROUNDDOWN(($A52*IF(501&lt;=$A52,$R$128,IF(101&lt;=$A52,$R$127,IF(51&lt;=$A52,$R$126,IF(31&lt;=$A52,$R$125,IF(21&lt;=$A52,$R$124,IF(11&lt;=$A52,$R$123,IF(1&lt;=$A52,$R$122,0)))))))),0))*1.1,0)</f>
        <v>11519</v>
      </c>
      <c r="R52" s="101">
        <f t="shared" si="6"/>
        <v>8547</v>
      </c>
      <c r="S52" s="102">
        <f t="shared" si="10"/>
        <v>20066</v>
      </c>
      <c r="T52" s="103">
        <f t="shared" si="14"/>
        <v>560</v>
      </c>
      <c r="U52" s="104">
        <f t="shared" si="14"/>
        <v>200</v>
      </c>
      <c r="V52" s="105">
        <f t="shared" si="14"/>
        <v>760</v>
      </c>
      <c r="W52" s="106">
        <f t="shared" si="15"/>
        <v>-2688</v>
      </c>
      <c r="X52" s="86">
        <f t="shared" si="15"/>
        <v>374</v>
      </c>
      <c r="Y52" s="87">
        <f t="shared" si="15"/>
        <v>-2314</v>
      </c>
      <c r="Z52" s="107">
        <f t="shared" si="16"/>
        <v>0.8107974941930034</v>
      </c>
      <c r="AA52" s="83">
        <f t="shared" si="16"/>
        <v>1.0457604306864066</v>
      </c>
      <c r="AB52" s="83">
        <f t="shared" si="16"/>
        <v>0.89660411081322611</v>
      </c>
    </row>
    <row r="53" spans="1:28" s="57" customFormat="1" ht="18" customHeight="1" x14ac:dyDescent="0.25">
      <c r="A53" s="84">
        <v>48</v>
      </c>
      <c r="B53" s="85">
        <f t="shared" si="5"/>
        <v>14524</v>
      </c>
      <c r="C53" s="106">
        <v>8354</v>
      </c>
      <c r="D53" s="111">
        <f t="shared" si="11"/>
        <v>22878</v>
      </c>
      <c r="E53" s="88">
        <f>ROUNDDOWN(($F$114+ROUNDDOWN(($A53*IF(501&lt;=$A53,$F$128,IF(101&lt;=$A53,$F$127,IF(51&lt;=$A53,$F$126,IF(31&lt;=$A53,$F$125,IF(21&lt;=$A53,$F$124,IF(11&lt;=$A53,$F$123,IF(1&lt;=$A53,$F$122,0)))))))),0))*1.1,0)</f>
        <v>10465</v>
      </c>
      <c r="F53" s="89">
        <v>8412</v>
      </c>
      <c r="G53" s="90">
        <f t="shared" si="8"/>
        <v>18877</v>
      </c>
      <c r="H53" s="91">
        <f t="shared" si="17"/>
        <v>-4059</v>
      </c>
      <c r="I53" s="92">
        <f t="shared" si="17"/>
        <v>58</v>
      </c>
      <c r="J53" s="93">
        <f t="shared" si="17"/>
        <v>-4001</v>
      </c>
      <c r="K53" s="94">
        <f>ROUNDDOWN(($L$114+ROUNDDOWN(($A53*IF(501&lt;=$A53,$L$128,IF(101&lt;=$A53,$L$127,IF(51&lt;=$A53,$L$126,IF(31&lt;=$A53,$L$125,IF(21&lt;=$A53,$L$124,IF(11&lt;=$A53,$L$123,IF(1&lt;=$A53,$L$122,0)))))))),0))*1.1,0)</f>
        <v>11139</v>
      </c>
      <c r="L53" s="95">
        <v>8509</v>
      </c>
      <c r="M53" s="96">
        <f t="shared" si="9"/>
        <v>19648</v>
      </c>
      <c r="N53" s="97">
        <f t="shared" si="13"/>
        <v>674</v>
      </c>
      <c r="O53" s="98">
        <f t="shared" si="13"/>
        <v>97</v>
      </c>
      <c r="P53" s="99">
        <f t="shared" si="13"/>
        <v>771</v>
      </c>
      <c r="Q53" s="100">
        <f>ROUNDDOWN(($R$114+ROUNDDOWN(($A53*IF(501&lt;=$A53,$R$128,IF(101&lt;=$A53,$R$127,IF(51&lt;=$A53,$R$126,IF(31&lt;=$A53,$R$125,IF(21&lt;=$A53,$R$124,IF(11&lt;=$A53,$R$123,IF(1&lt;=$A53,$R$122,0)))))))),0))*1.1,0)</f>
        <v>11708</v>
      </c>
      <c r="R53" s="101">
        <f t="shared" si="6"/>
        <v>8712</v>
      </c>
      <c r="S53" s="102">
        <f t="shared" si="10"/>
        <v>20420</v>
      </c>
      <c r="T53" s="103">
        <f t="shared" si="14"/>
        <v>569</v>
      </c>
      <c r="U53" s="104">
        <f t="shared" si="14"/>
        <v>203</v>
      </c>
      <c r="V53" s="105">
        <f t="shared" si="14"/>
        <v>772</v>
      </c>
      <c r="W53" s="106">
        <f t="shared" si="15"/>
        <v>-2816</v>
      </c>
      <c r="X53" s="86">
        <f t="shared" si="15"/>
        <v>358</v>
      </c>
      <c r="Y53" s="87">
        <f t="shared" si="15"/>
        <v>-2458</v>
      </c>
      <c r="Z53" s="107">
        <f t="shared" si="16"/>
        <v>0.80611401817681083</v>
      </c>
      <c r="AA53" s="83">
        <f t="shared" si="16"/>
        <v>1.0428537227675365</v>
      </c>
      <c r="AB53" s="83">
        <f t="shared" si="16"/>
        <v>0.89256053850861095</v>
      </c>
    </row>
    <row r="54" spans="1:28" s="57" customFormat="1" ht="18" customHeight="1" x14ac:dyDescent="0.25">
      <c r="A54" s="84">
        <v>49</v>
      </c>
      <c r="B54" s="85">
        <f t="shared" si="5"/>
        <v>14841</v>
      </c>
      <c r="C54" s="106">
        <v>8536</v>
      </c>
      <c r="D54" s="111">
        <f t="shared" si="11"/>
        <v>23377</v>
      </c>
      <c r="E54" s="88">
        <f>ROUNDDOWN(($F$114+ROUNDDOWN(($A54*IF(501&lt;=$A54,$F$128,IF(101&lt;=$A54,$F$127,IF(51&lt;=$A54,$F$126,IF(31&lt;=$A54,$F$125,IF(21&lt;=$A54,$F$124,IF(11&lt;=$A54,$F$123,IF(1&lt;=$A54,$F$122,0)))))))),0))*1.1,0)</f>
        <v>10634</v>
      </c>
      <c r="F54" s="89">
        <v>8573</v>
      </c>
      <c r="G54" s="90">
        <f t="shared" si="8"/>
        <v>19207</v>
      </c>
      <c r="H54" s="91">
        <f t="shared" si="17"/>
        <v>-4207</v>
      </c>
      <c r="I54" s="92">
        <f t="shared" si="17"/>
        <v>37</v>
      </c>
      <c r="J54" s="93">
        <f t="shared" si="17"/>
        <v>-4170</v>
      </c>
      <c r="K54" s="94">
        <f>ROUNDDOWN(($L$114+ROUNDDOWN(($A54*IF(501&lt;=$A54,$L$128,IF(101&lt;=$A54,$L$127,IF(51&lt;=$A54,$L$126,IF(31&lt;=$A54,$L$125,IF(21&lt;=$A54,$L$124,IF(11&lt;=$A54,$L$123,IF(1&lt;=$A54,$L$122,0)))))))),0))*1.1,0)</f>
        <v>11320</v>
      </c>
      <c r="L54" s="95">
        <v>8671</v>
      </c>
      <c r="M54" s="96">
        <f t="shared" si="9"/>
        <v>19991</v>
      </c>
      <c r="N54" s="97">
        <f t="shared" si="13"/>
        <v>686</v>
      </c>
      <c r="O54" s="98">
        <f t="shared" si="13"/>
        <v>98</v>
      </c>
      <c r="P54" s="99">
        <f t="shared" si="13"/>
        <v>784</v>
      </c>
      <c r="Q54" s="100">
        <f>ROUNDDOWN(($R$114+ROUNDDOWN(($A54*IF(501&lt;=$A54,$R$128,IF(101&lt;=$A54,$R$127,IF(51&lt;=$A54,$R$126,IF(31&lt;=$A54,$R$125,IF(21&lt;=$A54,$R$124,IF(11&lt;=$A54,$R$123,IF(1&lt;=$A54,$R$122,0)))))))),0))*1.1,0)</f>
        <v>11897</v>
      </c>
      <c r="R54" s="101">
        <f t="shared" si="6"/>
        <v>8877</v>
      </c>
      <c r="S54" s="102">
        <f t="shared" si="10"/>
        <v>20774</v>
      </c>
      <c r="T54" s="103">
        <f t="shared" si="14"/>
        <v>577</v>
      </c>
      <c r="U54" s="104">
        <f t="shared" si="14"/>
        <v>206</v>
      </c>
      <c r="V54" s="105">
        <f t="shared" si="14"/>
        <v>783</v>
      </c>
      <c r="W54" s="106">
        <f t="shared" si="15"/>
        <v>-2944</v>
      </c>
      <c r="X54" s="86">
        <f t="shared" si="15"/>
        <v>341</v>
      </c>
      <c r="Y54" s="87">
        <f t="shared" si="15"/>
        <v>-2603</v>
      </c>
      <c r="Z54" s="107">
        <f t="shared" si="16"/>
        <v>0.80163061788289203</v>
      </c>
      <c r="AA54" s="83">
        <f t="shared" si="16"/>
        <v>1.0399484536082475</v>
      </c>
      <c r="AB54" s="83">
        <f t="shared" si="16"/>
        <v>0.88865123839671467</v>
      </c>
    </row>
    <row r="55" spans="1:28" s="57" customFormat="1" ht="18" customHeight="1" x14ac:dyDescent="0.25">
      <c r="A55" s="84">
        <v>50</v>
      </c>
      <c r="B55" s="85">
        <f t="shared" si="5"/>
        <v>15158</v>
      </c>
      <c r="C55" s="106">
        <v>8717</v>
      </c>
      <c r="D55" s="111">
        <f t="shared" si="11"/>
        <v>23875</v>
      </c>
      <c r="E55" s="88">
        <f>ROUNDDOWN(($F$114+ROUNDDOWN(($A55*IF(501&lt;=$A55,$F$128,IF(101&lt;=$A55,$F$127,IF(51&lt;=$A55,$F$126,IF(31&lt;=$A55,$F$125,IF(21&lt;=$A55,$F$124,IF(11&lt;=$A55,$F$123,IF(1&lt;=$A55,$F$122,0)))))))),0))*1.1,0)</f>
        <v>10804</v>
      </c>
      <c r="F55" s="89">
        <v>8734</v>
      </c>
      <c r="G55" s="90">
        <f t="shared" si="8"/>
        <v>19538</v>
      </c>
      <c r="H55" s="91">
        <f t="shared" si="17"/>
        <v>-4354</v>
      </c>
      <c r="I55" s="92">
        <f t="shared" si="17"/>
        <v>17</v>
      </c>
      <c r="J55" s="93">
        <f t="shared" si="17"/>
        <v>-4337</v>
      </c>
      <c r="K55" s="94">
        <f>ROUNDDOWN(($L$114+ROUNDDOWN(($A55*IF(501&lt;=$A55,$L$128,IF(101&lt;=$A55,$L$127,IF(51&lt;=$A55,$L$126,IF(31&lt;=$A55,$L$125,IF(21&lt;=$A55,$L$124,IF(11&lt;=$A55,$L$123,IF(1&lt;=$A55,$L$122,0)))))))),0))*1.1,0)</f>
        <v>11500</v>
      </c>
      <c r="L55" s="95">
        <v>8833</v>
      </c>
      <c r="M55" s="96">
        <f t="shared" si="9"/>
        <v>20333</v>
      </c>
      <c r="N55" s="97">
        <f t="shared" si="13"/>
        <v>696</v>
      </c>
      <c r="O55" s="98">
        <f t="shared" si="13"/>
        <v>99</v>
      </c>
      <c r="P55" s="99">
        <f t="shared" si="13"/>
        <v>795</v>
      </c>
      <c r="Q55" s="100">
        <f>ROUNDDOWN(($R$114+ROUNDDOWN(($A55*IF(501&lt;=$A55,$R$128,IF(101&lt;=$A55,$R$127,IF(51&lt;=$A55,$R$126,IF(31&lt;=$A55,$R$125,IF(21&lt;=$A55,$R$124,IF(11&lt;=$A55,$R$123,IF(1&lt;=$A55,$R$122,0)))))))),0))*1.1,0)</f>
        <v>12086</v>
      </c>
      <c r="R55" s="101">
        <f t="shared" si="6"/>
        <v>9042</v>
      </c>
      <c r="S55" s="102">
        <f t="shared" si="10"/>
        <v>21128</v>
      </c>
      <c r="T55" s="103">
        <f t="shared" si="14"/>
        <v>586</v>
      </c>
      <c r="U55" s="104">
        <f t="shared" si="14"/>
        <v>209</v>
      </c>
      <c r="V55" s="105">
        <f t="shared" si="14"/>
        <v>795</v>
      </c>
      <c r="W55" s="106">
        <f t="shared" si="15"/>
        <v>-3072</v>
      </c>
      <c r="X55" s="86">
        <f t="shared" si="15"/>
        <v>325</v>
      </c>
      <c r="Y55" s="87">
        <f t="shared" si="15"/>
        <v>-2747</v>
      </c>
      <c r="Z55" s="107">
        <f t="shared" si="16"/>
        <v>0.79733474073096711</v>
      </c>
      <c r="AA55" s="83">
        <f t="shared" si="16"/>
        <v>1.0372834690834003</v>
      </c>
      <c r="AB55" s="83">
        <f t="shared" si="16"/>
        <v>0.88494240837696336</v>
      </c>
    </row>
    <row r="56" spans="1:28" s="57" customFormat="1" ht="18" customHeight="1" x14ac:dyDescent="0.25">
      <c r="A56" s="84">
        <v>51</v>
      </c>
      <c r="B56" s="85">
        <f t="shared" si="5"/>
        <v>18496</v>
      </c>
      <c r="C56" s="106">
        <v>8899</v>
      </c>
      <c r="D56" s="111">
        <f t="shared" si="11"/>
        <v>27395</v>
      </c>
      <c r="E56" s="88">
        <f>ROUNDDOWN(($F$114+ROUNDDOWN(($A56*IF(501&lt;=$A56,$F$128,IF(101&lt;=$A56,$F$127,IF(51&lt;=$A56,$F$126,IF(31&lt;=$A56,$F$125,IF(21&lt;=$A56,$F$124,IF(11&lt;=$A56,$F$123,IF(1&lt;=$A56,$F$122,0)))))))),0))*1.1,0)</f>
        <v>12656</v>
      </c>
      <c r="F56" s="89">
        <v>9680</v>
      </c>
      <c r="G56" s="90">
        <f t="shared" si="8"/>
        <v>22336</v>
      </c>
      <c r="H56" s="91">
        <f t="shared" si="17"/>
        <v>-5840</v>
      </c>
      <c r="I56" s="92">
        <f t="shared" si="17"/>
        <v>781</v>
      </c>
      <c r="J56" s="93">
        <f t="shared" si="17"/>
        <v>-5059</v>
      </c>
      <c r="K56" s="94">
        <f>ROUNDDOWN(($L$114+ROUNDDOWN(($A56*IF(501&lt;=$A56,$L$128,IF(101&lt;=$A56,$L$127,IF(51&lt;=$A56,$L$126,IF(31&lt;=$A56,$L$125,IF(21&lt;=$A56,$L$124,IF(11&lt;=$A56,$L$123,IF(1&lt;=$A56,$L$122,0)))))))),0))*1.1,0)</f>
        <v>13476</v>
      </c>
      <c r="L56" s="95">
        <v>10285</v>
      </c>
      <c r="M56" s="96">
        <f t="shared" si="9"/>
        <v>23761</v>
      </c>
      <c r="N56" s="97">
        <f t="shared" si="13"/>
        <v>820</v>
      </c>
      <c r="O56" s="98">
        <f t="shared" si="13"/>
        <v>605</v>
      </c>
      <c r="P56" s="99">
        <f t="shared" si="13"/>
        <v>1425</v>
      </c>
      <c r="Q56" s="100">
        <f>ROUNDDOWN(($R$114+ROUNDDOWN(($A56*IF(501&lt;=$A56,$R$128,IF(101&lt;=$A56,$R$127,IF(51&lt;=$A56,$R$126,IF(31&lt;=$A56,$R$125,IF(21&lt;=$A56,$R$124,IF(11&lt;=$A56,$R$123,IF(1&lt;=$A56,$R$122,0)))))))),0))*1.1,0)</f>
        <v>14183</v>
      </c>
      <c r="R56" s="101">
        <f t="shared" si="6"/>
        <v>10890</v>
      </c>
      <c r="S56" s="102">
        <f t="shared" si="10"/>
        <v>25073</v>
      </c>
      <c r="T56" s="103">
        <f t="shared" si="14"/>
        <v>707</v>
      </c>
      <c r="U56" s="104">
        <f t="shared" si="14"/>
        <v>605</v>
      </c>
      <c r="V56" s="105">
        <f t="shared" si="14"/>
        <v>1312</v>
      </c>
      <c r="W56" s="106">
        <f t="shared" si="15"/>
        <v>-4313</v>
      </c>
      <c r="X56" s="86">
        <f t="shared" si="15"/>
        <v>1991</v>
      </c>
      <c r="Y56" s="87">
        <f t="shared" si="15"/>
        <v>-2322</v>
      </c>
      <c r="Z56" s="107">
        <f t="shared" si="16"/>
        <v>0.76681444636678198</v>
      </c>
      <c r="AA56" s="83">
        <f t="shared" si="16"/>
        <v>1.2237330037082819</v>
      </c>
      <c r="AB56" s="83">
        <f t="shared" si="16"/>
        <v>0.91524000730060229</v>
      </c>
    </row>
    <row r="57" spans="1:28" s="57" customFormat="1" ht="18" customHeight="1" x14ac:dyDescent="0.25">
      <c r="A57" s="84">
        <v>52</v>
      </c>
      <c r="B57" s="85">
        <f t="shared" si="5"/>
        <v>18887</v>
      </c>
      <c r="C57" s="106">
        <v>9080</v>
      </c>
      <c r="D57" s="111">
        <f t="shared" si="11"/>
        <v>27967</v>
      </c>
      <c r="E57" s="88">
        <f>ROUNDDOWN(($F$114+ROUNDDOWN(($A57*IF(501&lt;=$A57,$F$128,IF(101&lt;=$A57,$F$127,IF(51&lt;=$A57,$F$126,IF(31&lt;=$A57,$F$125,IF(21&lt;=$A57,$F$124,IF(11&lt;=$A57,$F$123,IF(1&lt;=$A57,$F$122,0)))))))),0))*1.1,0)</f>
        <v>12859</v>
      </c>
      <c r="F57" s="89">
        <v>9856</v>
      </c>
      <c r="G57" s="90">
        <f t="shared" si="8"/>
        <v>22715</v>
      </c>
      <c r="H57" s="91">
        <f t="shared" si="17"/>
        <v>-6028</v>
      </c>
      <c r="I57" s="92">
        <f t="shared" si="17"/>
        <v>776</v>
      </c>
      <c r="J57" s="93">
        <f t="shared" si="17"/>
        <v>-5252</v>
      </c>
      <c r="K57" s="94">
        <f>ROUNDDOWN(($L$114+ROUNDDOWN(($A57*IF(501&lt;=$A57,$L$128,IF(101&lt;=$A57,$L$127,IF(51&lt;=$A57,$L$126,IF(31&lt;=$A57,$L$125,IF(21&lt;=$A57,$L$124,IF(11&lt;=$A57,$L$123,IF(1&lt;=$A57,$L$122,0)))))))),0))*1.1,0)</f>
        <v>13691</v>
      </c>
      <c r="L57" s="95">
        <v>10472</v>
      </c>
      <c r="M57" s="96">
        <f t="shared" si="9"/>
        <v>24163</v>
      </c>
      <c r="N57" s="97">
        <f t="shared" si="13"/>
        <v>832</v>
      </c>
      <c r="O57" s="98">
        <f t="shared" si="13"/>
        <v>616</v>
      </c>
      <c r="P57" s="99">
        <f t="shared" si="13"/>
        <v>1448</v>
      </c>
      <c r="Q57" s="100">
        <f>ROUNDDOWN(($R$114+ROUNDDOWN(($A57*IF(501&lt;=$A57,$R$128,IF(101&lt;=$A57,$R$127,IF(51&lt;=$A57,$R$126,IF(31&lt;=$A57,$R$125,IF(21&lt;=$A57,$R$124,IF(11&lt;=$A57,$R$123,IF(1&lt;=$A57,$R$122,0)))))))),0))*1.1,0)</f>
        <v>14410</v>
      </c>
      <c r="R57" s="101">
        <f t="shared" si="6"/>
        <v>11088</v>
      </c>
      <c r="S57" s="102">
        <f t="shared" si="10"/>
        <v>25498</v>
      </c>
      <c r="T57" s="103">
        <f t="shared" si="14"/>
        <v>719</v>
      </c>
      <c r="U57" s="104">
        <f t="shared" si="14"/>
        <v>616</v>
      </c>
      <c r="V57" s="105">
        <f t="shared" si="14"/>
        <v>1335</v>
      </c>
      <c r="W57" s="106">
        <f t="shared" si="15"/>
        <v>-4477</v>
      </c>
      <c r="X57" s="86">
        <f t="shared" si="15"/>
        <v>2008</v>
      </c>
      <c r="Y57" s="87">
        <f t="shared" si="15"/>
        <v>-2469</v>
      </c>
      <c r="Z57" s="107">
        <f t="shared" si="16"/>
        <v>0.76295864880605713</v>
      </c>
      <c r="AA57" s="83">
        <f t="shared" si="16"/>
        <v>1.2211453744493392</v>
      </c>
      <c r="AB57" s="83">
        <f t="shared" si="16"/>
        <v>0.91171738119927059</v>
      </c>
    </row>
    <row r="58" spans="1:28" s="57" customFormat="1" ht="18" customHeight="1" x14ac:dyDescent="0.25">
      <c r="A58" s="84">
        <v>53</v>
      </c>
      <c r="B58" s="85">
        <f t="shared" si="5"/>
        <v>19277</v>
      </c>
      <c r="C58" s="106">
        <v>9262</v>
      </c>
      <c r="D58" s="111">
        <f t="shared" si="11"/>
        <v>28539</v>
      </c>
      <c r="E58" s="88">
        <f>ROUNDDOWN(($F$114+ROUNDDOWN(($A58*IF(501&lt;=$A58,$F$128,IF(101&lt;=$A58,$F$127,IF(51&lt;=$A58,$F$126,IF(31&lt;=$A58,$F$125,IF(21&lt;=$A58,$F$124,IF(11&lt;=$A58,$F$123,IF(1&lt;=$A58,$F$122,0)))))))),0))*1.1,0)</f>
        <v>13061</v>
      </c>
      <c r="F58" s="89">
        <v>10032</v>
      </c>
      <c r="G58" s="90">
        <f t="shared" si="8"/>
        <v>23093</v>
      </c>
      <c r="H58" s="91">
        <f t="shared" si="17"/>
        <v>-6216</v>
      </c>
      <c r="I58" s="92">
        <f t="shared" si="17"/>
        <v>770</v>
      </c>
      <c r="J58" s="93">
        <f t="shared" si="17"/>
        <v>-5446</v>
      </c>
      <c r="K58" s="94">
        <f>ROUNDDOWN(($L$114+ROUNDDOWN(($A58*IF(501&lt;=$A58,$L$128,IF(101&lt;=$A58,$L$127,IF(51&lt;=$A58,$L$126,IF(31&lt;=$A58,$L$125,IF(21&lt;=$A58,$L$124,IF(11&lt;=$A58,$L$123,IF(1&lt;=$A58,$L$122,0)))))))),0))*1.1,0)</f>
        <v>13907</v>
      </c>
      <c r="L58" s="95">
        <v>10659</v>
      </c>
      <c r="M58" s="96">
        <f t="shared" si="9"/>
        <v>24566</v>
      </c>
      <c r="N58" s="97">
        <f t="shared" si="13"/>
        <v>846</v>
      </c>
      <c r="O58" s="98">
        <f t="shared" si="13"/>
        <v>627</v>
      </c>
      <c r="P58" s="99">
        <f t="shared" si="13"/>
        <v>1473</v>
      </c>
      <c r="Q58" s="100">
        <f>ROUNDDOWN(($R$114+ROUNDDOWN(($A58*IF(501&lt;=$A58,$R$128,IF(101&lt;=$A58,$R$127,IF(51&lt;=$A58,$R$126,IF(31&lt;=$A58,$R$125,IF(21&lt;=$A58,$R$124,IF(11&lt;=$A58,$R$123,IF(1&lt;=$A58,$R$122,0)))))))),0))*1.1,0)</f>
        <v>14636</v>
      </c>
      <c r="R58" s="101">
        <f t="shared" si="6"/>
        <v>11286</v>
      </c>
      <c r="S58" s="102">
        <f t="shared" si="10"/>
        <v>25922</v>
      </c>
      <c r="T58" s="103">
        <f t="shared" si="14"/>
        <v>729</v>
      </c>
      <c r="U58" s="104">
        <f t="shared" si="14"/>
        <v>627</v>
      </c>
      <c r="V58" s="105">
        <f t="shared" si="14"/>
        <v>1356</v>
      </c>
      <c r="W58" s="106">
        <f t="shared" si="15"/>
        <v>-4641</v>
      </c>
      <c r="X58" s="86">
        <f t="shared" si="15"/>
        <v>2024</v>
      </c>
      <c r="Y58" s="87">
        <f t="shared" si="15"/>
        <v>-2617</v>
      </c>
      <c r="Z58" s="107">
        <f t="shared" si="16"/>
        <v>0.75924677076308555</v>
      </c>
      <c r="AA58" s="83">
        <f t="shared" si="16"/>
        <v>1.2185273159144894</v>
      </c>
      <c r="AB58" s="83">
        <f t="shared" si="16"/>
        <v>0.90830092154595465</v>
      </c>
    </row>
    <row r="59" spans="1:28" s="57" customFormat="1" ht="18" customHeight="1" x14ac:dyDescent="0.25">
      <c r="A59" s="84">
        <v>54</v>
      </c>
      <c r="B59" s="85">
        <f t="shared" si="5"/>
        <v>19668</v>
      </c>
      <c r="C59" s="106">
        <v>9443</v>
      </c>
      <c r="D59" s="111">
        <f t="shared" si="11"/>
        <v>29111</v>
      </c>
      <c r="E59" s="88">
        <f>ROUNDDOWN(($F$114+ROUNDDOWN(($A59*IF(501&lt;=$A59,$F$128,IF(101&lt;=$A59,$F$127,IF(51&lt;=$A59,$F$126,IF(31&lt;=$A59,$F$125,IF(21&lt;=$A59,$F$124,IF(11&lt;=$A59,$F$123,IF(1&lt;=$A59,$F$122,0)))))))),0))*1.1,0)</f>
        <v>13263</v>
      </c>
      <c r="F59" s="89">
        <v>10208</v>
      </c>
      <c r="G59" s="90">
        <f t="shared" si="8"/>
        <v>23471</v>
      </c>
      <c r="H59" s="91">
        <f t="shared" si="17"/>
        <v>-6405</v>
      </c>
      <c r="I59" s="92">
        <f t="shared" si="17"/>
        <v>765</v>
      </c>
      <c r="J59" s="93">
        <f t="shared" si="17"/>
        <v>-5640</v>
      </c>
      <c r="K59" s="94">
        <f>ROUNDDOWN(($L$114+ROUNDDOWN(($A59*IF(501&lt;=$A59,$L$128,IF(101&lt;=$A59,$L$127,IF(51&lt;=$A59,$L$126,IF(31&lt;=$A59,$L$125,IF(21&lt;=$A59,$L$124,IF(11&lt;=$A59,$L$123,IF(1&lt;=$A59,$L$122,0)))))))),0))*1.1,0)</f>
        <v>14122</v>
      </c>
      <c r="L59" s="95">
        <v>10846</v>
      </c>
      <c r="M59" s="96">
        <f t="shared" si="9"/>
        <v>24968</v>
      </c>
      <c r="N59" s="97">
        <f t="shared" si="13"/>
        <v>859</v>
      </c>
      <c r="O59" s="98">
        <f t="shared" si="13"/>
        <v>638</v>
      </c>
      <c r="P59" s="99">
        <f t="shared" si="13"/>
        <v>1497</v>
      </c>
      <c r="Q59" s="100">
        <f>ROUNDDOWN(($R$114+ROUNDDOWN(($A59*IF(501&lt;=$A59,$R$128,IF(101&lt;=$A59,$R$127,IF(51&lt;=$A59,$R$126,IF(31&lt;=$A59,$R$125,IF(21&lt;=$A59,$R$124,IF(11&lt;=$A59,$R$123,IF(1&lt;=$A59,$R$122,0)))))))),0))*1.1,0)</f>
        <v>14863</v>
      </c>
      <c r="R59" s="101">
        <f t="shared" si="6"/>
        <v>11484</v>
      </c>
      <c r="S59" s="102">
        <f t="shared" si="10"/>
        <v>26347</v>
      </c>
      <c r="T59" s="103">
        <f t="shared" si="14"/>
        <v>741</v>
      </c>
      <c r="U59" s="104">
        <f t="shared" si="14"/>
        <v>638</v>
      </c>
      <c r="V59" s="105">
        <f t="shared" si="14"/>
        <v>1379</v>
      </c>
      <c r="W59" s="106">
        <f t="shared" si="15"/>
        <v>-4805</v>
      </c>
      <c r="X59" s="86">
        <f t="shared" si="15"/>
        <v>2041</v>
      </c>
      <c r="Y59" s="87">
        <f t="shared" si="15"/>
        <v>-2764</v>
      </c>
      <c r="Z59" s="107">
        <f t="shared" si="16"/>
        <v>0.75569452918446212</v>
      </c>
      <c r="AA59" s="83">
        <f t="shared" si="16"/>
        <v>1.2161389388965371</v>
      </c>
      <c r="AB59" s="83">
        <f t="shared" si="16"/>
        <v>0.90505307272165159</v>
      </c>
    </row>
    <row r="60" spans="1:28" s="57" customFormat="1" ht="18" customHeight="1" x14ac:dyDescent="0.25">
      <c r="A60" s="84">
        <v>55</v>
      </c>
      <c r="B60" s="85">
        <f t="shared" si="5"/>
        <v>20058</v>
      </c>
      <c r="C60" s="106">
        <v>9625</v>
      </c>
      <c r="D60" s="111">
        <f t="shared" si="11"/>
        <v>29683</v>
      </c>
      <c r="E60" s="88">
        <f>ROUNDDOWN(($F$114+ROUNDDOWN(($A60*IF(501&lt;=$A60,$F$128,IF(101&lt;=$A60,$F$127,IF(51&lt;=$A60,$F$126,IF(31&lt;=$A60,$F$125,IF(21&lt;=$A60,$F$124,IF(11&lt;=$A60,$F$123,IF(1&lt;=$A60,$F$122,0)))))))),0))*1.1,0)</f>
        <v>13466</v>
      </c>
      <c r="F60" s="89">
        <v>10384</v>
      </c>
      <c r="G60" s="90">
        <f t="shared" si="8"/>
        <v>23850</v>
      </c>
      <c r="H60" s="91">
        <f t="shared" si="17"/>
        <v>-6592</v>
      </c>
      <c r="I60" s="92">
        <f t="shared" si="17"/>
        <v>759</v>
      </c>
      <c r="J60" s="93">
        <f t="shared" si="17"/>
        <v>-5833</v>
      </c>
      <c r="K60" s="94">
        <f>ROUNDDOWN(($L$114+ROUNDDOWN(($A60*IF(501&lt;=$A60,$L$128,IF(101&lt;=$A60,$L$127,IF(51&lt;=$A60,$L$126,IF(31&lt;=$A60,$L$125,IF(21&lt;=$A60,$L$124,IF(11&lt;=$A60,$L$123,IF(1&lt;=$A60,$L$122,0)))))))),0))*1.1,0)</f>
        <v>14338</v>
      </c>
      <c r="L60" s="95">
        <v>11033</v>
      </c>
      <c r="M60" s="96">
        <f t="shared" si="9"/>
        <v>25371</v>
      </c>
      <c r="N60" s="97">
        <f t="shared" si="13"/>
        <v>872</v>
      </c>
      <c r="O60" s="98">
        <f t="shared" si="13"/>
        <v>649</v>
      </c>
      <c r="P60" s="99">
        <f t="shared" si="13"/>
        <v>1521</v>
      </c>
      <c r="Q60" s="100">
        <f>ROUNDDOWN(($R$114+ROUNDDOWN(($A60*IF(501&lt;=$A60,$R$128,IF(101&lt;=$A60,$R$127,IF(51&lt;=$A60,$R$126,IF(31&lt;=$A60,$R$125,IF(21&lt;=$A60,$R$124,IF(11&lt;=$A60,$R$123,IF(1&lt;=$A60,$R$122,0)))))))),0))*1.1,0)</f>
        <v>15089</v>
      </c>
      <c r="R60" s="101">
        <f t="shared" si="6"/>
        <v>11682</v>
      </c>
      <c r="S60" s="102">
        <f t="shared" si="10"/>
        <v>26771</v>
      </c>
      <c r="T60" s="103">
        <f t="shared" si="14"/>
        <v>751</v>
      </c>
      <c r="U60" s="104">
        <f t="shared" si="14"/>
        <v>649</v>
      </c>
      <c r="V60" s="105">
        <f t="shared" si="14"/>
        <v>1400</v>
      </c>
      <c r="W60" s="106">
        <f t="shared" si="15"/>
        <v>-4969</v>
      </c>
      <c r="X60" s="86">
        <f t="shared" si="15"/>
        <v>2057</v>
      </c>
      <c r="Y60" s="87">
        <f t="shared" si="15"/>
        <v>-2912</v>
      </c>
      <c r="Z60" s="107">
        <f t="shared" si="16"/>
        <v>0.75226842157742546</v>
      </c>
      <c r="AA60" s="83">
        <f t="shared" si="16"/>
        <v>1.2137142857142857</v>
      </c>
      <c r="AB60" s="83">
        <f t="shared" si="16"/>
        <v>0.90189670855371762</v>
      </c>
    </row>
    <row r="61" spans="1:28" s="57" customFormat="1" ht="18" customHeight="1" x14ac:dyDescent="0.25">
      <c r="A61" s="84">
        <v>56</v>
      </c>
      <c r="B61" s="85">
        <f t="shared" si="5"/>
        <v>20449</v>
      </c>
      <c r="C61" s="106">
        <v>9817</v>
      </c>
      <c r="D61" s="111">
        <f t="shared" si="11"/>
        <v>30266</v>
      </c>
      <c r="E61" s="88">
        <f>ROUNDDOWN(($F$114+ROUNDDOWN(($A61*IF(501&lt;=$A61,$F$128,IF(101&lt;=$A61,$F$127,IF(51&lt;=$A61,$F$126,IF(31&lt;=$A61,$F$125,IF(21&lt;=$A61,$F$124,IF(11&lt;=$A61,$F$123,IF(1&lt;=$A61,$F$122,0)))))))),0))*1.1,0)</f>
        <v>13668</v>
      </c>
      <c r="F61" s="89">
        <v>10560</v>
      </c>
      <c r="G61" s="90">
        <f t="shared" si="8"/>
        <v>24228</v>
      </c>
      <c r="H61" s="91">
        <f t="shared" si="17"/>
        <v>-6781</v>
      </c>
      <c r="I61" s="92">
        <f t="shared" si="17"/>
        <v>743</v>
      </c>
      <c r="J61" s="93">
        <f t="shared" si="17"/>
        <v>-6038</v>
      </c>
      <c r="K61" s="94">
        <f>ROUNDDOWN(($L$114+ROUNDDOWN(($A61*IF(501&lt;=$A61,$L$128,IF(101&lt;=$A61,$L$127,IF(51&lt;=$A61,$L$126,IF(31&lt;=$A61,$L$125,IF(21&lt;=$A61,$L$124,IF(11&lt;=$A61,$L$123,IF(1&lt;=$A61,$L$122,0)))))))),0))*1.1,0)</f>
        <v>14554</v>
      </c>
      <c r="L61" s="95">
        <v>11220</v>
      </c>
      <c r="M61" s="96">
        <f t="shared" si="9"/>
        <v>25774</v>
      </c>
      <c r="N61" s="97">
        <f t="shared" si="13"/>
        <v>886</v>
      </c>
      <c r="O61" s="98">
        <f t="shared" si="13"/>
        <v>660</v>
      </c>
      <c r="P61" s="99">
        <f t="shared" si="13"/>
        <v>1546</v>
      </c>
      <c r="Q61" s="100">
        <f>ROUNDDOWN(($R$114+ROUNDDOWN(($A61*IF(501&lt;=$A61,$R$128,IF(101&lt;=$A61,$R$127,IF(51&lt;=$A61,$R$126,IF(31&lt;=$A61,$R$125,IF(21&lt;=$A61,$R$124,IF(11&lt;=$A61,$R$123,IF(1&lt;=$A61,$R$122,0)))))))),0))*1.1,0)</f>
        <v>15316</v>
      </c>
      <c r="R61" s="101">
        <f t="shared" si="6"/>
        <v>11880</v>
      </c>
      <c r="S61" s="102">
        <f t="shared" si="10"/>
        <v>27196</v>
      </c>
      <c r="T61" s="103">
        <f t="shared" si="14"/>
        <v>762</v>
      </c>
      <c r="U61" s="104">
        <f t="shared" si="14"/>
        <v>660</v>
      </c>
      <c r="V61" s="105">
        <f t="shared" si="14"/>
        <v>1422</v>
      </c>
      <c r="W61" s="106">
        <f t="shared" si="15"/>
        <v>-5133</v>
      </c>
      <c r="X61" s="86">
        <f t="shared" si="15"/>
        <v>2063</v>
      </c>
      <c r="Y61" s="87">
        <f t="shared" si="15"/>
        <v>-3070</v>
      </c>
      <c r="Z61" s="107">
        <f t="shared" si="16"/>
        <v>0.74898528045381196</v>
      </c>
      <c r="AA61" s="83">
        <f t="shared" si="16"/>
        <v>1.2101456656819802</v>
      </c>
      <c r="AB61" s="83">
        <f t="shared" si="16"/>
        <v>0.89856604771030202</v>
      </c>
    </row>
    <row r="62" spans="1:28" s="57" customFormat="1" ht="18" customHeight="1" x14ac:dyDescent="0.25">
      <c r="A62" s="84">
        <v>57</v>
      </c>
      <c r="B62" s="85">
        <f t="shared" si="5"/>
        <v>20839</v>
      </c>
      <c r="C62" s="106">
        <v>10010</v>
      </c>
      <c r="D62" s="111">
        <f t="shared" si="11"/>
        <v>30849</v>
      </c>
      <c r="E62" s="88">
        <f>ROUNDDOWN(($F$114+ROUNDDOWN(($A62*IF(501&lt;=$A62,$F$128,IF(101&lt;=$A62,$F$127,IF(51&lt;=$A62,$F$126,IF(31&lt;=$A62,$F$125,IF(21&lt;=$A62,$F$124,IF(11&lt;=$A62,$F$123,IF(1&lt;=$A62,$F$122,0)))))))),0))*1.1,0)</f>
        <v>13871</v>
      </c>
      <c r="F62" s="89">
        <v>10736</v>
      </c>
      <c r="G62" s="90">
        <f t="shared" si="8"/>
        <v>24607</v>
      </c>
      <c r="H62" s="91">
        <f t="shared" si="17"/>
        <v>-6968</v>
      </c>
      <c r="I62" s="92">
        <f t="shared" si="17"/>
        <v>726</v>
      </c>
      <c r="J62" s="93">
        <f t="shared" si="17"/>
        <v>-6242</v>
      </c>
      <c r="K62" s="94">
        <f>ROUNDDOWN(($L$114+ROUNDDOWN(($A62*IF(501&lt;=$A62,$L$128,IF(101&lt;=$A62,$L$127,IF(51&lt;=$A62,$L$126,IF(31&lt;=$A62,$L$125,IF(21&lt;=$A62,$L$124,IF(11&lt;=$A62,$L$123,IF(1&lt;=$A62,$L$122,0)))))))),0))*1.1,0)</f>
        <v>14769</v>
      </c>
      <c r="L62" s="95">
        <v>11407</v>
      </c>
      <c r="M62" s="96">
        <f t="shared" si="9"/>
        <v>26176</v>
      </c>
      <c r="N62" s="97">
        <f t="shared" si="13"/>
        <v>898</v>
      </c>
      <c r="O62" s="98">
        <f t="shared" si="13"/>
        <v>671</v>
      </c>
      <c r="P62" s="99">
        <f t="shared" si="13"/>
        <v>1569</v>
      </c>
      <c r="Q62" s="100">
        <f>ROUNDDOWN(($R$114+ROUNDDOWN(($A62*IF(501&lt;=$A62,$R$128,IF(101&lt;=$A62,$R$127,IF(51&lt;=$A62,$R$126,IF(31&lt;=$A62,$R$125,IF(21&lt;=$A62,$R$124,IF(11&lt;=$A62,$R$123,IF(1&lt;=$A62,$R$122,0)))))))),0))*1.1,0)</f>
        <v>15543</v>
      </c>
      <c r="R62" s="101">
        <f t="shared" si="6"/>
        <v>12078</v>
      </c>
      <c r="S62" s="102">
        <f t="shared" si="10"/>
        <v>27621</v>
      </c>
      <c r="T62" s="103">
        <f t="shared" si="14"/>
        <v>774</v>
      </c>
      <c r="U62" s="104">
        <f t="shared" si="14"/>
        <v>671</v>
      </c>
      <c r="V62" s="105">
        <f t="shared" si="14"/>
        <v>1445</v>
      </c>
      <c r="W62" s="106">
        <f t="shared" si="15"/>
        <v>-5296</v>
      </c>
      <c r="X62" s="86">
        <f t="shared" si="15"/>
        <v>2068</v>
      </c>
      <c r="Y62" s="87">
        <f t="shared" si="15"/>
        <v>-3228</v>
      </c>
      <c r="Z62" s="107">
        <f t="shared" si="16"/>
        <v>0.74586112577378949</v>
      </c>
      <c r="AA62" s="83">
        <f t="shared" si="16"/>
        <v>1.2065934065934065</v>
      </c>
      <c r="AB62" s="83">
        <f t="shared" si="16"/>
        <v>0.89536127589224934</v>
      </c>
    </row>
    <row r="63" spans="1:28" s="57" customFormat="1" ht="18" customHeight="1" x14ac:dyDescent="0.25">
      <c r="A63" s="84">
        <v>58</v>
      </c>
      <c r="B63" s="85">
        <f t="shared" si="5"/>
        <v>21230</v>
      </c>
      <c r="C63" s="106">
        <v>10202</v>
      </c>
      <c r="D63" s="111">
        <f t="shared" si="11"/>
        <v>31432</v>
      </c>
      <c r="E63" s="88">
        <f>ROUNDDOWN(($F$114+ROUNDDOWN(($A63*IF(501&lt;=$A63,$F$128,IF(101&lt;=$A63,$F$127,IF(51&lt;=$A63,$F$126,IF(31&lt;=$A63,$F$125,IF(21&lt;=$A63,$F$124,IF(11&lt;=$A63,$F$123,IF(1&lt;=$A63,$F$122,0)))))))),0))*1.1,0)</f>
        <v>14073</v>
      </c>
      <c r="F63" s="89">
        <v>10912</v>
      </c>
      <c r="G63" s="90">
        <f t="shared" si="8"/>
        <v>24985</v>
      </c>
      <c r="H63" s="91">
        <f t="shared" si="17"/>
        <v>-7157</v>
      </c>
      <c r="I63" s="92">
        <f t="shared" si="17"/>
        <v>710</v>
      </c>
      <c r="J63" s="93">
        <f t="shared" si="17"/>
        <v>-6447</v>
      </c>
      <c r="K63" s="94">
        <f>ROUNDDOWN(($L$114+ROUNDDOWN(($A63*IF(501&lt;=$A63,$L$128,IF(101&lt;=$A63,$L$127,IF(51&lt;=$A63,$L$126,IF(31&lt;=$A63,$L$125,IF(21&lt;=$A63,$L$124,IF(11&lt;=$A63,$L$123,IF(1&lt;=$A63,$L$122,0)))))))),0))*1.1,0)</f>
        <v>14985</v>
      </c>
      <c r="L63" s="95">
        <v>11594</v>
      </c>
      <c r="M63" s="96">
        <f t="shared" si="9"/>
        <v>26579</v>
      </c>
      <c r="N63" s="97">
        <f t="shared" si="13"/>
        <v>912</v>
      </c>
      <c r="O63" s="98">
        <f t="shared" si="13"/>
        <v>682</v>
      </c>
      <c r="P63" s="99">
        <f t="shared" si="13"/>
        <v>1594</v>
      </c>
      <c r="Q63" s="100">
        <f>ROUNDDOWN(($R$114+ROUNDDOWN(($A63*IF(501&lt;=$A63,$R$128,IF(101&lt;=$A63,$R$127,IF(51&lt;=$A63,$R$126,IF(31&lt;=$A63,$R$125,IF(21&lt;=$A63,$R$124,IF(11&lt;=$A63,$R$123,IF(1&lt;=$A63,$R$122,0)))))))),0))*1.1,0)</f>
        <v>15769</v>
      </c>
      <c r="R63" s="101">
        <f t="shared" si="6"/>
        <v>12276</v>
      </c>
      <c r="S63" s="102">
        <f t="shared" si="10"/>
        <v>28045</v>
      </c>
      <c r="T63" s="103">
        <f t="shared" si="14"/>
        <v>784</v>
      </c>
      <c r="U63" s="104">
        <f t="shared" si="14"/>
        <v>682</v>
      </c>
      <c r="V63" s="105">
        <f t="shared" si="14"/>
        <v>1466</v>
      </c>
      <c r="W63" s="106">
        <f t="shared" si="15"/>
        <v>-5461</v>
      </c>
      <c r="X63" s="86">
        <f t="shared" si="15"/>
        <v>2074</v>
      </c>
      <c r="Y63" s="87">
        <f t="shared" si="15"/>
        <v>-3387</v>
      </c>
      <c r="Z63" s="107">
        <f t="shared" si="16"/>
        <v>0.74276966556759305</v>
      </c>
      <c r="AA63" s="83">
        <f t="shared" si="16"/>
        <v>1.2032934718682611</v>
      </c>
      <c r="AB63" s="83">
        <f t="shared" si="16"/>
        <v>0.89224357342835325</v>
      </c>
    </row>
    <row r="64" spans="1:28" s="57" customFormat="1" ht="18" customHeight="1" x14ac:dyDescent="0.25">
      <c r="A64" s="84">
        <v>59</v>
      </c>
      <c r="B64" s="85">
        <f t="shared" si="5"/>
        <v>21620</v>
      </c>
      <c r="C64" s="106">
        <v>10395</v>
      </c>
      <c r="D64" s="111">
        <f t="shared" si="11"/>
        <v>32015</v>
      </c>
      <c r="E64" s="88">
        <f>ROUNDDOWN(($F$114+ROUNDDOWN(($A64*IF(501&lt;=$A64,$F$128,IF(101&lt;=$A64,$F$127,IF(51&lt;=$A64,$F$126,IF(31&lt;=$A64,$F$125,IF(21&lt;=$A64,$F$124,IF(11&lt;=$A64,$F$123,IF(1&lt;=$A64,$F$122,0)))))))),0))*1.1,0)</f>
        <v>14275</v>
      </c>
      <c r="F64" s="89">
        <v>11088</v>
      </c>
      <c r="G64" s="90">
        <f t="shared" si="8"/>
        <v>25363</v>
      </c>
      <c r="H64" s="91">
        <f t="shared" si="17"/>
        <v>-7345</v>
      </c>
      <c r="I64" s="92">
        <f t="shared" si="17"/>
        <v>693</v>
      </c>
      <c r="J64" s="93">
        <f t="shared" si="17"/>
        <v>-6652</v>
      </c>
      <c r="K64" s="94">
        <f>ROUNDDOWN(($L$114+ROUNDDOWN(($A64*IF(501&lt;=$A64,$L$128,IF(101&lt;=$A64,$L$127,IF(51&lt;=$A64,$L$126,IF(31&lt;=$A64,$L$125,IF(21&lt;=$A64,$L$124,IF(11&lt;=$A64,$L$123,IF(1&lt;=$A64,$L$122,0)))))))),0))*1.1,0)</f>
        <v>15200</v>
      </c>
      <c r="L64" s="95">
        <v>11781</v>
      </c>
      <c r="M64" s="96">
        <f t="shared" si="9"/>
        <v>26981</v>
      </c>
      <c r="N64" s="97">
        <f t="shared" si="13"/>
        <v>925</v>
      </c>
      <c r="O64" s="98">
        <f t="shared" si="13"/>
        <v>693</v>
      </c>
      <c r="P64" s="99">
        <f t="shared" si="13"/>
        <v>1618</v>
      </c>
      <c r="Q64" s="100">
        <f>ROUNDDOWN(($R$114+ROUNDDOWN(($A64*IF(501&lt;=$A64,$R$128,IF(101&lt;=$A64,$R$127,IF(51&lt;=$A64,$R$126,IF(31&lt;=$A64,$R$125,IF(21&lt;=$A64,$R$124,IF(11&lt;=$A64,$R$123,IF(1&lt;=$A64,$R$122,0)))))))),0))*1.1,0)</f>
        <v>15996</v>
      </c>
      <c r="R64" s="101">
        <f t="shared" si="6"/>
        <v>12474</v>
      </c>
      <c r="S64" s="102">
        <f t="shared" si="10"/>
        <v>28470</v>
      </c>
      <c r="T64" s="103">
        <f t="shared" si="14"/>
        <v>796</v>
      </c>
      <c r="U64" s="104">
        <f t="shared" si="14"/>
        <v>693</v>
      </c>
      <c r="V64" s="105">
        <f t="shared" si="14"/>
        <v>1489</v>
      </c>
      <c r="W64" s="106">
        <f t="shared" si="15"/>
        <v>-5624</v>
      </c>
      <c r="X64" s="86">
        <f t="shared" si="15"/>
        <v>2079</v>
      </c>
      <c r="Y64" s="87">
        <f t="shared" si="15"/>
        <v>-3545</v>
      </c>
      <c r="Z64" s="107">
        <f t="shared" si="16"/>
        <v>0.73987049028677154</v>
      </c>
      <c r="AA64" s="83">
        <f t="shared" si="16"/>
        <v>1.2</v>
      </c>
      <c r="AB64" s="83">
        <f t="shared" si="16"/>
        <v>0.88927065438075903</v>
      </c>
    </row>
    <row r="65" spans="1:28" s="57" customFormat="1" ht="18" customHeight="1" x14ac:dyDescent="0.25">
      <c r="A65" s="84">
        <v>60</v>
      </c>
      <c r="B65" s="85">
        <f t="shared" si="5"/>
        <v>22011</v>
      </c>
      <c r="C65" s="106">
        <v>10587</v>
      </c>
      <c r="D65" s="111">
        <f t="shared" si="11"/>
        <v>32598</v>
      </c>
      <c r="E65" s="88">
        <f>ROUNDDOWN(($F$114+ROUNDDOWN(($A65*IF(501&lt;=$A65,$F$128,IF(101&lt;=$A65,$F$127,IF(51&lt;=$A65,$F$126,IF(31&lt;=$A65,$F$125,IF(21&lt;=$A65,$F$124,IF(11&lt;=$A65,$F$123,IF(1&lt;=$A65,$F$122,0)))))))),0))*1.1,0)</f>
        <v>14478</v>
      </c>
      <c r="F65" s="89">
        <v>11264</v>
      </c>
      <c r="G65" s="90">
        <f t="shared" si="8"/>
        <v>25742</v>
      </c>
      <c r="H65" s="91">
        <f t="shared" si="17"/>
        <v>-7533</v>
      </c>
      <c r="I65" s="92">
        <f t="shared" si="17"/>
        <v>677</v>
      </c>
      <c r="J65" s="93">
        <f t="shared" si="17"/>
        <v>-6856</v>
      </c>
      <c r="K65" s="94">
        <f>ROUNDDOWN(($L$114+ROUNDDOWN(($A65*IF(501&lt;=$A65,$L$128,IF(101&lt;=$A65,$L$127,IF(51&lt;=$A65,$L$126,IF(31&lt;=$A65,$L$125,IF(21&lt;=$A65,$L$124,IF(11&lt;=$A65,$L$123,IF(1&lt;=$A65,$L$122,0)))))))),0))*1.1,0)</f>
        <v>15416</v>
      </c>
      <c r="L65" s="95">
        <v>11968</v>
      </c>
      <c r="M65" s="96">
        <f t="shared" si="9"/>
        <v>27384</v>
      </c>
      <c r="N65" s="97">
        <f t="shared" si="13"/>
        <v>938</v>
      </c>
      <c r="O65" s="98">
        <f t="shared" si="13"/>
        <v>704</v>
      </c>
      <c r="P65" s="99">
        <f t="shared" si="13"/>
        <v>1642</v>
      </c>
      <c r="Q65" s="100">
        <f>ROUNDDOWN(($R$114+ROUNDDOWN(($A65*IF(501&lt;=$A65,$R$128,IF(101&lt;=$A65,$R$127,IF(51&lt;=$A65,$R$126,IF(31&lt;=$A65,$R$125,IF(21&lt;=$A65,$R$124,IF(11&lt;=$A65,$R$123,IF(1&lt;=$A65,$R$122,0)))))))),0))*1.1,0)</f>
        <v>16222</v>
      </c>
      <c r="R65" s="101">
        <f t="shared" si="6"/>
        <v>12672</v>
      </c>
      <c r="S65" s="102">
        <f t="shared" si="10"/>
        <v>28894</v>
      </c>
      <c r="T65" s="103">
        <f t="shared" si="14"/>
        <v>806</v>
      </c>
      <c r="U65" s="104">
        <f t="shared" si="14"/>
        <v>704</v>
      </c>
      <c r="V65" s="105">
        <f t="shared" si="14"/>
        <v>1510</v>
      </c>
      <c r="W65" s="106">
        <f t="shared" si="15"/>
        <v>-5789</v>
      </c>
      <c r="X65" s="86">
        <f t="shared" si="15"/>
        <v>2085</v>
      </c>
      <c r="Y65" s="87">
        <f t="shared" si="15"/>
        <v>-3704</v>
      </c>
      <c r="Z65" s="107">
        <f t="shared" si="16"/>
        <v>0.73699513879423928</v>
      </c>
      <c r="AA65" s="83">
        <f t="shared" si="16"/>
        <v>1.1969396429583452</v>
      </c>
      <c r="AB65" s="83">
        <f t="shared" si="16"/>
        <v>0.88637339714092889</v>
      </c>
    </row>
    <row r="66" spans="1:28" s="57" customFormat="1" ht="18" customHeight="1" x14ac:dyDescent="0.25">
      <c r="A66" s="84">
        <v>61</v>
      </c>
      <c r="B66" s="85">
        <f t="shared" si="5"/>
        <v>22401</v>
      </c>
      <c r="C66" s="106">
        <v>10780</v>
      </c>
      <c r="D66" s="111">
        <f t="shared" si="11"/>
        <v>33181</v>
      </c>
      <c r="E66" s="88">
        <f>ROUNDDOWN(($F$114+ROUNDDOWN(($A66*IF(501&lt;=$A66,$F$128,IF(101&lt;=$A66,$F$127,IF(51&lt;=$A66,$F$126,IF(31&lt;=$A66,$F$125,IF(21&lt;=$A66,$F$124,IF(11&lt;=$A66,$F$123,IF(1&lt;=$A66,$F$122,0)))))))),0))*1.1,0)</f>
        <v>14680</v>
      </c>
      <c r="F66" s="89">
        <v>11440</v>
      </c>
      <c r="G66" s="90">
        <f t="shared" si="8"/>
        <v>26120</v>
      </c>
      <c r="H66" s="91">
        <f t="shared" si="17"/>
        <v>-7721</v>
      </c>
      <c r="I66" s="92">
        <f t="shared" si="17"/>
        <v>660</v>
      </c>
      <c r="J66" s="93">
        <f t="shared" si="17"/>
        <v>-7061</v>
      </c>
      <c r="K66" s="94">
        <f>ROUNDDOWN(($L$114+ROUNDDOWN(($A66*IF(501&lt;=$A66,$L$128,IF(101&lt;=$A66,$L$127,IF(51&lt;=$A66,$L$126,IF(31&lt;=$A66,$L$125,IF(21&lt;=$A66,$L$124,IF(11&lt;=$A66,$L$123,IF(1&lt;=$A66,$L$122,0)))))))),0))*1.1,0)</f>
        <v>15632</v>
      </c>
      <c r="L66" s="95">
        <v>12155</v>
      </c>
      <c r="M66" s="96">
        <f t="shared" si="9"/>
        <v>27787</v>
      </c>
      <c r="N66" s="97">
        <f t="shared" si="13"/>
        <v>952</v>
      </c>
      <c r="O66" s="98">
        <f t="shared" si="13"/>
        <v>715</v>
      </c>
      <c r="P66" s="99">
        <f t="shared" si="13"/>
        <v>1667</v>
      </c>
      <c r="Q66" s="100">
        <f>ROUNDDOWN(($R$114+ROUNDDOWN(($A66*IF(501&lt;=$A66,$R$128,IF(101&lt;=$A66,$R$127,IF(51&lt;=$A66,$R$126,IF(31&lt;=$A66,$R$125,IF(21&lt;=$A66,$R$124,IF(11&lt;=$A66,$R$123,IF(1&lt;=$A66,$R$122,0)))))))),0))*1.1,0)</f>
        <v>16449</v>
      </c>
      <c r="R66" s="101">
        <f t="shared" si="6"/>
        <v>12870</v>
      </c>
      <c r="S66" s="102">
        <f t="shared" si="10"/>
        <v>29319</v>
      </c>
      <c r="T66" s="103">
        <f t="shared" si="14"/>
        <v>817</v>
      </c>
      <c r="U66" s="104">
        <f t="shared" si="14"/>
        <v>715</v>
      </c>
      <c r="V66" s="105">
        <f t="shared" si="14"/>
        <v>1532</v>
      </c>
      <c r="W66" s="106">
        <f t="shared" si="15"/>
        <v>-5952</v>
      </c>
      <c r="X66" s="86">
        <f t="shared" si="15"/>
        <v>2090</v>
      </c>
      <c r="Y66" s="87">
        <f t="shared" si="15"/>
        <v>-3862</v>
      </c>
      <c r="Z66" s="107">
        <f t="shared" si="16"/>
        <v>0.73429757600107137</v>
      </c>
      <c r="AA66" s="83">
        <f t="shared" si="16"/>
        <v>1.1938775510204083</v>
      </c>
      <c r="AB66" s="83">
        <f t="shared" si="16"/>
        <v>0.88360808896657728</v>
      </c>
    </row>
    <row r="67" spans="1:28" s="57" customFormat="1" ht="18" customHeight="1" x14ac:dyDescent="0.25">
      <c r="A67" s="84">
        <v>62</v>
      </c>
      <c r="B67" s="85">
        <f t="shared" si="5"/>
        <v>22792</v>
      </c>
      <c r="C67" s="106">
        <v>10972</v>
      </c>
      <c r="D67" s="111">
        <f t="shared" si="11"/>
        <v>33764</v>
      </c>
      <c r="E67" s="88">
        <f>ROUNDDOWN(($F$114+ROUNDDOWN(($A67*IF(501&lt;=$A67,$F$128,IF(101&lt;=$A67,$F$127,IF(51&lt;=$A67,$F$126,IF(31&lt;=$A67,$F$125,IF(21&lt;=$A67,$F$124,IF(11&lt;=$A67,$F$123,IF(1&lt;=$A67,$F$122,0)))))))),0))*1.1,0)</f>
        <v>14883</v>
      </c>
      <c r="F67" s="89">
        <v>11616</v>
      </c>
      <c r="G67" s="90">
        <f t="shared" si="8"/>
        <v>26499</v>
      </c>
      <c r="H67" s="91">
        <f t="shared" si="17"/>
        <v>-7909</v>
      </c>
      <c r="I67" s="92">
        <f t="shared" si="17"/>
        <v>644</v>
      </c>
      <c r="J67" s="93">
        <f t="shared" si="17"/>
        <v>-7265</v>
      </c>
      <c r="K67" s="94">
        <f>ROUNDDOWN(($L$114+ROUNDDOWN(($A67*IF(501&lt;=$A67,$L$128,IF(101&lt;=$A67,$L$127,IF(51&lt;=$A67,$L$126,IF(31&lt;=$A67,$L$125,IF(21&lt;=$A67,$L$124,IF(11&lt;=$A67,$L$123,IF(1&lt;=$A67,$L$122,0)))))))),0))*1.1,0)</f>
        <v>15847</v>
      </c>
      <c r="L67" s="95">
        <v>12342</v>
      </c>
      <c r="M67" s="96">
        <f t="shared" si="9"/>
        <v>28189</v>
      </c>
      <c r="N67" s="97">
        <f t="shared" si="13"/>
        <v>964</v>
      </c>
      <c r="O67" s="98">
        <f t="shared" si="13"/>
        <v>726</v>
      </c>
      <c r="P67" s="99">
        <f t="shared" si="13"/>
        <v>1690</v>
      </c>
      <c r="Q67" s="100">
        <f>ROUNDDOWN(($R$114+ROUNDDOWN(($A67*IF(501&lt;=$A67,$R$128,IF(101&lt;=$A67,$R$127,IF(51&lt;=$A67,$R$126,IF(31&lt;=$A67,$R$125,IF(21&lt;=$A67,$R$124,IF(11&lt;=$A67,$R$123,IF(1&lt;=$A67,$R$122,0)))))))),0))*1.1,0)</f>
        <v>16676</v>
      </c>
      <c r="R67" s="101">
        <f t="shared" si="6"/>
        <v>13068</v>
      </c>
      <c r="S67" s="102">
        <f t="shared" si="10"/>
        <v>29744</v>
      </c>
      <c r="T67" s="103">
        <f t="shared" si="14"/>
        <v>829</v>
      </c>
      <c r="U67" s="104">
        <f t="shared" si="14"/>
        <v>726</v>
      </c>
      <c r="V67" s="105">
        <f t="shared" si="14"/>
        <v>1555</v>
      </c>
      <c r="W67" s="106">
        <f t="shared" si="15"/>
        <v>-6116</v>
      </c>
      <c r="X67" s="86">
        <f t="shared" si="15"/>
        <v>2096</v>
      </c>
      <c r="Y67" s="87">
        <f t="shared" si="15"/>
        <v>-4020</v>
      </c>
      <c r="Z67" s="107">
        <f t="shared" si="16"/>
        <v>0.73166023166023164</v>
      </c>
      <c r="AA67" s="83">
        <f t="shared" si="16"/>
        <v>1.1910317170980678</v>
      </c>
      <c r="AB67" s="83">
        <f t="shared" si="16"/>
        <v>0.88093827745527786</v>
      </c>
    </row>
    <row r="68" spans="1:28" s="57" customFormat="1" ht="18" customHeight="1" x14ac:dyDescent="0.25">
      <c r="A68" s="84">
        <v>63</v>
      </c>
      <c r="B68" s="85">
        <f t="shared" si="5"/>
        <v>23182</v>
      </c>
      <c r="C68" s="106">
        <v>11165</v>
      </c>
      <c r="D68" s="111">
        <f t="shared" si="11"/>
        <v>34347</v>
      </c>
      <c r="E68" s="88">
        <f>ROUNDDOWN(($F$114+ROUNDDOWN(($A68*IF(501&lt;=$A68,$F$128,IF(101&lt;=$A68,$F$127,IF(51&lt;=$A68,$F$126,IF(31&lt;=$A68,$F$125,IF(21&lt;=$A68,$F$124,IF(11&lt;=$A68,$F$123,IF(1&lt;=$A68,$F$122,0)))))))),0))*1.1,0)</f>
        <v>15085</v>
      </c>
      <c r="F68" s="89">
        <v>11792</v>
      </c>
      <c r="G68" s="90">
        <f t="shared" si="8"/>
        <v>26877</v>
      </c>
      <c r="H68" s="91">
        <f t="shared" si="17"/>
        <v>-8097</v>
      </c>
      <c r="I68" s="92">
        <f t="shared" si="17"/>
        <v>627</v>
      </c>
      <c r="J68" s="93">
        <f t="shared" si="17"/>
        <v>-7470</v>
      </c>
      <c r="K68" s="94">
        <f>ROUNDDOWN(($L$114+ROUNDDOWN(($A68*IF(501&lt;=$A68,$L$128,IF(101&lt;=$A68,$L$127,IF(51&lt;=$A68,$L$126,IF(31&lt;=$A68,$L$125,IF(21&lt;=$A68,$L$124,IF(11&lt;=$A68,$L$123,IF(1&lt;=$A68,$L$122,0)))))))),0))*1.1,0)</f>
        <v>16063</v>
      </c>
      <c r="L68" s="95">
        <v>12529</v>
      </c>
      <c r="M68" s="96">
        <f t="shared" si="9"/>
        <v>28592</v>
      </c>
      <c r="N68" s="97">
        <f t="shared" si="13"/>
        <v>978</v>
      </c>
      <c r="O68" s="98">
        <f t="shared" si="13"/>
        <v>737</v>
      </c>
      <c r="P68" s="99">
        <f t="shared" si="13"/>
        <v>1715</v>
      </c>
      <c r="Q68" s="100">
        <f>ROUNDDOWN(($R$114+ROUNDDOWN(($A68*IF(501&lt;=$A68,$R$128,IF(101&lt;=$A68,$R$127,IF(51&lt;=$A68,$R$126,IF(31&lt;=$A68,$R$125,IF(21&lt;=$A68,$R$124,IF(11&lt;=$A68,$R$123,IF(1&lt;=$A68,$R$122,0)))))))),0))*1.1,0)</f>
        <v>16902</v>
      </c>
      <c r="R68" s="101">
        <f t="shared" si="6"/>
        <v>13266</v>
      </c>
      <c r="S68" s="102">
        <f t="shared" si="10"/>
        <v>30168</v>
      </c>
      <c r="T68" s="103">
        <f t="shared" si="14"/>
        <v>839</v>
      </c>
      <c r="U68" s="104">
        <f t="shared" si="14"/>
        <v>737</v>
      </c>
      <c r="V68" s="105">
        <f t="shared" si="14"/>
        <v>1576</v>
      </c>
      <c r="W68" s="106">
        <f t="shared" si="15"/>
        <v>-6280</v>
      </c>
      <c r="X68" s="86">
        <f t="shared" si="15"/>
        <v>2101</v>
      </c>
      <c r="Y68" s="87">
        <f t="shared" si="15"/>
        <v>-4179</v>
      </c>
      <c r="Z68" s="107">
        <f t="shared" si="16"/>
        <v>0.72910016392028298</v>
      </c>
      <c r="AA68" s="83">
        <f t="shared" si="16"/>
        <v>1.1881773399014779</v>
      </c>
      <c r="AB68" s="83">
        <f t="shared" si="16"/>
        <v>0.87832998515154159</v>
      </c>
    </row>
    <row r="69" spans="1:28" s="57" customFormat="1" ht="18" customHeight="1" x14ac:dyDescent="0.25">
      <c r="A69" s="84">
        <v>64</v>
      </c>
      <c r="B69" s="85">
        <f t="shared" ref="B69:B109" si="18">INT(ROUNDDOWN(IF(($A69-10)&lt;=0,0,IF(($A69-10)&lt;=20,$C$122,IF(($A69-10)&lt;=40,$C$123,IF(($A69-10)&lt;=90,$C$124,IF(($A69-10)&gt;=91,$C$125,"")))))*($A69-10)+$C$120+$C$114,0)*1.1)</f>
        <v>23573</v>
      </c>
      <c r="C69" s="106">
        <v>11357</v>
      </c>
      <c r="D69" s="111">
        <f t="shared" si="11"/>
        <v>34930</v>
      </c>
      <c r="E69" s="88">
        <f>ROUNDDOWN(($F$114+ROUNDDOWN(($A69*IF(501&lt;=$A69,$F$128,IF(101&lt;=$A69,$F$127,IF(51&lt;=$A69,$F$126,IF(31&lt;=$A69,$F$125,IF(21&lt;=$A69,$F$124,IF(11&lt;=$A69,$F$123,IF(1&lt;=$A69,$F$122,0)))))))),0))*1.1,0)</f>
        <v>15287</v>
      </c>
      <c r="F69" s="89">
        <v>11968</v>
      </c>
      <c r="G69" s="90">
        <f t="shared" si="8"/>
        <v>27255</v>
      </c>
      <c r="H69" s="91">
        <f t="shared" si="17"/>
        <v>-8286</v>
      </c>
      <c r="I69" s="92">
        <f t="shared" si="17"/>
        <v>611</v>
      </c>
      <c r="J69" s="93">
        <f t="shared" si="17"/>
        <v>-7675</v>
      </c>
      <c r="K69" s="94">
        <f>ROUNDDOWN(($L$114+ROUNDDOWN(($A69*IF(501&lt;=$A69,$L$128,IF(101&lt;=$A69,$L$127,IF(51&lt;=$A69,$L$126,IF(31&lt;=$A69,$L$125,IF(21&lt;=$A69,$L$124,IF(11&lt;=$A69,$L$123,IF(1&lt;=$A69,$L$122,0)))))))),0))*1.1,0)</f>
        <v>16278</v>
      </c>
      <c r="L69" s="95">
        <v>12716</v>
      </c>
      <c r="M69" s="96">
        <f t="shared" si="9"/>
        <v>28994</v>
      </c>
      <c r="N69" s="97">
        <f t="shared" si="13"/>
        <v>991</v>
      </c>
      <c r="O69" s="98">
        <f t="shared" si="13"/>
        <v>748</v>
      </c>
      <c r="P69" s="99">
        <f t="shared" si="13"/>
        <v>1739</v>
      </c>
      <c r="Q69" s="100">
        <f>ROUNDDOWN(($R$114+ROUNDDOWN(($A69*IF(501&lt;=$A69,$R$128,IF(101&lt;=$A69,$R$127,IF(51&lt;=$A69,$R$126,IF(31&lt;=$A69,$R$125,IF(21&lt;=$A69,$R$124,IF(11&lt;=$A69,$R$123,IF(1&lt;=$A69,$R$122,0)))))))),0))*1.1,0)</f>
        <v>17129</v>
      </c>
      <c r="R69" s="101">
        <f t="shared" ref="R69:R109" si="19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30593</v>
      </c>
      <c r="T69" s="103">
        <f t="shared" si="14"/>
        <v>851</v>
      </c>
      <c r="U69" s="104">
        <f t="shared" si="14"/>
        <v>748</v>
      </c>
      <c r="V69" s="105">
        <f t="shared" si="14"/>
        <v>1599</v>
      </c>
      <c r="W69" s="106">
        <f t="shared" si="15"/>
        <v>-6444</v>
      </c>
      <c r="X69" s="86">
        <f t="shared" si="15"/>
        <v>2107</v>
      </c>
      <c r="Y69" s="87">
        <f t="shared" si="15"/>
        <v>-4337</v>
      </c>
      <c r="Z69" s="107">
        <f t="shared" si="16"/>
        <v>0.72663640605777802</v>
      </c>
      <c r="AA69" s="83">
        <f t="shared" si="16"/>
        <v>1.1855243462181915</v>
      </c>
      <c r="AB69" s="83">
        <f t="shared" si="16"/>
        <v>0.87583738906384201</v>
      </c>
    </row>
    <row r="70" spans="1:28" s="57" customFormat="1" ht="18" customHeight="1" x14ac:dyDescent="0.25">
      <c r="A70" s="84">
        <v>65</v>
      </c>
      <c r="B70" s="85">
        <f t="shared" si="18"/>
        <v>23963</v>
      </c>
      <c r="C70" s="106">
        <v>11550</v>
      </c>
      <c r="D70" s="111">
        <f t="shared" si="11"/>
        <v>35513</v>
      </c>
      <c r="E70" s="88">
        <f>ROUNDDOWN(($F$114+ROUNDDOWN(($A70*IF(501&lt;=$A70,$F$128,IF(101&lt;=$A70,$F$127,IF(51&lt;=$A70,$F$126,IF(31&lt;=$A70,$F$125,IF(21&lt;=$A70,$F$124,IF(11&lt;=$A70,$F$123,IF(1&lt;=$A70,$F$122,0)))))))),0))*1.1,0)</f>
        <v>15490</v>
      </c>
      <c r="F70" s="89">
        <v>12144</v>
      </c>
      <c r="G70" s="90">
        <f t="shared" ref="G70:G109" si="20">SUM(E70:F70)</f>
        <v>27634</v>
      </c>
      <c r="H70" s="91">
        <f t="shared" ref="H70:J109" si="21">E70-B70</f>
        <v>-8473</v>
      </c>
      <c r="I70" s="92">
        <f t="shared" si="21"/>
        <v>594</v>
      </c>
      <c r="J70" s="93">
        <f t="shared" si="21"/>
        <v>-7879</v>
      </c>
      <c r="K70" s="94">
        <f>ROUNDDOWN(($L$114+ROUNDDOWN(($A70*IF(501&lt;=$A70,$L$128,IF(101&lt;=$A70,$L$127,IF(51&lt;=$A70,$L$126,IF(31&lt;=$A70,$L$125,IF(21&lt;=$A70,$L$124,IF(11&lt;=$A70,$L$123,IF(1&lt;=$A70,$L$122,0)))))))),0))*1.1,0)</f>
        <v>16494</v>
      </c>
      <c r="L70" s="95">
        <v>12903</v>
      </c>
      <c r="M70" s="96">
        <f t="shared" ref="M70:M109" si="22">SUM(K70:L70)</f>
        <v>29397</v>
      </c>
      <c r="N70" s="97">
        <f t="shared" ref="N70:P109" si="23">K70-E70</f>
        <v>1004</v>
      </c>
      <c r="O70" s="98">
        <f t="shared" si="23"/>
        <v>759</v>
      </c>
      <c r="P70" s="99">
        <f t="shared" si="23"/>
        <v>1763</v>
      </c>
      <c r="Q70" s="100">
        <f>ROUNDDOWN(($R$114+ROUNDDOWN(($A70*IF(501&lt;=$A70,$R$128,IF(101&lt;=$A70,$R$127,IF(51&lt;=$A70,$R$126,IF(31&lt;=$A70,$R$125,IF(21&lt;=$A70,$R$124,IF(11&lt;=$A70,$R$123,IF(1&lt;=$A70,$R$122,0)))))))),0))*1.1,0)</f>
        <v>17355</v>
      </c>
      <c r="R70" s="101">
        <f t="shared" si="19"/>
        <v>13662</v>
      </c>
      <c r="S70" s="102">
        <f t="shared" ref="S70:S109" si="24">SUM(Q70:R70)</f>
        <v>31017</v>
      </c>
      <c r="T70" s="103">
        <f t="shared" ref="T70:V109" si="25">Q70-K70</f>
        <v>861</v>
      </c>
      <c r="U70" s="104">
        <f t="shared" si="25"/>
        <v>759</v>
      </c>
      <c r="V70" s="105">
        <f t="shared" si="25"/>
        <v>1620</v>
      </c>
      <c r="W70" s="106">
        <f t="shared" ref="W70:Y109" si="26">Q70-B70</f>
        <v>-6608</v>
      </c>
      <c r="X70" s="86">
        <f t="shared" si="26"/>
        <v>2112</v>
      </c>
      <c r="Y70" s="87">
        <f t="shared" si="26"/>
        <v>-4496</v>
      </c>
      <c r="Z70" s="107">
        <f t="shared" ref="Z70:AB109" si="27">Q70/B70</f>
        <v>0.72424153903935229</v>
      </c>
      <c r="AA70" s="83">
        <f t="shared" si="27"/>
        <v>1.1828571428571428</v>
      </c>
      <c r="AB70" s="83">
        <f t="shared" si="27"/>
        <v>0.87339847379832736</v>
      </c>
    </row>
    <row r="71" spans="1:28" s="57" customFormat="1" ht="18" customHeight="1" x14ac:dyDescent="0.25">
      <c r="A71" s="84">
        <v>66</v>
      </c>
      <c r="B71" s="85">
        <f t="shared" si="18"/>
        <v>24354</v>
      </c>
      <c r="C71" s="106">
        <v>11742</v>
      </c>
      <c r="D71" s="111">
        <f t="shared" si="11"/>
        <v>36096</v>
      </c>
      <c r="E71" s="88">
        <f>ROUNDDOWN(($F$114+ROUNDDOWN(($A71*IF(501&lt;=$A71,$F$128,IF(101&lt;=$A71,$F$127,IF(51&lt;=$A71,$F$126,IF(31&lt;=$A71,$F$125,IF(21&lt;=$A71,$F$124,IF(11&lt;=$A71,$F$123,IF(1&lt;=$A71,$F$122,0)))))))),0))*1.1,0)</f>
        <v>15692</v>
      </c>
      <c r="F71" s="89">
        <v>12320</v>
      </c>
      <c r="G71" s="90">
        <f t="shared" si="20"/>
        <v>28012</v>
      </c>
      <c r="H71" s="91">
        <f t="shared" si="21"/>
        <v>-8662</v>
      </c>
      <c r="I71" s="92">
        <f t="shared" si="21"/>
        <v>578</v>
      </c>
      <c r="J71" s="93">
        <f t="shared" si="21"/>
        <v>-8084</v>
      </c>
      <c r="K71" s="94">
        <f>ROUNDDOWN(($L$114+ROUNDDOWN(($A71*IF(501&lt;=$A71,$L$128,IF(101&lt;=$A71,$L$127,IF(51&lt;=$A71,$L$126,IF(31&lt;=$A71,$L$125,IF(21&lt;=$A71,$L$124,IF(11&lt;=$A71,$L$123,IF(1&lt;=$A71,$L$122,0)))))))),0))*1.1,0)</f>
        <v>16710</v>
      </c>
      <c r="L71" s="95">
        <v>13090</v>
      </c>
      <c r="M71" s="96">
        <f t="shared" si="22"/>
        <v>29800</v>
      </c>
      <c r="N71" s="97">
        <f t="shared" si="23"/>
        <v>1018</v>
      </c>
      <c r="O71" s="98">
        <f t="shared" si="23"/>
        <v>770</v>
      </c>
      <c r="P71" s="99">
        <f t="shared" si="23"/>
        <v>1788</v>
      </c>
      <c r="Q71" s="100">
        <f>ROUNDDOWN(($R$114+ROUNDDOWN(($A71*IF(501&lt;=$A71,$R$128,IF(101&lt;=$A71,$R$127,IF(51&lt;=$A71,$R$126,IF(31&lt;=$A71,$R$125,IF(21&lt;=$A71,$R$124,IF(11&lt;=$A71,$R$123,IF(1&lt;=$A71,$R$122,0)))))))),0))*1.1,0)</f>
        <v>17582</v>
      </c>
      <c r="R71" s="101">
        <f t="shared" si="19"/>
        <v>13860</v>
      </c>
      <c r="S71" s="102">
        <f t="shared" si="24"/>
        <v>31442</v>
      </c>
      <c r="T71" s="103">
        <f t="shared" si="25"/>
        <v>872</v>
      </c>
      <c r="U71" s="104">
        <f t="shared" si="25"/>
        <v>770</v>
      </c>
      <c r="V71" s="105">
        <f t="shared" si="25"/>
        <v>1642</v>
      </c>
      <c r="W71" s="106">
        <f t="shared" si="26"/>
        <v>-6772</v>
      </c>
      <c r="X71" s="86">
        <f t="shared" si="26"/>
        <v>2118</v>
      </c>
      <c r="Y71" s="87">
        <f t="shared" si="26"/>
        <v>-4654</v>
      </c>
      <c r="Z71" s="107">
        <f t="shared" si="27"/>
        <v>0.72193479510552683</v>
      </c>
      <c r="AA71" s="83">
        <f t="shared" si="27"/>
        <v>1.1803781297904956</v>
      </c>
      <c r="AB71" s="83">
        <f t="shared" si="27"/>
        <v>0.87106604609929073</v>
      </c>
    </row>
    <row r="72" spans="1:28" s="57" customFormat="1" ht="18" customHeight="1" x14ac:dyDescent="0.25">
      <c r="A72" s="84">
        <v>67</v>
      </c>
      <c r="B72" s="85">
        <f t="shared" si="18"/>
        <v>24744</v>
      </c>
      <c r="C72" s="106">
        <v>11935</v>
      </c>
      <c r="D72" s="111">
        <f t="shared" si="11"/>
        <v>36679</v>
      </c>
      <c r="E72" s="88">
        <f>ROUNDDOWN(($F$114+ROUNDDOWN(($A72*IF(501&lt;=$A72,$F$128,IF(101&lt;=$A72,$F$127,IF(51&lt;=$A72,$F$126,IF(31&lt;=$A72,$F$125,IF(21&lt;=$A72,$F$124,IF(11&lt;=$A72,$F$123,IF(1&lt;=$A72,$F$122,0)))))))),0))*1.1,0)</f>
        <v>15895</v>
      </c>
      <c r="F72" s="89">
        <v>12496</v>
      </c>
      <c r="G72" s="90">
        <f t="shared" si="20"/>
        <v>28391</v>
      </c>
      <c r="H72" s="91">
        <f t="shared" si="21"/>
        <v>-8849</v>
      </c>
      <c r="I72" s="92">
        <f t="shared" si="21"/>
        <v>561</v>
      </c>
      <c r="J72" s="93">
        <f t="shared" si="21"/>
        <v>-8288</v>
      </c>
      <c r="K72" s="94">
        <f>ROUNDDOWN(($L$114+ROUNDDOWN(($A72*IF(501&lt;=$A72,$L$128,IF(101&lt;=$A72,$L$127,IF(51&lt;=$A72,$L$126,IF(31&lt;=$A72,$L$125,IF(21&lt;=$A72,$L$124,IF(11&lt;=$A72,$L$123,IF(1&lt;=$A72,$L$122,0)))))))),0))*1.1,0)</f>
        <v>16925</v>
      </c>
      <c r="L72" s="95">
        <v>13277</v>
      </c>
      <c r="M72" s="96">
        <f t="shared" si="22"/>
        <v>30202</v>
      </c>
      <c r="N72" s="97">
        <f t="shared" si="23"/>
        <v>1030</v>
      </c>
      <c r="O72" s="98">
        <f t="shared" si="23"/>
        <v>781</v>
      </c>
      <c r="P72" s="99">
        <f t="shared" si="23"/>
        <v>1811</v>
      </c>
      <c r="Q72" s="100">
        <f>ROUNDDOWN(($R$114+ROUNDDOWN(($A72*IF(501&lt;=$A72,$R$128,IF(101&lt;=$A72,$R$127,IF(51&lt;=$A72,$R$126,IF(31&lt;=$A72,$R$125,IF(21&lt;=$A72,$R$124,IF(11&lt;=$A72,$R$123,IF(1&lt;=$A72,$R$122,0)))))))),0))*1.1,0)</f>
        <v>17809</v>
      </c>
      <c r="R72" s="101">
        <f t="shared" si="19"/>
        <v>14058</v>
      </c>
      <c r="S72" s="102">
        <f t="shared" si="24"/>
        <v>31867</v>
      </c>
      <c r="T72" s="103">
        <f t="shared" si="25"/>
        <v>884</v>
      </c>
      <c r="U72" s="104">
        <f t="shared" si="25"/>
        <v>781</v>
      </c>
      <c r="V72" s="105">
        <f t="shared" si="25"/>
        <v>1665</v>
      </c>
      <c r="W72" s="106">
        <f t="shared" si="26"/>
        <v>-6935</v>
      </c>
      <c r="X72" s="86">
        <f t="shared" si="26"/>
        <v>2123</v>
      </c>
      <c r="Y72" s="87">
        <f t="shared" si="26"/>
        <v>-4812</v>
      </c>
      <c r="Z72" s="107">
        <f t="shared" si="27"/>
        <v>0.71973003556417714</v>
      </c>
      <c r="AA72" s="83">
        <f t="shared" si="27"/>
        <v>1.1778801843317972</v>
      </c>
      <c r="AB72" s="83">
        <f t="shared" si="27"/>
        <v>0.86880776466097764</v>
      </c>
    </row>
    <row r="73" spans="1:28" s="57" customFormat="1" ht="18" customHeight="1" x14ac:dyDescent="0.25">
      <c r="A73" s="84">
        <v>68</v>
      </c>
      <c r="B73" s="85">
        <f t="shared" si="18"/>
        <v>25135</v>
      </c>
      <c r="C73" s="106">
        <v>12127</v>
      </c>
      <c r="D73" s="111">
        <f t="shared" si="11"/>
        <v>37262</v>
      </c>
      <c r="E73" s="88">
        <f>ROUNDDOWN(($F$114+ROUNDDOWN(($A73*IF(501&lt;=$A73,$F$128,IF(101&lt;=$A73,$F$127,IF(51&lt;=$A73,$F$126,IF(31&lt;=$A73,$F$125,IF(21&lt;=$A73,$F$124,IF(11&lt;=$A73,$F$123,IF(1&lt;=$A73,$F$122,0)))))))),0))*1.1,0)</f>
        <v>16097</v>
      </c>
      <c r="F73" s="89">
        <v>12672</v>
      </c>
      <c r="G73" s="90">
        <f t="shared" si="20"/>
        <v>28769</v>
      </c>
      <c r="H73" s="91">
        <f t="shared" si="21"/>
        <v>-9038</v>
      </c>
      <c r="I73" s="92">
        <f t="shared" si="21"/>
        <v>545</v>
      </c>
      <c r="J73" s="93">
        <f t="shared" si="21"/>
        <v>-8493</v>
      </c>
      <c r="K73" s="94">
        <f>ROUNDDOWN(($L$114+ROUNDDOWN(($A73*IF(501&lt;=$A73,$L$128,IF(101&lt;=$A73,$L$127,IF(51&lt;=$A73,$L$126,IF(31&lt;=$A73,$L$125,IF(21&lt;=$A73,$L$124,IF(11&lt;=$A73,$L$123,IF(1&lt;=$A73,$L$122,0)))))))),0))*1.1,0)</f>
        <v>17141</v>
      </c>
      <c r="L73" s="95">
        <v>13464</v>
      </c>
      <c r="M73" s="96">
        <f t="shared" si="22"/>
        <v>30605</v>
      </c>
      <c r="N73" s="97">
        <f t="shared" si="23"/>
        <v>1044</v>
      </c>
      <c r="O73" s="98">
        <f t="shared" si="23"/>
        <v>792</v>
      </c>
      <c r="P73" s="99">
        <f t="shared" si="23"/>
        <v>1836</v>
      </c>
      <c r="Q73" s="100">
        <f>ROUNDDOWN(($R$114+ROUNDDOWN(($A73*IF(501&lt;=$A73,$R$128,IF(101&lt;=$A73,$R$127,IF(51&lt;=$A73,$R$126,IF(31&lt;=$A73,$R$125,IF(21&lt;=$A73,$R$124,IF(11&lt;=$A73,$R$123,IF(1&lt;=$A73,$R$122,0)))))))),0))*1.1,0)</f>
        <v>18035</v>
      </c>
      <c r="R73" s="101">
        <f t="shared" si="19"/>
        <v>14256</v>
      </c>
      <c r="S73" s="102">
        <f t="shared" si="24"/>
        <v>32291</v>
      </c>
      <c r="T73" s="103">
        <f t="shared" si="25"/>
        <v>894</v>
      </c>
      <c r="U73" s="104">
        <f t="shared" si="25"/>
        <v>792</v>
      </c>
      <c r="V73" s="105">
        <f t="shared" si="25"/>
        <v>1686</v>
      </c>
      <c r="W73" s="106">
        <f t="shared" si="26"/>
        <v>-7100</v>
      </c>
      <c r="X73" s="86">
        <f t="shared" si="26"/>
        <v>2129</v>
      </c>
      <c r="Y73" s="87">
        <f t="shared" si="26"/>
        <v>-4971</v>
      </c>
      <c r="Z73" s="107">
        <f t="shared" si="27"/>
        <v>0.71752536303958625</v>
      </c>
      <c r="AA73" s="83">
        <f t="shared" si="27"/>
        <v>1.1755586707347241</v>
      </c>
      <c r="AB73" s="83">
        <f t="shared" si="27"/>
        <v>0.86659331222156621</v>
      </c>
    </row>
    <row r="74" spans="1:28" s="57" customFormat="1" ht="18" customHeight="1" x14ac:dyDescent="0.25">
      <c r="A74" s="84">
        <v>69</v>
      </c>
      <c r="B74" s="85">
        <f t="shared" si="18"/>
        <v>25525</v>
      </c>
      <c r="C74" s="106">
        <v>12320</v>
      </c>
      <c r="D74" s="111">
        <f t="shared" si="11"/>
        <v>37845</v>
      </c>
      <c r="E74" s="88">
        <f>ROUNDDOWN(($F$114+ROUNDDOWN(($A74*IF(501&lt;=$A74,$F$128,IF(101&lt;=$A74,$F$127,IF(51&lt;=$A74,$F$126,IF(31&lt;=$A74,$F$125,IF(21&lt;=$A74,$F$124,IF(11&lt;=$A74,$F$123,IF(1&lt;=$A74,$F$122,0)))))))),0))*1.1,0)</f>
        <v>16299</v>
      </c>
      <c r="F74" s="89">
        <v>12848</v>
      </c>
      <c r="G74" s="90">
        <f t="shared" si="20"/>
        <v>29147</v>
      </c>
      <c r="H74" s="91">
        <f t="shared" si="21"/>
        <v>-9226</v>
      </c>
      <c r="I74" s="92">
        <f t="shared" si="21"/>
        <v>528</v>
      </c>
      <c r="J74" s="93">
        <f t="shared" si="21"/>
        <v>-8698</v>
      </c>
      <c r="K74" s="94">
        <f>ROUNDDOWN(($L$114+ROUNDDOWN(($A74*IF(501&lt;=$A74,$L$128,IF(101&lt;=$A74,$L$127,IF(51&lt;=$A74,$L$126,IF(31&lt;=$A74,$L$125,IF(21&lt;=$A74,$L$124,IF(11&lt;=$A74,$L$123,IF(1&lt;=$A74,$L$122,0)))))))),0))*1.1,0)</f>
        <v>17356</v>
      </c>
      <c r="L74" s="95">
        <v>13651</v>
      </c>
      <c r="M74" s="96">
        <f t="shared" si="22"/>
        <v>31007</v>
      </c>
      <c r="N74" s="97">
        <f t="shared" si="23"/>
        <v>1057</v>
      </c>
      <c r="O74" s="98">
        <f t="shared" si="23"/>
        <v>803</v>
      </c>
      <c r="P74" s="99">
        <f t="shared" si="23"/>
        <v>1860</v>
      </c>
      <c r="Q74" s="100">
        <f>ROUNDDOWN(($R$114+ROUNDDOWN(($A74*IF(501&lt;=$A74,$R$128,IF(101&lt;=$A74,$R$127,IF(51&lt;=$A74,$R$126,IF(31&lt;=$A74,$R$125,IF(21&lt;=$A74,$R$124,IF(11&lt;=$A74,$R$123,IF(1&lt;=$A74,$R$122,0)))))))),0))*1.1,0)</f>
        <v>18262</v>
      </c>
      <c r="R74" s="101">
        <f t="shared" si="19"/>
        <v>14454</v>
      </c>
      <c r="S74" s="102">
        <f t="shared" si="24"/>
        <v>32716</v>
      </c>
      <c r="T74" s="103">
        <f t="shared" si="25"/>
        <v>906</v>
      </c>
      <c r="U74" s="104">
        <f t="shared" si="25"/>
        <v>803</v>
      </c>
      <c r="V74" s="105">
        <f t="shared" si="25"/>
        <v>1709</v>
      </c>
      <c r="W74" s="106">
        <f t="shared" si="26"/>
        <v>-7263</v>
      </c>
      <c r="X74" s="86">
        <f t="shared" si="26"/>
        <v>2134</v>
      </c>
      <c r="Y74" s="87">
        <f t="shared" si="26"/>
        <v>-5129</v>
      </c>
      <c r="Z74" s="107">
        <f t="shared" si="27"/>
        <v>0.71545543584720861</v>
      </c>
      <c r="AA74" s="83">
        <f t="shared" si="27"/>
        <v>1.1732142857142858</v>
      </c>
      <c r="AB74" s="83">
        <f t="shared" si="27"/>
        <v>0.8644735103712512</v>
      </c>
    </row>
    <row r="75" spans="1:28" s="57" customFormat="1" ht="18" customHeight="1" x14ac:dyDescent="0.25">
      <c r="A75" s="84">
        <v>70</v>
      </c>
      <c r="B75" s="85">
        <f t="shared" si="18"/>
        <v>25916</v>
      </c>
      <c r="C75" s="106">
        <v>12512</v>
      </c>
      <c r="D75" s="111">
        <f t="shared" si="11"/>
        <v>38428</v>
      </c>
      <c r="E75" s="88">
        <f>ROUNDDOWN(($F$114+ROUNDDOWN(($A75*IF(501&lt;=$A75,$F$128,IF(101&lt;=$A75,$F$127,IF(51&lt;=$A75,$F$126,IF(31&lt;=$A75,$F$125,IF(21&lt;=$A75,$F$124,IF(11&lt;=$A75,$F$123,IF(1&lt;=$A75,$F$122,0)))))))),0))*1.1,0)</f>
        <v>16502</v>
      </c>
      <c r="F75" s="89">
        <v>13024</v>
      </c>
      <c r="G75" s="90">
        <f t="shared" si="20"/>
        <v>29526</v>
      </c>
      <c r="H75" s="91">
        <f t="shared" si="21"/>
        <v>-9414</v>
      </c>
      <c r="I75" s="92">
        <f t="shared" si="21"/>
        <v>512</v>
      </c>
      <c r="J75" s="93">
        <f t="shared" si="21"/>
        <v>-8902</v>
      </c>
      <c r="K75" s="94">
        <f>ROUNDDOWN(($L$114+ROUNDDOWN(($A75*IF(501&lt;=$A75,$L$128,IF(101&lt;=$A75,$L$127,IF(51&lt;=$A75,$L$126,IF(31&lt;=$A75,$L$125,IF(21&lt;=$A75,$L$124,IF(11&lt;=$A75,$L$123,IF(1&lt;=$A75,$L$122,0)))))))),0))*1.1,0)</f>
        <v>17572</v>
      </c>
      <c r="L75" s="95">
        <v>13838</v>
      </c>
      <c r="M75" s="96">
        <f t="shared" si="22"/>
        <v>31410</v>
      </c>
      <c r="N75" s="97">
        <f t="shared" si="23"/>
        <v>1070</v>
      </c>
      <c r="O75" s="98">
        <f t="shared" si="23"/>
        <v>814</v>
      </c>
      <c r="P75" s="99">
        <f t="shared" si="23"/>
        <v>1884</v>
      </c>
      <c r="Q75" s="100">
        <f>ROUNDDOWN(($R$114+ROUNDDOWN(($A75*IF(501&lt;=$A75,$R$128,IF(101&lt;=$A75,$R$127,IF(51&lt;=$A75,$R$126,IF(31&lt;=$A75,$R$125,IF(21&lt;=$A75,$R$124,IF(11&lt;=$A75,$R$123,IF(1&lt;=$A75,$R$122,0)))))))),0))*1.1,0)</f>
        <v>18488</v>
      </c>
      <c r="R75" s="101">
        <f t="shared" si="19"/>
        <v>14652</v>
      </c>
      <c r="S75" s="102">
        <f t="shared" si="24"/>
        <v>33140</v>
      </c>
      <c r="T75" s="103">
        <f t="shared" si="25"/>
        <v>916</v>
      </c>
      <c r="U75" s="104">
        <f t="shared" si="25"/>
        <v>814</v>
      </c>
      <c r="V75" s="105">
        <f t="shared" si="25"/>
        <v>1730</v>
      </c>
      <c r="W75" s="106">
        <f t="shared" si="26"/>
        <v>-7428</v>
      </c>
      <c r="X75" s="86">
        <f t="shared" si="26"/>
        <v>2140</v>
      </c>
      <c r="Y75" s="87">
        <f t="shared" si="26"/>
        <v>-5288</v>
      </c>
      <c r="Z75" s="107">
        <f t="shared" si="27"/>
        <v>0.71338169470597312</v>
      </c>
      <c r="AA75" s="83">
        <f t="shared" si="27"/>
        <v>1.1710358056265984</v>
      </c>
      <c r="AB75" s="83">
        <f t="shared" si="27"/>
        <v>0.86239200582908293</v>
      </c>
    </row>
    <row r="76" spans="1:28" s="57" customFormat="1" ht="18" customHeight="1" x14ac:dyDescent="0.25">
      <c r="A76" s="84">
        <v>71</v>
      </c>
      <c r="B76" s="85">
        <f t="shared" si="18"/>
        <v>26306</v>
      </c>
      <c r="C76" s="106">
        <v>12705</v>
      </c>
      <c r="D76" s="111">
        <f t="shared" si="11"/>
        <v>39011</v>
      </c>
      <c r="E76" s="88">
        <f>ROUNDDOWN(($F$114+ROUNDDOWN(($A76*IF(501&lt;=$A76,$F$128,IF(101&lt;=$A76,$F$127,IF(51&lt;=$A76,$F$126,IF(31&lt;=$A76,$F$125,IF(21&lt;=$A76,$F$124,IF(11&lt;=$A76,$F$123,IF(1&lt;=$A76,$F$122,0)))))))),0))*1.1,0)</f>
        <v>16704</v>
      </c>
      <c r="F76" s="89">
        <v>13200</v>
      </c>
      <c r="G76" s="90">
        <f t="shared" si="20"/>
        <v>29904</v>
      </c>
      <c r="H76" s="91">
        <f t="shared" si="21"/>
        <v>-9602</v>
      </c>
      <c r="I76" s="92">
        <f t="shared" si="21"/>
        <v>495</v>
      </c>
      <c r="J76" s="93">
        <f t="shared" si="21"/>
        <v>-9107</v>
      </c>
      <c r="K76" s="94">
        <f>ROUNDDOWN(($L$114+ROUNDDOWN(($A76*IF(501&lt;=$A76,$L$128,IF(101&lt;=$A76,$L$127,IF(51&lt;=$A76,$L$126,IF(31&lt;=$A76,$L$125,IF(21&lt;=$A76,$L$124,IF(11&lt;=$A76,$L$123,IF(1&lt;=$A76,$L$122,0)))))))),0))*1.1,0)</f>
        <v>17788</v>
      </c>
      <c r="L76" s="95">
        <v>14025</v>
      </c>
      <c r="M76" s="96">
        <f t="shared" si="22"/>
        <v>31813</v>
      </c>
      <c r="N76" s="97">
        <f t="shared" si="23"/>
        <v>1084</v>
      </c>
      <c r="O76" s="98">
        <f t="shared" si="23"/>
        <v>825</v>
      </c>
      <c r="P76" s="99">
        <f t="shared" si="23"/>
        <v>1909</v>
      </c>
      <c r="Q76" s="100">
        <f>ROUNDDOWN(($R$114+ROUNDDOWN(($A76*IF(501&lt;=$A76,$R$128,IF(101&lt;=$A76,$R$127,IF(51&lt;=$A76,$R$126,IF(31&lt;=$A76,$R$125,IF(21&lt;=$A76,$R$124,IF(11&lt;=$A76,$R$123,IF(1&lt;=$A76,$R$122,0)))))))),0))*1.1,0)</f>
        <v>18715</v>
      </c>
      <c r="R76" s="101">
        <f t="shared" si="19"/>
        <v>14850</v>
      </c>
      <c r="S76" s="102">
        <f t="shared" si="24"/>
        <v>33565</v>
      </c>
      <c r="T76" s="103">
        <f t="shared" si="25"/>
        <v>927</v>
      </c>
      <c r="U76" s="104">
        <f t="shared" si="25"/>
        <v>825</v>
      </c>
      <c r="V76" s="105">
        <f t="shared" si="25"/>
        <v>1752</v>
      </c>
      <c r="W76" s="106">
        <f t="shared" si="26"/>
        <v>-7591</v>
      </c>
      <c r="X76" s="86">
        <f t="shared" si="26"/>
        <v>2145</v>
      </c>
      <c r="Y76" s="87">
        <f t="shared" si="26"/>
        <v>-5446</v>
      </c>
      <c r="Z76" s="107">
        <f t="shared" si="27"/>
        <v>0.71143465369117309</v>
      </c>
      <c r="AA76" s="83">
        <f t="shared" si="27"/>
        <v>1.1688311688311688</v>
      </c>
      <c r="AB76" s="83">
        <f t="shared" si="27"/>
        <v>0.86039834918356362</v>
      </c>
    </row>
    <row r="77" spans="1:28" s="57" customFormat="1" ht="18" customHeight="1" x14ac:dyDescent="0.25">
      <c r="A77" s="84">
        <v>72</v>
      </c>
      <c r="B77" s="85">
        <f t="shared" si="18"/>
        <v>26697</v>
      </c>
      <c r="C77" s="106">
        <v>12897</v>
      </c>
      <c r="D77" s="111">
        <f t="shared" si="11"/>
        <v>39594</v>
      </c>
      <c r="E77" s="88">
        <f>ROUNDDOWN(($F$114+ROUNDDOWN(($A77*IF(501&lt;=$A77,$F$128,IF(101&lt;=$A77,$F$127,IF(51&lt;=$A77,$F$126,IF(31&lt;=$A77,$F$125,IF(21&lt;=$A77,$F$124,IF(11&lt;=$A77,$F$123,IF(1&lt;=$A77,$F$122,0)))))))),0))*1.1,0)</f>
        <v>16907</v>
      </c>
      <c r="F77" s="89">
        <v>13376</v>
      </c>
      <c r="G77" s="90">
        <f t="shared" si="20"/>
        <v>30283</v>
      </c>
      <c r="H77" s="91">
        <f t="shared" si="21"/>
        <v>-9790</v>
      </c>
      <c r="I77" s="92">
        <f t="shared" si="21"/>
        <v>479</v>
      </c>
      <c r="J77" s="93">
        <f t="shared" si="21"/>
        <v>-9311</v>
      </c>
      <c r="K77" s="94">
        <f>ROUNDDOWN(($L$114+ROUNDDOWN(($A77*IF(501&lt;=$A77,$L$128,IF(101&lt;=$A77,$L$127,IF(51&lt;=$A77,$L$126,IF(31&lt;=$A77,$L$125,IF(21&lt;=$A77,$L$124,IF(11&lt;=$A77,$L$123,IF(1&lt;=$A77,$L$122,0)))))))),0))*1.1,0)</f>
        <v>18003</v>
      </c>
      <c r="L77" s="95">
        <v>14212</v>
      </c>
      <c r="M77" s="96">
        <f t="shared" si="22"/>
        <v>32215</v>
      </c>
      <c r="N77" s="97">
        <f t="shared" si="23"/>
        <v>1096</v>
      </c>
      <c r="O77" s="98">
        <f t="shared" si="23"/>
        <v>836</v>
      </c>
      <c r="P77" s="99">
        <f t="shared" si="23"/>
        <v>1932</v>
      </c>
      <c r="Q77" s="100">
        <f>ROUNDDOWN(($R$114+ROUNDDOWN(($A77*IF(501&lt;=$A77,$R$128,IF(101&lt;=$A77,$R$127,IF(51&lt;=$A77,$R$126,IF(31&lt;=$A77,$R$125,IF(21&lt;=$A77,$R$124,IF(11&lt;=$A77,$R$123,IF(1&lt;=$A77,$R$122,0)))))))),0))*1.1,0)</f>
        <v>18942</v>
      </c>
      <c r="R77" s="101">
        <f t="shared" si="19"/>
        <v>15048</v>
      </c>
      <c r="S77" s="102">
        <f t="shared" si="24"/>
        <v>33990</v>
      </c>
      <c r="T77" s="103">
        <f t="shared" si="25"/>
        <v>939</v>
      </c>
      <c r="U77" s="104">
        <f t="shared" si="25"/>
        <v>836</v>
      </c>
      <c r="V77" s="105">
        <f t="shared" si="25"/>
        <v>1775</v>
      </c>
      <c r="W77" s="106">
        <f t="shared" si="26"/>
        <v>-7755</v>
      </c>
      <c r="X77" s="86">
        <f t="shared" si="26"/>
        <v>2151</v>
      </c>
      <c r="Y77" s="87">
        <f t="shared" si="26"/>
        <v>-5604</v>
      </c>
      <c r="Z77" s="107">
        <f t="shared" si="27"/>
        <v>0.70951792336217556</v>
      </c>
      <c r="AA77" s="83">
        <f t="shared" si="27"/>
        <v>1.1667829727843684</v>
      </c>
      <c r="AB77" s="83">
        <f t="shared" si="27"/>
        <v>0.85846340354599182</v>
      </c>
    </row>
    <row r="78" spans="1:28" s="57" customFormat="1" ht="18" customHeight="1" x14ac:dyDescent="0.25">
      <c r="A78" s="84">
        <v>73</v>
      </c>
      <c r="B78" s="85">
        <f t="shared" si="18"/>
        <v>27087</v>
      </c>
      <c r="C78" s="106">
        <v>13090</v>
      </c>
      <c r="D78" s="111">
        <f t="shared" si="11"/>
        <v>40177</v>
      </c>
      <c r="E78" s="88">
        <f>ROUNDDOWN(($F$114+ROUNDDOWN(($A78*IF(501&lt;=$A78,$F$128,IF(101&lt;=$A78,$F$127,IF(51&lt;=$A78,$F$126,IF(31&lt;=$A78,$F$125,IF(21&lt;=$A78,$F$124,IF(11&lt;=$A78,$F$123,IF(1&lt;=$A78,$F$122,0)))))))),0))*1.1,0)</f>
        <v>17109</v>
      </c>
      <c r="F78" s="89">
        <v>13552</v>
      </c>
      <c r="G78" s="90">
        <f t="shared" si="20"/>
        <v>30661</v>
      </c>
      <c r="H78" s="91">
        <f t="shared" si="21"/>
        <v>-9978</v>
      </c>
      <c r="I78" s="92">
        <f t="shared" si="21"/>
        <v>462</v>
      </c>
      <c r="J78" s="93">
        <f t="shared" si="21"/>
        <v>-9516</v>
      </c>
      <c r="K78" s="94">
        <f>ROUNDDOWN(($L$114+ROUNDDOWN(($A78*IF(501&lt;=$A78,$L$128,IF(101&lt;=$A78,$L$127,IF(51&lt;=$A78,$L$126,IF(31&lt;=$A78,$L$125,IF(21&lt;=$A78,$L$124,IF(11&lt;=$A78,$L$123,IF(1&lt;=$A78,$L$122,0)))))))),0))*1.1,0)</f>
        <v>18219</v>
      </c>
      <c r="L78" s="95">
        <v>14399</v>
      </c>
      <c r="M78" s="96">
        <f t="shared" si="22"/>
        <v>32618</v>
      </c>
      <c r="N78" s="97">
        <f t="shared" si="23"/>
        <v>1110</v>
      </c>
      <c r="O78" s="98">
        <f t="shared" si="23"/>
        <v>847</v>
      </c>
      <c r="P78" s="99">
        <f t="shared" si="23"/>
        <v>1957</v>
      </c>
      <c r="Q78" s="100">
        <f>ROUNDDOWN(($R$114+ROUNDDOWN(($A78*IF(501&lt;=$A78,$R$128,IF(101&lt;=$A78,$R$127,IF(51&lt;=$A78,$R$126,IF(31&lt;=$A78,$R$125,IF(21&lt;=$A78,$R$124,IF(11&lt;=$A78,$R$123,IF(1&lt;=$A78,$R$122,0)))))))),0))*1.1,0)</f>
        <v>19168</v>
      </c>
      <c r="R78" s="101">
        <f t="shared" si="19"/>
        <v>15246</v>
      </c>
      <c r="S78" s="102">
        <f t="shared" si="24"/>
        <v>34414</v>
      </c>
      <c r="T78" s="103">
        <f t="shared" si="25"/>
        <v>949</v>
      </c>
      <c r="U78" s="104">
        <f t="shared" si="25"/>
        <v>847</v>
      </c>
      <c r="V78" s="105">
        <f t="shared" si="25"/>
        <v>1796</v>
      </c>
      <c r="W78" s="106">
        <f t="shared" si="26"/>
        <v>-7919</v>
      </c>
      <c r="X78" s="86">
        <f t="shared" si="26"/>
        <v>2156</v>
      </c>
      <c r="Y78" s="87">
        <f t="shared" si="26"/>
        <v>-5763</v>
      </c>
      <c r="Z78" s="107">
        <f t="shared" si="27"/>
        <v>0.70764573411599663</v>
      </c>
      <c r="AA78" s="83">
        <f t="shared" si="27"/>
        <v>1.1647058823529413</v>
      </c>
      <c r="AB78" s="83">
        <f t="shared" si="27"/>
        <v>0.85655972322473062</v>
      </c>
    </row>
    <row r="79" spans="1:28" s="57" customFormat="1" ht="18" customHeight="1" x14ac:dyDescent="0.25">
      <c r="A79" s="84">
        <v>74</v>
      </c>
      <c r="B79" s="85">
        <f t="shared" si="18"/>
        <v>27478</v>
      </c>
      <c r="C79" s="106">
        <v>13282</v>
      </c>
      <c r="D79" s="111">
        <f t="shared" ref="D79:D109" si="28">B79+C79</f>
        <v>40760</v>
      </c>
      <c r="E79" s="88">
        <f>ROUNDDOWN(($F$114+ROUNDDOWN(($A79*IF(501&lt;=$A79,$F$128,IF(101&lt;=$A79,$F$127,IF(51&lt;=$A79,$F$126,IF(31&lt;=$A79,$F$125,IF(21&lt;=$A79,$F$124,IF(11&lt;=$A79,$F$123,IF(1&lt;=$A79,$F$122,0)))))))),0))*1.1,0)</f>
        <v>17311</v>
      </c>
      <c r="F79" s="89">
        <v>13728</v>
      </c>
      <c r="G79" s="90">
        <f t="shared" si="20"/>
        <v>31039</v>
      </c>
      <c r="H79" s="91">
        <f t="shared" si="21"/>
        <v>-10167</v>
      </c>
      <c r="I79" s="92">
        <f t="shared" si="21"/>
        <v>446</v>
      </c>
      <c r="J79" s="93">
        <f t="shared" si="21"/>
        <v>-9721</v>
      </c>
      <c r="K79" s="94">
        <f>ROUNDDOWN(($L$114+ROUNDDOWN(($A79*IF(501&lt;=$A79,$L$128,IF(101&lt;=$A79,$L$127,IF(51&lt;=$A79,$L$126,IF(31&lt;=$A79,$L$125,IF(21&lt;=$A79,$L$124,IF(11&lt;=$A79,$L$123,IF(1&lt;=$A79,$L$122,0)))))))),0))*1.1,0)</f>
        <v>18434</v>
      </c>
      <c r="L79" s="95">
        <v>14586</v>
      </c>
      <c r="M79" s="96">
        <f t="shared" si="22"/>
        <v>33020</v>
      </c>
      <c r="N79" s="97">
        <f t="shared" si="23"/>
        <v>1123</v>
      </c>
      <c r="O79" s="98">
        <f t="shared" si="23"/>
        <v>858</v>
      </c>
      <c r="P79" s="99">
        <f t="shared" si="23"/>
        <v>1981</v>
      </c>
      <c r="Q79" s="100">
        <f>ROUNDDOWN(($R$114+ROUNDDOWN(($A79*IF(501&lt;=$A79,$R$128,IF(101&lt;=$A79,$R$127,IF(51&lt;=$A79,$R$126,IF(31&lt;=$A79,$R$125,IF(21&lt;=$A79,$R$124,IF(11&lt;=$A79,$R$123,IF(1&lt;=$A79,$R$122,0)))))))),0))*1.1,0)</f>
        <v>19395</v>
      </c>
      <c r="R79" s="101">
        <f t="shared" si="19"/>
        <v>15444</v>
      </c>
      <c r="S79" s="102">
        <f t="shared" si="24"/>
        <v>34839</v>
      </c>
      <c r="T79" s="103">
        <f t="shared" si="25"/>
        <v>961</v>
      </c>
      <c r="U79" s="104">
        <f t="shared" si="25"/>
        <v>858</v>
      </c>
      <c r="V79" s="105">
        <f t="shared" si="25"/>
        <v>1819</v>
      </c>
      <c r="W79" s="106">
        <f t="shared" si="26"/>
        <v>-8083</v>
      </c>
      <c r="X79" s="86">
        <f t="shared" si="26"/>
        <v>2162</v>
      </c>
      <c r="Y79" s="87">
        <f t="shared" si="26"/>
        <v>-5921</v>
      </c>
      <c r="Z79" s="107">
        <f t="shared" si="27"/>
        <v>0.70583739719047967</v>
      </c>
      <c r="AA79" s="83">
        <f t="shared" si="27"/>
        <v>1.1627766902574914</v>
      </c>
      <c r="AB79" s="83">
        <f t="shared" si="27"/>
        <v>0.85473503434739939</v>
      </c>
    </row>
    <row r="80" spans="1:28" s="57" customFormat="1" ht="18" customHeight="1" x14ac:dyDescent="0.25">
      <c r="A80" s="84">
        <v>75</v>
      </c>
      <c r="B80" s="85">
        <f t="shared" si="18"/>
        <v>27868</v>
      </c>
      <c r="C80" s="106">
        <v>13475</v>
      </c>
      <c r="D80" s="111">
        <f t="shared" si="28"/>
        <v>41343</v>
      </c>
      <c r="E80" s="88">
        <f>ROUNDDOWN(($F$114+ROUNDDOWN(($A80*IF(501&lt;=$A80,$F$128,IF(101&lt;=$A80,$F$127,IF(51&lt;=$A80,$F$126,IF(31&lt;=$A80,$F$125,IF(21&lt;=$A80,$F$124,IF(11&lt;=$A80,$F$123,IF(1&lt;=$A80,$F$122,0)))))))),0))*1.1,0)</f>
        <v>17514</v>
      </c>
      <c r="F80" s="89">
        <v>13904</v>
      </c>
      <c r="G80" s="90">
        <f t="shared" si="20"/>
        <v>31418</v>
      </c>
      <c r="H80" s="91">
        <f t="shared" si="21"/>
        <v>-10354</v>
      </c>
      <c r="I80" s="92">
        <f t="shared" si="21"/>
        <v>429</v>
      </c>
      <c r="J80" s="93">
        <f t="shared" si="21"/>
        <v>-9925</v>
      </c>
      <c r="K80" s="94">
        <f>ROUNDDOWN(($L$114+ROUNDDOWN(($A80*IF(501&lt;=$A80,$L$128,IF(101&lt;=$A80,$L$127,IF(51&lt;=$A80,$L$126,IF(31&lt;=$A80,$L$125,IF(21&lt;=$A80,$L$124,IF(11&lt;=$A80,$L$123,IF(1&lt;=$A80,$L$122,0)))))))),0))*1.1,0)</f>
        <v>18650</v>
      </c>
      <c r="L80" s="95">
        <v>14773</v>
      </c>
      <c r="M80" s="96">
        <f t="shared" si="22"/>
        <v>33423</v>
      </c>
      <c r="N80" s="97">
        <f t="shared" si="23"/>
        <v>1136</v>
      </c>
      <c r="O80" s="98">
        <f t="shared" si="23"/>
        <v>869</v>
      </c>
      <c r="P80" s="99">
        <f t="shared" si="23"/>
        <v>2005</v>
      </c>
      <c r="Q80" s="100">
        <f>ROUNDDOWN(($R$114+ROUNDDOWN(($A80*IF(501&lt;=$A80,$R$128,IF(101&lt;=$A80,$R$127,IF(51&lt;=$A80,$R$126,IF(31&lt;=$A80,$R$125,IF(21&lt;=$A80,$R$124,IF(11&lt;=$A80,$R$123,IF(1&lt;=$A80,$R$122,0)))))))),0))*1.1,0)</f>
        <v>19621</v>
      </c>
      <c r="R80" s="101">
        <f t="shared" si="19"/>
        <v>15642</v>
      </c>
      <c r="S80" s="102">
        <f t="shared" si="24"/>
        <v>35263</v>
      </c>
      <c r="T80" s="103">
        <f t="shared" si="25"/>
        <v>971</v>
      </c>
      <c r="U80" s="104">
        <f t="shared" si="25"/>
        <v>869</v>
      </c>
      <c r="V80" s="105">
        <f t="shared" si="25"/>
        <v>1840</v>
      </c>
      <c r="W80" s="106">
        <f t="shared" si="26"/>
        <v>-8247</v>
      </c>
      <c r="X80" s="86">
        <f t="shared" si="26"/>
        <v>2167</v>
      </c>
      <c r="Y80" s="87">
        <f t="shared" si="26"/>
        <v>-6080</v>
      </c>
      <c r="Z80" s="107">
        <f t="shared" si="27"/>
        <v>0.70406918329266543</v>
      </c>
      <c r="AA80" s="83">
        <f t="shared" si="27"/>
        <v>1.1608163265306122</v>
      </c>
      <c r="AB80" s="83">
        <f t="shared" si="27"/>
        <v>0.85293761942771451</v>
      </c>
    </row>
    <row r="81" spans="1:28" s="57" customFormat="1" ht="18" customHeight="1" x14ac:dyDescent="0.25">
      <c r="A81" s="84">
        <v>76</v>
      </c>
      <c r="B81" s="85">
        <f t="shared" si="18"/>
        <v>28259</v>
      </c>
      <c r="C81" s="106">
        <v>13667</v>
      </c>
      <c r="D81" s="111">
        <f t="shared" si="28"/>
        <v>41926</v>
      </c>
      <c r="E81" s="88">
        <f>ROUNDDOWN(($F$114+ROUNDDOWN(($A81*IF(501&lt;=$A81,$F$128,IF(101&lt;=$A81,$F$127,IF(51&lt;=$A81,$F$126,IF(31&lt;=$A81,$F$125,IF(21&lt;=$A81,$F$124,IF(11&lt;=$A81,$F$123,IF(1&lt;=$A81,$F$122,0)))))))),0))*1.1,0)</f>
        <v>17716</v>
      </c>
      <c r="F81" s="89">
        <v>14080</v>
      </c>
      <c r="G81" s="90">
        <f t="shared" si="20"/>
        <v>31796</v>
      </c>
      <c r="H81" s="91">
        <f t="shared" si="21"/>
        <v>-10543</v>
      </c>
      <c r="I81" s="92">
        <f t="shared" si="21"/>
        <v>413</v>
      </c>
      <c r="J81" s="93">
        <f t="shared" si="21"/>
        <v>-10130</v>
      </c>
      <c r="K81" s="94">
        <f>ROUNDDOWN(($L$114+ROUNDDOWN(($A81*IF(501&lt;=$A81,$L$128,IF(101&lt;=$A81,$L$127,IF(51&lt;=$A81,$L$126,IF(31&lt;=$A81,$L$125,IF(21&lt;=$A81,$L$124,IF(11&lt;=$A81,$L$123,IF(1&lt;=$A81,$L$122,0)))))))),0))*1.1,0)</f>
        <v>18866</v>
      </c>
      <c r="L81" s="95">
        <v>14960</v>
      </c>
      <c r="M81" s="96">
        <f t="shared" si="22"/>
        <v>33826</v>
      </c>
      <c r="N81" s="97">
        <f t="shared" si="23"/>
        <v>1150</v>
      </c>
      <c r="O81" s="98">
        <f t="shared" si="23"/>
        <v>880</v>
      </c>
      <c r="P81" s="99">
        <f t="shared" si="23"/>
        <v>2030</v>
      </c>
      <c r="Q81" s="100">
        <f>ROUNDDOWN(($R$114+ROUNDDOWN(($A81*IF(501&lt;=$A81,$R$128,IF(101&lt;=$A81,$R$127,IF(51&lt;=$A81,$R$126,IF(31&lt;=$A81,$R$125,IF(21&lt;=$A81,$R$124,IF(11&lt;=$A81,$R$123,IF(1&lt;=$A81,$R$122,0)))))))),0))*1.1,0)</f>
        <v>19848</v>
      </c>
      <c r="R81" s="101">
        <f t="shared" si="19"/>
        <v>15840</v>
      </c>
      <c r="S81" s="102">
        <f t="shared" si="24"/>
        <v>35688</v>
      </c>
      <c r="T81" s="103">
        <f t="shared" si="25"/>
        <v>982</v>
      </c>
      <c r="U81" s="104">
        <f t="shared" si="25"/>
        <v>880</v>
      </c>
      <c r="V81" s="105">
        <f t="shared" si="25"/>
        <v>1862</v>
      </c>
      <c r="W81" s="106">
        <f t="shared" si="26"/>
        <v>-8411</v>
      </c>
      <c r="X81" s="86">
        <f t="shared" si="26"/>
        <v>2173</v>
      </c>
      <c r="Y81" s="87">
        <f t="shared" si="26"/>
        <v>-6238</v>
      </c>
      <c r="Z81" s="107">
        <f t="shared" si="27"/>
        <v>0.70236030998973775</v>
      </c>
      <c r="AA81" s="83">
        <f t="shared" si="27"/>
        <v>1.1589961220458038</v>
      </c>
      <c r="AB81" s="83">
        <f t="shared" si="27"/>
        <v>0.85121404379144205</v>
      </c>
    </row>
    <row r="82" spans="1:28" s="57" customFormat="1" ht="18" customHeight="1" x14ac:dyDescent="0.25">
      <c r="A82" s="84">
        <v>77</v>
      </c>
      <c r="B82" s="85">
        <f t="shared" si="18"/>
        <v>28649</v>
      </c>
      <c r="C82" s="106">
        <v>13860</v>
      </c>
      <c r="D82" s="111">
        <f t="shared" si="28"/>
        <v>42509</v>
      </c>
      <c r="E82" s="88">
        <f>ROUNDDOWN(($F$114+ROUNDDOWN(($A82*IF(501&lt;=$A82,$F$128,IF(101&lt;=$A82,$F$127,IF(51&lt;=$A82,$F$126,IF(31&lt;=$A82,$F$125,IF(21&lt;=$A82,$F$124,IF(11&lt;=$A82,$F$123,IF(1&lt;=$A82,$F$122,0)))))))),0))*1.1,0)</f>
        <v>17919</v>
      </c>
      <c r="F82" s="89">
        <v>14256</v>
      </c>
      <c r="G82" s="90">
        <f t="shared" si="20"/>
        <v>32175</v>
      </c>
      <c r="H82" s="91">
        <f t="shared" si="21"/>
        <v>-10730</v>
      </c>
      <c r="I82" s="92">
        <f t="shared" si="21"/>
        <v>396</v>
      </c>
      <c r="J82" s="93">
        <f t="shared" si="21"/>
        <v>-10334</v>
      </c>
      <c r="K82" s="94">
        <f>ROUNDDOWN(($L$114+ROUNDDOWN(($A82*IF(501&lt;=$A82,$L$128,IF(101&lt;=$A82,$L$127,IF(51&lt;=$A82,$L$126,IF(31&lt;=$A82,$L$125,IF(21&lt;=$A82,$L$124,IF(11&lt;=$A82,$L$123,IF(1&lt;=$A82,$L$122,0)))))))),0))*1.1,0)</f>
        <v>19081</v>
      </c>
      <c r="L82" s="95">
        <v>15147</v>
      </c>
      <c r="M82" s="96">
        <f t="shared" si="22"/>
        <v>34228</v>
      </c>
      <c r="N82" s="97">
        <f t="shared" si="23"/>
        <v>1162</v>
      </c>
      <c r="O82" s="98">
        <f t="shared" si="23"/>
        <v>891</v>
      </c>
      <c r="P82" s="99">
        <f t="shared" si="23"/>
        <v>2053</v>
      </c>
      <c r="Q82" s="100">
        <f>ROUNDDOWN(($R$114+ROUNDDOWN(($A82*IF(501&lt;=$A82,$R$128,IF(101&lt;=$A82,$R$127,IF(51&lt;=$A82,$R$126,IF(31&lt;=$A82,$R$125,IF(21&lt;=$A82,$R$124,IF(11&lt;=$A82,$R$123,IF(1&lt;=$A82,$R$122,0)))))))),0))*1.1,0)</f>
        <v>20075</v>
      </c>
      <c r="R82" s="101">
        <f t="shared" si="19"/>
        <v>16038</v>
      </c>
      <c r="S82" s="102">
        <f t="shared" si="24"/>
        <v>36113</v>
      </c>
      <c r="T82" s="103">
        <f t="shared" si="25"/>
        <v>994</v>
      </c>
      <c r="U82" s="104">
        <f t="shared" si="25"/>
        <v>891</v>
      </c>
      <c r="V82" s="105">
        <f t="shared" si="25"/>
        <v>1885</v>
      </c>
      <c r="W82" s="106">
        <f t="shared" si="26"/>
        <v>-8574</v>
      </c>
      <c r="X82" s="86">
        <f t="shared" si="26"/>
        <v>2178</v>
      </c>
      <c r="Y82" s="87">
        <f t="shared" si="26"/>
        <v>-6396</v>
      </c>
      <c r="Z82" s="107">
        <f t="shared" si="27"/>
        <v>0.7007225383084924</v>
      </c>
      <c r="AA82" s="83">
        <f t="shared" si="27"/>
        <v>1.1571428571428573</v>
      </c>
      <c r="AB82" s="83">
        <f t="shared" si="27"/>
        <v>0.84953774494812861</v>
      </c>
    </row>
    <row r="83" spans="1:28" s="57" customFormat="1" ht="18" customHeight="1" x14ac:dyDescent="0.25">
      <c r="A83" s="84">
        <v>78</v>
      </c>
      <c r="B83" s="85">
        <f t="shared" si="18"/>
        <v>29040</v>
      </c>
      <c r="C83" s="106">
        <v>14052</v>
      </c>
      <c r="D83" s="111">
        <f t="shared" si="28"/>
        <v>43092</v>
      </c>
      <c r="E83" s="88">
        <f>ROUNDDOWN(($F$114+ROUNDDOWN(($A83*IF(501&lt;=$A83,$F$128,IF(101&lt;=$A83,$F$127,IF(51&lt;=$A83,$F$126,IF(31&lt;=$A83,$F$125,IF(21&lt;=$A83,$F$124,IF(11&lt;=$A83,$F$123,IF(1&lt;=$A83,$F$122,0)))))))),0))*1.1,0)</f>
        <v>18121</v>
      </c>
      <c r="F83" s="89">
        <v>14432</v>
      </c>
      <c r="G83" s="90">
        <f t="shared" si="20"/>
        <v>32553</v>
      </c>
      <c r="H83" s="91">
        <f t="shared" si="21"/>
        <v>-10919</v>
      </c>
      <c r="I83" s="92">
        <f t="shared" si="21"/>
        <v>380</v>
      </c>
      <c r="J83" s="93">
        <f t="shared" si="21"/>
        <v>-10539</v>
      </c>
      <c r="K83" s="94">
        <f>ROUNDDOWN(($L$114+ROUNDDOWN(($A83*IF(501&lt;=$A83,$L$128,IF(101&lt;=$A83,$L$127,IF(51&lt;=$A83,$L$126,IF(31&lt;=$A83,$L$125,IF(21&lt;=$A83,$L$124,IF(11&lt;=$A83,$L$123,IF(1&lt;=$A83,$L$122,0)))))))),0))*1.1,0)</f>
        <v>19297</v>
      </c>
      <c r="L83" s="95">
        <v>15334</v>
      </c>
      <c r="M83" s="96">
        <f t="shared" si="22"/>
        <v>34631</v>
      </c>
      <c r="N83" s="97">
        <f t="shared" si="23"/>
        <v>1176</v>
      </c>
      <c r="O83" s="98">
        <f t="shared" si="23"/>
        <v>902</v>
      </c>
      <c r="P83" s="99">
        <f t="shared" si="23"/>
        <v>2078</v>
      </c>
      <c r="Q83" s="100">
        <f>ROUNDDOWN(($R$114+ROUNDDOWN(($A83*IF(501&lt;=$A83,$R$128,IF(101&lt;=$A83,$R$127,IF(51&lt;=$A83,$R$126,IF(31&lt;=$A83,$R$125,IF(21&lt;=$A83,$R$124,IF(11&lt;=$A83,$R$123,IF(1&lt;=$A83,$R$122,0)))))))),0))*1.1,0)</f>
        <v>20301</v>
      </c>
      <c r="R83" s="101">
        <f t="shared" si="19"/>
        <v>16236</v>
      </c>
      <c r="S83" s="102">
        <f t="shared" si="24"/>
        <v>36537</v>
      </c>
      <c r="T83" s="103">
        <f t="shared" si="25"/>
        <v>1004</v>
      </c>
      <c r="U83" s="104">
        <f t="shared" si="25"/>
        <v>902</v>
      </c>
      <c r="V83" s="105">
        <f t="shared" si="25"/>
        <v>1906</v>
      </c>
      <c r="W83" s="106">
        <f t="shared" si="26"/>
        <v>-8739</v>
      </c>
      <c r="X83" s="86">
        <f t="shared" si="26"/>
        <v>2184</v>
      </c>
      <c r="Y83" s="87">
        <f t="shared" si="26"/>
        <v>-6555</v>
      </c>
      <c r="Z83" s="107">
        <f t="shared" si="27"/>
        <v>0.69907024793388428</v>
      </c>
      <c r="AA83" s="83">
        <f t="shared" si="27"/>
        <v>1.1554227156276686</v>
      </c>
      <c r="AB83" s="83">
        <f t="shared" si="27"/>
        <v>0.84788359788359791</v>
      </c>
    </row>
    <row r="84" spans="1:28" s="57" customFormat="1" ht="18" customHeight="1" x14ac:dyDescent="0.25">
      <c r="A84" s="84">
        <v>79</v>
      </c>
      <c r="B84" s="85">
        <f t="shared" si="18"/>
        <v>29430</v>
      </c>
      <c r="C84" s="106">
        <v>14245</v>
      </c>
      <c r="D84" s="111">
        <f t="shared" si="28"/>
        <v>43675</v>
      </c>
      <c r="E84" s="88">
        <f>ROUNDDOWN(($F$114+ROUNDDOWN(($A84*IF(501&lt;=$A84,$F$128,IF(101&lt;=$A84,$F$127,IF(51&lt;=$A84,$F$126,IF(31&lt;=$A84,$F$125,IF(21&lt;=$A84,$F$124,IF(11&lt;=$A84,$F$123,IF(1&lt;=$A84,$F$122,0)))))))),0))*1.1,0)</f>
        <v>18323</v>
      </c>
      <c r="F84" s="89">
        <v>14608</v>
      </c>
      <c r="G84" s="90">
        <f t="shared" si="20"/>
        <v>32931</v>
      </c>
      <c r="H84" s="91">
        <f t="shared" si="21"/>
        <v>-11107</v>
      </c>
      <c r="I84" s="92">
        <f t="shared" si="21"/>
        <v>363</v>
      </c>
      <c r="J84" s="93">
        <f t="shared" si="21"/>
        <v>-10744</v>
      </c>
      <c r="K84" s="94">
        <f>ROUNDDOWN(($L$114+ROUNDDOWN(($A84*IF(501&lt;=$A84,$L$128,IF(101&lt;=$A84,$L$127,IF(51&lt;=$A84,$L$126,IF(31&lt;=$A84,$L$125,IF(21&lt;=$A84,$L$124,IF(11&lt;=$A84,$L$123,IF(1&lt;=$A84,$L$122,0)))))))),0))*1.1,0)</f>
        <v>19512</v>
      </c>
      <c r="L84" s="95">
        <v>15521</v>
      </c>
      <c r="M84" s="96">
        <f t="shared" si="22"/>
        <v>35033</v>
      </c>
      <c r="N84" s="97">
        <f t="shared" si="23"/>
        <v>1189</v>
      </c>
      <c r="O84" s="98">
        <f t="shared" si="23"/>
        <v>913</v>
      </c>
      <c r="P84" s="99">
        <f t="shared" si="23"/>
        <v>2102</v>
      </c>
      <c r="Q84" s="100">
        <f>ROUNDDOWN(($R$114+ROUNDDOWN(($A84*IF(501&lt;=$A84,$R$128,IF(101&lt;=$A84,$R$127,IF(51&lt;=$A84,$R$126,IF(31&lt;=$A84,$R$125,IF(21&lt;=$A84,$R$124,IF(11&lt;=$A84,$R$123,IF(1&lt;=$A84,$R$122,0)))))))),0))*1.1,0)</f>
        <v>20528</v>
      </c>
      <c r="R84" s="101">
        <f t="shared" si="19"/>
        <v>16434</v>
      </c>
      <c r="S84" s="102">
        <f t="shared" si="24"/>
        <v>36962</v>
      </c>
      <c r="T84" s="103">
        <f t="shared" si="25"/>
        <v>1016</v>
      </c>
      <c r="U84" s="104">
        <f t="shared" si="25"/>
        <v>913</v>
      </c>
      <c r="V84" s="105">
        <f t="shared" si="25"/>
        <v>1929</v>
      </c>
      <c r="W84" s="106">
        <f t="shared" si="26"/>
        <v>-8902</v>
      </c>
      <c r="X84" s="86">
        <f t="shared" si="26"/>
        <v>2189</v>
      </c>
      <c r="Y84" s="87">
        <f t="shared" si="26"/>
        <v>-6713</v>
      </c>
      <c r="Z84" s="107">
        <f t="shared" si="27"/>
        <v>0.69751953788651033</v>
      </c>
      <c r="AA84" s="83">
        <f t="shared" si="27"/>
        <v>1.1536679536679537</v>
      </c>
      <c r="AB84" s="83">
        <f t="shared" si="27"/>
        <v>0.84629650829994274</v>
      </c>
    </row>
    <row r="85" spans="1:28" s="57" customFormat="1" ht="18" customHeight="1" x14ac:dyDescent="0.25">
      <c r="A85" s="84">
        <v>80</v>
      </c>
      <c r="B85" s="85">
        <f t="shared" si="18"/>
        <v>29821</v>
      </c>
      <c r="C85" s="106">
        <v>14437</v>
      </c>
      <c r="D85" s="111">
        <f t="shared" si="28"/>
        <v>44258</v>
      </c>
      <c r="E85" s="88">
        <f>ROUNDDOWN(($F$114+ROUNDDOWN(($A85*IF(501&lt;=$A85,$F$128,IF(101&lt;=$A85,$F$127,IF(51&lt;=$A85,$F$126,IF(31&lt;=$A85,$F$125,IF(21&lt;=$A85,$F$124,IF(11&lt;=$A85,$F$123,IF(1&lt;=$A85,$F$122,0)))))))),0))*1.1,0)</f>
        <v>18526</v>
      </c>
      <c r="F85" s="89">
        <v>14784</v>
      </c>
      <c r="G85" s="90">
        <f t="shared" si="20"/>
        <v>33310</v>
      </c>
      <c r="H85" s="91">
        <f t="shared" si="21"/>
        <v>-11295</v>
      </c>
      <c r="I85" s="92">
        <f t="shared" si="21"/>
        <v>347</v>
      </c>
      <c r="J85" s="93">
        <f t="shared" si="21"/>
        <v>-10948</v>
      </c>
      <c r="K85" s="94">
        <f>ROUNDDOWN(($L$114+ROUNDDOWN(($A85*IF(501&lt;=$A85,$L$128,IF(101&lt;=$A85,$L$127,IF(51&lt;=$A85,$L$126,IF(31&lt;=$A85,$L$125,IF(21&lt;=$A85,$L$124,IF(11&lt;=$A85,$L$123,IF(1&lt;=$A85,$L$122,0)))))))),0))*1.1,0)</f>
        <v>19728</v>
      </c>
      <c r="L85" s="95">
        <v>15708</v>
      </c>
      <c r="M85" s="96">
        <f t="shared" si="22"/>
        <v>35436</v>
      </c>
      <c r="N85" s="97">
        <f t="shared" si="23"/>
        <v>1202</v>
      </c>
      <c r="O85" s="98">
        <f t="shared" si="23"/>
        <v>924</v>
      </c>
      <c r="P85" s="99">
        <f t="shared" si="23"/>
        <v>2126</v>
      </c>
      <c r="Q85" s="100">
        <f>ROUNDDOWN(($R$114+ROUNDDOWN(($A85*IF(501&lt;=$A85,$R$128,IF(101&lt;=$A85,$R$127,IF(51&lt;=$A85,$R$126,IF(31&lt;=$A85,$R$125,IF(21&lt;=$A85,$R$124,IF(11&lt;=$A85,$R$123,IF(1&lt;=$A85,$R$122,0)))))))),0))*1.1,0)</f>
        <v>20754</v>
      </c>
      <c r="R85" s="101">
        <f t="shared" si="19"/>
        <v>16632</v>
      </c>
      <c r="S85" s="102">
        <f t="shared" si="24"/>
        <v>37386</v>
      </c>
      <c r="T85" s="103">
        <f t="shared" si="25"/>
        <v>1026</v>
      </c>
      <c r="U85" s="104">
        <f t="shared" si="25"/>
        <v>924</v>
      </c>
      <c r="V85" s="105">
        <f t="shared" si="25"/>
        <v>1950</v>
      </c>
      <c r="W85" s="106">
        <f t="shared" si="26"/>
        <v>-9067</v>
      </c>
      <c r="X85" s="86">
        <f t="shared" si="26"/>
        <v>2195</v>
      </c>
      <c r="Y85" s="87">
        <f t="shared" si="26"/>
        <v>-6872</v>
      </c>
      <c r="Z85" s="107">
        <f t="shared" si="27"/>
        <v>0.6959525166828745</v>
      </c>
      <c r="AA85" s="83">
        <f t="shared" si="27"/>
        <v>1.1520398974856272</v>
      </c>
      <c r="AB85" s="83">
        <f t="shared" si="27"/>
        <v>0.84472863663066566</v>
      </c>
    </row>
    <row r="86" spans="1:28" s="57" customFormat="1" ht="18" customHeight="1" x14ac:dyDescent="0.25">
      <c r="A86" s="84">
        <v>81</v>
      </c>
      <c r="B86" s="85">
        <f t="shared" si="18"/>
        <v>30211</v>
      </c>
      <c r="C86" s="106">
        <v>14630</v>
      </c>
      <c r="D86" s="111">
        <f t="shared" si="28"/>
        <v>44841</v>
      </c>
      <c r="E86" s="88">
        <f>ROUNDDOWN(($F$114+ROUNDDOWN(($A86*IF(501&lt;=$A86,$F$128,IF(101&lt;=$A86,$F$127,IF(51&lt;=$A86,$F$126,IF(31&lt;=$A86,$F$125,IF(21&lt;=$A86,$F$124,IF(11&lt;=$A86,$F$123,IF(1&lt;=$A86,$F$122,0)))))))),0))*1.1,0)</f>
        <v>18728</v>
      </c>
      <c r="F86" s="89">
        <v>14960</v>
      </c>
      <c r="G86" s="90">
        <f t="shared" si="20"/>
        <v>33688</v>
      </c>
      <c r="H86" s="91">
        <f t="shared" si="21"/>
        <v>-11483</v>
      </c>
      <c r="I86" s="92">
        <f t="shared" si="21"/>
        <v>330</v>
      </c>
      <c r="J86" s="93">
        <f t="shared" si="21"/>
        <v>-11153</v>
      </c>
      <c r="K86" s="94">
        <f>ROUNDDOWN(($L$114+ROUNDDOWN(($A86*IF(501&lt;=$A86,$L$128,IF(101&lt;=$A86,$L$127,IF(51&lt;=$A86,$L$126,IF(31&lt;=$A86,$L$125,IF(21&lt;=$A86,$L$124,IF(11&lt;=$A86,$L$123,IF(1&lt;=$A86,$L$122,0)))))))),0))*1.1,0)</f>
        <v>19944</v>
      </c>
      <c r="L86" s="95">
        <v>15895</v>
      </c>
      <c r="M86" s="96">
        <f t="shared" si="22"/>
        <v>35839</v>
      </c>
      <c r="N86" s="97">
        <f t="shared" si="23"/>
        <v>1216</v>
      </c>
      <c r="O86" s="98">
        <f t="shared" si="23"/>
        <v>935</v>
      </c>
      <c r="P86" s="99">
        <f t="shared" si="23"/>
        <v>2151</v>
      </c>
      <c r="Q86" s="100">
        <f>ROUNDDOWN(($R$114+ROUNDDOWN(($A86*IF(501&lt;=$A86,$R$128,IF(101&lt;=$A86,$R$127,IF(51&lt;=$A86,$R$126,IF(31&lt;=$A86,$R$125,IF(21&lt;=$A86,$R$124,IF(11&lt;=$A86,$R$123,IF(1&lt;=$A86,$R$122,0)))))))),0))*1.1,0)</f>
        <v>20981</v>
      </c>
      <c r="R86" s="101">
        <f t="shared" si="19"/>
        <v>16830</v>
      </c>
      <c r="S86" s="102">
        <f t="shared" si="24"/>
        <v>37811</v>
      </c>
      <c r="T86" s="103">
        <f t="shared" si="25"/>
        <v>1037</v>
      </c>
      <c r="U86" s="104">
        <f t="shared" si="25"/>
        <v>935</v>
      </c>
      <c r="V86" s="105">
        <f t="shared" si="25"/>
        <v>1972</v>
      </c>
      <c r="W86" s="106">
        <f t="shared" si="26"/>
        <v>-9230</v>
      </c>
      <c r="X86" s="86">
        <f t="shared" si="26"/>
        <v>2200</v>
      </c>
      <c r="Y86" s="87">
        <f t="shared" si="26"/>
        <v>-7030</v>
      </c>
      <c r="Z86" s="107">
        <f t="shared" si="27"/>
        <v>0.69448214226606209</v>
      </c>
      <c r="AA86" s="83">
        <f t="shared" si="27"/>
        <v>1.1503759398496241</v>
      </c>
      <c r="AB86" s="83">
        <f t="shared" si="27"/>
        <v>0.84322383532927458</v>
      </c>
    </row>
    <row r="87" spans="1:28" s="57" customFormat="1" ht="18" customHeight="1" x14ac:dyDescent="0.25">
      <c r="A87" s="84">
        <v>82</v>
      </c>
      <c r="B87" s="85">
        <f t="shared" si="18"/>
        <v>30602</v>
      </c>
      <c r="C87" s="106">
        <v>14822</v>
      </c>
      <c r="D87" s="111">
        <f t="shared" si="28"/>
        <v>45424</v>
      </c>
      <c r="E87" s="88">
        <f>ROUNDDOWN(($F$114+ROUNDDOWN(($A87*IF(501&lt;=$A87,$F$128,IF(101&lt;=$A87,$F$127,IF(51&lt;=$A87,$F$126,IF(31&lt;=$A87,$F$125,IF(21&lt;=$A87,$F$124,IF(11&lt;=$A87,$F$123,IF(1&lt;=$A87,$F$122,0)))))))),0))*1.1,0)</f>
        <v>18931</v>
      </c>
      <c r="F87" s="89">
        <v>15136</v>
      </c>
      <c r="G87" s="90">
        <f t="shared" si="20"/>
        <v>34067</v>
      </c>
      <c r="H87" s="91">
        <f t="shared" si="21"/>
        <v>-11671</v>
      </c>
      <c r="I87" s="92">
        <f t="shared" si="21"/>
        <v>314</v>
      </c>
      <c r="J87" s="93">
        <f t="shared" si="21"/>
        <v>-11357</v>
      </c>
      <c r="K87" s="94">
        <f>ROUNDDOWN(($L$114+ROUNDDOWN(($A87*IF(501&lt;=$A87,$L$128,IF(101&lt;=$A87,$L$127,IF(51&lt;=$A87,$L$126,IF(31&lt;=$A87,$L$125,IF(21&lt;=$A87,$L$124,IF(11&lt;=$A87,$L$123,IF(1&lt;=$A87,$L$122,0)))))))),0))*1.1,0)</f>
        <v>20159</v>
      </c>
      <c r="L87" s="95">
        <v>16082</v>
      </c>
      <c r="M87" s="96">
        <f t="shared" si="22"/>
        <v>36241</v>
      </c>
      <c r="N87" s="97">
        <f t="shared" si="23"/>
        <v>1228</v>
      </c>
      <c r="O87" s="98">
        <f t="shared" si="23"/>
        <v>946</v>
      </c>
      <c r="P87" s="99">
        <f t="shared" si="23"/>
        <v>2174</v>
      </c>
      <c r="Q87" s="100">
        <f>ROUNDDOWN(($R$114+ROUNDDOWN(($A87*IF(501&lt;=$A87,$R$128,IF(101&lt;=$A87,$R$127,IF(51&lt;=$A87,$R$126,IF(31&lt;=$A87,$R$125,IF(21&lt;=$A87,$R$124,IF(11&lt;=$A87,$R$123,IF(1&lt;=$A87,$R$122,0)))))))),0))*1.1,0)</f>
        <v>21208</v>
      </c>
      <c r="R87" s="101">
        <f t="shared" si="19"/>
        <v>17028</v>
      </c>
      <c r="S87" s="102">
        <f t="shared" si="24"/>
        <v>38236</v>
      </c>
      <c r="T87" s="103">
        <f t="shared" si="25"/>
        <v>1049</v>
      </c>
      <c r="U87" s="104">
        <f t="shared" si="25"/>
        <v>946</v>
      </c>
      <c r="V87" s="105">
        <f t="shared" si="25"/>
        <v>1995</v>
      </c>
      <c r="W87" s="106">
        <f t="shared" si="26"/>
        <v>-9394</v>
      </c>
      <c r="X87" s="86">
        <f t="shared" si="26"/>
        <v>2206</v>
      </c>
      <c r="Y87" s="87">
        <f t="shared" si="26"/>
        <v>-7188</v>
      </c>
      <c r="Z87" s="107">
        <f t="shared" si="27"/>
        <v>0.69302659956865564</v>
      </c>
      <c r="AA87" s="83">
        <f t="shared" si="27"/>
        <v>1.1488328160841992</v>
      </c>
      <c r="AB87" s="83">
        <f t="shared" si="27"/>
        <v>0.84175766114829165</v>
      </c>
    </row>
    <row r="88" spans="1:28" s="57" customFormat="1" ht="18" customHeight="1" x14ac:dyDescent="0.25">
      <c r="A88" s="84">
        <v>83</v>
      </c>
      <c r="B88" s="85">
        <f t="shared" si="18"/>
        <v>30992</v>
      </c>
      <c r="C88" s="106">
        <v>15015</v>
      </c>
      <c r="D88" s="111">
        <f t="shared" si="28"/>
        <v>46007</v>
      </c>
      <c r="E88" s="88">
        <f>ROUNDDOWN(($F$114+ROUNDDOWN(($A88*IF(501&lt;=$A88,$F$128,IF(101&lt;=$A88,$F$127,IF(51&lt;=$A88,$F$126,IF(31&lt;=$A88,$F$125,IF(21&lt;=$A88,$F$124,IF(11&lt;=$A88,$F$123,IF(1&lt;=$A88,$F$122,0)))))))),0))*1.1,0)</f>
        <v>19133</v>
      </c>
      <c r="F88" s="89">
        <v>15312</v>
      </c>
      <c r="G88" s="90">
        <f t="shared" si="20"/>
        <v>34445</v>
      </c>
      <c r="H88" s="91">
        <f t="shared" si="21"/>
        <v>-11859</v>
      </c>
      <c r="I88" s="92">
        <f t="shared" si="21"/>
        <v>297</v>
      </c>
      <c r="J88" s="93">
        <f t="shared" si="21"/>
        <v>-11562</v>
      </c>
      <c r="K88" s="94">
        <f>ROUNDDOWN(($L$114+ROUNDDOWN(($A88*IF(501&lt;=$A88,$L$128,IF(101&lt;=$A88,$L$127,IF(51&lt;=$A88,$L$126,IF(31&lt;=$A88,$L$125,IF(21&lt;=$A88,$L$124,IF(11&lt;=$A88,$L$123,IF(1&lt;=$A88,$L$122,0)))))))),0))*1.1,0)</f>
        <v>20375</v>
      </c>
      <c r="L88" s="95">
        <v>16269</v>
      </c>
      <c r="M88" s="96">
        <f t="shared" si="22"/>
        <v>36644</v>
      </c>
      <c r="N88" s="97">
        <f t="shared" si="23"/>
        <v>1242</v>
      </c>
      <c r="O88" s="98">
        <f t="shared" si="23"/>
        <v>957</v>
      </c>
      <c r="P88" s="99">
        <f t="shared" si="23"/>
        <v>2199</v>
      </c>
      <c r="Q88" s="100">
        <f>ROUNDDOWN(($R$114+ROUNDDOWN(($A88*IF(501&lt;=$A88,$R$128,IF(101&lt;=$A88,$R$127,IF(51&lt;=$A88,$R$126,IF(31&lt;=$A88,$R$125,IF(21&lt;=$A88,$R$124,IF(11&lt;=$A88,$R$123,IF(1&lt;=$A88,$R$122,0)))))))),0))*1.1,0)</f>
        <v>21434</v>
      </c>
      <c r="R88" s="101">
        <f t="shared" si="19"/>
        <v>17226</v>
      </c>
      <c r="S88" s="102">
        <f t="shared" si="24"/>
        <v>38660</v>
      </c>
      <c r="T88" s="103">
        <f t="shared" si="25"/>
        <v>1059</v>
      </c>
      <c r="U88" s="104">
        <f t="shared" si="25"/>
        <v>957</v>
      </c>
      <c r="V88" s="105">
        <f t="shared" si="25"/>
        <v>2016</v>
      </c>
      <c r="W88" s="106">
        <f t="shared" si="26"/>
        <v>-9558</v>
      </c>
      <c r="X88" s="86">
        <f t="shared" si="26"/>
        <v>2211</v>
      </c>
      <c r="Y88" s="87">
        <f t="shared" si="26"/>
        <v>-7347</v>
      </c>
      <c r="Z88" s="107">
        <f t="shared" si="27"/>
        <v>0.69159783169850286</v>
      </c>
      <c r="AA88" s="83">
        <f t="shared" si="27"/>
        <v>1.1472527472527472</v>
      </c>
      <c r="AB88" s="83">
        <f t="shared" si="27"/>
        <v>0.84030690981807121</v>
      </c>
    </row>
    <row r="89" spans="1:28" s="57" customFormat="1" ht="18" customHeight="1" x14ac:dyDescent="0.25">
      <c r="A89" s="84">
        <v>84</v>
      </c>
      <c r="B89" s="85">
        <f t="shared" si="18"/>
        <v>31383</v>
      </c>
      <c r="C89" s="106">
        <v>15207</v>
      </c>
      <c r="D89" s="111">
        <f t="shared" si="28"/>
        <v>46590</v>
      </c>
      <c r="E89" s="88">
        <f>ROUNDDOWN(($F$114+ROUNDDOWN(($A89*IF(501&lt;=$A89,$F$128,IF(101&lt;=$A89,$F$127,IF(51&lt;=$A89,$F$126,IF(31&lt;=$A89,$F$125,IF(21&lt;=$A89,$F$124,IF(11&lt;=$A89,$F$123,IF(1&lt;=$A89,$F$122,0)))))))),0))*1.1,0)</f>
        <v>19335</v>
      </c>
      <c r="F89" s="89">
        <v>15488</v>
      </c>
      <c r="G89" s="90">
        <f t="shared" si="20"/>
        <v>34823</v>
      </c>
      <c r="H89" s="91">
        <f t="shared" si="21"/>
        <v>-12048</v>
      </c>
      <c r="I89" s="92">
        <f t="shared" si="21"/>
        <v>281</v>
      </c>
      <c r="J89" s="93">
        <f t="shared" si="21"/>
        <v>-11767</v>
      </c>
      <c r="K89" s="94">
        <f>ROUNDDOWN(($L$114+ROUNDDOWN(($A89*IF(501&lt;=$A89,$L$128,IF(101&lt;=$A89,$L$127,IF(51&lt;=$A89,$L$126,IF(31&lt;=$A89,$L$125,IF(21&lt;=$A89,$L$124,IF(11&lt;=$A89,$L$123,IF(1&lt;=$A89,$L$122,0)))))))),0))*1.1,0)</f>
        <v>20590</v>
      </c>
      <c r="L89" s="95">
        <v>16456</v>
      </c>
      <c r="M89" s="96">
        <f t="shared" si="22"/>
        <v>37046</v>
      </c>
      <c r="N89" s="97">
        <f t="shared" si="23"/>
        <v>1255</v>
      </c>
      <c r="O89" s="98">
        <f t="shared" si="23"/>
        <v>968</v>
      </c>
      <c r="P89" s="99">
        <f t="shared" si="23"/>
        <v>2223</v>
      </c>
      <c r="Q89" s="100">
        <f>ROUNDDOWN(($R$114+ROUNDDOWN(($A89*IF(501&lt;=$A89,$R$128,IF(101&lt;=$A89,$R$127,IF(51&lt;=$A89,$R$126,IF(31&lt;=$A89,$R$125,IF(21&lt;=$A89,$R$124,IF(11&lt;=$A89,$R$123,IF(1&lt;=$A89,$R$122,0)))))))),0))*1.1,0)</f>
        <v>21661</v>
      </c>
      <c r="R89" s="101">
        <f t="shared" si="19"/>
        <v>17424</v>
      </c>
      <c r="S89" s="102">
        <f t="shared" si="24"/>
        <v>39085</v>
      </c>
      <c r="T89" s="103">
        <f t="shared" si="25"/>
        <v>1071</v>
      </c>
      <c r="U89" s="104">
        <f t="shared" si="25"/>
        <v>968</v>
      </c>
      <c r="V89" s="105">
        <f t="shared" si="25"/>
        <v>2039</v>
      </c>
      <c r="W89" s="106">
        <f t="shared" si="26"/>
        <v>-9722</v>
      </c>
      <c r="X89" s="86">
        <f t="shared" si="26"/>
        <v>2217</v>
      </c>
      <c r="Y89" s="87">
        <f t="shared" si="26"/>
        <v>-7505</v>
      </c>
      <c r="Z89" s="107">
        <f t="shared" si="27"/>
        <v>0.69021444731223913</v>
      </c>
      <c r="AA89" s="83">
        <f t="shared" si="27"/>
        <v>1.1457881238903136</v>
      </c>
      <c r="AB89" s="83">
        <f t="shared" si="27"/>
        <v>0.83891393002790293</v>
      </c>
    </row>
    <row r="90" spans="1:28" s="57" customFormat="1" ht="18" customHeight="1" x14ac:dyDescent="0.25">
      <c r="A90" s="84">
        <v>85</v>
      </c>
      <c r="B90" s="85">
        <f t="shared" si="18"/>
        <v>31773</v>
      </c>
      <c r="C90" s="106">
        <v>15400</v>
      </c>
      <c r="D90" s="111">
        <f t="shared" si="28"/>
        <v>47173</v>
      </c>
      <c r="E90" s="88">
        <f>ROUNDDOWN(($F$114+ROUNDDOWN(($A90*IF(501&lt;=$A90,$F$128,IF(101&lt;=$A90,$F$127,IF(51&lt;=$A90,$F$126,IF(31&lt;=$A90,$F$125,IF(21&lt;=$A90,$F$124,IF(11&lt;=$A90,$F$123,IF(1&lt;=$A90,$F$122,0)))))))),0))*1.1,0)</f>
        <v>19538</v>
      </c>
      <c r="F90" s="89">
        <v>15664</v>
      </c>
      <c r="G90" s="90">
        <f t="shared" si="20"/>
        <v>35202</v>
      </c>
      <c r="H90" s="91">
        <f t="shared" si="21"/>
        <v>-12235</v>
      </c>
      <c r="I90" s="92">
        <f t="shared" si="21"/>
        <v>264</v>
      </c>
      <c r="J90" s="93">
        <f t="shared" si="21"/>
        <v>-11971</v>
      </c>
      <c r="K90" s="94">
        <f>ROUNDDOWN(($L$114+ROUNDDOWN(($A90*IF(501&lt;=$A90,$L$128,IF(101&lt;=$A90,$L$127,IF(51&lt;=$A90,$L$126,IF(31&lt;=$A90,$L$125,IF(21&lt;=$A90,$L$124,IF(11&lt;=$A90,$L$123,IF(1&lt;=$A90,$L$122,0)))))))),0))*1.1,0)</f>
        <v>20806</v>
      </c>
      <c r="L90" s="95">
        <v>16643</v>
      </c>
      <c r="M90" s="96">
        <f t="shared" si="22"/>
        <v>37449</v>
      </c>
      <c r="N90" s="97">
        <f t="shared" si="23"/>
        <v>1268</v>
      </c>
      <c r="O90" s="98">
        <f t="shared" si="23"/>
        <v>979</v>
      </c>
      <c r="P90" s="99">
        <f t="shared" si="23"/>
        <v>2247</v>
      </c>
      <c r="Q90" s="100">
        <f>ROUNDDOWN(($R$114+ROUNDDOWN(($A90*IF(501&lt;=$A90,$R$128,IF(101&lt;=$A90,$R$127,IF(51&lt;=$A90,$R$126,IF(31&lt;=$A90,$R$125,IF(21&lt;=$A90,$R$124,IF(11&lt;=$A90,$R$123,IF(1&lt;=$A90,$R$122,0)))))))),0))*1.1,0)</f>
        <v>21887</v>
      </c>
      <c r="R90" s="101">
        <f t="shared" si="19"/>
        <v>17622</v>
      </c>
      <c r="S90" s="102">
        <f t="shared" si="24"/>
        <v>39509</v>
      </c>
      <c r="T90" s="103">
        <f t="shared" si="25"/>
        <v>1081</v>
      </c>
      <c r="U90" s="104">
        <f t="shared" si="25"/>
        <v>979</v>
      </c>
      <c r="V90" s="105">
        <f t="shared" si="25"/>
        <v>2060</v>
      </c>
      <c r="W90" s="106">
        <f t="shared" si="26"/>
        <v>-9886</v>
      </c>
      <c r="X90" s="86">
        <f t="shared" si="26"/>
        <v>2222</v>
      </c>
      <c r="Y90" s="87">
        <f t="shared" si="26"/>
        <v>-7664</v>
      </c>
      <c r="Z90" s="107">
        <f t="shared" si="27"/>
        <v>0.68885531740786199</v>
      </c>
      <c r="AA90" s="83">
        <f t="shared" si="27"/>
        <v>1.1442857142857144</v>
      </c>
      <c r="AB90" s="83">
        <f t="shared" si="27"/>
        <v>0.83753418268925017</v>
      </c>
    </row>
    <row r="91" spans="1:28" s="57" customFormat="1" ht="18" customHeight="1" x14ac:dyDescent="0.25">
      <c r="A91" s="84">
        <v>86</v>
      </c>
      <c r="B91" s="85">
        <f t="shared" si="18"/>
        <v>32164</v>
      </c>
      <c r="C91" s="106">
        <v>15592</v>
      </c>
      <c r="D91" s="111">
        <f t="shared" si="28"/>
        <v>47756</v>
      </c>
      <c r="E91" s="88">
        <f>ROUNDDOWN(($F$114+ROUNDDOWN(($A91*IF(501&lt;=$A91,$F$128,IF(101&lt;=$A91,$F$127,IF(51&lt;=$A91,$F$126,IF(31&lt;=$A91,$F$125,IF(21&lt;=$A91,$F$124,IF(11&lt;=$A91,$F$123,IF(1&lt;=$A91,$F$122,0)))))))),0))*1.1,0)</f>
        <v>19740</v>
      </c>
      <c r="F91" s="89">
        <v>15840</v>
      </c>
      <c r="G91" s="90">
        <f t="shared" si="20"/>
        <v>35580</v>
      </c>
      <c r="H91" s="91">
        <f t="shared" si="21"/>
        <v>-12424</v>
      </c>
      <c r="I91" s="92">
        <f t="shared" si="21"/>
        <v>248</v>
      </c>
      <c r="J91" s="93">
        <f t="shared" si="21"/>
        <v>-12176</v>
      </c>
      <c r="K91" s="94">
        <f>ROUNDDOWN(($L$114+ROUNDDOWN(($A91*IF(501&lt;=$A91,$L$128,IF(101&lt;=$A91,$L$127,IF(51&lt;=$A91,$L$126,IF(31&lt;=$A91,$L$125,IF(21&lt;=$A91,$L$124,IF(11&lt;=$A91,$L$123,IF(1&lt;=$A91,$L$122,0)))))))),0))*1.1,0)</f>
        <v>21022</v>
      </c>
      <c r="L91" s="95">
        <v>16830</v>
      </c>
      <c r="M91" s="96">
        <f t="shared" si="22"/>
        <v>37852</v>
      </c>
      <c r="N91" s="97">
        <f t="shared" si="23"/>
        <v>1282</v>
      </c>
      <c r="O91" s="98">
        <f t="shared" si="23"/>
        <v>990</v>
      </c>
      <c r="P91" s="99">
        <f t="shared" si="23"/>
        <v>2272</v>
      </c>
      <c r="Q91" s="100">
        <f>ROUNDDOWN(($R$114+ROUNDDOWN(($A91*IF(501&lt;=$A91,$R$128,IF(101&lt;=$A91,$R$127,IF(51&lt;=$A91,$R$126,IF(31&lt;=$A91,$R$125,IF(21&lt;=$A91,$R$124,IF(11&lt;=$A91,$R$123,IF(1&lt;=$A91,$R$122,0)))))))),0))*1.1,0)</f>
        <v>22114</v>
      </c>
      <c r="R91" s="101">
        <f t="shared" si="19"/>
        <v>17820</v>
      </c>
      <c r="S91" s="102">
        <f t="shared" si="24"/>
        <v>39934</v>
      </c>
      <c r="T91" s="103">
        <f t="shared" si="25"/>
        <v>1092</v>
      </c>
      <c r="U91" s="104">
        <f t="shared" si="25"/>
        <v>990</v>
      </c>
      <c r="V91" s="105">
        <f t="shared" si="25"/>
        <v>2082</v>
      </c>
      <c r="W91" s="106">
        <f t="shared" si="26"/>
        <v>-10050</v>
      </c>
      <c r="X91" s="86">
        <f t="shared" si="26"/>
        <v>2228</v>
      </c>
      <c r="Y91" s="87">
        <f t="shared" si="26"/>
        <v>-7822</v>
      </c>
      <c r="Z91" s="107">
        <f t="shared" si="27"/>
        <v>0.68753886332545699</v>
      </c>
      <c r="AA91" s="83">
        <f t="shared" si="27"/>
        <v>1.1428937916880451</v>
      </c>
      <c r="AB91" s="83">
        <f t="shared" si="27"/>
        <v>0.83620906273557249</v>
      </c>
    </row>
    <row r="92" spans="1:28" s="57" customFormat="1" ht="18" customHeight="1" x14ac:dyDescent="0.25">
      <c r="A92" s="84">
        <v>87</v>
      </c>
      <c r="B92" s="85">
        <f t="shared" si="18"/>
        <v>32554</v>
      </c>
      <c r="C92" s="106">
        <v>15785</v>
      </c>
      <c r="D92" s="111">
        <f t="shared" si="28"/>
        <v>48339</v>
      </c>
      <c r="E92" s="88">
        <f>ROUNDDOWN(($F$114+ROUNDDOWN(($A92*IF(501&lt;=$A92,$F$128,IF(101&lt;=$A92,$F$127,IF(51&lt;=$A92,$F$126,IF(31&lt;=$A92,$F$125,IF(21&lt;=$A92,$F$124,IF(11&lt;=$A92,$F$123,IF(1&lt;=$A92,$F$122,0)))))))),0))*1.1,0)</f>
        <v>19943</v>
      </c>
      <c r="F92" s="89">
        <v>16016</v>
      </c>
      <c r="G92" s="90">
        <f t="shared" si="20"/>
        <v>35959</v>
      </c>
      <c r="H92" s="91">
        <f t="shared" si="21"/>
        <v>-12611</v>
      </c>
      <c r="I92" s="92">
        <f t="shared" si="21"/>
        <v>231</v>
      </c>
      <c r="J92" s="93">
        <f t="shared" si="21"/>
        <v>-12380</v>
      </c>
      <c r="K92" s="94">
        <f>ROUNDDOWN(($L$114+ROUNDDOWN(($A92*IF(501&lt;=$A92,$L$128,IF(101&lt;=$A92,$L$127,IF(51&lt;=$A92,$L$126,IF(31&lt;=$A92,$L$125,IF(21&lt;=$A92,$L$124,IF(11&lt;=$A92,$L$123,IF(1&lt;=$A92,$L$122,0)))))))),0))*1.1,0)</f>
        <v>21237</v>
      </c>
      <c r="L92" s="95">
        <v>17017</v>
      </c>
      <c r="M92" s="96">
        <f t="shared" si="22"/>
        <v>38254</v>
      </c>
      <c r="N92" s="97">
        <f t="shared" si="23"/>
        <v>1294</v>
      </c>
      <c r="O92" s="98">
        <f t="shared" si="23"/>
        <v>1001</v>
      </c>
      <c r="P92" s="99">
        <f t="shared" si="23"/>
        <v>2295</v>
      </c>
      <c r="Q92" s="100">
        <f>ROUNDDOWN(($R$114+ROUNDDOWN(($A92*IF(501&lt;=$A92,$R$128,IF(101&lt;=$A92,$R$127,IF(51&lt;=$A92,$R$126,IF(31&lt;=$A92,$R$125,IF(21&lt;=$A92,$R$124,IF(11&lt;=$A92,$R$123,IF(1&lt;=$A92,$R$122,0)))))))),0))*1.1,0)</f>
        <v>22341</v>
      </c>
      <c r="R92" s="101">
        <f t="shared" si="19"/>
        <v>18018</v>
      </c>
      <c r="S92" s="102">
        <f t="shared" si="24"/>
        <v>40359</v>
      </c>
      <c r="T92" s="103">
        <f t="shared" si="25"/>
        <v>1104</v>
      </c>
      <c r="U92" s="104">
        <f t="shared" si="25"/>
        <v>1001</v>
      </c>
      <c r="V92" s="105">
        <f t="shared" si="25"/>
        <v>2105</v>
      </c>
      <c r="W92" s="106">
        <f t="shared" si="26"/>
        <v>-10213</v>
      </c>
      <c r="X92" s="86">
        <f t="shared" si="26"/>
        <v>2233</v>
      </c>
      <c r="Y92" s="87">
        <f t="shared" si="26"/>
        <v>-7980</v>
      </c>
      <c r="Z92" s="107">
        <f t="shared" si="27"/>
        <v>0.68627511212139825</v>
      </c>
      <c r="AA92" s="83">
        <f t="shared" si="27"/>
        <v>1.1414634146341462</v>
      </c>
      <c r="AB92" s="83">
        <f t="shared" si="27"/>
        <v>0.83491590641097246</v>
      </c>
    </row>
    <row r="93" spans="1:28" s="57" customFormat="1" ht="18" customHeight="1" x14ac:dyDescent="0.25">
      <c r="A93" s="84">
        <v>88</v>
      </c>
      <c r="B93" s="85">
        <f t="shared" si="18"/>
        <v>32945</v>
      </c>
      <c r="C93" s="106">
        <v>15977</v>
      </c>
      <c r="D93" s="111">
        <f t="shared" si="28"/>
        <v>48922</v>
      </c>
      <c r="E93" s="88">
        <f>ROUNDDOWN(($F$114+ROUNDDOWN(($A93*IF(501&lt;=$A93,$F$128,IF(101&lt;=$A93,$F$127,IF(51&lt;=$A93,$F$126,IF(31&lt;=$A93,$F$125,IF(21&lt;=$A93,$F$124,IF(11&lt;=$A93,$F$123,IF(1&lt;=$A93,$F$122,0)))))))),0))*1.1,0)</f>
        <v>20145</v>
      </c>
      <c r="F93" s="89">
        <v>16192</v>
      </c>
      <c r="G93" s="90">
        <f t="shared" si="20"/>
        <v>36337</v>
      </c>
      <c r="H93" s="91">
        <f t="shared" si="21"/>
        <v>-12800</v>
      </c>
      <c r="I93" s="92">
        <f t="shared" si="21"/>
        <v>215</v>
      </c>
      <c r="J93" s="93">
        <f t="shared" si="21"/>
        <v>-12585</v>
      </c>
      <c r="K93" s="94">
        <f>ROUNDDOWN(($L$114+ROUNDDOWN(($A93*IF(501&lt;=$A93,$L$128,IF(101&lt;=$A93,$L$127,IF(51&lt;=$A93,$L$126,IF(31&lt;=$A93,$L$125,IF(21&lt;=$A93,$L$124,IF(11&lt;=$A93,$L$123,IF(1&lt;=$A93,$L$122,0)))))))),0))*1.1,0)</f>
        <v>21453</v>
      </c>
      <c r="L93" s="95">
        <v>17204</v>
      </c>
      <c r="M93" s="96">
        <f t="shared" si="22"/>
        <v>38657</v>
      </c>
      <c r="N93" s="97">
        <f t="shared" si="23"/>
        <v>1308</v>
      </c>
      <c r="O93" s="98">
        <f t="shared" si="23"/>
        <v>1012</v>
      </c>
      <c r="P93" s="99">
        <f t="shared" si="23"/>
        <v>2320</v>
      </c>
      <c r="Q93" s="100">
        <f>ROUNDDOWN(($R$114+ROUNDDOWN(($A93*IF(501&lt;=$A93,$R$128,IF(101&lt;=$A93,$R$127,IF(51&lt;=$A93,$R$126,IF(31&lt;=$A93,$R$125,IF(21&lt;=$A93,$R$124,IF(11&lt;=$A93,$R$123,IF(1&lt;=$A93,$R$122,0)))))))),0))*1.1,0)</f>
        <v>22567</v>
      </c>
      <c r="R93" s="101">
        <f t="shared" si="19"/>
        <v>18216</v>
      </c>
      <c r="S93" s="102">
        <f t="shared" si="24"/>
        <v>40783</v>
      </c>
      <c r="T93" s="103">
        <f t="shared" si="25"/>
        <v>1114</v>
      </c>
      <c r="U93" s="104">
        <f t="shared" si="25"/>
        <v>1012</v>
      </c>
      <c r="V93" s="105">
        <f t="shared" si="25"/>
        <v>2126</v>
      </c>
      <c r="W93" s="106">
        <f t="shared" si="26"/>
        <v>-10378</v>
      </c>
      <c r="X93" s="86">
        <f t="shared" si="26"/>
        <v>2239</v>
      </c>
      <c r="Y93" s="87">
        <f t="shared" si="26"/>
        <v>-8139</v>
      </c>
      <c r="Z93" s="107">
        <f t="shared" si="27"/>
        <v>0.68499013507360751</v>
      </c>
      <c r="AA93" s="83">
        <f t="shared" si="27"/>
        <v>1.1401389497402517</v>
      </c>
      <c r="AB93" s="83">
        <f t="shared" si="27"/>
        <v>0.83363313028903152</v>
      </c>
    </row>
    <row r="94" spans="1:28" s="57" customFormat="1" ht="18" customHeight="1" x14ac:dyDescent="0.25">
      <c r="A94" s="84">
        <v>89</v>
      </c>
      <c r="B94" s="85">
        <f t="shared" si="18"/>
        <v>33335</v>
      </c>
      <c r="C94" s="106">
        <v>16170</v>
      </c>
      <c r="D94" s="111">
        <f t="shared" si="28"/>
        <v>49505</v>
      </c>
      <c r="E94" s="88">
        <f>ROUNDDOWN(($F$114+ROUNDDOWN(($A94*IF(501&lt;=$A94,$F$128,IF(101&lt;=$A94,$F$127,IF(51&lt;=$A94,$F$126,IF(31&lt;=$A94,$F$125,IF(21&lt;=$A94,$F$124,IF(11&lt;=$A94,$F$123,IF(1&lt;=$A94,$F$122,0)))))))),0))*1.1,0)</f>
        <v>20347</v>
      </c>
      <c r="F94" s="89">
        <v>16368</v>
      </c>
      <c r="G94" s="90">
        <f t="shared" si="20"/>
        <v>36715</v>
      </c>
      <c r="H94" s="91">
        <f t="shared" si="21"/>
        <v>-12988</v>
      </c>
      <c r="I94" s="92">
        <f t="shared" si="21"/>
        <v>198</v>
      </c>
      <c r="J94" s="93">
        <f t="shared" si="21"/>
        <v>-12790</v>
      </c>
      <c r="K94" s="94">
        <f>ROUNDDOWN(($L$114+ROUNDDOWN(($A94*IF(501&lt;=$A94,$L$128,IF(101&lt;=$A94,$L$127,IF(51&lt;=$A94,$L$126,IF(31&lt;=$A94,$L$125,IF(21&lt;=$A94,$L$124,IF(11&lt;=$A94,$L$123,IF(1&lt;=$A94,$L$122,0)))))))),0))*1.1,0)</f>
        <v>21668</v>
      </c>
      <c r="L94" s="95">
        <v>17391</v>
      </c>
      <c r="M94" s="96">
        <f t="shared" si="22"/>
        <v>39059</v>
      </c>
      <c r="N94" s="97">
        <f t="shared" si="23"/>
        <v>1321</v>
      </c>
      <c r="O94" s="98">
        <f t="shared" si="23"/>
        <v>1023</v>
      </c>
      <c r="P94" s="99">
        <f t="shared" si="23"/>
        <v>2344</v>
      </c>
      <c r="Q94" s="100">
        <f>ROUNDDOWN(($R$114+ROUNDDOWN(($A94*IF(501&lt;=$A94,$R$128,IF(101&lt;=$A94,$R$127,IF(51&lt;=$A94,$R$126,IF(31&lt;=$A94,$R$125,IF(21&lt;=$A94,$R$124,IF(11&lt;=$A94,$R$123,IF(1&lt;=$A94,$R$122,0)))))))),0))*1.1,0)</f>
        <v>22794</v>
      </c>
      <c r="R94" s="101">
        <f t="shared" si="19"/>
        <v>18414</v>
      </c>
      <c r="S94" s="102">
        <f t="shared" si="24"/>
        <v>41208</v>
      </c>
      <c r="T94" s="103">
        <f t="shared" si="25"/>
        <v>1126</v>
      </c>
      <c r="U94" s="104">
        <f t="shared" si="25"/>
        <v>1023</v>
      </c>
      <c r="V94" s="105">
        <f t="shared" si="25"/>
        <v>2149</v>
      </c>
      <c r="W94" s="106">
        <f t="shared" si="26"/>
        <v>-10541</v>
      </c>
      <c r="X94" s="86">
        <f t="shared" si="26"/>
        <v>2244</v>
      </c>
      <c r="Y94" s="87">
        <f t="shared" si="26"/>
        <v>-8297</v>
      </c>
      <c r="Z94" s="107">
        <f t="shared" si="27"/>
        <v>0.68378581070946454</v>
      </c>
      <c r="AA94" s="83">
        <f t="shared" si="27"/>
        <v>1.1387755102040817</v>
      </c>
      <c r="AB94" s="83">
        <f t="shared" si="27"/>
        <v>0.83240076759923243</v>
      </c>
    </row>
    <row r="95" spans="1:28" s="57" customFormat="1" ht="18" customHeight="1" x14ac:dyDescent="0.25">
      <c r="A95" s="84">
        <v>90</v>
      </c>
      <c r="B95" s="85">
        <f t="shared" si="18"/>
        <v>33726</v>
      </c>
      <c r="C95" s="106">
        <v>16362</v>
      </c>
      <c r="D95" s="111">
        <f t="shared" si="28"/>
        <v>50088</v>
      </c>
      <c r="E95" s="88">
        <f>ROUNDDOWN(($F$114+ROUNDDOWN(($A95*IF(501&lt;=$A95,$F$128,IF(101&lt;=$A95,$F$127,IF(51&lt;=$A95,$F$126,IF(31&lt;=$A95,$F$125,IF(21&lt;=$A95,$F$124,IF(11&lt;=$A95,$F$123,IF(1&lt;=$A95,$F$122,0)))))))),0))*1.1,0)</f>
        <v>20550</v>
      </c>
      <c r="F95" s="89">
        <v>16544</v>
      </c>
      <c r="G95" s="90">
        <f t="shared" si="20"/>
        <v>37094</v>
      </c>
      <c r="H95" s="91">
        <f t="shared" si="21"/>
        <v>-13176</v>
      </c>
      <c r="I95" s="92">
        <f t="shared" si="21"/>
        <v>182</v>
      </c>
      <c r="J95" s="93">
        <f t="shared" si="21"/>
        <v>-12994</v>
      </c>
      <c r="K95" s="94">
        <f>ROUNDDOWN(($L$114+ROUNDDOWN(($A95*IF(501&lt;=$A95,$L$128,IF(101&lt;=$A95,$L$127,IF(51&lt;=$A95,$L$126,IF(31&lt;=$A95,$L$125,IF(21&lt;=$A95,$L$124,IF(11&lt;=$A95,$L$123,IF(1&lt;=$A95,$L$122,0)))))))),0))*1.1,0)</f>
        <v>21884</v>
      </c>
      <c r="L95" s="95">
        <v>17578</v>
      </c>
      <c r="M95" s="96">
        <f t="shared" si="22"/>
        <v>39462</v>
      </c>
      <c r="N95" s="97">
        <f t="shared" si="23"/>
        <v>1334</v>
      </c>
      <c r="O95" s="98">
        <f t="shared" si="23"/>
        <v>1034</v>
      </c>
      <c r="P95" s="99">
        <f t="shared" si="23"/>
        <v>2368</v>
      </c>
      <c r="Q95" s="100">
        <f>ROUNDDOWN(($R$114+ROUNDDOWN(($A95*IF(501&lt;=$A95,$R$128,IF(101&lt;=$A95,$R$127,IF(51&lt;=$A95,$R$126,IF(31&lt;=$A95,$R$125,IF(21&lt;=$A95,$R$124,IF(11&lt;=$A95,$R$123,IF(1&lt;=$A95,$R$122,0)))))))),0))*1.1,0)</f>
        <v>23020</v>
      </c>
      <c r="R95" s="101">
        <f t="shared" si="19"/>
        <v>18612</v>
      </c>
      <c r="S95" s="102">
        <f t="shared" si="24"/>
        <v>41632</v>
      </c>
      <c r="T95" s="103">
        <f t="shared" si="25"/>
        <v>1136</v>
      </c>
      <c r="U95" s="104">
        <f t="shared" si="25"/>
        <v>1034</v>
      </c>
      <c r="V95" s="105">
        <f t="shared" si="25"/>
        <v>2170</v>
      </c>
      <c r="W95" s="106">
        <f t="shared" si="26"/>
        <v>-10706</v>
      </c>
      <c r="X95" s="86">
        <f t="shared" si="26"/>
        <v>2250</v>
      </c>
      <c r="Y95" s="87">
        <f t="shared" si="26"/>
        <v>-8456</v>
      </c>
      <c r="Z95" s="107">
        <f t="shared" si="27"/>
        <v>0.68255944968273741</v>
      </c>
      <c r="AA95" s="83">
        <f t="shared" si="27"/>
        <v>1.1375137513751374</v>
      </c>
      <c r="AB95" s="83">
        <f t="shared" si="27"/>
        <v>0.83117712825427248</v>
      </c>
    </row>
    <row r="96" spans="1:28" s="57" customFormat="1" ht="18" customHeight="1" x14ac:dyDescent="0.25">
      <c r="A96" s="84">
        <v>91</v>
      </c>
      <c r="B96" s="85">
        <f t="shared" si="18"/>
        <v>34116</v>
      </c>
      <c r="C96" s="106">
        <v>16555</v>
      </c>
      <c r="D96" s="111">
        <f t="shared" si="28"/>
        <v>50671</v>
      </c>
      <c r="E96" s="88">
        <f>ROUNDDOWN(($F$114+ROUNDDOWN(($A96*IF(501&lt;=$A96,$F$128,IF(101&lt;=$A96,$F$127,IF(51&lt;=$A96,$F$126,IF(31&lt;=$A96,$F$125,IF(21&lt;=$A96,$F$124,IF(11&lt;=$A96,$F$123,IF(1&lt;=$A96,$F$122,0)))))))),0))*1.1,0)</f>
        <v>20752</v>
      </c>
      <c r="F96" s="89">
        <v>16720</v>
      </c>
      <c r="G96" s="90">
        <f t="shared" si="20"/>
        <v>37472</v>
      </c>
      <c r="H96" s="91">
        <f t="shared" si="21"/>
        <v>-13364</v>
      </c>
      <c r="I96" s="92">
        <f t="shared" si="21"/>
        <v>165</v>
      </c>
      <c r="J96" s="93">
        <f t="shared" si="21"/>
        <v>-13199</v>
      </c>
      <c r="K96" s="94">
        <f>ROUNDDOWN(($L$114+ROUNDDOWN(($A96*IF(501&lt;=$A96,$L$128,IF(101&lt;=$A96,$L$127,IF(51&lt;=$A96,$L$126,IF(31&lt;=$A96,$L$125,IF(21&lt;=$A96,$L$124,IF(11&lt;=$A96,$L$123,IF(1&lt;=$A96,$L$122,0)))))))),0))*1.1,0)</f>
        <v>22100</v>
      </c>
      <c r="L96" s="95">
        <v>17765</v>
      </c>
      <c r="M96" s="96">
        <f t="shared" si="22"/>
        <v>39865</v>
      </c>
      <c r="N96" s="97">
        <f t="shared" si="23"/>
        <v>1348</v>
      </c>
      <c r="O96" s="98">
        <f t="shared" si="23"/>
        <v>1045</v>
      </c>
      <c r="P96" s="99">
        <f t="shared" si="23"/>
        <v>2393</v>
      </c>
      <c r="Q96" s="100">
        <f>ROUNDDOWN(($R$114+ROUNDDOWN(($A96*IF(501&lt;=$A96,$R$128,IF(101&lt;=$A96,$R$127,IF(51&lt;=$A96,$R$126,IF(31&lt;=$A96,$R$125,IF(21&lt;=$A96,$R$124,IF(11&lt;=$A96,$R$123,IF(1&lt;=$A96,$R$122,0)))))))),0))*1.1,0)</f>
        <v>23247</v>
      </c>
      <c r="R96" s="101">
        <f t="shared" si="19"/>
        <v>18810</v>
      </c>
      <c r="S96" s="102">
        <f t="shared" si="24"/>
        <v>42057</v>
      </c>
      <c r="T96" s="103">
        <f t="shared" si="25"/>
        <v>1147</v>
      </c>
      <c r="U96" s="104">
        <f t="shared" si="25"/>
        <v>1045</v>
      </c>
      <c r="V96" s="105">
        <f t="shared" si="25"/>
        <v>2192</v>
      </c>
      <c r="W96" s="106">
        <f t="shared" si="26"/>
        <v>-10869</v>
      </c>
      <c r="X96" s="86">
        <f t="shared" si="26"/>
        <v>2255</v>
      </c>
      <c r="Y96" s="87">
        <f t="shared" si="26"/>
        <v>-8614</v>
      </c>
      <c r="Z96" s="107">
        <f t="shared" si="27"/>
        <v>0.68141048188533238</v>
      </c>
      <c r="AA96" s="83">
        <f t="shared" si="27"/>
        <v>1.1362126245847175</v>
      </c>
      <c r="AB96" s="83">
        <f t="shared" si="27"/>
        <v>0.83000138146079616</v>
      </c>
    </row>
    <row r="97" spans="1:28" s="57" customFormat="1" ht="18" customHeight="1" x14ac:dyDescent="0.25">
      <c r="A97" s="84">
        <v>92</v>
      </c>
      <c r="B97" s="85">
        <f t="shared" si="18"/>
        <v>34507</v>
      </c>
      <c r="C97" s="106">
        <v>16747</v>
      </c>
      <c r="D97" s="111">
        <f t="shared" si="28"/>
        <v>51254</v>
      </c>
      <c r="E97" s="88">
        <f>ROUNDDOWN(($F$114+ROUNDDOWN(($A97*IF(501&lt;=$A97,$F$128,IF(101&lt;=$A97,$F$127,IF(51&lt;=$A97,$F$126,IF(31&lt;=$A97,$F$125,IF(21&lt;=$A97,$F$124,IF(11&lt;=$A97,$F$123,IF(1&lt;=$A97,$F$122,0)))))))),0))*1.1,0)</f>
        <v>20955</v>
      </c>
      <c r="F97" s="89">
        <v>16896</v>
      </c>
      <c r="G97" s="90">
        <f t="shared" si="20"/>
        <v>37851</v>
      </c>
      <c r="H97" s="91">
        <f t="shared" si="21"/>
        <v>-13552</v>
      </c>
      <c r="I97" s="92">
        <f t="shared" si="21"/>
        <v>149</v>
      </c>
      <c r="J97" s="93">
        <f t="shared" si="21"/>
        <v>-13403</v>
      </c>
      <c r="K97" s="94">
        <f>ROUNDDOWN(($L$114+ROUNDDOWN(($A97*IF(501&lt;=$A97,$L$128,IF(101&lt;=$A97,$L$127,IF(51&lt;=$A97,$L$126,IF(31&lt;=$A97,$L$125,IF(21&lt;=$A97,$L$124,IF(11&lt;=$A97,$L$123,IF(1&lt;=$A97,$L$122,0)))))))),0))*1.1,0)</f>
        <v>22315</v>
      </c>
      <c r="L97" s="95">
        <v>17952</v>
      </c>
      <c r="M97" s="96">
        <f t="shared" si="22"/>
        <v>40267</v>
      </c>
      <c r="N97" s="97">
        <f t="shared" si="23"/>
        <v>1360</v>
      </c>
      <c r="O97" s="98">
        <f t="shared" si="23"/>
        <v>1056</v>
      </c>
      <c r="P97" s="99">
        <f t="shared" si="23"/>
        <v>2416</v>
      </c>
      <c r="Q97" s="100">
        <f>ROUNDDOWN(($R$114+ROUNDDOWN(($A97*IF(501&lt;=$A97,$R$128,IF(101&lt;=$A97,$R$127,IF(51&lt;=$A97,$R$126,IF(31&lt;=$A97,$R$125,IF(21&lt;=$A97,$R$124,IF(11&lt;=$A97,$R$123,IF(1&lt;=$A97,$R$122,0)))))))),0))*1.1,0)</f>
        <v>23474</v>
      </c>
      <c r="R97" s="101">
        <f t="shared" si="19"/>
        <v>19008</v>
      </c>
      <c r="S97" s="102">
        <f t="shared" si="24"/>
        <v>42482</v>
      </c>
      <c r="T97" s="103">
        <f t="shared" si="25"/>
        <v>1159</v>
      </c>
      <c r="U97" s="104">
        <f t="shared" si="25"/>
        <v>1056</v>
      </c>
      <c r="V97" s="105">
        <f t="shared" si="25"/>
        <v>2215</v>
      </c>
      <c r="W97" s="106">
        <f t="shared" si="26"/>
        <v>-11033</v>
      </c>
      <c r="X97" s="86">
        <f t="shared" si="26"/>
        <v>2261</v>
      </c>
      <c r="Y97" s="87">
        <f t="shared" si="26"/>
        <v>-8772</v>
      </c>
      <c r="Z97" s="107">
        <f t="shared" si="27"/>
        <v>0.68026777175645525</v>
      </c>
      <c r="AA97" s="83">
        <f t="shared" si="27"/>
        <v>1.135009255389025</v>
      </c>
      <c r="AB97" s="83">
        <f t="shared" si="27"/>
        <v>0.82885238225309243</v>
      </c>
    </row>
    <row r="98" spans="1:28" s="57" customFormat="1" ht="18" customHeight="1" x14ac:dyDescent="0.25">
      <c r="A98" s="84">
        <v>93</v>
      </c>
      <c r="B98" s="85">
        <f t="shared" si="18"/>
        <v>34897</v>
      </c>
      <c r="C98" s="106">
        <v>16940</v>
      </c>
      <c r="D98" s="111">
        <f t="shared" si="28"/>
        <v>51837</v>
      </c>
      <c r="E98" s="88">
        <f>ROUNDDOWN(($F$114+ROUNDDOWN(($A98*IF(501&lt;=$A98,$F$128,IF(101&lt;=$A98,$F$127,IF(51&lt;=$A98,$F$126,IF(31&lt;=$A98,$F$125,IF(21&lt;=$A98,$F$124,IF(11&lt;=$A98,$F$123,IF(1&lt;=$A98,$F$122,0)))))))),0))*1.1,0)</f>
        <v>21157</v>
      </c>
      <c r="F98" s="89">
        <v>17072</v>
      </c>
      <c r="G98" s="90">
        <f t="shared" si="20"/>
        <v>38229</v>
      </c>
      <c r="H98" s="91">
        <f t="shared" si="21"/>
        <v>-13740</v>
      </c>
      <c r="I98" s="92">
        <f t="shared" si="21"/>
        <v>132</v>
      </c>
      <c r="J98" s="93">
        <f t="shared" si="21"/>
        <v>-13608</v>
      </c>
      <c r="K98" s="94">
        <f>ROUNDDOWN(($L$114+ROUNDDOWN(($A98*IF(501&lt;=$A98,$L$128,IF(101&lt;=$A98,$L$127,IF(51&lt;=$A98,$L$126,IF(31&lt;=$A98,$L$125,IF(21&lt;=$A98,$L$124,IF(11&lt;=$A98,$L$123,IF(1&lt;=$A98,$L$122,0)))))))),0))*1.1,0)</f>
        <v>22531</v>
      </c>
      <c r="L98" s="95">
        <v>18139</v>
      </c>
      <c r="M98" s="96">
        <f t="shared" si="22"/>
        <v>40670</v>
      </c>
      <c r="N98" s="97">
        <f t="shared" si="23"/>
        <v>1374</v>
      </c>
      <c r="O98" s="98">
        <f t="shared" si="23"/>
        <v>1067</v>
      </c>
      <c r="P98" s="99">
        <f t="shared" si="23"/>
        <v>2441</v>
      </c>
      <c r="Q98" s="100">
        <f>ROUNDDOWN(($R$114+ROUNDDOWN(($A98*IF(501&lt;=$A98,$R$128,IF(101&lt;=$A98,$R$127,IF(51&lt;=$A98,$R$126,IF(31&lt;=$A98,$R$125,IF(21&lt;=$A98,$R$124,IF(11&lt;=$A98,$R$123,IF(1&lt;=$A98,$R$122,0)))))))),0))*1.1,0)</f>
        <v>23700</v>
      </c>
      <c r="R98" s="101">
        <f t="shared" si="19"/>
        <v>19206</v>
      </c>
      <c r="S98" s="102">
        <f t="shared" si="24"/>
        <v>42906</v>
      </c>
      <c r="T98" s="103">
        <f t="shared" si="25"/>
        <v>1169</v>
      </c>
      <c r="U98" s="104">
        <f t="shared" si="25"/>
        <v>1067</v>
      </c>
      <c r="V98" s="105">
        <f t="shared" si="25"/>
        <v>2236</v>
      </c>
      <c r="W98" s="106">
        <f t="shared" si="26"/>
        <v>-11197</v>
      </c>
      <c r="X98" s="86">
        <f t="shared" si="26"/>
        <v>2266</v>
      </c>
      <c r="Y98" s="87">
        <f t="shared" si="26"/>
        <v>-8931</v>
      </c>
      <c r="Z98" s="107">
        <f t="shared" si="27"/>
        <v>0.67914147347909559</v>
      </c>
      <c r="AA98" s="83">
        <f t="shared" si="27"/>
        <v>1.1337662337662338</v>
      </c>
      <c r="AB98" s="83">
        <f t="shared" si="27"/>
        <v>0.82770993691764572</v>
      </c>
    </row>
    <row r="99" spans="1:28" s="57" customFormat="1" ht="18" customHeight="1" x14ac:dyDescent="0.25">
      <c r="A99" s="84">
        <v>94</v>
      </c>
      <c r="B99" s="85">
        <f t="shared" si="18"/>
        <v>35288</v>
      </c>
      <c r="C99" s="106">
        <v>17132</v>
      </c>
      <c r="D99" s="111">
        <f t="shared" si="28"/>
        <v>52420</v>
      </c>
      <c r="E99" s="88">
        <f>ROUNDDOWN(($F$114+ROUNDDOWN(($A99*IF(501&lt;=$A99,$F$128,IF(101&lt;=$A99,$F$127,IF(51&lt;=$A99,$F$126,IF(31&lt;=$A99,$F$125,IF(21&lt;=$A99,$F$124,IF(11&lt;=$A99,$F$123,IF(1&lt;=$A99,$F$122,0)))))))),0))*1.1,0)</f>
        <v>21359</v>
      </c>
      <c r="F99" s="89">
        <v>17248</v>
      </c>
      <c r="G99" s="90">
        <f t="shared" si="20"/>
        <v>38607</v>
      </c>
      <c r="H99" s="91">
        <f t="shared" si="21"/>
        <v>-13929</v>
      </c>
      <c r="I99" s="92">
        <f t="shared" si="21"/>
        <v>116</v>
      </c>
      <c r="J99" s="93">
        <f t="shared" si="21"/>
        <v>-13813</v>
      </c>
      <c r="K99" s="94">
        <f>ROUNDDOWN(($L$114+ROUNDDOWN(($A99*IF(501&lt;=$A99,$L$128,IF(101&lt;=$A99,$L$127,IF(51&lt;=$A99,$L$126,IF(31&lt;=$A99,$L$125,IF(21&lt;=$A99,$L$124,IF(11&lt;=$A99,$L$123,IF(1&lt;=$A99,$L$122,0)))))))),0))*1.1,0)</f>
        <v>22746</v>
      </c>
      <c r="L99" s="95">
        <v>18326</v>
      </c>
      <c r="M99" s="96">
        <f t="shared" si="22"/>
        <v>41072</v>
      </c>
      <c r="N99" s="97">
        <f t="shared" si="23"/>
        <v>1387</v>
      </c>
      <c r="O99" s="98">
        <f t="shared" si="23"/>
        <v>1078</v>
      </c>
      <c r="P99" s="99">
        <f t="shared" si="23"/>
        <v>2465</v>
      </c>
      <c r="Q99" s="100">
        <f>ROUNDDOWN(($R$114+ROUNDDOWN(($A99*IF(501&lt;=$A99,$R$128,IF(101&lt;=$A99,$R$127,IF(51&lt;=$A99,$R$126,IF(31&lt;=$A99,$R$125,IF(21&lt;=$A99,$R$124,IF(11&lt;=$A99,$R$123,IF(1&lt;=$A99,$R$122,0)))))))),0))*1.1,0)</f>
        <v>23927</v>
      </c>
      <c r="R99" s="101">
        <f t="shared" si="19"/>
        <v>19404</v>
      </c>
      <c r="S99" s="102">
        <f t="shared" si="24"/>
        <v>43331</v>
      </c>
      <c r="T99" s="103">
        <f t="shared" si="25"/>
        <v>1181</v>
      </c>
      <c r="U99" s="104">
        <f t="shared" si="25"/>
        <v>1078</v>
      </c>
      <c r="V99" s="105">
        <f t="shared" si="25"/>
        <v>2259</v>
      </c>
      <c r="W99" s="106">
        <f t="shared" si="26"/>
        <v>-11361</v>
      </c>
      <c r="X99" s="86">
        <f t="shared" si="26"/>
        <v>2272</v>
      </c>
      <c r="Y99" s="87">
        <f t="shared" si="26"/>
        <v>-9089</v>
      </c>
      <c r="Z99" s="107">
        <f t="shared" si="27"/>
        <v>0.67804919519383355</v>
      </c>
      <c r="AA99" s="83">
        <f t="shared" si="27"/>
        <v>1.1326173243053934</v>
      </c>
      <c r="AB99" s="83">
        <f t="shared" si="27"/>
        <v>0.82661198016024418</v>
      </c>
    </row>
    <row r="100" spans="1:28" s="57" customFormat="1" ht="18" customHeight="1" x14ac:dyDescent="0.25">
      <c r="A100" s="84">
        <v>95</v>
      </c>
      <c r="B100" s="85">
        <f t="shared" si="18"/>
        <v>35678</v>
      </c>
      <c r="C100" s="106">
        <v>17325</v>
      </c>
      <c r="D100" s="111">
        <f t="shared" si="28"/>
        <v>53003</v>
      </c>
      <c r="E100" s="88">
        <f>ROUNDDOWN(($F$114+ROUNDDOWN(($A100*IF(501&lt;=$A100,$F$128,IF(101&lt;=$A100,$F$127,IF(51&lt;=$A100,$F$126,IF(31&lt;=$A100,$F$125,IF(21&lt;=$A100,$F$124,IF(11&lt;=$A100,$F$123,IF(1&lt;=$A100,$F$122,0)))))))),0))*1.1,0)</f>
        <v>21562</v>
      </c>
      <c r="F100" s="89">
        <v>17424</v>
      </c>
      <c r="G100" s="90">
        <f t="shared" si="20"/>
        <v>38986</v>
      </c>
      <c r="H100" s="91">
        <f t="shared" si="21"/>
        <v>-14116</v>
      </c>
      <c r="I100" s="92">
        <f t="shared" si="21"/>
        <v>99</v>
      </c>
      <c r="J100" s="93">
        <f t="shared" si="21"/>
        <v>-14017</v>
      </c>
      <c r="K100" s="94">
        <f>ROUNDDOWN(($L$114+ROUNDDOWN(($A100*IF(501&lt;=$A100,$L$128,IF(101&lt;=$A100,$L$127,IF(51&lt;=$A100,$L$126,IF(31&lt;=$A100,$L$125,IF(21&lt;=$A100,$L$124,IF(11&lt;=$A100,$L$123,IF(1&lt;=$A100,$L$122,0)))))))),0))*1.1,0)</f>
        <v>22962</v>
      </c>
      <c r="L100" s="95">
        <v>18513</v>
      </c>
      <c r="M100" s="96">
        <f t="shared" si="22"/>
        <v>41475</v>
      </c>
      <c r="N100" s="97">
        <f t="shared" si="23"/>
        <v>1400</v>
      </c>
      <c r="O100" s="98">
        <f t="shared" si="23"/>
        <v>1089</v>
      </c>
      <c r="P100" s="99">
        <f t="shared" si="23"/>
        <v>2489</v>
      </c>
      <c r="Q100" s="100">
        <f>ROUNDDOWN(($R$114+ROUNDDOWN(($A100*IF(501&lt;=$A100,$R$128,IF(101&lt;=$A100,$R$127,IF(51&lt;=$A100,$R$126,IF(31&lt;=$A100,$R$125,IF(21&lt;=$A100,$R$124,IF(11&lt;=$A100,$R$123,IF(1&lt;=$A100,$R$122,0)))))))),0))*1.1,0)</f>
        <v>24153</v>
      </c>
      <c r="R100" s="101">
        <f t="shared" si="19"/>
        <v>19602</v>
      </c>
      <c r="S100" s="102">
        <f t="shared" si="24"/>
        <v>43755</v>
      </c>
      <c r="T100" s="103">
        <f t="shared" si="25"/>
        <v>1191</v>
      </c>
      <c r="U100" s="104">
        <f t="shared" si="25"/>
        <v>1089</v>
      </c>
      <c r="V100" s="105">
        <f t="shared" si="25"/>
        <v>2280</v>
      </c>
      <c r="W100" s="106">
        <f t="shared" si="26"/>
        <v>-11525</v>
      </c>
      <c r="X100" s="86">
        <f t="shared" si="26"/>
        <v>2277</v>
      </c>
      <c r="Y100" s="87">
        <f t="shared" si="26"/>
        <v>-9248</v>
      </c>
      <c r="Z100" s="107">
        <f t="shared" si="27"/>
        <v>0.67697180335220586</v>
      </c>
      <c r="AA100" s="83">
        <f t="shared" si="27"/>
        <v>1.1314285714285715</v>
      </c>
      <c r="AB100" s="83">
        <f t="shared" si="27"/>
        <v>0.82551931022772296</v>
      </c>
    </row>
    <row r="101" spans="1:28" s="57" customFormat="1" ht="18" customHeight="1" x14ac:dyDescent="0.25">
      <c r="A101" s="84">
        <v>96</v>
      </c>
      <c r="B101" s="85">
        <f t="shared" si="18"/>
        <v>36069</v>
      </c>
      <c r="C101" s="106">
        <v>17517</v>
      </c>
      <c r="D101" s="111">
        <f t="shared" si="28"/>
        <v>53586</v>
      </c>
      <c r="E101" s="88">
        <f>ROUNDDOWN(($F$114+ROUNDDOWN(($A101*IF(501&lt;=$A101,$F$128,IF(101&lt;=$A101,$F$127,IF(51&lt;=$A101,$F$126,IF(31&lt;=$A101,$F$125,IF(21&lt;=$A101,$F$124,IF(11&lt;=$A101,$F$123,IF(1&lt;=$A101,$F$122,0)))))))),0))*1.1,0)</f>
        <v>21764</v>
      </c>
      <c r="F101" s="89">
        <v>17600</v>
      </c>
      <c r="G101" s="90">
        <f t="shared" si="20"/>
        <v>39364</v>
      </c>
      <c r="H101" s="91">
        <f t="shared" si="21"/>
        <v>-14305</v>
      </c>
      <c r="I101" s="92">
        <f t="shared" si="21"/>
        <v>83</v>
      </c>
      <c r="J101" s="93">
        <f t="shared" si="21"/>
        <v>-14222</v>
      </c>
      <c r="K101" s="94">
        <f>ROUNDDOWN(($L$114+ROUNDDOWN(($A101*IF(501&lt;=$A101,$L$128,IF(101&lt;=$A101,$L$127,IF(51&lt;=$A101,$L$126,IF(31&lt;=$A101,$L$125,IF(21&lt;=$A101,$L$124,IF(11&lt;=$A101,$L$123,IF(1&lt;=$A101,$L$122,0)))))))),0))*1.1,0)</f>
        <v>23178</v>
      </c>
      <c r="L101" s="95">
        <v>18700</v>
      </c>
      <c r="M101" s="96">
        <f t="shared" si="22"/>
        <v>41878</v>
      </c>
      <c r="N101" s="97">
        <f t="shared" si="23"/>
        <v>1414</v>
      </c>
      <c r="O101" s="98">
        <f t="shared" si="23"/>
        <v>1100</v>
      </c>
      <c r="P101" s="99">
        <f t="shared" si="23"/>
        <v>2514</v>
      </c>
      <c r="Q101" s="100">
        <f>ROUNDDOWN(($R$114+ROUNDDOWN(($A101*IF(501&lt;=$A101,$R$128,IF(101&lt;=$A101,$R$127,IF(51&lt;=$A101,$R$126,IF(31&lt;=$A101,$R$125,IF(21&lt;=$A101,$R$124,IF(11&lt;=$A101,$R$123,IF(1&lt;=$A101,$R$122,0)))))))),0))*1.1,0)</f>
        <v>24380</v>
      </c>
      <c r="R101" s="101">
        <f t="shared" si="19"/>
        <v>19800</v>
      </c>
      <c r="S101" s="102">
        <f t="shared" si="24"/>
        <v>44180</v>
      </c>
      <c r="T101" s="103">
        <f t="shared" si="25"/>
        <v>1202</v>
      </c>
      <c r="U101" s="104">
        <f t="shared" si="25"/>
        <v>1100</v>
      </c>
      <c r="V101" s="105">
        <f t="shared" si="25"/>
        <v>2302</v>
      </c>
      <c r="W101" s="106">
        <f t="shared" si="26"/>
        <v>-11689</v>
      </c>
      <c r="X101" s="86">
        <f t="shared" si="26"/>
        <v>2283</v>
      </c>
      <c r="Y101" s="87">
        <f t="shared" si="26"/>
        <v>-9406</v>
      </c>
      <c r="Z101" s="107">
        <f t="shared" si="27"/>
        <v>0.67592669605478384</v>
      </c>
      <c r="AA101" s="83">
        <f t="shared" si="27"/>
        <v>1.1303305360506937</v>
      </c>
      <c r="AB101" s="83">
        <f t="shared" si="27"/>
        <v>0.82446907774418687</v>
      </c>
    </row>
    <row r="102" spans="1:28" s="57" customFormat="1" ht="18" customHeight="1" x14ac:dyDescent="0.25">
      <c r="A102" s="84">
        <v>97</v>
      </c>
      <c r="B102" s="85">
        <f t="shared" si="18"/>
        <v>36459</v>
      </c>
      <c r="C102" s="106">
        <v>17710</v>
      </c>
      <c r="D102" s="111">
        <f t="shared" si="28"/>
        <v>54169</v>
      </c>
      <c r="E102" s="88">
        <f>ROUNDDOWN(($F$114+ROUNDDOWN(($A102*IF(501&lt;=$A102,$F$128,IF(101&lt;=$A102,$F$127,IF(51&lt;=$A102,$F$126,IF(31&lt;=$A102,$F$125,IF(21&lt;=$A102,$F$124,IF(11&lt;=$A102,$F$123,IF(1&lt;=$A102,$F$122,0)))))))),0))*1.1,0)</f>
        <v>21967</v>
      </c>
      <c r="F102" s="89">
        <v>17776</v>
      </c>
      <c r="G102" s="90">
        <f t="shared" si="20"/>
        <v>39743</v>
      </c>
      <c r="H102" s="91">
        <f t="shared" si="21"/>
        <v>-14492</v>
      </c>
      <c r="I102" s="92">
        <f t="shared" si="21"/>
        <v>66</v>
      </c>
      <c r="J102" s="93">
        <f t="shared" si="21"/>
        <v>-14426</v>
      </c>
      <c r="K102" s="94">
        <f>ROUNDDOWN(($L$114+ROUNDDOWN(($A102*IF(501&lt;=$A102,$L$128,IF(101&lt;=$A102,$L$127,IF(51&lt;=$A102,$L$126,IF(31&lt;=$A102,$L$125,IF(21&lt;=$A102,$L$124,IF(11&lt;=$A102,$L$123,IF(1&lt;=$A102,$L$122,0)))))))),0))*1.1,0)</f>
        <v>23393</v>
      </c>
      <c r="L102" s="95">
        <v>18887</v>
      </c>
      <c r="M102" s="96">
        <f t="shared" si="22"/>
        <v>42280</v>
      </c>
      <c r="N102" s="97">
        <f t="shared" si="23"/>
        <v>1426</v>
      </c>
      <c r="O102" s="98">
        <f t="shared" si="23"/>
        <v>1111</v>
      </c>
      <c r="P102" s="99">
        <f t="shared" si="23"/>
        <v>2537</v>
      </c>
      <c r="Q102" s="100">
        <f>ROUNDDOWN(($R$114+ROUNDDOWN(($A102*IF(501&lt;=$A102,$R$128,IF(101&lt;=$A102,$R$127,IF(51&lt;=$A102,$R$126,IF(31&lt;=$A102,$R$125,IF(21&lt;=$A102,$R$124,IF(11&lt;=$A102,$R$123,IF(1&lt;=$A102,$R$122,0)))))))),0))*1.1,0)</f>
        <v>24607</v>
      </c>
      <c r="R102" s="101">
        <f t="shared" si="19"/>
        <v>19998</v>
      </c>
      <c r="S102" s="102">
        <f t="shared" si="24"/>
        <v>44605</v>
      </c>
      <c r="T102" s="103">
        <f t="shared" si="25"/>
        <v>1214</v>
      </c>
      <c r="U102" s="104">
        <f t="shared" si="25"/>
        <v>1111</v>
      </c>
      <c r="V102" s="105">
        <f t="shared" si="25"/>
        <v>2325</v>
      </c>
      <c r="W102" s="106">
        <f t="shared" si="26"/>
        <v>-11852</v>
      </c>
      <c r="X102" s="86">
        <f t="shared" si="26"/>
        <v>2288</v>
      </c>
      <c r="Y102" s="87">
        <f t="shared" si="26"/>
        <v>-9564</v>
      </c>
      <c r="Z102" s="107">
        <f t="shared" si="27"/>
        <v>0.67492251570257</v>
      </c>
      <c r="AA102" s="83">
        <f t="shared" si="27"/>
        <v>1.129192546583851</v>
      </c>
      <c r="AB102" s="83">
        <f t="shared" si="27"/>
        <v>0.82344145175284755</v>
      </c>
    </row>
    <row r="103" spans="1:28" s="57" customFormat="1" ht="18" customHeight="1" x14ac:dyDescent="0.25">
      <c r="A103" s="84">
        <v>98</v>
      </c>
      <c r="B103" s="85">
        <f t="shared" si="18"/>
        <v>36850</v>
      </c>
      <c r="C103" s="106">
        <v>17902</v>
      </c>
      <c r="D103" s="111">
        <f t="shared" si="28"/>
        <v>54752</v>
      </c>
      <c r="E103" s="88">
        <f>ROUNDDOWN(($F$114+ROUNDDOWN(($A103*IF(501&lt;=$A103,$F$128,IF(101&lt;=$A103,$F$127,IF(51&lt;=$A103,$F$126,IF(31&lt;=$A103,$F$125,IF(21&lt;=$A103,$F$124,IF(11&lt;=$A103,$F$123,IF(1&lt;=$A103,$F$122,0)))))))),0))*1.1,0)</f>
        <v>22169</v>
      </c>
      <c r="F103" s="89">
        <v>17952</v>
      </c>
      <c r="G103" s="90">
        <f t="shared" si="20"/>
        <v>40121</v>
      </c>
      <c r="H103" s="91">
        <f t="shared" si="21"/>
        <v>-14681</v>
      </c>
      <c r="I103" s="92">
        <f t="shared" si="21"/>
        <v>50</v>
      </c>
      <c r="J103" s="93">
        <f t="shared" si="21"/>
        <v>-14631</v>
      </c>
      <c r="K103" s="94">
        <f>ROUNDDOWN(($L$114+ROUNDDOWN(($A103*IF(501&lt;=$A103,$L$128,IF(101&lt;=$A103,$L$127,IF(51&lt;=$A103,$L$126,IF(31&lt;=$A103,$L$125,IF(21&lt;=$A103,$L$124,IF(11&lt;=$A103,$L$123,IF(1&lt;=$A103,$L$122,0)))))))),0))*1.1,0)</f>
        <v>23609</v>
      </c>
      <c r="L103" s="95">
        <v>19074</v>
      </c>
      <c r="M103" s="96">
        <f t="shared" si="22"/>
        <v>42683</v>
      </c>
      <c r="N103" s="97">
        <f t="shared" si="23"/>
        <v>1440</v>
      </c>
      <c r="O103" s="98">
        <f t="shared" si="23"/>
        <v>1122</v>
      </c>
      <c r="P103" s="99">
        <f t="shared" si="23"/>
        <v>2562</v>
      </c>
      <c r="Q103" s="100">
        <f>ROUNDDOWN(($R$114+ROUNDDOWN(($A103*IF(501&lt;=$A103,$R$128,IF(101&lt;=$A103,$R$127,IF(51&lt;=$A103,$R$126,IF(31&lt;=$A103,$R$125,IF(21&lt;=$A103,$R$124,IF(11&lt;=$A103,$R$123,IF(1&lt;=$A103,$R$122,0)))))))),0))*1.1,0)</f>
        <v>24833</v>
      </c>
      <c r="R103" s="101">
        <f t="shared" si="19"/>
        <v>20196</v>
      </c>
      <c r="S103" s="102">
        <f t="shared" si="24"/>
        <v>45029</v>
      </c>
      <c r="T103" s="103">
        <f t="shared" si="25"/>
        <v>1224</v>
      </c>
      <c r="U103" s="104">
        <f t="shared" si="25"/>
        <v>1122</v>
      </c>
      <c r="V103" s="105">
        <f t="shared" si="25"/>
        <v>2346</v>
      </c>
      <c r="W103" s="106">
        <f t="shared" si="26"/>
        <v>-12017</v>
      </c>
      <c r="X103" s="86">
        <f t="shared" si="26"/>
        <v>2294</v>
      </c>
      <c r="Y103" s="87">
        <f t="shared" si="26"/>
        <v>-9723</v>
      </c>
      <c r="Z103" s="107">
        <f t="shared" si="27"/>
        <v>0.6738941655359566</v>
      </c>
      <c r="AA103" s="83">
        <f t="shared" si="27"/>
        <v>1.1281421070271478</v>
      </c>
      <c r="AB103" s="83">
        <f t="shared" si="27"/>
        <v>0.82241744593804789</v>
      </c>
    </row>
    <row r="104" spans="1:28" s="57" customFormat="1" ht="18" customHeight="1" x14ac:dyDescent="0.25">
      <c r="A104" s="84">
        <v>99</v>
      </c>
      <c r="B104" s="85">
        <f t="shared" si="18"/>
        <v>37240</v>
      </c>
      <c r="C104" s="106">
        <v>18095</v>
      </c>
      <c r="D104" s="111">
        <f t="shared" si="28"/>
        <v>55335</v>
      </c>
      <c r="E104" s="88">
        <f>ROUNDDOWN(($F$114+ROUNDDOWN(($A104*IF(501&lt;=$A104,$F$128,IF(101&lt;=$A104,$F$127,IF(51&lt;=$A104,$F$126,IF(31&lt;=$A104,$F$125,IF(21&lt;=$A104,$F$124,IF(11&lt;=$A104,$F$123,IF(1&lt;=$A104,$F$122,0)))))))),0))*1.1,0)</f>
        <v>22371</v>
      </c>
      <c r="F104" s="89">
        <v>18128</v>
      </c>
      <c r="G104" s="90">
        <f t="shared" si="20"/>
        <v>40499</v>
      </c>
      <c r="H104" s="91">
        <f t="shared" si="21"/>
        <v>-14869</v>
      </c>
      <c r="I104" s="92">
        <f t="shared" si="21"/>
        <v>33</v>
      </c>
      <c r="J104" s="93">
        <f t="shared" si="21"/>
        <v>-14836</v>
      </c>
      <c r="K104" s="94">
        <f>ROUNDDOWN(($L$114+ROUNDDOWN(($A104*IF(501&lt;=$A104,$L$128,IF(101&lt;=$A104,$L$127,IF(51&lt;=$A104,$L$126,IF(31&lt;=$A104,$L$125,IF(21&lt;=$A104,$L$124,IF(11&lt;=$A104,$L$123,IF(1&lt;=$A104,$L$122,0)))))))),0))*1.1,0)</f>
        <v>23824</v>
      </c>
      <c r="L104" s="95">
        <v>19261</v>
      </c>
      <c r="M104" s="96">
        <f t="shared" si="22"/>
        <v>43085</v>
      </c>
      <c r="N104" s="97">
        <f t="shared" si="23"/>
        <v>1453</v>
      </c>
      <c r="O104" s="98">
        <f t="shared" si="23"/>
        <v>1133</v>
      </c>
      <c r="P104" s="99">
        <f t="shared" si="23"/>
        <v>2586</v>
      </c>
      <c r="Q104" s="100">
        <f>ROUNDDOWN(($R$114+ROUNDDOWN(($A104*IF(501&lt;=$A104,$R$128,IF(101&lt;=$A104,$R$127,IF(51&lt;=$A104,$R$126,IF(31&lt;=$A104,$R$125,IF(21&lt;=$A104,$R$124,IF(11&lt;=$A104,$R$123,IF(1&lt;=$A104,$R$122,0)))))))),0))*1.1,0)</f>
        <v>25060</v>
      </c>
      <c r="R104" s="101">
        <f t="shared" si="19"/>
        <v>20394</v>
      </c>
      <c r="S104" s="102">
        <f t="shared" si="24"/>
        <v>45454</v>
      </c>
      <c r="T104" s="103">
        <f t="shared" si="25"/>
        <v>1236</v>
      </c>
      <c r="U104" s="104">
        <f t="shared" si="25"/>
        <v>1133</v>
      </c>
      <c r="V104" s="105">
        <f t="shared" si="25"/>
        <v>2369</v>
      </c>
      <c r="W104" s="106">
        <f t="shared" si="26"/>
        <v>-12180</v>
      </c>
      <c r="X104" s="86">
        <f t="shared" si="26"/>
        <v>2299</v>
      </c>
      <c r="Y104" s="87">
        <f t="shared" si="26"/>
        <v>-9881</v>
      </c>
      <c r="Z104" s="107">
        <f t="shared" si="27"/>
        <v>0.67293233082706772</v>
      </c>
      <c r="AA104" s="83">
        <f t="shared" si="27"/>
        <v>1.1270516717325227</v>
      </c>
      <c r="AB104" s="83">
        <f t="shared" si="27"/>
        <v>0.82143308936477821</v>
      </c>
    </row>
    <row r="105" spans="1:28" s="57" customFormat="1" ht="18" customHeight="1" x14ac:dyDescent="0.25">
      <c r="A105" s="84">
        <v>100</v>
      </c>
      <c r="B105" s="85">
        <f t="shared" si="18"/>
        <v>37631</v>
      </c>
      <c r="C105" s="106">
        <v>18287</v>
      </c>
      <c r="D105" s="111">
        <f t="shared" si="28"/>
        <v>55918</v>
      </c>
      <c r="E105" s="88">
        <f>ROUNDDOWN(($F$114+ROUNDDOWN(($A105*IF(501&lt;=$A105,$F$128,IF(101&lt;=$A105,$F$127,IF(51&lt;=$A105,$F$126,IF(31&lt;=$A105,$F$125,IF(21&lt;=$A105,$F$124,IF(11&lt;=$A105,$F$123,IF(1&lt;=$A105,$F$122,0)))))))),0))*1.1,0)</f>
        <v>22574</v>
      </c>
      <c r="F105" s="89">
        <v>18304</v>
      </c>
      <c r="G105" s="90">
        <f t="shared" si="20"/>
        <v>40878</v>
      </c>
      <c r="H105" s="91">
        <f t="shared" si="21"/>
        <v>-15057</v>
      </c>
      <c r="I105" s="92">
        <f t="shared" si="21"/>
        <v>17</v>
      </c>
      <c r="J105" s="93">
        <f t="shared" si="21"/>
        <v>-15040</v>
      </c>
      <c r="K105" s="94">
        <f>ROUNDDOWN(($L$114+ROUNDDOWN(($A105*IF(501&lt;=$A105,$L$128,IF(101&lt;=$A105,$L$127,IF(51&lt;=$A105,$L$126,IF(31&lt;=$A105,$L$125,IF(21&lt;=$A105,$L$124,IF(11&lt;=$A105,$L$123,IF(1&lt;=$A105,$L$122,0)))))))),0))*1.1,0)</f>
        <v>24040</v>
      </c>
      <c r="L105" s="95">
        <v>19448</v>
      </c>
      <c r="M105" s="96">
        <f t="shared" si="22"/>
        <v>43488</v>
      </c>
      <c r="N105" s="97">
        <f t="shared" si="23"/>
        <v>1466</v>
      </c>
      <c r="O105" s="98">
        <f t="shared" si="23"/>
        <v>1144</v>
      </c>
      <c r="P105" s="99">
        <f t="shared" si="23"/>
        <v>2610</v>
      </c>
      <c r="Q105" s="100">
        <f>ROUNDDOWN(($R$114+ROUNDDOWN(($A105*IF(501&lt;=$A105,$R$128,IF(101&lt;=$A105,$R$127,IF(51&lt;=$A105,$R$126,IF(31&lt;=$A105,$R$125,IF(21&lt;=$A105,$R$124,IF(11&lt;=$A105,$R$123,IF(1&lt;=$A105,$R$122,0)))))))),0))*1.1,0)</f>
        <v>25286</v>
      </c>
      <c r="R105" s="101">
        <f t="shared" si="19"/>
        <v>20592</v>
      </c>
      <c r="S105" s="102">
        <f t="shared" si="24"/>
        <v>45878</v>
      </c>
      <c r="T105" s="103">
        <f t="shared" si="25"/>
        <v>1246</v>
      </c>
      <c r="U105" s="104">
        <f t="shared" si="25"/>
        <v>1144</v>
      </c>
      <c r="V105" s="105">
        <f t="shared" si="25"/>
        <v>2390</v>
      </c>
      <c r="W105" s="106">
        <f t="shared" si="26"/>
        <v>-12345</v>
      </c>
      <c r="X105" s="86">
        <f t="shared" si="26"/>
        <v>2305</v>
      </c>
      <c r="Y105" s="87">
        <f t="shared" si="26"/>
        <v>-10040</v>
      </c>
      <c r="Z105" s="107">
        <f t="shared" si="27"/>
        <v>0.67194600196646381</v>
      </c>
      <c r="AA105" s="83">
        <f t="shared" si="27"/>
        <v>1.1260458249029366</v>
      </c>
      <c r="AB105" s="83">
        <f t="shared" si="27"/>
        <v>0.82045137522801248</v>
      </c>
    </row>
    <row r="106" spans="1:28" s="57" customFormat="1" ht="18" customHeight="1" x14ac:dyDescent="0.25">
      <c r="A106" s="84">
        <v>101</v>
      </c>
      <c r="B106" s="85">
        <f t="shared" si="18"/>
        <v>46930</v>
      </c>
      <c r="C106" s="106">
        <v>18518</v>
      </c>
      <c r="D106" s="111">
        <f t="shared" si="28"/>
        <v>65448</v>
      </c>
      <c r="E106" s="88">
        <f>ROUNDDOWN(($F$114+ROUNDDOWN(($A106*IF(501&lt;=$A106,$F$128,IF(101&lt;=$A106,$F$127,IF(51&lt;=$A106,$F$126,IF(31&lt;=$A106,$F$125,IF(21&lt;=$A106,$F$124,IF(11&lt;=$A106,$F$123,IF(1&lt;=$A106,$F$122,0)))))))),0))*1.1,0)</f>
        <v>27220</v>
      </c>
      <c r="F106" s="89">
        <v>21368</v>
      </c>
      <c r="G106" s="90">
        <f t="shared" si="20"/>
        <v>48588</v>
      </c>
      <c r="H106" s="91">
        <f t="shared" si="21"/>
        <v>-19710</v>
      </c>
      <c r="I106" s="92">
        <f t="shared" si="21"/>
        <v>2850</v>
      </c>
      <c r="J106" s="93">
        <f t="shared" si="21"/>
        <v>-16860</v>
      </c>
      <c r="K106" s="94">
        <f>ROUNDDOWN(($L$114+ROUNDDOWN(($A106*IF(501&lt;=$A106,$L$128,IF(101&lt;=$A106,$L$127,IF(51&lt;=$A106,$L$126,IF(31&lt;=$A106,$L$125,IF(21&lt;=$A106,$L$124,IF(11&lt;=$A106,$L$123,IF(1&lt;=$A106,$L$122,0)))))))),0))*1.1,0)</f>
        <v>29033</v>
      </c>
      <c r="L106" s="95">
        <v>22745</v>
      </c>
      <c r="M106" s="96">
        <f t="shared" si="22"/>
        <v>51778</v>
      </c>
      <c r="N106" s="97">
        <f t="shared" si="23"/>
        <v>1813</v>
      </c>
      <c r="O106" s="98">
        <f t="shared" si="23"/>
        <v>1377</v>
      </c>
      <c r="P106" s="99">
        <f t="shared" si="23"/>
        <v>3190</v>
      </c>
      <c r="Q106" s="100">
        <f>ROUNDDOWN(($R$114+ROUNDDOWN(($A106*IF(501&lt;=$A106,$R$128,IF(101&lt;=$A106,$R$127,IF(51&lt;=$A106,$R$126,IF(31&lt;=$A106,$R$125,IF(21&lt;=$A106,$R$124,IF(11&lt;=$A106,$R$123,IF(1&lt;=$A106,$R$122,0)))))))),0))*1.1,0)</f>
        <v>30624</v>
      </c>
      <c r="R106" s="101">
        <f t="shared" si="19"/>
        <v>24123</v>
      </c>
      <c r="S106" s="102">
        <f t="shared" si="24"/>
        <v>54747</v>
      </c>
      <c r="T106" s="103">
        <f t="shared" si="25"/>
        <v>1591</v>
      </c>
      <c r="U106" s="104">
        <f t="shared" si="25"/>
        <v>1378</v>
      </c>
      <c r="V106" s="105">
        <f t="shared" si="25"/>
        <v>2969</v>
      </c>
      <c r="W106" s="106">
        <f t="shared" si="26"/>
        <v>-16306</v>
      </c>
      <c r="X106" s="86">
        <f t="shared" si="26"/>
        <v>5605</v>
      </c>
      <c r="Y106" s="87">
        <f t="shared" si="26"/>
        <v>-10701</v>
      </c>
      <c r="Z106" s="107">
        <f t="shared" si="27"/>
        <v>0.65254634562113789</v>
      </c>
      <c r="AA106" s="83">
        <f t="shared" si="27"/>
        <v>1.3026784749972999</v>
      </c>
      <c r="AB106" s="83">
        <f t="shared" si="27"/>
        <v>0.83649614961496155</v>
      </c>
    </row>
    <row r="107" spans="1:28" s="57" customFormat="1" ht="18" customHeight="1" x14ac:dyDescent="0.25">
      <c r="A107" s="84">
        <v>500</v>
      </c>
      <c r="B107" s="85">
        <f t="shared" si="18"/>
        <v>241802</v>
      </c>
      <c r="C107" s="106">
        <v>110687</v>
      </c>
      <c r="D107" s="111">
        <f t="shared" si="28"/>
        <v>352489</v>
      </c>
      <c r="E107" s="88">
        <f>ROUNDDOWN(($F$114+ROUNDDOWN(($A107*IF(501&lt;=$A107,$F$128,IF(101&lt;=$A107,$F$127,IF(51&lt;=$A107,$F$126,IF(31&lt;=$A107,$F$125,IF(21&lt;=$A107,$F$124,IF(11&lt;=$A107,$F$123,IF(1&lt;=$A107,$F$122,0)))))))),0))*1.1,0)</f>
        <v>125534</v>
      </c>
      <c r="F107" s="89">
        <v>110704</v>
      </c>
      <c r="G107" s="90">
        <f t="shared" si="20"/>
        <v>236238</v>
      </c>
      <c r="H107" s="91">
        <f t="shared" si="21"/>
        <v>-116268</v>
      </c>
      <c r="I107" s="92">
        <f t="shared" si="21"/>
        <v>17</v>
      </c>
      <c r="J107" s="93">
        <f t="shared" si="21"/>
        <v>-116251</v>
      </c>
      <c r="K107" s="94">
        <f>ROUNDDOWN(($L$114+ROUNDDOWN(($A107*IF(501&lt;=$A107,$L$128,IF(101&lt;=$A107,$L$127,IF(51&lt;=$A107,$L$126,IF(31&lt;=$A107,$L$125,IF(21&lt;=$A107,$L$124,IF(11&lt;=$A107,$L$123,IF(1&lt;=$A107,$L$122,0)))))))),0))*1.1,0)</f>
        <v>133930</v>
      </c>
      <c r="L107" s="95">
        <v>110748</v>
      </c>
      <c r="M107" s="96">
        <f t="shared" si="22"/>
        <v>244678</v>
      </c>
      <c r="N107" s="97">
        <f t="shared" si="23"/>
        <v>8396</v>
      </c>
      <c r="O107" s="98">
        <f t="shared" si="23"/>
        <v>44</v>
      </c>
      <c r="P107" s="99">
        <f t="shared" si="23"/>
        <v>8440</v>
      </c>
      <c r="Q107" s="100">
        <f>ROUNDDOWN(($R$114+ROUNDDOWN(($A107*IF(501&lt;=$A107,$R$128,IF(101&lt;=$A107,$R$127,IF(51&lt;=$A107,$R$126,IF(31&lt;=$A107,$R$125,IF(21&lt;=$A107,$R$124,IF(11&lt;=$A107,$R$123,IF(1&lt;=$A107,$R$122,0)))))))),0))*1.1,0)</f>
        <v>141226</v>
      </c>
      <c r="R107" s="101">
        <f t="shared" si="19"/>
        <v>116292</v>
      </c>
      <c r="S107" s="102">
        <f t="shared" si="24"/>
        <v>257518</v>
      </c>
      <c r="T107" s="103">
        <f t="shared" si="25"/>
        <v>7296</v>
      </c>
      <c r="U107" s="104">
        <f t="shared" si="25"/>
        <v>5544</v>
      </c>
      <c r="V107" s="105">
        <f t="shared" si="25"/>
        <v>12840</v>
      </c>
      <c r="W107" s="106">
        <f t="shared" si="26"/>
        <v>-100576</v>
      </c>
      <c r="X107" s="86">
        <f t="shared" si="26"/>
        <v>5605</v>
      </c>
      <c r="Y107" s="87">
        <f t="shared" si="26"/>
        <v>-94971</v>
      </c>
      <c r="Z107" s="107">
        <f t="shared" si="27"/>
        <v>0.58405637670490729</v>
      </c>
      <c r="AA107" s="83">
        <f t="shared" si="27"/>
        <v>1.0506382863389558</v>
      </c>
      <c r="AB107" s="83">
        <f t="shared" si="27"/>
        <v>0.7305703156694251</v>
      </c>
    </row>
    <row r="108" spans="1:28" s="57" customFormat="1" ht="18" customHeight="1" x14ac:dyDescent="0.25">
      <c r="A108" s="84">
        <v>1000</v>
      </c>
      <c r="B108" s="85">
        <f t="shared" si="18"/>
        <v>486002</v>
      </c>
      <c r="C108" s="106">
        <v>226187</v>
      </c>
      <c r="D108" s="111">
        <f t="shared" si="28"/>
        <v>712189</v>
      </c>
      <c r="E108" s="88">
        <f>ROUNDDOWN(($F$114+ROUNDDOWN(($A108*IF(501&lt;=$A108,$F$128,IF(101&lt;=$A108,$F$127,IF(51&lt;=$A108,$F$126,IF(31&lt;=$A108,$F$125,IF(21&lt;=$A108,$F$124,IF(11&lt;=$A108,$F$123,IF(1&lt;=$A108,$F$122,0)))))))),0))*1.1,0)</f>
        <v>289434</v>
      </c>
      <c r="F108" s="89">
        <v>240504</v>
      </c>
      <c r="G108" s="90">
        <f t="shared" si="20"/>
        <v>529938</v>
      </c>
      <c r="H108" s="91">
        <f t="shared" si="21"/>
        <v>-196568</v>
      </c>
      <c r="I108" s="92">
        <f t="shared" si="21"/>
        <v>14317</v>
      </c>
      <c r="J108" s="93">
        <f t="shared" si="21"/>
        <v>-182251</v>
      </c>
      <c r="K108" s="94">
        <f>ROUNDDOWN(($L$114+ROUNDDOWN(($A108*IF(501&lt;=$A108,$L$128,IF(101&lt;=$A108,$L$127,IF(51&lt;=$A108,$L$126,IF(31&lt;=$A108,$L$125,IF(21&lt;=$A108,$L$124,IF(11&lt;=$A108,$L$123,IF(1&lt;=$A108,$L$122,0)))))))),0))*1.1,0)</f>
        <v>308280</v>
      </c>
      <c r="L108" s="95">
        <v>255948</v>
      </c>
      <c r="M108" s="96">
        <f t="shared" si="22"/>
        <v>564228</v>
      </c>
      <c r="N108" s="97">
        <f t="shared" si="23"/>
        <v>18846</v>
      </c>
      <c r="O108" s="98">
        <f t="shared" si="23"/>
        <v>15444</v>
      </c>
      <c r="P108" s="99">
        <f t="shared" si="23"/>
        <v>34290</v>
      </c>
      <c r="Q108" s="100">
        <f>ROUNDDOWN(($R$114+ROUNDDOWN(($A108*IF(501&lt;=$A108,$R$128,IF(101&lt;=$A108,$R$127,IF(51&lt;=$A108,$R$126,IF(31&lt;=$A108,$R$125,IF(21&lt;=$A108,$R$124,IF(11&lt;=$A108,$R$123,IF(1&lt;=$A108,$R$122,0)))))))),0))*1.1,0)</f>
        <v>323826</v>
      </c>
      <c r="R108" s="101">
        <f t="shared" si="19"/>
        <v>271392</v>
      </c>
      <c r="S108" s="102">
        <f t="shared" si="24"/>
        <v>595218</v>
      </c>
      <c r="T108" s="103">
        <f t="shared" si="25"/>
        <v>15546</v>
      </c>
      <c r="U108" s="104">
        <f t="shared" si="25"/>
        <v>15444</v>
      </c>
      <c r="V108" s="105">
        <f t="shared" si="25"/>
        <v>30990</v>
      </c>
      <c r="W108" s="106">
        <f t="shared" si="26"/>
        <v>-162176</v>
      </c>
      <c r="X108" s="86">
        <f t="shared" si="26"/>
        <v>45205</v>
      </c>
      <c r="Y108" s="87">
        <f t="shared" si="26"/>
        <v>-116971</v>
      </c>
      <c r="Z108" s="107">
        <f t="shared" si="27"/>
        <v>0.66630589997572032</v>
      </c>
      <c r="AA108" s="83">
        <f t="shared" si="27"/>
        <v>1.199856755693298</v>
      </c>
      <c r="AB108" s="83">
        <f t="shared" si="27"/>
        <v>0.83575848545821407</v>
      </c>
    </row>
    <row r="109" spans="1:28" s="57" customFormat="1" ht="18" customHeight="1" x14ac:dyDescent="0.25">
      <c r="A109" s="149">
        <v>3000</v>
      </c>
      <c r="B109" s="150">
        <f t="shared" si="18"/>
        <v>1462802</v>
      </c>
      <c r="C109" s="151">
        <v>688187</v>
      </c>
      <c r="D109" s="152">
        <f t="shared" si="28"/>
        <v>2150989</v>
      </c>
      <c r="E109" s="153">
        <f>ROUNDDOWN(($F$114+ROUNDDOWN(($A109*IF(501&lt;=$A109,$F$128,IF(101&lt;=$A109,$F$127,IF(51&lt;=$A109,$F$126,IF(31&lt;=$A109,$F$125,IF(21&lt;=$A109,$F$124,IF(11&lt;=$A109,$F$123,IF(1&lt;=$A109,$F$122,0)))))))),0))*1.1,0)</f>
        <v>863634</v>
      </c>
      <c r="F109" s="154">
        <v>720104</v>
      </c>
      <c r="G109" s="155">
        <f t="shared" si="20"/>
        <v>1583738</v>
      </c>
      <c r="H109" s="156">
        <f t="shared" si="21"/>
        <v>-599168</v>
      </c>
      <c r="I109" s="157">
        <f t="shared" si="21"/>
        <v>31917</v>
      </c>
      <c r="J109" s="158">
        <f t="shared" si="21"/>
        <v>-567251</v>
      </c>
      <c r="K109" s="159">
        <f>ROUNDDOWN(($L$114+ROUNDDOWN(($A109*IF(501&lt;=$A109,$L$128,IF(101&lt;=$A109,$L$127,IF(51&lt;=$A109,$L$126,IF(31&lt;=$A109,$L$125,IF(21&lt;=$A109,$L$124,IF(11&lt;=$A109,$L$123,IF(1&lt;=$A109,$L$122,0)))))))),0))*1.1,0)</f>
        <v>919880</v>
      </c>
      <c r="L109" s="160">
        <v>766348</v>
      </c>
      <c r="M109" s="161">
        <f t="shared" si="22"/>
        <v>1686228</v>
      </c>
      <c r="N109" s="162">
        <f t="shared" si="23"/>
        <v>56246</v>
      </c>
      <c r="O109" s="163">
        <f t="shared" si="23"/>
        <v>46244</v>
      </c>
      <c r="P109" s="164">
        <f t="shared" si="23"/>
        <v>102490</v>
      </c>
      <c r="Q109" s="165">
        <f>ROUNDDOWN(($R$114+ROUNDDOWN(($A109*IF(501&lt;=$A109,$R$128,IF(101&lt;=$A109,$R$127,IF(51&lt;=$A109,$R$126,IF(31&lt;=$A109,$R$125,IF(21&lt;=$A109,$R$124,IF(11&lt;=$A109,$R$123,IF(1&lt;=$A109,$R$122,0)))))))),0))*1.1,0)</f>
        <v>966226</v>
      </c>
      <c r="R109" s="166">
        <f t="shared" si="19"/>
        <v>812592</v>
      </c>
      <c r="S109" s="167">
        <f t="shared" si="24"/>
        <v>1778818</v>
      </c>
      <c r="T109" s="168">
        <f t="shared" si="25"/>
        <v>46346</v>
      </c>
      <c r="U109" s="169">
        <f t="shared" si="25"/>
        <v>46244</v>
      </c>
      <c r="V109" s="170">
        <f t="shared" si="25"/>
        <v>92590</v>
      </c>
      <c r="W109" s="151">
        <f t="shared" si="26"/>
        <v>-496576</v>
      </c>
      <c r="X109" s="171">
        <f t="shared" si="26"/>
        <v>124405</v>
      </c>
      <c r="Y109" s="172">
        <f t="shared" si="26"/>
        <v>-372171</v>
      </c>
      <c r="Z109" s="173">
        <f t="shared" si="27"/>
        <v>0.66053095360821223</v>
      </c>
      <c r="AA109" s="173">
        <f t="shared" si="27"/>
        <v>1.1807720866566791</v>
      </c>
      <c r="AB109" s="173">
        <f t="shared" si="27"/>
        <v>0.82697679997433737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2050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107</v>
      </c>
      <c r="C122" s="141">
        <v>222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108</v>
      </c>
      <c r="C123" s="141">
        <v>288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109</v>
      </c>
      <c r="C124" s="141">
        <v>355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110</v>
      </c>
      <c r="C125" s="141">
        <v>444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/>
      <c r="C126" s="141"/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/>
      <c r="C127" s="141"/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29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29"/>
        <v/>
      </c>
      <c r="F145" s="146" t="str">
        <f t="shared" ref="F145:F150" si="30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29"/>
        <v/>
      </c>
      <c r="F146" s="146" t="str">
        <f t="shared" si="30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29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29"/>
        <v/>
      </c>
      <c r="F148" s="146" t="str">
        <f t="shared" si="30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29"/>
        <v/>
      </c>
      <c r="F149" s="146" t="str">
        <f t="shared" si="30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29"/>
        <v/>
      </c>
      <c r="F150" s="146" t="str">
        <f t="shared" si="30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o3g29v7BiXhZexCnfnzQGf2vi/zwPgDA8Opdn43j8p76ojUPvZoLjxmUSXynwNb9S6zRbufsNK6BGba1RfQMkg==" saltValue="ggo7kZ9pCUhUYZSo1teqi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UI,標準"&amp;16安達（営業用）　20mm</oddHeader>
  </headerFooter>
  <rowBreaks count="1" manualBreakCount="1">
    <brk id="60" max="27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0E70F-2919-4A05-8B72-EEB10BB92D9E}">
  <sheetPr>
    <tabColor rgb="FF00B05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E4" sqref="E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113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INT(ROUNDDOWN(IF(($A4-10)&lt;=0,0,IF(($A4-10)&lt;=20,$C$122,IF(($A4-10)&lt;=40,$C$123,IF(($A4-10)&lt;=90,$C$124,IF(($A4-10)&gt;=91,$C$125,"")))))*($A4-10)+$C$120+$C$115,0)*1.1)</f>
        <v>2499</v>
      </c>
      <c r="C4" s="34">
        <f>E156</f>
        <v>825</v>
      </c>
      <c r="D4" s="35">
        <f>B4+C4</f>
        <v>3324</v>
      </c>
      <c r="E4" s="36">
        <f>ROUNDDOWN(($F$115+ROUNDDOWN(($A4*IF(501&lt;=$A4,$F$128,IF(101&lt;=$A4,$F$127,IF(51&lt;=$A4,$F$126,IF(31&lt;=$A4,$F$125,IF(21&lt;=$A4,$F$124,IF(11&lt;=$A4,$F$123,IF(1&lt;=$A4,$F$122,0)))))))),0))*1.1,0)</f>
        <v>3766</v>
      </c>
      <c r="F4" s="37">
        <f>G160</f>
        <v>704</v>
      </c>
      <c r="G4" s="38">
        <f>SUM(E4:F4)</f>
        <v>4470</v>
      </c>
      <c r="H4" s="39">
        <f t="shared" ref="H4:J19" si="0">E4-B4</f>
        <v>1267</v>
      </c>
      <c r="I4" s="40">
        <f t="shared" si="0"/>
        <v>-121</v>
      </c>
      <c r="J4" s="41">
        <f t="shared" si="0"/>
        <v>1146</v>
      </c>
      <c r="K4" s="42">
        <f>ROUNDDOWN(($L$115+ROUNDDOWN(($A4*IF(501&lt;=$A4,$L$128,IF(101&lt;=$A4,$L$127,IF(51&lt;=$A4,$L$126,IF(31&lt;=$A4,$L$125,IF(21&lt;=$A4,$L$124,IF(11&lt;=$A4,$L$123,IF(1&lt;=$A4,$L$122,0)))))))),0))*1.1,0)</f>
        <v>4001</v>
      </c>
      <c r="L4" s="43">
        <f>M160</f>
        <v>748</v>
      </c>
      <c r="M4" s="44">
        <f>SUM(K4:L4)</f>
        <v>4749</v>
      </c>
      <c r="N4" s="45">
        <f t="shared" ref="N4:P19" si="1">K4-E4</f>
        <v>235</v>
      </c>
      <c r="O4" s="46">
        <f t="shared" si="1"/>
        <v>44</v>
      </c>
      <c r="P4" s="47">
        <f t="shared" si="1"/>
        <v>279</v>
      </c>
      <c r="Q4" s="48">
        <f>ROUNDDOWN(($R$115+ROUNDDOWN(($A4*IF(501&lt;=$A4,$R$128,IF(101&lt;=$A4,$R$127,IF(51&lt;=$A4,$R$126,IF(31&lt;=$A4,$R$125,IF(21&lt;=$A4,$R$124,IF(11&lt;=$A4,$R$123,IF(1&lt;=$A4,$R$122,0)))))))),0))*1.1,0)</f>
        <v>4237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5029</v>
      </c>
      <c r="T4" s="51">
        <f t="shared" ref="T4:V19" si="2">Q4-K4</f>
        <v>236</v>
      </c>
      <c r="U4" s="52">
        <f t="shared" si="2"/>
        <v>44</v>
      </c>
      <c r="V4" s="53">
        <f t="shared" si="2"/>
        <v>280</v>
      </c>
      <c r="W4" s="54">
        <f t="shared" ref="W4:Y19" si="3">Q4-B4</f>
        <v>1738</v>
      </c>
      <c r="X4" s="34">
        <f t="shared" si="3"/>
        <v>-33</v>
      </c>
      <c r="Y4" s="35">
        <f t="shared" si="3"/>
        <v>1705</v>
      </c>
      <c r="Z4" s="55">
        <f t="shared" ref="Z4:AB19" si="4">Q4/B4</f>
        <v>1.6954781912765107</v>
      </c>
      <c r="AA4" s="55">
        <f t="shared" si="4"/>
        <v>0.96</v>
      </c>
      <c r="AB4" s="56">
        <f t="shared" si="4"/>
        <v>1.512936221419976</v>
      </c>
    </row>
    <row r="5" spans="1:28" s="57" customFormat="1" ht="18" customHeight="1" x14ac:dyDescent="0.25">
      <c r="A5" s="58">
        <v>0</v>
      </c>
      <c r="B5" s="59">
        <f t="shared" ref="B5:B68" si="5">INT(ROUNDDOWN(IF(($A5-10)&lt;=0,0,IF(($A5-10)&lt;=20,$C$122,IF(($A5-10)&lt;=40,$C$123,IF(($A5-10)&lt;=90,$C$124,IF(($A5-10)&gt;=91,$C$125,"")))))*($A5-10)+$C$120+$C$115,0)*1.1)</f>
        <v>2499</v>
      </c>
      <c r="C5" s="60">
        <v>825</v>
      </c>
      <c r="D5" s="61">
        <f>B5+C5</f>
        <v>3324</v>
      </c>
      <c r="E5" s="62">
        <f>ROUNDDOWN(($F$115+ROUNDDOWN(($A5*IF(501&lt;=$A5,$F$128,IF(101&lt;=$A5,$F$127,IF(51&lt;=$A5,$F$126,IF(31&lt;=$A5,$F$125,IF(21&lt;=$A5,$F$124,IF(11&lt;=$A5,$F$123,IF(1&lt;=$A5,$F$122,0)))))))),0))*1.1,0)</f>
        <v>3766</v>
      </c>
      <c r="F5" s="63">
        <v>704</v>
      </c>
      <c r="G5" s="64">
        <f>SUM(E5:F5)</f>
        <v>4470</v>
      </c>
      <c r="H5" s="65">
        <f t="shared" si="0"/>
        <v>1267</v>
      </c>
      <c r="I5" s="66">
        <f t="shared" si="0"/>
        <v>-121</v>
      </c>
      <c r="J5" s="67">
        <f t="shared" si="0"/>
        <v>1146</v>
      </c>
      <c r="K5" s="68">
        <f>ROUNDDOWN(($L$115+ROUNDDOWN(($A5*IF(501&lt;=$A5,$L$128,IF(101&lt;=$A5,$L$127,IF(51&lt;=$A5,$L$126,IF(31&lt;=$A5,$L$125,IF(21&lt;=$A5,$L$124,IF(11&lt;=$A5,$L$123,IF(1&lt;=$A5,$L$122,0)))))))),0))*1.1,0)</f>
        <v>4001</v>
      </c>
      <c r="L5" s="69">
        <v>748</v>
      </c>
      <c r="M5" s="70">
        <f>SUM(K5:L5)</f>
        <v>4749</v>
      </c>
      <c r="N5" s="71">
        <f t="shared" si="1"/>
        <v>235</v>
      </c>
      <c r="O5" s="72">
        <f t="shared" si="1"/>
        <v>44</v>
      </c>
      <c r="P5" s="73">
        <f t="shared" si="1"/>
        <v>279</v>
      </c>
      <c r="Q5" s="74">
        <f>ROUNDDOWN(($R$115+ROUNDDOWN(($A5*IF(501&lt;=$A5,$R$128,IF(101&lt;=$A5,$R$127,IF(51&lt;=$A5,$R$126,IF(31&lt;=$A5,$R$125,IF(21&lt;=$A5,$R$124,IF(11&lt;=$A5,$R$123,IF(1&lt;=$A5,$R$122,0)))))))),0))*1.1,0)</f>
        <v>4237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5029</v>
      </c>
      <c r="T5" s="77">
        <f t="shared" si="2"/>
        <v>236</v>
      </c>
      <c r="U5" s="78">
        <f t="shared" si="2"/>
        <v>44</v>
      </c>
      <c r="V5" s="79">
        <f t="shared" si="2"/>
        <v>280</v>
      </c>
      <c r="W5" s="80">
        <f t="shared" si="3"/>
        <v>1738</v>
      </c>
      <c r="X5" s="81">
        <f t="shared" si="3"/>
        <v>-33</v>
      </c>
      <c r="Y5" s="82">
        <f t="shared" si="3"/>
        <v>1705</v>
      </c>
      <c r="Z5" s="83">
        <f t="shared" si="4"/>
        <v>1.6954781912765107</v>
      </c>
      <c r="AA5" s="83">
        <f t="shared" si="4"/>
        <v>0.96</v>
      </c>
      <c r="AB5" s="83">
        <f t="shared" si="4"/>
        <v>1.512936221419976</v>
      </c>
    </row>
    <row r="6" spans="1:28" s="57" customFormat="1" ht="18" customHeight="1" x14ac:dyDescent="0.25">
      <c r="A6" s="84">
        <v>1</v>
      </c>
      <c r="B6" s="85">
        <f t="shared" si="5"/>
        <v>2499</v>
      </c>
      <c r="C6" s="86">
        <v>825</v>
      </c>
      <c r="D6" s="87">
        <f t="shared" ref="D6:D13" si="7">B6+C6</f>
        <v>3324</v>
      </c>
      <c r="E6" s="88">
        <f>ROUNDDOWN(($F$115+ROUNDDOWN(($A6*IF(501&lt;=$A6,$F$128,IF(101&lt;=$A6,$F$127,IF(51&lt;=$A6,$F$126,IF(31&lt;=$A6,$F$125,IF(21&lt;=$A6,$F$124,IF(11&lt;=$A6,$F$123,IF(1&lt;=$A6,$F$122,0)))))))),0))*1.1,0)</f>
        <v>3837</v>
      </c>
      <c r="F6" s="89">
        <v>838</v>
      </c>
      <c r="G6" s="90">
        <f t="shared" ref="G6:G69" si="8">SUM(E6:F6)</f>
        <v>4675</v>
      </c>
      <c r="H6" s="91">
        <f t="shared" si="0"/>
        <v>1338</v>
      </c>
      <c r="I6" s="92">
        <f t="shared" si="0"/>
        <v>13</v>
      </c>
      <c r="J6" s="93">
        <f t="shared" si="0"/>
        <v>1351</v>
      </c>
      <c r="K6" s="94">
        <f>ROUNDDOWN(($L$115+ROUNDDOWN(($A6*IF(501&lt;=$A6,$L$128,IF(101&lt;=$A6,$L$127,IF(51&lt;=$A6,$L$126,IF(31&lt;=$A6,$L$125,IF(21&lt;=$A6,$L$124,IF(11&lt;=$A6,$L$123,IF(1&lt;=$A6,$L$122,0)))))))),0))*1.1,0)</f>
        <v>4077</v>
      </c>
      <c r="L6" s="95">
        <v>851</v>
      </c>
      <c r="M6" s="96">
        <f t="shared" ref="M6:M69" si="9">SUM(K6:L6)</f>
        <v>4928</v>
      </c>
      <c r="N6" s="97">
        <f t="shared" si="1"/>
        <v>240</v>
      </c>
      <c r="O6" s="98">
        <f t="shared" si="1"/>
        <v>13</v>
      </c>
      <c r="P6" s="99">
        <f t="shared" si="1"/>
        <v>253</v>
      </c>
      <c r="Q6" s="100">
        <f>ROUNDDOWN(($R$115+ROUNDDOWN(($A6*IF(501&lt;=$A6,$R$128,IF(101&lt;=$A6,$R$127,IF(51&lt;=$A6,$R$126,IF(31&lt;=$A6,$R$125,IF(21&lt;=$A6,$R$124,IF(11&lt;=$A6,$R$123,IF(1&lt;=$A6,$R$122,0)))))))),0))*1.1,0)</f>
        <v>4317</v>
      </c>
      <c r="R6" s="101">
        <f t="shared" si="6"/>
        <v>864</v>
      </c>
      <c r="S6" s="102">
        <f t="shared" ref="S6:S69" si="10">SUM(Q6:R6)</f>
        <v>5181</v>
      </c>
      <c r="T6" s="103">
        <f t="shared" si="2"/>
        <v>240</v>
      </c>
      <c r="U6" s="104">
        <f t="shared" si="2"/>
        <v>13</v>
      </c>
      <c r="V6" s="105">
        <f t="shared" si="2"/>
        <v>253</v>
      </c>
      <c r="W6" s="106">
        <f t="shared" si="3"/>
        <v>1818</v>
      </c>
      <c r="X6" s="86">
        <f t="shared" si="3"/>
        <v>39</v>
      </c>
      <c r="Y6" s="87">
        <f t="shared" si="3"/>
        <v>1857</v>
      </c>
      <c r="Z6" s="107">
        <f t="shared" si="4"/>
        <v>1.7274909963985594</v>
      </c>
      <c r="AA6" s="83">
        <f t="shared" si="4"/>
        <v>1.0472727272727274</v>
      </c>
      <c r="AB6" s="83">
        <f t="shared" si="4"/>
        <v>1.5586642599277978</v>
      </c>
    </row>
    <row r="7" spans="1:28" s="57" customFormat="1" ht="18" customHeight="1" x14ac:dyDescent="0.25">
      <c r="A7" s="84">
        <v>2</v>
      </c>
      <c r="B7" s="85">
        <f t="shared" si="5"/>
        <v>2499</v>
      </c>
      <c r="C7" s="86">
        <v>825</v>
      </c>
      <c r="D7" s="87">
        <f t="shared" si="7"/>
        <v>3324</v>
      </c>
      <c r="E7" s="88">
        <f>ROUNDDOWN(($F$115+ROUNDDOWN(($A7*IF(501&lt;=$A7,$F$128,IF(101&lt;=$A7,$F$127,IF(51&lt;=$A7,$F$126,IF(31&lt;=$A7,$F$125,IF(21&lt;=$A7,$F$124,IF(11&lt;=$A7,$F$123,IF(1&lt;=$A7,$F$122,0)))))))),0))*1.1,0)</f>
        <v>3909</v>
      </c>
      <c r="F7" s="89">
        <v>862</v>
      </c>
      <c r="G7" s="90">
        <f t="shared" si="8"/>
        <v>4771</v>
      </c>
      <c r="H7" s="91">
        <f t="shared" si="0"/>
        <v>1410</v>
      </c>
      <c r="I7" s="92">
        <f t="shared" si="0"/>
        <v>37</v>
      </c>
      <c r="J7" s="93">
        <f t="shared" si="0"/>
        <v>1447</v>
      </c>
      <c r="K7" s="94">
        <f>ROUNDDOWN(($L$115+ROUNDDOWN(($A7*IF(501&lt;=$A7,$L$128,IF(101&lt;=$A7,$L$127,IF(51&lt;=$A7,$L$126,IF(31&lt;=$A7,$L$125,IF(21&lt;=$A7,$L$124,IF(11&lt;=$A7,$L$123,IF(1&lt;=$A7,$L$122,0)))))))),0))*1.1,0)</f>
        <v>4153</v>
      </c>
      <c r="L7" s="95">
        <v>895</v>
      </c>
      <c r="M7" s="96">
        <f t="shared" si="9"/>
        <v>5048</v>
      </c>
      <c r="N7" s="97">
        <f t="shared" si="1"/>
        <v>244</v>
      </c>
      <c r="O7" s="98">
        <f t="shared" si="1"/>
        <v>33</v>
      </c>
      <c r="P7" s="99">
        <f t="shared" si="1"/>
        <v>277</v>
      </c>
      <c r="Q7" s="100">
        <f>ROUNDDOWN(($R$115+ROUNDDOWN(($A7*IF(501&lt;=$A7,$R$128,IF(101&lt;=$A7,$R$127,IF(51&lt;=$A7,$R$126,IF(31&lt;=$A7,$R$125,IF(21&lt;=$A7,$R$124,IF(11&lt;=$A7,$R$123,IF(1&lt;=$A7,$R$122,0)))))))),0))*1.1,0)</f>
        <v>4397</v>
      </c>
      <c r="R7" s="101">
        <f t="shared" si="6"/>
        <v>937</v>
      </c>
      <c r="S7" s="102">
        <f t="shared" si="10"/>
        <v>5334</v>
      </c>
      <c r="T7" s="103">
        <f t="shared" si="2"/>
        <v>244</v>
      </c>
      <c r="U7" s="104">
        <f t="shared" si="2"/>
        <v>42</v>
      </c>
      <c r="V7" s="105">
        <f t="shared" si="2"/>
        <v>286</v>
      </c>
      <c r="W7" s="106">
        <f t="shared" si="3"/>
        <v>1898</v>
      </c>
      <c r="X7" s="86">
        <f t="shared" si="3"/>
        <v>112</v>
      </c>
      <c r="Y7" s="87">
        <f t="shared" si="3"/>
        <v>2010</v>
      </c>
      <c r="Z7" s="107">
        <f t="shared" si="4"/>
        <v>1.7595038015206081</v>
      </c>
      <c r="AA7" s="83">
        <f t="shared" si="4"/>
        <v>1.1357575757575757</v>
      </c>
      <c r="AB7" s="83">
        <f t="shared" si="4"/>
        <v>1.6046931407942238</v>
      </c>
    </row>
    <row r="8" spans="1:28" s="57" customFormat="1" ht="18" customHeight="1" x14ac:dyDescent="0.25">
      <c r="A8" s="84">
        <v>3</v>
      </c>
      <c r="B8" s="85">
        <f t="shared" si="5"/>
        <v>2499</v>
      </c>
      <c r="C8" s="86">
        <v>825</v>
      </c>
      <c r="D8" s="87">
        <f t="shared" si="7"/>
        <v>3324</v>
      </c>
      <c r="E8" s="88">
        <f>ROUNDDOWN(($F$115+ROUNDDOWN(($A8*IF(501&lt;=$A8,$F$128,IF(101&lt;=$A8,$F$127,IF(51&lt;=$A8,$F$126,IF(31&lt;=$A8,$F$125,IF(21&lt;=$A8,$F$124,IF(11&lt;=$A8,$F$123,IF(1&lt;=$A8,$F$122,0)))))))),0))*1.1,0)</f>
        <v>3980</v>
      </c>
      <c r="F8" s="89">
        <v>941</v>
      </c>
      <c r="G8" s="90">
        <f t="shared" si="8"/>
        <v>4921</v>
      </c>
      <c r="H8" s="91">
        <f t="shared" si="0"/>
        <v>1481</v>
      </c>
      <c r="I8" s="92">
        <f t="shared" si="0"/>
        <v>116</v>
      </c>
      <c r="J8" s="93">
        <f t="shared" si="0"/>
        <v>1597</v>
      </c>
      <c r="K8" s="94">
        <f>ROUNDDOWN(($L$115+ROUNDDOWN(($A8*IF(501&lt;=$A8,$L$128,IF(101&lt;=$A8,$L$127,IF(51&lt;=$A8,$L$126,IF(31&lt;=$A8,$L$125,IF(21&lt;=$A8,$L$124,IF(11&lt;=$A8,$L$123,IF(1&lt;=$A8,$L$122,0)))))))),0))*1.1,0)</f>
        <v>4229</v>
      </c>
      <c r="L8" s="95">
        <v>969</v>
      </c>
      <c r="M8" s="96">
        <f t="shared" si="9"/>
        <v>5198</v>
      </c>
      <c r="N8" s="97">
        <f t="shared" si="1"/>
        <v>249</v>
      </c>
      <c r="O8" s="98">
        <f t="shared" si="1"/>
        <v>28</v>
      </c>
      <c r="P8" s="99">
        <f t="shared" si="1"/>
        <v>277</v>
      </c>
      <c r="Q8" s="100">
        <f>ROUNDDOWN(($R$115+ROUNDDOWN(($A8*IF(501&lt;=$A8,$R$128,IF(101&lt;=$A8,$R$127,IF(51&lt;=$A8,$R$126,IF(31&lt;=$A8,$R$125,IF(21&lt;=$A8,$R$124,IF(11&lt;=$A8,$R$123,IF(1&lt;=$A8,$R$122,0)))))))),0))*1.1,0)</f>
        <v>4478</v>
      </c>
      <c r="R8" s="101">
        <f t="shared" si="6"/>
        <v>1009</v>
      </c>
      <c r="S8" s="102">
        <f t="shared" si="10"/>
        <v>5487</v>
      </c>
      <c r="T8" s="103">
        <f t="shared" si="2"/>
        <v>249</v>
      </c>
      <c r="U8" s="104">
        <f t="shared" si="2"/>
        <v>40</v>
      </c>
      <c r="V8" s="105">
        <f t="shared" si="2"/>
        <v>289</v>
      </c>
      <c r="W8" s="106">
        <f t="shared" si="3"/>
        <v>1979</v>
      </c>
      <c r="X8" s="86">
        <f t="shared" si="3"/>
        <v>184</v>
      </c>
      <c r="Y8" s="87">
        <f t="shared" si="3"/>
        <v>2163</v>
      </c>
      <c r="Z8" s="107">
        <f t="shared" si="4"/>
        <v>1.7919167667066827</v>
      </c>
      <c r="AA8" s="83">
        <f t="shared" si="4"/>
        <v>1.2230303030303031</v>
      </c>
      <c r="AB8" s="83">
        <f t="shared" si="4"/>
        <v>1.6507220216606497</v>
      </c>
    </row>
    <row r="9" spans="1:28" s="57" customFormat="1" ht="18" customHeight="1" x14ac:dyDescent="0.25">
      <c r="A9" s="84">
        <v>4</v>
      </c>
      <c r="B9" s="85">
        <f t="shared" si="5"/>
        <v>2499</v>
      </c>
      <c r="C9" s="86">
        <v>825</v>
      </c>
      <c r="D9" s="87">
        <f t="shared" si="7"/>
        <v>3324</v>
      </c>
      <c r="E9" s="88">
        <f>ROUNDDOWN(($F$115+ROUNDDOWN(($A9*IF(501&lt;=$A9,$F$128,IF(101&lt;=$A9,$F$127,IF(51&lt;=$A9,$F$126,IF(31&lt;=$A9,$F$125,IF(21&lt;=$A9,$F$124,IF(11&lt;=$A9,$F$123,IF(1&lt;=$A9,$F$122,0)))))))),0))*1.1,0)</f>
        <v>4052</v>
      </c>
      <c r="F9" s="89">
        <v>1020</v>
      </c>
      <c r="G9" s="90">
        <f t="shared" si="8"/>
        <v>5072</v>
      </c>
      <c r="H9" s="91">
        <f t="shared" si="0"/>
        <v>1553</v>
      </c>
      <c r="I9" s="92">
        <f t="shared" si="0"/>
        <v>195</v>
      </c>
      <c r="J9" s="93">
        <f t="shared" si="0"/>
        <v>1748</v>
      </c>
      <c r="K9" s="94">
        <f>ROUNDDOWN(($L$115+ROUNDDOWN(($A9*IF(501&lt;=$A9,$L$128,IF(101&lt;=$A9,$L$127,IF(51&lt;=$A9,$L$126,IF(31&lt;=$A9,$L$125,IF(21&lt;=$A9,$L$124,IF(11&lt;=$A9,$L$123,IF(1&lt;=$A9,$L$122,0)))))))),0))*1.1,0)</f>
        <v>4305</v>
      </c>
      <c r="L9" s="95">
        <v>1042</v>
      </c>
      <c r="M9" s="96">
        <f t="shared" si="9"/>
        <v>5347</v>
      </c>
      <c r="N9" s="97">
        <f t="shared" si="1"/>
        <v>253</v>
      </c>
      <c r="O9" s="98">
        <f t="shared" si="1"/>
        <v>22</v>
      </c>
      <c r="P9" s="99">
        <f t="shared" si="1"/>
        <v>275</v>
      </c>
      <c r="Q9" s="100">
        <f>ROUNDDOWN(($R$115+ROUNDDOWN(($A9*IF(501&lt;=$A9,$R$128,IF(101&lt;=$A9,$R$127,IF(51&lt;=$A9,$R$126,IF(31&lt;=$A9,$R$125,IF(21&lt;=$A9,$R$124,IF(11&lt;=$A9,$R$123,IF(1&lt;=$A9,$R$122,0)))))))),0))*1.1,0)</f>
        <v>4558</v>
      </c>
      <c r="R9" s="101">
        <f t="shared" si="6"/>
        <v>1082</v>
      </c>
      <c r="S9" s="102">
        <f t="shared" si="10"/>
        <v>5640</v>
      </c>
      <c r="T9" s="103">
        <f t="shared" si="2"/>
        <v>253</v>
      </c>
      <c r="U9" s="104">
        <f t="shared" si="2"/>
        <v>40</v>
      </c>
      <c r="V9" s="105">
        <f t="shared" si="2"/>
        <v>293</v>
      </c>
      <c r="W9" s="106">
        <f t="shared" si="3"/>
        <v>2059</v>
      </c>
      <c r="X9" s="86">
        <f t="shared" si="3"/>
        <v>257</v>
      </c>
      <c r="Y9" s="87">
        <f t="shared" si="3"/>
        <v>2316</v>
      </c>
      <c r="Z9" s="107">
        <f t="shared" si="4"/>
        <v>1.8239295718287314</v>
      </c>
      <c r="AA9" s="83">
        <f t="shared" si="4"/>
        <v>1.3115151515151515</v>
      </c>
      <c r="AB9" s="83">
        <f t="shared" si="4"/>
        <v>1.6967509025270757</v>
      </c>
    </row>
    <row r="10" spans="1:28" s="57" customFormat="1" ht="18" customHeight="1" x14ac:dyDescent="0.25">
      <c r="A10" s="84">
        <v>5</v>
      </c>
      <c r="B10" s="85">
        <f t="shared" si="5"/>
        <v>2499</v>
      </c>
      <c r="C10" s="86">
        <v>825</v>
      </c>
      <c r="D10" s="87">
        <f t="shared" si="7"/>
        <v>3324</v>
      </c>
      <c r="E10" s="88">
        <f>ROUNDDOWN(($F$115+ROUNDDOWN(($A10*IF(501&lt;=$A10,$F$128,IF(101&lt;=$A10,$F$127,IF(51&lt;=$A10,$F$126,IF(31&lt;=$A10,$F$125,IF(21&lt;=$A10,$F$124,IF(11&lt;=$A10,$F$123,IF(1&lt;=$A10,$F$122,0)))))))),0))*1.1,0)</f>
        <v>4123</v>
      </c>
      <c r="F10" s="89">
        <v>1100</v>
      </c>
      <c r="G10" s="90">
        <f t="shared" si="8"/>
        <v>5223</v>
      </c>
      <c r="H10" s="91">
        <f t="shared" si="0"/>
        <v>1624</v>
      </c>
      <c r="I10" s="92">
        <f t="shared" si="0"/>
        <v>275</v>
      </c>
      <c r="J10" s="93">
        <f t="shared" si="0"/>
        <v>1899</v>
      </c>
      <c r="K10" s="94">
        <f>ROUNDDOWN(($L$115+ROUNDDOWN(($A10*IF(501&lt;=$A10,$L$128,IF(101&lt;=$A10,$L$127,IF(51&lt;=$A10,$L$126,IF(31&lt;=$A10,$L$125,IF(21&lt;=$A10,$L$124,IF(11&lt;=$A10,$L$123,IF(1&lt;=$A10,$L$122,0)))))))),0))*1.1,0)</f>
        <v>4381</v>
      </c>
      <c r="L10" s="95">
        <v>1116</v>
      </c>
      <c r="M10" s="96">
        <f t="shared" si="9"/>
        <v>5497</v>
      </c>
      <c r="N10" s="97">
        <f t="shared" si="1"/>
        <v>258</v>
      </c>
      <c r="O10" s="98">
        <f t="shared" si="1"/>
        <v>16</v>
      </c>
      <c r="P10" s="99">
        <f t="shared" si="1"/>
        <v>274</v>
      </c>
      <c r="Q10" s="100">
        <f>ROUNDDOWN(($R$115+ROUNDDOWN(($A10*IF(501&lt;=$A10,$R$128,IF(101&lt;=$A10,$R$127,IF(51&lt;=$A10,$R$126,IF(31&lt;=$A10,$R$125,IF(21&lt;=$A10,$R$124,IF(11&lt;=$A10,$R$123,IF(1&lt;=$A10,$R$122,0)))))))),0))*1.1,0)</f>
        <v>4638</v>
      </c>
      <c r="R10" s="101">
        <f t="shared" si="6"/>
        <v>1155</v>
      </c>
      <c r="S10" s="102">
        <f t="shared" si="10"/>
        <v>5793</v>
      </c>
      <c r="T10" s="103">
        <f t="shared" si="2"/>
        <v>257</v>
      </c>
      <c r="U10" s="104">
        <f t="shared" si="2"/>
        <v>39</v>
      </c>
      <c r="V10" s="105">
        <f t="shared" si="2"/>
        <v>296</v>
      </c>
      <c r="W10" s="106">
        <f t="shared" si="3"/>
        <v>2139</v>
      </c>
      <c r="X10" s="86">
        <f t="shared" si="3"/>
        <v>330</v>
      </c>
      <c r="Y10" s="87">
        <f t="shared" si="3"/>
        <v>2469</v>
      </c>
      <c r="Z10" s="107">
        <f>Q10/B10</f>
        <v>1.8559423769507803</v>
      </c>
      <c r="AA10" s="83">
        <f t="shared" si="4"/>
        <v>1.4</v>
      </c>
      <c r="AB10" s="83">
        <f t="shared" si="4"/>
        <v>1.7427797833935017</v>
      </c>
    </row>
    <row r="11" spans="1:28" s="57" customFormat="1" ht="18" customHeight="1" x14ac:dyDescent="0.25">
      <c r="A11" s="108">
        <v>6</v>
      </c>
      <c r="B11" s="109">
        <f t="shared" si="5"/>
        <v>2499</v>
      </c>
      <c r="C11" s="80">
        <v>995</v>
      </c>
      <c r="D11" s="110">
        <f>B11+C11</f>
        <v>3494</v>
      </c>
      <c r="E11" s="88">
        <f>ROUNDDOWN(($F$115+ROUNDDOWN(($A11*IF(501&lt;=$A11,$F$128,IF(101&lt;=$A11,$F$127,IF(51&lt;=$A11,$F$126,IF(31&lt;=$A11,$F$125,IF(21&lt;=$A11,$F$124,IF(11&lt;=$A11,$F$123,IF(1&lt;=$A11,$F$122,0)))))))),0))*1.1,0)</f>
        <v>4195</v>
      </c>
      <c r="F11" s="89">
        <v>1179</v>
      </c>
      <c r="G11" s="90">
        <f t="shared" si="8"/>
        <v>5374</v>
      </c>
      <c r="H11" s="91">
        <f t="shared" si="0"/>
        <v>1696</v>
      </c>
      <c r="I11" s="92">
        <f t="shared" si="0"/>
        <v>184</v>
      </c>
      <c r="J11" s="93">
        <f t="shared" si="0"/>
        <v>1880</v>
      </c>
      <c r="K11" s="94">
        <f>ROUNDDOWN(($L$115+ROUNDDOWN(($A11*IF(501&lt;=$A11,$L$128,IF(101&lt;=$A11,$L$127,IF(51&lt;=$A11,$L$126,IF(31&lt;=$A11,$L$125,IF(21&lt;=$A11,$L$124,IF(11&lt;=$A11,$L$123,IF(1&lt;=$A11,$L$122,0)))))))),0))*1.1,0)</f>
        <v>4457</v>
      </c>
      <c r="L11" s="95">
        <v>1190</v>
      </c>
      <c r="M11" s="96">
        <f t="shared" si="9"/>
        <v>5647</v>
      </c>
      <c r="N11" s="97">
        <f t="shared" si="1"/>
        <v>262</v>
      </c>
      <c r="O11" s="98">
        <f t="shared" si="1"/>
        <v>11</v>
      </c>
      <c r="P11" s="99">
        <f t="shared" si="1"/>
        <v>273</v>
      </c>
      <c r="Q11" s="100">
        <f>ROUNDDOWN(($R$115+ROUNDDOWN(($A11*IF(501&lt;=$A11,$R$128,IF(101&lt;=$A11,$R$127,IF(51&lt;=$A11,$R$126,IF(31&lt;=$A11,$R$125,IF(21&lt;=$A11,$R$124,IF(11&lt;=$A11,$R$123,IF(1&lt;=$A11,$R$122,0)))))))),0))*1.1,0)</f>
        <v>4719</v>
      </c>
      <c r="R11" s="101">
        <f t="shared" si="6"/>
        <v>1227</v>
      </c>
      <c r="S11" s="102">
        <f t="shared" si="10"/>
        <v>5946</v>
      </c>
      <c r="T11" s="103">
        <f t="shared" si="2"/>
        <v>262</v>
      </c>
      <c r="U11" s="104">
        <f t="shared" si="2"/>
        <v>37</v>
      </c>
      <c r="V11" s="105">
        <f t="shared" si="2"/>
        <v>299</v>
      </c>
      <c r="W11" s="106">
        <f t="shared" si="3"/>
        <v>2220</v>
      </c>
      <c r="X11" s="86">
        <f t="shared" si="3"/>
        <v>232</v>
      </c>
      <c r="Y11" s="87">
        <f t="shared" si="3"/>
        <v>2452</v>
      </c>
      <c r="Z11" s="107">
        <f t="shared" si="4"/>
        <v>1.8883553421368546</v>
      </c>
      <c r="AA11" s="83">
        <f t="shared" si="4"/>
        <v>1.2331658291457286</v>
      </c>
      <c r="AB11" s="83">
        <f t="shared" si="4"/>
        <v>1.701774470520893</v>
      </c>
    </row>
    <row r="12" spans="1:28" s="57" customFormat="1" ht="18" customHeight="1" x14ac:dyDescent="0.25">
      <c r="A12" s="84">
        <v>7</v>
      </c>
      <c r="B12" s="85">
        <f t="shared" si="5"/>
        <v>2499</v>
      </c>
      <c r="C12" s="106">
        <v>1166</v>
      </c>
      <c r="D12" s="111">
        <f t="shared" si="7"/>
        <v>3665</v>
      </c>
      <c r="E12" s="88">
        <f>ROUNDDOWN(($F$115+ROUNDDOWN(($A12*IF(501&lt;=$A12,$F$128,IF(101&lt;=$A12,$F$127,IF(51&lt;=$A12,$F$126,IF(31&lt;=$A12,$F$125,IF(21&lt;=$A12,$F$124,IF(11&lt;=$A12,$F$123,IF(1&lt;=$A12,$F$122,0)))))))),0))*1.1,0)</f>
        <v>4266</v>
      </c>
      <c r="F12" s="89">
        <v>1258</v>
      </c>
      <c r="G12" s="90">
        <f t="shared" si="8"/>
        <v>5524</v>
      </c>
      <c r="H12" s="91">
        <f t="shared" si="0"/>
        <v>1767</v>
      </c>
      <c r="I12" s="92">
        <f t="shared" si="0"/>
        <v>92</v>
      </c>
      <c r="J12" s="93">
        <f t="shared" si="0"/>
        <v>1859</v>
      </c>
      <c r="K12" s="94">
        <f>ROUNDDOWN(($L$115+ROUNDDOWN(($A12*IF(501&lt;=$A12,$L$128,IF(101&lt;=$A12,$L$127,IF(51&lt;=$A12,$L$126,IF(31&lt;=$A12,$L$125,IF(21&lt;=$A12,$L$124,IF(11&lt;=$A12,$L$123,IF(1&lt;=$A12,$L$122,0)))))))),0))*1.1,0)</f>
        <v>4533</v>
      </c>
      <c r="L12" s="95">
        <v>1263</v>
      </c>
      <c r="M12" s="96">
        <f t="shared" si="9"/>
        <v>5796</v>
      </c>
      <c r="N12" s="97">
        <f t="shared" si="1"/>
        <v>267</v>
      </c>
      <c r="O12" s="98">
        <f t="shared" si="1"/>
        <v>5</v>
      </c>
      <c r="P12" s="99">
        <f t="shared" si="1"/>
        <v>272</v>
      </c>
      <c r="Q12" s="100">
        <f>ROUNDDOWN(($R$115+ROUNDDOWN(($A12*IF(501&lt;=$A12,$R$128,IF(101&lt;=$A12,$R$127,IF(51&lt;=$A12,$R$126,IF(31&lt;=$A12,$R$125,IF(21&lt;=$A12,$R$124,IF(11&lt;=$A12,$R$123,IF(1&lt;=$A12,$R$122,0)))))))),0))*1.1,0)</f>
        <v>4799</v>
      </c>
      <c r="R12" s="101">
        <f t="shared" si="6"/>
        <v>1300</v>
      </c>
      <c r="S12" s="102">
        <f t="shared" si="10"/>
        <v>6099</v>
      </c>
      <c r="T12" s="103">
        <f t="shared" si="2"/>
        <v>266</v>
      </c>
      <c r="U12" s="104">
        <f t="shared" si="2"/>
        <v>37</v>
      </c>
      <c r="V12" s="105">
        <f t="shared" si="2"/>
        <v>303</v>
      </c>
      <c r="W12" s="106">
        <f t="shared" si="3"/>
        <v>2300</v>
      </c>
      <c r="X12" s="86">
        <f t="shared" si="3"/>
        <v>134</v>
      </c>
      <c r="Y12" s="87">
        <f t="shared" si="3"/>
        <v>2434</v>
      </c>
      <c r="Z12" s="107">
        <f t="shared" si="4"/>
        <v>1.9203681472589036</v>
      </c>
      <c r="AA12" s="83">
        <f t="shared" si="4"/>
        <v>1.1149228130360205</v>
      </c>
      <c r="AB12" s="83">
        <f t="shared" si="4"/>
        <v>1.6641200545702592</v>
      </c>
    </row>
    <row r="13" spans="1:28" s="57" customFormat="1" ht="18" customHeight="1" x14ac:dyDescent="0.25">
      <c r="A13" s="84">
        <v>8</v>
      </c>
      <c r="B13" s="85">
        <f t="shared" si="5"/>
        <v>2499</v>
      </c>
      <c r="C13" s="106">
        <v>1336</v>
      </c>
      <c r="D13" s="111">
        <f t="shared" si="7"/>
        <v>3835</v>
      </c>
      <c r="E13" s="88">
        <f>ROUNDDOWN(($F$115+ROUNDDOWN(($A13*IF(501&lt;=$A13,$F$128,IF(101&lt;=$A13,$F$127,IF(51&lt;=$A13,$F$126,IF(31&lt;=$A13,$F$125,IF(21&lt;=$A13,$F$124,IF(11&lt;=$A13,$F$123,IF(1&lt;=$A13,$F$122,0)))))))),0))*1.1,0)</f>
        <v>4338</v>
      </c>
      <c r="F13" s="89">
        <v>1337</v>
      </c>
      <c r="G13" s="90">
        <f t="shared" si="8"/>
        <v>5675</v>
      </c>
      <c r="H13" s="91">
        <f t="shared" si="0"/>
        <v>1839</v>
      </c>
      <c r="I13" s="92">
        <f t="shared" si="0"/>
        <v>1</v>
      </c>
      <c r="J13" s="93">
        <f t="shared" si="0"/>
        <v>1840</v>
      </c>
      <c r="K13" s="94">
        <f>ROUNDDOWN(($L$115+ROUNDDOWN(($A13*IF(501&lt;=$A13,$L$128,IF(101&lt;=$A13,$L$127,IF(51&lt;=$A13,$L$126,IF(31&lt;=$A13,$L$125,IF(21&lt;=$A13,$L$124,IF(11&lt;=$A13,$L$123,IF(1&lt;=$A13,$L$122,0)))))))),0))*1.1,0)</f>
        <v>4609</v>
      </c>
      <c r="L13" s="95">
        <v>1337</v>
      </c>
      <c r="M13" s="96">
        <f t="shared" si="9"/>
        <v>5946</v>
      </c>
      <c r="N13" s="97">
        <f t="shared" si="1"/>
        <v>271</v>
      </c>
      <c r="O13" s="98">
        <f t="shared" si="1"/>
        <v>0</v>
      </c>
      <c r="P13" s="99">
        <f t="shared" si="1"/>
        <v>271</v>
      </c>
      <c r="Q13" s="100">
        <f>ROUNDDOWN(($R$115+ROUNDDOWN(($A13*IF(501&lt;=$A13,$R$128,IF(101&lt;=$A13,$R$127,IF(51&lt;=$A13,$R$126,IF(31&lt;=$A13,$R$125,IF(21&lt;=$A13,$R$124,IF(11&lt;=$A13,$R$123,IF(1&lt;=$A13,$R$122,0)))))))),0))*1.1,0)</f>
        <v>4879</v>
      </c>
      <c r="R13" s="101">
        <f t="shared" si="6"/>
        <v>1372</v>
      </c>
      <c r="S13" s="102">
        <f t="shared" si="10"/>
        <v>6251</v>
      </c>
      <c r="T13" s="103">
        <f t="shared" si="2"/>
        <v>270</v>
      </c>
      <c r="U13" s="104">
        <f t="shared" si="2"/>
        <v>35</v>
      </c>
      <c r="V13" s="105">
        <f t="shared" si="2"/>
        <v>305</v>
      </c>
      <c r="W13" s="106">
        <f t="shared" si="3"/>
        <v>2380</v>
      </c>
      <c r="X13" s="86">
        <f t="shared" si="3"/>
        <v>36</v>
      </c>
      <c r="Y13" s="87">
        <f t="shared" si="3"/>
        <v>2416</v>
      </c>
      <c r="Z13" s="107">
        <f t="shared" si="4"/>
        <v>1.9523809523809523</v>
      </c>
      <c r="AA13" s="83">
        <f t="shared" si="4"/>
        <v>1.0269461077844311</v>
      </c>
      <c r="AB13" s="83">
        <f t="shared" si="4"/>
        <v>1.629986962190352</v>
      </c>
    </row>
    <row r="14" spans="1:28" s="57" customFormat="1" ht="18" customHeight="1" x14ac:dyDescent="0.25">
      <c r="A14" s="84">
        <v>9</v>
      </c>
      <c r="B14" s="85">
        <f t="shared" si="5"/>
        <v>2499</v>
      </c>
      <c r="C14" s="106">
        <v>1507</v>
      </c>
      <c r="D14" s="111">
        <f>B14+C14</f>
        <v>4006</v>
      </c>
      <c r="E14" s="88">
        <f>ROUNDDOWN(($F$115+ROUNDDOWN(($A14*IF(501&lt;=$A14,$F$128,IF(101&lt;=$A14,$F$127,IF(51&lt;=$A14,$F$126,IF(31&lt;=$A14,$F$125,IF(21&lt;=$A14,$F$124,IF(11&lt;=$A14,$F$123,IF(1&lt;=$A14,$F$122,0)))))))),0))*1.1,0)</f>
        <v>4409</v>
      </c>
      <c r="F14" s="89">
        <v>1436</v>
      </c>
      <c r="G14" s="90">
        <f t="shared" si="8"/>
        <v>5845</v>
      </c>
      <c r="H14" s="91">
        <f t="shared" si="0"/>
        <v>1910</v>
      </c>
      <c r="I14" s="92">
        <f t="shared" si="0"/>
        <v>-71</v>
      </c>
      <c r="J14" s="93">
        <f t="shared" si="0"/>
        <v>1839</v>
      </c>
      <c r="K14" s="94">
        <f>ROUNDDOWN(($L$115+ROUNDDOWN(($A14*IF(501&lt;=$A14,$L$128,IF(101&lt;=$A14,$L$127,IF(51&lt;=$A14,$L$126,IF(31&lt;=$A14,$L$125,IF(21&lt;=$A14,$L$124,IF(11&lt;=$A14,$L$123,IF(1&lt;=$A14,$L$122,0)))))))),0))*1.1,0)</f>
        <v>4684</v>
      </c>
      <c r="L14" s="95">
        <v>1441</v>
      </c>
      <c r="M14" s="96">
        <f t="shared" si="9"/>
        <v>6125</v>
      </c>
      <c r="N14" s="97">
        <f t="shared" si="1"/>
        <v>275</v>
      </c>
      <c r="O14" s="98">
        <f t="shared" si="1"/>
        <v>5</v>
      </c>
      <c r="P14" s="99">
        <f t="shared" si="1"/>
        <v>280</v>
      </c>
      <c r="Q14" s="100">
        <f>ROUNDDOWN(($R$115+ROUNDDOWN(($A14*IF(501&lt;=$A14,$R$128,IF(101&lt;=$A14,$R$127,IF(51&lt;=$A14,$R$126,IF(31&lt;=$A14,$R$125,IF(21&lt;=$A14,$R$124,IF(11&lt;=$A14,$R$123,IF(1&lt;=$A14,$R$122,0)))))))),0))*1.1,0)</f>
        <v>4959</v>
      </c>
      <c r="R14" s="101">
        <f t="shared" si="6"/>
        <v>1445</v>
      </c>
      <c r="S14" s="102">
        <f t="shared" si="10"/>
        <v>6404</v>
      </c>
      <c r="T14" s="103">
        <f t="shared" si="2"/>
        <v>275</v>
      </c>
      <c r="U14" s="104">
        <f t="shared" si="2"/>
        <v>4</v>
      </c>
      <c r="V14" s="105">
        <f t="shared" si="2"/>
        <v>279</v>
      </c>
      <c r="W14" s="106">
        <f t="shared" si="3"/>
        <v>2460</v>
      </c>
      <c r="X14" s="86">
        <f t="shared" si="3"/>
        <v>-62</v>
      </c>
      <c r="Y14" s="87">
        <f t="shared" si="3"/>
        <v>2398</v>
      </c>
      <c r="Z14" s="107">
        <f t="shared" si="4"/>
        <v>1.9843937575030013</v>
      </c>
      <c r="AA14" s="83">
        <f t="shared" si="4"/>
        <v>0.95885865958858663</v>
      </c>
      <c r="AB14" s="83">
        <f t="shared" si="4"/>
        <v>1.5986020968547179</v>
      </c>
    </row>
    <row r="15" spans="1:28" s="57" customFormat="1" ht="18" customHeight="1" x14ac:dyDescent="0.25">
      <c r="A15" s="84">
        <v>10</v>
      </c>
      <c r="B15" s="85">
        <f t="shared" si="5"/>
        <v>2499</v>
      </c>
      <c r="C15" s="106">
        <v>1677</v>
      </c>
      <c r="D15" s="111">
        <f t="shared" ref="D15:D78" si="11">B15+C15</f>
        <v>4176</v>
      </c>
      <c r="E15" s="88">
        <f>ROUNDDOWN(($F$115+ROUNDDOWN(($A15*IF(501&lt;=$A15,$F$128,IF(101&lt;=$A15,$F$127,IF(51&lt;=$A15,$F$126,IF(31&lt;=$A15,$F$125,IF(21&lt;=$A15,$F$124,IF(11&lt;=$A15,$F$123,IF(1&lt;=$A15,$F$122,0)))))))),0))*1.1,0)</f>
        <v>4481</v>
      </c>
      <c r="F15" s="89">
        <v>1518</v>
      </c>
      <c r="G15" s="90">
        <f t="shared" si="8"/>
        <v>5999</v>
      </c>
      <c r="H15" s="91">
        <f t="shared" si="0"/>
        <v>1982</v>
      </c>
      <c r="I15" s="92">
        <f t="shared" si="0"/>
        <v>-159</v>
      </c>
      <c r="J15" s="93">
        <f t="shared" si="0"/>
        <v>1823</v>
      </c>
      <c r="K15" s="94">
        <f>ROUNDDOWN(($L$115+ROUNDDOWN(($A15*IF(501&lt;=$A15,$L$128,IF(101&lt;=$A15,$L$127,IF(51&lt;=$A15,$L$126,IF(31&lt;=$A15,$L$125,IF(21&lt;=$A15,$L$124,IF(11&lt;=$A15,$L$123,IF(1&lt;=$A15,$L$122,0)))))))),0))*1.1,0)</f>
        <v>4760</v>
      </c>
      <c r="L15" s="95">
        <v>1518</v>
      </c>
      <c r="M15" s="96">
        <f t="shared" si="9"/>
        <v>6278</v>
      </c>
      <c r="N15" s="97">
        <f t="shared" si="1"/>
        <v>279</v>
      </c>
      <c r="O15" s="98">
        <f t="shared" si="1"/>
        <v>0</v>
      </c>
      <c r="P15" s="99">
        <f t="shared" si="1"/>
        <v>279</v>
      </c>
      <c r="Q15" s="100">
        <f>ROUNDDOWN(($R$115+ROUNDDOWN(($A15*IF(501&lt;=$A15,$R$128,IF(101&lt;=$A15,$R$127,IF(51&lt;=$A15,$R$126,IF(31&lt;=$A15,$R$125,IF(21&lt;=$A15,$R$124,IF(11&lt;=$A15,$R$123,IF(1&lt;=$A15,$R$122,0)))))))),0))*1.1,0)</f>
        <v>5040</v>
      </c>
      <c r="R15" s="101">
        <f t="shared" si="6"/>
        <v>1518</v>
      </c>
      <c r="S15" s="102">
        <f t="shared" si="10"/>
        <v>6558</v>
      </c>
      <c r="T15" s="103">
        <f t="shared" si="2"/>
        <v>280</v>
      </c>
      <c r="U15" s="104">
        <f t="shared" si="2"/>
        <v>0</v>
      </c>
      <c r="V15" s="105">
        <f t="shared" si="2"/>
        <v>280</v>
      </c>
      <c r="W15" s="106">
        <f t="shared" si="3"/>
        <v>2541</v>
      </c>
      <c r="X15" s="86">
        <f t="shared" si="3"/>
        <v>-159</v>
      </c>
      <c r="Y15" s="87">
        <f t="shared" si="3"/>
        <v>2382</v>
      </c>
      <c r="Z15" s="107">
        <f t="shared" si="4"/>
        <v>2.0168067226890756</v>
      </c>
      <c r="AA15" s="83">
        <f t="shared" si="4"/>
        <v>0.90518783542039361</v>
      </c>
      <c r="AB15" s="83">
        <f t="shared" si="4"/>
        <v>1.5704022988505748</v>
      </c>
    </row>
    <row r="16" spans="1:28" s="57" customFormat="1" ht="18" customHeight="1" x14ac:dyDescent="0.25">
      <c r="A16" s="84">
        <v>11</v>
      </c>
      <c r="B16" s="85">
        <f t="shared" si="5"/>
        <v>2743</v>
      </c>
      <c r="C16" s="106">
        <v>1848</v>
      </c>
      <c r="D16" s="111">
        <f t="shared" si="11"/>
        <v>4591</v>
      </c>
      <c r="E16" s="88">
        <f>ROUNDDOWN(($F$115+ROUNDDOWN(($A16*IF(501&lt;=$A16,$F$128,IF(101&lt;=$A16,$F$127,IF(51&lt;=$A16,$F$126,IF(31&lt;=$A16,$F$125,IF(21&lt;=$A16,$F$124,IF(11&lt;=$A16,$F$123,IF(1&lt;=$A16,$F$122,0)))))))),0))*1.1,0)</f>
        <v>4758</v>
      </c>
      <c r="F16" s="89">
        <v>1768</v>
      </c>
      <c r="G16" s="90">
        <f t="shared" si="8"/>
        <v>6526</v>
      </c>
      <c r="H16" s="91">
        <f t="shared" si="0"/>
        <v>2015</v>
      </c>
      <c r="I16" s="92">
        <f t="shared" si="0"/>
        <v>-80</v>
      </c>
      <c r="J16" s="93">
        <f t="shared" si="0"/>
        <v>1935</v>
      </c>
      <c r="K16" s="94">
        <f>ROUNDDOWN(($L$115+ROUNDDOWN(($A16*IF(501&lt;=$A16,$L$128,IF(101&lt;=$A16,$L$127,IF(51&lt;=$A16,$L$126,IF(31&lt;=$A16,$L$125,IF(21&lt;=$A16,$L$124,IF(11&lt;=$A16,$L$123,IF(1&lt;=$A16,$L$122,0)))))))),0))*1.1,0)</f>
        <v>5054</v>
      </c>
      <c r="L16" s="95">
        <v>1788</v>
      </c>
      <c r="M16" s="96">
        <f t="shared" si="9"/>
        <v>6842</v>
      </c>
      <c r="N16" s="97">
        <f t="shared" si="1"/>
        <v>296</v>
      </c>
      <c r="O16" s="98">
        <f t="shared" si="1"/>
        <v>20</v>
      </c>
      <c r="P16" s="99">
        <f t="shared" si="1"/>
        <v>316</v>
      </c>
      <c r="Q16" s="100">
        <f>ROUNDDOWN(($R$115+ROUNDDOWN(($A16*IF(501&lt;=$A16,$R$128,IF(101&lt;=$A16,$R$127,IF(51&lt;=$A16,$R$126,IF(31&lt;=$A16,$R$125,IF(21&lt;=$A16,$R$124,IF(11&lt;=$A16,$R$123,IF(1&lt;=$A16,$R$122,0)))))))),0))*1.1,0)</f>
        <v>5350</v>
      </c>
      <c r="R16" s="101">
        <f t="shared" si="6"/>
        <v>1808</v>
      </c>
      <c r="S16" s="102">
        <f t="shared" si="10"/>
        <v>7158</v>
      </c>
      <c r="T16" s="103">
        <f t="shared" si="2"/>
        <v>296</v>
      </c>
      <c r="U16" s="104">
        <f t="shared" si="2"/>
        <v>20</v>
      </c>
      <c r="V16" s="105">
        <f t="shared" si="2"/>
        <v>316</v>
      </c>
      <c r="W16" s="106">
        <f t="shared" si="3"/>
        <v>2607</v>
      </c>
      <c r="X16" s="86">
        <f t="shared" si="3"/>
        <v>-40</v>
      </c>
      <c r="Y16" s="87">
        <f t="shared" si="3"/>
        <v>2567</v>
      </c>
      <c r="Z16" s="107">
        <f t="shared" si="4"/>
        <v>1.9504192489974481</v>
      </c>
      <c r="AA16" s="83">
        <f t="shared" si="4"/>
        <v>0.97835497835497831</v>
      </c>
      <c r="AB16" s="83">
        <f t="shared" si="4"/>
        <v>1.5591374428229143</v>
      </c>
    </row>
    <row r="17" spans="1:28" s="57" customFormat="1" ht="18" customHeight="1" x14ac:dyDescent="0.25">
      <c r="A17" s="84">
        <v>12</v>
      </c>
      <c r="B17" s="85">
        <f t="shared" si="5"/>
        <v>2987</v>
      </c>
      <c r="C17" s="106">
        <v>2018</v>
      </c>
      <c r="D17" s="111">
        <f t="shared" si="11"/>
        <v>5005</v>
      </c>
      <c r="E17" s="88">
        <f>ROUNDDOWN(($F$115+ROUNDDOWN(($A17*IF(501&lt;=$A17,$F$128,IF(101&lt;=$A17,$F$127,IF(51&lt;=$A17,$F$126,IF(31&lt;=$A17,$F$125,IF(21&lt;=$A17,$F$124,IF(11&lt;=$A17,$F$123,IF(1&lt;=$A17,$F$122,0)))))))),0))*1.1,0)</f>
        <v>4848</v>
      </c>
      <c r="F17" s="89">
        <v>1865</v>
      </c>
      <c r="G17" s="90">
        <f t="shared" si="8"/>
        <v>6713</v>
      </c>
      <c r="H17" s="91">
        <f t="shared" si="0"/>
        <v>1861</v>
      </c>
      <c r="I17" s="92">
        <f t="shared" si="0"/>
        <v>-153</v>
      </c>
      <c r="J17" s="93">
        <f t="shared" si="0"/>
        <v>1708</v>
      </c>
      <c r="K17" s="94">
        <f>ROUNDDOWN(($L$115+ROUNDDOWN(($A17*IF(501&lt;=$A17,$L$128,IF(101&lt;=$A17,$L$127,IF(51&lt;=$A17,$L$126,IF(31&lt;=$A17,$L$125,IF(21&lt;=$A17,$L$124,IF(11&lt;=$A17,$L$123,IF(1&lt;=$A17,$L$122,0)))))))),0))*1.1,0)</f>
        <v>5150</v>
      </c>
      <c r="L17" s="95">
        <v>1883</v>
      </c>
      <c r="M17" s="96">
        <f t="shared" si="9"/>
        <v>7033</v>
      </c>
      <c r="N17" s="97">
        <f t="shared" si="1"/>
        <v>302</v>
      </c>
      <c r="O17" s="98">
        <f t="shared" si="1"/>
        <v>18</v>
      </c>
      <c r="P17" s="99">
        <f t="shared" si="1"/>
        <v>320</v>
      </c>
      <c r="Q17" s="100">
        <f>ROUNDDOWN(($R$115+ROUNDDOWN(($A17*IF(501&lt;=$A17,$R$128,IF(101&lt;=$A17,$R$127,IF(51&lt;=$A17,$R$126,IF(31&lt;=$A17,$R$125,IF(21&lt;=$A17,$R$124,IF(11&lt;=$A17,$R$123,IF(1&lt;=$A17,$R$122,0)))))))),0))*1.1,0)</f>
        <v>5451</v>
      </c>
      <c r="R17" s="101">
        <f t="shared" si="6"/>
        <v>1900</v>
      </c>
      <c r="S17" s="102">
        <f t="shared" si="10"/>
        <v>7351</v>
      </c>
      <c r="T17" s="103">
        <f t="shared" si="2"/>
        <v>301</v>
      </c>
      <c r="U17" s="104">
        <f t="shared" si="2"/>
        <v>17</v>
      </c>
      <c r="V17" s="105">
        <f t="shared" si="2"/>
        <v>318</v>
      </c>
      <c r="W17" s="106">
        <f t="shared" si="3"/>
        <v>2464</v>
      </c>
      <c r="X17" s="86">
        <f t="shared" si="3"/>
        <v>-118</v>
      </c>
      <c r="Y17" s="87">
        <f t="shared" si="3"/>
        <v>2346</v>
      </c>
      <c r="Z17" s="107">
        <f t="shared" si="4"/>
        <v>1.8249079343823233</v>
      </c>
      <c r="AA17" s="83">
        <f t="shared" si="4"/>
        <v>0.94152626362735381</v>
      </c>
      <c r="AB17" s="83">
        <f t="shared" si="4"/>
        <v>1.4687312687312688</v>
      </c>
    </row>
    <row r="18" spans="1:28" s="57" customFormat="1" ht="18" customHeight="1" x14ac:dyDescent="0.25">
      <c r="A18" s="84">
        <v>13</v>
      </c>
      <c r="B18" s="85">
        <f t="shared" si="5"/>
        <v>3231</v>
      </c>
      <c r="C18" s="106">
        <v>2189</v>
      </c>
      <c r="D18" s="111">
        <f t="shared" si="11"/>
        <v>5420</v>
      </c>
      <c r="E18" s="88">
        <f>ROUNDDOWN(($F$115+ROUNDDOWN(($A18*IF(501&lt;=$A18,$F$128,IF(101&lt;=$A18,$F$127,IF(51&lt;=$A18,$F$126,IF(31&lt;=$A18,$F$125,IF(21&lt;=$A18,$F$124,IF(11&lt;=$A18,$F$123,IF(1&lt;=$A18,$F$122,0)))))))),0))*1.1,0)</f>
        <v>4939</v>
      </c>
      <c r="F18" s="89">
        <v>1962</v>
      </c>
      <c r="G18" s="90">
        <f t="shared" si="8"/>
        <v>6901</v>
      </c>
      <c r="H18" s="91">
        <f t="shared" si="0"/>
        <v>1708</v>
      </c>
      <c r="I18" s="92">
        <f t="shared" si="0"/>
        <v>-227</v>
      </c>
      <c r="J18" s="93">
        <f t="shared" si="0"/>
        <v>1481</v>
      </c>
      <c r="K18" s="94">
        <f>ROUNDDOWN(($L$115+ROUNDDOWN(($A18*IF(501&lt;=$A18,$L$128,IF(101&lt;=$A18,$L$127,IF(51&lt;=$A18,$L$126,IF(31&lt;=$A18,$L$125,IF(21&lt;=$A18,$L$124,IF(11&lt;=$A18,$L$123,IF(1&lt;=$A18,$L$122,0)))))))),0))*1.1,0)</f>
        <v>5245</v>
      </c>
      <c r="L18" s="95">
        <v>1977</v>
      </c>
      <c r="M18" s="96">
        <f t="shared" si="9"/>
        <v>7222</v>
      </c>
      <c r="N18" s="97">
        <f t="shared" si="1"/>
        <v>306</v>
      </c>
      <c r="O18" s="98">
        <f t="shared" si="1"/>
        <v>15</v>
      </c>
      <c r="P18" s="99">
        <f t="shared" si="1"/>
        <v>321</v>
      </c>
      <c r="Q18" s="100">
        <f>ROUNDDOWN(($R$115+ROUNDDOWN(($A18*IF(501&lt;=$A18,$R$128,IF(101&lt;=$A18,$R$127,IF(51&lt;=$A18,$R$126,IF(31&lt;=$A18,$R$125,IF(21&lt;=$A18,$R$124,IF(11&lt;=$A18,$R$123,IF(1&lt;=$A18,$R$122,0)))))))),0))*1.1,0)</f>
        <v>5552</v>
      </c>
      <c r="R18" s="101">
        <f t="shared" si="6"/>
        <v>1993</v>
      </c>
      <c r="S18" s="102">
        <f t="shared" si="10"/>
        <v>7545</v>
      </c>
      <c r="T18" s="103">
        <f t="shared" si="2"/>
        <v>307</v>
      </c>
      <c r="U18" s="104">
        <f t="shared" si="2"/>
        <v>16</v>
      </c>
      <c r="V18" s="105">
        <f t="shared" si="2"/>
        <v>323</v>
      </c>
      <c r="W18" s="106">
        <f t="shared" si="3"/>
        <v>2321</v>
      </c>
      <c r="X18" s="86">
        <f t="shared" si="3"/>
        <v>-196</v>
      </c>
      <c r="Y18" s="87">
        <f t="shared" si="3"/>
        <v>2125</v>
      </c>
      <c r="Z18" s="107">
        <f t="shared" si="4"/>
        <v>1.7183534509439802</v>
      </c>
      <c r="AA18" s="83">
        <f t="shared" si="4"/>
        <v>0.91046139789858382</v>
      </c>
      <c r="AB18" s="83">
        <f t="shared" si="4"/>
        <v>1.3920664206642066</v>
      </c>
    </row>
    <row r="19" spans="1:28" s="57" customFormat="1" ht="18" customHeight="1" x14ac:dyDescent="0.25">
      <c r="A19" s="84">
        <v>14</v>
      </c>
      <c r="B19" s="85">
        <f t="shared" si="5"/>
        <v>3476</v>
      </c>
      <c r="C19" s="106">
        <v>2359</v>
      </c>
      <c r="D19" s="111">
        <f t="shared" si="11"/>
        <v>5835</v>
      </c>
      <c r="E19" s="88">
        <f>ROUNDDOWN(($F$115+ROUNDDOWN(($A19*IF(501&lt;=$A19,$F$128,IF(101&lt;=$A19,$F$127,IF(51&lt;=$A19,$F$126,IF(31&lt;=$A19,$F$125,IF(21&lt;=$A19,$F$124,IF(11&lt;=$A19,$F$123,IF(1&lt;=$A19,$F$122,0)))))))),0))*1.1,0)</f>
        <v>5029</v>
      </c>
      <c r="F19" s="89">
        <v>2059</v>
      </c>
      <c r="G19" s="90">
        <f t="shared" si="8"/>
        <v>7088</v>
      </c>
      <c r="H19" s="91">
        <f t="shared" si="0"/>
        <v>1553</v>
      </c>
      <c r="I19" s="92">
        <f t="shared" si="0"/>
        <v>-300</v>
      </c>
      <c r="J19" s="93">
        <f t="shared" si="0"/>
        <v>1253</v>
      </c>
      <c r="K19" s="94">
        <f>ROUNDDOWN(($L$115+ROUNDDOWN(($A19*IF(501&lt;=$A19,$L$128,IF(101&lt;=$A19,$L$127,IF(51&lt;=$A19,$L$126,IF(31&lt;=$A19,$L$125,IF(21&lt;=$A19,$L$124,IF(11&lt;=$A19,$L$123,IF(1&lt;=$A19,$L$122,0)))))))),0))*1.1,0)</f>
        <v>5341</v>
      </c>
      <c r="L19" s="95">
        <v>2072</v>
      </c>
      <c r="M19" s="96">
        <f t="shared" si="9"/>
        <v>7413</v>
      </c>
      <c r="N19" s="97">
        <f t="shared" si="1"/>
        <v>312</v>
      </c>
      <c r="O19" s="98">
        <f t="shared" si="1"/>
        <v>13</v>
      </c>
      <c r="P19" s="99">
        <f t="shared" si="1"/>
        <v>325</v>
      </c>
      <c r="Q19" s="100">
        <f>ROUNDDOWN(($R$115+ROUNDDOWN(($A19*IF(501&lt;=$A19,$R$128,IF(101&lt;=$A19,$R$127,IF(51&lt;=$A19,$R$126,IF(31&lt;=$A19,$R$125,IF(21&lt;=$A19,$R$124,IF(11&lt;=$A19,$R$123,IF(1&lt;=$A19,$R$122,0)))))))),0))*1.1,0)</f>
        <v>5654</v>
      </c>
      <c r="R19" s="101">
        <f t="shared" si="6"/>
        <v>2085</v>
      </c>
      <c r="S19" s="102">
        <f t="shared" si="10"/>
        <v>7739</v>
      </c>
      <c r="T19" s="103">
        <f t="shared" si="2"/>
        <v>313</v>
      </c>
      <c r="U19" s="104">
        <f t="shared" si="2"/>
        <v>13</v>
      </c>
      <c r="V19" s="105">
        <f t="shared" si="2"/>
        <v>326</v>
      </c>
      <c r="W19" s="106">
        <f t="shared" si="3"/>
        <v>2178</v>
      </c>
      <c r="X19" s="86">
        <f t="shared" si="3"/>
        <v>-274</v>
      </c>
      <c r="Y19" s="87">
        <f t="shared" si="3"/>
        <v>1904</v>
      </c>
      <c r="Z19" s="107">
        <f t="shared" si="4"/>
        <v>1.6265822784810127</v>
      </c>
      <c r="AA19" s="83">
        <f t="shared" si="4"/>
        <v>0.88384908859686306</v>
      </c>
      <c r="AB19" s="83">
        <f t="shared" si="4"/>
        <v>1.3263067694944302</v>
      </c>
    </row>
    <row r="20" spans="1:28" s="57" customFormat="1" ht="18" customHeight="1" x14ac:dyDescent="0.25">
      <c r="A20" s="84">
        <v>15</v>
      </c>
      <c r="B20" s="85">
        <f t="shared" si="5"/>
        <v>3720</v>
      </c>
      <c r="C20" s="106">
        <v>2530</v>
      </c>
      <c r="D20" s="111">
        <f t="shared" si="11"/>
        <v>6250</v>
      </c>
      <c r="E20" s="88">
        <f>ROUNDDOWN(($F$115+ROUNDDOWN(($A20*IF(501&lt;=$A20,$F$128,IF(101&lt;=$A20,$F$127,IF(51&lt;=$A20,$F$126,IF(31&lt;=$A20,$F$125,IF(21&lt;=$A20,$F$124,IF(11&lt;=$A20,$F$123,IF(1&lt;=$A20,$F$122,0)))))))),0))*1.1,0)</f>
        <v>5119</v>
      </c>
      <c r="F20" s="89">
        <v>2156</v>
      </c>
      <c r="G20" s="90">
        <f t="shared" si="8"/>
        <v>7275</v>
      </c>
      <c r="H20" s="91">
        <f t="shared" ref="H20:J50" si="12">E20-B20</f>
        <v>1399</v>
      </c>
      <c r="I20" s="92">
        <f t="shared" si="12"/>
        <v>-374</v>
      </c>
      <c r="J20" s="93">
        <f t="shared" si="12"/>
        <v>1025</v>
      </c>
      <c r="K20" s="94">
        <f>ROUNDDOWN(($L$115+ROUNDDOWN(($A20*IF(501&lt;=$A20,$L$128,IF(101&lt;=$A20,$L$127,IF(51&lt;=$A20,$L$126,IF(31&lt;=$A20,$L$125,IF(21&lt;=$A20,$L$124,IF(11&lt;=$A20,$L$123,IF(1&lt;=$A20,$L$122,0)))))))),0))*1.1,0)</f>
        <v>5437</v>
      </c>
      <c r="L20" s="95">
        <v>2167</v>
      </c>
      <c r="M20" s="96">
        <f t="shared" si="9"/>
        <v>7604</v>
      </c>
      <c r="N20" s="97">
        <f t="shared" ref="N20:P69" si="13">K20-E20</f>
        <v>318</v>
      </c>
      <c r="O20" s="98">
        <f t="shared" si="13"/>
        <v>11</v>
      </c>
      <c r="P20" s="99">
        <f t="shared" si="13"/>
        <v>329</v>
      </c>
      <c r="Q20" s="100">
        <f>ROUNDDOWN(($R$115+ROUNDDOWN(($A20*IF(501&lt;=$A20,$R$128,IF(101&lt;=$A20,$R$127,IF(51&lt;=$A20,$R$126,IF(31&lt;=$A20,$R$125,IF(21&lt;=$A20,$R$124,IF(11&lt;=$A20,$R$123,IF(1&lt;=$A20,$R$122,0)))))))),0))*1.1,0)</f>
        <v>5755</v>
      </c>
      <c r="R20" s="101">
        <f t="shared" si="6"/>
        <v>2178</v>
      </c>
      <c r="S20" s="102">
        <f t="shared" si="10"/>
        <v>7933</v>
      </c>
      <c r="T20" s="103">
        <f t="shared" ref="T20:V69" si="14">Q20-K20</f>
        <v>318</v>
      </c>
      <c r="U20" s="104">
        <f t="shared" si="14"/>
        <v>11</v>
      </c>
      <c r="V20" s="105">
        <f t="shared" si="14"/>
        <v>329</v>
      </c>
      <c r="W20" s="106">
        <f t="shared" ref="W20:Y69" si="15">Q20-B20</f>
        <v>2035</v>
      </c>
      <c r="X20" s="86">
        <f t="shared" si="15"/>
        <v>-352</v>
      </c>
      <c r="Y20" s="87">
        <f t="shared" si="15"/>
        <v>1683</v>
      </c>
      <c r="Z20" s="107">
        <f t="shared" ref="Z20:AB69" si="16">Q20/B20</f>
        <v>1.5470430107526882</v>
      </c>
      <c r="AA20" s="83">
        <f t="shared" si="16"/>
        <v>0.86086956521739133</v>
      </c>
      <c r="AB20" s="83">
        <f t="shared" si="16"/>
        <v>1.26928</v>
      </c>
    </row>
    <row r="21" spans="1:28" s="57" customFormat="1" ht="18" customHeight="1" x14ac:dyDescent="0.25">
      <c r="A21" s="84">
        <v>16</v>
      </c>
      <c r="B21" s="85">
        <f t="shared" si="5"/>
        <v>3964</v>
      </c>
      <c r="C21" s="106">
        <v>2700</v>
      </c>
      <c r="D21" s="111">
        <f t="shared" si="11"/>
        <v>6664</v>
      </c>
      <c r="E21" s="88">
        <f>ROUNDDOWN(($F$115+ROUNDDOWN(($A21*IF(501&lt;=$A21,$F$128,IF(101&lt;=$A21,$F$127,IF(51&lt;=$A21,$F$126,IF(31&lt;=$A21,$F$125,IF(21&lt;=$A21,$F$124,IF(11&lt;=$A21,$F$123,IF(1&lt;=$A21,$F$122,0)))))))),0))*1.1,0)</f>
        <v>5209</v>
      </c>
      <c r="F21" s="89">
        <v>2252</v>
      </c>
      <c r="G21" s="90">
        <f t="shared" si="8"/>
        <v>7461</v>
      </c>
      <c r="H21" s="91">
        <f t="shared" si="12"/>
        <v>1245</v>
      </c>
      <c r="I21" s="92">
        <f t="shared" si="12"/>
        <v>-448</v>
      </c>
      <c r="J21" s="93">
        <f t="shared" si="12"/>
        <v>797</v>
      </c>
      <c r="K21" s="94">
        <f>ROUNDDOWN(($L$115+ROUNDDOWN(($A21*IF(501&lt;=$A21,$L$128,IF(101&lt;=$A21,$L$127,IF(51&lt;=$A21,$L$126,IF(31&lt;=$A21,$L$125,IF(21&lt;=$A21,$L$124,IF(11&lt;=$A21,$L$123,IF(1&lt;=$A21,$L$122,0)))))))),0))*1.1,0)</f>
        <v>5533</v>
      </c>
      <c r="L21" s="95">
        <v>2261</v>
      </c>
      <c r="M21" s="96">
        <f t="shared" si="9"/>
        <v>7794</v>
      </c>
      <c r="N21" s="97">
        <f t="shared" si="13"/>
        <v>324</v>
      </c>
      <c r="O21" s="98">
        <f t="shared" si="13"/>
        <v>9</v>
      </c>
      <c r="P21" s="99">
        <f t="shared" si="13"/>
        <v>333</v>
      </c>
      <c r="Q21" s="100">
        <f>ROUNDDOWN(($R$115+ROUNDDOWN(($A21*IF(501&lt;=$A21,$R$128,IF(101&lt;=$A21,$R$127,IF(51&lt;=$A21,$R$126,IF(31&lt;=$A21,$R$125,IF(21&lt;=$A21,$R$124,IF(11&lt;=$A21,$R$123,IF(1&lt;=$A21,$R$122,0)))))))),0))*1.1,0)</f>
        <v>5856</v>
      </c>
      <c r="R21" s="101">
        <f t="shared" si="6"/>
        <v>2270</v>
      </c>
      <c r="S21" s="102">
        <f t="shared" si="10"/>
        <v>8126</v>
      </c>
      <c r="T21" s="103">
        <f t="shared" si="14"/>
        <v>323</v>
      </c>
      <c r="U21" s="104">
        <f t="shared" si="14"/>
        <v>9</v>
      </c>
      <c r="V21" s="105">
        <f t="shared" si="14"/>
        <v>332</v>
      </c>
      <c r="W21" s="106">
        <f t="shared" si="15"/>
        <v>1892</v>
      </c>
      <c r="X21" s="86">
        <f t="shared" si="15"/>
        <v>-430</v>
      </c>
      <c r="Y21" s="87">
        <f t="shared" si="15"/>
        <v>1462</v>
      </c>
      <c r="Z21" s="107">
        <f t="shared" si="16"/>
        <v>1.4772956609485368</v>
      </c>
      <c r="AA21" s="83">
        <f t="shared" si="16"/>
        <v>0.84074074074074079</v>
      </c>
      <c r="AB21" s="83">
        <f t="shared" si="16"/>
        <v>1.2193877551020409</v>
      </c>
    </row>
    <row r="22" spans="1:28" s="57" customFormat="1" ht="18" customHeight="1" x14ac:dyDescent="0.25">
      <c r="A22" s="84">
        <v>17</v>
      </c>
      <c r="B22" s="85">
        <f t="shared" si="5"/>
        <v>4208</v>
      </c>
      <c r="C22" s="106">
        <v>2871</v>
      </c>
      <c r="D22" s="111">
        <f t="shared" si="11"/>
        <v>7079</v>
      </c>
      <c r="E22" s="88">
        <f>ROUNDDOWN(($F$115+ROUNDDOWN(($A22*IF(501&lt;=$A22,$F$128,IF(101&lt;=$A22,$F$127,IF(51&lt;=$A22,$F$126,IF(31&lt;=$A22,$F$125,IF(21&lt;=$A22,$F$124,IF(11&lt;=$A22,$F$123,IF(1&lt;=$A22,$F$122,0)))))))),0))*1.1,0)</f>
        <v>5299</v>
      </c>
      <c r="F22" s="89">
        <v>2349</v>
      </c>
      <c r="G22" s="90">
        <f t="shared" si="8"/>
        <v>7648</v>
      </c>
      <c r="H22" s="91">
        <f t="shared" si="12"/>
        <v>1091</v>
      </c>
      <c r="I22" s="92">
        <f t="shared" si="12"/>
        <v>-522</v>
      </c>
      <c r="J22" s="93">
        <f t="shared" si="12"/>
        <v>569</v>
      </c>
      <c r="K22" s="94">
        <f>ROUNDDOWN(($L$115+ROUNDDOWN(($A22*IF(501&lt;=$A22,$L$128,IF(101&lt;=$A22,$L$127,IF(51&lt;=$A22,$L$126,IF(31&lt;=$A22,$L$125,IF(21&lt;=$A22,$L$124,IF(11&lt;=$A22,$L$123,IF(1&lt;=$A22,$L$122,0)))))))),0))*1.1,0)</f>
        <v>5628</v>
      </c>
      <c r="L22" s="95">
        <v>2356</v>
      </c>
      <c r="M22" s="96">
        <f t="shared" si="9"/>
        <v>7984</v>
      </c>
      <c r="N22" s="97">
        <f t="shared" si="13"/>
        <v>329</v>
      </c>
      <c r="O22" s="98">
        <f t="shared" si="13"/>
        <v>7</v>
      </c>
      <c r="P22" s="99">
        <f t="shared" si="13"/>
        <v>336</v>
      </c>
      <c r="Q22" s="100">
        <f>ROUNDDOWN(($R$115+ROUNDDOWN(($A22*IF(501&lt;=$A22,$R$128,IF(101&lt;=$A22,$R$127,IF(51&lt;=$A22,$R$126,IF(31&lt;=$A22,$R$125,IF(21&lt;=$A22,$R$124,IF(11&lt;=$A22,$R$123,IF(1&lt;=$A22,$R$122,0)))))))),0))*1.1,0)</f>
        <v>5957</v>
      </c>
      <c r="R22" s="101">
        <f t="shared" si="6"/>
        <v>2362</v>
      </c>
      <c r="S22" s="102">
        <f t="shared" si="10"/>
        <v>8319</v>
      </c>
      <c r="T22" s="103">
        <f t="shared" si="14"/>
        <v>329</v>
      </c>
      <c r="U22" s="104">
        <f t="shared" si="14"/>
        <v>6</v>
      </c>
      <c r="V22" s="105">
        <f t="shared" si="14"/>
        <v>335</v>
      </c>
      <c r="W22" s="106">
        <f t="shared" si="15"/>
        <v>1749</v>
      </c>
      <c r="X22" s="86">
        <f t="shared" si="15"/>
        <v>-509</v>
      </c>
      <c r="Y22" s="87">
        <f t="shared" si="15"/>
        <v>1240</v>
      </c>
      <c r="Z22" s="107">
        <f t="shared" si="16"/>
        <v>1.4156368821292775</v>
      </c>
      <c r="AA22" s="83">
        <f t="shared" si="16"/>
        <v>0.8227098571926158</v>
      </c>
      <c r="AB22" s="83">
        <f t="shared" si="16"/>
        <v>1.1751659838960304</v>
      </c>
    </row>
    <row r="23" spans="1:28" s="57" customFormat="1" ht="18" customHeight="1" x14ac:dyDescent="0.25">
      <c r="A23" s="84">
        <v>18</v>
      </c>
      <c r="B23" s="85">
        <f t="shared" si="5"/>
        <v>4452</v>
      </c>
      <c r="C23" s="106">
        <v>3041</v>
      </c>
      <c r="D23" s="111">
        <f t="shared" si="11"/>
        <v>7493</v>
      </c>
      <c r="E23" s="88">
        <f>ROUNDDOWN(($F$115+ROUNDDOWN(($A23*IF(501&lt;=$A23,$F$128,IF(101&lt;=$A23,$F$127,IF(51&lt;=$A23,$F$126,IF(31&lt;=$A23,$F$125,IF(21&lt;=$A23,$F$124,IF(11&lt;=$A23,$F$123,IF(1&lt;=$A23,$F$122,0)))))))),0))*1.1,0)</f>
        <v>5390</v>
      </c>
      <c r="F23" s="89">
        <v>2446</v>
      </c>
      <c r="G23" s="90">
        <f t="shared" si="8"/>
        <v>7836</v>
      </c>
      <c r="H23" s="91">
        <f t="shared" si="12"/>
        <v>938</v>
      </c>
      <c r="I23" s="92">
        <f t="shared" si="12"/>
        <v>-595</v>
      </c>
      <c r="J23" s="93">
        <f t="shared" si="12"/>
        <v>343</v>
      </c>
      <c r="K23" s="94">
        <f>ROUNDDOWN(($L$115+ROUNDDOWN(($A23*IF(501&lt;=$A23,$L$128,IF(101&lt;=$A23,$L$127,IF(51&lt;=$A23,$L$126,IF(31&lt;=$A23,$L$125,IF(21&lt;=$A23,$L$124,IF(11&lt;=$A23,$L$123,IF(1&lt;=$A23,$L$122,0)))))))),0))*1.1,0)</f>
        <v>5724</v>
      </c>
      <c r="L23" s="95">
        <v>2450</v>
      </c>
      <c r="M23" s="96">
        <f t="shared" si="9"/>
        <v>8174</v>
      </c>
      <c r="N23" s="97">
        <f t="shared" si="13"/>
        <v>334</v>
      </c>
      <c r="O23" s="98">
        <f t="shared" si="13"/>
        <v>4</v>
      </c>
      <c r="P23" s="99">
        <f t="shared" si="13"/>
        <v>338</v>
      </c>
      <c r="Q23" s="100">
        <f>ROUNDDOWN(($R$115+ROUNDDOWN(($A23*IF(501&lt;=$A23,$R$128,IF(101&lt;=$A23,$R$127,IF(51&lt;=$A23,$R$126,IF(31&lt;=$A23,$R$125,IF(21&lt;=$A23,$R$124,IF(11&lt;=$A23,$R$123,IF(1&lt;=$A23,$R$122,0)))))))),0))*1.1,0)</f>
        <v>6058</v>
      </c>
      <c r="R23" s="101">
        <f t="shared" si="6"/>
        <v>2455</v>
      </c>
      <c r="S23" s="102">
        <f t="shared" si="10"/>
        <v>8513</v>
      </c>
      <c r="T23" s="103">
        <f t="shared" si="14"/>
        <v>334</v>
      </c>
      <c r="U23" s="104">
        <f t="shared" si="14"/>
        <v>5</v>
      </c>
      <c r="V23" s="105">
        <f t="shared" si="14"/>
        <v>339</v>
      </c>
      <c r="W23" s="106">
        <f t="shared" si="15"/>
        <v>1606</v>
      </c>
      <c r="X23" s="86">
        <f t="shared" si="15"/>
        <v>-586</v>
      </c>
      <c r="Y23" s="87">
        <f t="shared" si="15"/>
        <v>1020</v>
      </c>
      <c r="Z23" s="107">
        <f t="shared" si="16"/>
        <v>1.3607367475292003</v>
      </c>
      <c r="AA23" s="83">
        <f t="shared" si="16"/>
        <v>0.80730023018743835</v>
      </c>
      <c r="AB23" s="83">
        <f t="shared" si="16"/>
        <v>1.1361270519151208</v>
      </c>
    </row>
    <row r="24" spans="1:28" s="57" customFormat="1" ht="18" customHeight="1" x14ac:dyDescent="0.25">
      <c r="A24" s="112">
        <v>19</v>
      </c>
      <c r="B24" s="113">
        <f t="shared" si="5"/>
        <v>4697</v>
      </c>
      <c r="C24" s="114">
        <v>3212</v>
      </c>
      <c r="D24" s="115">
        <f t="shared" si="11"/>
        <v>7909</v>
      </c>
      <c r="E24" s="116">
        <f>ROUNDDOWN(($F$115+ROUNDDOWN(($A24*IF(501&lt;=$A24,$F$128,IF(101&lt;=$A24,$F$127,IF(51&lt;=$A24,$F$126,IF(31&lt;=$A24,$F$125,IF(21&lt;=$A24,$F$124,IF(11&lt;=$A24,$F$123,IF(1&lt;=$A24,$F$122,0)))))))),0))*1.1,0)</f>
        <v>5480</v>
      </c>
      <c r="F24" s="117">
        <v>2543</v>
      </c>
      <c r="G24" s="118">
        <f t="shared" si="8"/>
        <v>8023</v>
      </c>
      <c r="H24" s="119">
        <f t="shared" si="12"/>
        <v>783</v>
      </c>
      <c r="I24" s="120">
        <f t="shared" si="12"/>
        <v>-669</v>
      </c>
      <c r="J24" s="121">
        <f t="shared" si="12"/>
        <v>114</v>
      </c>
      <c r="K24" s="122">
        <f>ROUNDDOWN(($L$115+ROUNDDOWN(($A24*IF(501&lt;=$A24,$L$128,IF(101&lt;=$A24,$L$127,IF(51&lt;=$A24,$L$126,IF(31&lt;=$A24,$L$125,IF(21&lt;=$A24,$L$124,IF(11&lt;=$A24,$L$123,IF(1&lt;=$A24,$L$122,0)))))))),0))*1.1,0)</f>
        <v>5820</v>
      </c>
      <c r="L24" s="123">
        <v>2545</v>
      </c>
      <c r="M24" s="124">
        <f t="shared" si="9"/>
        <v>8365</v>
      </c>
      <c r="N24" s="125">
        <f t="shared" si="13"/>
        <v>340</v>
      </c>
      <c r="O24" s="126">
        <f t="shared" si="13"/>
        <v>2</v>
      </c>
      <c r="P24" s="127">
        <f t="shared" si="13"/>
        <v>342</v>
      </c>
      <c r="Q24" s="128">
        <f>ROUNDDOWN(($R$115+ROUNDDOWN(($A24*IF(501&lt;=$A24,$R$128,IF(101&lt;=$A24,$R$127,IF(51&lt;=$A24,$R$126,IF(31&lt;=$A24,$R$125,IF(21&lt;=$A24,$R$124,IF(11&lt;=$A24,$R$123,IF(1&lt;=$A24,$R$122,0)))))))),0))*1.1,0)</f>
        <v>6160</v>
      </c>
      <c r="R24" s="129">
        <f t="shared" si="6"/>
        <v>2547</v>
      </c>
      <c r="S24" s="130">
        <f t="shared" si="10"/>
        <v>8707</v>
      </c>
      <c r="T24" s="131">
        <f t="shared" si="14"/>
        <v>340</v>
      </c>
      <c r="U24" s="132">
        <f t="shared" si="14"/>
        <v>2</v>
      </c>
      <c r="V24" s="133">
        <f t="shared" si="14"/>
        <v>342</v>
      </c>
      <c r="W24" s="114">
        <f t="shared" si="15"/>
        <v>1463</v>
      </c>
      <c r="X24" s="134">
        <f t="shared" si="15"/>
        <v>-665</v>
      </c>
      <c r="Y24" s="135">
        <f t="shared" si="15"/>
        <v>798</v>
      </c>
      <c r="Z24" s="136">
        <f t="shared" si="16"/>
        <v>1.3114754098360655</v>
      </c>
      <c r="AA24" s="137">
        <f t="shared" si="16"/>
        <v>0.7929638854296388</v>
      </c>
      <c r="AB24" s="137">
        <f t="shared" si="16"/>
        <v>1.1008977114679479</v>
      </c>
    </row>
    <row r="25" spans="1:28" s="57" customFormat="1" ht="18" customHeight="1" x14ac:dyDescent="0.25">
      <c r="A25" s="84">
        <v>20</v>
      </c>
      <c r="B25" s="85">
        <f t="shared" si="5"/>
        <v>4941</v>
      </c>
      <c r="C25" s="106">
        <v>3382</v>
      </c>
      <c r="D25" s="111">
        <f t="shared" si="11"/>
        <v>8323</v>
      </c>
      <c r="E25" s="88">
        <f>ROUNDDOWN(($F$115+ROUNDDOWN(($A25*IF(501&lt;=$A25,$F$128,IF(101&lt;=$A25,$F$127,IF(51&lt;=$A25,$F$126,IF(31&lt;=$A25,$F$125,IF(21&lt;=$A25,$F$124,IF(11&lt;=$A25,$F$123,IF(1&lt;=$A25,$F$122,0)))))))),0))*1.1,0)</f>
        <v>5570</v>
      </c>
      <c r="F25" s="89">
        <v>2640</v>
      </c>
      <c r="G25" s="90">
        <f t="shared" si="8"/>
        <v>8210</v>
      </c>
      <c r="H25" s="91">
        <f t="shared" si="12"/>
        <v>629</v>
      </c>
      <c r="I25" s="92">
        <f t="shared" si="12"/>
        <v>-742</v>
      </c>
      <c r="J25" s="93">
        <f t="shared" si="12"/>
        <v>-113</v>
      </c>
      <c r="K25" s="94">
        <f>ROUNDDOWN(($L$115+ROUNDDOWN(($A25*IF(501&lt;=$A25,$L$128,IF(101&lt;=$A25,$L$127,IF(51&lt;=$A25,$L$126,IF(31&lt;=$A25,$L$125,IF(21&lt;=$A25,$L$124,IF(11&lt;=$A25,$L$123,IF(1&lt;=$A25,$L$122,0)))))))),0))*1.1,0)</f>
        <v>5915</v>
      </c>
      <c r="L25" s="95">
        <v>2640</v>
      </c>
      <c r="M25" s="96">
        <f t="shared" si="9"/>
        <v>8555</v>
      </c>
      <c r="N25" s="97">
        <f t="shared" si="13"/>
        <v>345</v>
      </c>
      <c r="O25" s="98">
        <f t="shared" si="13"/>
        <v>0</v>
      </c>
      <c r="P25" s="99">
        <f t="shared" si="13"/>
        <v>345</v>
      </c>
      <c r="Q25" s="100">
        <f>ROUNDDOWN(($R$115+ROUNDDOWN(($A25*IF(501&lt;=$A25,$R$128,IF(101&lt;=$A25,$R$127,IF(51&lt;=$A25,$R$126,IF(31&lt;=$A25,$R$125,IF(21&lt;=$A25,$R$124,IF(11&lt;=$A25,$R$123,IF(1&lt;=$A25,$R$122,0)))))))),0))*1.1,0)</f>
        <v>6261</v>
      </c>
      <c r="R25" s="101">
        <f t="shared" si="6"/>
        <v>2640</v>
      </c>
      <c r="S25" s="102">
        <f t="shared" si="10"/>
        <v>8901</v>
      </c>
      <c r="T25" s="103">
        <f t="shared" si="14"/>
        <v>346</v>
      </c>
      <c r="U25" s="104">
        <f t="shared" si="14"/>
        <v>0</v>
      </c>
      <c r="V25" s="105">
        <f t="shared" si="14"/>
        <v>346</v>
      </c>
      <c r="W25" s="106">
        <f t="shared" si="15"/>
        <v>1320</v>
      </c>
      <c r="X25" s="86">
        <f t="shared" si="15"/>
        <v>-742</v>
      </c>
      <c r="Y25" s="87">
        <f t="shared" si="15"/>
        <v>578</v>
      </c>
      <c r="Z25" s="107">
        <f t="shared" si="16"/>
        <v>1.2671523982999393</v>
      </c>
      <c r="AA25" s="83">
        <f t="shared" si="16"/>
        <v>0.78060319337670014</v>
      </c>
      <c r="AB25" s="83">
        <f t="shared" si="16"/>
        <v>1.0694461131803437</v>
      </c>
    </row>
    <row r="26" spans="1:28" s="57" customFormat="1" ht="18" customHeight="1" x14ac:dyDescent="0.25">
      <c r="A26" s="108">
        <v>21</v>
      </c>
      <c r="B26" s="109">
        <f t="shared" si="5"/>
        <v>5185</v>
      </c>
      <c r="C26" s="80">
        <v>3553</v>
      </c>
      <c r="D26" s="110">
        <f t="shared" si="11"/>
        <v>8738</v>
      </c>
      <c r="E26" s="62">
        <f>ROUNDDOWN(($F$115+ROUNDDOWN(($A26*IF(501&lt;=$A26,$F$128,IF(101&lt;=$A26,$F$127,IF(51&lt;=$A26,$F$126,IF(31&lt;=$A26,$F$125,IF(21&lt;=$A26,$F$124,IF(11&lt;=$A26,$F$123,IF(1&lt;=$A26,$F$122,0)))))))),0))*1.1,0)</f>
        <v>6492</v>
      </c>
      <c r="F26" s="63">
        <v>3522</v>
      </c>
      <c r="G26" s="64">
        <f t="shared" si="8"/>
        <v>10014</v>
      </c>
      <c r="H26" s="65">
        <f t="shared" si="12"/>
        <v>1307</v>
      </c>
      <c r="I26" s="66">
        <f t="shared" si="12"/>
        <v>-31</v>
      </c>
      <c r="J26" s="67">
        <f t="shared" si="12"/>
        <v>1276</v>
      </c>
      <c r="K26" s="68">
        <f>ROUNDDOWN(($L$115+ROUNDDOWN(($A26*IF(501&lt;=$A26,$L$128,IF(101&lt;=$A26,$L$127,IF(51&lt;=$A26,$L$126,IF(31&lt;=$A26,$L$125,IF(21&lt;=$A26,$L$124,IF(11&lt;=$A26,$L$123,IF(1&lt;=$A26,$L$122,0)))))))),0))*1.1,0)</f>
        <v>6912</v>
      </c>
      <c r="L26" s="69">
        <v>3543</v>
      </c>
      <c r="M26" s="70">
        <f t="shared" si="9"/>
        <v>10455</v>
      </c>
      <c r="N26" s="71">
        <f t="shared" si="13"/>
        <v>420</v>
      </c>
      <c r="O26" s="72">
        <f t="shared" si="13"/>
        <v>21</v>
      </c>
      <c r="P26" s="73">
        <f t="shared" si="13"/>
        <v>441</v>
      </c>
      <c r="Q26" s="74">
        <f>ROUNDDOWN(($R$115+ROUNDDOWN(($A26*IF(501&lt;=$A26,$R$128,IF(101&lt;=$A26,$R$127,IF(51&lt;=$A26,$R$126,IF(31&lt;=$A26,$R$125,IF(21&lt;=$A26,$R$124,IF(11&lt;=$A26,$R$123,IF(1&lt;=$A26,$R$122,0)))))))),0))*1.1,0)</f>
        <v>7309</v>
      </c>
      <c r="R26" s="75">
        <f t="shared" si="6"/>
        <v>3564</v>
      </c>
      <c r="S26" s="76">
        <f t="shared" si="10"/>
        <v>10873</v>
      </c>
      <c r="T26" s="77">
        <f t="shared" si="14"/>
        <v>397</v>
      </c>
      <c r="U26" s="78">
        <f t="shared" si="14"/>
        <v>21</v>
      </c>
      <c r="V26" s="79">
        <f t="shared" si="14"/>
        <v>418</v>
      </c>
      <c r="W26" s="80">
        <f t="shared" si="15"/>
        <v>2124</v>
      </c>
      <c r="X26" s="81">
        <f t="shared" si="15"/>
        <v>11</v>
      </c>
      <c r="Y26" s="82">
        <f t="shared" si="15"/>
        <v>2135</v>
      </c>
      <c r="Z26" s="83">
        <f t="shared" si="16"/>
        <v>1.4096432015429123</v>
      </c>
      <c r="AA26" s="83">
        <f t="shared" si="16"/>
        <v>1.0030959752321982</v>
      </c>
      <c r="AB26" s="83">
        <f t="shared" si="16"/>
        <v>1.2443350881208515</v>
      </c>
    </row>
    <row r="27" spans="1:28" s="57" customFormat="1" ht="18" customHeight="1" x14ac:dyDescent="0.25">
      <c r="A27" s="84">
        <v>22</v>
      </c>
      <c r="B27" s="85">
        <f t="shared" si="5"/>
        <v>5429</v>
      </c>
      <c r="C27" s="106">
        <v>3723</v>
      </c>
      <c r="D27" s="111">
        <f t="shared" si="11"/>
        <v>9152</v>
      </c>
      <c r="E27" s="88">
        <f>ROUNDDOWN(($F$115+ROUNDDOWN(($A27*IF(501&lt;=$A27,$F$128,IF(101&lt;=$A27,$F$127,IF(51&lt;=$A27,$F$126,IF(31&lt;=$A27,$F$125,IF(21&lt;=$A27,$F$124,IF(11&lt;=$A27,$F$123,IF(1&lt;=$A27,$F$122,0)))))))),0))*1.1,0)</f>
        <v>6622</v>
      </c>
      <c r="F27" s="89">
        <v>3656</v>
      </c>
      <c r="G27" s="90">
        <f t="shared" si="8"/>
        <v>10278</v>
      </c>
      <c r="H27" s="91">
        <f t="shared" si="12"/>
        <v>1193</v>
      </c>
      <c r="I27" s="92">
        <f t="shared" si="12"/>
        <v>-67</v>
      </c>
      <c r="J27" s="93">
        <f t="shared" si="12"/>
        <v>1126</v>
      </c>
      <c r="K27" s="94">
        <f>ROUNDDOWN(($L$115+ROUNDDOWN(($A27*IF(501&lt;=$A27,$L$128,IF(101&lt;=$A27,$L$127,IF(51&lt;=$A27,$L$126,IF(31&lt;=$A27,$L$125,IF(21&lt;=$A27,$L$124,IF(11&lt;=$A27,$L$123,IF(1&lt;=$A27,$L$122,0)))))))),0))*1.1,0)</f>
        <v>7051</v>
      </c>
      <c r="L27" s="95">
        <v>3676</v>
      </c>
      <c r="M27" s="96">
        <f t="shared" si="9"/>
        <v>10727</v>
      </c>
      <c r="N27" s="97">
        <f t="shared" si="13"/>
        <v>429</v>
      </c>
      <c r="O27" s="98">
        <f t="shared" si="13"/>
        <v>20</v>
      </c>
      <c r="P27" s="99">
        <f t="shared" si="13"/>
        <v>449</v>
      </c>
      <c r="Q27" s="100">
        <f>ROUNDDOWN(($R$115+ROUNDDOWN(($A27*IF(501&lt;=$A27,$R$128,IF(101&lt;=$A27,$R$127,IF(51&lt;=$A27,$R$126,IF(31&lt;=$A27,$R$125,IF(21&lt;=$A27,$R$124,IF(11&lt;=$A27,$R$123,IF(1&lt;=$A27,$R$122,0)))))))),0))*1.1,0)</f>
        <v>7455</v>
      </c>
      <c r="R27" s="101">
        <f t="shared" si="6"/>
        <v>3696</v>
      </c>
      <c r="S27" s="102">
        <f t="shared" si="10"/>
        <v>11151</v>
      </c>
      <c r="T27" s="103">
        <f t="shared" si="14"/>
        <v>404</v>
      </c>
      <c r="U27" s="104">
        <f t="shared" si="14"/>
        <v>20</v>
      </c>
      <c r="V27" s="105">
        <f t="shared" si="14"/>
        <v>424</v>
      </c>
      <c r="W27" s="106">
        <f t="shared" si="15"/>
        <v>2026</v>
      </c>
      <c r="X27" s="86">
        <f t="shared" si="15"/>
        <v>-27</v>
      </c>
      <c r="Y27" s="87">
        <f t="shared" si="15"/>
        <v>1999</v>
      </c>
      <c r="Z27" s="107">
        <f t="shared" si="16"/>
        <v>1.3731810646527907</v>
      </c>
      <c r="AA27" s="83">
        <f t="shared" si="16"/>
        <v>0.99274778404512487</v>
      </c>
      <c r="AB27" s="83">
        <f t="shared" si="16"/>
        <v>1.2184222027972027</v>
      </c>
    </row>
    <row r="28" spans="1:28" s="57" customFormat="1" ht="18" customHeight="1" x14ac:dyDescent="0.25">
      <c r="A28" s="84">
        <v>23</v>
      </c>
      <c r="B28" s="85">
        <f t="shared" si="5"/>
        <v>5673</v>
      </c>
      <c r="C28" s="106">
        <v>3894</v>
      </c>
      <c r="D28" s="111">
        <f t="shared" si="11"/>
        <v>9567</v>
      </c>
      <c r="E28" s="88">
        <f>ROUNDDOWN(($F$115+ROUNDDOWN(($A28*IF(501&lt;=$A28,$F$128,IF(101&lt;=$A28,$F$127,IF(51&lt;=$A28,$F$126,IF(31&lt;=$A28,$F$125,IF(21&lt;=$A28,$F$124,IF(11&lt;=$A28,$F$123,IF(1&lt;=$A28,$F$122,0)))))))),0))*1.1,0)</f>
        <v>6751</v>
      </c>
      <c r="F28" s="89">
        <v>3790</v>
      </c>
      <c r="G28" s="90">
        <f t="shared" si="8"/>
        <v>10541</v>
      </c>
      <c r="H28" s="91">
        <f t="shared" si="12"/>
        <v>1078</v>
      </c>
      <c r="I28" s="92">
        <f t="shared" si="12"/>
        <v>-104</v>
      </c>
      <c r="J28" s="93">
        <f t="shared" si="12"/>
        <v>974</v>
      </c>
      <c r="K28" s="94">
        <f>ROUNDDOWN(($L$115+ROUNDDOWN(($A28*IF(501&lt;=$A28,$L$128,IF(101&lt;=$A28,$L$127,IF(51&lt;=$A28,$L$126,IF(31&lt;=$A28,$L$125,IF(21&lt;=$A28,$L$124,IF(11&lt;=$A28,$L$123,IF(1&lt;=$A28,$L$122,0)))))))),0))*1.1,0)</f>
        <v>7189</v>
      </c>
      <c r="L28" s="95">
        <v>3809</v>
      </c>
      <c r="M28" s="96">
        <f t="shared" si="9"/>
        <v>10998</v>
      </c>
      <c r="N28" s="97">
        <f t="shared" si="13"/>
        <v>438</v>
      </c>
      <c r="O28" s="98">
        <f t="shared" si="13"/>
        <v>19</v>
      </c>
      <c r="P28" s="99">
        <f t="shared" si="13"/>
        <v>457</v>
      </c>
      <c r="Q28" s="100">
        <f>ROUNDDOWN(($R$115+ROUNDDOWN(($A28*IF(501&lt;=$A28,$R$128,IF(101&lt;=$A28,$R$127,IF(51&lt;=$A28,$R$126,IF(31&lt;=$A28,$R$125,IF(21&lt;=$A28,$R$124,IF(11&lt;=$A28,$R$123,IF(1&lt;=$A28,$R$122,0)))))))),0))*1.1,0)</f>
        <v>7602</v>
      </c>
      <c r="R28" s="101">
        <f t="shared" si="6"/>
        <v>3828</v>
      </c>
      <c r="S28" s="102">
        <f t="shared" si="10"/>
        <v>11430</v>
      </c>
      <c r="T28" s="103">
        <f t="shared" si="14"/>
        <v>413</v>
      </c>
      <c r="U28" s="104">
        <f t="shared" si="14"/>
        <v>19</v>
      </c>
      <c r="V28" s="105">
        <f t="shared" si="14"/>
        <v>432</v>
      </c>
      <c r="W28" s="106">
        <f t="shared" si="15"/>
        <v>1929</v>
      </c>
      <c r="X28" s="86">
        <f t="shared" si="15"/>
        <v>-66</v>
      </c>
      <c r="Y28" s="87">
        <f t="shared" si="15"/>
        <v>1863</v>
      </c>
      <c r="Z28" s="107">
        <f t="shared" si="16"/>
        <v>1.3400317292437864</v>
      </c>
      <c r="AA28" s="83">
        <f t="shared" si="16"/>
        <v>0.98305084745762716</v>
      </c>
      <c r="AB28" s="83">
        <f t="shared" si="16"/>
        <v>1.1947318908748825</v>
      </c>
    </row>
    <row r="29" spans="1:28" s="57" customFormat="1" ht="18" customHeight="1" x14ac:dyDescent="0.25">
      <c r="A29" s="84">
        <v>24</v>
      </c>
      <c r="B29" s="85">
        <f t="shared" si="5"/>
        <v>5918</v>
      </c>
      <c r="C29" s="106">
        <v>4064</v>
      </c>
      <c r="D29" s="111">
        <f t="shared" si="11"/>
        <v>9982</v>
      </c>
      <c r="E29" s="88">
        <f>ROUNDDOWN(($F$115+ROUNDDOWN(($A29*IF(501&lt;=$A29,$F$128,IF(101&lt;=$A29,$F$127,IF(51&lt;=$A29,$F$126,IF(31&lt;=$A29,$F$125,IF(21&lt;=$A29,$F$124,IF(11&lt;=$A29,$F$123,IF(1&lt;=$A29,$F$122,0)))))))),0))*1.1,0)</f>
        <v>6881</v>
      </c>
      <c r="F29" s="89">
        <v>3924</v>
      </c>
      <c r="G29" s="90">
        <f t="shared" si="8"/>
        <v>10805</v>
      </c>
      <c r="H29" s="91">
        <f t="shared" si="12"/>
        <v>963</v>
      </c>
      <c r="I29" s="92">
        <f t="shared" si="12"/>
        <v>-140</v>
      </c>
      <c r="J29" s="93">
        <f t="shared" si="12"/>
        <v>823</v>
      </c>
      <c r="K29" s="94">
        <f>ROUNDDOWN(($L$115+ROUNDDOWN(($A29*IF(501&lt;=$A29,$L$128,IF(101&lt;=$A29,$L$127,IF(51&lt;=$A29,$L$126,IF(31&lt;=$A29,$L$125,IF(21&lt;=$A29,$L$124,IF(11&lt;=$A29,$L$123,IF(1&lt;=$A29,$L$122,0)))))))),0))*1.1,0)</f>
        <v>7328</v>
      </c>
      <c r="L29" s="95">
        <v>3942</v>
      </c>
      <c r="M29" s="96">
        <f t="shared" si="9"/>
        <v>11270</v>
      </c>
      <c r="N29" s="97">
        <f t="shared" si="13"/>
        <v>447</v>
      </c>
      <c r="O29" s="98">
        <f t="shared" si="13"/>
        <v>18</v>
      </c>
      <c r="P29" s="99">
        <f t="shared" si="13"/>
        <v>465</v>
      </c>
      <c r="Q29" s="100">
        <f>ROUNDDOWN(($R$115+ROUNDDOWN(($A29*IF(501&lt;=$A29,$R$128,IF(101&lt;=$A29,$R$127,IF(51&lt;=$A29,$R$126,IF(31&lt;=$A29,$R$125,IF(21&lt;=$A29,$R$124,IF(11&lt;=$A29,$R$123,IF(1&lt;=$A29,$R$122,0)))))))),0))*1.1,0)</f>
        <v>7748</v>
      </c>
      <c r="R29" s="101">
        <f t="shared" si="6"/>
        <v>3960</v>
      </c>
      <c r="S29" s="102">
        <f t="shared" si="10"/>
        <v>11708</v>
      </c>
      <c r="T29" s="103">
        <f t="shared" si="14"/>
        <v>420</v>
      </c>
      <c r="U29" s="104">
        <f t="shared" si="14"/>
        <v>18</v>
      </c>
      <c r="V29" s="105">
        <f t="shared" si="14"/>
        <v>438</v>
      </c>
      <c r="W29" s="106">
        <f t="shared" si="15"/>
        <v>1830</v>
      </c>
      <c r="X29" s="86">
        <f t="shared" si="15"/>
        <v>-104</v>
      </c>
      <c r="Y29" s="87">
        <f t="shared" si="15"/>
        <v>1726</v>
      </c>
      <c r="Z29" s="107">
        <f t="shared" si="16"/>
        <v>1.3092260898952348</v>
      </c>
      <c r="AA29" s="83">
        <f t="shared" si="16"/>
        <v>0.97440944881889768</v>
      </c>
      <c r="AB29" s="83">
        <f t="shared" si="16"/>
        <v>1.1729112402324184</v>
      </c>
    </row>
    <row r="30" spans="1:28" s="57" customFormat="1" ht="18" customHeight="1" x14ac:dyDescent="0.25">
      <c r="A30" s="84">
        <v>25</v>
      </c>
      <c r="B30" s="85">
        <f t="shared" si="5"/>
        <v>6162</v>
      </c>
      <c r="C30" s="106">
        <v>4235</v>
      </c>
      <c r="D30" s="111">
        <f t="shared" si="11"/>
        <v>10397</v>
      </c>
      <c r="E30" s="88">
        <f>ROUNDDOWN(($F$115+ROUNDDOWN(($A30*IF(501&lt;=$A30,$F$128,IF(101&lt;=$A30,$F$127,IF(51&lt;=$A30,$F$126,IF(31&lt;=$A30,$F$125,IF(21&lt;=$A30,$F$124,IF(11&lt;=$A30,$F$123,IF(1&lt;=$A30,$F$122,0)))))))),0))*1.1,0)</f>
        <v>7011</v>
      </c>
      <c r="F30" s="89">
        <v>4059</v>
      </c>
      <c r="G30" s="90">
        <f t="shared" si="8"/>
        <v>11070</v>
      </c>
      <c r="H30" s="91">
        <f t="shared" si="12"/>
        <v>849</v>
      </c>
      <c r="I30" s="92">
        <f t="shared" si="12"/>
        <v>-176</v>
      </c>
      <c r="J30" s="93">
        <f t="shared" si="12"/>
        <v>673</v>
      </c>
      <c r="K30" s="94">
        <f>ROUNDDOWN(($L$115+ROUNDDOWN(($A30*IF(501&lt;=$A30,$L$128,IF(101&lt;=$A30,$L$127,IF(51&lt;=$A30,$L$126,IF(31&lt;=$A30,$L$125,IF(21&lt;=$A30,$L$124,IF(11&lt;=$A30,$L$123,IF(1&lt;=$A30,$L$122,0)))))))),0))*1.1,0)</f>
        <v>7466</v>
      </c>
      <c r="L30" s="95">
        <v>4075</v>
      </c>
      <c r="M30" s="96">
        <f t="shared" si="9"/>
        <v>11541</v>
      </c>
      <c r="N30" s="97">
        <f t="shared" si="13"/>
        <v>455</v>
      </c>
      <c r="O30" s="98">
        <f t="shared" si="13"/>
        <v>16</v>
      </c>
      <c r="P30" s="99">
        <f t="shared" si="13"/>
        <v>471</v>
      </c>
      <c r="Q30" s="100">
        <f>ROUNDDOWN(($R$115+ROUNDDOWN(($A30*IF(501&lt;=$A30,$R$128,IF(101&lt;=$A30,$R$127,IF(51&lt;=$A30,$R$126,IF(31&lt;=$A30,$R$125,IF(21&lt;=$A30,$R$124,IF(11&lt;=$A30,$R$123,IF(1&lt;=$A30,$R$122,0)))))))),0))*1.1,0)</f>
        <v>7894</v>
      </c>
      <c r="R30" s="101">
        <f t="shared" si="6"/>
        <v>4092</v>
      </c>
      <c r="S30" s="102">
        <f t="shared" si="10"/>
        <v>11986</v>
      </c>
      <c r="T30" s="103">
        <f t="shared" si="14"/>
        <v>428</v>
      </c>
      <c r="U30" s="104">
        <f t="shared" si="14"/>
        <v>17</v>
      </c>
      <c r="V30" s="105">
        <f t="shared" si="14"/>
        <v>445</v>
      </c>
      <c r="W30" s="106">
        <f t="shared" si="15"/>
        <v>1732</v>
      </c>
      <c r="X30" s="86">
        <f t="shared" si="15"/>
        <v>-143</v>
      </c>
      <c r="Y30" s="87">
        <f t="shared" si="15"/>
        <v>1589</v>
      </c>
      <c r="Z30" s="107">
        <f t="shared" si="16"/>
        <v>1.2810775722168126</v>
      </c>
      <c r="AA30" s="83">
        <f t="shared" si="16"/>
        <v>0.96623376623376622</v>
      </c>
      <c r="AB30" s="83">
        <f t="shared" si="16"/>
        <v>1.1528325478503414</v>
      </c>
    </row>
    <row r="31" spans="1:28" s="57" customFormat="1" ht="18" customHeight="1" x14ac:dyDescent="0.25">
      <c r="A31" s="84">
        <v>26</v>
      </c>
      <c r="B31" s="85">
        <f t="shared" si="5"/>
        <v>6406</v>
      </c>
      <c r="C31" s="106">
        <v>4411</v>
      </c>
      <c r="D31" s="111">
        <f t="shared" si="11"/>
        <v>10817</v>
      </c>
      <c r="E31" s="88">
        <f>ROUNDDOWN(($F$115+ROUNDDOWN(($A31*IF(501&lt;=$A31,$F$128,IF(101&lt;=$A31,$F$127,IF(51&lt;=$A31,$F$126,IF(31&lt;=$A31,$F$125,IF(21&lt;=$A31,$F$124,IF(11&lt;=$A31,$F$123,IF(1&lt;=$A31,$F$122,0)))))))),0))*1.1,0)</f>
        <v>7141</v>
      </c>
      <c r="F31" s="89">
        <v>4193</v>
      </c>
      <c r="G31" s="90">
        <f t="shared" si="8"/>
        <v>11334</v>
      </c>
      <c r="H31" s="91">
        <f t="shared" si="12"/>
        <v>735</v>
      </c>
      <c r="I31" s="92">
        <f t="shared" si="12"/>
        <v>-218</v>
      </c>
      <c r="J31" s="93">
        <f t="shared" si="12"/>
        <v>517</v>
      </c>
      <c r="K31" s="94">
        <f>ROUNDDOWN(($L$115+ROUNDDOWN(($A31*IF(501&lt;=$A31,$L$128,IF(101&lt;=$A31,$L$127,IF(51&lt;=$A31,$L$126,IF(31&lt;=$A31,$L$125,IF(21&lt;=$A31,$L$124,IF(11&lt;=$A31,$L$123,IF(1&lt;=$A31,$L$122,0)))))))),0))*1.1,0)</f>
        <v>7605</v>
      </c>
      <c r="L31" s="95">
        <v>4208</v>
      </c>
      <c r="M31" s="96">
        <f t="shared" si="9"/>
        <v>11813</v>
      </c>
      <c r="N31" s="97">
        <f t="shared" si="13"/>
        <v>464</v>
      </c>
      <c r="O31" s="98">
        <f t="shared" si="13"/>
        <v>15</v>
      </c>
      <c r="P31" s="99">
        <f t="shared" si="13"/>
        <v>479</v>
      </c>
      <c r="Q31" s="100">
        <f>ROUNDDOWN(($R$115+ROUNDDOWN(($A31*IF(501&lt;=$A31,$R$128,IF(101&lt;=$A31,$R$127,IF(51&lt;=$A31,$R$126,IF(31&lt;=$A31,$R$125,IF(21&lt;=$A31,$R$124,IF(11&lt;=$A31,$R$123,IF(1&lt;=$A31,$R$122,0)))))))),0))*1.1,0)</f>
        <v>8041</v>
      </c>
      <c r="R31" s="101">
        <f t="shared" si="6"/>
        <v>4224</v>
      </c>
      <c r="S31" s="102">
        <f t="shared" si="10"/>
        <v>12265</v>
      </c>
      <c r="T31" s="103">
        <f t="shared" si="14"/>
        <v>436</v>
      </c>
      <c r="U31" s="104">
        <f t="shared" si="14"/>
        <v>16</v>
      </c>
      <c r="V31" s="105">
        <f t="shared" si="14"/>
        <v>452</v>
      </c>
      <c r="W31" s="106">
        <f t="shared" si="15"/>
        <v>1635</v>
      </c>
      <c r="X31" s="86">
        <f t="shared" si="15"/>
        <v>-187</v>
      </c>
      <c r="Y31" s="87">
        <f t="shared" si="15"/>
        <v>1448</v>
      </c>
      <c r="Z31" s="107">
        <f t="shared" si="16"/>
        <v>1.2552294723696535</v>
      </c>
      <c r="AA31" s="83">
        <f t="shared" si="16"/>
        <v>0.95760598503740646</v>
      </c>
      <c r="AB31" s="83">
        <f t="shared" si="16"/>
        <v>1.1338633632245538</v>
      </c>
    </row>
    <row r="32" spans="1:28" s="57" customFormat="1" ht="18" customHeight="1" x14ac:dyDescent="0.25">
      <c r="A32" s="84">
        <v>27</v>
      </c>
      <c r="B32" s="85">
        <f t="shared" si="5"/>
        <v>6650</v>
      </c>
      <c r="C32" s="106">
        <v>4587</v>
      </c>
      <c r="D32" s="111">
        <f t="shared" si="11"/>
        <v>11237</v>
      </c>
      <c r="E32" s="88">
        <f>ROUNDDOWN(($F$115+ROUNDDOWN(($A32*IF(501&lt;=$A32,$F$128,IF(101&lt;=$A32,$F$127,IF(51&lt;=$A32,$F$126,IF(31&lt;=$A32,$F$125,IF(21&lt;=$A32,$F$124,IF(11&lt;=$A32,$F$123,IF(1&lt;=$A32,$F$122,0)))))))),0))*1.1,0)</f>
        <v>7271</v>
      </c>
      <c r="F32" s="89">
        <v>4327</v>
      </c>
      <c r="G32" s="90">
        <f t="shared" si="8"/>
        <v>11598</v>
      </c>
      <c r="H32" s="91">
        <f t="shared" si="12"/>
        <v>621</v>
      </c>
      <c r="I32" s="92">
        <f t="shared" si="12"/>
        <v>-260</v>
      </c>
      <c r="J32" s="93">
        <f t="shared" si="12"/>
        <v>361</v>
      </c>
      <c r="K32" s="94">
        <f>ROUNDDOWN(($L$115+ROUNDDOWN(($A32*IF(501&lt;=$A32,$L$128,IF(101&lt;=$A32,$L$127,IF(51&lt;=$A32,$L$126,IF(31&lt;=$A32,$L$125,IF(21&lt;=$A32,$L$124,IF(11&lt;=$A32,$L$123,IF(1&lt;=$A32,$L$122,0)))))))),0))*1.1,0)</f>
        <v>7744</v>
      </c>
      <c r="L32" s="95">
        <v>4341</v>
      </c>
      <c r="M32" s="96">
        <f t="shared" si="9"/>
        <v>12085</v>
      </c>
      <c r="N32" s="97">
        <f t="shared" si="13"/>
        <v>473</v>
      </c>
      <c r="O32" s="98">
        <f t="shared" si="13"/>
        <v>14</v>
      </c>
      <c r="P32" s="99">
        <f t="shared" si="13"/>
        <v>487</v>
      </c>
      <c r="Q32" s="100">
        <f>ROUNDDOWN(($R$115+ROUNDDOWN(($A32*IF(501&lt;=$A32,$R$128,IF(101&lt;=$A32,$R$127,IF(51&lt;=$A32,$R$126,IF(31&lt;=$A32,$R$125,IF(21&lt;=$A32,$R$124,IF(11&lt;=$A32,$R$123,IF(1&lt;=$A32,$R$122,0)))))))),0))*1.1,0)</f>
        <v>8187</v>
      </c>
      <c r="R32" s="101">
        <f t="shared" si="6"/>
        <v>4356</v>
      </c>
      <c r="S32" s="102">
        <f t="shared" si="10"/>
        <v>12543</v>
      </c>
      <c r="T32" s="103">
        <f t="shared" si="14"/>
        <v>443</v>
      </c>
      <c r="U32" s="104">
        <f t="shared" si="14"/>
        <v>15</v>
      </c>
      <c r="V32" s="105">
        <f t="shared" si="14"/>
        <v>458</v>
      </c>
      <c r="W32" s="106">
        <f t="shared" si="15"/>
        <v>1537</v>
      </c>
      <c r="X32" s="86">
        <f t="shared" si="15"/>
        <v>-231</v>
      </c>
      <c r="Y32" s="87">
        <f t="shared" si="15"/>
        <v>1306</v>
      </c>
      <c r="Z32" s="107">
        <f t="shared" si="16"/>
        <v>1.2311278195488722</v>
      </c>
      <c r="AA32" s="83">
        <f t="shared" si="16"/>
        <v>0.94964028776978415</v>
      </c>
      <c r="AB32" s="83">
        <f t="shared" si="16"/>
        <v>1.1162231912432143</v>
      </c>
    </row>
    <row r="33" spans="1:28" s="57" customFormat="1" ht="18" customHeight="1" x14ac:dyDescent="0.25">
      <c r="A33" s="84">
        <v>28</v>
      </c>
      <c r="B33" s="85">
        <f t="shared" si="5"/>
        <v>6894</v>
      </c>
      <c r="C33" s="106">
        <v>4763</v>
      </c>
      <c r="D33" s="111">
        <f t="shared" si="11"/>
        <v>11657</v>
      </c>
      <c r="E33" s="88">
        <f>ROUNDDOWN(($F$115+ROUNDDOWN(($A33*IF(501&lt;=$A33,$F$128,IF(101&lt;=$A33,$F$127,IF(51&lt;=$A33,$F$126,IF(31&lt;=$A33,$F$125,IF(21&lt;=$A33,$F$124,IF(11&lt;=$A33,$F$123,IF(1&lt;=$A33,$F$122,0)))))))),0))*1.1,0)</f>
        <v>7400</v>
      </c>
      <c r="F33" s="89">
        <v>4461</v>
      </c>
      <c r="G33" s="90">
        <f t="shared" si="8"/>
        <v>11861</v>
      </c>
      <c r="H33" s="91">
        <f t="shared" si="12"/>
        <v>506</v>
      </c>
      <c r="I33" s="92">
        <f t="shared" si="12"/>
        <v>-302</v>
      </c>
      <c r="J33" s="93">
        <f t="shared" si="12"/>
        <v>204</v>
      </c>
      <c r="K33" s="94">
        <f>ROUNDDOWN(($L$115+ROUNDDOWN(($A33*IF(501&lt;=$A33,$L$128,IF(101&lt;=$A33,$L$127,IF(51&lt;=$A33,$L$126,IF(31&lt;=$A33,$L$125,IF(21&lt;=$A33,$L$124,IF(11&lt;=$A33,$L$123,IF(1&lt;=$A33,$L$122,0)))))))),0))*1.1,0)</f>
        <v>7882</v>
      </c>
      <c r="L33" s="95">
        <v>4474</v>
      </c>
      <c r="M33" s="96">
        <f t="shared" si="9"/>
        <v>12356</v>
      </c>
      <c r="N33" s="97">
        <f t="shared" si="13"/>
        <v>482</v>
      </c>
      <c r="O33" s="98">
        <f t="shared" si="13"/>
        <v>13</v>
      </c>
      <c r="P33" s="99">
        <f t="shared" si="13"/>
        <v>495</v>
      </c>
      <c r="Q33" s="100">
        <f>ROUNDDOWN(($R$115+ROUNDDOWN(($A33*IF(501&lt;=$A33,$R$128,IF(101&lt;=$A33,$R$127,IF(51&lt;=$A33,$R$126,IF(31&lt;=$A33,$R$125,IF(21&lt;=$A33,$R$124,IF(11&lt;=$A33,$R$123,IF(1&lt;=$A33,$R$122,0)))))))),0))*1.1,0)</f>
        <v>8333</v>
      </c>
      <c r="R33" s="101">
        <f t="shared" si="6"/>
        <v>4488</v>
      </c>
      <c r="S33" s="102">
        <f t="shared" si="10"/>
        <v>12821</v>
      </c>
      <c r="T33" s="103">
        <f t="shared" si="14"/>
        <v>451</v>
      </c>
      <c r="U33" s="104">
        <f t="shared" si="14"/>
        <v>14</v>
      </c>
      <c r="V33" s="105">
        <f t="shared" si="14"/>
        <v>465</v>
      </c>
      <c r="W33" s="106">
        <f t="shared" si="15"/>
        <v>1439</v>
      </c>
      <c r="X33" s="86">
        <f t="shared" si="15"/>
        <v>-275</v>
      </c>
      <c r="Y33" s="87">
        <f t="shared" si="15"/>
        <v>1164</v>
      </c>
      <c r="Z33" s="107">
        <f t="shared" si="16"/>
        <v>1.2087322309254425</v>
      </c>
      <c r="AA33" s="83">
        <f t="shared" si="16"/>
        <v>0.94226327944572752</v>
      </c>
      <c r="AB33" s="83">
        <f t="shared" si="16"/>
        <v>1.0998541648794715</v>
      </c>
    </row>
    <row r="34" spans="1:28" s="57" customFormat="1" ht="18" customHeight="1" x14ac:dyDescent="0.25">
      <c r="A34" s="84">
        <v>29</v>
      </c>
      <c r="B34" s="85">
        <f t="shared" si="5"/>
        <v>7139</v>
      </c>
      <c r="C34" s="106">
        <v>4939</v>
      </c>
      <c r="D34" s="111">
        <f t="shared" si="11"/>
        <v>12078</v>
      </c>
      <c r="E34" s="88">
        <f>ROUNDDOWN(($F$115+ROUNDDOWN(($A34*IF(501&lt;=$A34,$F$128,IF(101&lt;=$A34,$F$127,IF(51&lt;=$A34,$F$126,IF(31&lt;=$A34,$F$125,IF(21&lt;=$A34,$F$124,IF(11&lt;=$A34,$F$123,IF(1&lt;=$A34,$F$122,0)))))))),0))*1.1,0)</f>
        <v>7530</v>
      </c>
      <c r="F34" s="89">
        <v>4595</v>
      </c>
      <c r="G34" s="90">
        <f t="shared" si="8"/>
        <v>12125</v>
      </c>
      <c r="H34" s="91">
        <f t="shared" si="12"/>
        <v>391</v>
      </c>
      <c r="I34" s="92">
        <f t="shared" si="12"/>
        <v>-344</v>
      </c>
      <c r="J34" s="93">
        <f t="shared" si="12"/>
        <v>47</v>
      </c>
      <c r="K34" s="94">
        <f>ROUNDDOWN(($L$115+ROUNDDOWN(($A34*IF(501&lt;=$A34,$L$128,IF(101&lt;=$A34,$L$127,IF(51&lt;=$A34,$L$126,IF(31&lt;=$A34,$L$125,IF(21&lt;=$A34,$L$124,IF(11&lt;=$A34,$L$123,IF(1&lt;=$A34,$L$122,0)))))))),0))*1.1,0)</f>
        <v>8021</v>
      </c>
      <c r="L34" s="95">
        <v>4607</v>
      </c>
      <c r="M34" s="96">
        <f t="shared" si="9"/>
        <v>12628</v>
      </c>
      <c r="N34" s="97">
        <f t="shared" si="13"/>
        <v>491</v>
      </c>
      <c r="O34" s="98">
        <f t="shared" si="13"/>
        <v>12</v>
      </c>
      <c r="P34" s="99">
        <f t="shared" si="13"/>
        <v>503</v>
      </c>
      <c r="Q34" s="100">
        <f>ROUNDDOWN(($R$115+ROUNDDOWN(($A34*IF(501&lt;=$A34,$R$128,IF(101&lt;=$A34,$R$127,IF(51&lt;=$A34,$R$126,IF(31&lt;=$A34,$R$125,IF(21&lt;=$A34,$R$124,IF(11&lt;=$A34,$R$123,IF(1&lt;=$A34,$R$122,0)))))))),0))*1.1,0)</f>
        <v>8479</v>
      </c>
      <c r="R34" s="101">
        <f t="shared" si="6"/>
        <v>4620</v>
      </c>
      <c r="S34" s="102">
        <f t="shared" si="10"/>
        <v>13099</v>
      </c>
      <c r="T34" s="103">
        <f t="shared" si="14"/>
        <v>458</v>
      </c>
      <c r="U34" s="104">
        <f t="shared" si="14"/>
        <v>13</v>
      </c>
      <c r="V34" s="105">
        <f t="shared" si="14"/>
        <v>471</v>
      </c>
      <c r="W34" s="106">
        <f t="shared" si="15"/>
        <v>1340</v>
      </c>
      <c r="X34" s="86">
        <f t="shared" si="15"/>
        <v>-319</v>
      </c>
      <c r="Y34" s="87">
        <f t="shared" si="15"/>
        <v>1021</v>
      </c>
      <c r="Z34" s="107">
        <f t="shared" si="16"/>
        <v>1.1877013587337162</v>
      </c>
      <c r="AA34" s="83">
        <f t="shared" si="16"/>
        <v>0.93541202672605794</v>
      </c>
      <c r="AB34" s="83">
        <f t="shared" si="16"/>
        <v>1.0845338632223878</v>
      </c>
    </row>
    <row r="35" spans="1:28" s="57" customFormat="1" ht="18" customHeight="1" x14ac:dyDescent="0.25">
      <c r="A35" s="84">
        <v>30</v>
      </c>
      <c r="B35" s="85">
        <f t="shared" si="5"/>
        <v>7383</v>
      </c>
      <c r="C35" s="106">
        <v>5115</v>
      </c>
      <c r="D35" s="111">
        <f t="shared" si="11"/>
        <v>12498</v>
      </c>
      <c r="E35" s="88">
        <f>ROUNDDOWN(($F$115+ROUNDDOWN(($A35*IF(501&lt;=$A35,$F$128,IF(101&lt;=$A35,$F$127,IF(51&lt;=$A35,$F$126,IF(31&lt;=$A35,$F$125,IF(21&lt;=$A35,$F$124,IF(11&lt;=$A35,$F$123,IF(1&lt;=$A35,$F$122,0)))))))),0))*1.1,0)</f>
        <v>7660</v>
      </c>
      <c r="F35" s="89">
        <v>4730</v>
      </c>
      <c r="G35" s="90">
        <f t="shared" si="8"/>
        <v>12390</v>
      </c>
      <c r="H35" s="91">
        <f t="shared" si="12"/>
        <v>277</v>
      </c>
      <c r="I35" s="92">
        <f t="shared" si="12"/>
        <v>-385</v>
      </c>
      <c r="J35" s="93">
        <f t="shared" si="12"/>
        <v>-108</v>
      </c>
      <c r="K35" s="94">
        <f>ROUNDDOWN(($L$115+ROUNDDOWN(($A35*IF(501&lt;=$A35,$L$128,IF(101&lt;=$A35,$L$127,IF(51&lt;=$A35,$L$126,IF(31&lt;=$A35,$L$125,IF(21&lt;=$A35,$L$124,IF(11&lt;=$A35,$L$123,IF(1&lt;=$A35,$L$122,0)))))))),0))*1.1,0)</f>
        <v>8159</v>
      </c>
      <c r="L35" s="95">
        <v>4741</v>
      </c>
      <c r="M35" s="96">
        <f t="shared" si="9"/>
        <v>12900</v>
      </c>
      <c r="N35" s="97">
        <f t="shared" si="13"/>
        <v>499</v>
      </c>
      <c r="O35" s="98">
        <f t="shared" si="13"/>
        <v>11</v>
      </c>
      <c r="P35" s="99">
        <f t="shared" si="13"/>
        <v>510</v>
      </c>
      <c r="Q35" s="100">
        <f>ROUNDDOWN(($R$115+ROUNDDOWN(($A35*IF(501&lt;=$A35,$R$128,IF(101&lt;=$A35,$R$127,IF(51&lt;=$A35,$R$126,IF(31&lt;=$A35,$R$125,IF(21&lt;=$A35,$R$124,IF(11&lt;=$A35,$R$123,IF(1&lt;=$A35,$R$122,0)))))))),0))*1.1,0)</f>
        <v>8626</v>
      </c>
      <c r="R35" s="101">
        <f t="shared" si="6"/>
        <v>4752</v>
      </c>
      <c r="S35" s="102">
        <f t="shared" si="10"/>
        <v>13378</v>
      </c>
      <c r="T35" s="103">
        <f t="shared" si="14"/>
        <v>467</v>
      </c>
      <c r="U35" s="104">
        <f t="shared" si="14"/>
        <v>11</v>
      </c>
      <c r="V35" s="105">
        <f t="shared" si="14"/>
        <v>478</v>
      </c>
      <c r="W35" s="106">
        <f t="shared" si="15"/>
        <v>1243</v>
      </c>
      <c r="X35" s="86">
        <f t="shared" si="15"/>
        <v>-363</v>
      </c>
      <c r="Y35" s="87">
        <f t="shared" si="15"/>
        <v>880</v>
      </c>
      <c r="Z35" s="107">
        <f t="shared" si="16"/>
        <v>1.1683597453609644</v>
      </c>
      <c r="AA35" s="83">
        <f t="shared" si="16"/>
        <v>0.92903225806451617</v>
      </c>
      <c r="AB35" s="83">
        <f t="shared" si="16"/>
        <v>1.0704112658025284</v>
      </c>
    </row>
    <row r="36" spans="1:28" s="57" customFormat="1" ht="18" customHeight="1" x14ac:dyDescent="0.25">
      <c r="A36" s="84">
        <v>31</v>
      </c>
      <c r="B36" s="85">
        <f t="shared" si="5"/>
        <v>9152</v>
      </c>
      <c r="C36" s="106">
        <v>5291</v>
      </c>
      <c r="D36" s="111">
        <f t="shared" si="11"/>
        <v>14443</v>
      </c>
      <c r="E36" s="88">
        <f>ROUNDDOWN(($F$115+ROUNDDOWN(($A36*IF(501&lt;=$A36,$F$128,IF(101&lt;=$A36,$F$127,IF(51&lt;=$A36,$F$126,IF(31&lt;=$A36,$F$125,IF(21&lt;=$A36,$F$124,IF(11&lt;=$A36,$F$123,IF(1&lt;=$A36,$F$122,0)))))))),0))*1.1,0)</f>
        <v>9017</v>
      </c>
      <c r="F36" s="89">
        <v>5512</v>
      </c>
      <c r="G36" s="90">
        <f t="shared" si="8"/>
        <v>14529</v>
      </c>
      <c r="H36" s="91">
        <f t="shared" si="12"/>
        <v>-135</v>
      </c>
      <c r="I36" s="92">
        <f t="shared" si="12"/>
        <v>221</v>
      </c>
      <c r="J36" s="93">
        <f t="shared" si="12"/>
        <v>86</v>
      </c>
      <c r="K36" s="94">
        <f>ROUNDDOWN(($L$115+ROUNDDOWN(($A36*IF(501&lt;=$A36,$L$128,IF(101&lt;=$A36,$L$127,IF(51&lt;=$A36,$L$126,IF(31&lt;=$A36,$L$125,IF(21&lt;=$A36,$L$124,IF(11&lt;=$A36,$L$123,IF(1&lt;=$A36,$L$122,0)))))))),0))*1.1,0)</f>
        <v>9594</v>
      </c>
      <c r="L36" s="95">
        <v>5692</v>
      </c>
      <c r="M36" s="96">
        <f t="shared" si="9"/>
        <v>15286</v>
      </c>
      <c r="N36" s="97">
        <f t="shared" si="13"/>
        <v>577</v>
      </c>
      <c r="O36" s="98">
        <f t="shared" si="13"/>
        <v>180</v>
      </c>
      <c r="P36" s="99">
        <f t="shared" si="13"/>
        <v>757</v>
      </c>
      <c r="Q36" s="100">
        <f>ROUNDDOWN(($R$115+ROUNDDOWN(($A36*IF(501&lt;=$A36,$R$128,IF(101&lt;=$A36,$R$127,IF(51&lt;=$A36,$R$126,IF(31&lt;=$A36,$R$125,IF(21&lt;=$A36,$R$124,IF(11&lt;=$A36,$R$123,IF(1&lt;=$A36,$R$122,0)))))))),0))*1.1,0)</f>
        <v>10102</v>
      </c>
      <c r="R36" s="101">
        <f t="shared" si="6"/>
        <v>5907</v>
      </c>
      <c r="S36" s="102">
        <f t="shared" si="10"/>
        <v>16009</v>
      </c>
      <c r="T36" s="103">
        <f t="shared" si="14"/>
        <v>508</v>
      </c>
      <c r="U36" s="104">
        <f t="shared" si="14"/>
        <v>215</v>
      </c>
      <c r="V36" s="105">
        <f t="shared" si="14"/>
        <v>723</v>
      </c>
      <c r="W36" s="106">
        <f t="shared" si="15"/>
        <v>950</v>
      </c>
      <c r="X36" s="86">
        <f t="shared" si="15"/>
        <v>616</v>
      </c>
      <c r="Y36" s="87">
        <f t="shared" si="15"/>
        <v>1566</v>
      </c>
      <c r="Z36" s="107">
        <f t="shared" si="16"/>
        <v>1.1038024475524475</v>
      </c>
      <c r="AA36" s="83">
        <f t="shared" si="16"/>
        <v>1.1164241164241164</v>
      </c>
      <c r="AB36" s="83">
        <f t="shared" si="16"/>
        <v>1.1084262272381085</v>
      </c>
    </row>
    <row r="37" spans="1:28" s="57" customFormat="1" ht="18" customHeight="1" x14ac:dyDescent="0.25">
      <c r="A37" s="84">
        <v>32</v>
      </c>
      <c r="B37" s="85">
        <f t="shared" si="5"/>
        <v>9468</v>
      </c>
      <c r="C37" s="106">
        <v>5467</v>
      </c>
      <c r="D37" s="111">
        <f t="shared" si="11"/>
        <v>14935</v>
      </c>
      <c r="E37" s="88">
        <f>ROUNDDOWN(($F$115+ROUNDDOWN(($A37*IF(501&lt;=$A37,$F$128,IF(101&lt;=$A37,$F$127,IF(51&lt;=$A37,$F$126,IF(31&lt;=$A37,$F$125,IF(21&lt;=$A37,$F$124,IF(11&lt;=$A37,$F$123,IF(1&lt;=$A37,$F$122,0)))))))),0))*1.1,0)</f>
        <v>9187</v>
      </c>
      <c r="F37" s="89">
        <v>5667</v>
      </c>
      <c r="G37" s="90">
        <f t="shared" si="8"/>
        <v>14854</v>
      </c>
      <c r="H37" s="91">
        <f t="shared" si="12"/>
        <v>-281</v>
      </c>
      <c r="I37" s="92">
        <f t="shared" si="12"/>
        <v>200</v>
      </c>
      <c r="J37" s="93">
        <f t="shared" si="12"/>
        <v>-81</v>
      </c>
      <c r="K37" s="94">
        <f>ROUNDDOWN(($L$115+ROUNDDOWN(($A37*IF(501&lt;=$A37,$L$128,IF(101&lt;=$A37,$L$127,IF(51&lt;=$A37,$L$126,IF(31&lt;=$A37,$L$125,IF(21&lt;=$A37,$L$124,IF(11&lt;=$A37,$L$123,IF(1&lt;=$A37,$L$122,0)))))))),0))*1.1,0)</f>
        <v>9774</v>
      </c>
      <c r="L37" s="95">
        <v>5852</v>
      </c>
      <c r="M37" s="96">
        <f t="shared" si="9"/>
        <v>15626</v>
      </c>
      <c r="N37" s="97">
        <f t="shared" si="13"/>
        <v>587</v>
      </c>
      <c r="O37" s="98">
        <f t="shared" si="13"/>
        <v>185</v>
      </c>
      <c r="P37" s="99">
        <f t="shared" si="13"/>
        <v>772</v>
      </c>
      <c r="Q37" s="100">
        <f>ROUNDDOWN(($R$115+ROUNDDOWN(($A37*IF(501&lt;=$A37,$R$128,IF(101&lt;=$A37,$R$127,IF(51&lt;=$A37,$R$126,IF(31&lt;=$A37,$R$125,IF(21&lt;=$A37,$R$124,IF(11&lt;=$A37,$R$123,IF(1&lt;=$A37,$R$122,0)))))))),0))*1.1,0)</f>
        <v>10291</v>
      </c>
      <c r="R37" s="101">
        <f t="shared" si="6"/>
        <v>6072</v>
      </c>
      <c r="S37" s="102">
        <f t="shared" si="10"/>
        <v>16363</v>
      </c>
      <c r="T37" s="103">
        <f t="shared" si="14"/>
        <v>517</v>
      </c>
      <c r="U37" s="104">
        <f t="shared" si="14"/>
        <v>220</v>
      </c>
      <c r="V37" s="105">
        <f t="shared" si="14"/>
        <v>737</v>
      </c>
      <c r="W37" s="106">
        <f t="shared" si="15"/>
        <v>823</v>
      </c>
      <c r="X37" s="86">
        <f t="shared" si="15"/>
        <v>605</v>
      </c>
      <c r="Y37" s="87">
        <f t="shared" si="15"/>
        <v>1428</v>
      </c>
      <c r="Z37" s="107">
        <f t="shared" si="16"/>
        <v>1.0869243768483312</v>
      </c>
      <c r="AA37" s="83">
        <f t="shared" si="16"/>
        <v>1.1106639839034205</v>
      </c>
      <c r="AB37" s="83">
        <f t="shared" si="16"/>
        <v>1.0956143287579512</v>
      </c>
    </row>
    <row r="38" spans="1:28" s="57" customFormat="1" ht="18" customHeight="1" x14ac:dyDescent="0.25">
      <c r="A38" s="84">
        <v>33</v>
      </c>
      <c r="B38" s="85">
        <f t="shared" si="5"/>
        <v>9785</v>
      </c>
      <c r="C38" s="106">
        <v>5643</v>
      </c>
      <c r="D38" s="111">
        <f t="shared" si="11"/>
        <v>15428</v>
      </c>
      <c r="E38" s="88">
        <f>ROUNDDOWN(($F$115+ROUNDDOWN(($A38*IF(501&lt;=$A38,$F$128,IF(101&lt;=$A38,$F$127,IF(51&lt;=$A38,$F$126,IF(31&lt;=$A38,$F$125,IF(21&lt;=$A38,$F$124,IF(11&lt;=$A38,$F$123,IF(1&lt;=$A38,$F$122,0)))))))),0))*1.1,0)</f>
        <v>9356</v>
      </c>
      <c r="F38" s="89">
        <v>5822</v>
      </c>
      <c r="G38" s="90">
        <f t="shared" si="8"/>
        <v>15178</v>
      </c>
      <c r="H38" s="91">
        <f t="shared" si="12"/>
        <v>-429</v>
      </c>
      <c r="I38" s="92">
        <f t="shared" si="12"/>
        <v>179</v>
      </c>
      <c r="J38" s="93">
        <f t="shared" si="12"/>
        <v>-250</v>
      </c>
      <c r="K38" s="94">
        <f>ROUNDDOWN(($L$115+ROUNDDOWN(($A38*IF(501&lt;=$A38,$L$128,IF(101&lt;=$A38,$L$127,IF(51&lt;=$A38,$L$126,IF(31&lt;=$A38,$L$125,IF(21&lt;=$A38,$L$124,IF(11&lt;=$A38,$L$123,IF(1&lt;=$A38,$L$122,0)))))))),0))*1.1,0)</f>
        <v>9955</v>
      </c>
      <c r="L38" s="95">
        <v>6011</v>
      </c>
      <c r="M38" s="96">
        <f t="shared" si="9"/>
        <v>15966</v>
      </c>
      <c r="N38" s="97">
        <f t="shared" si="13"/>
        <v>599</v>
      </c>
      <c r="O38" s="98">
        <f t="shared" si="13"/>
        <v>189</v>
      </c>
      <c r="P38" s="99">
        <f t="shared" si="13"/>
        <v>788</v>
      </c>
      <c r="Q38" s="100">
        <f>ROUNDDOWN(($R$115+ROUNDDOWN(($A38*IF(501&lt;=$A38,$R$128,IF(101&lt;=$A38,$R$127,IF(51&lt;=$A38,$R$126,IF(31&lt;=$A38,$R$125,IF(21&lt;=$A38,$R$124,IF(11&lt;=$A38,$R$123,IF(1&lt;=$A38,$R$122,0)))))))),0))*1.1,0)</f>
        <v>10480</v>
      </c>
      <c r="R38" s="101">
        <f t="shared" si="6"/>
        <v>6237</v>
      </c>
      <c r="S38" s="102">
        <f t="shared" si="10"/>
        <v>16717</v>
      </c>
      <c r="T38" s="103">
        <f t="shared" si="14"/>
        <v>525</v>
      </c>
      <c r="U38" s="104">
        <f t="shared" si="14"/>
        <v>226</v>
      </c>
      <c r="V38" s="105">
        <f t="shared" si="14"/>
        <v>751</v>
      </c>
      <c r="W38" s="106">
        <f t="shared" si="15"/>
        <v>695</v>
      </c>
      <c r="X38" s="86">
        <f t="shared" si="15"/>
        <v>594</v>
      </c>
      <c r="Y38" s="87">
        <f t="shared" si="15"/>
        <v>1289</v>
      </c>
      <c r="Z38" s="107">
        <f t="shared" si="16"/>
        <v>1.0710270822687789</v>
      </c>
      <c r="AA38" s="83">
        <f t="shared" si="16"/>
        <v>1.1052631578947369</v>
      </c>
      <c r="AB38" s="83">
        <f t="shared" si="16"/>
        <v>1.0835493907181748</v>
      </c>
    </row>
    <row r="39" spans="1:28" s="57" customFormat="1" ht="18" customHeight="1" x14ac:dyDescent="0.25">
      <c r="A39" s="84">
        <v>34</v>
      </c>
      <c r="B39" s="85">
        <f t="shared" si="5"/>
        <v>10102</v>
      </c>
      <c r="C39" s="106">
        <v>5819</v>
      </c>
      <c r="D39" s="111">
        <f t="shared" si="11"/>
        <v>15921</v>
      </c>
      <c r="E39" s="88">
        <f>ROUNDDOWN(($F$115+ROUNDDOWN(($A39*IF(501&lt;=$A39,$F$128,IF(101&lt;=$A39,$F$127,IF(51&lt;=$A39,$F$126,IF(31&lt;=$A39,$F$125,IF(21&lt;=$A39,$F$124,IF(11&lt;=$A39,$F$123,IF(1&lt;=$A39,$F$122,0)))))))),0))*1.1,0)</f>
        <v>9526</v>
      </c>
      <c r="F39" s="89">
        <v>5977</v>
      </c>
      <c r="G39" s="90">
        <f t="shared" si="8"/>
        <v>15503</v>
      </c>
      <c r="H39" s="91">
        <f t="shared" si="12"/>
        <v>-576</v>
      </c>
      <c r="I39" s="92">
        <f t="shared" si="12"/>
        <v>158</v>
      </c>
      <c r="J39" s="93">
        <f t="shared" si="12"/>
        <v>-418</v>
      </c>
      <c r="K39" s="94">
        <f>ROUNDDOWN(($L$115+ROUNDDOWN(($A39*IF(501&lt;=$A39,$L$128,IF(101&lt;=$A39,$L$127,IF(51&lt;=$A39,$L$126,IF(31&lt;=$A39,$L$125,IF(21&lt;=$A39,$L$124,IF(11&lt;=$A39,$L$123,IF(1&lt;=$A39,$L$122,0)))))))),0))*1.1,0)</f>
        <v>10135</v>
      </c>
      <c r="L39" s="95">
        <v>6171</v>
      </c>
      <c r="M39" s="96">
        <f t="shared" si="9"/>
        <v>16306</v>
      </c>
      <c r="N39" s="97">
        <f t="shared" si="13"/>
        <v>609</v>
      </c>
      <c r="O39" s="98">
        <f t="shared" si="13"/>
        <v>194</v>
      </c>
      <c r="P39" s="99">
        <f t="shared" si="13"/>
        <v>803</v>
      </c>
      <c r="Q39" s="100">
        <f>ROUNDDOWN(($R$115+ROUNDDOWN(($A39*IF(501&lt;=$A39,$R$128,IF(101&lt;=$A39,$R$127,IF(51&lt;=$A39,$R$126,IF(31&lt;=$A39,$R$125,IF(21&lt;=$A39,$R$124,IF(11&lt;=$A39,$R$123,IF(1&lt;=$A39,$R$122,0)))))))),0))*1.1,0)</f>
        <v>10670</v>
      </c>
      <c r="R39" s="101">
        <f t="shared" si="6"/>
        <v>6402</v>
      </c>
      <c r="S39" s="102">
        <f t="shared" si="10"/>
        <v>17072</v>
      </c>
      <c r="T39" s="103">
        <f t="shared" si="14"/>
        <v>535</v>
      </c>
      <c r="U39" s="104">
        <f t="shared" si="14"/>
        <v>231</v>
      </c>
      <c r="V39" s="105">
        <f t="shared" si="14"/>
        <v>766</v>
      </c>
      <c r="W39" s="106">
        <f t="shared" si="15"/>
        <v>568</v>
      </c>
      <c r="X39" s="86">
        <f t="shared" si="15"/>
        <v>583</v>
      </c>
      <c r="Y39" s="87">
        <f t="shared" si="15"/>
        <v>1151</v>
      </c>
      <c r="Z39" s="107">
        <f t="shared" si="16"/>
        <v>1.0562264898039992</v>
      </c>
      <c r="AA39" s="83">
        <f t="shared" si="16"/>
        <v>1.1001890359168243</v>
      </c>
      <c r="AB39" s="83">
        <f t="shared" si="16"/>
        <v>1.0722944538659631</v>
      </c>
    </row>
    <row r="40" spans="1:28" s="57" customFormat="1" ht="18" customHeight="1" x14ac:dyDescent="0.25">
      <c r="A40" s="84">
        <v>35</v>
      </c>
      <c r="B40" s="85">
        <f t="shared" si="5"/>
        <v>10419</v>
      </c>
      <c r="C40" s="106">
        <v>5995</v>
      </c>
      <c r="D40" s="111">
        <f t="shared" si="11"/>
        <v>16414</v>
      </c>
      <c r="E40" s="88">
        <f>ROUNDDOWN(($F$115+ROUNDDOWN(($A40*IF(501&lt;=$A40,$F$128,IF(101&lt;=$A40,$F$127,IF(51&lt;=$A40,$F$126,IF(31&lt;=$A40,$F$125,IF(21&lt;=$A40,$F$124,IF(11&lt;=$A40,$F$123,IF(1&lt;=$A40,$F$122,0)))))))),0))*1.1,0)</f>
        <v>9695</v>
      </c>
      <c r="F40" s="89">
        <v>6132</v>
      </c>
      <c r="G40" s="90">
        <f t="shared" si="8"/>
        <v>15827</v>
      </c>
      <c r="H40" s="91">
        <f t="shared" si="12"/>
        <v>-724</v>
      </c>
      <c r="I40" s="92">
        <f t="shared" si="12"/>
        <v>137</v>
      </c>
      <c r="J40" s="93">
        <f t="shared" si="12"/>
        <v>-587</v>
      </c>
      <c r="K40" s="94">
        <f>ROUNDDOWN(($L$115+ROUNDDOWN(($A40*IF(501&lt;=$A40,$L$128,IF(101&lt;=$A40,$L$127,IF(51&lt;=$A40,$L$126,IF(31&lt;=$A40,$L$125,IF(21&lt;=$A40,$L$124,IF(11&lt;=$A40,$L$123,IF(1&lt;=$A40,$L$122,0)))))))),0))*1.1,0)</f>
        <v>10315</v>
      </c>
      <c r="L40" s="95">
        <v>6330</v>
      </c>
      <c r="M40" s="96">
        <f t="shared" si="9"/>
        <v>16645</v>
      </c>
      <c r="N40" s="97">
        <f t="shared" si="13"/>
        <v>620</v>
      </c>
      <c r="O40" s="98">
        <f t="shared" si="13"/>
        <v>198</v>
      </c>
      <c r="P40" s="99">
        <f t="shared" si="13"/>
        <v>818</v>
      </c>
      <c r="Q40" s="100">
        <f>ROUNDDOWN(($R$115+ROUNDDOWN(($A40*IF(501&lt;=$A40,$R$128,IF(101&lt;=$A40,$R$127,IF(51&lt;=$A40,$R$126,IF(31&lt;=$A40,$R$125,IF(21&lt;=$A40,$R$124,IF(11&lt;=$A40,$R$123,IF(1&lt;=$A40,$R$122,0)))))))),0))*1.1,0)</f>
        <v>10859</v>
      </c>
      <c r="R40" s="101">
        <f t="shared" si="6"/>
        <v>6567</v>
      </c>
      <c r="S40" s="102">
        <f t="shared" si="10"/>
        <v>17426</v>
      </c>
      <c r="T40" s="103">
        <f t="shared" si="14"/>
        <v>544</v>
      </c>
      <c r="U40" s="104">
        <f t="shared" si="14"/>
        <v>237</v>
      </c>
      <c r="V40" s="105">
        <f t="shared" si="14"/>
        <v>781</v>
      </c>
      <c r="W40" s="106">
        <f t="shared" si="15"/>
        <v>440</v>
      </c>
      <c r="X40" s="86">
        <f t="shared" si="15"/>
        <v>572</v>
      </c>
      <c r="Y40" s="87">
        <f t="shared" si="15"/>
        <v>1012</v>
      </c>
      <c r="Z40" s="107">
        <f t="shared" si="16"/>
        <v>1.0422305403589596</v>
      </c>
      <c r="AA40" s="83">
        <f t="shared" si="16"/>
        <v>1.0954128440366973</v>
      </c>
      <c r="AB40" s="83">
        <f t="shared" si="16"/>
        <v>1.0616546850249786</v>
      </c>
    </row>
    <row r="41" spans="1:28" s="57" customFormat="1" ht="18" customHeight="1" x14ac:dyDescent="0.25">
      <c r="A41" s="84">
        <v>36</v>
      </c>
      <c r="B41" s="85">
        <f t="shared" si="5"/>
        <v>10736</v>
      </c>
      <c r="C41" s="106">
        <v>6176</v>
      </c>
      <c r="D41" s="111">
        <f t="shared" si="11"/>
        <v>16912</v>
      </c>
      <c r="E41" s="88">
        <f>ROUNDDOWN(($F$115+ROUNDDOWN(($A41*IF(501&lt;=$A41,$F$128,IF(101&lt;=$A41,$F$127,IF(51&lt;=$A41,$F$126,IF(31&lt;=$A41,$F$125,IF(21&lt;=$A41,$F$124,IF(11&lt;=$A41,$F$123,IF(1&lt;=$A41,$F$122,0)))))))),0))*1.1,0)</f>
        <v>9864</v>
      </c>
      <c r="F41" s="89">
        <v>6287</v>
      </c>
      <c r="G41" s="90">
        <f t="shared" si="8"/>
        <v>16151</v>
      </c>
      <c r="H41" s="91">
        <f t="shared" si="12"/>
        <v>-872</v>
      </c>
      <c r="I41" s="92">
        <f t="shared" si="12"/>
        <v>111</v>
      </c>
      <c r="J41" s="93">
        <f t="shared" si="12"/>
        <v>-761</v>
      </c>
      <c r="K41" s="94">
        <f>ROUNDDOWN(($L$115+ROUNDDOWN(($A41*IF(501&lt;=$A41,$L$128,IF(101&lt;=$A41,$L$127,IF(51&lt;=$A41,$L$126,IF(31&lt;=$A41,$L$125,IF(21&lt;=$A41,$L$124,IF(11&lt;=$A41,$L$123,IF(1&lt;=$A41,$L$122,0)))))))),0))*1.1,0)</f>
        <v>10496</v>
      </c>
      <c r="L41" s="95">
        <v>6490</v>
      </c>
      <c r="M41" s="96">
        <f t="shared" si="9"/>
        <v>16986</v>
      </c>
      <c r="N41" s="97">
        <f t="shared" si="13"/>
        <v>632</v>
      </c>
      <c r="O41" s="98">
        <f t="shared" si="13"/>
        <v>203</v>
      </c>
      <c r="P41" s="99">
        <f t="shared" si="13"/>
        <v>835</v>
      </c>
      <c r="Q41" s="100">
        <f>ROUNDDOWN(($R$115+ROUNDDOWN(($A41*IF(501&lt;=$A41,$R$128,IF(101&lt;=$A41,$R$127,IF(51&lt;=$A41,$R$126,IF(31&lt;=$A41,$R$125,IF(21&lt;=$A41,$R$124,IF(11&lt;=$A41,$R$123,IF(1&lt;=$A41,$R$122,0)))))))),0))*1.1,0)</f>
        <v>11048</v>
      </c>
      <c r="R41" s="101">
        <f t="shared" si="6"/>
        <v>6732</v>
      </c>
      <c r="S41" s="102">
        <f t="shared" si="10"/>
        <v>17780</v>
      </c>
      <c r="T41" s="103">
        <f t="shared" si="14"/>
        <v>552</v>
      </c>
      <c r="U41" s="104">
        <f t="shared" si="14"/>
        <v>242</v>
      </c>
      <c r="V41" s="105">
        <f t="shared" si="14"/>
        <v>794</v>
      </c>
      <c r="W41" s="106">
        <f t="shared" si="15"/>
        <v>312</v>
      </c>
      <c r="X41" s="86">
        <f t="shared" si="15"/>
        <v>556</v>
      </c>
      <c r="Y41" s="87">
        <f t="shared" si="15"/>
        <v>868</v>
      </c>
      <c r="Z41" s="107">
        <f t="shared" si="16"/>
        <v>1.0290611028315946</v>
      </c>
      <c r="AA41" s="83">
        <f t="shared" si="16"/>
        <v>1.0900259067357514</v>
      </c>
      <c r="AB41" s="83">
        <f t="shared" si="16"/>
        <v>1.0513245033112584</v>
      </c>
    </row>
    <row r="42" spans="1:28" s="57" customFormat="1" ht="18" customHeight="1" x14ac:dyDescent="0.25">
      <c r="A42" s="84">
        <v>37</v>
      </c>
      <c r="B42" s="85">
        <f t="shared" si="5"/>
        <v>11052</v>
      </c>
      <c r="C42" s="106">
        <v>6358</v>
      </c>
      <c r="D42" s="111">
        <f t="shared" si="11"/>
        <v>17410</v>
      </c>
      <c r="E42" s="88">
        <f>ROUNDDOWN(($F$115+ROUNDDOWN(($A42*IF(501&lt;=$A42,$F$128,IF(101&lt;=$A42,$F$127,IF(51&lt;=$A42,$F$126,IF(31&lt;=$A42,$F$125,IF(21&lt;=$A42,$F$124,IF(11&lt;=$A42,$F$123,IF(1&lt;=$A42,$F$122,0)))))))),0))*1.1,0)</f>
        <v>10034</v>
      </c>
      <c r="F42" s="89">
        <v>6442</v>
      </c>
      <c r="G42" s="90">
        <f t="shared" si="8"/>
        <v>16476</v>
      </c>
      <c r="H42" s="91">
        <f t="shared" si="12"/>
        <v>-1018</v>
      </c>
      <c r="I42" s="92">
        <f t="shared" si="12"/>
        <v>84</v>
      </c>
      <c r="J42" s="93">
        <f t="shared" si="12"/>
        <v>-934</v>
      </c>
      <c r="K42" s="94">
        <f>ROUNDDOWN(($L$115+ROUNDDOWN(($A42*IF(501&lt;=$A42,$L$128,IF(101&lt;=$A42,$L$127,IF(51&lt;=$A42,$L$126,IF(31&lt;=$A42,$L$125,IF(21&lt;=$A42,$L$124,IF(11&lt;=$A42,$L$123,IF(1&lt;=$A42,$L$122,0)))))))),0))*1.1,0)</f>
        <v>10676</v>
      </c>
      <c r="L42" s="95">
        <v>6649</v>
      </c>
      <c r="M42" s="96">
        <f t="shared" si="9"/>
        <v>17325</v>
      </c>
      <c r="N42" s="97">
        <f t="shared" si="13"/>
        <v>642</v>
      </c>
      <c r="O42" s="98">
        <f t="shared" si="13"/>
        <v>207</v>
      </c>
      <c r="P42" s="99">
        <f t="shared" si="13"/>
        <v>849</v>
      </c>
      <c r="Q42" s="100">
        <f>ROUNDDOWN(($R$115+ROUNDDOWN(($A42*IF(501&lt;=$A42,$R$128,IF(101&lt;=$A42,$R$127,IF(51&lt;=$A42,$R$126,IF(31&lt;=$A42,$R$125,IF(21&lt;=$A42,$R$124,IF(11&lt;=$A42,$R$123,IF(1&lt;=$A42,$R$122,0)))))))),0))*1.1,0)</f>
        <v>11237</v>
      </c>
      <c r="R42" s="101">
        <f t="shared" si="6"/>
        <v>6897</v>
      </c>
      <c r="S42" s="102">
        <f t="shared" si="10"/>
        <v>18134</v>
      </c>
      <c r="T42" s="103">
        <f t="shared" si="14"/>
        <v>561</v>
      </c>
      <c r="U42" s="104">
        <f t="shared" si="14"/>
        <v>248</v>
      </c>
      <c r="V42" s="105">
        <f t="shared" si="14"/>
        <v>809</v>
      </c>
      <c r="W42" s="106">
        <f t="shared" si="15"/>
        <v>185</v>
      </c>
      <c r="X42" s="86">
        <f t="shared" si="15"/>
        <v>539</v>
      </c>
      <c r="Y42" s="87">
        <f t="shared" si="15"/>
        <v>724</v>
      </c>
      <c r="Z42" s="107">
        <f t="shared" si="16"/>
        <v>1.0167390517553383</v>
      </c>
      <c r="AA42" s="83">
        <f t="shared" si="16"/>
        <v>1.0847750865051904</v>
      </c>
      <c r="AB42" s="83">
        <f t="shared" si="16"/>
        <v>1.0415852958070075</v>
      </c>
    </row>
    <row r="43" spans="1:28" s="57" customFormat="1" ht="18" customHeight="1" x14ac:dyDescent="0.25">
      <c r="A43" s="84">
        <v>38</v>
      </c>
      <c r="B43" s="85">
        <f t="shared" si="5"/>
        <v>11369</v>
      </c>
      <c r="C43" s="106">
        <v>6539</v>
      </c>
      <c r="D43" s="111">
        <f t="shared" si="11"/>
        <v>17908</v>
      </c>
      <c r="E43" s="88">
        <f>ROUNDDOWN(($F$115+ROUNDDOWN(($A43*IF(501&lt;=$A43,$F$128,IF(101&lt;=$A43,$F$127,IF(51&lt;=$A43,$F$126,IF(31&lt;=$A43,$F$125,IF(21&lt;=$A43,$F$124,IF(11&lt;=$A43,$F$123,IF(1&lt;=$A43,$F$122,0)))))))),0))*1.1,0)</f>
        <v>10203</v>
      </c>
      <c r="F43" s="89">
        <v>6597</v>
      </c>
      <c r="G43" s="90">
        <f t="shared" si="8"/>
        <v>16800</v>
      </c>
      <c r="H43" s="91">
        <f t="shared" si="12"/>
        <v>-1166</v>
      </c>
      <c r="I43" s="92">
        <f t="shared" si="12"/>
        <v>58</v>
      </c>
      <c r="J43" s="93">
        <f t="shared" si="12"/>
        <v>-1108</v>
      </c>
      <c r="K43" s="94">
        <f>ROUNDDOWN(($L$115+ROUNDDOWN(($A43*IF(501&lt;=$A43,$L$128,IF(101&lt;=$A43,$L$127,IF(51&lt;=$A43,$L$126,IF(31&lt;=$A43,$L$125,IF(21&lt;=$A43,$L$124,IF(11&lt;=$A43,$L$123,IF(1&lt;=$A43,$L$122,0)))))))),0))*1.1,0)</f>
        <v>10857</v>
      </c>
      <c r="L43" s="95">
        <v>6809</v>
      </c>
      <c r="M43" s="96">
        <f t="shared" si="9"/>
        <v>17666</v>
      </c>
      <c r="N43" s="97">
        <f t="shared" si="13"/>
        <v>654</v>
      </c>
      <c r="O43" s="98">
        <f t="shared" si="13"/>
        <v>212</v>
      </c>
      <c r="P43" s="99">
        <f t="shared" si="13"/>
        <v>866</v>
      </c>
      <c r="Q43" s="100">
        <f>ROUNDDOWN(($R$115+ROUNDDOWN(($A43*IF(501&lt;=$A43,$R$128,IF(101&lt;=$A43,$R$127,IF(51&lt;=$A43,$R$126,IF(31&lt;=$A43,$R$125,IF(21&lt;=$A43,$R$124,IF(11&lt;=$A43,$R$123,IF(1&lt;=$A43,$R$122,0)))))))),0))*1.1,0)</f>
        <v>11426</v>
      </c>
      <c r="R43" s="101">
        <f t="shared" si="6"/>
        <v>7062</v>
      </c>
      <c r="S43" s="102">
        <f t="shared" si="10"/>
        <v>18488</v>
      </c>
      <c r="T43" s="103">
        <f t="shared" si="14"/>
        <v>569</v>
      </c>
      <c r="U43" s="104">
        <f t="shared" si="14"/>
        <v>253</v>
      </c>
      <c r="V43" s="105">
        <f t="shared" si="14"/>
        <v>822</v>
      </c>
      <c r="W43" s="106">
        <f t="shared" si="15"/>
        <v>57</v>
      </c>
      <c r="X43" s="86">
        <f t="shared" si="15"/>
        <v>523</v>
      </c>
      <c r="Y43" s="87">
        <f t="shared" si="15"/>
        <v>580</v>
      </c>
      <c r="Z43" s="107">
        <f t="shared" si="16"/>
        <v>1.0050136335649573</v>
      </c>
      <c r="AA43" s="83">
        <f t="shared" si="16"/>
        <v>1.0799816485701177</v>
      </c>
      <c r="AB43" s="83">
        <f t="shared" si="16"/>
        <v>1.0323877596604869</v>
      </c>
    </row>
    <row r="44" spans="1:28" s="57" customFormat="1" ht="18" customHeight="1" x14ac:dyDescent="0.25">
      <c r="A44" s="84">
        <v>39</v>
      </c>
      <c r="B44" s="85">
        <f t="shared" si="5"/>
        <v>11686</v>
      </c>
      <c r="C44" s="106">
        <v>6721</v>
      </c>
      <c r="D44" s="111">
        <f t="shared" si="11"/>
        <v>18407</v>
      </c>
      <c r="E44" s="88">
        <f>ROUNDDOWN(($F$115+ROUNDDOWN(($A44*IF(501&lt;=$A44,$F$128,IF(101&lt;=$A44,$F$127,IF(51&lt;=$A44,$F$126,IF(31&lt;=$A44,$F$125,IF(21&lt;=$A44,$F$124,IF(11&lt;=$A44,$F$123,IF(1&lt;=$A44,$F$122,0)))))))),0))*1.1,0)</f>
        <v>10373</v>
      </c>
      <c r="F44" s="89">
        <v>6752</v>
      </c>
      <c r="G44" s="90">
        <f t="shared" si="8"/>
        <v>17125</v>
      </c>
      <c r="H44" s="91">
        <f t="shared" si="12"/>
        <v>-1313</v>
      </c>
      <c r="I44" s="92">
        <f t="shared" si="12"/>
        <v>31</v>
      </c>
      <c r="J44" s="93">
        <f t="shared" si="12"/>
        <v>-1282</v>
      </c>
      <c r="K44" s="94">
        <f>ROUNDDOWN(($L$115+ROUNDDOWN(($A44*IF(501&lt;=$A44,$L$128,IF(101&lt;=$A44,$L$127,IF(51&lt;=$A44,$L$126,IF(31&lt;=$A44,$L$125,IF(21&lt;=$A44,$L$124,IF(11&lt;=$A44,$L$123,IF(1&lt;=$A44,$L$122,0)))))))),0))*1.1,0)</f>
        <v>11037</v>
      </c>
      <c r="L44" s="95">
        <v>6968</v>
      </c>
      <c r="M44" s="96">
        <f t="shared" si="9"/>
        <v>18005</v>
      </c>
      <c r="N44" s="97">
        <f t="shared" si="13"/>
        <v>664</v>
      </c>
      <c r="O44" s="98">
        <f t="shared" si="13"/>
        <v>216</v>
      </c>
      <c r="P44" s="99">
        <f t="shared" si="13"/>
        <v>880</v>
      </c>
      <c r="Q44" s="100">
        <f>ROUNDDOWN(($R$115+ROUNDDOWN(($A44*IF(501&lt;=$A44,$R$128,IF(101&lt;=$A44,$R$127,IF(51&lt;=$A44,$R$126,IF(31&lt;=$A44,$R$125,IF(21&lt;=$A44,$R$124,IF(11&lt;=$A44,$R$123,IF(1&lt;=$A44,$R$122,0)))))))),0))*1.1,0)</f>
        <v>11616</v>
      </c>
      <c r="R44" s="101">
        <f t="shared" si="6"/>
        <v>7227</v>
      </c>
      <c r="S44" s="102">
        <f t="shared" si="10"/>
        <v>18843</v>
      </c>
      <c r="T44" s="103">
        <f t="shared" si="14"/>
        <v>579</v>
      </c>
      <c r="U44" s="104">
        <f t="shared" si="14"/>
        <v>259</v>
      </c>
      <c r="V44" s="105">
        <f t="shared" si="14"/>
        <v>838</v>
      </c>
      <c r="W44" s="106">
        <f t="shared" si="15"/>
        <v>-70</v>
      </c>
      <c r="X44" s="86">
        <f t="shared" si="15"/>
        <v>506</v>
      </c>
      <c r="Y44" s="87">
        <f t="shared" si="15"/>
        <v>436</v>
      </c>
      <c r="Z44" s="107">
        <f t="shared" si="16"/>
        <v>0.99400992640766728</v>
      </c>
      <c r="AA44" s="83">
        <f t="shared" si="16"/>
        <v>1.0752864157119477</v>
      </c>
      <c r="AB44" s="83">
        <f t="shared" si="16"/>
        <v>1.0236866409518117</v>
      </c>
    </row>
    <row r="45" spans="1:28" s="57" customFormat="1" ht="18" customHeight="1" x14ac:dyDescent="0.25">
      <c r="A45" s="84">
        <v>40</v>
      </c>
      <c r="B45" s="85">
        <f t="shared" si="5"/>
        <v>12003</v>
      </c>
      <c r="C45" s="106">
        <v>6902</v>
      </c>
      <c r="D45" s="111">
        <f t="shared" si="11"/>
        <v>18905</v>
      </c>
      <c r="E45" s="88">
        <f>ROUNDDOWN(($F$115+ROUNDDOWN(($A45*IF(501&lt;=$A45,$F$128,IF(101&lt;=$A45,$F$127,IF(51&lt;=$A45,$F$126,IF(31&lt;=$A45,$F$125,IF(21&lt;=$A45,$F$124,IF(11&lt;=$A45,$F$123,IF(1&lt;=$A45,$F$122,0)))))))),0))*1.1,0)</f>
        <v>10542</v>
      </c>
      <c r="F45" s="89">
        <v>6908</v>
      </c>
      <c r="G45" s="90">
        <f t="shared" si="8"/>
        <v>17450</v>
      </c>
      <c r="H45" s="91">
        <f t="shared" si="12"/>
        <v>-1461</v>
      </c>
      <c r="I45" s="92">
        <f t="shared" si="12"/>
        <v>6</v>
      </c>
      <c r="J45" s="93">
        <f t="shared" si="12"/>
        <v>-1455</v>
      </c>
      <c r="K45" s="94">
        <f>ROUNDDOWN(($L$115+ROUNDDOWN(($A45*IF(501&lt;=$A45,$L$128,IF(101&lt;=$A45,$L$127,IF(51&lt;=$A45,$L$126,IF(31&lt;=$A45,$L$125,IF(21&lt;=$A45,$L$124,IF(11&lt;=$A45,$L$123,IF(1&lt;=$A45,$L$122,0)))))))),0))*1.1,0)</f>
        <v>11217</v>
      </c>
      <c r="L45" s="95">
        <v>7128</v>
      </c>
      <c r="M45" s="96">
        <f t="shared" si="9"/>
        <v>18345</v>
      </c>
      <c r="N45" s="97">
        <f t="shared" si="13"/>
        <v>675</v>
      </c>
      <c r="O45" s="98">
        <f t="shared" si="13"/>
        <v>220</v>
      </c>
      <c r="P45" s="99">
        <f t="shared" si="13"/>
        <v>895</v>
      </c>
      <c r="Q45" s="100">
        <f>ROUNDDOWN(($R$115+ROUNDDOWN(($A45*IF(501&lt;=$A45,$R$128,IF(101&lt;=$A45,$R$127,IF(51&lt;=$A45,$R$126,IF(31&lt;=$A45,$R$125,IF(21&lt;=$A45,$R$124,IF(11&lt;=$A45,$R$123,IF(1&lt;=$A45,$R$122,0)))))))),0))*1.1,0)</f>
        <v>11805</v>
      </c>
      <c r="R45" s="101">
        <f t="shared" si="6"/>
        <v>7392</v>
      </c>
      <c r="S45" s="102">
        <f t="shared" si="10"/>
        <v>19197</v>
      </c>
      <c r="T45" s="103">
        <f t="shared" si="14"/>
        <v>588</v>
      </c>
      <c r="U45" s="104">
        <f t="shared" si="14"/>
        <v>264</v>
      </c>
      <c r="V45" s="105">
        <f t="shared" si="14"/>
        <v>852</v>
      </c>
      <c r="W45" s="106">
        <f t="shared" si="15"/>
        <v>-198</v>
      </c>
      <c r="X45" s="86">
        <f t="shared" si="15"/>
        <v>490</v>
      </c>
      <c r="Y45" s="87">
        <f t="shared" si="15"/>
        <v>292</v>
      </c>
      <c r="Z45" s="107">
        <f t="shared" si="16"/>
        <v>0.98350412396900777</v>
      </c>
      <c r="AA45" s="83">
        <f t="shared" si="16"/>
        <v>1.0709939148073022</v>
      </c>
      <c r="AB45" s="83">
        <f t="shared" si="16"/>
        <v>1.0154456492991273</v>
      </c>
    </row>
    <row r="46" spans="1:28" s="57" customFormat="1" ht="18" customHeight="1" x14ac:dyDescent="0.25">
      <c r="A46" s="84">
        <v>41</v>
      </c>
      <c r="B46" s="85">
        <f t="shared" si="5"/>
        <v>12320</v>
      </c>
      <c r="C46" s="106">
        <v>7084</v>
      </c>
      <c r="D46" s="111">
        <f t="shared" si="11"/>
        <v>19404</v>
      </c>
      <c r="E46" s="88">
        <f>ROUNDDOWN(($F$115+ROUNDDOWN(($A46*IF(501&lt;=$A46,$F$128,IF(101&lt;=$A46,$F$127,IF(51&lt;=$A46,$F$126,IF(31&lt;=$A46,$F$125,IF(21&lt;=$A46,$F$124,IF(11&lt;=$A46,$F$123,IF(1&lt;=$A46,$F$122,0)))))))),0))*1.1,0)</f>
        <v>10711</v>
      </c>
      <c r="F46" s="89">
        <v>7288</v>
      </c>
      <c r="G46" s="90">
        <f t="shared" si="8"/>
        <v>17999</v>
      </c>
      <c r="H46" s="91">
        <f t="shared" si="12"/>
        <v>-1609</v>
      </c>
      <c r="I46" s="92">
        <f t="shared" si="12"/>
        <v>204</v>
      </c>
      <c r="J46" s="93">
        <f t="shared" si="12"/>
        <v>-1405</v>
      </c>
      <c r="K46" s="94">
        <f>ROUNDDOWN(($L$115+ROUNDDOWN(($A46*IF(501&lt;=$A46,$L$128,IF(101&lt;=$A46,$L$127,IF(51&lt;=$A46,$L$126,IF(31&lt;=$A46,$L$125,IF(21&lt;=$A46,$L$124,IF(11&lt;=$A46,$L$123,IF(1&lt;=$A46,$L$122,0)))))))),0))*1.1,0)</f>
        <v>11398</v>
      </c>
      <c r="L46" s="95">
        <v>7377</v>
      </c>
      <c r="M46" s="96">
        <f t="shared" si="9"/>
        <v>18775</v>
      </c>
      <c r="N46" s="97">
        <f t="shared" si="13"/>
        <v>687</v>
      </c>
      <c r="O46" s="98">
        <f t="shared" si="13"/>
        <v>89</v>
      </c>
      <c r="P46" s="99">
        <f t="shared" si="13"/>
        <v>776</v>
      </c>
      <c r="Q46" s="100">
        <f>ROUNDDOWN(($R$115+ROUNDDOWN(($A46*IF(501&lt;=$A46,$R$128,IF(101&lt;=$A46,$R$127,IF(51&lt;=$A46,$R$126,IF(31&lt;=$A46,$R$125,IF(21&lt;=$A46,$R$124,IF(11&lt;=$A46,$R$123,IF(1&lt;=$A46,$R$122,0)))))))),0))*1.1,0)</f>
        <v>11994</v>
      </c>
      <c r="R46" s="101">
        <f t="shared" si="6"/>
        <v>7557</v>
      </c>
      <c r="S46" s="102">
        <f t="shared" si="10"/>
        <v>19551</v>
      </c>
      <c r="T46" s="103">
        <f t="shared" si="14"/>
        <v>596</v>
      </c>
      <c r="U46" s="104">
        <f t="shared" si="14"/>
        <v>180</v>
      </c>
      <c r="V46" s="105">
        <f t="shared" si="14"/>
        <v>776</v>
      </c>
      <c r="W46" s="106">
        <f t="shared" si="15"/>
        <v>-326</v>
      </c>
      <c r="X46" s="86">
        <f t="shared" si="15"/>
        <v>473</v>
      </c>
      <c r="Y46" s="87">
        <f t="shared" si="15"/>
        <v>147</v>
      </c>
      <c r="Z46" s="107">
        <f t="shared" si="16"/>
        <v>0.97353896103896109</v>
      </c>
      <c r="AA46" s="83">
        <f t="shared" si="16"/>
        <v>1.0667701863354038</v>
      </c>
      <c r="AB46" s="83">
        <f t="shared" si="16"/>
        <v>1.0075757575757576</v>
      </c>
    </row>
    <row r="47" spans="1:28" s="57" customFormat="1" ht="18" customHeight="1" x14ac:dyDescent="0.25">
      <c r="A47" s="84">
        <v>42</v>
      </c>
      <c r="B47" s="85">
        <f t="shared" si="5"/>
        <v>12636</v>
      </c>
      <c r="C47" s="106">
        <v>7265</v>
      </c>
      <c r="D47" s="111">
        <f t="shared" si="11"/>
        <v>19901</v>
      </c>
      <c r="E47" s="88">
        <f>ROUNDDOWN(($F$115+ROUNDDOWN(($A47*IF(501&lt;=$A47,$F$128,IF(101&lt;=$A47,$F$127,IF(51&lt;=$A47,$F$126,IF(31&lt;=$A47,$F$125,IF(21&lt;=$A47,$F$124,IF(11&lt;=$A47,$F$123,IF(1&lt;=$A47,$F$122,0)))))))),0))*1.1,0)</f>
        <v>10881</v>
      </c>
      <c r="F47" s="89">
        <v>7449</v>
      </c>
      <c r="G47" s="90">
        <f t="shared" si="8"/>
        <v>18330</v>
      </c>
      <c r="H47" s="91">
        <f t="shared" si="12"/>
        <v>-1755</v>
      </c>
      <c r="I47" s="92">
        <f t="shared" si="12"/>
        <v>184</v>
      </c>
      <c r="J47" s="93">
        <f t="shared" si="12"/>
        <v>-1571</v>
      </c>
      <c r="K47" s="94">
        <f>ROUNDDOWN(($L$115+ROUNDDOWN(($A47*IF(501&lt;=$A47,$L$128,IF(101&lt;=$A47,$L$127,IF(51&lt;=$A47,$L$126,IF(31&lt;=$A47,$L$125,IF(21&lt;=$A47,$L$124,IF(11&lt;=$A47,$L$123,IF(1&lt;=$A47,$L$122,0)))))))),0))*1.1,0)</f>
        <v>11578</v>
      </c>
      <c r="L47" s="95">
        <v>7539</v>
      </c>
      <c r="M47" s="96">
        <f t="shared" si="9"/>
        <v>19117</v>
      </c>
      <c r="N47" s="97">
        <f t="shared" si="13"/>
        <v>697</v>
      </c>
      <c r="O47" s="98">
        <f t="shared" si="13"/>
        <v>90</v>
      </c>
      <c r="P47" s="99">
        <f t="shared" si="13"/>
        <v>787</v>
      </c>
      <c r="Q47" s="100">
        <f>ROUNDDOWN(($R$115+ROUNDDOWN(($A47*IF(501&lt;=$A47,$R$128,IF(101&lt;=$A47,$R$127,IF(51&lt;=$A47,$R$126,IF(31&lt;=$A47,$R$125,IF(21&lt;=$A47,$R$124,IF(11&lt;=$A47,$R$123,IF(1&lt;=$A47,$R$122,0)))))))),0))*1.1,0)</f>
        <v>12183</v>
      </c>
      <c r="R47" s="101">
        <f t="shared" si="6"/>
        <v>7722</v>
      </c>
      <c r="S47" s="102">
        <f t="shared" si="10"/>
        <v>19905</v>
      </c>
      <c r="T47" s="103">
        <f t="shared" si="14"/>
        <v>605</v>
      </c>
      <c r="U47" s="104">
        <f t="shared" si="14"/>
        <v>183</v>
      </c>
      <c r="V47" s="105">
        <f t="shared" si="14"/>
        <v>788</v>
      </c>
      <c r="W47" s="106">
        <f t="shared" si="15"/>
        <v>-453</v>
      </c>
      <c r="X47" s="86">
        <f t="shared" si="15"/>
        <v>457</v>
      </c>
      <c r="Y47" s="87">
        <f t="shared" si="15"/>
        <v>4</v>
      </c>
      <c r="Z47" s="107">
        <f t="shared" si="16"/>
        <v>0.96415004748338085</v>
      </c>
      <c r="AA47" s="83">
        <f t="shared" si="16"/>
        <v>1.062904335856848</v>
      </c>
      <c r="AB47" s="83">
        <f t="shared" si="16"/>
        <v>1.0002009949248782</v>
      </c>
    </row>
    <row r="48" spans="1:28" s="57" customFormat="1" ht="18" customHeight="1" x14ac:dyDescent="0.25">
      <c r="A48" s="84">
        <v>43</v>
      </c>
      <c r="B48" s="85">
        <f t="shared" si="5"/>
        <v>12953</v>
      </c>
      <c r="C48" s="106">
        <v>7447</v>
      </c>
      <c r="D48" s="111">
        <f t="shared" si="11"/>
        <v>20400</v>
      </c>
      <c r="E48" s="88">
        <f>ROUNDDOWN(($F$115+ROUNDDOWN(($A48*IF(501&lt;=$A48,$F$128,IF(101&lt;=$A48,$F$127,IF(51&lt;=$A48,$F$126,IF(31&lt;=$A48,$F$125,IF(21&lt;=$A48,$F$124,IF(11&lt;=$A48,$F$123,IF(1&lt;=$A48,$F$122,0)))))))),0))*1.1,0)</f>
        <v>11050</v>
      </c>
      <c r="F48" s="89">
        <v>7609</v>
      </c>
      <c r="G48" s="90">
        <f t="shared" si="8"/>
        <v>18659</v>
      </c>
      <c r="H48" s="91">
        <f t="shared" si="12"/>
        <v>-1903</v>
      </c>
      <c r="I48" s="92">
        <f t="shared" si="12"/>
        <v>162</v>
      </c>
      <c r="J48" s="93">
        <f t="shared" si="12"/>
        <v>-1741</v>
      </c>
      <c r="K48" s="94">
        <f>ROUNDDOWN(($L$115+ROUNDDOWN(($A48*IF(501&lt;=$A48,$L$128,IF(101&lt;=$A48,$L$127,IF(51&lt;=$A48,$L$126,IF(31&lt;=$A48,$L$125,IF(21&lt;=$A48,$L$124,IF(11&lt;=$A48,$L$123,IF(1&lt;=$A48,$L$122,0)))))))),0))*1.1,0)</f>
        <v>11759</v>
      </c>
      <c r="L48" s="95">
        <v>7701</v>
      </c>
      <c r="M48" s="96">
        <f t="shared" si="9"/>
        <v>19460</v>
      </c>
      <c r="N48" s="97">
        <f t="shared" si="13"/>
        <v>709</v>
      </c>
      <c r="O48" s="98">
        <f t="shared" si="13"/>
        <v>92</v>
      </c>
      <c r="P48" s="99">
        <f t="shared" si="13"/>
        <v>801</v>
      </c>
      <c r="Q48" s="100">
        <f>ROUNDDOWN(($R$115+ROUNDDOWN(($A48*IF(501&lt;=$A48,$R$128,IF(101&lt;=$A48,$R$127,IF(51&lt;=$A48,$R$126,IF(31&lt;=$A48,$R$125,IF(21&lt;=$A48,$R$124,IF(11&lt;=$A48,$R$123,IF(1&lt;=$A48,$R$122,0)))))))),0))*1.1,0)</f>
        <v>12372</v>
      </c>
      <c r="R48" s="101">
        <f t="shared" si="6"/>
        <v>7887</v>
      </c>
      <c r="S48" s="102">
        <f t="shared" si="10"/>
        <v>20259</v>
      </c>
      <c r="T48" s="103">
        <f t="shared" si="14"/>
        <v>613</v>
      </c>
      <c r="U48" s="104">
        <f t="shared" si="14"/>
        <v>186</v>
      </c>
      <c r="V48" s="105">
        <f t="shared" si="14"/>
        <v>799</v>
      </c>
      <c r="W48" s="106">
        <f t="shared" si="15"/>
        <v>-581</v>
      </c>
      <c r="X48" s="86">
        <f t="shared" si="15"/>
        <v>440</v>
      </c>
      <c r="Y48" s="87">
        <f t="shared" si="15"/>
        <v>-141</v>
      </c>
      <c r="Z48" s="107">
        <f t="shared" si="16"/>
        <v>0.95514552613294212</v>
      </c>
      <c r="AA48" s="83">
        <f t="shared" si="16"/>
        <v>1.0590841949778433</v>
      </c>
      <c r="AB48" s="83">
        <f t="shared" si="16"/>
        <v>0.99308823529411761</v>
      </c>
    </row>
    <row r="49" spans="1:28" s="57" customFormat="1" ht="18" customHeight="1" x14ac:dyDescent="0.25">
      <c r="A49" s="84">
        <v>44</v>
      </c>
      <c r="B49" s="85">
        <f t="shared" si="5"/>
        <v>13270</v>
      </c>
      <c r="C49" s="106">
        <v>7628</v>
      </c>
      <c r="D49" s="111">
        <f t="shared" si="11"/>
        <v>20898</v>
      </c>
      <c r="E49" s="88">
        <f>ROUNDDOWN(($F$115+ROUNDDOWN(($A49*IF(501&lt;=$A49,$F$128,IF(101&lt;=$A49,$F$127,IF(51&lt;=$A49,$F$126,IF(31&lt;=$A49,$F$125,IF(21&lt;=$A49,$F$124,IF(11&lt;=$A49,$F$123,IF(1&lt;=$A49,$F$122,0)))))))),0))*1.1,0)</f>
        <v>11220</v>
      </c>
      <c r="F49" s="89">
        <v>7770</v>
      </c>
      <c r="G49" s="90">
        <f t="shared" si="8"/>
        <v>18990</v>
      </c>
      <c r="H49" s="91">
        <f t="shared" si="12"/>
        <v>-2050</v>
      </c>
      <c r="I49" s="92">
        <f t="shared" si="12"/>
        <v>142</v>
      </c>
      <c r="J49" s="93">
        <f t="shared" si="12"/>
        <v>-1908</v>
      </c>
      <c r="K49" s="94">
        <f>ROUNDDOWN(($L$115+ROUNDDOWN(($A49*IF(501&lt;=$A49,$L$128,IF(101&lt;=$A49,$L$127,IF(51&lt;=$A49,$L$126,IF(31&lt;=$A49,$L$125,IF(21&lt;=$A49,$L$124,IF(11&lt;=$A49,$L$123,IF(1&lt;=$A49,$L$122,0)))))))),0))*1.1,0)</f>
        <v>11939</v>
      </c>
      <c r="L49" s="95">
        <v>7862</v>
      </c>
      <c r="M49" s="96">
        <f t="shared" si="9"/>
        <v>19801</v>
      </c>
      <c r="N49" s="97">
        <f t="shared" si="13"/>
        <v>719</v>
      </c>
      <c r="O49" s="98">
        <f t="shared" si="13"/>
        <v>92</v>
      </c>
      <c r="P49" s="99">
        <f t="shared" si="13"/>
        <v>811</v>
      </c>
      <c r="Q49" s="100">
        <f>ROUNDDOWN(($R$115+ROUNDDOWN(($A49*IF(501&lt;=$A49,$R$128,IF(101&lt;=$A49,$R$127,IF(51&lt;=$A49,$R$126,IF(31&lt;=$A49,$R$125,IF(21&lt;=$A49,$R$124,IF(11&lt;=$A49,$R$123,IF(1&lt;=$A49,$R$122,0)))))))),0))*1.1,0)</f>
        <v>12562</v>
      </c>
      <c r="R49" s="101">
        <f t="shared" si="6"/>
        <v>8052</v>
      </c>
      <c r="S49" s="102">
        <f t="shared" si="10"/>
        <v>20614</v>
      </c>
      <c r="T49" s="103">
        <f t="shared" si="14"/>
        <v>623</v>
      </c>
      <c r="U49" s="104">
        <f t="shared" si="14"/>
        <v>190</v>
      </c>
      <c r="V49" s="105">
        <f t="shared" si="14"/>
        <v>813</v>
      </c>
      <c r="W49" s="106">
        <f t="shared" si="15"/>
        <v>-708</v>
      </c>
      <c r="X49" s="86">
        <f t="shared" si="15"/>
        <v>424</v>
      </c>
      <c r="Y49" s="87">
        <f t="shared" si="15"/>
        <v>-284</v>
      </c>
      <c r="Z49" s="107">
        <f t="shared" si="16"/>
        <v>0.94664657121326301</v>
      </c>
      <c r="AA49" s="83">
        <f t="shared" si="16"/>
        <v>1.0555846879916098</v>
      </c>
      <c r="AB49" s="83">
        <f t="shared" si="16"/>
        <v>0.98641018279261172</v>
      </c>
    </row>
    <row r="50" spans="1:28" s="57" customFormat="1" ht="18" customHeight="1" x14ac:dyDescent="0.25">
      <c r="A50" s="84">
        <v>45</v>
      </c>
      <c r="B50" s="85">
        <f t="shared" si="5"/>
        <v>13587</v>
      </c>
      <c r="C50" s="106">
        <v>7810</v>
      </c>
      <c r="D50" s="111">
        <f t="shared" si="11"/>
        <v>21397</v>
      </c>
      <c r="E50" s="88">
        <f>ROUNDDOWN(($F$115+ROUNDDOWN(($A50*IF(501&lt;=$A50,$F$128,IF(101&lt;=$A50,$F$127,IF(51&lt;=$A50,$F$126,IF(31&lt;=$A50,$F$125,IF(21&lt;=$A50,$F$124,IF(11&lt;=$A50,$F$123,IF(1&lt;=$A50,$F$122,0)))))))),0))*1.1,0)</f>
        <v>11389</v>
      </c>
      <c r="F50" s="89">
        <v>7931</v>
      </c>
      <c r="G50" s="90">
        <f t="shared" si="8"/>
        <v>19320</v>
      </c>
      <c r="H50" s="91">
        <f t="shared" si="12"/>
        <v>-2198</v>
      </c>
      <c r="I50" s="92">
        <f t="shared" si="12"/>
        <v>121</v>
      </c>
      <c r="J50" s="93">
        <f t="shared" si="12"/>
        <v>-2077</v>
      </c>
      <c r="K50" s="94">
        <f>ROUNDDOWN(($L$115+ROUNDDOWN(($A50*IF(501&lt;=$A50,$L$128,IF(101&lt;=$A50,$L$127,IF(51&lt;=$A50,$L$126,IF(31&lt;=$A50,$L$125,IF(21&lt;=$A50,$L$124,IF(11&lt;=$A50,$L$123,IF(1&lt;=$A50,$L$122,0)))))))),0))*1.1,0)</f>
        <v>12119</v>
      </c>
      <c r="L50" s="95">
        <v>8024</v>
      </c>
      <c r="M50" s="96">
        <f t="shared" si="9"/>
        <v>20143</v>
      </c>
      <c r="N50" s="97">
        <f t="shared" si="13"/>
        <v>730</v>
      </c>
      <c r="O50" s="98">
        <f t="shared" si="13"/>
        <v>93</v>
      </c>
      <c r="P50" s="99">
        <f t="shared" si="13"/>
        <v>823</v>
      </c>
      <c r="Q50" s="100">
        <f>ROUNDDOWN(($R$115+ROUNDDOWN(($A50*IF(501&lt;=$A50,$R$128,IF(101&lt;=$A50,$R$127,IF(51&lt;=$A50,$R$126,IF(31&lt;=$A50,$R$125,IF(21&lt;=$A50,$R$124,IF(11&lt;=$A50,$R$123,IF(1&lt;=$A50,$R$122,0)))))))),0))*1.1,0)</f>
        <v>12751</v>
      </c>
      <c r="R50" s="101">
        <f t="shared" si="6"/>
        <v>8217</v>
      </c>
      <c r="S50" s="102">
        <f t="shared" si="10"/>
        <v>20968</v>
      </c>
      <c r="T50" s="103">
        <f t="shared" si="14"/>
        <v>632</v>
      </c>
      <c r="U50" s="104">
        <f t="shared" si="14"/>
        <v>193</v>
      </c>
      <c r="V50" s="105">
        <f t="shared" si="14"/>
        <v>825</v>
      </c>
      <c r="W50" s="106">
        <f t="shared" si="15"/>
        <v>-836</v>
      </c>
      <c r="X50" s="86">
        <f t="shared" si="15"/>
        <v>407</v>
      </c>
      <c r="Y50" s="87">
        <f t="shared" si="15"/>
        <v>-429</v>
      </c>
      <c r="Z50" s="107">
        <f t="shared" si="16"/>
        <v>0.93847059689408996</v>
      </c>
      <c r="AA50" s="83">
        <f t="shared" si="16"/>
        <v>1.052112676056338</v>
      </c>
      <c r="AB50" s="83">
        <f t="shared" si="16"/>
        <v>0.97995046034490818</v>
      </c>
    </row>
    <row r="51" spans="1:28" s="57" customFormat="1" ht="18" customHeight="1" x14ac:dyDescent="0.25">
      <c r="A51" s="84">
        <v>46</v>
      </c>
      <c r="B51" s="85">
        <f t="shared" si="5"/>
        <v>13904</v>
      </c>
      <c r="C51" s="106">
        <v>7991</v>
      </c>
      <c r="D51" s="111">
        <f t="shared" si="11"/>
        <v>21895</v>
      </c>
      <c r="E51" s="88">
        <f>ROUNDDOWN(($F$115+ROUNDDOWN(($A51*IF(501&lt;=$A51,$F$128,IF(101&lt;=$A51,$F$127,IF(51&lt;=$A51,$F$126,IF(31&lt;=$A51,$F$125,IF(21&lt;=$A51,$F$124,IF(11&lt;=$A51,$F$123,IF(1&lt;=$A51,$F$122,0)))))))),0))*1.1,0)</f>
        <v>11558</v>
      </c>
      <c r="F51" s="89">
        <v>8091</v>
      </c>
      <c r="G51" s="90">
        <f t="shared" si="8"/>
        <v>19649</v>
      </c>
      <c r="H51" s="91">
        <f t="shared" ref="H51:J69" si="17">E51-B51</f>
        <v>-2346</v>
      </c>
      <c r="I51" s="92">
        <f t="shared" si="17"/>
        <v>100</v>
      </c>
      <c r="J51" s="93">
        <f t="shared" si="17"/>
        <v>-2246</v>
      </c>
      <c r="K51" s="94">
        <f>ROUNDDOWN(($L$115+ROUNDDOWN(($A51*IF(501&lt;=$A51,$L$128,IF(101&lt;=$A51,$L$127,IF(51&lt;=$A51,$L$126,IF(31&lt;=$A51,$L$125,IF(21&lt;=$A51,$L$124,IF(11&lt;=$A51,$L$123,IF(1&lt;=$A51,$L$122,0)))))))),0))*1.1,0)</f>
        <v>12300</v>
      </c>
      <c r="L51" s="95">
        <v>8186</v>
      </c>
      <c r="M51" s="96">
        <f t="shared" si="9"/>
        <v>20486</v>
      </c>
      <c r="N51" s="97">
        <f t="shared" si="13"/>
        <v>742</v>
      </c>
      <c r="O51" s="98">
        <f t="shared" si="13"/>
        <v>95</v>
      </c>
      <c r="P51" s="99">
        <f t="shared" si="13"/>
        <v>837</v>
      </c>
      <c r="Q51" s="100">
        <f>ROUNDDOWN(($R$115+ROUNDDOWN(($A51*IF(501&lt;=$A51,$R$128,IF(101&lt;=$A51,$R$127,IF(51&lt;=$A51,$R$126,IF(31&lt;=$A51,$R$125,IF(21&lt;=$A51,$R$124,IF(11&lt;=$A51,$R$123,IF(1&lt;=$A51,$R$122,0)))))))),0))*1.1,0)</f>
        <v>12940</v>
      </c>
      <c r="R51" s="101">
        <f t="shared" si="6"/>
        <v>8382</v>
      </c>
      <c r="S51" s="102">
        <f t="shared" si="10"/>
        <v>21322</v>
      </c>
      <c r="T51" s="103">
        <f t="shared" si="14"/>
        <v>640</v>
      </c>
      <c r="U51" s="104">
        <f t="shared" si="14"/>
        <v>196</v>
      </c>
      <c r="V51" s="105">
        <f t="shared" si="14"/>
        <v>836</v>
      </c>
      <c r="W51" s="106">
        <f t="shared" si="15"/>
        <v>-964</v>
      </c>
      <c r="X51" s="86">
        <f t="shared" si="15"/>
        <v>391</v>
      </c>
      <c r="Y51" s="87">
        <f t="shared" si="15"/>
        <v>-573</v>
      </c>
      <c r="Z51" s="107">
        <f t="shared" si="16"/>
        <v>0.9306674338319908</v>
      </c>
      <c r="AA51" s="83">
        <f t="shared" si="16"/>
        <v>1.0489300463020899</v>
      </c>
      <c r="AB51" s="83">
        <f t="shared" si="16"/>
        <v>0.97382964147065543</v>
      </c>
    </row>
    <row r="52" spans="1:28" s="57" customFormat="1" ht="18" customHeight="1" x14ac:dyDescent="0.25">
      <c r="A52" s="84">
        <v>47</v>
      </c>
      <c r="B52" s="85">
        <f t="shared" si="5"/>
        <v>14220</v>
      </c>
      <c r="C52" s="106">
        <v>8173</v>
      </c>
      <c r="D52" s="111">
        <f t="shared" si="11"/>
        <v>22393</v>
      </c>
      <c r="E52" s="88">
        <f>ROUNDDOWN(($F$115+ROUNDDOWN(($A52*IF(501&lt;=$A52,$F$128,IF(101&lt;=$A52,$F$127,IF(51&lt;=$A52,$F$126,IF(31&lt;=$A52,$F$125,IF(21&lt;=$A52,$F$124,IF(11&lt;=$A52,$F$123,IF(1&lt;=$A52,$F$122,0)))))))),0))*1.1,0)</f>
        <v>11728</v>
      </c>
      <c r="F52" s="89">
        <v>8252</v>
      </c>
      <c r="G52" s="90">
        <f t="shared" si="8"/>
        <v>19980</v>
      </c>
      <c r="H52" s="91">
        <f t="shared" si="17"/>
        <v>-2492</v>
      </c>
      <c r="I52" s="92">
        <f t="shared" si="17"/>
        <v>79</v>
      </c>
      <c r="J52" s="93">
        <f t="shared" si="17"/>
        <v>-2413</v>
      </c>
      <c r="K52" s="94">
        <f>ROUNDDOWN(($L$115+ROUNDDOWN(($A52*IF(501&lt;=$A52,$L$128,IF(101&lt;=$A52,$L$127,IF(51&lt;=$A52,$L$126,IF(31&lt;=$A52,$L$125,IF(21&lt;=$A52,$L$124,IF(11&lt;=$A52,$L$123,IF(1&lt;=$A52,$L$122,0)))))))),0))*1.1,0)</f>
        <v>12480</v>
      </c>
      <c r="L52" s="95">
        <v>8347</v>
      </c>
      <c r="M52" s="96">
        <f t="shared" si="9"/>
        <v>20827</v>
      </c>
      <c r="N52" s="97">
        <f t="shared" si="13"/>
        <v>752</v>
      </c>
      <c r="O52" s="98">
        <f t="shared" si="13"/>
        <v>95</v>
      </c>
      <c r="P52" s="99">
        <f t="shared" si="13"/>
        <v>847</v>
      </c>
      <c r="Q52" s="100">
        <f>ROUNDDOWN(($R$115+ROUNDDOWN(($A52*IF(501&lt;=$A52,$R$128,IF(101&lt;=$A52,$R$127,IF(51&lt;=$A52,$R$126,IF(31&lt;=$A52,$R$125,IF(21&lt;=$A52,$R$124,IF(11&lt;=$A52,$R$123,IF(1&lt;=$A52,$R$122,0)))))))),0))*1.1,0)</f>
        <v>13129</v>
      </c>
      <c r="R52" s="101">
        <f t="shared" si="6"/>
        <v>8547</v>
      </c>
      <c r="S52" s="102">
        <f t="shared" si="10"/>
        <v>21676</v>
      </c>
      <c r="T52" s="103">
        <f t="shared" si="14"/>
        <v>649</v>
      </c>
      <c r="U52" s="104">
        <f t="shared" si="14"/>
        <v>200</v>
      </c>
      <c r="V52" s="105">
        <f t="shared" si="14"/>
        <v>849</v>
      </c>
      <c r="W52" s="106">
        <f t="shared" si="15"/>
        <v>-1091</v>
      </c>
      <c r="X52" s="86">
        <f t="shared" si="15"/>
        <v>374</v>
      </c>
      <c r="Y52" s="87">
        <f t="shared" si="15"/>
        <v>-717</v>
      </c>
      <c r="Z52" s="107">
        <f t="shared" si="16"/>
        <v>0.92327707454289731</v>
      </c>
      <c r="AA52" s="83">
        <f t="shared" si="16"/>
        <v>1.0457604306864066</v>
      </c>
      <c r="AB52" s="83">
        <f t="shared" si="16"/>
        <v>0.96798106551154384</v>
      </c>
    </row>
    <row r="53" spans="1:28" s="57" customFormat="1" ht="18" customHeight="1" x14ac:dyDescent="0.25">
      <c r="A53" s="84">
        <v>48</v>
      </c>
      <c r="B53" s="85">
        <f t="shared" si="5"/>
        <v>14537</v>
      </c>
      <c r="C53" s="106">
        <v>8354</v>
      </c>
      <c r="D53" s="111">
        <f t="shared" si="11"/>
        <v>22891</v>
      </c>
      <c r="E53" s="88">
        <f>ROUNDDOWN(($F$115+ROUNDDOWN(($A53*IF(501&lt;=$A53,$F$128,IF(101&lt;=$A53,$F$127,IF(51&lt;=$A53,$F$126,IF(31&lt;=$A53,$F$125,IF(21&lt;=$A53,$F$124,IF(11&lt;=$A53,$F$123,IF(1&lt;=$A53,$F$122,0)))))))),0))*1.1,0)</f>
        <v>11897</v>
      </c>
      <c r="F53" s="89">
        <v>8412</v>
      </c>
      <c r="G53" s="90">
        <f t="shared" si="8"/>
        <v>20309</v>
      </c>
      <c r="H53" s="91">
        <f t="shared" si="17"/>
        <v>-2640</v>
      </c>
      <c r="I53" s="92">
        <f t="shared" si="17"/>
        <v>58</v>
      </c>
      <c r="J53" s="93">
        <f t="shared" si="17"/>
        <v>-2582</v>
      </c>
      <c r="K53" s="94">
        <f>ROUNDDOWN(($L$115+ROUNDDOWN(($A53*IF(501&lt;=$A53,$L$128,IF(101&lt;=$A53,$L$127,IF(51&lt;=$A53,$L$126,IF(31&lt;=$A53,$L$125,IF(21&lt;=$A53,$L$124,IF(11&lt;=$A53,$L$123,IF(1&lt;=$A53,$L$122,0)))))))),0))*1.1,0)</f>
        <v>12661</v>
      </c>
      <c r="L53" s="95">
        <v>8509</v>
      </c>
      <c r="M53" s="96">
        <f t="shared" si="9"/>
        <v>21170</v>
      </c>
      <c r="N53" s="97">
        <f t="shared" si="13"/>
        <v>764</v>
      </c>
      <c r="O53" s="98">
        <f t="shared" si="13"/>
        <v>97</v>
      </c>
      <c r="P53" s="99">
        <f t="shared" si="13"/>
        <v>861</v>
      </c>
      <c r="Q53" s="100">
        <f>ROUNDDOWN(($R$115+ROUNDDOWN(($A53*IF(501&lt;=$A53,$R$128,IF(101&lt;=$A53,$R$127,IF(51&lt;=$A53,$R$126,IF(31&lt;=$A53,$R$125,IF(21&lt;=$A53,$R$124,IF(11&lt;=$A53,$R$123,IF(1&lt;=$A53,$R$122,0)))))))),0))*1.1,0)</f>
        <v>13318</v>
      </c>
      <c r="R53" s="101">
        <f t="shared" si="6"/>
        <v>8712</v>
      </c>
      <c r="S53" s="102">
        <f t="shared" si="10"/>
        <v>22030</v>
      </c>
      <c r="T53" s="103">
        <f t="shared" si="14"/>
        <v>657</v>
      </c>
      <c r="U53" s="104">
        <f t="shared" si="14"/>
        <v>203</v>
      </c>
      <c r="V53" s="105">
        <f t="shared" si="14"/>
        <v>860</v>
      </c>
      <c r="W53" s="106">
        <f t="shared" si="15"/>
        <v>-1219</v>
      </c>
      <c r="X53" s="86">
        <f t="shared" si="15"/>
        <v>358</v>
      </c>
      <c r="Y53" s="87">
        <f t="shared" si="15"/>
        <v>-861</v>
      </c>
      <c r="Z53" s="107">
        <f t="shared" si="16"/>
        <v>0.91614500928664788</v>
      </c>
      <c r="AA53" s="83">
        <f t="shared" si="16"/>
        <v>1.0428537227675365</v>
      </c>
      <c r="AB53" s="83">
        <f t="shared" si="16"/>
        <v>0.96238696430911708</v>
      </c>
    </row>
    <row r="54" spans="1:28" s="57" customFormat="1" ht="18" customHeight="1" x14ac:dyDescent="0.25">
      <c r="A54" s="84">
        <v>49</v>
      </c>
      <c r="B54" s="85">
        <f t="shared" si="5"/>
        <v>14854</v>
      </c>
      <c r="C54" s="106">
        <v>8536</v>
      </c>
      <c r="D54" s="111">
        <f t="shared" si="11"/>
        <v>23390</v>
      </c>
      <c r="E54" s="88">
        <f>ROUNDDOWN(($F$115+ROUNDDOWN(($A54*IF(501&lt;=$A54,$F$128,IF(101&lt;=$A54,$F$127,IF(51&lt;=$A54,$F$126,IF(31&lt;=$A54,$F$125,IF(21&lt;=$A54,$F$124,IF(11&lt;=$A54,$F$123,IF(1&lt;=$A54,$F$122,0)))))))),0))*1.1,0)</f>
        <v>12067</v>
      </c>
      <c r="F54" s="89">
        <v>8573</v>
      </c>
      <c r="G54" s="90">
        <f t="shared" si="8"/>
        <v>20640</v>
      </c>
      <c r="H54" s="91">
        <f t="shared" si="17"/>
        <v>-2787</v>
      </c>
      <c r="I54" s="92">
        <f t="shared" si="17"/>
        <v>37</v>
      </c>
      <c r="J54" s="93">
        <f t="shared" si="17"/>
        <v>-2750</v>
      </c>
      <c r="K54" s="94">
        <f>ROUNDDOWN(($L$115+ROUNDDOWN(($A54*IF(501&lt;=$A54,$L$128,IF(101&lt;=$A54,$L$127,IF(51&lt;=$A54,$L$126,IF(31&lt;=$A54,$L$125,IF(21&lt;=$A54,$L$124,IF(11&lt;=$A54,$L$123,IF(1&lt;=$A54,$L$122,0)))))))),0))*1.1,0)</f>
        <v>12841</v>
      </c>
      <c r="L54" s="95">
        <v>8671</v>
      </c>
      <c r="M54" s="96">
        <f t="shared" si="9"/>
        <v>21512</v>
      </c>
      <c r="N54" s="97">
        <f t="shared" si="13"/>
        <v>774</v>
      </c>
      <c r="O54" s="98">
        <f t="shared" si="13"/>
        <v>98</v>
      </c>
      <c r="P54" s="99">
        <f t="shared" si="13"/>
        <v>872</v>
      </c>
      <c r="Q54" s="100">
        <f>ROUNDDOWN(($R$115+ROUNDDOWN(($A54*IF(501&lt;=$A54,$R$128,IF(101&lt;=$A54,$R$127,IF(51&lt;=$A54,$R$126,IF(31&lt;=$A54,$R$125,IF(21&lt;=$A54,$R$124,IF(11&lt;=$A54,$R$123,IF(1&lt;=$A54,$R$122,0)))))))),0))*1.1,0)</f>
        <v>13508</v>
      </c>
      <c r="R54" s="101">
        <f t="shared" si="6"/>
        <v>8877</v>
      </c>
      <c r="S54" s="102">
        <f t="shared" si="10"/>
        <v>22385</v>
      </c>
      <c r="T54" s="103">
        <f t="shared" si="14"/>
        <v>667</v>
      </c>
      <c r="U54" s="104">
        <f t="shared" si="14"/>
        <v>206</v>
      </c>
      <c r="V54" s="105">
        <f t="shared" si="14"/>
        <v>873</v>
      </c>
      <c r="W54" s="106">
        <f t="shared" si="15"/>
        <v>-1346</v>
      </c>
      <c r="X54" s="86">
        <f t="shared" si="15"/>
        <v>341</v>
      </c>
      <c r="Y54" s="87">
        <f t="shared" si="15"/>
        <v>-1005</v>
      </c>
      <c r="Z54" s="107">
        <f t="shared" si="16"/>
        <v>0.90938467752793861</v>
      </c>
      <c r="AA54" s="83">
        <f t="shared" si="16"/>
        <v>1.0399484536082475</v>
      </c>
      <c r="AB54" s="83">
        <f t="shared" si="16"/>
        <v>0.95703292005130403</v>
      </c>
    </row>
    <row r="55" spans="1:28" s="57" customFormat="1" ht="18" customHeight="1" x14ac:dyDescent="0.25">
      <c r="A55" s="84">
        <v>50</v>
      </c>
      <c r="B55" s="85">
        <f t="shared" si="5"/>
        <v>15171</v>
      </c>
      <c r="C55" s="106">
        <v>8717</v>
      </c>
      <c r="D55" s="111">
        <f t="shared" si="11"/>
        <v>23888</v>
      </c>
      <c r="E55" s="88">
        <f>ROUNDDOWN(($F$115+ROUNDDOWN(($A55*IF(501&lt;=$A55,$F$128,IF(101&lt;=$A55,$F$127,IF(51&lt;=$A55,$F$126,IF(31&lt;=$A55,$F$125,IF(21&lt;=$A55,$F$124,IF(11&lt;=$A55,$F$123,IF(1&lt;=$A55,$F$122,0)))))))),0))*1.1,0)</f>
        <v>12236</v>
      </c>
      <c r="F55" s="89">
        <v>8734</v>
      </c>
      <c r="G55" s="90">
        <f t="shared" si="8"/>
        <v>20970</v>
      </c>
      <c r="H55" s="91">
        <f t="shared" si="17"/>
        <v>-2935</v>
      </c>
      <c r="I55" s="92">
        <f t="shared" si="17"/>
        <v>17</v>
      </c>
      <c r="J55" s="93">
        <f t="shared" si="17"/>
        <v>-2918</v>
      </c>
      <c r="K55" s="94">
        <f>ROUNDDOWN(($L$115+ROUNDDOWN(($A55*IF(501&lt;=$A55,$L$128,IF(101&lt;=$A55,$L$127,IF(51&lt;=$A55,$L$126,IF(31&lt;=$A55,$L$125,IF(21&lt;=$A55,$L$124,IF(11&lt;=$A55,$L$123,IF(1&lt;=$A55,$L$122,0)))))))),0))*1.1,0)</f>
        <v>13021</v>
      </c>
      <c r="L55" s="95">
        <v>8833</v>
      </c>
      <c r="M55" s="96">
        <f t="shared" si="9"/>
        <v>21854</v>
      </c>
      <c r="N55" s="97">
        <f t="shared" si="13"/>
        <v>785</v>
      </c>
      <c r="O55" s="98">
        <f t="shared" si="13"/>
        <v>99</v>
      </c>
      <c r="P55" s="99">
        <f t="shared" si="13"/>
        <v>884</v>
      </c>
      <c r="Q55" s="100">
        <f>ROUNDDOWN(($R$115+ROUNDDOWN(($A55*IF(501&lt;=$A55,$R$128,IF(101&lt;=$A55,$R$127,IF(51&lt;=$A55,$R$126,IF(31&lt;=$A55,$R$125,IF(21&lt;=$A55,$R$124,IF(11&lt;=$A55,$R$123,IF(1&lt;=$A55,$R$122,0)))))))),0))*1.1,0)</f>
        <v>13697</v>
      </c>
      <c r="R55" s="101">
        <f t="shared" si="6"/>
        <v>9042</v>
      </c>
      <c r="S55" s="102">
        <f t="shared" si="10"/>
        <v>22739</v>
      </c>
      <c r="T55" s="103">
        <f t="shared" si="14"/>
        <v>676</v>
      </c>
      <c r="U55" s="104">
        <f t="shared" si="14"/>
        <v>209</v>
      </c>
      <c r="V55" s="105">
        <f t="shared" si="14"/>
        <v>885</v>
      </c>
      <c r="W55" s="106">
        <f t="shared" si="15"/>
        <v>-1474</v>
      </c>
      <c r="X55" s="86">
        <f t="shared" si="15"/>
        <v>325</v>
      </c>
      <c r="Y55" s="87">
        <f t="shared" si="15"/>
        <v>-1149</v>
      </c>
      <c r="Z55" s="107">
        <f t="shared" si="16"/>
        <v>0.90284094654274605</v>
      </c>
      <c r="AA55" s="83">
        <f t="shared" si="16"/>
        <v>1.0372834690834003</v>
      </c>
      <c r="AB55" s="83">
        <f t="shared" si="16"/>
        <v>0.95190053583389145</v>
      </c>
    </row>
    <row r="56" spans="1:28" s="57" customFormat="1" ht="18" customHeight="1" x14ac:dyDescent="0.25">
      <c r="A56" s="84">
        <v>51</v>
      </c>
      <c r="B56" s="85">
        <f t="shared" si="5"/>
        <v>18509</v>
      </c>
      <c r="C56" s="106">
        <v>8899</v>
      </c>
      <c r="D56" s="111">
        <f t="shared" si="11"/>
        <v>27408</v>
      </c>
      <c r="E56" s="88">
        <f>ROUNDDOWN(($F$115+ROUNDDOWN(($A56*IF(501&lt;=$A56,$F$128,IF(101&lt;=$A56,$F$127,IF(51&lt;=$A56,$F$126,IF(31&lt;=$A56,$F$125,IF(21&lt;=$A56,$F$124,IF(11&lt;=$A56,$F$123,IF(1&lt;=$A56,$F$122,0)))))))),0))*1.1,0)</f>
        <v>14088</v>
      </c>
      <c r="F56" s="89">
        <v>9680</v>
      </c>
      <c r="G56" s="90">
        <f t="shared" si="8"/>
        <v>23768</v>
      </c>
      <c r="H56" s="91">
        <f t="shared" si="17"/>
        <v>-4421</v>
      </c>
      <c r="I56" s="92">
        <f t="shared" si="17"/>
        <v>781</v>
      </c>
      <c r="J56" s="93">
        <f t="shared" si="17"/>
        <v>-3640</v>
      </c>
      <c r="K56" s="94">
        <f>ROUNDDOWN(($L$115+ROUNDDOWN(($A56*IF(501&lt;=$A56,$L$128,IF(101&lt;=$A56,$L$127,IF(51&lt;=$A56,$L$126,IF(31&lt;=$A56,$L$125,IF(21&lt;=$A56,$L$124,IF(11&lt;=$A56,$L$123,IF(1&lt;=$A56,$L$122,0)))))))),0))*1.1,0)</f>
        <v>14997</v>
      </c>
      <c r="L56" s="95">
        <v>10285</v>
      </c>
      <c r="M56" s="96">
        <f t="shared" si="9"/>
        <v>25282</v>
      </c>
      <c r="N56" s="97">
        <f t="shared" si="13"/>
        <v>909</v>
      </c>
      <c r="O56" s="98">
        <f t="shared" si="13"/>
        <v>605</v>
      </c>
      <c r="P56" s="99">
        <f t="shared" si="13"/>
        <v>1514</v>
      </c>
      <c r="Q56" s="100">
        <f>ROUNDDOWN(($R$115+ROUNDDOWN(($A56*IF(501&lt;=$A56,$R$128,IF(101&lt;=$A56,$R$127,IF(51&lt;=$A56,$R$126,IF(31&lt;=$A56,$R$125,IF(21&lt;=$A56,$R$124,IF(11&lt;=$A56,$R$123,IF(1&lt;=$A56,$R$122,0)))))))),0))*1.1,0)</f>
        <v>15793</v>
      </c>
      <c r="R56" s="101">
        <f t="shared" si="6"/>
        <v>10890</v>
      </c>
      <c r="S56" s="102">
        <f t="shared" si="10"/>
        <v>26683</v>
      </c>
      <c r="T56" s="103">
        <f t="shared" si="14"/>
        <v>796</v>
      </c>
      <c r="U56" s="104">
        <f t="shared" si="14"/>
        <v>605</v>
      </c>
      <c r="V56" s="105">
        <f t="shared" si="14"/>
        <v>1401</v>
      </c>
      <c r="W56" s="106">
        <f t="shared" si="15"/>
        <v>-2716</v>
      </c>
      <c r="X56" s="86">
        <f t="shared" si="15"/>
        <v>1991</v>
      </c>
      <c r="Y56" s="87">
        <f t="shared" si="15"/>
        <v>-725</v>
      </c>
      <c r="Z56" s="107">
        <f t="shared" si="16"/>
        <v>0.85326057593603111</v>
      </c>
      <c r="AA56" s="83">
        <f t="shared" si="16"/>
        <v>1.2237330037082819</v>
      </c>
      <c r="AB56" s="83">
        <f t="shared" si="16"/>
        <v>0.97354786923525982</v>
      </c>
    </row>
    <row r="57" spans="1:28" s="57" customFormat="1" ht="18" customHeight="1" x14ac:dyDescent="0.25">
      <c r="A57" s="84">
        <v>52</v>
      </c>
      <c r="B57" s="85">
        <f t="shared" si="5"/>
        <v>18900</v>
      </c>
      <c r="C57" s="106">
        <v>9080</v>
      </c>
      <c r="D57" s="111">
        <f t="shared" si="11"/>
        <v>27980</v>
      </c>
      <c r="E57" s="88">
        <f>ROUNDDOWN(($F$115+ROUNDDOWN(($A57*IF(501&lt;=$A57,$F$128,IF(101&lt;=$A57,$F$127,IF(51&lt;=$A57,$F$126,IF(31&lt;=$A57,$F$125,IF(21&lt;=$A57,$F$124,IF(11&lt;=$A57,$F$123,IF(1&lt;=$A57,$F$122,0)))))))),0))*1.1,0)</f>
        <v>14291</v>
      </c>
      <c r="F57" s="89">
        <v>9856</v>
      </c>
      <c r="G57" s="90">
        <f t="shared" si="8"/>
        <v>24147</v>
      </c>
      <c r="H57" s="91">
        <f t="shared" si="17"/>
        <v>-4609</v>
      </c>
      <c r="I57" s="92">
        <f t="shared" si="17"/>
        <v>776</v>
      </c>
      <c r="J57" s="93">
        <f t="shared" si="17"/>
        <v>-3833</v>
      </c>
      <c r="K57" s="94">
        <f>ROUNDDOWN(($L$115+ROUNDDOWN(($A57*IF(501&lt;=$A57,$L$128,IF(101&lt;=$A57,$L$127,IF(51&lt;=$A57,$L$126,IF(31&lt;=$A57,$L$125,IF(21&lt;=$A57,$L$124,IF(11&lt;=$A57,$L$123,IF(1&lt;=$A57,$L$122,0)))))))),0))*1.1,0)</f>
        <v>15213</v>
      </c>
      <c r="L57" s="95">
        <v>10472</v>
      </c>
      <c r="M57" s="96">
        <f t="shared" si="9"/>
        <v>25685</v>
      </c>
      <c r="N57" s="97">
        <f t="shared" si="13"/>
        <v>922</v>
      </c>
      <c r="O57" s="98">
        <f t="shared" si="13"/>
        <v>616</v>
      </c>
      <c r="P57" s="99">
        <f t="shared" si="13"/>
        <v>1538</v>
      </c>
      <c r="Q57" s="100">
        <f>ROUNDDOWN(($R$115+ROUNDDOWN(($A57*IF(501&lt;=$A57,$R$128,IF(101&lt;=$A57,$R$127,IF(51&lt;=$A57,$R$126,IF(31&lt;=$A57,$R$125,IF(21&lt;=$A57,$R$124,IF(11&lt;=$A57,$R$123,IF(1&lt;=$A57,$R$122,0)))))))),0))*1.1,0)</f>
        <v>16020</v>
      </c>
      <c r="R57" s="101">
        <f t="shared" si="6"/>
        <v>11088</v>
      </c>
      <c r="S57" s="102">
        <f t="shared" si="10"/>
        <v>27108</v>
      </c>
      <c r="T57" s="103">
        <f t="shared" si="14"/>
        <v>807</v>
      </c>
      <c r="U57" s="104">
        <f t="shared" si="14"/>
        <v>616</v>
      </c>
      <c r="V57" s="105">
        <f t="shared" si="14"/>
        <v>1423</v>
      </c>
      <c r="W57" s="106">
        <f t="shared" si="15"/>
        <v>-2880</v>
      </c>
      <c r="X57" s="86">
        <f t="shared" si="15"/>
        <v>2008</v>
      </c>
      <c r="Y57" s="87">
        <f t="shared" si="15"/>
        <v>-872</v>
      </c>
      <c r="Z57" s="107">
        <f t="shared" si="16"/>
        <v>0.84761904761904761</v>
      </c>
      <c r="AA57" s="83">
        <f t="shared" si="16"/>
        <v>1.2211453744493392</v>
      </c>
      <c r="AB57" s="83">
        <f t="shared" si="16"/>
        <v>0.96883488205861334</v>
      </c>
    </row>
    <row r="58" spans="1:28" s="57" customFormat="1" ht="18" customHeight="1" x14ac:dyDescent="0.25">
      <c r="A58" s="84">
        <v>53</v>
      </c>
      <c r="B58" s="85">
        <f t="shared" si="5"/>
        <v>19290</v>
      </c>
      <c r="C58" s="106">
        <v>9262</v>
      </c>
      <c r="D58" s="111">
        <f t="shared" si="11"/>
        <v>28552</v>
      </c>
      <c r="E58" s="88">
        <f>ROUNDDOWN(($F$115+ROUNDDOWN(($A58*IF(501&lt;=$A58,$F$128,IF(101&lt;=$A58,$F$127,IF(51&lt;=$A58,$F$126,IF(31&lt;=$A58,$F$125,IF(21&lt;=$A58,$F$124,IF(11&lt;=$A58,$F$123,IF(1&lt;=$A58,$F$122,0)))))))),0))*1.1,0)</f>
        <v>14493</v>
      </c>
      <c r="F58" s="89">
        <v>10032</v>
      </c>
      <c r="G58" s="90">
        <f t="shared" si="8"/>
        <v>24525</v>
      </c>
      <c r="H58" s="91">
        <f t="shared" si="17"/>
        <v>-4797</v>
      </c>
      <c r="I58" s="92">
        <f t="shared" si="17"/>
        <v>770</v>
      </c>
      <c r="J58" s="93">
        <f t="shared" si="17"/>
        <v>-4027</v>
      </c>
      <c r="K58" s="94">
        <f>ROUNDDOWN(($L$115+ROUNDDOWN(($A58*IF(501&lt;=$A58,$L$128,IF(101&lt;=$A58,$L$127,IF(51&lt;=$A58,$L$126,IF(31&lt;=$A58,$L$125,IF(21&lt;=$A58,$L$124,IF(11&lt;=$A58,$L$123,IF(1&lt;=$A58,$L$122,0)))))))),0))*1.1,0)</f>
        <v>15428</v>
      </c>
      <c r="L58" s="95">
        <v>10659</v>
      </c>
      <c r="M58" s="96">
        <f t="shared" si="9"/>
        <v>26087</v>
      </c>
      <c r="N58" s="97">
        <f t="shared" si="13"/>
        <v>935</v>
      </c>
      <c r="O58" s="98">
        <f t="shared" si="13"/>
        <v>627</v>
      </c>
      <c r="P58" s="99">
        <f t="shared" si="13"/>
        <v>1562</v>
      </c>
      <c r="Q58" s="100">
        <f>ROUNDDOWN(($R$115+ROUNDDOWN(($A58*IF(501&lt;=$A58,$R$128,IF(101&lt;=$A58,$R$127,IF(51&lt;=$A58,$R$126,IF(31&lt;=$A58,$R$125,IF(21&lt;=$A58,$R$124,IF(11&lt;=$A58,$R$123,IF(1&lt;=$A58,$R$122,0)))))))),0))*1.1,0)</f>
        <v>16247</v>
      </c>
      <c r="R58" s="101">
        <f t="shared" si="6"/>
        <v>11286</v>
      </c>
      <c r="S58" s="102">
        <f t="shared" si="10"/>
        <v>27533</v>
      </c>
      <c r="T58" s="103">
        <f t="shared" si="14"/>
        <v>819</v>
      </c>
      <c r="U58" s="104">
        <f t="shared" si="14"/>
        <v>627</v>
      </c>
      <c r="V58" s="105">
        <f t="shared" si="14"/>
        <v>1446</v>
      </c>
      <c r="W58" s="106">
        <f t="shared" si="15"/>
        <v>-3043</v>
      </c>
      <c r="X58" s="86">
        <f t="shared" si="15"/>
        <v>2024</v>
      </c>
      <c r="Y58" s="87">
        <f t="shared" si="15"/>
        <v>-1019</v>
      </c>
      <c r="Z58" s="107">
        <f t="shared" si="16"/>
        <v>0.84224987039917054</v>
      </c>
      <c r="AA58" s="83">
        <f t="shared" si="16"/>
        <v>1.2185273159144894</v>
      </c>
      <c r="AB58" s="83">
        <f t="shared" si="16"/>
        <v>0.96431073129728218</v>
      </c>
    </row>
    <row r="59" spans="1:28" s="57" customFormat="1" ht="18" customHeight="1" x14ac:dyDescent="0.25">
      <c r="A59" s="84">
        <v>54</v>
      </c>
      <c r="B59" s="85">
        <f t="shared" si="5"/>
        <v>19681</v>
      </c>
      <c r="C59" s="106">
        <v>9443</v>
      </c>
      <c r="D59" s="111">
        <f t="shared" si="11"/>
        <v>29124</v>
      </c>
      <c r="E59" s="88">
        <f>ROUNDDOWN(($F$115+ROUNDDOWN(($A59*IF(501&lt;=$A59,$F$128,IF(101&lt;=$A59,$F$127,IF(51&lt;=$A59,$F$126,IF(31&lt;=$A59,$F$125,IF(21&lt;=$A59,$F$124,IF(11&lt;=$A59,$F$123,IF(1&lt;=$A59,$F$122,0)))))))),0))*1.1,0)</f>
        <v>14696</v>
      </c>
      <c r="F59" s="89">
        <v>10208</v>
      </c>
      <c r="G59" s="90">
        <f t="shared" si="8"/>
        <v>24904</v>
      </c>
      <c r="H59" s="91">
        <f t="shared" si="17"/>
        <v>-4985</v>
      </c>
      <c r="I59" s="92">
        <f t="shared" si="17"/>
        <v>765</v>
      </c>
      <c r="J59" s="93">
        <f t="shared" si="17"/>
        <v>-4220</v>
      </c>
      <c r="K59" s="94">
        <f>ROUNDDOWN(($L$115+ROUNDDOWN(($A59*IF(501&lt;=$A59,$L$128,IF(101&lt;=$A59,$L$127,IF(51&lt;=$A59,$L$126,IF(31&lt;=$A59,$L$125,IF(21&lt;=$A59,$L$124,IF(11&lt;=$A59,$L$123,IF(1&lt;=$A59,$L$122,0)))))))),0))*1.1,0)</f>
        <v>15644</v>
      </c>
      <c r="L59" s="95">
        <v>10846</v>
      </c>
      <c r="M59" s="96">
        <f t="shared" si="9"/>
        <v>26490</v>
      </c>
      <c r="N59" s="97">
        <f t="shared" si="13"/>
        <v>948</v>
      </c>
      <c r="O59" s="98">
        <f t="shared" si="13"/>
        <v>638</v>
      </c>
      <c r="P59" s="99">
        <f t="shared" si="13"/>
        <v>1586</v>
      </c>
      <c r="Q59" s="100">
        <f>ROUNDDOWN(($R$115+ROUNDDOWN(($A59*IF(501&lt;=$A59,$R$128,IF(101&lt;=$A59,$R$127,IF(51&lt;=$A59,$R$126,IF(31&lt;=$A59,$R$125,IF(21&lt;=$A59,$R$124,IF(11&lt;=$A59,$R$123,IF(1&lt;=$A59,$R$122,0)))))))),0))*1.1,0)</f>
        <v>16473</v>
      </c>
      <c r="R59" s="101">
        <f t="shared" si="6"/>
        <v>11484</v>
      </c>
      <c r="S59" s="102">
        <f t="shared" si="10"/>
        <v>27957</v>
      </c>
      <c r="T59" s="103">
        <f t="shared" si="14"/>
        <v>829</v>
      </c>
      <c r="U59" s="104">
        <f t="shared" si="14"/>
        <v>638</v>
      </c>
      <c r="V59" s="105">
        <f t="shared" si="14"/>
        <v>1467</v>
      </c>
      <c r="W59" s="106">
        <f t="shared" si="15"/>
        <v>-3208</v>
      </c>
      <c r="X59" s="86">
        <f t="shared" si="15"/>
        <v>2041</v>
      </c>
      <c r="Y59" s="87">
        <f t="shared" si="15"/>
        <v>-1167</v>
      </c>
      <c r="Z59" s="107">
        <f t="shared" si="16"/>
        <v>0.8370001524312789</v>
      </c>
      <c r="AA59" s="83">
        <f t="shared" si="16"/>
        <v>1.2161389388965371</v>
      </c>
      <c r="AB59" s="83">
        <f t="shared" si="16"/>
        <v>0.9599299546765554</v>
      </c>
    </row>
    <row r="60" spans="1:28" s="57" customFormat="1" ht="18" customHeight="1" x14ac:dyDescent="0.25">
      <c r="A60" s="84">
        <v>55</v>
      </c>
      <c r="B60" s="85">
        <f t="shared" si="5"/>
        <v>20071</v>
      </c>
      <c r="C60" s="106">
        <v>9625</v>
      </c>
      <c r="D60" s="111">
        <f t="shared" si="11"/>
        <v>29696</v>
      </c>
      <c r="E60" s="88">
        <f>ROUNDDOWN(($F$115+ROUNDDOWN(($A60*IF(501&lt;=$A60,$F$128,IF(101&lt;=$A60,$F$127,IF(51&lt;=$A60,$F$126,IF(31&lt;=$A60,$F$125,IF(21&lt;=$A60,$F$124,IF(11&lt;=$A60,$F$123,IF(1&lt;=$A60,$F$122,0)))))))),0))*1.1,0)</f>
        <v>14898</v>
      </c>
      <c r="F60" s="89">
        <v>10384</v>
      </c>
      <c r="G60" s="90">
        <f t="shared" si="8"/>
        <v>25282</v>
      </c>
      <c r="H60" s="91">
        <f t="shared" si="17"/>
        <v>-5173</v>
      </c>
      <c r="I60" s="92">
        <f t="shared" si="17"/>
        <v>759</v>
      </c>
      <c r="J60" s="93">
        <f t="shared" si="17"/>
        <v>-4414</v>
      </c>
      <c r="K60" s="94">
        <f>ROUNDDOWN(($L$115+ROUNDDOWN(($A60*IF(501&lt;=$A60,$L$128,IF(101&lt;=$A60,$L$127,IF(51&lt;=$A60,$L$126,IF(31&lt;=$A60,$L$125,IF(21&lt;=$A60,$L$124,IF(11&lt;=$A60,$L$123,IF(1&lt;=$A60,$L$122,0)))))))),0))*1.1,0)</f>
        <v>15859</v>
      </c>
      <c r="L60" s="95">
        <v>11033</v>
      </c>
      <c r="M60" s="96">
        <f t="shared" si="9"/>
        <v>26892</v>
      </c>
      <c r="N60" s="97">
        <f t="shared" si="13"/>
        <v>961</v>
      </c>
      <c r="O60" s="98">
        <f t="shared" si="13"/>
        <v>649</v>
      </c>
      <c r="P60" s="99">
        <f t="shared" si="13"/>
        <v>1610</v>
      </c>
      <c r="Q60" s="100">
        <f>ROUNDDOWN(($R$115+ROUNDDOWN(($A60*IF(501&lt;=$A60,$R$128,IF(101&lt;=$A60,$R$127,IF(51&lt;=$A60,$R$126,IF(31&lt;=$A60,$R$125,IF(21&lt;=$A60,$R$124,IF(11&lt;=$A60,$R$123,IF(1&lt;=$A60,$R$122,0)))))))),0))*1.1,0)</f>
        <v>16700</v>
      </c>
      <c r="R60" s="101">
        <f t="shared" si="6"/>
        <v>11682</v>
      </c>
      <c r="S60" s="102">
        <f t="shared" si="10"/>
        <v>28382</v>
      </c>
      <c r="T60" s="103">
        <f t="shared" si="14"/>
        <v>841</v>
      </c>
      <c r="U60" s="104">
        <f t="shared" si="14"/>
        <v>649</v>
      </c>
      <c r="V60" s="105">
        <f t="shared" si="14"/>
        <v>1490</v>
      </c>
      <c r="W60" s="106">
        <f t="shared" si="15"/>
        <v>-3371</v>
      </c>
      <c r="X60" s="86">
        <f t="shared" si="15"/>
        <v>2057</v>
      </c>
      <c r="Y60" s="87">
        <f t="shared" si="15"/>
        <v>-1314</v>
      </c>
      <c r="Z60" s="107">
        <f t="shared" si="16"/>
        <v>0.83204623586268744</v>
      </c>
      <c r="AA60" s="83">
        <f t="shared" si="16"/>
        <v>1.2137142857142857</v>
      </c>
      <c r="AB60" s="83">
        <f t="shared" si="16"/>
        <v>0.95575161637931039</v>
      </c>
    </row>
    <row r="61" spans="1:28" s="57" customFormat="1" ht="18" customHeight="1" x14ac:dyDescent="0.25">
      <c r="A61" s="84">
        <v>56</v>
      </c>
      <c r="B61" s="85">
        <f t="shared" si="5"/>
        <v>20462</v>
      </c>
      <c r="C61" s="106">
        <v>9817</v>
      </c>
      <c r="D61" s="111">
        <f t="shared" si="11"/>
        <v>30279</v>
      </c>
      <c r="E61" s="88">
        <f>ROUNDDOWN(($F$115+ROUNDDOWN(($A61*IF(501&lt;=$A61,$F$128,IF(101&lt;=$A61,$F$127,IF(51&lt;=$A61,$F$126,IF(31&lt;=$A61,$F$125,IF(21&lt;=$A61,$F$124,IF(11&lt;=$A61,$F$123,IF(1&lt;=$A61,$F$122,0)))))))),0))*1.1,0)</f>
        <v>15100</v>
      </c>
      <c r="F61" s="89">
        <v>10560</v>
      </c>
      <c r="G61" s="90">
        <f t="shared" si="8"/>
        <v>25660</v>
      </c>
      <c r="H61" s="91">
        <f t="shared" si="17"/>
        <v>-5362</v>
      </c>
      <c r="I61" s="92">
        <f t="shared" si="17"/>
        <v>743</v>
      </c>
      <c r="J61" s="93">
        <f t="shared" si="17"/>
        <v>-4619</v>
      </c>
      <c r="K61" s="94">
        <f>ROUNDDOWN(($L$115+ROUNDDOWN(($A61*IF(501&lt;=$A61,$L$128,IF(101&lt;=$A61,$L$127,IF(51&lt;=$A61,$L$126,IF(31&lt;=$A61,$L$125,IF(21&lt;=$A61,$L$124,IF(11&lt;=$A61,$L$123,IF(1&lt;=$A61,$L$122,0)))))))),0))*1.1,0)</f>
        <v>16075</v>
      </c>
      <c r="L61" s="95">
        <v>11220</v>
      </c>
      <c r="M61" s="96">
        <f t="shared" si="9"/>
        <v>27295</v>
      </c>
      <c r="N61" s="97">
        <f t="shared" si="13"/>
        <v>975</v>
      </c>
      <c r="O61" s="98">
        <f t="shared" si="13"/>
        <v>660</v>
      </c>
      <c r="P61" s="99">
        <f t="shared" si="13"/>
        <v>1635</v>
      </c>
      <c r="Q61" s="100">
        <f>ROUNDDOWN(($R$115+ROUNDDOWN(($A61*IF(501&lt;=$A61,$R$128,IF(101&lt;=$A61,$R$127,IF(51&lt;=$A61,$R$126,IF(31&lt;=$A61,$R$125,IF(21&lt;=$A61,$R$124,IF(11&lt;=$A61,$R$123,IF(1&lt;=$A61,$R$122,0)))))))),0))*1.1,0)</f>
        <v>16926</v>
      </c>
      <c r="R61" s="101">
        <f t="shared" si="6"/>
        <v>11880</v>
      </c>
      <c r="S61" s="102">
        <f t="shared" si="10"/>
        <v>28806</v>
      </c>
      <c r="T61" s="103">
        <f t="shared" si="14"/>
        <v>851</v>
      </c>
      <c r="U61" s="104">
        <f t="shared" si="14"/>
        <v>660</v>
      </c>
      <c r="V61" s="105">
        <f t="shared" si="14"/>
        <v>1511</v>
      </c>
      <c r="W61" s="106">
        <f t="shared" si="15"/>
        <v>-3536</v>
      </c>
      <c r="X61" s="86">
        <f t="shared" si="15"/>
        <v>2063</v>
      </c>
      <c r="Y61" s="87">
        <f t="shared" si="15"/>
        <v>-1473</v>
      </c>
      <c r="Z61" s="107">
        <f t="shared" si="16"/>
        <v>0.82719186785260479</v>
      </c>
      <c r="AA61" s="83">
        <f t="shared" si="16"/>
        <v>1.2101456656819802</v>
      </c>
      <c r="AB61" s="83">
        <f t="shared" si="16"/>
        <v>0.95135242247101948</v>
      </c>
    </row>
    <row r="62" spans="1:28" s="57" customFormat="1" ht="18" customHeight="1" x14ac:dyDescent="0.25">
      <c r="A62" s="84">
        <v>57</v>
      </c>
      <c r="B62" s="85">
        <f t="shared" si="5"/>
        <v>20852</v>
      </c>
      <c r="C62" s="106">
        <v>10010</v>
      </c>
      <c r="D62" s="111">
        <f t="shared" si="11"/>
        <v>30862</v>
      </c>
      <c r="E62" s="88">
        <f>ROUNDDOWN(($F$115+ROUNDDOWN(($A62*IF(501&lt;=$A62,$F$128,IF(101&lt;=$A62,$F$127,IF(51&lt;=$A62,$F$126,IF(31&lt;=$A62,$F$125,IF(21&lt;=$A62,$F$124,IF(11&lt;=$A62,$F$123,IF(1&lt;=$A62,$F$122,0)))))))),0))*1.1,0)</f>
        <v>15303</v>
      </c>
      <c r="F62" s="89">
        <v>10736</v>
      </c>
      <c r="G62" s="90">
        <f t="shared" si="8"/>
        <v>26039</v>
      </c>
      <c r="H62" s="91">
        <f t="shared" si="17"/>
        <v>-5549</v>
      </c>
      <c r="I62" s="92">
        <f t="shared" si="17"/>
        <v>726</v>
      </c>
      <c r="J62" s="93">
        <f t="shared" si="17"/>
        <v>-4823</v>
      </c>
      <c r="K62" s="94">
        <f>ROUNDDOWN(($L$115+ROUNDDOWN(($A62*IF(501&lt;=$A62,$L$128,IF(101&lt;=$A62,$L$127,IF(51&lt;=$A62,$L$126,IF(31&lt;=$A62,$L$125,IF(21&lt;=$A62,$L$124,IF(11&lt;=$A62,$L$123,IF(1&lt;=$A62,$L$122,0)))))))),0))*1.1,0)</f>
        <v>16291</v>
      </c>
      <c r="L62" s="95">
        <v>11407</v>
      </c>
      <c r="M62" s="96">
        <f t="shared" si="9"/>
        <v>27698</v>
      </c>
      <c r="N62" s="97">
        <f t="shared" si="13"/>
        <v>988</v>
      </c>
      <c r="O62" s="98">
        <f t="shared" si="13"/>
        <v>671</v>
      </c>
      <c r="P62" s="99">
        <f t="shared" si="13"/>
        <v>1659</v>
      </c>
      <c r="Q62" s="100">
        <f>ROUNDDOWN(($R$115+ROUNDDOWN(($A62*IF(501&lt;=$A62,$R$128,IF(101&lt;=$A62,$R$127,IF(51&lt;=$A62,$R$126,IF(31&lt;=$A62,$R$125,IF(21&lt;=$A62,$R$124,IF(11&lt;=$A62,$R$123,IF(1&lt;=$A62,$R$122,0)))))))),0))*1.1,0)</f>
        <v>17153</v>
      </c>
      <c r="R62" s="101">
        <f t="shared" si="6"/>
        <v>12078</v>
      </c>
      <c r="S62" s="102">
        <f t="shared" si="10"/>
        <v>29231</v>
      </c>
      <c r="T62" s="103">
        <f t="shared" si="14"/>
        <v>862</v>
      </c>
      <c r="U62" s="104">
        <f t="shared" si="14"/>
        <v>671</v>
      </c>
      <c r="V62" s="105">
        <f t="shared" si="14"/>
        <v>1533</v>
      </c>
      <c r="W62" s="106">
        <f t="shared" si="15"/>
        <v>-3699</v>
      </c>
      <c r="X62" s="86">
        <f t="shared" si="15"/>
        <v>2068</v>
      </c>
      <c r="Y62" s="87">
        <f t="shared" si="15"/>
        <v>-1631</v>
      </c>
      <c r="Z62" s="107">
        <f t="shared" si="16"/>
        <v>0.8226069441780165</v>
      </c>
      <c r="AA62" s="83">
        <f t="shared" si="16"/>
        <v>1.2065934065934065</v>
      </c>
      <c r="AB62" s="83">
        <f t="shared" si="16"/>
        <v>0.94715183721080942</v>
      </c>
    </row>
    <row r="63" spans="1:28" s="57" customFormat="1" ht="18" customHeight="1" x14ac:dyDescent="0.25">
      <c r="A63" s="84">
        <v>58</v>
      </c>
      <c r="B63" s="85">
        <f t="shared" si="5"/>
        <v>21243</v>
      </c>
      <c r="C63" s="106">
        <v>10202</v>
      </c>
      <c r="D63" s="111">
        <f t="shared" si="11"/>
        <v>31445</v>
      </c>
      <c r="E63" s="88">
        <f>ROUNDDOWN(($F$115+ROUNDDOWN(($A63*IF(501&lt;=$A63,$F$128,IF(101&lt;=$A63,$F$127,IF(51&lt;=$A63,$F$126,IF(31&lt;=$A63,$F$125,IF(21&lt;=$A63,$F$124,IF(11&lt;=$A63,$F$123,IF(1&lt;=$A63,$F$122,0)))))))),0))*1.1,0)</f>
        <v>15505</v>
      </c>
      <c r="F63" s="89">
        <v>10912</v>
      </c>
      <c r="G63" s="90">
        <f t="shared" si="8"/>
        <v>26417</v>
      </c>
      <c r="H63" s="91">
        <f t="shared" si="17"/>
        <v>-5738</v>
      </c>
      <c r="I63" s="92">
        <f t="shared" si="17"/>
        <v>710</v>
      </c>
      <c r="J63" s="93">
        <f t="shared" si="17"/>
        <v>-5028</v>
      </c>
      <c r="K63" s="94">
        <f>ROUNDDOWN(($L$115+ROUNDDOWN(($A63*IF(501&lt;=$A63,$L$128,IF(101&lt;=$A63,$L$127,IF(51&lt;=$A63,$L$126,IF(31&lt;=$A63,$L$125,IF(21&lt;=$A63,$L$124,IF(11&lt;=$A63,$L$123,IF(1&lt;=$A63,$L$122,0)))))))),0))*1.1,0)</f>
        <v>16506</v>
      </c>
      <c r="L63" s="95">
        <v>11594</v>
      </c>
      <c r="M63" s="96">
        <f t="shared" si="9"/>
        <v>28100</v>
      </c>
      <c r="N63" s="97">
        <f t="shared" si="13"/>
        <v>1001</v>
      </c>
      <c r="O63" s="98">
        <f t="shared" si="13"/>
        <v>682</v>
      </c>
      <c r="P63" s="99">
        <f t="shared" si="13"/>
        <v>1683</v>
      </c>
      <c r="Q63" s="100">
        <f>ROUNDDOWN(($R$115+ROUNDDOWN(($A63*IF(501&lt;=$A63,$R$128,IF(101&lt;=$A63,$R$127,IF(51&lt;=$A63,$R$126,IF(31&lt;=$A63,$R$125,IF(21&lt;=$A63,$R$124,IF(11&lt;=$A63,$R$123,IF(1&lt;=$A63,$R$122,0)))))))),0))*1.1,0)</f>
        <v>17380</v>
      </c>
      <c r="R63" s="101">
        <f t="shared" si="6"/>
        <v>12276</v>
      </c>
      <c r="S63" s="102">
        <f t="shared" si="10"/>
        <v>29656</v>
      </c>
      <c r="T63" s="103">
        <f t="shared" si="14"/>
        <v>874</v>
      </c>
      <c r="U63" s="104">
        <f t="shared" si="14"/>
        <v>682</v>
      </c>
      <c r="V63" s="105">
        <f t="shared" si="14"/>
        <v>1556</v>
      </c>
      <c r="W63" s="106">
        <f t="shared" si="15"/>
        <v>-3863</v>
      </c>
      <c r="X63" s="86">
        <f t="shared" si="15"/>
        <v>2074</v>
      </c>
      <c r="Y63" s="87">
        <f t="shared" si="15"/>
        <v>-1789</v>
      </c>
      <c r="Z63" s="107">
        <f t="shared" si="16"/>
        <v>0.81815186178976607</v>
      </c>
      <c r="AA63" s="83">
        <f t="shared" si="16"/>
        <v>1.2032934718682611</v>
      </c>
      <c r="AB63" s="83">
        <f t="shared" si="16"/>
        <v>0.94310701224359994</v>
      </c>
    </row>
    <row r="64" spans="1:28" s="57" customFormat="1" ht="18" customHeight="1" x14ac:dyDescent="0.25">
      <c r="A64" s="84">
        <v>59</v>
      </c>
      <c r="B64" s="85">
        <f t="shared" si="5"/>
        <v>21633</v>
      </c>
      <c r="C64" s="106">
        <v>10395</v>
      </c>
      <c r="D64" s="111">
        <f t="shared" si="11"/>
        <v>32028</v>
      </c>
      <c r="E64" s="88">
        <f>ROUNDDOWN(($F$115+ROUNDDOWN(($A64*IF(501&lt;=$A64,$F$128,IF(101&lt;=$A64,$F$127,IF(51&lt;=$A64,$F$126,IF(31&lt;=$A64,$F$125,IF(21&lt;=$A64,$F$124,IF(11&lt;=$A64,$F$123,IF(1&lt;=$A64,$F$122,0)))))))),0))*1.1,0)</f>
        <v>15708</v>
      </c>
      <c r="F64" s="89">
        <v>11088</v>
      </c>
      <c r="G64" s="90">
        <f t="shared" si="8"/>
        <v>26796</v>
      </c>
      <c r="H64" s="91">
        <f t="shared" si="17"/>
        <v>-5925</v>
      </c>
      <c r="I64" s="92">
        <f t="shared" si="17"/>
        <v>693</v>
      </c>
      <c r="J64" s="93">
        <f t="shared" si="17"/>
        <v>-5232</v>
      </c>
      <c r="K64" s="94">
        <f>ROUNDDOWN(($L$115+ROUNDDOWN(($A64*IF(501&lt;=$A64,$L$128,IF(101&lt;=$A64,$L$127,IF(51&lt;=$A64,$L$126,IF(31&lt;=$A64,$L$125,IF(21&lt;=$A64,$L$124,IF(11&lt;=$A64,$L$123,IF(1&lt;=$A64,$L$122,0)))))))),0))*1.1,0)</f>
        <v>16722</v>
      </c>
      <c r="L64" s="95">
        <v>11781</v>
      </c>
      <c r="M64" s="96">
        <f t="shared" si="9"/>
        <v>28503</v>
      </c>
      <c r="N64" s="97">
        <f t="shared" si="13"/>
        <v>1014</v>
      </c>
      <c r="O64" s="98">
        <f t="shared" si="13"/>
        <v>693</v>
      </c>
      <c r="P64" s="99">
        <f t="shared" si="13"/>
        <v>1707</v>
      </c>
      <c r="Q64" s="100">
        <f>ROUNDDOWN(($R$115+ROUNDDOWN(($A64*IF(501&lt;=$A64,$R$128,IF(101&lt;=$A64,$R$127,IF(51&lt;=$A64,$R$126,IF(31&lt;=$A64,$R$125,IF(21&lt;=$A64,$R$124,IF(11&lt;=$A64,$R$123,IF(1&lt;=$A64,$R$122,0)))))))),0))*1.1,0)</f>
        <v>17606</v>
      </c>
      <c r="R64" s="101">
        <f t="shared" si="6"/>
        <v>12474</v>
      </c>
      <c r="S64" s="102">
        <f t="shared" si="10"/>
        <v>30080</v>
      </c>
      <c r="T64" s="103">
        <f t="shared" si="14"/>
        <v>884</v>
      </c>
      <c r="U64" s="104">
        <f t="shared" si="14"/>
        <v>693</v>
      </c>
      <c r="V64" s="105">
        <f t="shared" si="14"/>
        <v>1577</v>
      </c>
      <c r="W64" s="106">
        <f t="shared" si="15"/>
        <v>-4027</v>
      </c>
      <c r="X64" s="86">
        <f t="shared" si="15"/>
        <v>2079</v>
      </c>
      <c r="Y64" s="87">
        <f t="shared" si="15"/>
        <v>-1948</v>
      </c>
      <c r="Z64" s="107">
        <f t="shared" si="16"/>
        <v>0.81384921185226278</v>
      </c>
      <c r="AA64" s="83">
        <f t="shared" si="16"/>
        <v>1.2</v>
      </c>
      <c r="AB64" s="83">
        <f t="shared" si="16"/>
        <v>0.93917821905832399</v>
      </c>
    </row>
    <row r="65" spans="1:28" s="57" customFormat="1" ht="18" customHeight="1" x14ac:dyDescent="0.25">
      <c r="A65" s="84">
        <v>60</v>
      </c>
      <c r="B65" s="85">
        <f t="shared" si="5"/>
        <v>22024</v>
      </c>
      <c r="C65" s="106">
        <v>10587</v>
      </c>
      <c r="D65" s="111">
        <f t="shared" si="11"/>
        <v>32611</v>
      </c>
      <c r="E65" s="88">
        <f>ROUNDDOWN(($F$115+ROUNDDOWN(($A65*IF(501&lt;=$A65,$F$128,IF(101&lt;=$A65,$F$127,IF(51&lt;=$A65,$F$126,IF(31&lt;=$A65,$F$125,IF(21&lt;=$A65,$F$124,IF(11&lt;=$A65,$F$123,IF(1&lt;=$A65,$F$122,0)))))))),0))*1.1,0)</f>
        <v>15910</v>
      </c>
      <c r="F65" s="89">
        <v>11264</v>
      </c>
      <c r="G65" s="90">
        <f t="shared" si="8"/>
        <v>27174</v>
      </c>
      <c r="H65" s="91">
        <f t="shared" si="17"/>
        <v>-6114</v>
      </c>
      <c r="I65" s="92">
        <f t="shared" si="17"/>
        <v>677</v>
      </c>
      <c r="J65" s="93">
        <f t="shared" si="17"/>
        <v>-5437</v>
      </c>
      <c r="K65" s="94">
        <f>ROUNDDOWN(($L$115+ROUNDDOWN(($A65*IF(501&lt;=$A65,$L$128,IF(101&lt;=$A65,$L$127,IF(51&lt;=$A65,$L$126,IF(31&lt;=$A65,$L$125,IF(21&lt;=$A65,$L$124,IF(11&lt;=$A65,$L$123,IF(1&lt;=$A65,$L$122,0)))))))),0))*1.1,0)</f>
        <v>16937</v>
      </c>
      <c r="L65" s="95">
        <v>11968</v>
      </c>
      <c r="M65" s="96">
        <f t="shared" si="9"/>
        <v>28905</v>
      </c>
      <c r="N65" s="97">
        <f t="shared" si="13"/>
        <v>1027</v>
      </c>
      <c r="O65" s="98">
        <f t="shared" si="13"/>
        <v>704</v>
      </c>
      <c r="P65" s="99">
        <f t="shared" si="13"/>
        <v>1731</v>
      </c>
      <c r="Q65" s="100">
        <f>ROUNDDOWN(($R$115+ROUNDDOWN(($A65*IF(501&lt;=$A65,$R$128,IF(101&lt;=$A65,$R$127,IF(51&lt;=$A65,$R$126,IF(31&lt;=$A65,$R$125,IF(21&lt;=$A65,$R$124,IF(11&lt;=$A65,$R$123,IF(1&lt;=$A65,$R$122,0)))))))),0))*1.1,0)</f>
        <v>17833</v>
      </c>
      <c r="R65" s="101">
        <f t="shared" si="6"/>
        <v>12672</v>
      </c>
      <c r="S65" s="102">
        <f t="shared" si="10"/>
        <v>30505</v>
      </c>
      <c r="T65" s="103">
        <f t="shared" si="14"/>
        <v>896</v>
      </c>
      <c r="U65" s="104">
        <f t="shared" si="14"/>
        <v>704</v>
      </c>
      <c r="V65" s="105">
        <f t="shared" si="14"/>
        <v>1600</v>
      </c>
      <c r="W65" s="106">
        <f t="shared" si="15"/>
        <v>-4191</v>
      </c>
      <c r="X65" s="86">
        <f t="shared" si="15"/>
        <v>2085</v>
      </c>
      <c r="Y65" s="87">
        <f t="shared" si="15"/>
        <v>-2106</v>
      </c>
      <c r="Z65" s="107">
        <f t="shared" si="16"/>
        <v>0.80970759171812567</v>
      </c>
      <c r="AA65" s="83">
        <f t="shared" si="16"/>
        <v>1.1969396429583452</v>
      </c>
      <c r="AB65" s="83">
        <f t="shared" si="16"/>
        <v>0.93542056361350467</v>
      </c>
    </row>
    <row r="66" spans="1:28" s="57" customFormat="1" ht="18" customHeight="1" x14ac:dyDescent="0.25">
      <c r="A66" s="84">
        <v>61</v>
      </c>
      <c r="B66" s="85">
        <f t="shared" si="5"/>
        <v>22414</v>
      </c>
      <c r="C66" s="106">
        <v>10780</v>
      </c>
      <c r="D66" s="111">
        <f t="shared" si="11"/>
        <v>33194</v>
      </c>
      <c r="E66" s="88">
        <f>ROUNDDOWN(($F$115+ROUNDDOWN(($A66*IF(501&lt;=$A66,$F$128,IF(101&lt;=$A66,$F$127,IF(51&lt;=$A66,$F$126,IF(31&lt;=$A66,$F$125,IF(21&lt;=$A66,$F$124,IF(11&lt;=$A66,$F$123,IF(1&lt;=$A66,$F$122,0)))))))),0))*1.1,0)</f>
        <v>16112</v>
      </c>
      <c r="F66" s="89">
        <v>11440</v>
      </c>
      <c r="G66" s="90">
        <f t="shared" si="8"/>
        <v>27552</v>
      </c>
      <c r="H66" s="91">
        <f t="shared" si="17"/>
        <v>-6302</v>
      </c>
      <c r="I66" s="92">
        <f t="shared" si="17"/>
        <v>660</v>
      </c>
      <c r="J66" s="93">
        <f t="shared" si="17"/>
        <v>-5642</v>
      </c>
      <c r="K66" s="94">
        <f>ROUNDDOWN(($L$115+ROUNDDOWN(($A66*IF(501&lt;=$A66,$L$128,IF(101&lt;=$A66,$L$127,IF(51&lt;=$A66,$L$126,IF(31&lt;=$A66,$L$125,IF(21&lt;=$A66,$L$124,IF(11&lt;=$A66,$L$123,IF(1&lt;=$A66,$L$122,0)))))))),0))*1.1,0)</f>
        <v>17153</v>
      </c>
      <c r="L66" s="95">
        <v>12155</v>
      </c>
      <c r="M66" s="96">
        <f t="shared" si="9"/>
        <v>29308</v>
      </c>
      <c r="N66" s="97">
        <f t="shared" si="13"/>
        <v>1041</v>
      </c>
      <c r="O66" s="98">
        <f t="shared" si="13"/>
        <v>715</v>
      </c>
      <c r="P66" s="99">
        <f t="shared" si="13"/>
        <v>1756</v>
      </c>
      <c r="Q66" s="100">
        <f>ROUNDDOWN(($R$115+ROUNDDOWN(($A66*IF(501&lt;=$A66,$R$128,IF(101&lt;=$A66,$R$127,IF(51&lt;=$A66,$R$126,IF(31&lt;=$A66,$R$125,IF(21&lt;=$A66,$R$124,IF(11&lt;=$A66,$R$123,IF(1&lt;=$A66,$R$122,0)))))))),0))*1.1,0)</f>
        <v>18059</v>
      </c>
      <c r="R66" s="101">
        <f t="shared" si="6"/>
        <v>12870</v>
      </c>
      <c r="S66" s="102">
        <f t="shared" si="10"/>
        <v>30929</v>
      </c>
      <c r="T66" s="103">
        <f t="shared" si="14"/>
        <v>906</v>
      </c>
      <c r="U66" s="104">
        <f t="shared" si="14"/>
        <v>715</v>
      </c>
      <c r="V66" s="105">
        <f t="shared" si="14"/>
        <v>1621</v>
      </c>
      <c r="W66" s="106">
        <f t="shared" si="15"/>
        <v>-4355</v>
      </c>
      <c r="X66" s="86">
        <f t="shared" si="15"/>
        <v>2090</v>
      </c>
      <c r="Y66" s="87">
        <f t="shared" si="15"/>
        <v>-2265</v>
      </c>
      <c r="Z66" s="107">
        <f t="shared" si="16"/>
        <v>0.80570179352190596</v>
      </c>
      <c r="AA66" s="83">
        <f t="shared" si="16"/>
        <v>1.1938775510204083</v>
      </c>
      <c r="AB66" s="83">
        <f t="shared" si="16"/>
        <v>0.93176477676688563</v>
      </c>
    </row>
    <row r="67" spans="1:28" s="57" customFormat="1" ht="18" customHeight="1" x14ac:dyDescent="0.25">
      <c r="A67" s="84">
        <v>62</v>
      </c>
      <c r="B67" s="85">
        <f t="shared" si="5"/>
        <v>22805</v>
      </c>
      <c r="C67" s="106">
        <v>10972</v>
      </c>
      <c r="D67" s="111">
        <f t="shared" si="11"/>
        <v>33777</v>
      </c>
      <c r="E67" s="88">
        <f>ROUNDDOWN(($F$115+ROUNDDOWN(($A67*IF(501&lt;=$A67,$F$128,IF(101&lt;=$A67,$F$127,IF(51&lt;=$A67,$F$126,IF(31&lt;=$A67,$F$125,IF(21&lt;=$A67,$F$124,IF(11&lt;=$A67,$F$123,IF(1&lt;=$A67,$F$122,0)))))))),0))*1.1,0)</f>
        <v>16315</v>
      </c>
      <c r="F67" s="89">
        <v>11616</v>
      </c>
      <c r="G67" s="90">
        <f t="shared" si="8"/>
        <v>27931</v>
      </c>
      <c r="H67" s="91">
        <f t="shared" si="17"/>
        <v>-6490</v>
      </c>
      <c r="I67" s="92">
        <f t="shared" si="17"/>
        <v>644</v>
      </c>
      <c r="J67" s="93">
        <f t="shared" si="17"/>
        <v>-5846</v>
      </c>
      <c r="K67" s="94">
        <f>ROUNDDOWN(($L$115+ROUNDDOWN(($A67*IF(501&lt;=$A67,$L$128,IF(101&lt;=$A67,$L$127,IF(51&lt;=$A67,$L$126,IF(31&lt;=$A67,$L$125,IF(21&lt;=$A67,$L$124,IF(11&lt;=$A67,$L$123,IF(1&lt;=$A67,$L$122,0)))))))),0))*1.1,0)</f>
        <v>17369</v>
      </c>
      <c r="L67" s="95">
        <v>12342</v>
      </c>
      <c r="M67" s="96">
        <f t="shared" si="9"/>
        <v>29711</v>
      </c>
      <c r="N67" s="97">
        <f t="shared" si="13"/>
        <v>1054</v>
      </c>
      <c r="O67" s="98">
        <f t="shared" si="13"/>
        <v>726</v>
      </c>
      <c r="P67" s="99">
        <f t="shared" si="13"/>
        <v>1780</v>
      </c>
      <c r="Q67" s="100">
        <f>ROUNDDOWN(($R$115+ROUNDDOWN(($A67*IF(501&lt;=$A67,$R$128,IF(101&lt;=$A67,$R$127,IF(51&lt;=$A67,$R$126,IF(31&lt;=$A67,$R$125,IF(21&lt;=$A67,$R$124,IF(11&lt;=$A67,$R$123,IF(1&lt;=$A67,$R$122,0)))))))),0))*1.1,0)</f>
        <v>18286</v>
      </c>
      <c r="R67" s="101">
        <f t="shared" si="6"/>
        <v>13068</v>
      </c>
      <c r="S67" s="102">
        <f t="shared" si="10"/>
        <v>31354</v>
      </c>
      <c r="T67" s="103">
        <f t="shared" si="14"/>
        <v>917</v>
      </c>
      <c r="U67" s="104">
        <f t="shared" si="14"/>
        <v>726</v>
      </c>
      <c r="V67" s="105">
        <f t="shared" si="14"/>
        <v>1643</v>
      </c>
      <c r="W67" s="106">
        <f t="shared" si="15"/>
        <v>-4519</v>
      </c>
      <c r="X67" s="86">
        <f t="shared" si="15"/>
        <v>2096</v>
      </c>
      <c r="Y67" s="87">
        <f t="shared" si="15"/>
        <v>-2423</v>
      </c>
      <c r="Z67" s="107">
        <f t="shared" si="16"/>
        <v>0.80184170138127608</v>
      </c>
      <c r="AA67" s="83">
        <f t="shared" si="16"/>
        <v>1.1910317170980678</v>
      </c>
      <c r="AB67" s="83">
        <f t="shared" si="16"/>
        <v>0.92826479557095065</v>
      </c>
    </row>
    <row r="68" spans="1:28" s="57" customFormat="1" ht="18" customHeight="1" x14ac:dyDescent="0.25">
      <c r="A68" s="84">
        <v>63</v>
      </c>
      <c r="B68" s="85">
        <f t="shared" si="5"/>
        <v>23195</v>
      </c>
      <c r="C68" s="106">
        <v>11165</v>
      </c>
      <c r="D68" s="111">
        <f t="shared" si="11"/>
        <v>34360</v>
      </c>
      <c r="E68" s="88">
        <f>ROUNDDOWN(($F$115+ROUNDDOWN(($A68*IF(501&lt;=$A68,$F$128,IF(101&lt;=$A68,$F$127,IF(51&lt;=$A68,$F$126,IF(31&lt;=$A68,$F$125,IF(21&lt;=$A68,$F$124,IF(11&lt;=$A68,$F$123,IF(1&lt;=$A68,$F$122,0)))))))),0))*1.1,0)</f>
        <v>16517</v>
      </c>
      <c r="F68" s="89">
        <v>11792</v>
      </c>
      <c r="G68" s="90">
        <f t="shared" si="8"/>
        <v>28309</v>
      </c>
      <c r="H68" s="91">
        <f t="shared" si="17"/>
        <v>-6678</v>
      </c>
      <c r="I68" s="92">
        <f t="shared" si="17"/>
        <v>627</v>
      </c>
      <c r="J68" s="93">
        <f t="shared" si="17"/>
        <v>-6051</v>
      </c>
      <c r="K68" s="94">
        <f>ROUNDDOWN(($L$115+ROUNDDOWN(($A68*IF(501&lt;=$A68,$L$128,IF(101&lt;=$A68,$L$127,IF(51&lt;=$A68,$L$126,IF(31&lt;=$A68,$L$125,IF(21&lt;=$A68,$L$124,IF(11&lt;=$A68,$L$123,IF(1&lt;=$A68,$L$122,0)))))))),0))*1.1,0)</f>
        <v>17584</v>
      </c>
      <c r="L68" s="95">
        <v>12529</v>
      </c>
      <c r="M68" s="96">
        <f t="shared" si="9"/>
        <v>30113</v>
      </c>
      <c r="N68" s="97">
        <f t="shared" si="13"/>
        <v>1067</v>
      </c>
      <c r="O68" s="98">
        <f t="shared" si="13"/>
        <v>737</v>
      </c>
      <c r="P68" s="99">
        <f t="shared" si="13"/>
        <v>1804</v>
      </c>
      <c r="Q68" s="100">
        <f>ROUNDDOWN(($R$115+ROUNDDOWN(($A68*IF(501&lt;=$A68,$R$128,IF(101&lt;=$A68,$R$127,IF(51&lt;=$A68,$R$126,IF(31&lt;=$A68,$R$125,IF(21&lt;=$A68,$R$124,IF(11&lt;=$A68,$R$123,IF(1&lt;=$A68,$R$122,0)))))))),0))*1.1,0)</f>
        <v>18513</v>
      </c>
      <c r="R68" s="101">
        <f t="shared" si="6"/>
        <v>13266</v>
      </c>
      <c r="S68" s="102">
        <f t="shared" si="10"/>
        <v>31779</v>
      </c>
      <c r="T68" s="103">
        <f t="shared" si="14"/>
        <v>929</v>
      </c>
      <c r="U68" s="104">
        <f t="shared" si="14"/>
        <v>737</v>
      </c>
      <c r="V68" s="105">
        <f t="shared" si="14"/>
        <v>1666</v>
      </c>
      <c r="W68" s="106">
        <f t="shared" si="15"/>
        <v>-4682</v>
      </c>
      <c r="X68" s="86">
        <f t="shared" si="15"/>
        <v>2101</v>
      </c>
      <c r="Y68" s="87">
        <f t="shared" si="15"/>
        <v>-2581</v>
      </c>
      <c r="Z68" s="107">
        <f t="shared" si="16"/>
        <v>0.79814615218797158</v>
      </c>
      <c r="AA68" s="83">
        <f t="shared" si="16"/>
        <v>1.1881773399014779</v>
      </c>
      <c r="AB68" s="83">
        <f t="shared" si="16"/>
        <v>0.92488358556461003</v>
      </c>
    </row>
    <row r="69" spans="1:28" s="57" customFormat="1" ht="18" customHeight="1" x14ac:dyDescent="0.25">
      <c r="A69" s="84">
        <v>64</v>
      </c>
      <c r="B69" s="85">
        <f t="shared" ref="B69:B109" si="18">INT(ROUNDDOWN(IF(($A69-10)&lt;=0,0,IF(($A69-10)&lt;=20,$C$122,IF(($A69-10)&lt;=40,$C$123,IF(($A69-10)&lt;=90,$C$124,IF(($A69-10)&gt;=91,$C$125,"")))))*($A69-10)+$C$120+$C$115,0)*1.1)</f>
        <v>23586</v>
      </c>
      <c r="C69" s="106">
        <v>11357</v>
      </c>
      <c r="D69" s="111">
        <f t="shared" si="11"/>
        <v>34943</v>
      </c>
      <c r="E69" s="88">
        <f>ROUNDDOWN(($F$115+ROUNDDOWN(($A69*IF(501&lt;=$A69,$F$128,IF(101&lt;=$A69,$F$127,IF(51&lt;=$A69,$F$126,IF(31&lt;=$A69,$F$125,IF(21&lt;=$A69,$F$124,IF(11&lt;=$A69,$F$123,IF(1&lt;=$A69,$F$122,0)))))))),0))*1.1,0)</f>
        <v>16720</v>
      </c>
      <c r="F69" s="89">
        <v>11968</v>
      </c>
      <c r="G69" s="90">
        <f t="shared" si="8"/>
        <v>28688</v>
      </c>
      <c r="H69" s="91">
        <f t="shared" si="17"/>
        <v>-6866</v>
      </c>
      <c r="I69" s="92">
        <f t="shared" si="17"/>
        <v>611</v>
      </c>
      <c r="J69" s="93">
        <f t="shared" si="17"/>
        <v>-6255</v>
      </c>
      <c r="K69" s="94">
        <f>ROUNDDOWN(($L$115+ROUNDDOWN(($A69*IF(501&lt;=$A69,$L$128,IF(101&lt;=$A69,$L$127,IF(51&lt;=$A69,$L$126,IF(31&lt;=$A69,$L$125,IF(21&lt;=$A69,$L$124,IF(11&lt;=$A69,$L$123,IF(1&lt;=$A69,$L$122,0)))))))),0))*1.1,0)</f>
        <v>17800</v>
      </c>
      <c r="L69" s="95">
        <v>12716</v>
      </c>
      <c r="M69" s="96">
        <f t="shared" si="9"/>
        <v>30516</v>
      </c>
      <c r="N69" s="97">
        <f t="shared" si="13"/>
        <v>1080</v>
      </c>
      <c r="O69" s="98">
        <f t="shared" si="13"/>
        <v>748</v>
      </c>
      <c r="P69" s="99">
        <f t="shared" si="13"/>
        <v>1828</v>
      </c>
      <c r="Q69" s="100">
        <f>ROUNDDOWN(($R$115+ROUNDDOWN(($A69*IF(501&lt;=$A69,$R$128,IF(101&lt;=$A69,$R$127,IF(51&lt;=$A69,$R$126,IF(31&lt;=$A69,$R$125,IF(21&lt;=$A69,$R$124,IF(11&lt;=$A69,$R$123,IF(1&lt;=$A69,$R$122,0)))))))),0))*1.1,0)</f>
        <v>18739</v>
      </c>
      <c r="R69" s="101">
        <f t="shared" ref="R69:R109" si="19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32203</v>
      </c>
      <c r="T69" s="103">
        <f t="shared" si="14"/>
        <v>939</v>
      </c>
      <c r="U69" s="104">
        <f t="shared" si="14"/>
        <v>748</v>
      </c>
      <c r="V69" s="105">
        <f t="shared" si="14"/>
        <v>1687</v>
      </c>
      <c r="W69" s="106">
        <f t="shared" si="15"/>
        <v>-4847</v>
      </c>
      <c r="X69" s="86">
        <f t="shared" si="15"/>
        <v>2107</v>
      </c>
      <c r="Y69" s="87">
        <f t="shared" si="15"/>
        <v>-2740</v>
      </c>
      <c r="Z69" s="107">
        <f t="shared" si="16"/>
        <v>0.79449673535147969</v>
      </c>
      <c r="AA69" s="83">
        <f t="shared" si="16"/>
        <v>1.1855243462181915</v>
      </c>
      <c r="AB69" s="83">
        <f t="shared" si="16"/>
        <v>0.9215865838651518</v>
      </c>
    </row>
    <row r="70" spans="1:28" s="57" customFormat="1" ht="18" customHeight="1" x14ac:dyDescent="0.25">
      <c r="A70" s="84">
        <v>65</v>
      </c>
      <c r="B70" s="85">
        <f t="shared" si="18"/>
        <v>23976</v>
      </c>
      <c r="C70" s="106">
        <v>11550</v>
      </c>
      <c r="D70" s="111">
        <f t="shared" si="11"/>
        <v>35526</v>
      </c>
      <c r="E70" s="88">
        <f>ROUNDDOWN(($F$115+ROUNDDOWN(($A70*IF(501&lt;=$A70,$F$128,IF(101&lt;=$A70,$F$127,IF(51&lt;=$A70,$F$126,IF(31&lt;=$A70,$F$125,IF(21&lt;=$A70,$F$124,IF(11&lt;=$A70,$F$123,IF(1&lt;=$A70,$F$122,0)))))))),0))*1.1,0)</f>
        <v>16922</v>
      </c>
      <c r="F70" s="89">
        <v>12144</v>
      </c>
      <c r="G70" s="90">
        <f t="shared" ref="G70:G109" si="20">SUM(E70:F70)</f>
        <v>29066</v>
      </c>
      <c r="H70" s="91">
        <f t="shared" ref="H70:J109" si="21">E70-B70</f>
        <v>-7054</v>
      </c>
      <c r="I70" s="92">
        <f t="shared" si="21"/>
        <v>594</v>
      </c>
      <c r="J70" s="93">
        <f t="shared" si="21"/>
        <v>-6460</v>
      </c>
      <c r="K70" s="94">
        <f>ROUNDDOWN(($L$115+ROUNDDOWN(($A70*IF(501&lt;=$A70,$L$128,IF(101&lt;=$A70,$L$127,IF(51&lt;=$A70,$L$126,IF(31&lt;=$A70,$L$125,IF(21&lt;=$A70,$L$124,IF(11&lt;=$A70,$L$123,IF(1&lt;=$A70,$L$122,0)))))))),0))*1.1,0)</f>
        <v>18015</v>
      </c>
      <c r="L70" s="95">
        <v>12903</v>
      </c>
      <c r="M70" s="96">
        <f t="shared" ref="M70:M109" si="22">SUM(K70:L70)</f>
        <v>30918</v>
      </c>
      <c r="N70" s="97">
        <f t="shared" ref="N70:P109" si="23">K70-E70</f>
        <v>1093</v>
      </c>
      <c r="O70" s="98">
        <f t="shared" si="23"/>
        <v>759</v>
      </c>
      <c r="P70" s="99">
        <f t="shared" si="23"/>
        <v>1852</v>
      </c>
      <c r="Q70" s="100">
        <f>ROUNDDOWN(($R$115+ROUNDDOWN(($A70*IF(501&lt;=$A70,$R$128,IF(101&lt;=$A70,$R$127,IF(51&lt;=$A70,$R$126,IF(31&lt;=$A70,$R$125,IF(21&lt;=$A70,$R$124,IF(11&lt;=$A70,$R$123,IF(1&lt;=$A70,$R$122,0)))))))),0))*1.1,0)</f>
        <v>18966</v>
      </c>
      <c r="R70" s="101">
        <f t="shared" si="19"/>
        <v>13662</v>
      </c>
      <c r="S70" s="102">
        <f t="shared" ref="S70:S109" si="24">SUM(Q70:R70)</f>
        <v>32628</v>
      </c>
      <c r="T70" s="103">
        <f t="shared" ref="T70:V109" si="25">Q70-K70</f>
        <v>951</v>
      </c>
      <c r="U70" s="104">
        <f t="shared" si="25"/>
        <v>759</v>
      </c>
      <c r="V70" s="105">
        <f t="shared" si="25"/>
        <v>1710</v>
      </c>
      <c r="W70" s="106">
        <f t="shared" ref="W70:Y109" si="26">Q70-B70</f>
        <v>-5010</v>
      </c>
      <c r="X70" s="86">
        <f t="shared" si="26"/>
        <v>2112</v>
      </c>
      <c r="Y70" s="87">
        <f t="shared" si="26"/>
        <v>-2898</v>
      </c>
      <c r="Z70" s="107">
        <f t="shared" ref="Z70:AB109" si="27">Q70/B70</f>
        <v>0.791041041041041</v>
      </c>
      <c r="AA70" s="83">
        <f t="shared" si="27"/>
        <v>1.1828571428571428</v>
      </c>
      <c r="AB70" s="83">
        <f t="shared" si="27"/>
        <v>0.91842594156392499</v>
      </c>
    </row>
    <row r="71" spans="1:28" s="57" customFormat="1" ht="18" customHeight="1" x14ac:dyDescent="0.25">
      <c r="A71" s="84">
        <v>66</v>
      </c>
      <c r="B71" s="85">
        <f t="shared" si="18"/>
        <v>24367</v>
      </c>
      <c r="C71" s="106">
        <v>11742</v>
      </c>
      <c r="D71" s="111">
        <f t="shared" si="11"/>
        <v>36109</v>
      </c>
      <c r="E71" s="88">
        <f>ROUNDDOWN(($F$115+ROUNDDOWN(($A71*IF(501&lt;=$A71,$F$128,IF(101&lt;=$A71,$F$127,IF(51&lt;=$A71,$F$126,IF(31&lt;=$A71,$F$125,IF(21&lt;=$A71,$F$124,IF(11&lt;=$A71,$F$123,IF(1&lt;=$A71,$F$122,0)))))))),0))*1.1,0)</f>
        <v>17124</v>
      </c>
      <c r="F71" s="89">
        <v>12320</v>
      </c>
      <c r="G71" s="90">
        <f t="shared" si="20"/>
        <v>29444</v>
      </c>
      <c r="H71" s="91">
        <f t="shared" si="21"/>
        <v>-7243</v>
      </c>
      <c r="I71" s="92">
        <f t="shared" si="21"/>
        <v>578</v>
      </c>
      <c r="J71" s="93">
        <f t="shared" si="21"/>
        <v>-6665</v>
      </c>
      <c r="K71" s="94">
        <f>ROUNDDOWN(($L$115+ROUNDDOWN(($A71*IF(501&lt;=$A71,$L$128,IF(101&lt;=$A71,$L$127,IF(51&lt;=$A71,$L$126,IF(31&lt;=$A71,$L$125,IF(21&lt;=$A71,$L$124,IF(11&lt;=$A71,$L$123,IF(1&lt;=$A71,$L$122,0)))))))),0))*1.1,0)</f>
        <v>18231</v>
      </c>
      <c r="L71" s="95">
        <v>13090</v>
      </c>
      <c r="M71" s="96">
        <f t="shared" si="22"/>
        <v>31321</v>
      </c>
      <c r="N71" s="97">
        <f t="shared" si="23"/>
        <v>1107</v>
      </c>
      <c r="O71" s="98">
        <f t="shared" si="23"/>
        <v>770</v>
      </c>
      <c r="P71" s="99">
        <f t="shared" si="23"/>
        <v>1877</v>
      </c>
      <c r="Q71" s="100">
        <f>ROUNDDOWN(($R$115+ROUNDDOWN(($A71*IF(501&lt;=$A71,$R$128,IF(101&lt;=$A71,$R$127,IF(51&lt;=$A71,$R$126,IF(31&lt;=$A71,$R$125,IF(21&lt;=$A71,$R$124,IF(11&lt;=$A71,$R$123,IF(1&lt;=$A71,$R$122,0)))))))),0))*1.1,0)</f>
        <v>19192</v>
      </c>
      <c r="R71" s="101">
        <f t="shared" si="19"/>
        <v>13860</v>
      </c>
      <c r="S71" s="102">
        <f t="shared" si="24"/>
        <v>33052</v>
      </c>
      <c r="T71" s="103">
        <f t="shared" si="25"/>
        <v>961</v>
      </c>
      <c r="U71" s="104">
        <f t="shared" si="25"/>
        <v>770</v>
      </c>
      <c r="V71" s="105">
        <f t="shared" si="25"/>
        <v>1731</v>
      </c>
      <c r="W71" s="106">
        <f t="shared" si="26"/>
        <v>-5175</v>
      </c>
      <c r="X71" s="86">
        <f t="shared" si="26"/>
        <v>2118</v>
      </c>
      <c r="Y71" s="87">
        <f t="shared" si="26"/>
        <v>-3057</v>
      </c>
      <c r="Z71" s="107">
        <f t="shared" si="27"/>
        <v>0.78762260434193787</v>
      </c>
      <c r="AA71" s="83">
        <f t="shared" si="27"/>
        <v>1.1803781297904956</v>
      </c>
      <c r="AB71" s="83">
        <f t="shared" si="27"/>
        <v>0.91533966601124372</v>
      </c>
    </row>
    <row r="72" spans="1:28" s="57" customFormat="1" ht="18" customHeight="1" x14ac:dyDescent="0.25">
      <c r="A72" s="84">
        <v>67</v>
      </c>
      <c r="B72" s="85">
        <f t="shared" si="18"/>
        <v>24757</v>
      </c>
      <c r="C72" s="106">
        <v>11935</v>
      </c>
      <c r="D72" s="111">
        <f t="shared" si="11"/>
        <v>36692</v>
      </c>
      <c r="E72" s="88">
        <f>ROUNDDOWN(($F$115+ROUNDDOWN(($A72*IF(501&lt;=$A72,$F$128,IF(101&lt;=$A72,$F$127,IF(51&lt;=$A72,$F$126,IF(31&lt;=$A72,$F$125,IF(21&lt;=$A72,$F$124,IF(11&lt;=$A72,$F$123,IF(1&lt;=$A72,$F$122,0)))))))),0))*1.1,0)</f>
        <v>17327</v>
      </c>
      <c r="F72" s="89">
        <v>12496</v>
      </c>
      <c r="G72" s="90">
        <f t="shared" si="20"/>
        <v>29823</v>
      </c>
      <c r="H72" s="91">
        <f t="shared" si="21"/>
        <v>-7430</v>
      </c>
      <c r="I72" s="92">
        <f t="shared" si="21"/>
        <v>561</v>
      </c>
      <c r="J72" s="93">
        <f t="shared" si="21"/>
        <v>-6869</v>
      </c>
      <c r="K72" s="94">
        <f>ROUNDDOWN(($L$115+ROUNDDOWN(($A72*IF(501&lt;=$A72,$L$128,IF(101&lt;=$A72,$L$127,IF(51&lt;=$A72,$L$126,IF(31&lt;=$A72,$L$125,IF(21&lt;=$A72,$L$124,IF(11&lt;=$A72,$L$123,IF(1&lt;=$A72,$L$122,0)))))))),0))*1.1,0)</f>
        <v>18447</v>
      </c>
      <c r="L72" s="95">
        <v>13277</v>
      </c>
      <c r="M72" s="96">
        <f t="shared" si="22"/>
        <v>31724</v>
      </c>
      <c r="N72" s="97">
        <f t="shared" si="23"/>
        <v>1120</v>
      </c>
      <c r="O72" s="98">
        <f t="shared" si="23"/>
        <v>781</v>
      </c>
      <c r="P72" s="99">
        <f t="shared" si="23"/>
        <v>1901</v>
      </c>
      <c r="Q72" s="100">
        <f>ROUNDDOWN(($R$115+ROUNDDOWN(($A72*IF(501&lt;=$A72,$R$128,IF(101&lt;=$A72,$R$127,IF(51&lt;=$A72,$R$126,IF(31&lt;=$A72,$R$125,IF(21&lt;=$A72,$R$124,IF(11&lt;=$A72,$R$123,IF(1&lt;=$A72,$R$122,0)))))))),0))*1.1,0)</f>
        <v>19419</v>
      </c>
      <c r="R72" s="101">
        <f t="shared" si="19"/>
        <v>14058</v>
      </c>
      <c r="S72" s="102">
        <f t="shared" si="24"/>
        <v>33477</v>
      </c>
      <c r="T72" s="103">
        <f t="shared" si="25"/>
        <v>972</v>
      </c>
      <c r="U72" s="104">
        <f t="shared" si="25"/>
        <v>781</v>
      </c>
      <c r="V72" s="105">
        <f t="shared" si="25"/>
        <v>1753</v>
      </c>
      <c r="W72" s="106">
        <f t="shared" si="26"/>
        <v>-5338</v>
      </c>
      <c r="X72" s="86">
        <f t="shared" si="26"/>
        <v>2123</v>
      </c>
      <c r="Y72" s="87">
        <f t="shared" si="26"/>
        <v>-3215</v>
      </c>
      <c r="Z72" s="107">
        <f t="shared" si="27"/>
        <v>0.78438421456557739</v>
      </c>
      <c r="AA72" s="83">
        <f t="shared" si="27"/>
        <v>1.1778801843317972</v>
      </c>
      <c r="AB72" s="83">
        <f t="shared" si="27"/>
        <v>0.9123787201569824</v>
      </c>
    </row>
    <row r="73" spans="1:28" s="57" customFormat="1" ht="18" customHeight="1" x14ac:dyDescent="0.25">
      <c r="A73" s="84">
        <v>68</v>
      </c>
      <c r="B73" s="85">
        <f t="shared" si="18"/>
        <v>25148</v>
      </c>
      <c r="C73" s="106">
        <v>12127</v>
      </c>
      <c r="D73" s="111">
        <f t="shared" si="11"/>
        <v>37275</v>
      </c>
      <c r="E73" s="88">
        <f>ROUNDDOWN(($F$115+ROUNDDOWN(($A73*IF(501&lt;=$A73,$F$128,IF(101&lt;=$A73,$F$127,IF(51&lt;=$A73,$F$126,IF(31&lt;=$A73,$F$125,IF(21&lt;=$A73,$F$124,IF(11&lt;=$A73,$F$123,IF(1&lt;=$A73,$F$122,0)))))))),0))*1.1,0)</f>
        <v>17529</v>
      </c>
      <c r="F73" s="89">
        <v>12672</v>
      </c>
      <c r="G73" s="90">
        <f t="shared" si="20"/>
        <v>30201</v>
      </c>
      <c r="H73" s="91">
        <f t="shared" si="21"/>
        <v>-7619</v>
      </c>
      <c r="I73" s="92">
        <f t="shared" si="21"/>
        <v>545</v>
      </c>
      <c r="J73" s="93">
        <f t="shared" si="21"/>
        <v>-7074</v>
      </c>
      <c r="K73" s="94">
        <f>ROUNDDOWN(($L$115+ROUNDDOWN(($A73*IF(501&lt;=$A73,$L$128,IF(101&lt;=$A73,$L$127,IF(51&lt;=$A73,$L$126,IF(31&lt;=$A73,$L$125,IF(21&lt;=$A73,$L$124,IF(11&lt;=$A73,$L$123,IF(1&lt;=$A73,$L$122,0)))))))),0))*1.1,0)</f>
        <v>18662</v>
      </c>
      <c r="L73" s="95">
        <v>13464</v>
      </c>
      <c r="M73" s="96">
        <f t="shared" si="22"/>
        <v>32126</v>
      </c>
      <c r="N73" s="97">
        <f t="shared" si="23"/>
        <v>1133</v>
      </c>
      <c r="O73" s="98">
        <f t="shared" si="23"/>
        <v>792</v>
      </c>
      <c r="P73" s="99">
        <f t="shared" si="23"/>
        <v>1925</v>
      </c>
      <c r="Q73" s="100">
        <f>ROUNDDOWN(($R$115+ROUNDDOWN(($A73*IF(501&lt;=$A73,$R$128,IF(101&lt;=$A73,$R$127,IF(51&lt;=$A73,$R$126,IF(31&lt;=$A73,$R$125,IF(21&lt;=$A73,$R$124,IF(11&lt;=$A73,$R$123,IF(1&lt;=$A73,$R$122,0)))))))),0))*1.1,0)</f>
        <v>19646</v>
      </c>
      <c r="R73" s="101">
        <f t="shared" si="19"/>
        <v>14256</v>
      </c>
      <c r="S73" s="102">
        <f t="shared" si="24"/>
        <v>33902</v>
      </c>
      <c r="T73" s="103">
        <f t="shared" si="25"/>
        <v>984</v>
      </c>
      <c r="U73" s="104">
        <f t="shared" si="25"/>
        <v>792</v>
      </c>
      <c r="V73" s="105">
        <f t="shared" si="25"/>
        <v>1776</v>
      </c>
      <c r="W73" s="106">
        <f t="shared" si="26"/>
        <v>-5502</v>
      </c>
      <c r="X73" s="86">
        <f t="shared" si="26"/>
        <v>2129</v>
      </c>
      <c r="Y73" s="87">
        <f t="shared" si="26"/>
        <v>-3373</v>
      </c>
      <c r="Z73" s="107">
        <f t="shared" si="27"/>
        <v>0.78121520598059491</v>
      </c>
      <c r="AA73" s="83">
        <f t="shared" si="27"/>
        <v>1.1755586707347241</v>
      </c>
      <c r="AB73" s="83">
        <f t="shared" si="27"/>
        <v>0.90951039570757886</v>
      </c>
    </row>
    <row r="74" spans="1:28" s="57" customFormat="1" ht="18" customHeight="1" x14ac:dyDescent="0.25">
      <c r="A74" s="84">
        <v>69</v>
      </c>
      <c r="B74" s="85">
        <f t="shared" si="18"/>
        <v>25538</v>
      </c>
      <c r="C74" s="106">
        <v>12320</v>
      </c>
      <c r="D74" s="111">
        <f t="shared" si="11"/>
        <v>37858</v>
      </c>
      <c r="E74" s="88">
        <f>ROUNDDOWN(($F$115+ROUNDDOWN(($A74*IF(501&lt;=$A74,$F$128,IF(101&lt;=$A74,$F$127,IF(51&lt;=$A74,$F$126,IF(31&lt;=$A74,$F$125,IF(21&lt;=$A74,$F$124,IF(11&lt;=$A74,$F$123,IF(1&lt;=$A74,$F$122,0)))))))),0))*1.1,0)</f>
        <v>17732</v>
      </c>
      <c r="F74" s="89">
        <v>12848</v>
      </c>
      <c r="G74" s="90">
        <f t="shared" si="20"/>
        <v>30580</v>
      </c>
      <c r="H74" s="91">
        <f t="shared" si="21"/>
        <v>-7806</v>
      </c>
      <c r="I74" s="92">
        <f t="shared" si="21"/>
        <v>528</v>
      </c>
      <c r="J74" s="93">
        <f t="shared" si="21"/>
        <v>-7278</v>
      </c>
      <c r="K74" s="94">
        <f>ROUNDDOWN(($L$115+ROUNDDOWN(($A74*IF(501&lt;=$A74,$L$128,IF(101&lt;=$A74,$L$127,IF(51&lt;=$A74,$L$126,IF(31&lt;=$A74,$L$125,IF(21&lt;=$A74,$L$124,IF(11&lt;=$A74,$L$123,IF(1&lt;=$A74,$L$122,0)))))))),0))*1.1,0)</f>
        <v>18878</v>
      </c>
      <c r="L74" s="95">
        <v>13651</v>
      </c>
      <c r="M74" s="96">
        <f t="shared" si="22"/>
        <v>32529</v>
      </c>
      <c r="N74" s="97">
        <f t="shared" si="23"/>
        <v>1146</v>
      </c>
      <c r="O74" s="98">
        <f t="shared" si="23"/>
        <v>803</v>
      </c>
      <c r="P74" s="99">
        <f t="shared" si="23"/>
        <v>1949</v>
      </c>
      <c r="Q74" s="100">
        <f>ROUNDDOWN(($R$115+ROUNDDOWN(($A74*IF(501&lt;=$A74,$R$128,IF(101&lt;=$A74,$R$127,IF(51&lt;=$A74,$R$126,IF(31&lt;=$A74,$R$125,IF(21&lt;=$A74,$R$124,IF(11&lt;=$A74,$R$123,IF(1&lt;=$A74,$R$122,0)))))))),0))*1.1,0)</f>
        <v>19872</v>
      </c>
      <c r="R74" s="101">
        <f t="shared" si="19"/>
        <v>14454</v>
      </c>
      <c r="S74" s="102">
        <f t="shared" si="24"/>
        <v>34326</v>
      </c>
      <c r="T74" s="103">
        <f t="shared" si="25"/>
        <v>994</v>
      </c>
      <c r="U74" s="104">
        <f t="shared" si="25"/>
        <v>803</v>
      </c>
      <c r="V74" s="105">
        <f t="shared" si="25"/>
        <v>1797</v>
      </c>
      <c r="W74" s="106">
        <f t="shared" si="26"/>
        <v>-5666</v>
      </c>
      <c r="X74" s="86">
        <f t="shared" si="26"/>
        <v>2134</v>
      </c>
      <c r="Y74" s="87">
        <f t="shared" si="26"/>
        <v>-3532</v>
      </c>
      <c r="Z74" s="107">
        <f t="shared" si="27"/>
        <v>0.77813454460020359</v>
      </c>
      <c r="AA74" s="83">
        <f t="shared" si="27"/>
        <v>1.1732142857142858</v>
      </c>
      <c r="AB74" s="83">
        <f t="shared" si="27"/>
        <v>0.9067039991547361</v>
      </c>
    </row>
    <row r="75" spans="1:28" s="57" customFormat="1" ht="18" customHeight="1" x14ac:dyDescent="0.25">
      <c r="A75" s="84">
        <v>70</v>
      </c>
      <c r="B75" s="85">
        <f t="shared" si="18"/>
        <v>25929</v>
      </c>
      <c r="C75" s="106">
        <v>12512</v>
      </c>
      <c r="D75" s="111">
        <f t="shared" si="11"/>
        <v>38441</v>
      </c>
      <c r="E75" s="88">
        <f>ROUNDDOWN(($F$115+ROUNDDOWN(($A75*IF(501&lt;=$A75,$F$128,IF(101&lt;=$A75,$F$127,IF(51&lt;=$A75,$F$126,IF(31&lt;=$A75,$F$125,IF(21&lt;=$A75,$F$124,IF(11&lt;=$A75,$F$123,IF(1&lt;=$A75,$F$122,0)))))))),0))*1.1,0)</f>
        <v>17934</v>
      </c>
      <c r="F75" s="89">
        <v>13024</v>
      </c>
      <c r="G75" s="90">
        <f t="shared" si="20"/>
        <v>30958</v>
      </c>
      <c r="H75" s="91">
        <f t="shared" si="21"/>
        <v>-7995</v>
      </c>
      <c r="I75" s="92">
        <f t="shared" si="21"/>
        <v>512</v>
      </c>
      <c r="J75" s="93">
        <f t="shared" si="21"/>
        <v>-7483</v>
      </c>
      <c r="K75" s="94">
        <f>ROUNDDOWN(($L$115+ROUNDDOWN(($A75*IF(501&lt;=$A75,$L$128,IF(101&lt;=$A75,$L$127,IF(51&lt;=$A75,$L$126,IF(31&lt;=$A75,$L$125,IF(21&lt;=$A75,$L$124,IF(11&lt;=$A75,$L$123,IF(1&lt;=$A75,$L$122,0)))))))),0))*1.1,0)</f>
        <v>19093</v>
      </c>
      <c r="L75" s="95">
        <v>13838</v>
      </c>
      <c r="M75" s="96">
        <f t="shared" si="22"/>
        <v>32931</v>
      </c>
      <c r="N75" s="97">
        <f t="shared" si="23"/>
        <v>1159</v>
      </c>
      <c r="O75" s="98">
        <f t="shared" si="23"/>
        <v>814</v>
      </c>
      <c r="P75" s="99">
        <f t="shared" si="23"/>
        <v>1973</v>
      </c>
      <c r="Q75" s="100">
        <f>ROUNDDOWN(($R$115+ROUNDDOWN(($A75*IF(501&lt;=$A75,$R$128,IF(101&lt;=$A75,$R$127,IF(51&lt;=$A75,$R$126,IF(31&lt;=$A75,$R$125,IF(21&lt;=$A75,$R$124,IF(11&lt;=$A75,$R$123,IF(1&lt;=$A75,$R$122,0)))))))),0))*1.1,0)</f>
        <v>20099</v>
      </c>
      <c r="R75" s="101">
        <f t="shared" si="19"/>
        <v>14652</v>
      </c>
      <c r="S75" s="102">
        <f t="shared" si="24"/>
        <v>34751</v>
      </c>
      <c r="T75" s="103">
        <f t="shared" si="25"/>
        <v>1006</v>
      </c>
      <c r="U75" s="104">
        <f t="shared" si="25"/>
        <v>814</v>
      </c>
      <c r="V75" s="105">
        <f t="shared" si="25"/>
        <v>1820</v>
      </c>
      <c r="W75" s="106">
        <f t="shared" si="26"/>
        <v>-5830</v>
      </c>
      <c r="X75" s="86">
        <f t="shared" si="26"/>
        <v>2140</v>
      </c>
      <c r="Y75" s="87">
        <f t="shared" si="26"/>
        <v>-3690</v>
      </c>
      <c r="Z75" s="107">
        <f t="shared" si="27"/>
        <v>0.77515523159396815</v>
      </c>
      <c r="AA75" s="83">
        <f t="shared" si="27"/>
        <v>1.1710358056265984</v>
      </c>
      <c r="AB75" s="83">
        <f t="shared" si="27"/>
        <v>0.90400874066751646</v>
      </c>
    </row>
    <row r="76" spans="1:28" s="57" customFormat="1" ht="18" customHeight="1" x14ac:dyDescent="0.25">
      <c r="A76" s="84">
        <v>71</v>
      </c>
      <c r="B76" s="85">
        <f t="shared" si="18"/>
        <v>26319</v>
      </c>
      <c r="C76" s="106">
        <v>12705</v>
      </c>
      <c r="D76" s="111">
        <f t="shared" si="11"/>
        <v>39024</v>
      </c>
      <c r="E76" s="88">
        <f>ROUNDDOWN(($F$115+ROUNDDOWN(($A76*IF(501&lt;=$A76,$F$128,IF(101&lt;=$A76,$F$127,IF(51&lt;=$A76,$F$126,IF(31&lt;=$A76,$F$125,IF(21&lt;=$A76,$F$124,IF(11&lt;=$A76,$F$123,IF(1&lt;=$A76,$F$122,0)))))))),0))*1.1,0)</f>
        <v>18136</v>
      </c>
      <c r="F76" s="89">
        <v>13200</v>
      </c>
      <c r="G76" s="90">
        <f t="shared" si="20"/>
        <v>31336</v>
      </c>
      <c r="H76" s="91">
        <f t="shared" si="21"/>
        <v>-8183</v>
      </c>
      <c r="I76" s="92">
        <f t="shared" si="21"/>
        <v>495</v>
      </c>
      <c r="J76" s="93">
        <f t="shared" si="21"/>
        <v>-7688</v>
      </c>
      <c r="K76" s="94">
        <f>ROUNDDOWN(($L$115+ROUNDDOWN(($A76*IF(501&lt;=$A76,$L$128,IF(101&lt;=$A76,$L$127,IF(51&lt;=$A76,$L$126,IF(31&lt;=$A76,$L$125,IF(21&lt;=$A76,$L$124,IF(11&lt;=$A76,$L$123,IF(1&lt;=$A76,$L$122,0)))))))),0))*1.1,0)</f>
        <v>19309</v>
      </c>
      <c r="L76" s="95">
        <v>14025</v>
      </c>
      <c r="M76" s="96">
        <f t="shared" si="22"/>
        <v>33334</v>
      </c>
      <c r="N76" s="97">
        <f t="shared" si="23"/>
        <v>1173</v>
      </c>
      <c r="O76" s="98">
        <f t="shared" si="23"/>
        <v>825</v>
      </c>
      <c r="P76" s="99">
        <f t="shared" si="23"/>
        <v>1998</v>
      </c>
      <c r="Q76" s="100">
        <f>ROUNDDOWN(($R$115+ROUNDDOWN(($A76*IF(501&lt;=$A76,$R$128,IF(101&lt;=$A76,$R$127,IF(51&lt;=$A76,$R$126,IF(31&lt;=$A76,$R$125,IF(21&lt;=$A76,$R$124,IF(11&lt;=$A76,$R$123,IF(1&lt;=$A76,$R$122,0)))))))),0))*1.1,0)</f>
        <v>20325</v>
      </c>
      <c r="R76" s="101">
        <f t="shared" si="19"/>
        <v>14850</v>
      </c>
      <c r="S76" s="102">
        <f t="shared" si="24"/>
        <v>35175</v>
      </c>
      <c r="T76" s="103">
        <f t="shared" si="25"/>
        <v>1016</v>
      </c>
      <c r="U76" s="104">
        <f t="shared" si="25"/>
        <v>825</v>
      </c>
      <c r="V76" s="105">
        <f t="shared" si="25"/>
        <v>1841</v>
      </c>
      <c r="W76" s="106">
        <f t="shared" si="26"/>
        <v>-5994</v>
      </c>
      <c r="X76" s="86">
        <f t="shared" si="26"/>
        <v>2145</v>
      </c>
      <c r="Y76" s="87">
        <f t="shared" si="26"/>
        <v>-3849</v>
      </c>
      <c r="Z76" s="107">
        <f t="shared" si="27"/>
        <v>0.77225578479425505</v>
      </c>
      <c r="AA76" s="83">
        <f t="shared" si="27"/>
        <v>1.1688311688311688</v>
      </c>
      <c r="AB76" s="83">
        <f t="shared" si="27"/>
        <v>0.9013683886838868</v>
      </c>
    </row>
    <row r="77" spans="1:28" s="57" customFormat="1" ht="18" customHeight="1" x14ac:dyDescent="0.25">
      <c r="A77" s="84">
        <v>72</v>
      </c>
      <c r="B77" s="85">
        <f t="shared" si="18"/>
        <v>26710</v>
      </c>
      <c r="C77" s="106">
        <v>12897</v>
      </c>
      <c r="D77" s="111">
        <f t="shared" si="11"/>
        <v>39607</v>
      </c>
      <c r="E77" s="88">
        <f>ROUNDDOWN(($F$115+ROUNDDOWN(($A77*IF(501&lt;=$A77,$F$128,IF(101&lt;=$A77,$F$127,IF(51&lt;=$A77,$F$126,IF(31&lt;=$A77,$F$125,IF(21&lt;=$A77,$F$124,IF(11&lt;=$A77,$F$123,IF(1&lt;=$A77,$F$122,0)))))))),0))*1.1,0)</f>
        <v>18339</v>
      </c>
      <c r="F77" s="89">
        <v>13376</v>
      </c>
      <c r="G77" s="90">
        <f t="shared" si="20"/>
        <v>31715</v>
      </c>
      <c r="H77" s="91">
        <f t="shared" si="21"/>
        <v>-8371</v>
      </c>
      <c r="I77" s="92">
        <f t="shared" si="21"/>
        <v>479</v>
      </c>
      <c r="J77" s="93">
        <f t="shared" si="21"/>
        <v>-7892</v>
      </c>
      <c r="K77" s="94">
        <f>ROUNDDOWN(($L$115+ROUNDDOWN(($A77*IF(501&lt;=$A77,$L$128,IF(101&lt;=$A77,$L$127,IF(51&lt;=$A77,$L$126,IF(31&lt;=$A77,$L$125,IF(21&lt;=$A77,$L$124,IF(11&lt;=$A77,$L$123,IF(1&lt;=$A77,$L$122,0)))))))),0))*1.1,0)</f>
        <v>19525</v>
      </c>
      <c r="L77" s="95">
        <v>14212</v>
      </c>
      <c r="M77" s="96">
        <f t="shared" si="22"/>
        <v>33737</v>
      </c>
      <c r="N77" s="97">
        <f t="shared" si="23"/>
        <v>1186</v>
      </c>
      <c r="O77" s="98">
        <f t="shared" si="23"/>
        <v>836</v>
      </c>
      <c r="P77" s="99">
        <f t="shared" si="23"/>
        <v>2022</v>
      </c>
      <c r="Q77" s="100">
        <f>ROUNDDOWN(($R$115+ROUNDDOWN(($A77*IF(501&lt;=$A77,$R$128,IF(101&lt;=$A77,$R$127,IF(51&lt;=$A77,$R$126,IF(31&lt;=$A77,$R$125,IF(21&lt;=$A77,$R$124,IF(11&lt;=$A77,$R$123,IF(1&lt;=$A77,$R$122,0)))))))),0))*1.1,0)</f>
        <v>20552</v>
      </c>
      <c r="R77" s="101">
        <f t="shared" si="19"/>
        <v>15048</v>
      </c>
      <c r="S77" s="102">
        <f t="shared" si="24"/>
        <v>35600</v>
      </c>
      <c r="T77" s="103">
        <f t="shared" si="25"/>
        <v>1027</v>
      </c>
      <c r="U77" s="104">
        <f t="shared" si="25"/>
        <v>836</v>
      </c>
      <c r="V77" s="105">
        <f t="shared" si="25"/>
        <v>1863</v>
      </c>
      <c r="W77" s="106">
        <f t="shared" si="26"/>
        <v>-6158</v>
      </c>
      <c r="X77" s="86">
        <f t="shared" si="26"/>
        <v>2151</v>
      </c>
      <c r="Y77" s="87">
        <f t="shared" si="26"/>
        <v>-4007</v>
      </c>
      <c r="Z77" s="107">
        <f t="shared" si="27"/>
        <v>0.76944964432796703</v>
      </c>
      <c r="AA77" s="83">
        <f t="shared" si="27"/>
        <v>1.1667829727843684</v>
      </c>
      <c r="AB77" s="83">
        <f t="shared" si="27"/>
        <v>0.89883101471962024</v>
      </c>
    </row>
    <row r="78" spans="1:28" s="57" customFormat="1" ht="18" customHeight="1" x14ac:dyDescent="0.25">
      <c r="A78" s="84">
        <v>73</v>
      </c>
      <c r="B78" s="85">
        <f t="shared" si="18"/>
        <v>27100</v>
      </c>
      <c r="C78" s="106">
        <v>13090</v>
      </c>
      <c r="D78" s="111">
        <f t="shared" si="11"/>
        <v>40190</v>
      </c>
      <c r="E78" s="88">
        <f>ROUNDDOWN(($F$115+ROUNDDOWN(($A78*IF(501&lt;=$A78,$F$128,IF(101&lt;=$A78,$F$127,IF(51&lt;=$A78,$F$126,IF(31&lt;=$A78,$F$125,IF(21&lt;=$A78,$F$124,IF(11&lt;=$A78,$F$123,IF(1&lt;=$A78,$F$122,0)))))))),0))*1.1,0)</f>
        <v>18541</v>
      </c>
      <c r="F78" s="89">
        <v>13552</v>
      </c>
      <c r="G78" s="90">
        <f t="shared" si="20"/>
        <v>32093</v>
      </c>
      <c r="H78" s="91">
        <f t="shared" si="21"/>
        <v>-8559</v>
      </c>
      <c r="I78" s="92">
        <f t="shared" si="21"/>
        <v>462</v>
      </c>
      <c r="J78" s="93">
        <f t="shared" si="21"/>
        <v>-8097</v>
      </c>
      <c r="K78" s="94">
        <f>ROUNDDOWN(($L$115+ROUNDDOWN(($A78*IF(501&lt;=$A78,$L$128,IF(101&lt;=$A78,$L$127,IF(51&lt;=$A78,$L$126,IF(31&lt;=$A78,$L$125,IF(21&lt;=$A78,$L$124,IF(11&lt;=$A78,$L$123,IF(1&lt;=$A78,$L$122,0)))))))),0))*1.1,0)</f>
        <v>19740</v>
      </c>
      <c r="L78" s="95">
        <v>14399</v>
      </c>
      <c r="M78" s="96">
        <f t="shared" si="22"/>
        <v>34139</v>
      </c>
      <c r="N78" s="97">
        <f t="shared" si="23"/>
        <v>1199</v>
      </c>
      <c r="O78" s="98">
        <f t="shared" si="23"/>
        <v>847</v>
      </c>
      <c r="P78" s="99">
        <f t="shared" si="23"/>
        <v>2046</v>
      </c>
      <c r="Q78" s="100">
        <f>ROUNDDOWN(($R$115+ROUNDDOWN(($A78*IF(501&lt;=$A78,$R$128,IF(101&lt;=$A78,$R$127,IF(51&lt;=$A78,$R$126,IF(31&lt;=$A78,$R$125,IF(21&lt;=$A78,$R$124,IF(11&lt;=$A78,$R$123,IF(1&lt;=$A78,$R$122,0)))))))),0))*1.1,0)</f>
        <v>20779</v>
      </c>
      <c r="R78" s="101">
        <f t="shared" si="19"/>
        <v>15246</v>
      </c>
      <c r="S78" s="102">
        <f t="shared" si="24"/>
        <v>36025</v>
      </c>
      <c r="T78" s="103">
        <f t="shared" si="25"/>
        <v>1039</v>
      </c>
      <c r="U78" s="104">
        <f t="shared" si="25"/>
        <v>847</v>
      </c>
      <c r="V78" s="105">
        <f t="shared" si="25"/>
        <v>1886</v>
      </c>
      <c r="W78" s="106">
        <f t="shared" si="26"/>
        <v>-6321</v>
      </c>
      <c r="X78" s="86">
        <f t="shared" si="26"/>
        <v>2156</v>
      </c>
      <c r="Y78" s="87">
        <f t="shared" si="26"/>
        <v>-4165</v>
      </c>
      <c r="Z78" s="107">
        <f t="shared" si="27"/>
        <v>0.76675276752767529</v>
      </c>
      <c r="AA78" s="83">
        <f t="shared" si="27"/>
        <v>1.1647058823529413</v>
      </c>
      <c r="AB78" s="83">
        <f t="shared" si="27"/>
        <v>0.896367255536203</v>
      </c>
    </row>
    <row r="79" spans="1:28" s="57" customFormat="1" ht="18" customHeight="1" x14ac:dyDescent="0.25">
      <c r="A79" s="84">
        <v>74</v>
      </c>
      <c r="B79" s="85">
        <f t="shared" si="18"/>
        <v>27491</v>
      </c>
      <c r="C79" s="106">
        <v>13282</v>
      </c>
      <c r="D79" s="111">
        <f t="shared" ref="D79:D109" si="28">B79+C79</f>
        <v>40773</v>
      </c>
      <c r="E79" s="88">
        <f>ROUNDDOWN(($F$115+ROUNDDOWN(($A79*IF(501&lt;=$A79,$F$128,IF(101&lt;=$A79,$F$127,IF(51&lt;=$A79,$F$126,IF(31&lt;=$A79,$F$125,IF(21&lt;=$A79,$F$124,IF(11&lt;=$A79,$F$123,IF(1&lt;=$A79,$F$122,0)))))))),0))*1.1,0)</f>
        <v>18744</v>
      </c>
      <c r="F79" s="89">
        <v>13728</v>
      </c>
      <c r="G79" s="90">
        <f t="shared" si="20"/>
        <v>32472</v>
      </c>
      <c r="H79" s="91">
        <f t="shared" si="21"/>
        <v>-8747</v>
      </c>
      <c r="I79" s="92">
        <f t="shared" si="21"/>
        <v>446</v>
      </c>
      <c r="J79" s="93">
        <f t="shared" si="21"/>
        <v>-8301</v>
      </c>
      <c r="K79" s="94">
        <f>ROUNDDOWN(($L$115+ROUNDDOWN(($A79*IF(501&lt;=$A79,$L$128,IF(101&lt;=$A79,$L$127,IF(51&lt;=$A79,$L$126,IF(31&lt;=$A79,$L$125,IF(21&lt;=$A79,$L$124,IF(11&lt;=$A79,$L$123,IF(1&lt;=$A79,$L$122,0)))))))),0))*1.1,0)</f>
        <v>19956</v>
      </c>
      <c r="L79" s="95">
        <v>14586</v>
      </c>
      <c r="M79" s="96">
        <f t="shared" si="22"/>
        <v>34542</v>
      </c>
      <c r="N79" s="97">
        <f t="shared" si="23"/>
        <v>1212</v>
      </c>
      <c r="O79" s="98">
        <f t="shared" si="23"/>
        <v>858</v>
      </c>
      <c r="P79" s="99">
        <f t="shared" si="23"/>
        <v>2070</v>
      </c>
      <c r="Q79" s="100">
        <f>ROUNDDOWN(($R$115+ROUNDDOWN(($A79*IF(501&lt;=$A79,$R$128,IF(101&lt;=$A79,$R$127,IF(51&lt;=$A79,$R$126,IF(31&lt;=$A79,$R$125,IF(21&lt;=$A79,$R$124,IF(11&lt;=$A79,$R$123,IF(1&lt;=$A79,$R$122,0)))))))),0))*1.1,0)</f>
        <v>21005</v>
      </c>
      <c r="R79" s="101">
        <f t="shared" si="19"/>
        <v>15444</v>
      </c>
      <c r="S79" s="102">
        <f t="shared" si="24"/>
        <v>36449</v>
      </c>
      <c r="T79" s="103">
        <f t="shared" si="25"/>
        <v>1049</v>
      </c>
      <c r="U79" s="104">
        <f t="shared" si="25"/>
        <v>858</v>
      </c>
      <c r="V79" s="105">
        <f t="shared" si="25"/>
        <v>1907</v>
      </c>
      <c r="W79" s="106">
        <f t="shared" si="26"/>
        <v>-6486</v>
      </c>
      <c r="X79" s="86">
        <f t="shared" si="26"/>
        <v>2162</v>
      </c>
      <c r="Y79" s="87">
        <f t="shared" si="26"/>
        <v>-4324</v>
      </c>
      <c r="Z79" s="107">
        <f t="shared" si="27"/>
        <v>0.76406824051507771</v>
      </c>
      <c r="AA79" s="83">
        <f t="shared" si="27"/>
        <v>1.1627766902574914</v>
      </c>
      <c r="AB79" s="83">
        <f t="shared" si="27"/>
        <v>0.89394942731709715</v>
      </c>
    </row>
    <row r="80" spans="1:28" s="57" customFormat="1" ht="18" customHeight="1" x14ac:dyDescent="0.25">
      <c r="A80" s="84">
        <v>75</v>
      </c>
      <c r="B80" s="85">
        <f t="shared" si="18"/>
        <v>27881</v>
      </c>
      <c r="C80" s="106">
        <v>13475</v>
      </c>
      <c r="D80" s="111">
        <f t="shared" si="28"/>
        <v>41356</v>
      </c>
      <c r="E80" s="88">
        <f>ROUNDDOWN(($F$115+ROUNDDOWN(($A80*IF(501&lt;=$A80,$F$128,IF(101&lt;=$A80,$F$127,IF(51&lt;=$A80,$F$126,IF(31&lt;=$A80,$F$125,IF(21&lt;=$A80,$F$124,IF(11&lt;=$A80,$F$123,IF(1&lt;=$A80,$F$122,0)))))))),0))*1.1,0)</f>
        <v>18946</v>
      </c>
      <c r="F80" s="89">
        <v>13904</v>
      </c>
      <c r="G80" s="90">
        <f t="shared" si="20"/>
        <v>32850</v>
      </c>
      <c r="H80" s="91">
        <f t="shared" si="21"/>
        <v>-8935</v>
      </c>
      <c r="I80" s="92">
        <f t="shared" si="21"/>
        <v>429</v>
      </c>
      <c r="J80" s="93">
        <f t="shared" si="21"/>
        <v>-8506</v>
      </c>
      <c r="K80" s="94">
        <f>ROUNDDOWN(($L$115+ROUNDDOWN(($A80*IF(501&lt;=$A80,$L$128,IF(101&lt;=$A80,$L$127,IF(51&lt;=$A80,$L$126,IF(31&lt;=$A80,$L$125,IF(21&lt;=$A80,$L$124,IF(11&lt;=$A80,$L$123,IF(1&lt;=$A80,$L$122,0)))))))),0))*1.1,0)</f>
        <v>20171</v>
      </c>
      <c r="L80" s="95">
        <v>14773</v>
      </c>
      <c r="M80" s="96">
        <f t="shared" si="22"/>
        <v>34944</v>
      </c>
      <c r="N80" s="97">
        <f t="shared" si="23"/>
        <v>1225</v>
      </c>
      <c r="O80" s="98">
        <f t="shared" si="23"/>
        <v>869</v>
      </c>
      <c r="P80" s="99">
        <f t="shared" si="23"/>
        <v>2094</v>
      </c>
      <c r="Q80" s="100">
        <f>ROUNDDOWN(($R$115+ROUNDDOWN(($A80*IF(501&lt;=$A80,$R$128,IF(101&lt;=$A80,$R$127,IF(51&lt;=$A80,$R$126,IF(31&lt;=$A80,$R$125,IF(21&lt;=$A80,$R$124,IF(11&lt;=$A80,$R$123,IF(1&lt;=$A80,$R$122,0)))))))),0))*1.1,0)</f>
        <v>21232</v>
      </c>
      <c r="R80" s="101">
        <f t="shared" si="19"/>
        <v>15642</v>
      </c>
      <c r="S80" s="102">
        <f t="shared" si="24"/>
        <v>36874</v>
      </c>
      <c r="T80" s="103">
        <f t="shared" si="25"/>
        <v>1061</v>
      </c>
      <c r="U80" s="104">
        <f t="shared" si="25"/>
        <v>869</v>
      </c>
      <c r="V80" s="105">
        <f t="shared" si="25"/>
        <v>1930</v>
      </c>
      <c r="W80" s="106">
        <f t="shared" si="26"/>
        <v>-6649</v>
      </c>
      <c r="X80" s="86">
        <f t="shared" si="26"/>
        <v>2167</v>
      </c>
      <c r="Y80" s="87">
        <f t="shared" si="26"/>
        <v>-4482</v>
      </c>
      <c r="Z80" s="107">
        <f t="shared" si="27"/>
        <v>0.7615221835658692</v>
      </c>
      <c r="AA80" s="83">
        <f t="shared" si="27"/>
        <v>1.1608163265306122</v>
      </c>
      <c r="AB80" s="83">
        <f t="shared" si="27"/>
        <v>0.89162394815746204</v>
      </c>
    </row>
    <row r="81" spans="1:28" s="57" customFormat="1" ht="18" customHeight="1" x14ac:dyDescent="0.25">
      <c r="A81" s="84">
        <v>76</v>
      </c>
      <c r="B81" s="85">
        <f t="shared" si="18"/>
        <v>28272</v>
      </c>
      <c r="C81" s="106">
        <v>13667</v>
      </c>
      <c r="D81" s="111">
        <f t="shared" si="28"/>
        <v>41939</v>
      </c>
      <c r="E81" s="88">
        <f>ROUNDDOWN(($F$115+ROUNDDOWN(($A81*IF(501&lt;=$A81,$F$128,IF(101&lt;=$A81,$F$127,IF(51&lt;=$A81,$F$126,IF(31&lt;=$A81,$F$125,IF(21&lt;=$A81,$F$124,IF(11&lt;=$A81,$F$123,IF(1&lt;=$A81,$F$122,0)))))))),0))*1.1,0)</f>
        <v>19148</v>
      </c>
      <c r="F81" s="89">
        <v>14080</v>
      </c>
      <c r="G81" s="90">
        <f t="shared" si="20"/>
        <v>33228</v>
      </c>
      <c r="H81" s="91">
        <f t="shared" si="21"/>
        <v>-9124</v>
      </c>
      <c r="I81" s="92">
        <f t="shared" si="21"/>
        <v>413</v>
      </c>
      <c r="J81" s="93">
        <f t="shared" si="21"/>
        <v>-8711</v>
      </c>
      <c r="K81" s="94">
        <f>ROUNDDOWN(($L$115+ROUNDDOWN(($A81*IF(501&lt;=$A81,$L$128,IF(101&lt;=$A81,$L$127,IF(51&lt;=$A81,$L$126,IF(31&lt;=$A81,$L$125,IF(21&lt;=$A81,$L$124,IF(11&lt;=$A81,$L$123,IF(1&lt;=$A81,$L$122,0)))))))),0))*1.1,0)</f>
        <v>20387</v>
      </c>
      <c r="L81" s="95">
        <v>14960</v>
      </c>
      <c r="M81" s="96">
        <f t="shared" si="22"/>
        <v>35347</v>
      </c>
      <c r="N81" s="97">
        <f t="shared" si="23"/>
        <v>1239</v>
      </c>
      <c r="O81" s="98">
        <f t="shared" si="23"/>
        <v>880</v>
      </c>
      <c r="P81" s="99">
        <f t="shared" si="23"/>
        <v>2119</v>
      </c>
      <c r="Q81" s="100">
        <f>ROUNDDOWN(($R$115+ROUNDDOWN(($A81*IF(501&lt;=$A81,$R$128,IF(101&lt;=$A81,$R$127,IF(51&lt;=$A81,$R$126,IF(31&lt;=$A81,$R$125,IF(21&lt;=$A81,$R$124,IF(11&lt;=$A81,$R$123,IF(1&lt;=$A81,$R$122,0)))))))),0))*1.1,0)</f>
        <v>21458</v>
      </c>
      <c r="R81" s="101">
        <f t="shared" si="19"/>
        <v>15840</v>
      </c>
      <c r="S81" s="102">
        <f t="shared" si="24"/>
        <v>37298</v>
      </c>
      <c r="T81" s="103">
        <f t="shared" si="25"/>
        <v>1071</v>
      </c>
      <c r="U81" s="104">
        <f t="shared" si="25"/>
        <v>880</v>
      </c>
      <c r="V81" s="105">
        <f t="shared" si="25"/>
        <v>1951</v>
      </c>
      <c r="W81" s="106">
        <f t="shared" si="26"/>
        <v>-6814</v>
      </c>
      <c r="X81" s="86">
        <f t="shared" si="26"/>
        <v>2173</v>
      </c>
      <c r="Y81" s="87">
        <f t="shared" si="26"/>
        <v>-4641</v>
      </c>
      <c r="Z81" s="107">
        <f t="shared" si="27"/>
        <v>0.75898415393322016</v>
      </c>
      <c r="AA81" s="83">
        <f t="shared" si="27"/>
        <v>1.1589961220458038</v>
      </c>
      <c r="AB81" s="83">
        <f t="shared" si="27"/>
        <v>0.88933927847588168</v>
      </c>
    </row>
    <row r="82" spans="1:28" s="57" customFormat="1" ht="18" customHeight="1" x14ac:dyDescent="0.25">
      <c r="A82" s="84">
        <v>77</v>
      </c>
      <c r="B82" s="85">
        <f t="shared" si="18"/>
        <v>28662</v>
      </c>
      <c r="C82" s="106">
        <v>13860</v>
      </c>
      <c r="D82" s="111">
        <f t="shared" si="28"/>
        <v>42522</v>
      </c>
      <c r="E82" s="88">
        <f>ROUNDDOWN(($F$115+ROUNDDOWN(($A82*IF(501&lt;=$A82,$F$128,IF(101&lt;=$A82,$F$127,IF(51&lt;=$A82,$F$126,IF(31&lt;=$A82,$F$125,IF(21&lt;=$A82,$F$124,IF(11&lt;=$A82,$F$123,IF(1&lt;=$A82,$F$122,0)))))))),0))*1.1,0)</f>
        <v>19351</v>
      </c>
      <c r="F82" s="89">
        <v>14256</v>
      </c>
      <c r="G82" s="90">
        <f t="shared" si="20"/>
        <v>33607</v>
      </c>
      <c r="H82" s="91">
        <f t="shared" si="21"/>
        <v>-9311</v>
      </c>
      <c r="I82" s="92">
        <f t="shared" si="21"/>
        <v>396</v>
      </c>
      <c r="J82" s="93">
        <f t="shared" si="21"/>
        <v>-8915</v>
      </c>
      <c r="K82" s="94">
        <f>ROUNDDOWN(($L$115+ROUNDDOWN(($A82*IF(501&lt;=$A82,$L$128,IF(101&lt;=$A82,$L$127,IF(51&lt;=$A82,$L$126,IF(31&lt;=$A82,$L$125,IF(21&lt;=$A82,$L$124,IF(11&lt;=$A82,$L$123,IF(1&lt;=$A82,$L$122,0)))))))),0))*1.1,0)</f>
        <v>20603</v>
      </c>
      <c r="L82" s="95">
        <v>15147</v>
      </c>
      <c r="M82" s="96">
        <f t="shared" si="22"/>
        <v>35750</v>
      </c>
      <c r="N82" s="97">
        <f t="shared" si="23"/>
        <v>1252</v>
      </c>
      <c r="O82" s="98">
        <f t="shared" si="23"/>
        <v>891</v>
      </c>
      <c r="P82" s="99">
        <f t="shared" si="23"/>
        <v>2143</v>
      </c>
      <c r="Q82" s="100">
        <f>ROUNDDOWN(($R$115+ROUNDDOWN(($A82*IF(501&lt;=$A82,$R$128,IF(101&lt;=$A82,$R$127,IF(51&lt;=$A82,$R$126,IF(31&lt;=$A82,$R$125,IF(21&lt;=$A82,$R$124,IF(11&lt;=$A82,$R$123,IF(1&lt;=$A82,$R$122,0)))))))),0))*1.1,0)</f>
        <v>21685</v>
      </c>
      <c r="R82" s="101">
        <f t="shared" si="19"/>
        <v>16038</v>
      </c>
      <c r="S82" s="102">
        <f t="shared" si="24"/>
        <v>37723</v>
      </c>
      <c r="T82" s="103">
        <f t="shared" si="25"/>
        <v>1082</v>
      </c>
      <c r="U82" s="104">
        <f t="shared" si="25"/>
        <v>891</v>
      </c>
      <c r="V82" s="105">
        <f t="shared" si="25"/>
        <v>1973</v>
      </c>
      <c r="W82" s="106">
        <f t="shared" si="26"/>
        <v>-6977</v>
      </c>
      <c r="X82" s="86">
        <f t="shared" si="26"/>
        <v>2178</v>
      </c>
      <c r="Y82" s="87">
        <f t="shared" si="26"/>
        <v>-4799</v>
      </c>
      <c r="Z82" s="107">
        <f t="shared" si="27"/>
        <v>0.75657665201311841</v>
      </c>
      <c r="AA82" s="83">
        <f t="shared" si="27"/>
        <v>1.1571428571428573</v>
      </c>
      <c r="AB82" s="83">
        <f t="shared" si="27"/>
        <v>0.88714077418747939</v>
      </c>
    </row>
    <row r="83" spans="1:28" s="57" customFormat="1" ht="18" customHeight="1" x14ac:dyDescent="0.25">
      <c r="A83" s="84">
        <v>78</v>
      </c>
      <c r="B83" s="85">
        <f t="shared" si="18"/>
        <v>29053</v>
      </c>
      <c r="C83" s="106">
        <v>14052</v>
      </c>
      <c r="D83" s="111">
        <f t="shared" si="28"/>
        <v>43105</v>
      </c>
      <c r="E83" s="88">
        <f>ROUNDDOWN(($F$115+ROUNDDOWN(($A83*IF(501&lt;=$A83,$F$128,IF(101&lt;=$A83,$F$127,IF(51&lt;=$A83,$F$126,IF(31&lt;=$A83,$F$125,IF(21&lt;=$A83,$F$124,IF(11&lt;=$A83,$F$123,IF(1&lt;=$A83,$F$122,0)))))))),0))*1.1,0)</f>
        <v>19553</v>
      </c>
      <c r="F83" s="89">
        <v>14432</v>
      </c>
      <c r="G83" s="90">
        <f t="shared" si="20"/>
        <v>33985</v>
      </c>
      <c r="H83" s="91">
        <f t="shared" si="21"/>
        <v>-9500</v>
      </c>
      <c r="I83" s="92">
        <f t="shared" si="21"/>
        <v>380</v>
      </c>
      <c r="J83" s="93">
        <f t="shared" si="21"/>
        <v>-9120</v>
      </c>
      <c r="K83" s="94">
        <f>ROUNDDOWN(($L$115+ROUNDDOWN(($A83*IF(501&lt;=$A83,$L$128,IF(101&lt;=$A83,$L$127,IF(51&lt;=$A83,$L$126,IF(31&lt;=$A83,$L$125,IF(21&lt;=$A83,$L$124,IF(11&lt;=$A83,$L$123,IF(1&lt;=$A83,$L$122,0)))))))),0))*1.1,0)</f>
        <v>20818</v>
      </c>
      <c r="L83" s="95">
        <v>15334</v>
      </c>
      <c r="M83" s="96">
        <f t="shared" si="22"/>
        <v>36152</v>
      </c>
      <c r="N83" s="97">
        <f t="shared" si="23"/>
        <v>1265</v>
      </c>
      <c r="O83" s="98">
        <f t="shared" si="23"/>
        <v>902</v>
      </c>
      <c r="P83" s="99">
        <f t="shared" si="23"/>
        <v>2167</v>
      </c>
      <c r="Q83" s="100">
        <f>ROUNDDOWN(($R$115+ROUNDDOWN(($A83*IF(501&lt;=$A83,$R$128,IF(101&lt;=$A83,$R$127,IF(51&lt;=$A83,$R$126,IF(31&lt;=$A83,$R$125,IF(21&lt;=$A83,$R$124,IF(11&lt;=$A83,$R$123,IF(1&lt;=$A83,$R$122,0)))))))),0))*1.1,0)</f>
        <v>21912</v>
      </c>
      <c r="R83" s="101">
        <f t="shared" si="19"/>
        <v>16236</v>
      </c>
      <c r="S83" s="102">
        <f t="shared" si="24"/>
        <v>38148</v>
      </c>
      <c r="T83" s="103">
        <f t="shared" si="25"/>
        <v>1094</v>
      </c>
      <c r="U83" s="104">
        <f t="shared" si="25"/>
        <v>902</v>
      </c>
      <c r="V83" s="105">
        <f t="shared" si="25"/>
        <v>1996</v>
      </c>
      <c r="W83" s="106">
        <f t="shared" si="26"/>
        <v>-7141</v>
      </c>
      <c r="X83" s="86">
        <f t="shared" si="26"/>
        <v>2184</v>
      </c>
      <c r="Y83" s="87">
        <f t="shared" si="26"/>
        <v>-4957</v>
      </c>
      <c r="Z83" s="107">
        <f t="shared" si="27"/>
        <v>0.75420782707465661</v>
      </c>
      <c r="AA83" s="83">
        <f t="shared" si="27"/>
        <v>1.1554227156276686</v>
      </c>
      <c r="AB83" s="83">
        <f t="shared" si="27"/>
        <v>0.88500173993736231</v>
      </c>
    </row>
    <row r="84" spans="1:28" s="57" customFormat="1" ht="18" customHeight="1" x14ac:dyDescent="0.25">
      <c r="A84" s="84">
        <v>79</v>
      </c>
      <c r="B84" s="85">
        <f t="shared" si="18"/>
        <v>29443</v>
      </c>
      <c r="C84" s="106">
        <v>14245</v>
      </c>
      <c r="D84" s="111">
        <f t="shared" si="28"/>
        <v>43688</v>
      </c>
      <c r="E84" s="88">
        <f>ROUNDDOWN(($F$115+ROUNDDOWN(($A84*IF(501&lt;=$A84,$F$128,IF(101&lt;=$A84,$F$127,IF(51&lt;=$A84,$F$126,IF(31&lt;=$A84,$F$125,IF(21&lt;=$A84,$F$124,IF(11&lt;=$A84,$F$123,IF(1&lt;=$A84,$F$122,0)))))))),0))*1.1,0)</f>
        <v>19756</v>
      </c>
      <c r="F84" s="89">
        <v>14608</v>
      </c>
      <c r="G84" s="90">
        <f t="shared" si="20"/>
        <v>34364</v>
      </c>
      <c r="H84" s="91">
        <f t="shared" si="21"/>
        <v>-9687</v>
      </c>
      <c r="I84" s="92">
        <f t="shared" si="21"/>
        <v>363</v>
      </c>
      <c r="J84" s="93">
        <f t="shared" si="21"/>
        <v>-9324</v>
      </c>
      <c r="K84" s="94">
        <f>ROUNDDOWN(($L$115+ROUNDDOWN(($A84*IF(501&lt;=$A84,$L$128,IF(101&lt;=$A84,$L$127,IF(51&lt;=$A84,$L$126,IF(31&lt;=$A84,$L$125,IF(21&lt;=$A84,$L$124,IF(11&lt;=$A84,$L$123,IF(1&lt;=$A84,$L$122,0)))))))),0))*1.1,0)</f>
        <v>21034</v>
      </c>
      <c r="L84" s="95">
        <v>15521</v>
      </c>
      <c r="M84" s="96">
        <f t="shared" si="22"/>
        <v>36555</v>
      </c>
      <c r="N84" s="97">
        <f t="shared" si="23"/>
        <v>1278</v>
      </c>
      <c r="O84" s="98">
        <f t="shared" si="23"/>
        <v>913</v>
      </c>
      <c r="P84" s="99">
        <f t="shared" si="23"/>
        <v>2191</v>
      </c>
      <c r="Q84" s="100">
        <f>ROUNDDOWN(($R$115+ROUNDDOWN(($A84*IF(501&lt;=$A84,$R$128,IF(101&lt;=$A84,$R$127,IF(51&lt;=$A84,$R$126,IF(31&lt;=$A84,$R$125,IF(21&lt;=$A84,$R$124,IF(11&lt;=$A84,$R$123,IF(1&lt;=$A84,$R$122,0)))))))),0))*1.1,0)</f>
        <v>22138</v>
      </c>
      <c r="R84" s="101">
        <f t="shared" si="19"/>
        <v>16434</v>
      </c>
      <c r="S84" s="102">
        <f t="shared" si="24"/>
        <v>38572</v>
      </c>
      <c r="T84" s="103">
        <f t="shared" si="25"/>
        <v>1104</v>
      </c>
      <c r="U84" s="104">
        <f t="shared" si="25"/>
        <v>913</v>
      </c>
      <c r="V84" s="105">
        <f t="shared" si="25"/>
        <v>2017</v>
      </c>
      <c r="W84" s="106">
        <f t="shared" si="26"/>
        <v>-7305</v>
      </c>
      <c r="X84" s="86">
        <f t="shared" si="26"/>
        <v>2189</v>
      </c>
      <c r="Y84" s="87">
        <f t="shared" si="26"/>
        <v>-5116</v>
      </c>
      <c r="Z84" s="107">
        <f t="shared" si="27"/>
        <v>0.75189348911456033</v>
      </c>
      <c r="AA84" s="83">
        <f t="shared" si="27"/>
        <v>1.1536679536679537</v>
      </c>
      <c r="AB84" s="83">
        <f t="shared" si="27"/>
        <v>0.88289690532869436</v>
      </c>
    </row>
    <row r="85" spans="1:28" s="57" customFormat="1" ht="18" customHeight="1" x14ac:dyDescent="0.25">
      <c r="A85" s="84">
        <v>80</v>
      </c>
      <c r="B85" s="85">
        <f t="shared" si="18"/>
        <v>29834</v>
      </c>
      <c r="C85" s="106">
        <v>14437</v>
      </c>
      <c r="D85" s="111">
        <f t="shared" si="28"/>
        <v>44271</v>
      </c>
      <c r="E85" s="88">
        <f>ROUNDDOWN(($F$115+ROUNDDOWN(($A85*IF(501&lt;=$A85,$F$128,IF(101&lt;=$A85,$F$127,IF(51&lt;=$A85,$F$126,IF(31&lt;=$A85,$F$125,IF(21&lt;=$A85,$F$124,IF(11&lt;=$A85,$F$123,IF(1&lt;=$A85,$F$122,0)))))))),0))*1.1,0)</f>
        <v>19958</v>
      </c>
      <c r="F85" s="89">
        <v>14784</v>
      </c>
      <c r="G85" s="90">
        <f t="shared" si="20"/>
        <v>34742</v>
      </c>
      <c r="H85" s="91">
        <f t="shared" si="21"/>
        <v>-9876</v>
      </c>
      <c r="I85" s="92">
        <f t="shared" si="21"/>
        <v>347</v>
      </c>
      <c r="J85" s="93">
        <f t="shared" si="21"/>
        <v>-9529</v>
      </c>
      <c r="K85" s="94">
        <f>ROUNDDOWN(($L$115+ROUNDDOWN(($A85*IF(501&lt;=$A85,$L$128,IF(101&lt;=$A85,$L$127,IF(51&lt;=$A85,$L$126,IF(31&lt;=$A85,$L$125,IF(21&lt;=$A85,$L$124,IF(11&lt;=$A85,$L$123,IF(1&lt;=$A85,$L$122,0)))))))),0))*1.1,0)</f>
        <v>21249</v>
      </c>
      <c r="L85" s="95">
        <v>15708</v>
      </c>
      <c r="M85" s="96">
        <f t="shared" si="22"/>
        <v>36957</v>
      </c>
      <c r="N85" s="97">
        <f t="shared" si="23"/>
        <v>1291</v>
      </c>
      <c r="O85" s="98">
        <f t="shared" si="23"/>
        <v>924</v>
      </c>
      <c r="P85" s="99">
        <f t="shared" si="23"/>
        <v>2215</v>
      </c>
      <c r="Q85" s="100">
        <f>ROUNDDOWN(($R$115+ROUNDDOWN(($A85*IF(501&lt;=$A85,$R$128,IF(101&lt;=$A85,$R$127,IF(51&lt;=$A85,$R$126,IF(31&lt;=$A85,$R$125,IF(21&lt;=$A85,$R$124,IF(11&lt;=$A85,$R$123,IF(1&lt;=$A85,$R$122,0)))))))),0))*1.1,0)</f>
        <v>22365</v>
      </c>
      <c r="R85" s="101">
        <f t="shared" si="19"/>
        <v>16632</v>
      </c>
      <c r="S85" s="102">
        <f t="shared" si="24"/>
        <v>38997</v>
      </c>
      <c r="T85" s="103">
        <f t="shared" si="25"/>
        <v>1116</v>
      </c>
      <c r="U85" s="104">
        <f t="shared" si="25"/>
        <v>924</v>
      </c>
      <c r="V85" s="105">
        <f t="shared" si="25"/>
        <v>2040</v>
      </c>
      <c r="W85" s="106">
        <f t="shared" si="26"/>
        <v>-7469</v>
      </c>
      <c r="X85" s="86">
        <f t="shared" si="26"/>
        <v>2195</v>
      </c>
      <c r="Y85" s="87">
        <f t="shared" si="26"/>
        <v>-5274</v>
      </c>
      <c r="Z85" s="107">
        <f t="shared" si="27"/>
        <v>0.74964805255748479</v>
      </c>
      <c r="AA85" s="83">
        <f t="shared" si="27"/>
        <v>1.1520398974856272</v>
      </c>
      <c r="AB85" s="83">
        <f t="shared" si="27"/>
        <v>0.88087009554787554</v>
      </c>
    </row>
    <row r="86" spans="1:28" s="57" customFormat="1" ht="18" customHeight="1" x14ac:dyDescent="0.25">
      <c r="A86" s="84">
        <v>81</v>
      </c>
      <c r="B86" s="85">
        <f t="shared" si="18"/>
        <v>30224</v>
      </c>
      <c r="C86" s="106">
        <v>14630</v>
      </c>
      <c r="D86" s="111">
        <f t="shared" si="28"/>
        <v>44854</v>
      </c>
      <c r="E86" s="88">
        <f>ROUNDDOWN(($F$115+ROUNDDOWN(($A86*IF(501&lt;=$A86,$F$128,IF(101&lt;=$A86,$F$127,IF(51&lt;=$A86,$F$126,IF(31&lt;=$A86,$F$125,IF(21&lt;=$A86,$F$124,IF(11&lt;=$A86,$F$123,IF(1&lt;=$A86,$F$122,0)))))))),0))*1.1,0)</f>
        <v>20160</v>
      </c>
      <c r="F86" s="89">
        <v>14960</v>
      </c>
      <c r="G86" s="90">
        <f t="shared" si="20"/>
        <v>35120</v>
      </c>
      <c r="H86" s="91">
        <f t="shared" si="21"/>
        <v>-10064</v>
      </c>
      <c r="I86" s="92">
        <f t="shared" si="21"/>
        <v>330</v>
      </c>
      <c r="J86" s="93">
        <f t="shared" si="21"/>
        <v>-9734</v>
      </c>
      <c r="K86" s="94">
        <f>ROUNDDOWN(($L$115+ROUNDDOWN(($A86*IF(501&lt;=$A86,$L$128,IF(101&lt;=$A86,$L$127,IF(51&lt;=$A86,$L$126,IF(31&lt;=$A86,$L$125,IF(21&lt;=$A86,$L$124,IF(11&lt;=$A86,$L$123,IF(1&lt;=$A86,$L$122,0)))))))),0))*1.1,0)</f>
        <v>21465</v>
      </c>
      <c r="L86" s="95">
        <v>15895</v>
      </c>
      <c r="M86" s="96">
        <f t="shared" si="22"/>
        <v>37360</v>
      </c>
      <c r="N86" s="97">
        <f t="shared" si="23"/>
        <v>1305</v>
      </c>
      <c r="O86" s="98">
        <f t="shared" si="23"/>
        <v>935</v>
      </c>
      <c r="P86" s="99">
        <f t="shared" si="23"/>
        <v>2240</v>
      </c>
      <c r="Q86" s="100">
        <f>ROUNDDOWN(($R$115+ROUNDDOWN(($A86*IF(501&lt;=$A86,$R$128,IF(101&lt;=$A86,$R$127,IF(51&lt;=$A86,$R$126,IF(31&lt;=$A86,$R$125,IF(21&lt;=$A86,$R$124,IF(11&lt;=$A86,$R$123,IF(1&lt;=$A86,$R$122,0)))))))),0))*1.1,0)</f>
        <v>22591</v>
      </c>
      <c r="R86" s="101">
        <f t="shared" si="19"/>
        <v>16830</v>
      </c>
      <c r="S86" s="102">
        <f t="shared" si="24"/>
        <v>39421</v>
      </c>
      <c r="T86" s="103">
        <f t="shared" si="25"/>
        <v>1126</v>
      </c>
      <c r="U86" s="104">
        <f t="shared" si="25"/>
        <v>935</v>
      </c>
      <c r="V86" s="105">
        <f t="shared" si="25"/>
        <v>2061</v>
      </c>
      <c r="W86" s="106">
        <f t="shared" si="26"/>
        <v>-7633</v>
      </c>
      <c r="X86" s="86">
        <f t="shared" si="26"/>
        <v>2200</v>
      </c>
      <c r="Y86" s="87">
        <f t="shared" si="26"/>
        <v>-5433</v>
      </c>
      <c r="Z86" s="107">
        <f t="shared" si="27"/>
        <v>0.74745235574377977</v>
      </c>
      <c r="AA86" s="83">
        <f t="shared" si="27"/>
        <v>1.1503759398496241</v>
      </c>
      <c r="AB86" s="83">
        <f t="shared" si="27"/>
        <v>0.87887367904757663</v>
      </c>
    </row>
    <row r="87" spans="1:28" s="57" customFormat="1" ht="18" customHeight="1" x14ac:dyDescent="0.25">
      <c r="A87" s="84">
        <v>82</v>
      </c>
      <c r="B87" s="85">
        <f t="shared" si="18"/>
        <v>30615</v>
      </c>
      <c r="C87" s="106">
        <v>14822</v>
      </c>
      <c r="D87" s="111">
        <f t="shared" si="28"/>
        <v>45437</v>
      </c>
      <c r="E87" s="88">
        <f>ROUNDDOWN(($F$115+ROUNDDOWN(($A87*IF(501&lt;=$A87,$F$128,IF(101&lt;=$A87,$F$127,IF(51&lt;=$A87,$F$126,IF(31&lt;=$A87,$F$125,IF(21&lt;=$A87,$F$124,IF(11&lt;=$A87,$F$123,IF(1&lt;=$A87,$F$122,0)))))))),0))*1.1,0)</f>
        <v>20363</v>
      </c>
      <c r="F87" s="89">
        <v>15136</v>
      </c>
      <c r="G87" s="90">
        <f t="shared" si="20"/>
        <v>35499</v>
      </c>
      <c r="H87" s="91">
        <f t="shared" si="21"/>
        <v>-10252</v>
      </c>
      <c r="I87" s="92">
        <f t="shared" si="21"/>
        <v>314</v>
      </c>
      <c r="J87" s="93">
        <f t="shared" si="21"/>
        <v>-9938</v>
      </c>
      <c r="K87" s="94">
        <f>ROUNDDOWN(($L$115+ROUNDDOWN(($A87*IF(501&lt;=$A87,$L$128,IF(101&lt;=$A87,$L$127,IF(51&lt;=$A87,$L$126,IF(31&lt;=$A87,$L$125,IF(21&lt;=$A87,$L$124,IF(11&lt;=$A87,$L$123,IF(1&lt;=$A87,$L$122,0)))))))),0))*1.1,0)</f>
        <v>21681</v>
      </c>
      <c r="L87" s="95">
        <v>16082</v>
      </c>
      <c r="M87" s="96">
        <f t="shared" si="22"/>
        <v>37763</v>
      </c>
      <c r="N87" s="97">
        <f t="shared" si="23"/>
        <v>1318</v>
      </c>
      <c r="O87" s="98">
        <f t="shared" si="23"/>
        <v>946</v>
      </c>
      <c r="P87" s="99">
        <f t="shared" si="23"/>
        <v>2264</v>
      </c>
      <c r="Q87" s="100">
        <f>ROUNDDOWN(($R$115+ROUNDDOWN(($A87*IF(501&lt;=$A87,$R$128,IF(101&lt;=$A87,$R$127,IF(51&lt;=$A87,$R$126,IF(31&lt;=$A87,$R$125,IF(21&lt;=$A87,$R$124,IF(11&lt;=$A87,$R$123,IF(1&lt;=$A87,$R$122,0)))))))),0))*1.1,0)</f>
        <v>22818</v>
      </c>
      <c r="R87" s="101">
        <f t="shared" si="19"/>
        <v>17028</v>
      </c>
      <c r="S87" s="102">
        <f t="shared" si="24"/>
        <v>39846</v>
      </c>
      <c r="T87" s="103">
        <f t="shared" si="25"/>
        <v>1137</v>
      </c>
      <c r="U87" s="104">
        <f t="shared" si="25"/>
        <v>946</v>
      </c>
      <c r="V87" s="105">
        <f t="shared" si="25"/>
        <v>2083</v>
      </c>
      <c r="W87" s="106">
        <f t="shared" si="26"/>
        <v>-7797</v>
      </c>
      <c r="X87" s="86">
        <f t="shared" si="26"/>
        <v>2206</v>
      </c>
      <c r="Y87" s="87">
        <f t="shared" si="26"/>
        <v>-5591</v>
      </c>
      <c r="Z87" s="107">
        <f t="shared" si="27"/>
        <v>0.74532092111709947</v>
      </c>
      <c r="AA87" s="83">
        <f t="shared" si="27"/>
        <v>1.1488328160841992</v>
      </c>
      <c r="AB87" s="83">
        <f t="shared" si="27"/>
        <v>0.87695050289411713</v>
      </c>
    </row>
    <row r="88" spans="1:28" s="57" customFormat="1" ht="18" customHeight="1" x14ac:dyDescent="0.25">
      <c r="A88" s="84">
        <v>83</v>
      </c>
      <c r="B88" s="85">
        <f t="shared" si="18"/>
        <v>31005</v>
      </c>
      <c r="C88" s="106">
        <v>15015</v>
      </c>
      <c r="D88" s="111">
        <f t="shared" si="28"/>
        <v>46020</v>
      </c>
      <c r="E88" s="88">
        <f>ROUNDDOWN(($F$115+ROUNDDOWN(($A88*IF(501&lt;=$A88,$F$128,IF(101&lt;=$A88,$F$127,IF(51&lt;=$A88,$F$126,IF(31&lt;=$A88,$F$125,IF(21&lt;=$A88,$F$124,IF(11&lt;=$A88,$F$123,IF(1&lt;=$A88,$F$122,0)))))))),0))*1.1,0)</f>
        <v>20565</v>
      </c>
      <c r="F88" s="89">
        <v>15312</v>
      </c>
      <c r="G88" s="90">
        <f t="shared" si="20"/>
        <v>35877</v>
      </c>
      <c r="H88" s="91">
        <f t="shared" si="21"/>
        <v>-10440</v>
      </c>
      <c r="I88" s="92">
        <f t="shared" si="21"/>
        <v>297</v>
      </c>
      <c r="J88" s="93">
        <f t="shared" si="21"/>
        <v>-10143</v>
      </c>
      <c r="K88" s="94">
        <f>ROUNDDOWN(($L$115+ROUNDDOWN(($A88*IF(501&lt;=$A88,$L$128,IF(101&lt;=$A88,$L$127,IF(51&lt;=$A88,$L$126,IF(31&lt;=$A88,$L$125,IF(21&lt;=$A88,$L$124,IF(11&lt;=$A88,$L$123,IF(1&lt;=$A88,$L$122,0)))))))),0))*1.1,0)</f>
        <v>21896</v>
      </c>
      <c r="L88" s="95">
        <v>16269</v>
      </c>
      <c r="M88" s="96">
        <f t="shared" si="22"/>
        <v>38165</v>
      </c>
      <c r="N88" s="97">
        <f t="shared" si="23"/>
        <v>1331</v>
      </c>
      <c r="O88" s="98">
        <f t="shared" si="23"/>
        <v>957</v>
      </c>
      <c r="P88" s="99">
        <f t="shared" si="23"/>
        <v>2288</v>
      </c>
      <c r="Q88" s="100">
        <f>ROUNDDOWN(($R$115+ROUNDDOWN(($A88*IF(501&lt;=$A88,$R$128,IF(101&lt;=$A88,$R$127,IF(51&lt;=$A88,$R$126,IF(31&lt;=$A88,$R$125,IF(21&lt;=$A88,$R$124,IF(11&lt;=$A88,$R$123,IF(1&lt;=$A88,$R$122,0)))))))),0))*1.1,0)</f>
        <v>23045</v>
      </c>
      <c r="R88" s="101">
        <f t="shared" si="19"/>
        <v>17226</v>
      </c>
      <c r="S88" s="102">
        <f t="shared" si="24"/>
        <v>40271</v>
      </c>
      <c r="T88" s="103">
        <f t="shared" si="25"/>
        <v>1149</v>
      </c>
      <c r="U88" s="104">
        <f t="shared" si="25"/>
        <v>957</v>
      </c>
      <c r="V88" s="105">
        <f t="shared" si="25"/>
        <v>2106</v>
      </c>
      <c r="W88" s="106">
        <f t="shared" si="26"/>
        <v>-7960</v>
      </c>
      <c r="X88" s="86">
        <f t="shared" si="26"/>
        <v>2211</v>
      </c>
      <c r="Y88" s="87">
        <f t="shared" si="26"/>
        <v>-5749</v>
      </c>
      <c r="Z88" s="107">
        <f t="shared" si="27"/>
        <v>0.74326721496532822</v>
      </c>
      <c r="AA88" s="83">
        <f t="shared" si="27"/>
        <v>1.1472527472527472</v>
      </c>
      <c r="AB88" s="83">
        <f t="shared" si="27"/>
        <v>0.87507605388961318</v>
      </c>
    </row>
    <row r="89" spans="1:28" s="57" customFormat="1" ht="18" customHeight="1" x14ac:dyDescent="0.25">
      <c r="A89" s="84">
        <v>84</v>
      </c>
      <c r="B89" s="85">
        <f t="shared" si="18"/>
        <v>31396</v>
      </c>
      <c r="C89" s="106">
        <v>15207</v>
      </c>
      <c r="D89" s="111">
        <f t="shared" si="28"/>
        <v>46603</v>
      </c>
      <c r="E89" s="88">
        <f>ROUNDDOWN(($F$115+ROUNDDOWN(($A89*IF(501&lt;=$A89,$F$128,IF(101&lt;=$A89,$F$127,IF(51&lt;=$A89,$F$126,IF(31&lt;=$A89,$F$125,IF(21&lt;=$A89,$F$124,IF(11&lt;=$A89,$F$123,IF(1&lt;=$A89,$F$122,0)))))))),0))*1.1,0)</f>
        <v>20768</v>
      </c>
      <c r="F89" s="89">
        <v>15488</v>
      </c>
      <c r="G89" s="90">
        <f t="shared" si="20"/>
        <v>36256</v>
      </c>
      <c r="H89" s="91">
        <f t="shared" si="21"/>
        <v>-10628</v>
      </c>
      <c r="I89" s="92">
        <f t="shared" si="21"/>
        <v>281</v>
      </c>
      <c r="J89" s="93">
        <f t="shared" si="21"/>
        <v>-10347</v>
      </c>
      <c r="K89" s="94">
        <f>ROUNDDOWN(($L$115+ROUNDDOWN(($A89*IF(501&lt;=$A89,$L$128,IF(101&lt;=$A89,$L$127,IF(51&lt;=$A89,$L$126,IF(31&lt;=$A89,$L$125,IF(21&lt;=$A89,$L$124,IF(11&lt;=$A89,$L$123,IF(1&lt;=$A89,$L$122,0)))))))),0))*1.1,0)</f>
        <v>22112</v>
      </c>
      <c r="L89" s="95">
        <v>16456</v>
      </c>
      <c r="M89" s="96">
        <f t="shared" si="22"/>
        <v>38568</v>
      </c>
      <c r="N89" s="97">
        <f t="shared" si="23"/>
        <v>1344</v>
      </c>
      <c r="O89" s="98">
        <f t="shared" si="23"/>
        <v>968</v>
      </c>
      <c r="P89" s="99">
        <f t="shared" si="23"/>
        <v>2312</v>
      </c>
      <c r="Q89" s="100">
        <f>ROUNDDOWN(($R$115+ROUNDDOWN(($A89*IF(501&lt;=$A89,$R$128,IF(101&lt;=$A89,$R$127,IF(51&lt;=$A89,$R$126,IF(31&lt;=$A89,$R$125,IF(21&lt;=$A89,$R$124,IF(11&lt;=$A89,$R$123,IF(1&lt;=$A89,$R$122,0)))))))),0))*1.1,0)</f>
        <v>23271</v>
      </c>
      <c r="R89" s="101">
        <f t="shared" si="19"/>
        <v>17424</v>
      </c>
      <c r="S89" s="102">
        <f t="shared" si="24"/>
        <v>40695</v>
      </c>
      <c r="T89" s="103">
        <f t="shared" si="25"/>
        <v>1159</v>
      </c>
      <c r="U89" s="104">
        <f t="shared" si="25"/>
        <v>968</v>
      </c>
      <c r="V89" s="105">
        <f t="shared" si="25"/>
        <v>2127</v>
      </c>
      <c r="W89" s="106">
        <f t="shared" si="26"/>
        <v>-8125</v>
      </c>
      <c r="X89" s="86">
        <f t="shared" si="26"/>
        <v>2217</v>
      </c>
      <c r="Y89" s="87">
        <f t="shared" si="26"/>
        <v>-5908</v>
      </c>
      <c r="Z89" s="107">
        <f t="shared" si="27"/>
        <v>0.7412090712192636</v>
      </c>
      <c r="AA89" s="83">
        <f t="shared" si="27"/>
        <v>1.1457881238903136</v>
      </c>
      <c r="AB89" s="83">
        <f t="shared" si="27"/>
        <v>0.87322704546917584</v>
      </c>
    </row>
    <row r="90" spans="1:28" s="57" customFormat="1" ht="18" customHeight="1" x14ac:dyDescent="0.25">
      <c r="A90" s="84">
        <v>85</v>
      </c>
      <c r="B90" s="85">
        <f t="shared" si="18"/>
        <v>31786</v>
      </c>
      <c r="C90" s="106">
        <v>15400</v>
      </c>
      <c r="D90" s="111">
        <f t="shared" si="28"/>
        <v>47186</v>
      </c>
      <c r="E90" s="88">
        <f>ROUNDDOWN(($F$115+ROUNDDOWN(($A90*IF(501&lt;=$A90,$F$128,IF(101&lt;=$A90,$F$127,IF(51&lt;=$A90,$F$126,IF(31&lt;=$A90,$F$125,IF(21&lt;=$A90,$F$124,IF(11&lt;=$A90,$F$123,IF(1&lt;=$A90,$F$122,0)))))))),0))*1.1,0)</f>
        <v>20970</v>
      </c>
      <c r="F90" s="89">
        <v>15664</v>
      </c>
      <c r="G90" s="90">
        <f t="shared" si="20"/>
        <v>36634</v>
      </c>
      <c r="H90" s="91">
        <f t="shared" si="21"/>
        <v>-10816</v>
      </c>
      <c r="I90" s="92">
        <f t="shared" si="21"/>
        <v>264</v>
      </c>
      <c r="J90" s="93">
        <f t="shared" si="21"/>
        <v>-10552</v>
      </c>
      <c r="K90" s="94">
        <f>ROUNDDOWN(($L$115+ROUNDDOWN(($A90*IF(501&lt;=$A90,$L$128,IF(101&lt;=$A90,$L$127,IF(51&lt;=$A90,$L$126,IF(31&lt;=$A90,$L$125,IF(21&lt;=$A90,$L$124,IF(11&lt;=$A90,$L$123,IF(1&lt;=$A90,$L$122,0)))))))),0))*1.1,0)</f>
        <v>22327</v>
      </c>
      <c r="L90" s="95">
        <v>16643</v>
      </c>
      <c r="M90" s="96">
        <f t="shared" si="22"/>
        <v>38970</v>
      </c>
      <c r="N90" s="97">
        <f t="shared" si="23"/>
        <v>1357</v>
      </c>
      <c r="O90" s="98">
        <f t="shared" si="23"/>
        <v>979</v>
      </c>
      <c r="P90" s="99">
        <f t="shared" si="23"/>
        <v>2336</v>
      </c>
      <c r="Q90" s="100">
        <f>ROUNDDOWN(($R$115+ROUNDDOWN(($A90*IF(501&lt;=$A90,$R$128,IF(101&lt;=$A90,$R$127,IF(51&lt;=$A90,$R$126,IF(31&lt;=$A90,$R$125,IF(21&lt;=$A90,$R$124,IF(11&lt;=$A90,$R$123,IF(1&lt;=$A90,$R$122,0)))))))),0))*1.1,0)</f>
        <v>23498</v>
      </c>
      <c r="R90" s="101">
        <f t="shared" si="19"/>
        <v>17622</v>
      </c>
      <c r="S90" s="102">
        <f t="shared" si="24"/>
        <v>41120</v>
      </c>
      <c r="T90" s="103">
        <f t="shared" si="25"/>
        <v>1171</v>
      </c>
      <c r="U90" s="104">
        <f t="shared" si="25"/>
        <v>979</v>
      </c>
      <c r="V90" s="105">
        <f t="shared" si="25"/>
        <v>2150</v>
      </c>
      <c r="W90" s="106">
        <f t="shared" si="26"/>
        <v>-8288</v>
      </c>
      <c r="X90" s="86">
        <f t="shared" si="26"/>
        <v>2222</v>
      </c>
      <c r="Y90" s="87">
        <f t="shared" si="26"/>
        <v>-6066</v>
      </c>
      <c r="Z90" s="107">
        <f t="shared" si="27"/>
        <v>0.73925627634807778</v>
      </c>
      <c r="AA90" s="83">
        <f t="shared" si="27"/>
        <v>1.1442857142857144</v>
      </c>
      <c r="AB90" s="83">
        <f t="shared" si="27"/>
        <v>0.87144492010342045</v>
      </c>
    </row>
    <row r="91" spans="1:28" s="57" customFormat="1" ht="18" customHeight="1" x14ac:dyDescent="0.25">
      <c r="A91" s="84">
        <v>86</v>
      </c>
      <c r="B91" s="85">
        <f t="shared" si="18"/>
        <v>32177</v>
      </c>
      <c r="C91" s="106">
        <v>15592</v>
      </c>
      <c r="D91" s="111">
        <f t="shared" si="28"/>
        <v>47769</v>
      </c>
      <c r="E91" s="88">
        <f>ROUNDDOWN(($F$115+ROUNDDOWN(($A91*IF(501&lt;=$A91,$F$128,IF(101&lt;=$A91,$F$127,IF(51&lt;=$A91,$F$126,IF(31&lt;=$A91,$F$125,IF(21&lt;=$A91,$F$124,IF(11&lt;=$A91,$F$123,IF(1&lt;=$A91,$F$122,0)))))))),0))*1.1,0)</f>
        <v>21172</v>
      </c>
      <c r="F91" s="89">
        <v>15840</v>
      </c>
      <c r="G91" s="90">
        <f t="shared" si="20"/>
        <v>37012</v>
      </c>
      <c r="H91" s="91">
        <f t="shared" si="21"/>
        <v>-11005</v>
      </c>
      <c r="I91" s="92">
        <f t="shared" si="21"/>
        <v>248</v>
      </c>
      <c r="J91" s="93">
        <f t="shared" si="21"/>
        <v>-10757</v>
      </c>
      <c r="K91" s="94">
        <f>ROUNDDOWN(($L$115+ROUNDDOWN(($A91*IF(501&lt;=$A91,$L$128,IF(101&lt;=$A91,$L$127,IF(51&lt;=$A91,$L$126,IF(31&lt;=$A91,$L$125,IF(21&lt;=$A91,$L$124,IF(11&lt;=$A91,$L$123,IF(1&lt;=$A91,$L$122,0)))))))),0))*1.1,0)</f>
        <v>22543</v>
      </c>
      <c r="L91" s="95">
        <v>16830</v>
      </c>
      <c r="M91" s="96">
        <f t="shared" si="22"/>
        <v>39373</v>
      </c>
      <c r="N91" s="97">
        <f t="shared" si="23"/>
        <v>1371</v>
      </c>
      <c r="O91" s="98">
        <f t="shared" si="23"/>
        <v>990</v>
      </c>
      <c r="P91" s="99">
        <f t="shared" si="23"/>
        <v>2361</v>
      </c>
      <c r="Q91" s="100">
        <f>ROUNDDOWN(($R$115+ROUNDDOWN(($A91*IF(501&lt;=$A91,$R$128,IF(101&lt;=$A91,$R$127,IF(51&lt;=$A91,$R$126,IF(31&lt;=$A91,$R$125,IF(21&lt;=$A91,$R$124,IF(11&lt;=$A91,$R$123,IF(1&lt;=$A91,$R$122,0)))))))),0))*1.1,0)</f>
        <v>23724</v>
      </c>
      <c r="R91" s="101">
        <f t="shared" si="19"/>
        <v>17820</v>
      </c>
      <c r="S91" s="102">
        <f t="shared" si="24"/>
        <v>41544</v>
      </c>
      <c r="T91" s="103">
        <f t="shared" si="25"/>
        <v>1181</v>
      </c>
      <c r="U91" s="104">
        <f t="shared" si="25"/>
        <v>990</v>
      </c>
      <c r="V91" s="105">
        <f t="shared" si="25"/>
        <v>2171</v>
      </c>
      <c r="W91" s="106">
        <f t="shared" si="26"/>
        <v>-8453</v>
      </c>
      <c r="X91" s="86">
        <f t="shared" si="26"/>
        <v>2228</v>
      </c>
      <c r="Y91" s="87">
        <f t="shared" si="26"/>
        <v>-6225</v>
      </c>
      <c r="Z91" s="107">
        <f t="shared" si="27"/>
        <v>0.73729682692606524</v>
      </c>
      <c r="AA91" s="83">
        <f t="shared" si="27"/>
        <v>1.1428937916880451</v>
      </c>
      <c r="AB91" s="83">
        <f t="shared" si="27"/>
        <v>0.8696853607988444</v>
      </c>
    </row>
    <row r="92" spans="1:28" s="57" customFormat="1" ht="18" customHeight="1" x14ac:dyDescent="0.25">
      <c r="A92" s="84">
        <v>87</v>
      </c>
      <c r="B92" s="85">
        <f t="shared" si="18"/>
        <v>32567</v>
      </c>
      <c r="C92" s="106">
        <v>15785</v>
      </c>
      <c r="D92" s="111">
        <f t="shared" si="28"/>
        <v>48352</v>
      </c>
      <c r="E92" s="88">
        <f>ROUNDDOWN(($F$115+ROUNDDOWN(($A92*IF(501&lt;=$A92,$F$128,IF(101&lt;=$A92,$F$127,IF(51&lt;=$A92,$F$126,IF(31&lt;=$A92,$F$125,IF(21&lt;=$A92,$F$124,IF(11&lt;=$A92,$F$123,IF(1&lt;=$A92,$F$122,0)))))))),0))*1.1,0)</f>
        <v>21375</v>
      </c>
      <c r="F92" s="89">
        <v>16016</v>
      </c>
      <c r="G92" s="90">
        <f t="shared" si="20"/>
        <v>37391</v>
      </c>
      <c r="H92" s="91">
        <f t="shared" si="21"/>
        <v>-11192</v>
      </c>
      <c r="I92" s="92">
        <f t="shared" si="21"/>
        <v>231</v>
      </c>
      <c r="J92" s="93">
        <f t="shared" si="21"/>
        <v>-10961</v>
      </c>
      <c r="K92" s="94">
        <f>ROUNDDOWN(($L$115+ROUNDDOWN(($A92*IF(501&lt;=$A92,$L$128,IF(101&lt;=$A92,$L$127,IF(51&lt;=$A92,$L$126,IF(31&lt;=$A92,$L$125,IF(21&lt;=$A92,$L$124,IF(11&lt;=$A92,$L$123,IF(1&lt;=$A92,$L$122,0)))))))),0))*1.1,0)</f>
        <v>22759</v>
      </c>
      <c r="L92" s="95">
        <v>17017</v>
      </c>
      <c r="M92" s="96">
        <f t="shared" si="22"/>
        <v>39776</v>
      </c>
      <c r="N92" s="97">
        <f t="shared" si="23"/>
        <v>1384</v>
      </c>
      <c r="O92" s="98">
        <f t="shared" si="23"/>
        <v>1001</v>
      </c>
      <c r="P92" s="99">
        <f t="shared" si="23"/>
        <v>2385</v>
      </c>
      <c r="Q92" s="100">
        <f>ROUNDDOWN(($R$115+ROUNDDOWN(($A92*IF(501&lt;=$A92,$R$128,IF(101&lt;=$A92,$R$127,IF(51&lt;=$A92,$R$126,IF(31&lt;=$A92,$R$125,IF(21&lt;=$A92,$R$124,IF(11&lt;=$A92,$R$123,IF(1&lt;=$A92,$R$122,0)))))))),0))*1.1,0)</f>
        <v>23951</v>
      </c>
      <c r="R92" s="101">
        <f t="shared" si="19"/>
        <v>18018</v>
      </c>
      <c r="S92" s="102">
        <f t="shared" si="24"/>
        <v>41969</v>
      </c>
      <c r="T92" s="103">
        <f t="shared" si="25"/>
        <v>1192</v>
      </c>
      <c r="U92" s="104">
        <f t="shared" si="25"/>
        <v>1001</v>
      </c>
      <c r="V92" s="105">
        <f t="shared" si="25"/>
        <v>2193</v>
      </c>
      <c r="W92" s="106">
        <f t="shared" si="26"/>
        <v>-8616</v>
      </c>
      <c r="X92" s="86">
        <f t="shared" si="26"/>
        <v>2233</v>
      </c>
      <c r="Y92" s="87">
        <f t="shared" si="26"/>
        <v>-6383</v>
      </c>
      <c r="Z92" s="107">
        <f t="shared" si="27"/>
        <v>0.73543771302238459</v>
      </c>
      <c r="AA92" s="83">
        <f t="shared" si="27"/>
        <v>1.1414634146341462</v>
      </c>
      <c r="AB92" s="83">
        <f t="shared" si="27"/>
        <v>0.86798891462607541</v>
      </c>
    </row>
    <row r="93" spans="1:28" s="57" customFormat="1" ht="18" customHeight="1" x14ac:dyDescent="0.25">
      <c r="A93" s="84">
        <v>88</v>
      </c>
      <c r="B93" s="85">
        <f t="shared" si="18"/>
        <v>32958</v>
      </c>
      <c r="C93" s="106">
        <v>15977</v>
      </c>
      <c r="D93" s="111">
        <f t="shared" si="28"/>
        <v>48935</v>
      </c>
      <c r="E93" s="88">
        <f>ROUNDDOWN(($F$115+ROUNDDOWN(($A93*IF(501&lt;=$A93,$F$128,IF(101&lt;=$A93,$F$127,IF(51&lt;=$A93,$F$126,IF(31&lt;=$A93,$F$125,IF(21&lt;=$A93,$F$124,IF(11&lt;=$A93,$F$123,IF(1&lt;=$A93,$F$122,0)))))))),0))*1.1,0)</f>
        <v>21577</v>
      </c>
      <c r="F93" s="89">
        <v>16192</v>
      </c>
      <c r="G93" s="90">
        <f t="shared" si="20"/>
        <v>37769</v>
      </c>
      <c r="H93" s="91">
        <f t="shared" si="21"/>
        <v>-11381</v>
      </c>
      <c r="I93" s="92">
        <f t="shared" si="21"/>
        <v>215</v>
      </c>
      <c r="J93" s="93">
        <f t="shared" si="21"/>
        <v>-11166</v>
      </c>
      <c r="K93" s="94">
        <f>ROUNDDOWN(($L$115+ROUNDDOWN(($A93*IF(501&lt;=$A93,$L$128,IF(101&lt;=$A93,$L$127,IF(51&lt;=$A93,$L$126,IF(31&lt;=$A93,$L$125,IF(21&lt;=$A93,$L$124,IF(11&lt;=$A93,$L$123,IF(1&lt;=$A93,$L$122,0)))))))),0))*1.1,0)</f>
        <v>22974</v>
      </c>
      <c r="L93" s="95">
        <v>17204</v>
      </c>
      <c r="M93" s="96">
        <f t="shared" si="22"/>
        <v>40178</v>
      </c>
      <c r="N93" s="97">
        <f t="shared" si="23"/>
        <v>1397</v>
      </c>
      <c r="O93" s="98">
        <f t="shared" si="23"/>
        <v>1012</v>
      </c>
      <c r="P93" s="99">
        <f t="shared" si="23"/>
        <v>2409</v>
      </c>
      <c r="Q93" s="100">
        <f>ROUNDDOWN(($R$115+ROUNDDOWN(($A93*IF(501&lt;=$A93,$R$128,IF(101&lt;=$A93,$R$127,IF(51&lt;=$A93,$R$126,IF(31&lt;=$A93,$R$125,IF(21&lt;=$A93,$R$124,IF(11&lt;=$A93,$R$123,IF(1&lt;=$A93,$R$122,0)))))))),0))*1.1,0)</f>
        <v>24178</v>
      </c>
      <c r="R93" s="101">
        <f t="shared" si="19"/>
        <v>18216</v>
      </c>
      <c r="S93" s="102">
        <f t="shared" si="24"/>
        <v>42394</v>
      </c>
      <c r="T93" s="103">
        <f t="shared" si="25"/>
        <v>1204</v>
      </c>
      <c r="U93" s="104">
        <f t="shared" si="25"/>
        <v>1012</v>
      </c>
      <c r="V93" s="105">
        <f t="shared" si="25"/>
        <v>2216</v>
      </c>
      <c r="W93" s="106">
        <f t="shared" si="26"/>
        <v>-8780</v>
      </c>
      <c r="X93" s="86">
        <f t="shared" si="26"/>
        <v>2239</v>
      </c>
      <c r="Y93" s="87">
        <f t="shared" si="26"/>
        <v>-6541</v>
      </c>
      <c r="Z93" s="107">
        <f t="shared" si="27"/>
        <v>0.73360033982644579</v>
      </c>
      <c r="AA93" s="83">
        <f t="shared" si="27"/>
        <v>1.1401389497402517</v>
      </c>
      <c r="AB93" s="83">
        <f t="shared" si="27"/>
        <v>0.86633289056912233</v>
      </c>
    </row>
    <row r="94" spans="1:28" s="57" customFormat="1" ht="18" customHeight="1" x14ac:dyDescent="0.25">
      <c r="A94" s="84">
        <v>89</v>
      </c>
      <c r="B94" s="85">
        <f t="shared" si="18"/>
        <v>33348</v>
      </c>
      <c r="C94" s="106">
        <v>16170</v>
      </c>
      <c r="D94" s="111">
        <f t="shared" si="28"/>
        <v>49518</v>
      </c>
      <c r="E94" s="88">
        <f>ROUNDDOWN(($F$115+ROUNDDOWN(($A94*IF(501&lt;=$A94,$F$128,IF(101&lt;=$A94,$F$127,IF(51&lt;=$A94,$F$126,IF(31&lt;=$A94,$F$125,IF(21&lt;=$A94,$F$124,IF(11&lt;=$A94,$F$123,IF(1&lt;=$A94,$F$122,0)))))))),0))*1.1,0)</f>
        <v>21780</v>
      </c>
      <c r="F94" s="89">
        <v>16368</v>
      </c>
      <c r="G94" s="90">
        <f t="shared" si="20"/>
        <v>38148</v>
      </c>
      <c r="H94" s="91">
        <f t="shared" si="21"/>
        <v>-11568</v>
      </c>
      <c r="I94" s="92">
        <f t="shared" si="21"/>
        <v>198</v>
      </c>
      <c r="J94" s="93">
        <f t="shared" si="21"/>
        <v>-11370</v>
      </c>
      <c r="K94" s="94">
        <f>ROUNDDOWN(($L$115+ROUNDDOWN(($A94*IF(501&lt;=$A94,$L$128,IF(101&lt;=$A94,$L$127,IF(51&lt;=$A94,$L$126,IF(31&lt;=$A94,$L$125,IF(21&lt;=$A94,$L$124,IF(11&lt;=$A94,$L$123,IF(1&lt;=$A94,$L$122,0)))))))),0))*1.1,0)</f>
        <v>23190</v>
      </c>
      <c r="L94" s="95">
        <v>17391</v>
      </c>
      <c r="M94" s="96">
        <f t="shared" si="22"/>
        <v>40581</v>
      </c>
      <c r="N94" s="97">
        <f t="shared" si="23"/>
        <v>1410</v>
      </c>
      <c r="O94" s="98">
        <f t="shared" si="23"/>
        <v>1023</v>
      </c>
      <c r="P94" s="99">
        <f t="shared" si="23"/>
        <v>2433</v>
      </c>
      <c r="Q94" s="100">
        <f>ROUNDDOWN(($R$115+ROUNDDOWN(($A94*IF(501&lt;=$A94,$R$128,IF(101&lt;=$A94,$R$127,IF(51&lt;=$A94,$R$126,IF(31&lt;=$A94,$R$125,IF(21&lt;=$A94,$R$124,IF(11&lt;=$A94,$R$123,IF(1&lt;=$A94,$R$122,0)))))))),0))*1.1,0)</f>
        <v>24404</v>
      </c>
      <c r="R94" s="101">
        <f t="shared" si="19"/>
        <v>18414</v>
      </c>
      <c r="S94" s="102">
        <f t="shared" si="24"/>
        <v>42818</v>
      </c>
      <c r="T94" s="103">
        <f t="shared" si="25"/>
        <v>1214</v>
      </c>
      <c r="U94" s="104">
        <f t="shared" si="25"/>
        <v>1023</v>
      </c>
      <c r="V94" s="105">
        <f t="shared" si="25"/>
        <v>2237</v>
      </c>
      <c r="W94" s="106">
        <f t="shared" si="26"/>
        <v>-8944</v>
      </c>
      <c r="X94" s="86">
        <f t="shared" si="26"/>
        <v>2244</v>
      </c>
      <c r="Y94" s="87">
        <f t="shared" si="26"/>
        <v>-6700</v>
      </c>
      <c r="Z94" s="107">
        <f t="shared" si="27"/>
        <v>0.73179800887609447</v>
      </c>
      <c r="AA94" s="83">
        <f t="shared" si="27"/>
        <v>1.1387755102040817</v>
      </c>
      <c r="AB94" s="83">
        <f t="shared" si="27"/>
        <v>0.86469566622238381</v>
      </c>
    </row>
    <row r="95" spans="1:28" s="57" customFormat="1" ht="18" customHeight="1" x14ac:dyDescent="0.25">
      <c r="A95" s="84">
        <v>90</v>
      </c>
      <c r="B95" s="85">
        <f t="shared" si="18"/>
        <v>33739</v>
      </c>
      <c r="C95" s="106">
        <v>16362</v>
      </c>
      <c r="D95" s="111">
        <f t="shared" si="28"/>
        <v>50101</v>
      </c>
      <c r="E95" s="88">
        <f>ROUNDDOWN(($F$115+ROUNDDOWN(($A95*IF(501&lt;=$A95,$F$128,IF(101&lt;=$A95,$F$127,IF(51&lt;=$A95,$F$126,IF(31&lt;=$A95,$F$125,IF(21&lt;=$A95,$F$124,IF(11&lt;=$A95,$F$123,IF(1&lt;=$A95,$F$122,0)))))))),0))*1.1,0)</f>
        <v>21982</v>
      </c>
      <c r="F95" s="89">
        <v>16544</v>
      </c>
      <c r="G95" s="90">
        <f t="shared" si="20"/>
        <v>38526</v>
      </c>
      <c r="H95" s="91">
        <f t="shared" si="21"/>
        <v>-11757</v>
      </c>
      <c r="I95" s="92">
        <f t="shared" si="21"/>
        <v>182</v>
      </c>
      <c r="J95" s="93">
        <f t="shared" si="21"/>
        <v>-11575</v>
      </c>
      <c r="K95" s="94">
        <f>ROUNDDOWN(($L$115+ROUNDDOWN(($A95*IF(501&lt;=$A95,$L$128,IF(101&lt;=$A95,$L$127,IF(51&lt;=$A95,$L$126,IF(31&lt;=$A95,$L$125,IF(21&lt;=$A95,$L$124,IF(11&lt;=$A95,$L$123,IF(1&lt;=$A95,$L$122,0)))))))),0))*1.1,0)</f>
        <v>23405</v>
      </c>
      <c r="L95" s="95">
        <v>17578</v>
      </c>
      <c r="M95" s="96">
        <f t="shared" si="22"/>
        <v>40983</v>
      </c>
      <c r="N95" s="97">
        <f t="shared" si="23"/>
        <v>1423</v>
      </c>
      <c r="O95" s="98">
        <f t="shared" si="23"/>
        <v>1034</v>
      </c>
      <c r="P95" s="99">
        <f t="shared" si="23"/>
        <v>2457</v>
      </c>
      <c r="Q95" s="100">
        <f>ROUNDDOWN(($R$115+ROUNDDOWN(($A95*IF(501&lt;=$A95,$R$128,IF(101&lt;=$A95,$R$127,IF(51&lt;=$A95,$R$126,IF(31&lt;=$A95,$R$125,IF(21&lt;=$A95,$R$124,IF(11&lt;=$A95,$R$123,IF(1&lt;=$A95,$R$122,0)))))))),0))*1.1,0)</f>
        <v>24631</v>
      </c>
      <c r="R95" s="101">
        <f t="shared" si="19"/>
        <v>18612</v>
      </c>
      <c r="S95" s="102">
        <f t="shared" si="24"/>
        <v>43243</v>
      </c>
      <c r="T95" s="103">
        <f t="shared" si="25"/>
        <v>1226</v>
      </c>
      <c r="U95" s="104">
        <f t="shared" si="25"/>
        <v>1034</v>
      </c>
      <c r="V95" s="105">
        <f t="shared" si="25"/>
        <v>2260</v>
      </c>
      <c r="W95" s="106">
        <f t="shared" si="26"/>
        <v>-9108</v>
      </c>
      <c r="X95" s="86">
        <f t="shared" si="26"/>
        <v>2250</v>
      </c>
      <c r="Y95" s="87">
        <f t="shared" si="26"/>
        <v>-6858</v>
      </c>
      <c r="Z95" s="107">
        <f t="shared" si="27"/>
        <v>0.73004534811345922</v>
      </c>
      <c r="AA95" s="83">
        <f t="shared" si="27"/>
        <v>1.1375137513751374</v>
      </c>
      <c r="AB95" s="83">
        <f t="shared" si="27"/>
        <v>0.86311650466058565</v>
      </c>
    </row>
    <row r="96" spans="1:28" s="57" customFormat="1" ht="18" customHeight="1" x14ac:dyDescent="0.25">
      <c r="A96" s="84">
        <v>91</v>
      </c>
      <c r="B96" s="85">
        <f t="shared" si="18"/>
        <v>34129</v>
      </c>
      <c r="C96" s="106">
        <v>16555</v>
      </c>
      <c r="D96" s="111">
        <f t="shared" si="28"/>
        <v>50684</v>
      </c>
      <c r="E96" s="88">
        <f>ROUNDDOWN(($F$115+ROUNDDOWN(($A96*IF(501&lt;=$A96,$F$128,IF(101&lt;=$A96,$F$127,IF(51&lt;=$A96,$F$126,IF(31&lt;=$A96,$F$125,IF(21&lt;=$A96,$F$124,IF(11&lt;=$A96,$F$123,IF(1&lt;=$A96,$F$122,0)))))))),0))*1.1,0)</f>
        <v>22184</v>
      </c>
      <c r="F96" s="89">
        <v>16720</v>
      </c>
      <c r="G96" s="90">
        <f t="shared" si="20"/>
        <v>38904</v>
      </c>
      <c r="H96" s="91">
        <f t="shared" si="21"/>
        <v>-11945</v>
      </c>
      <c r="I96" s="92">
        <f t="shared" si="21"/>
        <v>165</v>
      </c>
      <c r="J96" s="93">
        <f t="shared" si="21"/>
        <v>-11780</v>
      </c>
      <c r="K96" s="94">
        <f>ROUNDDOWN(($L$115+ROUNDDOWN(($A96*IF(501&lt;=$A96,$L$128,IF(101&lt;=$A96,$L$127,IF(51&lt;=$A96,$L$126,IF(31&lt;=$A96,$L$125,IF(21&lt;=$A96,$L$124,IF(11&lt;=$A96,$L$123,IF(1&lt;=$A96,$L$122,0)))))))),0))*1.1,0)</f>
        <v>23621</v>
      </c>
      <c r="L96" s="95">
        <v>17765</v>
      </c>
      <c r="M96" s="96">
        <f t="shared" si="22"/>
        <v>41386</v>
      </c>
      <c r="N96" s="97">
        <f t="shared" si="23"/>
        <v>1437</v>
      </c>
      <c r="O96" s="98">
        <f t="shared" si="23"/>
        <v>1045</v>
      </c>
      <c r="P96" s="99">
        <f t="shared" si="23"/>
        <v>2482</v>
      </c>
      <c r="Q96" s="100">
        <f>ROUNDDOWN(($R$115+ROUNDDOWN(($A96*IF(501&lt;=$A96,$R$128,IF(101&lt;=$A96,$R$127,IF(51&lt;=$A96,$R$126,IF(31&lt;=$A96,$R$125,IF(21&lt;=$A96,$R$124,IF(11&lt;=$A96,$R$123,IF(1&lt;=$A96,$R$122,0)))))))),0))*1.1,0)</f>
        <v>24857</v>
      </c>
      <c r="R96" s="101">
        <f t="shared" si="19"/>
        <v>18810</v>
      </c>
      <c r="S96" s="102">
        <f t="shared" si="24"/>
        <v>43667</v>
      </c>
      <c r="T96" s="103">
        <f t="shared" si="25"/>
        <v>1236</v>
      </c>
      <c r="U96" s="104">
        <f t="shared" si="25"/>
        <v>1045</v>
      </c>
      <c r="V96" s="105">
        <f t="shared" si="25"/>
        <v>2281</v>
      </c>
      <c r="W96" s="106">
        <f t="shared" si="26"/>
        <v>-9272</v>
      </c>
      <c r="X96" s="86">
        <f t="shared" si="26"/>
        <v>2255</v>
      </c>
      <c r="Y96" s="87">
        <f t="shared" si="26"/>
        <v>-7017</v>
      </c>
      <c r="Z96" s="107">
        <f t="shared" si="27"/>
        <v>0.72832488499516546</v>
      </c>
      <c r="AA96" s="83">
        <f t="shared" si="27"/>
        <v>1.1362126245847175</v>
      </c>
      <c r="AB96" s="83">
        <f t="shared" si="27"/>
        <v>0.86155394207244895</v>
      </c>
    </row>
    <row r="97" spans="1:28" s="57" customFormat="1" ht="18" customHeight="1" x14ac:dyDescent="0.25">
      <c r="A97" s="84">
        <v>92</v>
      </c>
      <c r="B97" s="85">
        <f t="shared" si="18"/>
        <v>34520</v>
      </c>
      <c r="C97" s="106">
        <v>16747</v>
      </c>
      <c r="D97" s="111">
        <f t="shared" si="28"/>
        <v>51267</v>
      </c>
      <c r="E97" s="88">
        <f>ROUNDDOWN(($F$115+ROUNDDOWN(($A97*IF(501&lt;=$A97,$F$128,IF(101&lt;=$A97,$F$127,IF(51&lt;=$A97,$F$126,IF(31&lt;=$A97,$F$125,IF(21&lt;=$A97,$F$124,IF(11&lt;=$A97,$F$123,IF(1&lt;=$A97,$F$122,0)))))))),0))*1.1,0)</f>
        <v>22387</v>
      </c>
      <c r="F97" s="89">
        <v>16896</v>
      </c>
      <c r="G97" s="90">
        <f t="shared" si="20"/>
        <v>39283</v>
      </c>
      <c r="H97" s="91">
        <f t="shared" si="21"/>
        <v>-12133</v>
      </c>
      <c r="I97" s="92">
        <f t="shared" si="21"/>
        <v>149</v>
      </c>
      <c r="J97" s="93">
        <f t="shared" si="21"/>
        <v>-11984</v>
      </c>
      <c r="K97" s="94">
        <f>ROUNDDOWN(($L$115+ROUNDDOWN(($A97*IF(501&lt;=$A97,$L$128,IF(101&lt;=$A97,$L$127,IF(51&lt;=$A97,$L$126,IF(31&lt;=$A97,$L$125,IF(21&lt;=$A97,$L$124,IF(11&lt;=$A97,$L$123,IF(1&lt;=$A97,$L$122,0)))))))),0))*1.1,0)</f>
        <v>23837</v>
      </c>
      <c r="L97" s="95">
        <v>17952</v>
      </c>
      <c r="M97" s="96">
        <f t="shared" si="22"/>
        <v>41789</v>
      </c>
      <c r="N97" s="97">
        <f t="shared" si="23"/>
        <v>1450</v>
      </c>
      <c r="O97" s="98">
        <f t="shared" si="23"/>
        <v>1056</v>
      </c>
      <c r="P97" s="99">
        <f t="shared" si="23"/>
        <v>2506</v>
      </c>
      <c r="Q97" s="100">
        <f>ROUNDDOWN(($R$115+ROUNDDOWN(($A97*IF(501&lt;=$A97,$R$128,IF(101&lt;=$A97,$R$127,IF(51&lt;=$A97,$R$126,IF(31&lt;=$A97,$R$125,IF(21&lt;=$A97,$R$124,IF(11&lt;=$A97,$R$123,IF(1&lt;=$A97,$R$122,0)))))))),0))*1.1,0)</f>
        <v>25084</v>
      </c>
      <c r="R97" s="101">
        <f t="shared" si="19"/>
        <v>19008</v>
      </c>
      <c r="S97" s="102">
        <f t="shared" si="24"/>
        <v>44092</v>
      </c>
      <c r="T97" s="103">
        <f t="shared" si="25"/>
        <v>1247</v>
      </c>
      <c r="U97" s="104">
        <f t="shared" si="25"/>
        <v>1056</v>
      </c>
      <c r="V97" s="105">
        <f t="shared" si="25"/>
        <v>2303</v>
      </c>
      <c r="W97" s="106">
        <f t="shared" si="26"/>
        <v>-9436</v>
      </c>
      <c r="X97" s="86">
        <f t="shared" si="26"/>
        <v>2261</v>
      </c>
      <c r="Y97" s="87">
        <f t="shared" si="26"/>
        <v>-7175</v>
      </c>
      <c r="Z97" s="107">
        <f t="shared" si="27"/>
        <v>0.7266512166859791</v>
      </c>
      <c r="AA97" s="83">
        <f t="shared" si="27"/>
        <v>1.135009255389025</v>
      </c>
      <c r="AB97" s="83">
        <f t="shared" si="27"/>
        <v>0.86004642362533401</v>
      </c>
    </row>
    <row r="98" spans="1:28" s="57" customFormat="1" ht="18" customHeight="1" x14ac:dyDescent="0.25">
      <c r="A98" s="84">
        <v>93</v>
      </c>
      <c r="B98" s="85">
        <f t="shared" si="18"/>
        <v>34910</v>
      </c>
      <c r="C98" s="106">
        <v>16940</v>
      </c>
      <c r="D98" s="111">
        <f t="shared" si="28"/>
        <v>51850</v>
      </c>
      <c r="E98" s="88">
        <f>ROUNDDOWN(($F$115+ROUNDDOWN(($A98*IF(501&lt;=$A98,$F$128,IF(101&lt;=$A98,$F$127,IF(51&lt;=$A98,$F$126,IF(31&lt;=$A98,$F$125,IF(21&lt;=$A98,$F$124,IF(11&lt;=$A98,$F$123,IF(1&lt;=$A98,$F$122,0)))))))),0))*1.1,0)</f>
        <v>22589</v>
      </c>
      <c r="F98" s="89">
        <v>17072</v>
      </c>
      <c r="G98" s="90">
        <f t="shared" si="20"/>
        <v>39661</v>
      </c>
      <c r="H98" s="91">
        <f t="shared" si="21"/>
        <v>-12321</v>
      </c>
      <c r="I98" s="92">
        <f t="shared" si="21"/>
        <v>132</v>
      </c>
      <c r="J98" s="93">
        <f t="shared" si="21"/>
        <v>-12189</v>
      </c>
      <c r="K98" s="94">
        <f>ROUNDDOWN(($L$115+ROUNDDOWN(($A98*IF(501&lt;=$A98,$L$128,IF(101&lt;=$A98,$L$127,IF(51&lt;=$A98,$L$126,IF(31&lt;=$A98,$L$125,IF(21&lt;=$A98,$L$124,IF(11&lt;=$A98,$L$123,IF(1&lt;=$A98,$L$122,0)))))))),0))*1.1,0)</f>
        <v>24052</v>
      </c>
      <c r="L98" s="95">
        <v>18139</v>
      </c>
      <c r="M98" s="96">
        <f t="shared" si="22"/>
        <v>42191</v>
      </c>
      <c r="N98" s="97">
        <f t="shared" si="23"/>
        <v>1463</v>
      </c>
      <c r="O98" s="98">
        <f t="shared" si="23"/>
        <v>1067</v>
      </c>
      <c r="P98" s="99">
        <f t="shared" si="23"/>
        <v>2530</v>
      </c>
      <c r="Q98" s="100">
        <f>ROUNDDOWN(($R$115+ROUNDDOWN(($A98*IF(501&lt;=$A98,$R$128,IF(101&lt;=$A98,$R$127,IF(51&lt;=$A98,$R$126,IF(31&lt;=$A98,$R$125,IF(21&lt;=$A98,$R$124,IF(11&lt;=$A98,$R$123,IF(1&lt;=$A98,$R$122,0)))))))),0))*1.1,0)</f>
        <v>25311</v>
      </c>
      <c r="R98" s="101">
        <f t="shared" si="19"/>
        <v>19206</v>
      </c>
      <c r="S98" s="102">
        <f t="shared" si="24"/>
        <v>44517</v>
      </c>
      <c r="T98" s="103">
        <f t="shared" si="25"/>
        <v>1259</v>
      </c>
      <c r="U98" s="104">
        <f t="shared" si="25"/>
        <v>1067</v>
      </c>
      <c r="V98" s="105">
        <f t="shared" si="25"/>
        <v>2326</v>
      </c>
      <c r="W98" s="106">
        <f t="shared" si="26"/>
        <v>-9599</v>
      </c>
      <c r="X98" s="86">
        <f t="shared" si="26"/>
        <v>2266</v>
      </c>
      <c r="Y98" s="87">
        <f t="shared" si="26"/>
        <v>-7333</v>
      </c>
      <c r="Z98" s="107">
        <f t="shared" si="27"/>
        <v>0.72503580635920939</v>
      </c>
      <c r="AA98" s="83">
        <f t="shared" si="27"/>
        <v>1.1337662337662338</v>
      </c>
      <c r="AB98" s="83">
        <f t="shared" si="27"/>
        <v>0.85857280617164899</v>
      </c>
    </row>
    <row r="99" spans="1:28" s="57" customFormat="1" ht="18" customHeight="1" x14ac:dyDescent="0.25">
      <c r="A99" s="84">
        <v>94</v>
      </c>
      <c r="B99" s="85">
        <f t="shared" si="18"/>
        <v>35301</v>
      </c>
      <c r="C99" s="106">
        <v>17132</v>
      </c>
      <c r="D99" s="111">
        <f t="shared" si="28"/>
        <v>52433</v>
      </c>
      <c r="E99" s="88">
        <f>ROUNDDOWN(($F$115+ROUNDDOWN(($A99*IF(501&lt;=$A99,$F$128,IF(101&lt;=$A99,$F$127,IF(51&lt;=$A99,$F$126,IF(31&lt;=$A99,$F$125,IF(21&lt;=$A99,$F$124,IF(11&lt;=$A99,$F$123,IF(1&lt;=$A99,$F$122,0)))))))),0))*1.1,0)</f>
        <v>22792</v>
      </c>
      <c r="F99" s="89">
        <v>17248</v>
      </c>
      <c r="G99" s="90">
        <f t="shared" si="20"/>
        <v>40040</v>
      </c>
      <c r="H99" s="91">
        <f t="shared" si="21"/>
        <v>-12509</v>
      </c>
      <c r="I99" s="92">
        <f t="shared" si="21"/>
        <v>116</v>
      </c>
      <c r="J99" s="93">
        <f t="shared" si="21"/>
        <v>-12393</v>
      </c>
      <c r="K99" s="94">
        <f>ROUNDDOWN(($L$115+ROUNDDOWN(($A99*IF(501&lt;=$A99,$L$128,IF(101&lt;=$A99,$L$127,IF(51&lt;=$A99,$L$126,IF(31&lt;=$A99,$L$125,IF(21&lt;=$A99,$L$124,IF(11&lt;=$A99,$L$123,IF(1&lt;=$A99,$L$122,0)))))))),0))*1.1,0)</f>
        <v>24268</v>
      </c>
      <c r="L99" s="95">
        <v>18326</v>
      </c>
      <c r="M99" s="96">
        <f t="shared" si="22"/>
        <v>42594</v>
      </c>
      <c r="N99" s="97">
        <f t="shared" si="23"/>
        <v>1476</v>
      </c>
      <c r="O99" s="98">
        <f t="shared" si="23"/>
        <v>1078</v>
      </c>
      <c r="P99" s="99">
        <f t="shared" si="23"/>
        <v>2554</v>
      </c>
      <c r="Q99" s="100">
        <f>ROUNDDOWN(($R$115+ROUNDDOWN(($A99*IF(501&lt;=$A99,$R$128,IF(101&lt;=$A99,$R$127,IF(51&lt;=$A99,$R$126,IF(31&lt;=$A99,$R$125,IF(21&lt;=$A99,$R$124,IF(11&lt;=$A99,$R$123,IF(1&lt;=$A99,$R$122,0)))))))),0))*1.1,0)</f>
        <v>25537</v>
      </c>
      <c r="R99" s="101">
        <f t="shared" si="19"/>
        <v>19404</v>
      </c>
      <c r="S99" s="102">
        <f t="shared" si="24"/>
        <v>44941</v>
      </c>
      <c r="T99" s="103">
        <f t="shared" si="25"/>
        <v>1269</v>
      </c>
      <c r="U99" s="104">
        <f t="shared" si="25"/>
        <v>1078</v>
      </c>
      <c r="V99" s="105">
        <f t="shared" si="25"/>
        <v>2347</v>
      </c>
      <c r="W99" s="106">
        <f t="shared" si="26"/>
        <v>-9764</v>
      </c>
      <c r="X99" s="86">
        <f t="shared" si="26"/>
        <v>2272</v>
      </c>
      <c r="Y99" s="87">
        <f t="shared" si="26"/>
        <v>-7492</v>
      </c>
      <c r="Z99" s="107">
        <f t="shared" si="27"/>
        <v>0.72340726891589469</v>
      </c>
      <c r="AA99" s="83">
        <f t="shared" si="27"/>
        <v>1.1326173243053934</v>
      </c>
      <c r="AB99" s="83">
        <f t="shared" si="27"/>
        <v>0.8571128869223581</v>
      </c>
    </row>
    <row r="100" spans="1:28" s="57" customFormat="1" ht="18" customHeight="1" x14ac:dyDescent="0.25">
      <c r="A100" s="84">
        <v>95</v>
      </c>
      <c r="B100" s="85">
        <f t="shared" si="18"/>
        <v>35691</v>
      </c>
      <c r="C100" s="106">
        <v>17325</v>
      </c>
      <c r="D100" s="111">
        <f t="shared" si="28"/>
        <v>53016</v>
      </c>
      <c r="E100" s="88">
        <f>ROUNDDOWN(($F$115+ROUNDDOWN(($A100*IF(501&lt;=$A100,$F$128,IF(101&lt;=$A100,$F$127,IF(51&lt;=$A100,$F$126,IF(31&lt;=$A100,$F$125,IF(21&lt;=$A100,$F$124,IF(11&lt;=$A100,$F$123,IF(1&lt;=$A100,$F$122,0)))))))),0))*1.1,0)</f>
        <v>22994</v>
      </c>
      <c r="F100" s="89">
        <v>17424</v>
      </c>
      <c r="G100" s="90">
        <f t="shared" si="20"/>
        <v>40418</v>
      </c>
      <c r="H100" s="91">
        <f t="shared" si="21"/>
        <v>-12697</v>
      </c>
      <c r="I100" s="92">
        <f t="shared" si="21"/>
        <v>99</v>
      </c>
      <c r="J100" s="93">
        <f t="shared" si="21"/>
        <v>-12598</v>
      </c>
      <c r="K100" s="94">
        <f>ROUNDDOWN(($L$115+ROUNDDOWN(($A100*IF(501&lt;=$A100,$L$128,IF(101&lt;=$A100,$L$127,IF(51&lt;=$A100,$L$126,IF(31&lt;=$A100,$L$125,IF(21&lt;=$A100,$L$124,IF(11&lt;=$A100,$L$123,IF(1&lt;=$A100,$L$122,0)))))))),0))*1.1,0)</f>
        <v>24483</v>
      </c>
      <c r="L100" s="95">
        <v>18513</v>
      </c>
      <c r="M100" s="96">
        <f t="shared" si="22"/>
        <v>42996</v>
      </c>
      <c r="N100" s="97">
        <f t="shared" si="23"/>
        <v>1489</v>
      </c>
      <c r="O100" s="98">
        <f t="shared" si="23"/>
        <v>1089</v>
      </c>
      <c r="P100" s="99">
        <f t="shared" si="23"/>
        <v>2578</v>
      </c>
      <c r="Q100" s="100">
        <f>ROUNDDOWN(($R$115+ROUNDDOWN(($A100*IF(501&lt;=$A100,$R$128,IF(101&lt;=$A100,$R$127,IF(51&lt;=$A100,$R$126,IF(31&lt;=$A100,$R$125,IF(21&lt;=$A100,$R$124,IF(11&lt;=$A100,$R$123,IF(1&lt;=$A100,$R$122,0)))))))),0))*1.1,0)</f>
        <v>25764</v>
      </c>
      <c r="R100" s="101">
        <f t="shared" si="19"/>
        <v>19602</v>
      </c>
      <c r="S100" s="102">
        <f t="shared" si="24"/>
        <v>45366</v>
      </c>
      <c r="T100" s="103">
        <f t="shared" si="25"/>
        <v>1281</v>
      </c>
      <c r="U100" s="104">
        <f t="shared" si="25"/>
        <v>1089</v>
      </c>
      <c r="V100" s="105">
        <f t="shared" si="25"/>
        <v>2370</v>
      </c>
      <c r="W100" s="106">
        <f t="shared" si="26"/>
        <v>-9927</v>
      </c>
      <c r="X100" s="86">
        <f t="shared" si="26"/>
        <v>2277</v>
      </c>
      <c r="Y100" s="87">
        <f t="shared" si="26"/>
        <v>-7650</v>
      </c>
      <c r="Z100" s="107">
        <f t="shared" si="27"/>
        <v>0.72186265445070186</v>
      </c>
      <c r="AA100" s="83">
        <f t="shared" si="27"/>
        <v>1.1314285714285715</v>
      </c>
      <c r="AB100" s="83">
        <f t="shared" si="27"/>
        <v>0.85570393843368042</v>
      </c>
    </row>
    <row r="101" spans="1:28" s="57" customFormat="1" ht="18" customHeight="1" x14ac:dyDescent="0.25">
      <c r="A101" s="84">
        <v>96</v>
      </c>
      <c r="B101" s="85">
        <f t="shared" si="18"/>
        <v>36082</v>
      </c>
      <c r="C101" s="106">
        <v>17517</v>
      </c>
      <c r="D101" s="111">
        <f t="shared" si="28"/>
        <v>53599</v>
      </c>
      <c r="E101" s="88">
        <f>ROUNDDOWN(($F$115+ROUNDDOWN(($A101*IF(501&lt;=$A101,$F$128,IF(101&lt;=$A101,$F$127,IF(51&lt;=$A101,$F$126,IF(31&lt;=$A101,$F$125,IF(21&lt;=$A101,$F$124,IF(11&lt;=$A101,$F$123,IF(1&lt;=$A101,$F$122,0)))))))),0))*1.1,0)</f>
        <v>23196</v>
      </c>
      <c r="F101" s="89">
        <v>17600</v>
      </c>
      <c r="G101" s="90">
        <f t="shared" si="20"/>
        <v>40796</v>
      </c>
      <c r="H101" s="91">
        <f t="shared" si="21"/>
        <v>-12886</v>
      </c>
      <c r="I101" s="92">
        <f t="shared" si="21"/>
        <v>83</v>
      </c>
      <c r="J101" s="93">
        <f t="shared" si="21"/>
        <v>-12803</v>
      </c>
      <c r="K101" s="94">
        <f>ROUNDDOWN(($L$115+ROUNDDOWN(($A101*IF(501&lt;=$A101,$L$128,IF(101&lt;=$A101,$L$127,IF(51&lt;=$A101,$L$126,IF(31&lt;=$A101,$L$125,IF(21&lt;=$A101,$L$124,IF(11&lt;=$A101,$L$123,IF(1&lt;=$A101,$L$122,0)))))))),0))*1.1,0)</f>
        <v>24699</v>
      </c>
      <c r="L101" s="95">
        <v>18700</v>
      </c>
      <c r="M101" s="96">
        <f t="shared" si="22"/>
        <v>43399</v>
      </c>
      <c r="N101" s="97">
        <f t="shared" si="23"/>
        <v>1503</v>
      </c>
      <c r="O101" s="98">
        <f t="shared" si="23"/>
        <v>1100</v>
      </c>
      <c r="P101" s="99">
        <f t="shared" si="23"/>
        <v>2603</v>
      </c>
      <c r="Q101" s="100">
        <f>ROUNDDOWN(($R$115+ROUNDDOWN(($A101*IF(501&lt;=$A101,$R$128,IF(101&lt;=$A101,$R$127,IF(51&lt;=$A101,$R$126,IF(31&lt;=$A101,$R$125,IF(21&lt;=$A101,$R$124,IF(11&lt;=$A101,$R$123,IF(1&lt;=$A101,$R$122,0)))))))),0))*1.1,0)</f>
        <v>25990</v>
      </c>
      <c r="R101" s="101">
        <f t="shared" si="19"/>
        <v>19800</v>
      </c>
      <c r="S101" s="102">
        <f t="shared" si="24"/>
        <v>45790</v>
      </c>
      <c r="T101" s="103">
        <f t="shared" si="25"/>
        <v>1291</v>
      </c>
      <c r="U101" s="104">
        <f t="shared" si="25"/>
        <v>1100</v>
      </c>
      <c r="V101" s="105">
        <f t="shared" si="25"/>
        <v>2391</v>
      </c>
      <c r="W101" s="106">
        <f t="shared" si="26"/>
        <v>-10092</v>
      </c>
      <c r="X101" s="86">
        <f t="shared" si="26"/>
        <v>2283</v>
      </c>
      <c r="Y101" s="87">
        <f t="shared" si="26"/>
        <v>-7809</v>
      </c>
      <c r="Z101" s="107">
        <f t="shared" si="27"/>
        <v>0.72030375256360513</v>
      </c>
      <c r="AA101" s="83">
        <f t="shared" si="27"/>
        <v>1.1303305360506937</v>
      </c>
      <c r="AB101" s="83">
        <f t="shared" si="27"/>
        <v>0.85430698333924138</v>
      </c>
    </row>
    <row r="102" spans="1:28" s="57" customFormat="1" ht="18" customHeight="1" x14ac:dyDescent="0.25">
      <c r="A102" s="84">
        <v>97</v>
      </c>
      <c r="B102" s="85">
        <f t="shared" si="18"/>
        <v>36472</v>
      </c>
      <c r="C102" s="106">
        <v>17710</v>
      </c>
      <c r="D102" s="111">
        <f t="shared" si="28"/>
        <v>54182</v>
      </c>
      <c r="E102" s="88">
        <f>ROUNDDOWN(($F$115+ROUNDDOWN(($A102*IF(501&lt;=$A102,$F$128,IF(101&lt;=$A102,$F$127,IF(51&lt;=$A102,$F$126,IF(31&lt;=$A102,$F$125,IF(21&lt;=$A102,$F$124,IF(11&lt;=$A102,$F$123,IF(1&lt;=$A102,$F$122,0)))))))),0))*1.1,0)</f>
        <v>23399</v>
      </c>
      <c r="F102" s="89">
        <v>17776</v>
      </c>
      <c r="G102" s="90">
        <f t="shared" si="20"/>
        <v>41175</v>
      </c>
      <c r="H102" s="91">
        <f t="shared" si="21"/>
        <v>-13073</v>
      </c>
      <c r="I102" s="92">
        <f t="shared" si="21"/>
        <v>66</v>
      </c>
      <c r="J102" s="93">
        <f t="shared" si="21"/>
        <v>-13007</v>
      </c>
      <c r="K102" s="94">
        <f>ROUNDDOWN(($L$115+ROUNDDOWN(($A102*IF(501&lt;=$A102,$L$128,IF(101&lt;=$A102,$L$127,IF(51&lt;=$A102,$L$126,IF(31&lt;=$A102,$L$125,IF(21&lt;=$A102,$L$124,IF(11&lt;=$A102,$L$123,IF(1&lt;=$A102,$L$122,0)))))))),0))*1.1,0)</f>
        <v>24915</v>
      </c>
      <c r="L102" s="95">
        <v>18887</v>
      </c>
      <c r="M102" s="96">
        <f t="shared" si="22"/>
        <v>43802</v>
      </c>
      <c r="N102" s="97">
        <f t="shared" si="23"/>
        <v>1516</v>
      </c>
      <c r="O102" s="98">
        <f t="shared" si="23"/>
        <v>1111</v>
      </c>
      <c r="P102" s="99">
        <f t="shared" si="23"/>
        <v>2627</v>
      </c>
      <c r="Q102" s="100">
        <f>ROUNDDOWN(($R$115+ROUNDDOWN(($A102*IF(501&lt;=$A102,$R$128,IF(101&lt;=$A102,$R$127,IF(51&lt;=$A102,$R$126,IF(31&lt;=$A102,$R$125,IF(21&lt;=$A102,$R$124,IF(11&lt;=$A102,$R$123,IF(1&lt;=$A102,$R$122,0)))))))),0))*1.1,0)</f>
        <v>26217</v>
      </c>
      <c r="R102" s="101">
        <f t="shared" si="19"/>
        <v>19998</v>
      </c>
      <c r="S102" s="102">
        <f t="shared" si="24"/>
        <v>46215</v>
      </c>
      <c r="T102" s="103">
        <f t="shared" si="25"/>
        <v>1302</v>
      </c>
      <c r="U102" s="104">
        <f t="shared" si="25"/>
        <v>1111</v>
      </c>
      <c r="V102" s="105">
        <f t="shared" si="25"/>
        <v>2413</v>
      </c>
      <c r="W102" s="106">
        <f t="shared" si="26"/>
        <v>-10255</v>
      </c>
      <c r="X102" s="86">
        <f t="shared" si="26"/>
        <v>2288</v>
      </c>
      <c r="Y102" s="87">
        <f t="shared" si="26"/>
        <v>-7967</v>
      </c>
      <c r="Z102" s="107">
        <f t="shared" si="27"/>
        <v>0.71882540030708486</v>
      </c>
      <c r="AA102" s="83">
        <f t="shared" si="27"/>
        <v>1.129192546583851</v>
      </c>
      <c r="AB102" s="83">
        <f t="shared" si="27"/>
        <v>0.85295854711896935</v>
      </c>
    </row>
    <row r="103" spans="1:28" s="57" customFormat="1" ht="18" customHeight="1" x14ac:dyDescent="0.25">
      <c r="A103" s="84">
        <v>98</v>
      </c>
      <c r="B103" s="85">
        <f t="shared" si="18"/>
        <v>36863</v>
      </c>
      <c r="C103" s="106">
        <v>17902</v>
      </c>
      <c r="D103" s="111">
        <f t="shared" si="28"/>
        <v>54765</v>
      </c>
      <c r="E103" s="88">
        <f>ROUNDDOWN(($F$115+ROUNDDOWN(($A103*IF(501&lt;=$A103,$F$128,IF(101&lt;=$A103,$F$127,IF(51&lt;=$A103,$F$126,IF(31&lt;=$A103,$F$125,IF(21&lt;=$A103,$F$124,IF(11&lt;=$A103,$F$123,IF(1&lt;=$A103,$F$122,0)))))))),0))*1.1,0)</f>
        <v>23601</v>
      </c>
      <c r="F103" s="89">
        <v>17952</v>
      </c>
      <c r="G103" s="90">
        <f t="shared" si="20"/>
        <v>41553</v>
      </c>
      <c r="H103" s="91">
        <f t="shared" si="21"/>
        <v>-13262</v>
      </c>
      <c r="I103" s="92">
        <f t="shared" si="21"/>
        <v>50</v>
      </c>
      <c r="J103" s="93">
        <f t="shared" si="21"/>
        <v>-13212</v>
      </c>
      <c r="K103" s="94">
        <f>ROUNDDOWN(($L$115+ROUNDDOWN(($A103*IF(501&lt;=$A103,$L$128,IF(101&lt;=$A103,$L$127,IF(51&lt;=$A103,$L$126,IF(31&lt;=$A103,$L$125,IF(21&lt;=$A103,$L$124,IF(11&lt;=$A103,$L$123,IF(1&lt;=$A103,$L$122,0)))))))),0))*1.1,0)</f>
        <v>25130</v>
      </c>
      <c r="L103" s="95">
        <v>19074</v>
      </c>
      <c r="M103" s="96">
        <f t="shared" si="22"/>
        <v>44204</v>
      </c>
      <c r="N103" s="97">
        <f t="shared" si="23"/>
        <v>1529</v>
      </c>
      <c r="O103" s="98">
        <f t="shared" si="23"/>
        <v>1122</v>
      </c>
      <c r="P103" s="99">
        <f t="shared" si="23"/>
        <v>2651</v>
      </c>
      <c r="Q103" s="100">
        <f>ROUNDDOWN(($R$115+ROUNDDOWN(($A103*IF(501&lt;=$A103,$R$128,IF(101&lt;=$A103,$R$127,IF(51&lt;=$A103,$R$126,IF(31&lt;=$A103,$R$125,IF(21&lt;=$A103,$R$124,IF(11&lt;=$A103,$R$123,IF(1&lt;=$A103,$R$122,0)))))))),0))*1.1,0)</f>
        <v>26444</v>
      </c>
      <c r="R103" s="101">
        <f t="shared" si="19"/>
        <v>20196</v>
      </c>
      <c r="S103" s="102">
        <f t="shared" si="24"/>
        <v>46640</v>
      </c>
      <c r="T103" s="103">
        <f t="shared" si="25"/>
        <v>1314</v>
      </c>
      <c r="U103" s="104">
        <f t="shared" si="25"/>
        <v>1122</v>
      </c>
      <c r="V103" s="105">
        <f t="shared" si="25"/>
        <v>2436</v>
      </c>
      <c r="W103" s="106">
        <f t="shared" si="26"/>
        <v>-10419</v>
      </c>
      <c r="X103" s="86">
        <f t="shared" si="26"/>
        <v>2294</v>
      </c>
      <c r="Y103" s="87">
        <f t="shared" si="26"/>
        <v>-8125</v>
      </c>
      <c r="Z103" s="107">
        <f t="shared" si="27"/>
        <v>0.71735886932696746</v>
      </c>
      <c r="AA103" s="83">
        <f t="shared" si="27"/>
        <v>1.1281421070271478</v>
      </c>
      <c r="AB103" s="83">
        <f t="shared" si="27"/>
        <v>0.85163882041449834</v>
      </c>
    </row>
    <row r="104" spans="1:28" s="57" customFormat="1" ht="18" customHeight="1" x14ac:dyDescent="0.25">
      <c r="A104" s="84">
        <v>99</v>
      </c>
      <c r="B104" s="85">
        <f t="shared" si="18"/>
        <v>37253</v>
      </c>
      <c r="C104" s="106">
        <v>18095</v>
      </c>
      <c r="D104" s="111">
        <f t="shared" si="28"/>
        <v>55348</v>
      </c>
      <c r="E104" s="88">
        <f>ROUNDDOWN(($F$115+ROUNDDOWN(($A104*IF(501&lt;=$A104,$F$128,IF(101&lt;=$A104,$F$127,IF(51&lt;=$A104,$F$126,IF(31&lt;=$A104,$F$125,IF(21&lt;=$A104,$F$124,IF(11&lt;=$A104,$F$123,IF(1&lt;=$A104,$F$122,0)))))))),0))*1.1,0)</f>
        <v>23804</v>
      </c>
      <c r="F104" s="89">
        <v>18128</v>
      </c>
      <c r="G104" s="90">
        <f t="shared" si="20"/>
        <v>41932</v>
      </c>
      <c r="H104" s="91">
        <f t="shared" si="21"/>
        <v>-13449</v>
      </c>
      <c r="I104" s="92">
        <f t="shared" si="21"/>
        <v>33</v>
      </c>
      <c r="J104" s="93">
        <f t="shared" si="21"/>
        <v>-13416</v>
      </c>
      <c r="K104" s="94">
        <f>ROUNDDOWN(($L$115+ROUNDDOWN(($A104*IF(501&lt;=$A104,$L$128,IF(101&lt;=$A104,$L$127,IF(51&lt;=$A104,$L$126,IF(31&lt;=$A104,$L$125,IF(21&lt;=$A104,$L$124,IF(11&lt;=$A104,$L$123,IF(1&lt;=$A104,$L$122,0)))))))),0))*1.1,0)</f>
        <v>25346</v>
      </c>
      <c r="L104" s="95">
        <v>19261</v>
      </c>
      <c r="M104" s="96">
        <f t="shared" si="22"/>
        <v>44607</v>
      </c>
      <c r="N104" s="97">
        <f t="shared" si="23"/>
        <v>1542</v>
      </c>
      <c r="O104" s="98">
        <f t="shared" si="23"/>
        <v>1133</v>
      </c>
      <c r="P104" s="99">
        <f t="shared" si="23"/>
        <v>2675</v>
      </c>
      <c r="Q104" s="100">
        <f>ROUNDDOWN(($R$115+ROUNDDOWN(($A104*IF(501&lt;=$A104,$R$128,IF(101&lt;=$A104,$R$127,IF(51&lt;=$A104,$R$126,IF(31&lt;=$A104,$R$125,IF(21&lt;=$A104,$R$124,IF(11&lt;=$A104,$R$123,IF(1&lt;=$A104,$R$122,0)))))))),0))*1.1,0)</f>
        <v>26670</v>
      </c>
      <c r="R104" s="101">
        <f t="shared" si="19"/>
        <v>20394</v>
      </c>
      <c r="S104" s="102">
        <f t="shared" si="24"/>
        <v>47064</v>
      </c>
      <c r="T104" s="103">
        <f t="shared" si="25"/>
        <v>1324</v>
      </c>
      <c r="U104" s="104">
        <f t="shared" si="25"/>
        <v>1133</v>
      </c>
      <c r="V104" s="105">
        <f t="shared" si="25"/>
        <v>2457</v>
      </c>
      <c r="W104" s="106">
        <f t="shared" si="26"/>
        <v>-10583</v>
      </c>
      <c r="X104" s="86">
        <f t="shared" si="26"/>
        <v>2299</v>
      </c>
      <c r="Y104" s="87">
        <f t="shared" si="26"/>
        <v>-8284</v>
      </c>
      <c r="Z104" s="107">
        <f t="shared" si="27"/>
        <v>0.71591549673851773</v>
      </c>
      <c r="AA104" s="83">
        <f t="shared" si="27"/>
        <v>1.1270516717325227</v>
      </c>
      <c r="AB104" s="83">
        <f t="shared" si="27"/>
        <v>0.85032882850328828</v>
      </c>
    </row>
    <row r="105" spans="1:28" s="57" customFormat="1" ht="18" customHeight="1" x14ac:dyDescent="0.25">
      <c r="A105" s="84">
        <v>100</v>
      </c>
      <c r="B105" s="85">
        <f t="shared" si="18"/>
        <v>37644</v>
      </c>
      <c r="C105" s="106">
        <v>18287</v>
      </c>
      <c r="D105" s="111">
        <f t="shared" si="28"/>
        <v>55931</v>
      </c>
      <c r="E105" s="88">
        <f>ROUNDDOWN(($F$115+ROUNDDOWN(($A105*IF(501&lt;=$A105,$F$128,IF(101&lt;=$A105,$F$127,IF(51&lt;=$A105,$F$126,IF(31&lt;=$A105,$F$125,IF(21&lt;=$A105,$F$124,IF(11&lt;=$A105,$F$123,IF(1&lt;=$A105,$F$122,0)))))))),0))*1.1,0)</f>
        <v>24006</v>
      </c>
      <c r="F105" s="89">
        <v>18304</v>
      </c>
      <c r="G105" s="90">
        <f t="shared" si="20"/>
        <v>42310</v>
      </c>
      <c r="H105" s="91">
        <f t="shared" si="21"/>
        <v>-13638</v>
      </c>
      <c r="I105" s="92">
        <f t="shared" si="21"/>
        <v>17</v>
      </c>
      <c r="J105" s="93">
        <f t="shared" si="21"/>
        <v>-13621</v>
      </c>
      <c r="K105" s="94">
        <f>ROUNDDOWN(($L$115+ROUNDDOWN(($A105*IF(501&lt;=$A105,$L$128,IF(101&lt;=$A105,$L$127,IF(51&lt;=$A105,$L$126,IF(31&lt;=$A105,$L$125,IF(21&lt;=$A105,$L$124,IF(11&lt;=$A105,$L$123,IF(1&lt;=$A105,$L$122,0)))))))),0))*1.1,0)</f>
        <v>25561</v>
      </c>
      <c r="L105" s="95">
        <v>19448</v>
      </c>
      <c r="M105" s="96">
        <f t="shared" si="22"/>
        <v>45009</v>
      </c>
      <c r="N105" s="97">
        <f t="shared" si="23"/>
        <v>1555</v>
      </c>
      <c r="O105" s="98">
        <f t="shared" si="23"/>
        <v>1144</v>
      </c>
      <c r="P105" s="99">
        <f t="shared" si="23"/>
        <v>2699</v>
      </c>
      <c r="Q105" s="100">
        <f>ROUNDDOWN(($R$115+ROUNDDOWN(($A105*IF(501&lt;=$A105,$R$128,IF(101&lt;=$A105,$R$127,IF(51&lt;=$A105,$R$126,IF(31&lt;=$A105,$R$125,IF(21&lt;=$A105,$R$124,IF(11&lt;=$A105,$R$123,IF(1&lt;=$A105,$R$122,0)))))))),0))*1.1,0)</f>
        <v>26897</v>
      </c>
      <c r="R105" s="101">
        <f t="shared" si="19"/>
        <v>20592</v>
      </c>
      <c r="S105" s="102">
        <f t="shared" si="24"/>
        <v>47489</v>
      </c>
      <c r="T105" s="103">
        <f t="shared" si="25"/>
        <v>1336</v>
      </c>
      <c r="U105" s="104">
        <f t="shared" si="25"/>
        <v>1144</v>
      </c>
      <c r="V105" s="105">
        <f t="shared" si="25"/>
        <v>2480</v>
      </c>
      <c r="W105" s="106">
        <f t="shared" si="26"/>
        <v>-10747</v>
      </c>
      <c r="X105" s="86">
        <f t="shared" si="26"/>
        <v>2305</v>
      </c>
      <c r="Y105" s="87">
        <f t="shared" si="26"/>
        <v>-8442</v>
      </c>
      <c r="Z105" s="107">
        <f t="shared" si="27"/>
        <v>0.71450961640633304</v>
      </c>
      <c r="AA105" s="83">
        <f t="shared" si="27"/>
        <v>1.1260458249029366</v>
      </c>
      <c r="AB105" s="83">
        <f t="shared" si="27"/>
        <v>0.84906402531690839</v>
      </c>
    </row>
    <row r="106" spans="1:28" s="57" customFormat="1" ht="18" customHeight="1" x14ac:dyDescent="0.25">
      <c r="A106" s="84">
        <v>101</v>
      </c>
      <c r="B106" s="85">
        <f t="shared" si="18"/>
        <v>46943</v>
      </c>
      <c r="C106" s="106">
        <v>18518</v>
      </c>
      <c r="D106" s="111">
        <f t="shared" si="28"/>
        <v>65461</v>
      </c>
      <c r="E106" s="88">
        <f>ROUNDDOWN(($F$115+ROUNDDOWN(($A106*IF(501&lt;=$A106,$F$128,IF(101&lt;=$A106,$F$127,IF(51&lt;=$A106,$F$126,IF(31&lt;=$A106,$F$125,IF(21&lt;=$A106,$F$124,IF(11&lt;=$A106,$F$123,IF(1&lt;=$A106,$F$122,0)))))))),0))*1.1,0)</f>
        <v>28652</v>
      </c>
      <c r="F106" s="89">
        <v>21368</v>
      </c>
      <c r="G106" s="90">
        <f t="shared" si="20"/>
        <v>50020</v>
      </c>
      <c r="H106" s="91">
        <f t="shared" si="21"/>
        <v>-18291</v>
      </c>
      <c r="I106" s="92">
        <f t="shared" si="21"/>
        <v>2850</v>
      </c>
      <c r="J106" s="93">
        <f t="shared" si="21"/>
        <v>-15441</v>
      </c>
      <c r="K106" s="94">
        <f>ROUNDDOWN(($L$115+ROUNDDOWN(($A106*IF(501&lt;=$A106,$L$128,IF(101&lt;=$A106,$L$127,IF(51&lt;=$A106,$L$126,IF(31&lt;=$A106,$L$125,IF(21&lt;=$A106,$L$124,IF(11&lt;=$A106,$L$123,IF(1&lt;=$A106,$L$122,0)))))))),0))*1.1,0)</f>
        <v>30554</v>
      </c>
      <c r="L106" s="95">
        <v>22745</v>
      </c>
      <c r="M106" s="96">
        <f t="shared" si="22"/>
        <v>53299</v>
      </c>
      <c r="N106" s="97">
        <f t="shared" si="23"/>
        <v>1902</v>
      </c>
      <c r="O106" s="98">
        <f t="shared" si="23"/>
        <v>1377</v>
      </c>
      <c r="P106" s="99">
        <f t="shared" si="23"/>
        <v>3279</v>
      </c>
      <c r="Q106" s="100">
        <f>ROUNDDOWN(($R$115+ROUNDDOWN(($A106*IF(501&lt;=$A106,$R$128,IF(101&lt;=$A106,$R$127,IF(51&lt;=$A106,$R$126,IF(31&lt;=$A106,$R$125,IF(21&lt;=$A106,$R$124,IF(11&lt;=$A106,$R$123,IF(1&lt;=$A106,$R$122,0)))))))),0))*1.1,0)</f>
        <v>32234</v>
      </c>
      <c r="R106" s="101">
        <f t="shared" si="19"/>
        <v>24123</v>
      </c>
      <c r="S106" s="102">
        <f t="shared" si="24"/>
        <v>56357</v>
      </c>
      <c r="T106" s="103">
        <f t="shared" si="25"/>
        <v>1680</v>
      </c>
      <c r="U106" s="104">
        <f t="shared" si="25"/>
        <v>1378</v>
      </c>
      <c r="V106" s="105">
        <f t="shared" si="25"/>
        <v>3058</v>
      </c>
      <c r="W106" s="106">
        <f t="shared" si="26"/>
        <v>-14709</v>
      </c>
      <c r="X106" s="86">
        <f t="shared" si="26"/>
        <v>5605</v>
      </c>
      <c r="Y106" s="87">
        <f t="shared" si="26"/>
        <v>-9104</v>
      </c>
      <c r="Z106" s="107">
        <f t="shared" si="27"/>
        <v>0.68666254819674921</v>
      </c>
      <c r="AA106" s="83">
        <f t="shared" si="27"/>
        <v>1.3026784749972999</v>
      </c>
      <c r="AB106" s="83">
        <f t="shared" si="27"/>
        <v>0.86092482546859961</v>
      </c>
    </row>
    <row r="107" spans="1:28" s="57" customFormat="1" ht="18" customHeight="1" x14ac:dyDescent="0.25">
      <c r="A107" s="84">
        <v>500</v>
      </c>
      <c r="B107" s="85">
        <f t="shared" si="18"/>
        <v>241815</v>
      </c>
      <c r="C107" s="106">
        <v>110687</v>
      </c>
      <c r="D107" s="111">
        <f t="shared" si="28"/>
        <v>352502</v>
      </c>
      <c r="E107" s="88">
        <f>ROUNDDOWN(($F$115+ROUNDDOWN(($A107*IF(501&lt;=$A107,$F$128,IF(101&lt;=$A107,$F$127,IF(51&lt;=$A107,$F$126,IF(31&lt;=$A107,$F$125,IF(21&lt;=$A107,$F$124,IF(11&lt;=$A107,$F$123,IF(1&lt;=$A107,$F$122,0)))))))),0))*1.1,0)</f>
        <v>126966</v>
      </c>
      <c r="F107" s="89">
        <v>110704</v>
      </c>
      <c r="G107" s="90">
        <f t="shared" si="20"/>
        <v>237670</v>
      </c>
      <c r="H107" s="91">
        <f t="shared" si="21"/>
        <v>-114849</v>
      </c>
      <c r="I107" s="92">
        <f t="shared" si="21"/>
        <v>17</v>
      </c>
      <c r="J107" s="93">
        <f t="shared" si="21"/>
        <v>-114832</v>
      </c>
      <c r="K107" s="94">
        <f>ROUNDDOWN(($L$115+ROUNDDOWN(($A107*IF(501&lt;=$A107,$L$128,IF(101&lt;=$A107,$L$127,IF(51&lt;=$A107,$L$126,IF(31&lt;=$A107,$L$125,IF(21&lt;=$A107,$L$124,IF(11&lt;=$A107,$L$123,IF(1&lt;=$A107,$L$122,0)))))))),0))*1.1,0)</f>
        <v>135451</v>
      </c>
      <c r="L107" s="95">
        <v>110748</v>
      </c>
      <c r="M107" s="96">
        <f t="shared" si="22"/>
        <v>246199</v>
      </c>
      <c r="N107" s="97">
        <f t="shared" si="23"/>
        <v>8485</v>
      </c>
      <c r="O107" s="98">
        <f t="shared" si="23"/>
        <v>44</v>
      </c>
      <c r="P107" s="99">
        <f t="shared" si="23"/>
        <v>8529</v>
      </c>
      <c r="Q107" s="100">
        <f>ROUNDDOWN(($R$115+ROUNDDOWN(($A107*IF(501&lt;=$A107,$R$128,IF(101&lt;=$A107,$R$127,IF(51&lt;=$A107,$R$126,IF(31&lt;=$A107,$R$125,IF(21&lt;=$A107,$R$124,IF(11&lt;=$A107,$R$123,IF(1&lt;=$A107,$R$122,0)))))))),0))*1.1,0)</f>
        <v>142837</v>
      </c>
      <c r="R107" s="101">
        <f t="shared" si="19"/>
        <v>116292</v>
      </c>
      <c r="S107" s="102">
        <f t="shared" si="24"/>
        <v>259129</v>
      </c>
      <c r="T107" s="103">
        <f t="shared" si="25"/>
        <v>7386</v>
      </c>
      <c r="U107" s="104">
        <f t="shared" si="25"/>
        <v>5544</v>
      </c>
      <c r="V107" s="105">
        <f t="shared" si="25"/>
        <v>12930</v>
      </c>
      <c r="W107" s="106">
        <f t="shared" si="26"/>
        <v>-98978</v>
      </c>
      <c r="X107" s="86">
        <f t="shared" si="26"/>
        <v>5605</v>
      </c>
      <c r="Y107" s="87">
        <f t="shared" si="26"/>
        <v>-93373</v>
      </c>
      <c r="Z107" s="107">
        <f t="shared" si="27"/>
        <v>0.5906870955068958</v>
      </c>
      <c r="AA107" s="83">
        <f t="shared" si="27"/>
        <v>1.0506382863389558</v>
      </c>
      <c r="AB107" s="83">
        <f t="shared" si="27"/>
        <v>0.73511355963937797</v>
      </c>
    </row>
    <row r="108" spans="1:28" s="57" customFormat="1" ht="18" customHeight="1" x14ac:dyDescent="0.25">
      <c r="A108" s="84">
        <v>1000</v>
      </c>
      <c r="B108" s="85">
        <f t="shared" si="18"/>
        <v>486015</v>
      </c>
      <c r="C108" s="106">
        <v>226187</v>
      </c>
      <c r="D108" s="111">
        <f t="shared" si="28"/>
        <v>712202</v>
      </c>
      <c r="E108" s="88">
        <f>ROUNDDOWN(($F$115+ROUNDDOWN(($A108*IF(501&lt;=$A108,$F$128,IF(101&lt;=$A108,$F$127,IF(51&lt;=$A108,$F$126,IF(31&lt;=$A108,$F$125,IF(21&lt;=$A108,$F$124,IF(11&lt;=$A108,$F$123,IF(1&lt;=$A108,$F$122,0)))))))),0))*1.1,0)</f>
        <v>290866</v>
      </c>
      <c r="F108" s="89">
        <v>240504</v>
      </c>
      <c r="G108" s="90">
        <f t="shared" si="20"/>
        <v>531370</v>
      </c>
      <c r="H108" s="91">
        <f t="shared" si="21"/>
        <v>-195149</v>
      </c>
      <c r="I108" s="92">
        <f t="shared" si="21"/>
        <v>14317</v>
      </c>
      <c r="J108" s="93">
        <f t="shared" si="21"/>
        <v>-180832</v>
      </c>
      <c r="K108" s="94">
        <f>ROUNDDOWN(($L$115+ROUNDDOWN(($A108*IF(501&lt;=$A108,$L$128,IF(101&lt;=$A108,$L$127,IF(51&lt;=$A108,$L$126,IF(31&lt;=$A108,$L$125,IF(21&lt;=$A108,$L$124,IF(11&lt;=$A108,$L$123,IF(1&lt;=$A108,$L$122,0)))))))),0))*1.1,0)</f>
        <v>309801</v>
      </c>
      <c r="L108" s="95">
        <v>255948</v>
      </c>
      <c r="M108" s="96">
        <f t="shared" si="22"/>
        <v>565749</v>
      </c>
      <c r="N108" s="97">
        <f t="shared" si="23"/>
        <v>18935</v>
      </c>
      <c r="O108" s="98">
        <f t="shared" si="23"/>
        <v>15444</v>
      </c>
      <c r="P108" s="99">
        <f t="shared" si="23"/>
        <v>34379</v>
      </c>
      <c r="Q108" s="100">
        <f>ROUNDDOWN(($R$115+ROUNDDOWN(($A108*IF(501&lt;=$A108,$R$128,IF(101&lt;=$A108,$R$127,IF(51&lt;=$A108,$R$126,IF(31&lt;=$A108,$R$125,IF(21&lt;=$A108,$R$124,IF(11&lt;=$A108,$R$123,IF(1&lt;=$A108,$R$122,0)))))))),0))*1.1,0)</f>
        <v>325437</v>
      </c>
      <c r="R108" s="101">
        <f t="shared" si="19"/>
        <v>271392</v>
      </c>
      <c r="S108" s="102">
        <f t="shared" si="24"/>
        <v>596829</v>
      </c>
      <c r="T108" s="103">
        <f t="shared" si="25"/>
        <v>15636</v>
      </c>
      <c r="U108" s="104">
        <f t="shared" si="25"/>
        <v>15444</v>
      </c>
      <c r="V108" s="105">
        <f t="shared" si="25"/>
        <v>31080</v>
      </c>
      <c r="W108" s="106">
        <f t="shared" si="26"/>
        <v>-160578</v>
      </c>
      <c r="X108" s="86">
        <f t="shared" si="26"/>
        <v>45205</v>
      </c>
      <c r="Y108" s="87">
        <f t="shared" si="26"/>
        <v>-115373</v>
      </c>
      <c r="Z108" s="107">
        <f t="shared" si="27"/>
        <v>0.66960279003734458</v>
      </c>
      <c r="AA108" s="83">
        <f t="shared" si="27"/>
        <v>1.199856755693298</v>
      </c>
      <c r="AB108" s="83">
        <f t="shared" si="27"/>
        <v>0.83800522885361173</v>
      </c>
    </row>
    <row r="109" spans="1:28" s="57" customFormat="1" ht="18" customHeight="1" x14ac:dyDescent="0.25">
      <c r="A109" s="149">
        <v>3000</v>
      </c>
      <c r="B109" s="150">
        <f t="shared" si="18"/>
        <v>1462815</v>
      </c>
      <c r="C109" s="151">
        <v>688187</v>
      </c>
      <c r="D109" s="152">
        <f t="shared" si="28"/>
        <v>2151002</v>
      </c>
      <c r="E109" s="153">
        <f>ROUNDDOWN(($F$115+ROUNDDOWN(($A109*IF(501&lt;=$A109,$F$128,IF(101&lt;=$A109,$F$127,IF(51&lt;=$A109,$F$126,IF(31&lt;=$A109,$F$125,IF(21&lt;=$A109,$F$124,IF(11&lt;=$A109,$F$123,IF(1&lt;=$A109,$F$122,0)))))))),0))*1.1,0)</f>
        <v>865066</v>
      </c>
      <c r="F109" s="154">
        <v>720104</v>
      </c>
      <c r="G109" s="155">
        <f t="shared" si="20"/>
        <v>1585170</v>
      </c>
      <c r="H109" s="156">
        <f t="shared" si="21"/>
        <v>-597749</v>
      </c>
      <c r="I109" s="157">
        <f t="shared" si="21"/>
        <v>31917</v>
      </c>
      <c r="J109" s="158">
        <f t="shared" si="21"/>
        <v>-565832</v>
      </c>
      <c r="K109" s="159">
        <f>ROUNDDOWN(($L$115+ROUNDDOWN(($A109*IF(501&lt;=$A109,$L$128,IF(101&lt;=$A109,$L$127,IF(51&lt;=$A109,$L$126,IF(31&lt;=$A109,$L$125,IF(21&lt;=$A109,$L$124,IF(11&lt;=$A109,$L$123,IF(1&lt;=$A109,$L$122,0)))))))),0))*1.1,0)</f>
        <v>921401</v>
      </c>
      <c r="L109" s="160">
        <v>766348</v>
      </c>
      <c r="M109" s="161">
        <f t="shared" si="22"/>
        <v>1687749</v>
      </c>
      <c r="N109" s="162">
        <f t="shared" si="23"/>
        <v>56335</v>
      </c>
      <c r="O109" s="163">
        <f t="shared" si="23"/>
        <v>46244</v>
      </c>
      <c r="P109" s="164">
        <f t="shared" si="23"/>
        <v>102579</v>
      </c>
      <c r="Q109" s="165">
        <f>ROUNDDOWN(($R$115+ROUNDDOWN(($A109*IF(501&lt;=$A109,$R$128,IF(101&lt;=$A109,$R$127,IF(51&lt;=$A109,$R$126,IF(31&lt;=$A109,$R$125,IF(21&lt;=$A109,$R$124,IF(11&lt;=$A109,$R$123,IF(1&lt;=$A109,$R$122,0)))))))),0))*1.1,0)</f>
        <v>967837</v>
      </c>
      <c r="R109" s="166">
        <f t="shared" si="19"/>
        <v>812592</v>
      </c>
      <c r="S109" s="167">
        <f t="shared" si="24"/>
        <v>1780429</v>
      </c>
      <c r="T109" s="168">
        <f t="shared" si="25"/>
        <v>46436</v>
      </c>
      <c r="U109" s="169">
        <f t="shared" si="25"/>
        <v>46244</v>
      </c>
      <c r="V109" s="170">
        <f t="shared" si="25"/>
        <v>92680</v>
      </c>
      <c r="W109" s="151">
        <f t="shared" si="26"/>
        <v>-494978</v>
      </c>
      <c r="X109" s="171">
        <f t="shared" si="26"/>
        <v>124405</v>
      </c>
      <c r="Y109" s="172">
        <f t="shared" si="26"/>
        <v>-370573</v>
      </c>
      <c r="Z109" s="173">
        <f t="shared" si="27"/>
        <v>0.66162638474448243</v>
      </c>
      <c r="AA109" s="173">
        <f t="shared" si="27"/>
        <v>1.1807720866566791</v>
      </c>
      <c r="AB109" s="173">
        <f t="shared" si="27"/>
        <v>0.82772075525731725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2050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107</v>
      </c>
      <c r="C122" s="141">
        <v>222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108</v>
      </c>
      <c r="C123" s="141">
        <v>288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109</v>
      </c>
      <c r="C124" s="141">
        <v>355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110</v>
      </c>
      <c r="C125" s="141">
        <v>444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/>
      <c r="C126" s="141"/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/>
      <c r="C127" s="141"/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29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29"/>
        <v/>
      </c>
      <c r="F145" s="146" t="str">
        <f t="shared" ref="F145:F150" si="30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29"/>
        <v/>
      </c>
      <c r="F146" s="146" t="str">
        <f t="shared" si="30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29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29"/>
        <v/>
      </c>
      <c r="F148" s="146" t="str">
        <f t="shared" si="30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29"/>
        <v/>
      </c>
      <c r="F149" s="146" t="str">
        <f t="shared" si="30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29"/>
        <v/>
      </c>
      <c r="F150" s="146" t="str">
        <f t="shared" si="30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jukVxaHjVbuXj0ATPQ9kYAyzDjTgidqCZHWofXDefXSJ0PoL46rNa2xCmzkf0BcD0K1f5Y3lNupnmHYWzFffeQ==" saltValue="KXOO6JINqOkV00l+YBY66Q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UI,標準"&amp;16安達（営業用）　25mm</oddHeader>
  </headerFooter>
  <rowBreaks count="1" manualBreakCount="1">
    <brk id="60" max="27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6F5E0-E553-4F30-8DC3-8999D8E084A8}">
  <sheetPr>
    <tabColor rgb="FF00B05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E4" sqref="E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114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INT(ROUNDDOWN(IF(($A4-10)&lt;=0,0,IF(($A4-10)&lt;=20,$C$122,IF(($A4-10)&lt;=40,$C$123,IF(($A4-10)&lt;=90,$C$124,IF(($A4-10)&gt;=91,$C$125,"")))))*($A4-10)+$C$120+$C$116,0)*1.1)</f>
        <v>2633</v>
      </c>
      <c r="C4" s="34">
        <f>E156</f>
        <v>825</v>
      </c>
      <c r="D4" s="35">
        <f>B4+C4</f>
        <v>3458</v>
      </c>
      <c r="E4" s="36">
        <f>ROUNDDOWN(($F$116+ROUNDDOWN(($A4*IF(501&lt;=$A4,$F$128,IF(101&lt;=$A4,$F$127,IF(51&lt;=$A4,$F$126,IF(31&lt;=$A4,$F$125,IF(21&lt;=$A4,$F$124,IF(11&lt;=$A4,$F$123,IF(1&lt;=$A4,$F$122,0)))))))),0))*1.1,0)</f>
        <v>5467</v>
      </c>
      <c r="F4" s="37">
        <f>G160</f>
        <v>704</v>
      </c>
      <c r="G4" s="38">
        <f>SUM(E4:F4)</f>
        <v>6171</v>
      </c>
      <c r="H4" s="39">
        <f t="shared" ref="H4:J19" si="0">E4-B4</f>
        <v>2834</v>
      </c>
      <c r="I4" s="40">
        <f t="shared" si="0"/>
        <v>-121</v>
      </c>
      <c r="J4" s="41">
        <f t="shared" si="0"/>
        <v>2713</v>
      </c>
      <c r="K4" s="42">
        <f>ROUNDDOWN(($L$116+ROUNDDOWN(($A4*IF(501&lt;=$A4,$L$128,IF(101&lt;=$A4,$L$127,IF(51&lt;=$A4,$L$126,IF(31&lt;=$A4,$L$125,IF(21&lt;=$A4,$L$124,IF(11&lt;=$A4,$L$123,IF(1&lt;=$A4,$L$122,0)))))))),0))*1.1,0)</f>
        <v>5809</v>
      </c>
      <c r="L4" s="43">
        <f>M160</f>
        <v>748</v>
      </c>
      <c r="M4" s="44">
        <f>SUM(K4:L4)</f>
        <v>6557</v>
      </c>
      <c r="N4" s="45">
        <f t="shared" ref="N4:P19" si="1">K4-E4</f>
        <v>342</v>
      </c>
      <c r="O4" s="46">
        <f t="shared" si="1"/>
        <v>44</v>
      </c>
      <c r="P4" s="47">
        <f t="shared" si="1"/>
        <v>386</v>
      </c>
      <c r="Q4" s="48">
        <f>ROUNDDOWN(($R$116+ROUNDDOWN(($A4*IF(501&lt;=$A4,$R$128,IF(101&lt;=$A4,$R$127,IF(51&lt;=$A4,$R$126,IF(31&lt;=$A4,$R$125,IF(21&lt;=$A4,$R$124,IF(11&lt;=$A4,$R$123,IF(1&lt;=$A4,$R$122,0)))))))),0))*1.1,0)</f>
        <v>6151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6943</v>
      </c>
      <c r="T4" s="51">
        <f t="shared" ref="T4:V19" si="2">Q4-K4</f>
        <v>342</v>
      </c>
      <c r="U4" s="52">
        <f t="shared" si="2"/>
        <v>44</v>
      </c>
      <c r="V4" s="53">
        <f t="shared" si="2"/>
        <v>386</v>
      </c>
      <c r="W4" s="54">
        <f t="shared" ref="W4:Y19" si="3">Q4-B4</f>
        <v>3518</v>
      </c>
      <c r="X4" s="34">
        <f t="shared" si="3"/>
        <v>-33</v>
      </c>
      <c r="Y4" s="35">
        <f t="shared" si="3"/>
        <v>3485</v>
      </c>
      <c r="Z4" s="55">
        <f t="shared" ref="Z4:AB19" si="4">Q4/B4</f>
        <v>2.3361184960121535</v>
      </c>
      <c r="AA4" s="55">
        <f t="shared" si="4"/>
        <v>0.96</v>
      </c>
      <c r="AB4" s="56">
        <f t="shared" si="4"/>
        <v>2.0078079814921921</v>
      </c>
    </row>
    <row r="5" spans="1:28" s="57" customFormat="1" ht="18" customHeight="1" x14ac:dyDescent="0.25">
      <c r="A5" s="58">
        <v>0</v>
      </c>
      <c r="B5" s="59">
        <f t="shared" ref="B5:B68" si="5">INT(ROUNDDOWN(IF(($A5-10)&lt;=0,0,IF(($A5-10)&lt;=20,$C$122,IF(($A5-10)&lt;=40,$C$123,IF(($A5-10)&lt;=90,$C$124,IF(($A5-10)&gt;=91,$C$125,"")))))*($A5-10)+$C$120+$C$116,0)*1.1)</f>
        <v>2633</v>
      </c>
      <c r="C5" s="60">
        <v>825</v>
      </c>
      <c r="D5" s="61">
        <f>B5+C5</f>
        <v>3458</v>
      </c>
      <c r="E5" s="62">
        <f>ROUNDDOWN(($F$116+ROUNDDOWN(($A5*IF(501&lt;=$A5,$F$128,IF(101&lt;=$A5,$F$127,IF(51&lt;=$A5,$F$126,IF(31&lt;=$A5,$F$125,IF(21&lt;=$A5,$F$124,IF(11&lt;=$A5,$F$123,IF(1&lt;=$A5,$F$122,0)))))))),0))*1.1,0)</f>
        <v>5467</v>
      </c>
      <c r="F5" s="63">
        <v>704</v>
      </c>
      <c r="G5" s="64">
        <f>SUM(E5:F5)</f>
        <v>6171</v>
      </c>
      <c r="H5" s="65">
        <f t="shared" si="0"/>
        <v>2834</v>
      </c>
      <c r="I5" s="66">
        <f t="shared" si="0"/>
        <v>-121</v>
      </c>
      <c r="J5" s="67">
        <f t="shared" si="0"/>
        <v>2713</v>
      </c>
      <c r="K5" s="68">
        <f>ROUNDDOWN(($L$116+ROUNDDOWN(($A5*IF(501&lt;=$A5,$L$128,IF(101&lt;=$A5,$L$127,IF(51&lt;=$A5,$L$126,IF(31&lt;=$A5,$L$125,IF(21&lt;=$A5,$L$124,IF(11&lt;=$A5,$L$123,IF(1&lt;=$A5,$L$122,0)))))))),0))*1.1,0)</f>
        <v>5809</v>
      </c>
      <c r="L5" s="69">
        <v>748</v>
      </c>
      <c r="M5" s="70">
        <f>SUM(K5:L5)</f>
        <v>6557</v>
      </c>
      <c r="N5" s="71">
        <f t="shared" si="1"/>
        <v>342</v>
      </c>
      <c r="O5" s="72">
        <f t="shared" si="1"/>
        <v>44</v>
      </c>
      <c r="P5" s="73">
        <f t="shared" si="1"/>
        <v>386</v>
      </c>
      <c r="Q5" s="74">
        <f>ROUNDDOWN(($R$116+ROUNDDOWN(($A5*IF(501&lt;=$A5,$R$128,IF(101&lt;=$A5,$R$127,IF(51&lt;=$A5,$R$126,IF(31&lt;=$A5,$R$125,IF(21&lt;=$A5,$R$124,IF(11&lt;=$A5,$R$123,IF(1&lt;=$A5,$R$122,0)))))))),0))*1.1,0)</f>
        <v>6151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6943</v>
      </c>
      <c r="T5" s="77">
        <f t="shared" si="2"/>
        <v>342</v>
      </c>
      <c r="U5" s="78">
        <f t="shared" si="2"/>
        <v>44</v>
      </c>
      <c r="V5" s="79">
        <f t="shared" si="2"/>
        <v>386</v>
      </c>
      <c r="W5" s="80">
        <f t="shared" si="3"/>
        <v>3518</v>
      </c>
      <c r="X5" s="81">
        <f t="shared" si="3"/>
        <v>-33</v>
      </c>
      <c r="Y5" s="82">
        <f t="shared" si="3"/>
        <v>3485</v>
      </c>
      <c r="Z5" s="83">
        <f t="shared" si="4"/>
        <v>2.3361184960121535</v>
      </c>
      <c r="AA5" s="83">
        <f t="shared" si="4"/>
        <v>0.96</v>
      </c>
      <c r="AB5" s="83">
        <f t="shared" si="4"/>
        <v>2.0078079814921921</v>
      </c>
    </row>
    <row r="6" spans="1:28" s="57" customFormat="1" ht="18" customHeight="1" x14ac:dyDescent="0.25">
      <c r="A6" s="84">
        <v>1</v>
      </c>
      <c r="B6" s="85">
        <f t="shared" si="5"/>
        <v>2633</v>
      </c>
      <c r="C6" s="86">
        <v>825</v>
      </c>
      <c r="D6" s="87">
        <f t="shared" ref="D6:D13" si="7">B6+C6</f>
        <v>3458</v>
      </c>
      <c r="E6" s="88">
        <f>ROUNDDOWN(($F$116+ROUNDDOWN(($A6*IF(501&lt;=$A6,$F$128,IF(101&lt;=$A6,$F$127,IF(51&lt;=$A6,$F$126,IF(31&lt;=$A6,$F$125,IF(21&lt;=$A6,$F$124,IF(11&lt;=$A6,$F$123,IF(1&lt;=$A6,$F$122,0)))))))),0))*1.1,0)</f>
        <v>5538</v>
      </c>
      <c r="F6" s="89">
        <v>838</v>
      </c>
      <c r="G6" s="90">
        <f t="shared" ref="G6:G69" si="8">SUM(E6:F6)</f>
        <v>6376</v>
      </c>
      <c r="H6" s="91">
        <f t="shared" si="0"/>
        <v>2905</v>
      </c>
      <c r="I6" s="92">
        <f t="shared" si="0"/>
        <v>13</v>
      </c>
      <c r="J6" s="93">
        <f t="shared" si="0"/>
        <v>2918</v>
      </c>
      <c r="K6" s="94">
        <f>ROUNDDOWN(($L$116+ROUNDDOWN(($A6*IF(501&lt;=$A6,$L$128,IF(101&lt;=$A6,$L$127,IF(51&lt;=$A6,$L$126,IF(31&lt;=$A6,$L$125,IF(21&lt;=$A6,$L$124,IF(11&lt;=$A6,$L$123,IF(1&lt;=$A6,$L$122,0)))))))),0))*1.1,0)</f>
        <v>5885</v>
      </c>
      <c r="L6" s="95">
        <v>851</v>
      </c>
      <c r="M6" s="96">
        <f t="shared" ref="M6:M69" si="9">SUM(K6:L6)</f>
        <v>6736</v>
      </c>
      <c r="N6" s="97">
        <f t="shared" si="1"/>
        <v>347</v>
      </c>
      <c r="O6" s="98">
        <f t="shared" si="1"/>
        <v>13</v>
      </c>
      <c r="P6" s="99">
        <f t="shared" si="1"/>
        <v>360</v>
      </c>
      <c r="Q6" s="100">
        <f>ROUNDDOWN(($R$116+ROUNDDOWN(($A6*IF(501&lt;=$A6,$R$128,IF(101&lt;=$A6,$R$127,IF(51&lt;=$A6,$R$126,IF(31&lt;=$A6,$R$125,IF(21&lt;=$A6,$R$124,IF(11&lt;=$A6,$R$123,IF(1&lt;=$A6,$R$122,0)))))))),0))*1.1,0)</f>
        <v>6231</v>
      </c>
      <c r="R6" s="101">
        <f t="shared" si="6"/>
        <v>864</v>
      </c>
      <c r="S6" s="102">
        <f t="shared" ref="S6:S69" si="10">SUM(Q6:R6)</f>
        <v>7095</v>
      </c>
      <c r="T6" s="103">
        <f t="shared" si="2"/>
        <v>346</v>
      </c>
      <c r="U6" s="104">
        <f t="shared" si="2"/>
        <v>13</v>
      </c>
      <c r="V6" s="105">
        <f t="shared" si="2"/>
        <v>359</v>
      </c>
      <c r="W6" s="106">
        <f t="shared" si="3"/>
        <v>3598</v>
      </c>
      <c r="X6" s="86">
        <f t="shared" si="3"/>
        <v>39</v>
      </c>
      <c r="Y6" s="87">
        <f t="shared" si="3"/>
        <v>3637</v>
      </c>
      <c r="Z6" s="107">
        <f t="shared" si="4"/>
        <v>2.366502088872009</v>
      </c>
      <c r="AA6" s="83">
        <f t="shared" si="4"/>
        <v>1.0472727272727274</v>
      </c>
      <c r="AB6" s="83">
        <f t="shared" si="4"/>
        <v>2.0517640254482359</v>
      </c>
    </row>
    <row r="7" spans="1:28" s="57" customFormat="1" ht="18" customHeight="1" x14ac:dyDescent="0.25">
      <c r="A7" s="84">
        <v>2</v>
      </c>
      <c r="B7" s="85">
        <f t="shared" si="5"/>
        <v>2633</v>
      </c>
      <c r="C7" s="86">
        <v>825</v>
      </c>
      <c r="D7" s="87">
        <f t="shared" si="7"/>
        <v>3458</v>
      </c>
      <c r="E7" s="88">
        <f>ROUNDDOWN(($F$116+ROUNDDOWN(($A7*IF(501&lt;=$A7,$F$128,IF(101&lt;=$A7,$F$127,IF(51&lt;=$A7,$F$126,IF(31&lt;=$A7,$F$125,IF(21&lt;=$A7,$F$124,IF(11&lt;=$A7,$F$123,IF(1&lt;=$A7,$F$122,0)))))))),0))*1.1,0)</f>
        <v>5610</v>
      </c>
      <c r="F7" s="89">
        <v>862</v>
      </c>
      <c r="G7" s="90">
        <f t="shared" si="8"/>
        <v>6472</v>
      </c>
      <c r="H7" s="91">
        <f t="shared" si="0"/>
        <v>2977</v>
      </c>
      <c r="I7" s="92">
        <f t="shared" si="0"/>
        <v>37</v>
      </c>
      <c r="J7" s="93">
        <f t="shared" si="0"/>
        <v>3014</v>
      </c>
      <c r="K7" s="94">
        <f>ROUNDDOWN(($L$116+ROUNDDOWN(($A7*IF(501&lt;=$A7,$L$128,IF(101&lt;=$A7,$L$127,IF(51&lt;=$A7,$L$126,IF(31&lt;=$A7,$L$125,IF(21&lt;=$A7,$L$124,IF(11&lt;=$A7,$L$123,IF(1&lt;=$A7,$L$122,0)))))))),0))*1.1,0)</f>
        <v>5960</v>
      </c>
      <c r="L7" s="95">
        <v>895</v>
      </c>
      <c r="M7" s="96">
        <f t="shared" si="9"/>
        <v>6855</v>
      </c>
      <c r="N7" s="97">
        <f t="shared" si="1"/>
        <v>350</v>
      </c>
      <c r="O7" s="98">
        <f t="shared" si="1"/>
        <v>33</v>
      </c>
      <c r="P7" s="99">
        <f t="shared" si="1"/>
        <v>383</v>
      </c>
      <c r="Q7" s="100">
        <f>ROUNDDOWN(($R$116+ROUNDDOWN(($A7*IF(501&lt;=$A7,$R$128,IF(101&lt;=$A7,$R$127,IF(51&lt;=$A7,$R$126,IF(31&lt;=$A7,$R$125,IF(21&lt;=$A7,$R$124,IF(11&lt;=$A7,$R$123,IF(1&lt;=$A7,$R$122,0)))))))),0))*1.1,0)</f>
        <v>6311</v>
      </c>
      <c r="R7" s="101">
        <f t="shared" si="6"/>
        <v>937</v>
      </c>
      <c r="S7" s="102">
        <f t="shared" si="10"/>
        <v>7248</v>
      </c>
      <c r="T7" s="103">
        <f t="shared" si="2"/>
        <v>351</v>
      </c>
      <c r="U7" s="104">
        <f t="shared" si="2"/>
        <v>42</v>
      </c>
      <c r="V7" s="105">
        <f t="shared" si="2"/>
        <v>393</v>
      </c>
      <c r="W7" s="106">
        <f t="shared" si="3"/>
        <v>3678</v>
      </c>
      <c r="X7" s="86">
        <f t="shared" si="3"/>
        <v>112</v>
      </c>
      <c r="Y7" s="87">
        <f t="shared" si="3"/>
        <v>3790</v>
      </c>
      <c r="Z7" s="107">
        <f t="shared" si="4"/>
        <v>2.3968856817318649</v>
      </c>
      <c r="AA7" s="83">
        <f t="shared" si="4"/>
        <v>1.1357575757575757</v>
      </c>
      <c r="AB7" s="83">
        <f t="shared" si="4"/>
        <v>2.0960092539039907</v>
      </c>
    </row>
    <row r="8" spans="1:28" s="57" customFormat="1" ht="18" customHeight="1" x14ac:dyDescent="0.25">
      <c r="A8" s="84">
        <v>3</v>
      </c>
      <c r="B8" s="85">
        <f t="shared" si="5"/>
        <v>2633</v>
      </c>
      <c r="C8" s="86">
        <v>825</v>
      </c>
      <c r="D8" s="87">
        <f t="shared" si="7"/>
        <v>3458</v>
      </c>
      <c r="E8" s="88">
        <f>ROUNDDOWN(($F$116+ROUNDDOWN(($A8*IF(501&lt;=$A8,$F$128,IF(101&lt;=$A8,$F$127,IF(51&lt;=$A8,$F$126,IF(31&lt;=$A8,$F$125,IF(21&lt;=$A8,$F$124,IF(11&lt;=$A8,$F$123,IF(1&lt;=$A8,$F$122,0)))))))),0))*1.1,0)</f>
        <v>5681</v>
      </c>
      <c r="F8" s="89">
        <v>941</v>
      </c>
      <c r="G8" s="90">
        <f t="shared" si="8"/>
        <v>6622</v>
      </c>
      <c r="H8" s="91">
        <f t="shared" si="0"/>
        <v>3048</v>
      </c>
      <c r="I8" s="92">
        <f t="shared" si="0"/>
        <v>116</v>
      </c>
      <c r="J8" s="93">
        <f t="shared" si="0"/>
        <v>3164</v>
      </c>
      <c r="K8" s="94">
        <f>ROUNDDOWN(($L$116+ROUNDDOWN(($A8*IF(501&lt;=$A8,$L$128,IF(101&lt;=$A8,$L$127,IF(51&lt;=$A8,$L$126,IF(31&lt;=$A8,$L$125,IF(21&lt;=$A8,$L$124,IF(11&lt;=$A8,$L$123,IF(1&lt;=$A8,$L$122,0)))))))),0))*1.1,0)</f>
        <v>6036</v>
      </c>
      <c r="L8" s="95">
        <v>969</v>
      </c>
      <c r="M8" s="96">
        <f t="shared" si="9"/>
        <v>7005</v>
      </c>
      <c r="N8" s="97">
        <f t="shared" si="1"/>
        <v>355</v>
      </c>
      <c r="O8" s="98">
        <f t="shared" si="1"/>
        <v>28</v>
      </c>
      <c r="P8" s="99">
        <f t="shared" si="1"/>
        <v>383</v>
      </c>
      <c r="Q8" s="100">
        <f>ROUNDDOWN(($R$116+ROUNDDOWN(($A8*IF(501&lt;=$A8,$R$128,IF(101&lt;=$A8,$R$127,IF(51&lt;=$A8,$R$126,IF(31&lt;=$A8,$R$125,IF(21&lt;=$A8,$R$124,IF(11&lt;=$A8,$R$123,IF(1&lt;=$A8,$R$122,0)))))))),0))*1.1,0)</f>
        <v>6392</v>
      </c>
      <c r="R8" s="101">
        <f t="shared" si="6"/>
        <v>1009</v>
      </c>
      <c r="S8" s="102">
        <f t="shared" si="10"/>
        <v>7401</v>
      </c>
      <c r="T8" s="103">
        <f t="shared" si="2"/>
        <v>356</v>
      </c>
      <c r="U8" s="104">
        <f t="shared" si="2"/>
        <v>40</v>
      </c>
      <c r="V8" s="105">
        <f t="shared" si="2"/>
        <v>396</v>
      </c>
      <c r="W8" s="106">
        <f t="shared" si="3"/>
        <v>3759</v>
      </c>
      <c r="X8" s="86">
        <f t="shared" si="3"/>
        <v>184</v>
      </c>
      <c r="Y8" s="87">
        <f t="shared" si="3"/>
        <v>3943</v>
      </c>
      <c r="Z8" s="107">
        <f t="shared" si="4"/>
        <v>2.4276490695024688</v>
      </c>
      <c r="AA8" s="83">
        <f t="shared" si="4"/>
        <v>1.2230303030303031</v>
      </c>
      <c r="AB8" s="83">
        <f t="shared" si="4"/>
        <v>2.1402544823597456</v>
      </c>
    </row>
    <row r="9" spans="1:28" s="57" customFormat="1" ht="18" customHeight="1" x14ac:dyDescent="0.25">
      <c r="A9" s="84">
        <v>4</v>
      </c>
      <c r="B9" s="85">
        <f t="shared" si="5"/>
        <v>2633</v>
      </c>
      <c r="C9" s="86">
        <v>825</v>
      </c>
      <c r="D9" s="87">
        <f t="shared" si="7"/>
        <v>3458</v>
      </c>
      <c r="E9" s="88">
        <f>ROUNDDOWN(($F$116+ROUNDDOWN(($A9*IF(501&lt;=$A9,$F$128,IF(101&lt;=$A9,$F$127,IF(51&lt;=$A9,$F$126,IF(31&lt;=$A9,$F$125,IF(21&lt;=$A9,$F$124,IF(11&lt;=$A9,$F$123,IF(1&lt;=$A9,$F$122,0)))))))),0))*1.1,0)</f>
        <v>5753</v>
      </c>
      <c r="F9" s="89">
        <v>1020</v>
      </c>
      <c r="G9" s="90">
        <f t="shared" si="8"/>
        <v>6773</v>
      </c>
      <c r="H9" s="91">
        <f t="shared" si="0"/>
        <v>3120</v>
      </c>
      <c r="I9" s="92">
        <f t="shared" si="0"/>
        <v>195</v>
      </c>
      <c r="J9" s="93">
        <f t="shared" si="0"/>
        <v>3315</v>
      </c>
      <c r="K9" s="94">
        <f>ROUNDDOWN(($L$116+ROUNDDOWN(($A9*IF(501&lt;=$A9,$L$128,IF(101&lt;=$A9,$L$127,IF(51&lt;=$A9,$L$126,IF(31&lt;=$A9,$L$125,IF(21&lt;=$A9,$L$124,IF(11&lt;=$A9,$L$123,IF(1&lt;=$A9,$L$122,0)))))))),0))*1.1,0)</f>
        <v>6112</v>
      </c>
      <c r="L9" s="95">
        <v>1042</v>
      </c>
      <c r="M9" s="96">
        <f t="shared" si="9"/>
        <v>7154</v>
      </c>
      <c r="N9" s="97">
        <f t="shared" si="1"/>
        <v>359</v>
      </c>
      <c r="O9" s="98">
        <f t="shared" si="1"/>
        <v>22</v>
      </c>
      <c r="P9" s="99">
        <f t="shared" si="1"/>
        <v>381</v>
      </c>
      <c r="Q9" s="100">
        <f>ROUNDDOWN(($R$116+ROUNDDOWN(($A9*IF(501&lt;=$A9,$R$128,IF(101&lt;=$A9,$R$127,IF(51&lt;=$A9,$R$126,IF(31&lt;=$A9,$R$125,IF(21&lt;=$A9,$R$124,IF(11&lt;=$A9,$R$123,IF(1&lt;=$A9,$R$122,0)))))))),0))*1.1,0)</f>
        <v>6472</v>
      </c>
      <c r="R9" s="101">
        <f t="shared" si="6"/>
        <v>1082</v>
      </c>
      <c r="S9" s="102">
        <f t="shared" si="10"/>
        <v>7554</v>
      </c>
      <c r="T9" s="103">
        <f t="shared" si="2"/>
        <v>360</v>
      </c>
      <c r="U9" s="104">
        <f t="shared" si="2"/>
        <v>40</v>
      </c>
      <c r="V9" s="105">
        <f t="shared" si="2"/>
        <v>400</v>
      </c>
      <c r="W9" s="106">
        <f t="shared" si="3"/>
        <v>3839</v>
      </c>
      <c r="X9" s="86">
        <f t="shared" si="3"/>
        <v>257</v>
      </c>
      <c r="Y9" s="87">
        <f t="shared" si="3"/>
        <v>4096</v>
      </c>
      <c r="Z9" s="107">
        <f t="shared" si="4"/>
        <v>2.4580326623623243</v>
      </c>
      <c r="AA9" s="83">
        <f t="shared" si="4"/>
        <v>1.3115151515151515</v>
      </c>
      <c r="AB9" s="83">
        <f t="shared" si="4"/>
        <v>2.1844997108155004</v>
      </c>
    </row>
    <row r="10" spans="1:28" s="57" customFormat="1" ht="18" customHeight="1" x14ac:dyDescent="0.25">
      <c r="A10" s="84">
        <v>5</v>
      </c>
      <c r="B10" s="85">
        <f t="shared" si="5"/>
        <v>2633</v>
      </c>
      <c r="C10" s="86">
        <v>825</v>
      </c>
      <c r="D10" s="87">
        <f t="shared" si="7"/>
        <v>3458</v>
      </c>
      <c r="E10" s="88">
        <f>ROUNDDOWN(($F$116+ROUNDDOWN(($A10*IF(501&lt;=$A10,$F$128,IF(101&lt;=$A10,$F$127,IF(51&lt;=$A10,$F$126,IF(31&lt;=$A10,$F$125,IF(21&lt;=$A10,$F$124,IF(11&lt;=$A10,$F$123,IF(1&lt;=$A10,$F$122,0)))))))),0))*1.1,0)</f>
        <v>5824</v>
      </c>
      <c r="F10" s="89">
        <v>1100</v>
      </c>
      <c r="G10" s="90">
        <f t="shared" si="8"/>
        <v>6924</v>
      </c>
      <c r="H10" s="91">
        <f t="shared" si="0"/>
        <v>3191</v>
      </c>
      <c r="I10" s="92">
        <f t="shared" si="0"/>
        <v>275</v>
      </c>
      <c r="J10" s="93">
        <f t="shared" si="0"/>
        <v>3466</v>
      </c>
      <c r="K10" s="94">
        <f>ROUNDDOWN(($L$116+ROUNDDOWN(($A10*IF(501&lt;=$A10,$L$128,IF(101&lt;=$A10,$L$127,IF(51&lt;=$A10,$L$126,IF(31&lt;=$A10,$L$125,IF(21&lt;=$A10,$L$124,IF(11&lt;=$A10,$L$123,IF(1&lt;=$A10,$L$122,0)))))))),0))*1.1,0)</f>
        <v>6188</v>
      </c>
      <c r="L10" s="95">
        <v>1116</v>
      </c>
      <c r="M10" s="96">
        <f t="shared" si="9"/>
        <v>7304</v>
      </c>
      <c r="N10" s="97">
        <f t="shared" si="1"/>
        <v>364</v>
      </c>
      <c r="O10" s="98">
        <f t="shared" si="1"/>
        <v>16</v>
      </c>
      <c r="P10" s="99">
        <f t="shared" si="1"/>
        <v>380</v>
      </c>
      <c r="Q10" s="100">
        <f>ROUNDDOWN(($R$116+ROUNDDOWN(($A10*IF(501&lt;=$A10,$R$128,IF(101&lt;=$A10,$R$127,IF(51&lt;=$A10,$R$126,IF(31&lt;=$A10,$R$125,IF(21&lt;=$A10,$R$124,IF(11&lt;=$A10,$R$123,IF(1&lt;=$A10,$R$122,0)))))))),0))*1.1,0)</f>
        <v>6552</v>
      </c>
      <c r="R10" s="101">
        <f t="shared" si="6"/>
        <v>1155</v>
      </c>
      <c r="S10" s="102">
        <f t="shared" si="10"/>
        <v>7707</v>
      </c>
      <c r="T10" s="103">
        <f t="shared" si="2"/>
        <v>364</v>
      </c>
      <c r="U10" s="104">
        <f t="shared" si="2"/>
        <v>39</v>
      </c>
      <c r="V10" s="105">
        <f t="shared" si="2"/>
        <v>403</v>
      </c>
      <c r="W10" s="106">
        <f t="shared" si="3"/>
        <v>3919</v>
      </c>
      <c r="X10" s="86">
        <f t="shared" si="3"/>
        <v>330</v>
      </c>
      <c r="Y10" s="87">
        <f t="shared" si="3"/>
        <v>4249</v>
      </c>
      <c r="Z10" s="107">
        <f>Q10/B10</f>
        <v>2.4884162552221802</v>
      </c>
      <c r="AA10" s="83">
        <f t="shared" si="4"/>
        <v>1.4</v>
      </c>
      <c r="AB10" s="83">
        <f t="shared" si="4"/>
        <v>2.2287449392712553</v>
      </c>
    </row>
    <row r="11" spans="1:28" s="57" customFormat="1" ht="18" customHeight="1" x14ac:dyDescent="0.25">
      <c r="A11" s="108">
        <v>6</v>
      </c>
      <c r="B11" s="109">
        <f t="shared" si="5"/>
        <v>2633</v>
      </c>
      <c r="C11" s="80">
        <v>995</v>
      </c>
      <c r="D11" s="110">
        <f>B11+C11</f>
        <v>3628</v>
      </c>
      <c r="E11" s="88">
        <f>ROUNDDOWN(($F$116+ROUNDDOWN(($A11*IF(501&lt;=$A11,$F$128,IF(101&lt;=$A11,$F$127,IF(51&lt;=$A11,$F$126,IF(31&lt;=$A11,$F$125,IF(21&lt;=$A11,$F$124,IF(11&lt;=$A11,$F$123,IF(1&lt;=$A11,$F$122,0)))))))),0))*1.1,0)</f>
        <v>5896</v>
      </c>
      <c r="F11" s="89">
        <v>1179</v>
      </c>
      <c r="G11" s="90">
        <f t="shared" si="8"/>
        <v>7075</v>
      </c>
      <c r="H11" s="91">
        <f t="shared" si="0"/>
        <v>3263</v>
      </c>
      <c r="I11" s="92">
        <f t="shared" si="0"/>
        <v>184</v>
      </c>
      <c r="J11" s="93">
        <f t="shared" si="0"/>
        <v>3447</v>
      </c>
      <c r="K11" s="94">
        <f>ROUNDDOWN(($L$116+ROUNDDOWN(($A11*IF(501&lt;=$A11,$L$128,IF(101&lt;=$A11,$L$127,IF(51&lt;=$A11,$L$126,IF(31&lt;=$A11,$L$125,IF(21&lt;=$A11,$L$124,IF(11&lt;=$A11,$L$123,IF(1&lt;=$A11,$L$122,0)))))))),0))*1.1,0)</f>
        <v>6264</v>
      </c>
      <c r="L11" s="95">
        <v>1190</v>
      </c>
      <c r="M11" s="96">
        <f t="shared" si="9"/>
        <v>7454</v>
      </c>
      <c r="N11" s="97">
        <f t="shared" si="1"/>
        <v>368</v>
      </c>
      <c r="O11" s="98">
        <f t="shared" si="1"/>
        <v>11</v>
      </c>
      <c r="P11" s="99">
        <f t="shared" si="1"/>
        <v>379</v>
      </c>
      <c r="Q11" s="100">
        <f>ROUNDDOWN(($R$116+ROUNDDOWN(($A11*IF(501&lt;=$A11,$R$128,IF(101&lt;=$A11,$R$127,IF(51&lt;=$A11,$R$126,IF(31&lt;=$A11,$R$125,IF(21&lt;=$A11,$R$124,IF(11&lt;=$A11,$R$123,IF(1&lt;=$A11,$R$122,0)))))))),0))*1.1,0)</f>
        <v>6633</v>
      </c>
      <c r="R11" s="101">
        <f t="shared" si="6"/>
        <v>1227</v>
      </c>
      <c r="S11" s="102">
        <f t="shared" si="10"/>
        <v>7860</v>
      </c>
      <c r="T11" s="103">
        <f t="shared" si="2"/>
        <v>369</v>
      </c>
      <c r="U11" s="104">
        <f t="shared" si="2"/>
        <v>37</v>
      </c>
      <c r="V11" s="105">
        <f t="shared" si="2"/>
        <v>406</v>
      </c>
      <c r="W11" s="106">
        <f t="shared" si="3"/>
        <v>4000</v>
      </c>
      <c r="X11" s="86">
        <f t="shared" si="3"/>
        <v>232</v>
      </c>
      <c r="Y11" s="87">
        <f t="shared" si="3"/>
        <v>4232</v>
      </c>
      <c r="Z11" s="107">
        <f t="shared" si="4"/>
        <v>2.5191796429927837</v>
      </c>
      <c r="AA11" s="83">
        <f t="shared" si="4"/>
        <v>1.2331658291457286</v>
      </c>
      <c r="AB11" s="83">
        <f t="shared" si="4"/>
        <v>2.1664829106945978</v>
      </c>
    </row>
    <row r="12" spans="1:28" s="57" customFormat="1" ht="18" customHeight="1" x14ac:dyDescent="0.25">
      <c r="A12" s="84">
        <v>7</v>
      </c>
      <c r="B12" s="85">
        <f t="shared" si="5"/>
        <v>2633</v>
      </c>
      <c r="C12" s="106">
        <v>1166</v>
      </c>
      <c r="D12" s="111">
        <f t="shared" si="7"/>
        <v>3799</v>
      </c>
      <c r="E12" s="88">
        <f>ROUNDDOWN(($F$116+ROUNDDOWN(($A12*IF(501&lt;=$A12,$F$128,IF(101&lt;=$A12,$F$127,IF(51&lt;=$A12,$F$126,IF(31&lt;=$A12,$F$125,IF(21&lt;=$A12,$F$124,IF(11&lt;=$A12,$F$123,IF(1&lt;=$A12,$F$122,0)))))))),0))*1.1,0)</f>
        <v>5967</v>
      </c>
      <c r="F12" s="89">
        <v>1258</v>
      </c>
      <c r="G12" s="90">
        <f t="shared" si="8"/>
        <v>7225</v>
      </c>
      <c r="H12" s="91">
        <f t="shared" si="0"/>
        <v>3334</v>
      </c>
      <c r="I12" s="92">
        <f t="shared" si="0"/>
        <v>92</v>
      </c>
      <c r="J12" s="93">
        <f t="shared" si="0"/>
        <v>3426</v>
      </c>
      <c r="K12" s="94">
        <f>ROUNDDOWN(($L$116+ROUNDDOWN(($A12*IF(501&lt;=$A12,$L$128,IF(101&lt;=$A12,$L$127,IF(51&lt;=$A12,$L$126,IF(31&lt;=$A12,$L$125,IF(21&lt;=$A12,$L$124,IF(11&lt;=$A12,$L$123,IF(1&lt;=$A12,$L$122,0)))))))),0))*1.1,0)</f>
        <v>6340</v>
      </c>
      <c r="L12" s="95">
        <v>1263</v>
      </c>
      <c r="M12" s="96">
        <f t="shared" si="9"/>
        <v>7603</v>
      </c>
      <c r="N12" s="97">
        <f t="shared" si="1"/>
        <v>373</v>
      </c>
      <c r="O12" s="98">
        <f t="shared" si="1"/>
        <v>5</v>
      </c>
      <c r="P12" s="99">
        <f t="shared" si="1"/>
        <v>378</v>
      </c>
      <c r="Q12" s="100">
        <f>ROUNDDOWN(($R$116+ROUNDDOWN(($A12*IF(501&lt;=$A12,$R$128,IF(101&lt;=$A12,$R$127,IF(51&lt;=$A12,$R$126,IF(31&lt;=$A12,$R$125,IF(21&lt;=$A12,$R$124,IF(11&lt;=$A12,$R$123,IF(1&lt;=$A12,$R$122,0)))))))),0))*1.1,0)</f>
        <v>6713</v>
      </c>
      <c r="R12" s="101">
        <f t="shared" si="6"/>
        <v>1300</v>
      </c>
      <c r="S12" s="102">
        <f t="shared" si="10"/>
        <v>8013</v>
      </c>
      <c r="T12" s="103">
        <f t="shared" si="2"/>
        <v>373</v>
      </c>
      <c r="U12" s="104">
        <f t="shared" si="2"/>
        <v>37</v>
      </c>
      <c r="V12" s="105">
        <f t="shared" si="2"/>
        <v>410</v>
      </c>
      <c r="W12" s="106">
        <f t="shared" si="3"/>
        <v>4080</v>
      </c>
      <c r="X12" s="86">
        <f t="shared" si="3"/>
        <v>134</v>
      </c>
      <c r="Y12" s="87">
        <f t="shared" si="3"/>
        <v>4214</v>
      </c>
      <c r="Z12" s="107">
        <f t="shared" si="4"/>
        <v>2.5495632358526397</v>
      </c>
      <c r="AA12" s="83">
        <f t="shared" si="4"/>
        <v>1.1149228130360205</v>
      </c>
      <c r="AB12" s="83">
        <f t="shared" si="4"/>
        <v>2.1092392734930243</v>
      </c>
    </row>
    <row r="13" spans="1:28" s="57" customFormat="1" ht="18" customHeight="1" x14ac:dyDescent="0.25">
      <c r="A13" s="84">
        <v>8</v>
      </c>
      <c r="B13" s="85">
        <f t="shared" si="5"/>
        <v>2633</v>
      </c>
      <c r="C13" s="106">
        <v>1336</v>
      </c>
      <c r="D13" s="111">
        <f t="shared" si="7"/>
        <v>3969</v>
      </c>
      <c r="E13" s="88">
        <f>ROUNDDOWN(($F$116+ROUNDDOWN(($A13*IF(501&lt;=$A13,$F$128,IF(101&lt;=$A13,$F$127,IF(51&lt;=$A13,$F$126,IF(31&lt;=$A13,$F$125,IF(21&lt;=$A13,$F$124,IF(11&lt;=$A13,$F$123,IF(1&lt;=$A13,$F$122,0)))))))),0))*1.1,0)</f>
        <v>6039</v>
      </c>
      <c r="F13" s="89">
        <v>1337</v>
      </c>
      <c r="G13" s="90">
        <f t="shared" si="8"/>
        <v>7376</v>
      </c>
      <c r="H13" s="91">
        <f t="shared" si="0"/>
        <v>3406</v>
      </c>
      <c r="I13" s="92">
        <f t="shared" si="0"/>
        <v>1</v>
      </c>
      <c r="J13" s="93">
        <f t="shared" si="0"/>
        <v>3407</v>
      </c>
      <c r="K13" s="94">
        <f>ROUNDDOWN(($L$116+ROUNDDOWN(($A13*IF(501&lt;=$A13,$L$128,IF(101&lt;=$A13,$L$127,IF(51&lt;=$A13,$L$126,IF(31&lt;=$A13,$L$125,IF(21&lt;=$A13,$L$124,IF(11&lt;=$A13,$L$123,IF(1&lt;=$A13,$L$122,0)))))))),0))*1.1,0)</f>
        <v>6416</v>
      </c>
      <c r="L13" s="95">
        <v>1337</v>
      </c>
      <c r="M13" s="96">
        <f t="shared" si="9"/>
        <v>7753</v>
      </c>
      <c r="N13" s="97">
        <f t="shared" si="1"/>
        <v>377</v>
      </c>
      <c r="O13" s="98">
        <f t="shared" si="1"/>
        <v>0</v>
      </c>
      <c r="P13" s="99">
        <f t="shared" si="1"/>
        <v>377</v>
      </c>
      <c r="Q13" s="100">
        <f>ROUNDDOWN(($R$116+ROUNDDOWN(($A13*IF(501&lt;=$A13,$R$128,IF(101&lt;=$A13,$R$127,IF(51&lt;=$A13,$R$126,IF(31&lt;=$A13,$R$125,IF(21&lt;=$A13,$R$124,IF(11&lt;=$A13,$R$123,IF(1&lt;=$A13,$R$122,0)))))))),0))*1.1,0)</f>
        <v>6793</v>
      </c>
      <c r="R13" s="101">
        <f t="shared" si="6"/>
        <v>1372</v>
      </c>
      <c r="S13" s="102">
        <f t="shared" si="10"/>
        <v>8165</v>
      </c>
      <c r="T13" s="103">
        <f t="shared" si="2"/>
        <v>377</v>
      </c>
      <c r="U13" s="104">
        <f t="shared" si="2"/>
        <v>35</v>
      </c>
      <c r="V13" s="105">
        <f t="shared" si="2"/>
        <v>412</v>
      </c>
      <c r="W13" s="106">
        <f t="shared" si="3"/>
        <v>4160</v>
      </c>
      <c r="X13" s="86">
        <f t="shared" si="3"/>
        <v>36</v>
      </c>
      <c r="Y13" s="87">
        <f t="shared" si="3"/>
        <v>4196</v>
      </c>
      <c r="Z13" s="107">
        <f t="shared" si="4"/>
        <v>2.5799468287124951</v>
      </c>
      <c r="AA13" s="83">
        <f t="shared" si="4"/>
        <v>1.0269461077844311</v>
      </c>
      <c r="AB13" s="83">
        <f t="shared" si="4"/>
        <v>2.0571932476694381</v>
      </c>
    </row>
    <row r="14" spans="1:28" s="57" customFormat="1" ht="18" customHeight="1" x14ac:dyDescent="0.25">
      <c r="A14" s="84">
        <v>9</v>
      </c>
      <c r="B14" s="85">
        <f t="shared" si="5"/>
        <v>2633</v>
      </c>
      <c r="C14" s="106">
        <v>1507</v>
      </c>
      <c r="D14" s="111">
        <f>B14+C14</f>
        <v>4140</v>
      </c>
      <c r="E14" s="88">
        <f>ROUNDDOWN(($F$116+ROUNDDOWN(($A14*IF(501&lt;=$A14,$F$128,IF(101&lt;=$A14,$F$127,IF(51&lt;=$A14,$F$126,IF(31&lt;=$A14,$F$125,IF(21&lt;=$A14,$F$124,IF(11&lt;=$A14,$F$123,IF(1&lt;=$A14,$F$122,0)))))))),0))*1.1,0)</f>
        <v>6110</v>
      </c>
      <c r="F14" s="89">
        <v>1436</v>
      </c>
      <c r="G14" s="90">
        <f t="shared" si="8"/>
        <v>7546</v>
      </c>
      <c r="H14" s="91">
        <f t="shared" si="0"/>
        <v>3477</v>
      </c>
      <c r="I14" s="92">
        <f t="shared" si="0"/>
        <v>-71</v>
      </c>
      <c r="J14" s="93">
        <f t="shared" si="0"/>
        <v>3406</v>
      </c>
      <c r="K14" s="94">
        <f>ROUNDDOWN(($L$116+ROUNDDOWN(($A14*IF(501&lt;=$A14,$L$128,IF(101&lt;=$A14,$L$127,IF(51&lt;=$A14,$L$126,IF(31&lt;=$A14,$L$125,IF(21&lt;=$A14,$L$124,IF(11&lt;=$A14,$L$123,IF(1&lt;=$A14,$L$122,0)))))))),0))*1.1,0)</f>
        <v>6492</v>
      </c>
      <c r="L14" s="95">
        <v>1441</v>
      </c>
      <c r="M14" s="96">
        <f t="shared" si="9"/>
        <v>7933</v>
      </c>
      <c r="N14" s="97">
        <f t="shared" si="1"/>
        <v>382</v>
      </c>
      <c r="O14" s="98">
        <f t="shared" si="1"/>
        <v>5</v>
      </c>
      <c r="P14" s="99">
        <f t="shared" si="1"/>
        <v>387</v>
      </c>
      <c r="Q14" s="100">
        <f>ROUNDDOWN(($R$116+ROUNDDOWN(($A14*IF(501&lt;=$A14,$R$128,IF(101&lt;=$A14,$R$127,IF(51&lt;=$A14,$R$126,IF(31&lt;=$A14,$R$125,IF(21&lt;=$A14,$R$124,IF(11&lt;=$A14,$R$123,IF(1&lt;=$A14,$R$122,0)))))))),0))*1.1,0)</f>
        <v>6873</v>
      </c>
      <c r="R14" s="101">
        <f t="shared" si="6"/>
        <v>1445</v>
      </c>
      <c r="S14" s="102">
        <f t="shared" si="10"/>
        <v>8318</v>
      </c>
      <c r="T14" s="103">
        <f t="shared" si="2"/>
        <v>381</v>
      </c>
      <c r="U14" s="104">
        <f t="shared" si="2"/>
        <v>4</v>
      </c>
      <c r="V14" s="105">
        <f t="shared" si="2"/>
        <v>385</v>
      </c>
      <c r="W14" s="106">
        <f t="shared" si="3"/>
        <v>4240</v>
      </c>
      <c r="X14" s="86">
        <f t="shared" si="3"/>
        <v>-62</v>
      </c>
      <c r="Y14" s="87">
        <f t="shared" si="3"/>
        <v>4178</v>
      </c>
      <c r="Z14" s="107">
        <f t="shared" si="4"/>
        <v>2.6103304215723511</v>
      </c>
      <c r="AA14" s="83">
        <f t="shared" si="4"/>
        <v>0.95885865958858663</v>
      </c>
      <c r="AB14" s="83">
        <f t="shared" si="4"/>
        <v>2.0091787439613529</v>
      </c>
    </row>
    <row r="15" spans="1:28" s="57" customFormat="1" ht="18" customHeight="1" x14ac:dyDescent="0.25">
      <c r="A15" s="84">
        <v>10</v>
      </c>
      <c r="B15" s="85">
        <f t="shared" si="5"/>
        <v>2633</v>
      </c>
      <c r="C15" s="106">
        <v>1677</v>
      </c>
      <c r="D15" s="111">
        <f t="shared" ref="D15:D78" si="11">B15+C15</f>
        <v>4310</v>
      </c>
      <c r="E15" s="88">
        <f>ROUNDDOWN(($F$116+ROUNDDOWN(($A15*IF(501&lt;=$A15,$F$128,IF(101&lt;=$A15,$F$127,IF(51&lt;=$A15,$F$126,IF(31&lt;=$A15,$F$125,IF(21&lt;=$A15,$F$124,IF(11&lt;=$A15,$F$123,IF(1&lt;=$A15,$F$122,0)))))))),0))*1.1,0)</f>
        <v>6182</v>
      </c>
      <c r="F15" s="89">
        <v>1518</v>
      </c>
      <c r="G15" s="90">
        <f t="shared" si="8"/>
        <v>7700</v>
      </c>
      <c r="H15" s="91">
        <f t="shared" si="0"/>
        <v>3549</v>
      </c>
      <c r="I15" s="92">
        <f t="shared" si="0"/>
        <v>-159</v>
      </c>
      <c r="J15" s="93">
        <f t="shared" si="0"/>
        <v>3390</v>
      </c>
      <c r="K15" s="94">
        <f>ROUNDDOWN(($L$116+ROUNDDOWN(($A15*IF(501&lt;=$A15,$L$128,IF(101&lt;=$A15,$L$127,IF(51&lt;=$A15,$L$126,IF(31&lt;=$A15,$L$125,IF(21&lt;=$A15,$L$124,IF(11&lt;=$A15,$L$123,IF(1&lt;=$A15,$L$122,0)))))))),0))*1.1,0)</f>
        <v>6568</v>
      </c>
      <c r="L15" s="95">
        <v>1518</v>
      </c>
      <c r="M15" s="96">
        <f t="shared" si="9"/>
        <v>8086</v>
      </c>
      <c r="N15" s="97">
        <f t="shared" si="1"/>
        <v>386</v>
      </c>
      <c r="O15" s="98">
        <f t="shared" si="1"/>
        <v>0</v>
      </c>
      <c r="P15" s="99">
        <f t="shared" si="1"/>
        <v>386</v>
      </c>
      <c r="Q15" s="100">
        <f>ROUNDDOWN(($R$116+ROUNDDOWN(($A15*IF(501&lt;=$A15,$R$128,IF(101&lt;=$A15,$R$127,IF(51&lt;=$A15,$R$126,IF(31&lt;=$A15,$R$125,IF(21&lt;=$A15,$R$124,IF(11&lt;=$A15,$R$123,IF(1&lt;=$A15,$R$122,0)))))))),0))*1.1,0)</f>
        <v>6954</v>
      </c>
      <c r="R15" s="101">
        <f t="shared" si="6"/>
        <v>1518</v>
      </c>
      <c r="S15" s="102">
        <f t="shared" si="10"/>
        <v>8472</v>
      </c>
      <c r="T15" s="103">
        <f t="shared" si="2"/>
        <v>386</v>
      </c>
      <c r="U15" s="104">
        <f t="shared" si="2"/>
        <v>0</v>
      </c>
      <c r="V15" s="105">
        <f t="shared" si="2"/>
        <v>386</v>
      </c>
      <c r="W15" s="106">
        <f t="shared" si="3"/>
        <v>4321</v>
      </c>
      <c r="X15" s="86">
        <f t="shared" si="3"/>
        <v>-159</v>
      </c>
      <c r="Y15" s="87">
        <f t="shared" si="3"/>
        <v>4162</v>
      </c>
      <c r="Z15" s="107">
        <f t="shared" si="4"/>
        <v>2.641093809342955</v>
      </c>
      <c r="AA15" s="83">
        <f t="shared" si="4"/>
        <v>0.90518783542039361</v>
      </c>
      <c r="AB15" s="83">
        <f t="shared" si="4"/>
        <v>1.965661252900232</v>
      </c>
    </row>
    <row r="16" spans="1:28" s="57" customFormat="1" ht="18" customHeight="1" x14ac:dyDescent="0.25">
      <c r="A16" s="84">
        <v>11</v>
      </c>
      <c r="B16" s="85">
        <f t="shared" si="5"/>
        <v>2877</v>
      </c>
      <c r="C16" s="106">
        <v>1848</v>
      </c>
      <c r="D16" s="111">
        <f t="shared" si="11"/>
        <v>4725</v>
      </c>
      <c r="E16" s="88">
        <f>ROUNDDOWN(($F$116+ROUNDDOWN(($A16*IF(501&lt;=$A16,$F$128,IF(101&lt;=$A16,$F$127,IF(51&lt;=$A16,$F$126,IF(31&lt;=$A16,$F$125,IF(21&lt;=$A16,$F$124,IF(11&lt;=$A16,$F$123,IF(1&lt;=$A16,$F$122,0)))))))),0))*1.1,0)</f>
        <v>6459</v>
      </c>
      <c r="F16" s="89">
        <v>1768</v>
      </c>
      <c r="G16" s="90">
        <f t="shared" si="8"/>
        <v>8227</v>
      </c>
      <c r="H16" s="91">
        <f t="shared" si="0"/>
        <v>3582</v>
      </c>
      <c r="I16" s="92">
        <f t="shared" si="0"/>
        <v>-80</v>
      </c>
      <c r="J16" s="93">
        <f t="shared" si="0"/>
        <v>3502</v>
      </c>
      <c r="K16" s="94">
        <f>ROUNDDOWN(($L$116+ROUNDDOWN(($A16*IF(501&lt;=$A16,$L$128,IF(101&lt;=$A16,$L$127,IF(51&lt;=$A16,$L$126,IF(31&lt;=$A16,$L$125,IF(21&lt;=$A16,$L$124,IF(11&lt;=$A16,$L$123,IF(1&lt;=$A16,$L$122,0)))))))),0))*1.1,0)</f>
        <v>6861</v>
      </c>
      <c r="L16" s="95">
        <v>1788</v>
      </c>
      <c r="M16" s="96">
        <f t="shared" si="9"/>
        <v>8649</v>
      </c>
      <c r="N16" s="97">
        <f t="shared" si="1"/>
        <v>402</v>
      </c>
      <c r="O16" s="98">
        <f t="shared" si="1"/>
        <v>20</v>
      </c>
      <c r="P16" s="99">
        <f t="shared" si="1"/>
        <v>422</v>
      </c>
      <c r="Q16" s="100">
        <f>ROUNDDOWN(($R$116+ROUNDDOWN(($A16*IF(501&lt;=$A16,$R$128,IF(101&lt;=$A16,$R$127,IF(51&lt;=$A16,$R$126,IF(31&lt;=$A16,$R$125,IF(21&lt;=$A16,$R$124,IF(11&lt;=$A16,$R$123,IF(1&lt;=$A16,$R$122,0)))))))),0))*1.1,0)</f>
        <v>7264</v>
      </c>
      <c r="R16" s="101">
        <f t="shared" si="6"/>
        <v>1808</v>
      </c>
      <c r="S16" s="102">
        <f t="shared" si="10"/>
        <v>9072</v>
      </c>
      <c r="T16" s="103">
        <f t="shared" si="2"/>
        <v>403</v>
      </c>
      <c r="U16" s="104">
        <f t="shared" si="2"/>
        <v>20</v>
      </c>
      <c r="V16" s="105">
        <f t="shared" si="2"/>
        <v>423</v>
      </c>
      <c r="W16" s="106">
        <f t="shared" si="3"/>
        <v>4387</v>
      </c>
      <c r="X16" s="86">
        <f t="shared" si="3"/>
        <v>-40</v>
      </c>
      <c r="Y16" s="87">
        <f t="shared" si="3"/>
        <v>4347</v>
      </c>
      <c r="Z16" s="107">
        <f t="shared" si="4"/>
        <v>2.5248522766770942</v>
      </c>
      <c r="AA16" s="83">
        <f t="shared" si="4"/>
        <v>0.97835497835497831</v>
      </c>
      <c r="AB16" s="83">
        <f t="shared" si="4"/>
        <v>1.92</v>
      </c>
    </row>
    <row r="17" spans="1:28" s="57" customFormat="1" ht="18" customHeight="1" x14ac:dyDescent="0.25">
      <c r="A17" s="84">
        <v>12</v>
      </c>
      <c r="B17" s="85">
        <f t="shared" si="5"/>
        <v>3121</v>
      </c>
      <c r="C17" s="106">
        <v>2018</v>
      </c>
      <c r="D17" s="111">
        <f t="shared" si="11"/>
        <v>5139</v>
      </c>
      <c r="E17" s="88">
        <f>ROUNDDOWN(($F$116+ROUNDDOWN(($A17*IF(501&lt;=$A17,$F$128,IF(101&lt;=$A17,$F$127,IF(51&lt;=$A17,$F$126,IF(31&lt;=$A17,$F$125,IF(21&lt;=$A17,$F$124,IF(11&lt;=$A17,$F$123,IF(1&lt;=$A17,$F$122,0)))))))),0))*1.1,0)</f>
        <v>6549</v>
      </c>
      <c r="F17" s="89">
        <v>1865</v>
      </c>
      <c r="G17" s="90">
        <f t="shared" si="8"/>
        <v>8414</v>
      </c>
      <c r="H17" s="91">
        <f t="shared" si="0"/>
        <v>3428</v>
      </c>
      <c r="I17" s="92">
        <f t="shared" si="0"/>
        <v>-153</v>
      </c>
      <c r="J17" s="93">
        <f t="shared" si="0"/>
        <v>3275</v>
      </c>
      <c r="K17" s="94">
        <f>ROUNDDOWN(($L$116+ROUNDDOWN(($A17*IF(501&lt;=$A17,$L$128,IF(101&lt;=$A17,$L$127,IF(51&lt;=$A17,$L$126,IF(31&lt;=$A17,$L$125,IF(21&lt;=$A17,$L$124,IF(11&lt;=$A17,$L$123,IF(1&lt;=$A17,$L$122,0)))))))),0))*1.1,0)</f>
        <v>6957</v>
      </c>
      <c r="L17" s="95">
        <v>1883</v>
      </c>
      <c r="M17" s="96">
        <f t="shared" si="9"/>
        <v>8840</v>
      </c>
      <c r="N17" s="97">
        <f t="shared" si="1"/>
        <v>408</v>
      </c>
      <c r="O17" s="98">
        <f t="shared" si="1"/>
        <v>18</v>
      </c>
      <c r="P17" s="99">
        <f t="shared" si="1"/>
        <v>426</v>
      </c>
      <c r="Q17" s="100">
        <f>ROUNDDOWN(($R$116+ROUNDDOWN(($A17*IF(501&lt;=$A17,$R$128,IF(101&lt;=$A17,$R$127,IF(51&lt;=$A17,$R$126,IF(31&lt;=$A17,$R$125,IF(21&lt;=$A17,$R$124,IF(11&lt;=$A17,$R$123,IF(1&lt;=$A17,$R$122,0)))))))),0))*1.1,0)</f>
        <v>7365</v>
      </c>
      <c r="R17" s="101">
        <f t="shared" si="6"/>
        <v>1900</v>
      </c>
      <c r="S17" s="102">
        <f t="shared" si="10"/>
        <v>9265</v>
      </c>
      <c r="T17" s="103">
        <f t="shared" si="2"/>
        <v>408</v>
      </c>
      <c r="U17" s="104">
        <f t="shared" si="2"/>
        <v>17</v>
      </c>
      <c r="V17" s="105">
        <f t="shared" si="2"/>
        <v>425</v>
      </c>
      <c r="W17" s="106">
        <f t="shared" si="3"/>
        <v>4244</v>
      </c>
      <c r="X17" s="86">
        <f t="shared" si="3"/>
        <v>-118</v>
      </c>
      <c r="Y17" s="87">
        <f t="shared" si="3"/>
        <v>4126</v>
      </c>
      <c r="Z17" s="107">
        <f t="shared" si="4"/>
        <v>2.3598205703300223</v>
      </c>
      <c r="AA17" s="83">
        <f t="shared" si="4"/>
        <v>0.94152626362735381</v>
      </c>
      <c r="AB17" s="83">
        <f t="shared" si="4"/>
        <v>1.802879937731076</v>
      </c>
    </row>
    <row r="18" spans="1:28" s="57" customFormat="1" ht="18" customHeight="1" x14ac:dyDescent="0.25">
      <c r="A18" s="84">
        <v>13</v>
      </c>
      <c r="B18" s="85">
        <f t="shared" si="5"/>
        <v>3366</v>
      </c>
      <c r="C18" s="106">
        <v>2189</v>
      </c>
      <c r="D18" s="111">
        <f t="shared" si="11"/>
        <v>5555</v>
      </c>
      <c r="E18" s="88">
        <f>ROUNDDOWN(($F$116+ROUNDDOWN(($A18*IF(501&lt;=$A18,$F$128,IF(101&lt;=$A18,$F$127,IF(51&lt;=$A18,$F$126,IF(31&lt;=$A18,$F$125,IF(21&lt;=$A18,$F$124,IF(11&lt;=$A18,$F$123,IF(1&lt;=$A18,$F$122,0)))))))),0))*1.1,0)</f>
        <v>6639</v>
      </c>
      <c r="F18" s="89">
        <v>1962</v>
      </c>
      <c r="G18" s="90">
        <f t="shared" si="8"/>
        <v>8601</v>
      </c>
      <c r="H18" s="91">
        <f t="shared" si="0"/>
        <v>3273</v>
      </c>
      <c r="I18" s="92">
        <f t="shared" si="0"/>
        <v>-227</v>
      </c>
      <c r="J18" s="93">
        <f t="shared" si="0"/>
        <v>3046</v>
      </c>
      <c r="K18" s="94">
        <f>ROUNDDOWN(($L$116+ROUNDDOWN(($A18*IF(501&lt;=$A18,$L$128,IF(101&lt;=$A18,$L$127,IF(51&lt;=$A18,$L$126,IF(31&lt;=$A18,$L$125,IF(21&lt;=$A18,$L$124,IF(11&lt;=$A18,$L$123,IF(1&lt;=$A18,$L$122,0)))))))),0))*1.1,0)</f>
        <v>7053</v>
      </c>
      <c r="L18" s="95">
        <v>1977</v>
      </c>
      <c r="M18" s="96">
        <f t="shared" si="9"/>
        <v>9030</v>
      </c>
      <c r="N18" s="97">
        <f t="shared" si="1"/>
        <v>414</v>
      </c>
      <c r="O18" s="98">
        <f t="shared" si="1"/>
        <v>15</v>
      </c>
      <c r="P18" s="99">
        <f t="shared" si="1"/>
        <v>429</v>
      </c>
      <c r="Q18" s="100">
        <f>ROUNDDOWN(($R$116+ROUNDDOWN(($A18*IF(501&lt;=$A18,$R$128,IF(101&lt;=$A18,$R$127,IF(51&lt;=$A18,$R$126,IF(31&lt;=$A18,$R$125,IF(21&lt;=$A18,$R$124,IF(11&lt;=$A18,$R$123,IF(1&lt;=$A18,$R$122,0)))))))),0))*1.1,0)</f>
        <v>7466</v>
      </c>
      <c r="R18" s="101">
        <f t="shared" si="6"/>
        <v>1993</v>
      </c>
      <c r="S18" s="102">
        <f t="shared" si="10"/>
        <v>9459</v>
      </c>
      <c r="T18" s="103">
        <f t="shared" si="2"/>
        <v>413</v>
      </c>
      <c r="U18" s="104">
        <f t="shared" si="2"/>
        <v>16</v>
      </c>
      <c r="V18" s="105">
        <f t="shared" si="2"/>
        <v>429</v>
      </c>
      <c r="W18" s="106">
        <f t="shared" si="3"/>
        <v>4100</v>
      </c>
      <c r="X18" s="86">
        <f t="shared" si="3"/>
        <v>-196</v>
      </c>
      <c r="Y18" s="87">
        <f t="shared" si="3"/>
        <v>3904</v>
      </c>
      <c r="Z18" s="107">
        <f t="shared" si="4"/>
        <v>2.2180629827688652</v>
      </c>
      <c r="AA18" s="83">
        <f t="shared" si="4"/>
        <v>0.91046139789858382</v>
      </c>
      <c r="AB18" s="83">
        <f t="shared" si="4"/>
        <v>1.7027902790279028</v>
      </c>
    </row>
    <row r="19" spans="1:28" s="57" customFormat="1" ht="18" customHeight="1" x14ac:dyDescent="0.25">
      <c r="A19" s="84">
        <v>14</v>
      </c>
      <c r="B19" s="85">
        <f t="shared" si="5"/>
        <v>3610</v>
      </c>
      <c r="C19" s="106">
        <v>2359</v>
      </c>
      <c r="D19" s="111">
        <f t="shared" si="11"/>
        <v>5969</v>
      </c>
      <c r="E19" s="88">
        <f>ROUNDDOWN(($F$116+ROUNDDOWN(($A19*IF(501&lt;=$A19,$F$128,IF(101&lt;=$A19,$F$127,IF(51&lt;=$A19,$F$126,IF(31&lt;=$A19,$F$125,IF(21&lt;=$A19,$F$124,IF(11&lt;=$A19,$F$123,IF(1&lt;=$A19,$F$122,0)))))))),0))*1.1,0)</f>
        <v>6729</v>
      </c>
      <c r="F19" s="89">
        <v>2059</v>
      </c>
      <c r="G19" s="90">
        <f t="shared" si="8"/>
        <v>8788</v>
      </c>
      <c r="H19" s="91">
        <f t="shared" si="0"/>
        <v>3119</v>
      </c>
      <c r="I19" s="92">
        <f t="shared" si="0"/>
        <v>-300</v>
      </c>
      <c r="J19" s="93">
        <f t="shared" si="0"/>
        <v>2819</v>
      </c>
      <c r="K19" s="94">
        <f>ROUNDDOWN(($L$116+ROUNDDOWN(($A19*IF(501&lt;=$A19,$L$128,IF(101&lt;=$A19,$L$127,IF(51&lt;=$A19,$L$126,IF(31&lt;=$A19,$L$125,IF(21&lt;=$A19,$L$124,IF(11&lt;=$A19,$L$123,IF(1&lt;=$A19,$L$122,0)))))))),0))*1.1,0)</f>
        <v>7148</v>
      </c>
      <c r="L19" s="95">
        <v>2072</v>
      </c>
      <c r="M19" s="96">
        <f t="shared" si="9"/>
        <v>9220</v>
      </c>
      <c r="N19" s="97">
        <f t="shared" si="1"/>
        <v>419</v>
      </c>
      <c r="O19" s="98">
        <f t="shared" si="1"/>
        <v>13</v>
      </c>
      <c r="P19" s="99">
        <f t="shared" si="1"/>
        <v>432</v>
      </c>
      <c r="Q19" s="100">
        <f>ROUNDDOWN(($R$116+ROUNDDOWN(($A19*IF(501&lt;=$A19,$R$128,IF(101&lt;=$A19,$R$127,IF(51&lt;=$A19,$R$126,IF(31&lt;=$A19,$R$125,IF(21&lt;=$A19,$R$124,IF(11&lt;=$A19,$R$123,IF(1&lt;=$A19,$R$122,0)))))))),0))*1.1,0)</f>
        <v>7568</v>
      </c>
      <c r="R19" s="101">
        <f t="shared" si="6"/>
        <v>2085</v>
      </c>
      <c r="S19" s="102">
        <f t="shared" si="10"/>
        <v>9653</v>
      </c>
      <c r="T19" s="103">
        <f t="shared" si="2"/>
        <v>420</v>
      </c>
      <c r="U19" s="104">
        <f t="shared" si="2"/>
        <v>13</v>
      </c>
      <c r="V19" s="105">
        <f t="shared" si="2"/>
        <v>433</v>
      </c>
      <c r="W19" s="106">
        <f t="shared" si="3"/>
        <v>3958</v>
      </c>
      <c r="X19" s="86">
        <f t="shared" si="3"/>
        <v>-274</v>
      </c>
      <c r="Y19" s="87">
        <f t="shared" si="3"/>
        <v>3684</v>
      </c>
      <c r="Z19" s="107">
        <f t="shared" si="4"/>
        <v>2.0963988919667589</v>
      </c>
      <c r="AA19" s="83">
        <f t="shared" si="4"/>
        <v>0.88384908859686306</v>
      </c>
      <c r="AB19" s="83">
        <f t="shared" si="4"/>
        <v>1.6171888088457027</v>
      </c>
    </row>
    <row r="20" spans="1:28" s="57" customFormat="1" ht="18" customHeight="1" x14ac:dyDescent="0.25">
      <c r="A20" s="84">
        <v>15</v>
      </c>
      <c r="B20" s="85">
        <f t="shared" si="5"/>
        <v>3854</v>
      </c>
      <c r="C20" s="106">
        <v>2530</v>
      </c>
      <c r="D20" s="111">
        <f t="shared" si="11"/>
        <v>6384</v>
      </c>
      <c r="E20" s="88">
        <f>ROUNDDOWN(($F$116+ROUNDDOWN(($A20*IF(501&lt;=$A20,$F$128,IF(101&lt;=$A20,$F$127,IF(51&lt;=$A20,$F$126,IF(31&lt;=$A20,$F$125,IF(21&lt;=$A20,$F$124,IF(11&lt;=$A20,$F$123,IF(1&lt;=$A20,$F$122,0)))))))),0))*1.1,0)</f>
        <v>6820</v>
      </c>
      <c r="F20" s="89">
        <v>2156</v>
      </c>
      <c r="G20" s="90">
        <f t="shared" si="8"/>
        <v>8976</v>
      </c>
      <c r="H20" s="91">
        <f t="shared" ref="H20:J50" si="12">E20-B20</f>
        <v>2966</v>
      </c>
      <c r="I20" s="92">
        <f t="shared" si="12"/>
        <v>-374</v>
      </c>
      <c r="J20" s="93">
        <f t="shared" si="12"/>
        <v>2592</v>
      </c>
      <c r="K20" s="94">
        <f>ROUNDDOWN(($L$116+ROUNDDOWN(($A20*IF(501&lt;=$A20,$L$128,IF(101&lt;=$A20,$L$127,IF(51&lt;=$A20,$L$126,IF(31&lt;=$A20,$L$125,IF(21&lt;=$A20,$L$124,IF(11&lt;=$A20,$L$123,IF(1&lt;=$A20,$L$122,0)))))))),0))*1.1,0)</f>
        <v>7244</v>
      </c>
      <c r="L20" s="95">
        <v>2167</v>
      </c>
      <c r="M20" s="96">
        <f t="shared" si="9"/>
        <v>9411</v>
      </c>
      <c r="N20" s="97">
        <f t="shared" ref="N20:P69" si="13">K20-E20</f>
        <v>424</v>
      </c>
      <c r="O20" s="98">
        <f t="shared" si="13"/>
        <v>11</v>
      </c>
      <c r="P20" s="99">
        <f t="shared" si="13"/>
        <v>435</v>
      </c>
      <c r="Q20" s="100">
        <f>ROUNDDOWN(($R$116+ROUNDDOWN(($A20*IF(501&lt;=$A20,$R$128,IF(101&lt;=$A20,$R$127,IF(51&lt;=$A20,$R$126,IF(31&lt;=$A20,$R$125,IF(21&lt;=$A20,$R$124,IF(11&lt;=$A20,$R$123,IF(1&lt;=$A20,$R$122,0)))))))),0))*1.1,0)</f>
        <v>7669</v>
      </c>
      <c r="R20" s="101">
        <f t="shared" si="6"/>
        <v>2178</v>
      </c>
      <c r="S20" s="102">
        <f t="shared" si="10"/>
        <v>9847</v>
      </c>
      <c r="T20" s="103">
        <f t="shared" ref="T20:V69" si="14">Q20-K20</f>
        <v>425</v>
      </c>
      <c r="U20" s="104">
        <f t="shared" si="14"/>
        <v>11</v>
      </c>
      <c r="V20" s="105">
        <f t="shared" si="14"/>
        <v>436</v>
      </c>
      <c r="W20" s="106">
        <f t="shared" ref="W20:Y69" si="15">Q20-B20</f>
        <v>3815</v>
      </c>
      <c r="X20" s="86">
        <f t="shared" si="15"/>
        <v>-352</v>
      </c>
      <c r="Y20" s="87">
        <f t="shared" si="15"/>
        <v>3463</v>
      </c>
      <c r="Z20" s="107">
        <f t="shared" ref="Z20:AB69" si="16">Q20/B20</f>
        <v>1.989880643487286</v>
      </c>
      <c r="AA20" s="83">
        <f t="shared" si="16"/>
        <v>0.86086956521739133</v>
      </c>
      <c r="AB20" s="83">
        <f t="shared" si="16"/>
        <v>1.5424498746867168</v>
      </c>
    </row>
    <row r="21" spans="1:28" s="57" customFormat="1" ht="18" customHeight="1" x14ac:dyDescent="0.25">
      <c r="A21" s="84">
        <v>16</v>
      </c>
      <c r="B21" s="85">
        <f t="shared" si="5"/>
        <v>4098</v>
      </c>
      <c r="C21" s="106">
        <v>2700</v>
      </c>
      <c r="D21" s="111">
        <f t="shared" si="11"/>
        <v>6798</v>
      </c>
      <c r="E21" s="88">
        <f>ROUNDDOWN(($F$116+ROUNDDOWN(($A21*IF(501&lt;=$A21,$F$128,IF(101&lt;=$A21,$F$127,IF(51&lt;=$A21,$F$126,IF(31&lt;=$A21,$F$125,IF(21&lt;=$A21,$F$124,IF(11&lt;=$A21,$F$123,IF(1&lt;=$A21,$F$122,0)))))))),0))*1.1,0)</f>
        <v>6910</v>
      </c>
      <c r="F21" s="89">
        <v>2252</v>
      </c>
      <c r="G21" s="90">
        <f t="shared" si="8"/>
        <v>9162</v>
      </c>
      <c r="H21" s="91">
        <f t="shared" si="12"/>
        <v>2812</v>
      </c>
      <c r="I21" s="92">
        <f t="shared" si="12"/>
        <v>-448</v>
      </c>
      <c r="J21" s="93">
        <f t="shared" si="12"/>
        <v>2364</v>
      </c>
      <c r="K21" s="94">
        <f>ROUNDDOWN(($L$116+ROUNDDOWN(($A21*IF(501&lt;=$A21,$L$128,IF(101&lt;=$A21,$L$127,IF(51&lt;=$A21,$L$126,IF(31&lt;=$A21,$L$125,IF(21&lt;=$A21,$L$124,IF(11&lt;=$A21,$L$123,IF(1&lt;=$A21,$L$122,0)))))))),0))*1.1,0)</f>
        <v>7340</v>
      </c>
      <c r="L21" s="95">
        <v>2261</v>
      </c>
      <c r="M21" s="96">
        <f t="shared" si="9"/>
        <v>9601</v>
      </c>
      <c r="N21" s="97">
        <f t="shared" si="13"/>
        <v>430</v>
      </c>
      <c r="O21" s="98">
        <f t="shared" si="13"/>
        <v>9</v>
      </c>
      <c r="P21" s="99">
        <f t="shared" si="13"/>
        <v>439</v>
      </c>
      <c r="Q21" s="100">
        <f>ROUNDDOWN(($R$116+ROUNDDOWN(($A21*IF(501&lt;=$A21,$R$128,IF(101&lt;=$A21,$R$127,IF(51&lt;=$A21,$R$126,IF(31&lt;=$A21,$R$125,IF(21&lt;=$A21,$R$124,IF(11&lt;=$A21,$R$123,IF(1&lt;=$A21,$R$122,0)))))))),0))*1.1,0)</f>
        <v>7770</v>
      </c>
      <c r="R21" s="101">
        <f t="shared" si="6"/>
        <v>2270</v>
      </c>
      <c r="S21" s="102">
        <f t="shared" si="10"/>
        <v>10040</v>
      </c>
      <c r="T21" s="103">
        <f t="shared" si="14"/>
        <v>430</v>
      </c>
      <c r="U21" s="104">
        <f t="shared" si="14"/>
        <v>9</v>
      </c>
      <c r="V21" s="105">
        <f t="shared" si="14"/>
        <v>439</v>
      </c>
      <c r="W21" s="106">
        <f t="shared" si="15"/>
        <v>3672</v>
      </c>
      <c r="X21" s="86">
        <f t="shared" si="15"/>
        <v>-430</v>
      </c>
      <c r="Y21" s="87">
        <f t="shared" si="15"/>
        <v>3242</v>
      </c>
      <c r="Z21" s="107">
        <f t="shared" si="16"/>
        <v>1.8960468521229867</v>
      </c>
      <c r="AA21" s="83">
        <f t="shared" si="16"/>
        <v>0.84074074074074079</v>
      </c>
      <c r="AB21" s="83">
        <f t="shared" si="16"/>
        <v>1.4769049720506031</v>
      </c>
    </row>
    <row r="22" spans="1:28" s="57" customFormat="1" ht="18" customHeight="1" x14ac:dyDescent="0.25">
      <c r="A22" s="84">
        <v>17</v>
      </c>
      <c r="B22" s="85">
        <f t="shared" si="5"/>
        <v>4342</v>
      </c>
      <c r="C22" s="106">
        <v>2871</v>
      </c>
      <c r="D22" s="111">
        <f t="shared" si="11"/>
        <v>7213</v>
      </c>
      <c r="E22" s="88">
        <f>ROUNDDOWN(($F$116+ROUNDDOWN(($A22*IF(501&lt;=$A22,$F$128,IF(101&lt;=$A22,$F$127,IF(51&lt;=$A22,$F$126,IF(31&lt;=$A22,$F$125,IF(21&lt;=$A22,$F$124,IF(11&lt;=$A22,$F$123,IF(1&lt;=$A22,$F$122,0)))))))),0))*1.1,0)</f>
        <v>7000</v>
      </c>
      <c r="F22" s="89">
        <v>2349</v>
      </c>
      <c r="G22" s="90">
        <f t="shared" si="8"/>
        <v>9349</v>
      </c>
      <c r="H22" s="91">
        <f t="shared" si="12"/>
        <v>2658</v>
      </c>
      <c r="I22" s="92">
        <f t="shared" si="12"/>
        <v>-522</v>
      </c>
      <c r="J22" s="93">
        <f t="shared" si="12"/>
        <v>2136</v>
      </c>
      <c r="K22" s="94">
        <f>ROUNDDOWN(($L$116+ROUNDDOWN(($A22*IF(501&lt;=$A22,$L$128,IF(101&lt;=$A22,$L$127,IF(51&lt;=$A22,$L$126,IF(31&lt;=$A22,$L$125,IF(21&lt;=$A22,$L$124,IF(11&lt;=$A22,$L$123,IF(1&lt;=$A22,$L$122,0)))))))),0))*1.1,0)</f>
        <v>7436</v>
      </c>
      <c r="L22" s="95">
        <v>2356</v>
      </c>
      <c r="M22" s="96">
        <f t="shared" si="9"/>
        <v>9792</v>
      </c>
      <c r="N22" s="97">
        <f t="shared" si="13"/>
        <v>436</v>
      </c>
      <c r="O22" s="98">
        <f t="shared" si="13"/>
        <v>7</v>
      </c>
      <c r="P22" s="99">
        <f t="shared" si="13"/>
        <v>443</v>
      </c>
      <c r="Q22" s="100">
        <f>ROUNDDOWN(($R$116+ROUNDDOWN(($A22*IF(501&lt;=$A22,$R$128,IF(101&lt;=$A22,$R$127,IF(51&lt;=$A22,$R$126,IF(31&lt;=$A22,$R$125,IF(21&lt;=$A22,$R$124,IF(11&lt;=$A22,$R$123,IF(1&lt;=$A22,$R$122,0)))))))),0))*1.1,0)</f>
        <v>7871</v>
      </c>
      <c r="R22" s="101">
        <f t="shared" si="6"/>
        <v>2362</v>
      </c>
      <c r="S22" s="102">
        <f t="shared" si="10"/>
        <v>10233</v>
      </c>
      <c r="T22" s="103">
        <f t="shared" si="14"/>
        <v>435</v>
      </c>
      <c r="U22" s="104">
        <f t="shared" si="14"/>
        <v>6</v>
      </c>
      <c r="V22" s="105">
        <f t="shared" si="14"/>
        <v>441</v>
      </c>
      <c r="W22" s="106">
        <f t="shared" si="15"/>
        <v>3529</v>
      </c>
      <c r="X22" s="86">
        <f t="shared" si="15"/>
        <v>-509</v>
      </c>
      <c r="Y22" s="87">
        <f t="shared" si="15"/>
        <v>3020</v>
      </c>
      <c r="Z22" s="107">
        <f t="shared" si="16"/>
        <v>1.812759097190235</v>
      </c>
      <c r="AA22" s="83">
        <f t="shared" si="16"/>
        <v>0.8227098571926158</v>
      </c>
      <c r="AB22" s="83">
        <f t="shared" si="16"/>
        <v>1.4186884791348953</v>
      </c>
    </row>
    <row r="23" spans="1:28" s="57" customFormat="1" ht="18" customHeight="1" x14ac:dyDescent="0.25">
      <c r="A23" s="84">
        <v>18</v>
      </c>
      <c r="B23" s="85">
        <f t="shared" si="5"/>
        <v>4587</v>
      </c>
      <c r="C23" s="106">
        <v>3041</v>
      </c>
      <c r="D23" s="111">
        <f t="shared" si="11"/>
        <v>7628</v>
      </c>
      <c r="E23" s="88">
        <f>ROUNDDOWN(($F$116+ROUNDDOWN(($A23*IF(501&lt;=$A23,$F$128,IF(101&lt;=$A23,$F$127,IF(51&lt;=$A23,$F$126,IF(31&lt;=$A23,$F$125,IF(21&lt;=$A23,$F$124,IF(11&lt;=$A23,$F$123,IF(1&lt;=$A23,$F$122,0)))))))),0))*1.1,0)</f>
        <v>7090</v>
      </c>
      <c r="F23" s="89">
        <v>2446</v>
      </c>
      <c r="G23" s="90">
        <f t="shared" si="8"/>
        <v>9536</v>
      </c>
      <c r="H23" s="91">
        <f t="shared" si="12"/>
        <v>2503</v>
      </c>
      <c r="I23" s="92">
        <f t="shared" si="12"/>
        <v>-595</v>
      </c>
      <c r="J23" s="93">
        <f t="shared" si="12"/>
        <v>1908</v>
      </c>
      <c r="K23" s="94">
        <f>ROUNDDOWN(($L$116+ROUNDDOWN(($A23*IF(501&lt;=$A23,$L$128,IF(101&lt;=$A23,$L$127,IF(51&lt;=$A23,$L$126,IF(31&lt;=$A23,$L$125,IF(21&lt;=$A23,$L$124,IF(11&lt;=$A23,$L$123,IF(1&lt;=$A23,$L$122,0)))))))),0))*1.1,0)</f>
        <v>7531</v>
      </c>
      <c r="L23" s="95">
        <v>2450</v>
      </c>
      <c r="M23" s="96">
        <f t="shared" si="9"/>
        <v>9981</v>
      </c>
      <c r="N23" s="97">
        <f t="shared" si="13"/>
        <v>441</v>
      </c>
      <c r="O23" s="98">
        <f t="shared" si="13"/>
        <v>4</v>
      </c>
      <c r="P23" s="99">
        <f t="shared" si="13"/>
        <v>445</v>
      </c>
      <c r="Q23" s="100">
        <f>ROUNDDOWN(($R$116+ROUNDDOWN(($A23*IF(501&lt;=$A23,$R$128,IF(101&lt;=$A23,$R$127,IF(51&lt;=$A23,$R$126,IF(31&lt;=$A23,$R$125,IF(21&lt;=$A23,$R$124,IF(11&lt;=$A23,$R$123,IF(1&lt;=$A23,$R$122,0)))))))),0))*1.1,0)</f>
        <v>7972</v>
      </c>
      <c r="R23" s="101">
        <f t="shared" si="6"/>
        <v>2455</v>
      </c>
      <c r="S23" s="102">
        <f t="shared" si="10"/>
        <v>10427</v>
      </c>
      <c r="T23" s="103">
        <f t="shared" si="14"/>
        <v>441</v>
      </c>
      <c r="U23" s="104">
        <f t="shared" si="14"/>
        <v>5</v>
      </c>
      <c r="V23" s="105">
        <f t="shared" si="14"/>
        <v>446</v>
      </c>
      <c r="W23" s="106">
        <f t="shared" si="15"/>
        <v>3385</v>
      </c>
      <c r="X23" s="86">
        <f t="shared" si="15"/>
        <v>-586</v>
      </c>
      <c r="Y23" s="87">
        <f t="shared" si="15"/>
        <v>2799</v>
      </c>
      <c r="Z23" s="107">
        <f t="shared" si="16"/>
        <v>1.7379550904730761</v>
      </c>
      <c r="AA23" s="83">
        <f t="shared" si="16"/>
        <v>0.80730023018743835</v>
      </c>
      <c r="AB23" s="83">
        <f t="shared" si="16"/>
        <v>1.3669375983219716</v>
      </c>
    </row>
    <row r="24" spans="1:28" s="57" customFormat="1" ht="18" customHeight="1" x14ac:dyDescent="0.25">
      <c r="A24" s="112">
        <v>19</v>
      </c>
      <c r="B24" s="113">
        <f t="shared" si="5"/>
        <v>4831</v>
      </c>
      <c r="C24" s="114">
        <v>3212</v>
      </c>
      <c r="D24" s="115">
        <f t="shared" si="11"/>
        <v>8043</v>
      </c>
      <c r="E24" s="116">
        <f>ROUNDDOWN(($F$116+ROUNDDOWN(($A24*IF(501&lt;=$A24,$F$128,IF(101&lt;=$A24,$F$127,IF(51&lt;=$A24,$F$126,IF(31&lt;=$A24,$F$125,IF(21&lt;=$A24,$F$124,IF(11&lt;=$A24,$F$123,IF(1&lt;=$A24,$F$122,0)))))))),0))*1.1,0)</f>
        <v>7180</v>
      </c>
      <c r="F24" s="117">
        <v>2543</v>
      </c>
      <c r="G24" s="118">
        <f t="shared" si="8"/>
        <v>9723</v>
      </c>
      <c r="H24" s="119">
        <f t="shared" si="12"/>
        <v>2349</v>
      </c>
      <c r="I24" s="120">
        <f t="shared" si="12"/>
        <v>-669</v>
      </c>
      <c r="J24" s="121">
        <f t="shared" si="12"/>
        <v>1680</v>
      </c>
      <c r="K24" s="122">
        <f>ROUNDDOWN(($L$116+ROUNDDOWN(($A24*IF(501&lt;=$A24,$L$128,IF(101&lt;=$A24,$L$127,IF(51&lt;=$A24,$L$126,IF(31&lt;=$A24,$L$125,IF(21&lt;=$A24,$L$124,IF(11&lt;=$A24,$L$123,IF(1&lt;=$A24,$L$122,0)))))))),0))*1.1,0)</f>
        <v>7627</v>
      </c>
      <c r="L24" s="123">
        <v>2545</v>
      </c>
      <c r="M24" s="124">
        <f t="shared" si="9"/>
        <v>10172</v>
      </c>
      <c r="N24" s="125">
        <f t="shared" si="13"/>
        <v>447</v>
      </c>
      <c r="O24" s="126">
        <f t="shared" si="13"/>
        <v>2</v>
      </c>
      <c r="P24" s="127">
        <f t="shared" si="13"/>
        <v>449</v>
      </c>
      <c r="Q24" s="128">
        <f>ROUNDDOWN(($R$116+ROUNDDOWN(($A24*IF(501&lt;=$A24,$R$128,IF(101&lt;=$A24,$R$127,IF(51&lt;=$A24,$R$126,IF(31&lt;=$A24,$R$125,IF(21&lt;=$A24,$R$124,IF(11&lt;=$A24,$R$123,IF(1&lt;=$A24,$R$122,0)))))))),0))*1.1,0)</f>
        <v>8074</v>
      </c>
      <c r="R24" s="129">
        <f t="shared" si="6"/>
        <v>2547</v>
      </c>
      <c r="S24" s="130">
        <f t="shared" si="10"/>
        <v>10621</v>
      </c>
      <c r="T24" s="131">
        <f t="shared" si="14"/>
        <v>447</v>
      </c>
      <c r="U24" s="132">
        <f t="shared" si="14"/>
        <v>2</v>
      </c>
      <c r="V24" s="133">
        <f t="shared" si="14"/>
        <v>449</v>
      </c>
      <c r="W24" s="114">
        <f t="shared" si="15"/>
        <v>3243</v>
      </c>
      <c r="X24" s="134">
        <f t="shared" si="15"/>
        <v>-665</v>
      </c>
      <c r="Y24" s="135">
        <f t="shared" si="15"/>
        <v>2578</v>
      </c>
      <c r="Z24" s="136">
        <f t="shared" si="16"/>
        <v>1.6712895880770027</v>
      </c>
      <c r="AA24" s="137">
        <f t="shared" si="16"/>
        <v>0.7929638854296388</v>
      </c>
      <c r="AB24" s="137">
        <f t="shared" si="16"/>
        <v>1.320527166480169</v>
      </c>
    </row>
    <row r="25" spans="1:28" s="57" customFormat="1" ht="18" customHeight="1" x14ac:dyDescent="0.25">
      <c r="A25" s="84">
        <v>20</v>
      </c>
      <c r="B25" s="85">
        <f t="shared" si="5"/>
        <v>5075</v>
      </c>
      <c r="C25" s="106">
        <v>3382</v>
      </c>
      <c r="D25" s="111">
        <f t="shared" si="11"/>
        <v>8457</v>
      </c>
      <c r="E25" s="88">
        <f>ROUNDDOWN(($F$116+ROUNDDOWN(($A25*IF(501&lt;=$A25,$F$128,IF(101&lt;=$A25,$F$127,IF(51&lt;=$A25,$F$126,IF(31&lt;=$A25,$F$125,IF(21&lt;=$A25,$F$124,IF(11&lt;=$A25,$F$123,IF(1&lt;=$A25,$F$122,0)))))))),0))*1.1,0)</f>
        <v>7271</v>
      </c>
      <c r="F25" s="89">
        <v>2640</v>
      </c>
      <c r="G25" s="90">
        <f t="shared" si="8"/>
        <v>9911</v>
      </c>
      <c r="H25" s="91">
        <f t="shared" si="12"/>
        <v>2196</v>
      </c>
      <c r="I25" s="92">
        <f t="shared" si="12"/>
        <v>-742</v>
      </c>
      <c r="J25" s="93">
        <f t="shared" si="12"/>
        <v>1454</v>
      </c>
      <c r="K25" s="94">
        <f>ROUNDDOWN(($L$116+ROUNDDOWN(($A25*IF(501&lt;=$A25,$L$128,IF(101&lt;=$A25,$L$127,IF(51&lt;=$A25,$L$126,IF(31&lt;=$A25,$L$125,IF(21&lt;=$A25,$L$124,IF(11&lt;=$A25,$L$123,IF(1&lt;=$A25,$L$122,0)))))))),0))*1.1,0)</f>
        <v>7723</v>
      </c>
      <c r="L25" s="95">
        <v>2640</v>
      </c>
      <c r="M25" s="96">
        <f t="shared" si="9"/>
        <v>10363</v>
      </c>
      <c r="N25" s="97">
        <f t="shared" si="13"/>
        <v>452</v>
      </c>
      <c r="O25" s="98">
        <f t="shared" si="13"/>
        <v>0</v>
      </c>
      <c r="P25" s="99">
        <f t="shared" si="13"/>
        <v>452</v>
      </c>
      <c r="Q25" s="100">
        <f>ROUNDDOWN(($R$116+ROUNDDOWN(($A25*IF(501&lt;=$A25,$R$128,IF(101&lt;=$A25,$R$127,IF(51&lt;=$A25,$R$126,IF(31&lt;=$A25,$R$125,IF(21&lt;=$A25,$R$124,IF(11&lt;=$A25,$R$123,IF(1&lt;=$A25,$R$122,0)))))))),0))*1.1,0)</f>
        <v>8175</v>
      </c>
      <c r="R25" s="101">
        <f t="shared" si="6"/>
        <v>2640</v>
      </c>
      <c r="S25" s="102">
        <f t="shared" si="10"/>
        <v>10815</v>
      </c>
      <c r="T25" s="103">
        <f t="shared" si="14"/>
        <v>452</v>
      </c>
      <c r="U25" s="104">
        <f t="shared" si="14"/>
        <v>0</v>
      </c>
      <c r="V25" s="105">
        <f t="shared" si="14"/>
        <v>452</v>
      </c>
      <c r="W25" s="106">
        <f t="shared" si="15"/>
        <v>3100</v>
      </c>
      <c r="X25" s="86">
        <f t="shared" si="15"/>
        <v>-742</v>
      </c>
      <c r="Y25" s="87">
        <f t="shared" si="15"/>
        <v>2358</v>
      </c>
      <c r="Z25" s="107">
        <f t="shared" si="16"/>
        <v>1.6108374384236452</v>
      </c>
      <c r="AA25" s="83">
        <f t="shared" si="16"/>
        <v>0.78060319337670014</v>
      </c>
      <c r="AB25" s="83">
        <f t="shared" si="16"/>
        <v>1.2788222774033344</v>
      </c>
    </row>
    <row r="26" spans="1:28" s="57" customFormat="1" ht="18" customHeight="1" x14ac:dyDescent="0.25">
      <c r="A26" s="108">
        <v>21</v>
      </c>
      <c r="B26" s="109">
        <f t="shared" si="5"/>
        <v>5319</v>
      </c>
      <c r="C26" s="80">
        <v>3553</v>
      </c>
      <c r="D26" s="110">
        <f t="shared" si="11"/>
        <v>8872</v>
      </c>
      <c r="E26" s="62">
        <f>ROUNDDOWN(($F$116+ROUNDDOWN(($A26*IF(501&lt;=$A26,$F$128,IF(101&lt;=$A26,$F$127,IF(51&lt;=$A26,$F$126,IF(31&lt;=$A26,$F$125,IF(21&lt;=$A26,$F$124,IF(11&lt;=$A26,$F$123,IF(1&lt;=$A26,$F$122,0)))))))),0))*1.1,0)</f>
        <v>8192</v>
      </c>
      <c r="F26" s="63">
        <v>3522</v>
      </c>
      <c r="G26" s="64">
        <f t="shared" si="8"/>
        <v>11714</v>
      </c>
      <c r="H26" s="65">
        <f t="shared" si="12"/>
        <v>2873</v>
      </c>
      <c r="I26" s="66">
        <f t="shared" si="12"/>
        <v>-31</v>
      </c>
      <c r="J26" s="67">
        <f t="shared" si="12"/>
        <v>2842</v>
      </c>
      <c r="K26" s="68">
        <f>ROUNDDOWN(($L$116+ROUNDDOWN(($A26*IF(501&lt;=$A26,$L$128,IF(101&lt;=$A26,$L$127,IF(51&lt;=$A26,$L$126,IF(31&lt;=$A26,$L$125,IF(21&lt;=$A26,$L$124,IF(11&lt;=$A26,$L$123,IF(1&lt;=$A26,$L$122,0)))))))),0))*1.1,0)</f>
        <v>8719</v>
      </c>
      <c r="L26" s="69">
        <v>3543</v>
      </c>
      <c r="M26" s="70">
        <f t="shared" si="9"/>
        <v>12262</v>
      </c>
      <c r="N26" s="71">
        <f t="shared" si="13"/>
        <v>527</v>
      </c>
      <c r="O26" s="72">
        <f t="shared" si="13"/>
        <v>21</v>
      </c>
      <c r="P26" s="73">
        <f t="shared" si="13"/>
        <v>548</v>
      </c>
      <c r="Q26" s="74">
        <f>ROUNDDOWN(($R$116+ROUNDDOWN(($A26*IF(501&lt;=$A26,$R$128,IF(101&lt;=$A26,$R$127,IF(51&lt;=$A26,$R$126,IF(31&lt;=$A26,$R$125,IF(21&lt;=$A26,$R$124,IF(11&lt;=$A26,$R$123,IF(1&lt;=$A26,$R$122,0)))))))),0))*1.1,0)</f>
        <v>9223</v>
      </c>
      <c r="R26" s="75">
        <f t="shared" si="6"/>
        <v>3564</v>
      </c>
      <c r="S26" s="76">
        <f t="shared" si="10"/>
        <v>12787</v>
      </c>
      <c r="T26" s="77">
        <f t="shared" si="14"/>
        <v>504</v>
      </c>
      <c r="U26" s="78">
        <f t="shared" si="14"/>
        <v>21</v>
      </c>
      <c r="V26" s="79">
        <f t="shared" si="14"/>
        <v>525</v>
      </c>
      <c r="W26" s="80">
        <f t="shared" si="15"/>
        <v>3904</v>
      </c>
      <c r="X26" s="81">
        <f t="shared" si="15"/>
        <v>11</v>
      </c>
      <c r="Y26" s="82">
        <f t="shared" si="15"/>
        <v>3915</v>
      </c>
      <c r="Z26" s="83">
        <f t="shared" si="16"/>
        <v>1.7339725512314346</v>
      </c>
      <c r="AA26" s="83">
        <f t="shared" si="16"/>
        <v>1.0030959752321982</v>
      </c>
      <c r="AB26" s="83">
        <f t="shared" si="16"/>
        <v>1.4412759242560866</v>
      </c>
    </row>
    <row r="27" spans="1:28" s="57" customFormat="1" ht="18" customHeight="1" x14ac:dyDescent="0.25">
      <c r="A27" s="84">
        <v>22</v>
      </c>
      <c r="B27" s="85">
        <f t="shared" si="5"/>
        <v>5563</v>
      </c>
      <c r="C27" s="106">
        <v>3723</v>
      </c>
      <c r="D27" s="111">
        <f t="shared" si="11"/>
        <v>9286</v>
      </c>
      <c r="E27" s="88">
        <f>ROUNDDOWN(($F$116+ROUNDDOWN(($A27*IF(501&lt;=$A27,$F$128,IF(101&lt;=$A27,$F$127,IF(51&lt;=$A27,$F$126,IF(31&lt;=$A27,$F$125,IF(21&lt;=$A27,$F$124,IF(11&lt;=$A27,$F$123,IF(1&lt;=$A27,$F$122,0)))))))),0))*1.1,0)</f>
        <v>8322</v>
      </c>
      <c r="F27" s="89">
        <v>3656</v>
      </c>
      <c r="G27" s="90">
        <f t="shared" si="8"/>
        <v>11978</v>
      </c>
      <c r="H27" s="91">
        <f t="shared" si="12"/>
        <v>2759</v>
      </c>
      <c r="I27" s="92">
        <f t="shared" si="12"/>
        <v>-67</v>
      </c>
      <c r="J27" s="93">
        <f t="shared" si="12"/>
        <v>2692</v>
      </c>
      <c r="K27" s="94">
        <f>ROUNDDOWN(($L$116+ROUNDDOWN(($A27*IF(501&lt;=$A27,$L$128,IF(101&lt;=$A27,$L$127,IF(51&lt;=$A27,$L$126,IF(31&lt;=$A27,$L$125,IF(21&lt;=$A27,$L$124,IF(11&lt;=$A27,$L$123,IF(1&lt;=$A27,$L$122,0)))))))),0))*1.1,0)</f>
        <v>8858</v>
      </c>
      <c r="L27" s="95">
        <v>3676</v>
      </c>
      <c r="M27" s="96">
        <f t="shared" si="9"/>
        <v>12534</v>
      </c>
      <c r="N27" s="97">
        <f t="shared" si="13"/>
        <v>536</v>
      </c>
      <c r="O27" s="98">
        <f t="shared" si="13"/>
        <v>20</v>
      </c>
      <c r="P27" s="99">
        <f t="shared" si="13"/>
        <v>556</v>
      </c>
      <c r="Q27" s="100">
        <f>ROUNDDOWN(($R$116+ROUNDDOWN(($A27*IF(501&lt;=$A27,$R$128,IF(101&lt;=$A27,$R$127,IF(51&lt;=$A27,$R$126,IF(31&lt;=$A27,$R$125,IF(21&lt;=$A27,$R$124,IF(11&lt;=$A27,$R$123,IF(1&lt;=$A27,$R$122,0)))))))),0))*1.1,0)</f>
        <v>9369</v>
      </c>
      <c r="R27" s="101">
        <f t="shared" si="6"/>
        <v>3696</v>
      </c>
      <c r="S27" s="102">
        <f t="shared" si="10"/>
        <v>13065</v>
      </c>
      <c r="T27" s="103">
        <f t="shared" si="14"/>
        <v>511</v>
      </c>
      <c r="U27" s="104">
        <f t="shared" si="14"/>
        <v>20</v>
      </c>
      <c r="V27" s="105">
        <f t="shared" si="14"/>
        <v>531</v>
      </c>
      <c r="W27" s="106">
        <f t="shared" si="15"/>
        <v>3806</v>
      </c>
      <c r="X27" s="86">
        <f t="shared" si="15"/>
        <v>-27</v>
      </c>
      <c r="Y27" s="87">
        <f t="shared" si="15"/>
        <v>3779</v>
      </c>
      <c r="Z27" s="107">
        <f t="shared" si="16"/>
        <v>1.6841632212834801</v>
      </c>
      <c r="AA27" s="83">
        <f t="shared" si="16"/>
        <v>0.99274778404512487</v>
      </c>
      <c r="AB27" s="83">
        <f t="shared" si="16"/>
        <v>1.4069567090243378</v>
      </c>
    </row>
    <row r="28" spans="1:28" s="57" customFormat="1" ht="18" customHeight="1" x14ac:dyDescent="0.25">
      <c r="A28" s="84">
        <v>23</v>
      </c>
      <c r="B28" s="85">
        <f t="shared" si="5"/>
        <v>5808</v>
      </c>
      <c r="C28" s="106">
        <v>3894</v>
      </c>
      <c r="D28" s="111">
        <f t="shared" si="11"/>
        <v>9702</v>
      </c>
      <c r="E28" s="88">
        <f>ROUNDDOWN(($F$116+ROUNDDOWN(($A28*IF(501&lt;=$A28,$F$128,IF(101&lt;=$A28,$F$127,IF(51&lt;=$A28,$F$126,IF(31&lt;=$A28,$F$125,IF(21&lt;=$A28,$F$124,IF(11&lt;=$A28,$F$123,IF(1&lt;=$A28,$F$122,0)))))))),0))*1.1,0)</f>
        <v>8452</v>
      </c>
      <c r="F28" s="89">
        <v>3790</v>
      </c>
      <c r="G28" s="90">
        <f t="shared" si="8"/>
        <v>12242</v>
      </c>
      <c r="H28" s="91">
        <f t="shared" si="12"/>
        <v>2644</v>
      </c>
      <c r="I28" s="92">
        <f t="shared" si="12"/>
        <v>-104</v>
      </c>
      <c r="J28" s="93">
        <f t="shared" si="12"/>
        <v>2540</v>
      </c>
      <c r="K28" s="94">
        <f>ROUNDDOWN(($L$116+ROUNDDOWN(($A28*IF(501&lt;=$A28,$L$128,IF(101&lt;=$A28,$L$127,IF(51&lt;=$A28,$L$126,IF(31&lt;=$A28,$L$125,IF(21&lt;=$A28,$L$124,IF(11&lt;=$A28,$L$123,IF(1&lt;=$A28,$L$122,0)))))))),0))*1.1,0)</f>
        <v>8996</v>
      </c>
      <c r="L28" s="95">
        <v>3809</v>
      </c>
      <c r="M28" s="96">
        <f t="shared" si="9"/>
        <v>12805</v>
      </c>
      <c r="N28" s="97">
        <f t="shared" si="13"/>
        <v>544</v>
      </c>
      <c r="O28" s="98">
        <f t="shared" si="13"/>
        <v>19</v>
      </c>
      <c r="P28" s="99">
        <f t="shared" si="13"/>
        <v>563</v>
      </c>
      <c r="Q28" s="100">
        <f>ROUNDDOWN(($R$116+ROUNDDOWN(($A28*IF(501&lt;=$A28,$R$128,IF(101&lt;=$A28,$R$127,IF(51&lt;=$A28,$R$126,IF(31&lt;=$A28,$R$125,IF(21&lt;=$A28,$R$124,IF(11&lt;=$A28,$R$123,IF(1&lt;=$A28,$R$122,0)))))))),0))*1.1,0)</f>
        <v>9516</v>
      </c>
      <c r="R28" s="101">
        <f t="shared" si="6"/>
        <v>3828</v>
      </c>
      <c r="S28" s="102">
        <f t="shared" si="10"/>
        <v>13344</v>
      </c>
      <c r="T28" s="103">
        <f t="shared" si="14"/>
        <v>520</v>
      </c>
      <c r="U28" s="104">
        <f t="shared" si="14"/>
        <v>19</v>
      </c>
      <c r="V28" s="105">
        <f t="shared" si="14"/>
        <v>539</v>
      </c>
      <c r="W28" s="106">
        <f t="shared" si="15"/>
        <v>3708</v>
      </c>
      <c r="X28" s="86">
        <f t="shared" si="15"/>
        <v>-66</v>
      </c>
      <c r="Y28" s="87">
        <f t="shared" si="15"/>
        <v>3642</v>
      </c>
      <c r="Z28" s="107">
        <f t="shared" si="16"/>
        <v>1.6384297520661157</v>
      </c>
      <c r="AA28" s="83">
        <f t="shared" si="16"/>
        <v>0.98305084745762716</v>
      </c>
      <c r="AB28" s="83">
        <f t="shared" si="16"/>
        <v>1.3753865182436611</v>
      </c>
    </row>
    <row r="29" spans="1:28" s="57" customFormat="1" ht="18" customHeight="1" x14ac:dyDescent="0.25">
      <c r="A29" s="84">
        <v>24</v>
      </c>
      <c r="B29" s="85">
        <f t="shared" si="5"/>
        <v>6052</v>
      </c>
      <c r="C29" s="106">
        <v>4064</v>
      </c>
      <c r="D29" s="111">
        <f t="shared" si="11"/>
        <v>10116</v>
      </c>
      <c r="E29" s="88">
        <f>ROUNDDOWN(($F$116+ROUNDDOWN(($A29*IF(501&lt;=$A29,$F$128,IF(101&lt;=$A29,$F$127,IF(51&lt;=$A29,$F$126,IF(31&lt;=$A29,$F$125,IF(21&lt;=$A29,$F$124,IF(11&lt;=$A29,$F$123,IF(1&lt;=$A29,$F$122,0)))))))),0))*1.1,0)</f>
        <v>8582</v>
      </c>
      <c r="F29" s="89">
        <v>3924</v>
      </c>
      <c r="G29" s="90">
        <f t="shared" si="8"/>
        <v>12506</v>
      </c>
      <c r="H29" s="91">
        <f t="shared" si="12"/>
        <v>2530</v>
      </c>
      <c r="I29" s="92">
        <f t="shared" si="12"/>
        <v>-140</v>
      </c>
      <c r="J29" s="93">
        <f t="shared" si="12"/>
        <v>2390</v>
      </c>
      <c r="K29" s="94">
        <f>ROUNDDOWN(($L$116+ROUNDDOWN(($A29*IF(501&lt;=$A29,$L$128,IF(101&lt;=$A29,$L$127,IF(51&lt;=$A29,$L$126,IF(31&lt;=$A29,$L$125,IF(21&lt;=$A29,$L$124,IF(11&lt;=$A29,$L$123,IF(1&lt;=$A29,$L$122,0)))))))),0))*1.1,0)</f>
        <v>9135</v>
      </c>
      <c r="L29" s="95">
        <v>3942</v>
      </c>
      <c r="M29" s="96">
        <f t="shared" si="9"/>
        <v>13077</v>
      </c>
      <c r="N29" s="97">
        <f t="shared" si="13"/>
        <v>553</v>
      </c>
      <c r="O29" s="98">
        <f t="shared" si="13"/>
        <v>18</v>
      </c>
      <c r="P29" s="99">
        <f t="shared" si="13"/>
        <v>571</v>
      </c>
      <c r="Q29" s="100">
        <f>ROUNDDOWN(($R$116+ROUNDDOWN(($A29*IF(501&lt;=$A29,$R$128,IF(101&lt;=$A29,$R$127,IF(51&lt;=$A29,$R$126,IF(31&lt;=$A29,$R$125,IF(21&lt;=$A29,$R$124,IF(11&lt;=$A29,$R$123,IF(1&lt;=$A29,$R$122,0)))))))),0))*1.1,0)</f>
        <v>9662</v>
      </c>
      <c r="R29" s="101">
        <f t="shared" si="6"/>
        <v>3960</v>
      </c>
      <c r="S29" s="102">
        <f t="shared" si="10"/>
        <v>13622</v>
      </c>
      <c r="T29" s="103">
        <f t="shared" si="14"/>
        <v>527</v>
      </c>
      <c r="U29" s="104">
        <f t="shared" si="14"/>
        <v>18</v>
      </c>
      <c r="V29" s="105">
        <f t="shared" si="14"/>
        <v>545</v>
      </c>
      <c r="W29" s="106">
        <f t="shared" si="15"/>
        <v>3610</v>
      </c>
      <c r="X29" s="86">
        <f t="shared" si="15"/>
        <v>-104</v>
      </c>
      <c r="Y29" s="87">
        <f t="shared" si="15"/>
        <v>3506</v>
      </c>
      <c r="Z29" s="107">
        <f t="shared" si="16"/>
        <v>1.5964970257766027</v>
      </c>
      <c r="AA29" s="83">
        <f t="shared" si="16"/>
        <v>0.97440944881889768</v>
      </c>
      <c r="AB29" s="83">
        <f t="shared" si="16"/>
        <v>1.3465796757611703</v>
      </c>
    </row>
    <row r="30" spans="1:28" s="57" customFormat="1" ht="18" customHeight="1" x14ac:dyDescent="0.25">
      <c r="A30" s="84">
        <v>25</v>
      </c>
      <c r="B30" s="85">
        <f t="shared" si="5"/>
        <v>6296</v>
      </c>
      <c r="C30" s="106">
        <v>4235</v>
      </c>
      <c r="D30" s="111">
        <f t="shared" si="11"/>
        <v>10531</v>
      </c>
      <c r="E30" s="88">
        <f>ROUNDDOWN(($F$116+ROUNDDOWN(($A30*IF(501&lt;=$A30,$F$128,IF(101&lt;=$A30,$F$127,IF(51&lt;=$A30,$F$126,IF(31&lt;=$A30,$F$125,IF(21&lt;=$A30,$F$124,IF(11&lt;=$A30,$F$123,IF(1&lt;=$A30,$F$122,0)))))))),0))*1.1,0)</f>
        <v>8712</v>
      </c>
      <c r="F30" s="89">
        <v>4059</v>
      </c>
      <c r="G30" s="90">
        <f t="shared" si="8"/>
        <v>12771</v>
      </c>
      <c r="H30" s="91">
        <f t="shared" si="12"/>
        <v>2416</v>
      </c>
      <c r="I30" s="92">
        <f t="shared" si="12"/>
        <v>-176</v>
      </c>
      <c r="J30" s="93">
        <f t="shared" si="12"/>
        <v>2240</v>
      </c>
      <c r="K30" s="94">
        <f>ROUNDDOWN(($L$116+ROUNDDOWN(($A30*IF(501&lt;=$A30,$L$128,IF(101&lt;=$A30,$L$127,IF(51&lt;=$A30,$L$126,IF(31&lt;=$A30,$L$125,IF(21&lt;=$A30,$L$124,IF(11&lt;=$A30,$L$123,IF(1&lt;=$A30,$L$122,0)))))))),0))*1.1,0)</f>
        <v>9274</v>
      </c>
      <c r="L30" s="95">
        <v>4075</v>
      </c>
      <c r="M30" s="96">
        <f t="shared" si="9"/>
        <v>13349</v>
      </c>
      <c r="N30" s="97">
        <f t="shared" si="13"/>
        <v>562</v>
      </c>
      <c r="O30" s="98">
        <f t="shared" si="13"/>
        <v>16</v>
      </c>
      <c r="P30" s="99">
        <f t="shared" si="13"/>
        <v>578</v>
      </c>
      <c r="Q30" s="100">
        <f>ROUNDDOWN(($R$116+ROUNDDOWN(($A30*IF(501&lt;=$A30,$R$128,IF(101&lt;=$A30,$R$127,IF(51&lt;=$A30,$R$126,IF(31&lt;=$A30,$R$125,IF(21&lt;=$A30,$R$124,IF(11&lt;=$A30,$R$123,IF(1&lt;=$A30,$R$122,0)))))))),0))*1.1,0)</f>
        <v>9808</v>
      </c>
      <c r="R30" s="101">
        <f t="shared" si="6"/>
        <v>4092</v>
      </c>
      <c r="S30" s="102">
        <f t="shared" si="10"/>
        <v>13900</v>
      </c>
      <c r="T30" s="103">
        <f t="shared" si="14"/>
        <v>534</v>
      </c>
      <c r="U30" s="104">
        <f t="shared" si="14"/>
        <v>17</v>
      </c>
      <c r="V30" s="105">
        <f t="shared" si="14"/>
        <v>551</v>
      </c>
      <c r="W30" s="106">
        <f t="shared" si="15"/>
        <v>3512</v>
      </c>
      <c r="X30" s="86">
        <f t="shared" si="15"/>
        <v>-143</v>
      </c>
      <c r="Y30" s="87">
        <f t="shared" si="15"/>
        <v>3369</v>
      </c>
      <c r="Z30" s="107">
        <f t="shared" si="16"/>
        <v>1.5578144853875477</v>
      </c>
      <c r="AA30" s="83">
        <f t="shared" si="16"/>
        <v>0.96623376623376622</v>
      </c>
      <c r="AB30" s="83">
        <f t="shared" si="16"/>
        <v>1.3199126388757003</v>
      </c>
    </row>
    <row r="31" spans="1:28" s="57" customFormat="1" ht="18" customHeight="1" x14ac:dyDescent="0.25">
      <c r="A31" s="84">
        <v>26</v>
      </c>
      <c r="B31" s="85">
        <f t="shared" si="5"/>
        <v>6540</v>
      </c>
      <c r="C31" s="106">
        <v>4411</v>
      </c>
      <c r="D31" s="111">
        <f t="shared" si="11"/>
        <v>10951</v>
      </c>
      <c r="E31" s="88">
        <f>ROUNDDOWN(($F$116+ROUNDDOWN(($A31*IF(501&lt;=$A31,$F$128,IF(101&lt;=$A31,$F$127,IF(51&lt;=$A31,$F$126,IF(31&lt;=$A31,$F$125,IF(21&lt;=$A31,$F$124,IF(11&lt;=$A31,$F$123,IF(1&lt;=$A31,$F$122,0)))))))),0))*1.1,0)</f>
        <v>8841</v>
      </c>
      <c r="F31" s="89">
        <v>4193</v>
      </c>
      <c r="G31" s="90">
        <f t="shared" si="8"/>
        <v>13034</v>
      </c>
      <c r="H31" s="91">
        <f t="shared" si="12"/>
        <v>2301</v>
      </c>
      <c r="I31" s="92">
        <f t="shared" si="12"/>
        <v>-218</v>
      </c>
      <c r="J31" s="93">
        <f t="shared" si="12"/>
        <v>2083</v>
      </c>
      <c r="K31" s="94">
        <f>ROUNDDOWN(($L$116+ROUNDDOWN(($A31*IF(501&lt;=$A31,$L$128,IF(101&lt;=$A31,$L$127,IF(51&lt;=$A31,$L$126,IF(31&lt;=$A31,$L$125,IF(21&lt;=$A31,$L$124,IF(11&lt;=$A31,$L$123,IF(1&lt;=$A31,$L$122,0)))))))),0))*1.1,0)</f>
        <v>9412</v>
      </c>
      <c r="L31" s="95">
        <v>4208</v>
      </c>
      <c r="M31" s="96">
        <f t="shared" si="9"/>
        <v>13620</v>
      </c>
      <c r="N31" s="97">
        <f t="shared" si="13"/>
        <v>571</v>
      </c>
      <c r="O31" s="98">
        <f t="shared" si="13"/>
        <v>15</v>
      </c>
      <c r="P31" s="99">
        <f t="shared" si="13"/>
        <v>586</v>
      </c>
      <c r="Q31" s="100">
        <f>ROUNDDOWN(($R$116+ROUNDDOWN(($A31*IF(501&lt;=$A31,$R$128,IF(101&lt;=$A31,$R$127,IF(51&lt;=$A31,$R$126,IF(31&lt;=$A31,$R$125,IF(21&lt;=$A31,$R$124,IF(11&lt;=$A31,$R$123,IF(1&lt;=$A31,$R$122,0)))))))),0))*1.1,0)</f>
        <v>9955</v>
      </c>
      <c r="R31" s="101">
        <f t="shared" si="6"/>
        <v>4224</v>
      </c>
      <c r="S31" s="102">
        <f t="shared" si="10"/>
        <v>14179</v>
      </c>
      <c r="T31" s="103">
        <f t="shared" si="14"/>
        <v>543</v>
      </c>
      <c r="U31" s="104">
        <f t="shared" si="14"/>
        <v>16</v>
      </c>
      <c r="V31" s="105">
        <f t="shared" si="14"/>
        <v>559</v>
      </c>
      <c r="W31" s="106">
        <f t="shared" si="15"/>
        <v>3415</v>
      </c>
      <c r="X31" s="86">
        <f t="shared" si="15"/>
        <v>-187</v>
      </c>
      <c r="Y31" s="87">
        <f t="shared" si="15"/>
        <v>3228</v>
      </c>
      <c r="Z31" s="107">
        <f t="shared" si="16"/>
        <v>1.52217125382263</v>
      </c>
      <c r="AA31" s="83">
        <f t="shared" si="16"/>
        <v>0.95760598503740646</v>
      </c>
      <c r="AB31" s="83">
        <f t="shared" si="16"/>
        <v>1.2947676011323166</v>
      </c>
    </row>
    <row r="32" spans="1:28" s="57" customFormat="1" ht="18" customHeight="1" x14ac:dyDescent="0.25">
      <c r="A32" s="84">
        <v>27</v>
      </c>
      <c r="B32" s="85">
        <f t="shared" si="5"/>
        <v>6784</v>
      </c>
      <c r="C32" s="106">
        <v>4587</v>
      </c>
      <c r="D32" s="111">
        <f t="shared" si="11"/>
        <v>11371</v>
      </c>
      <c r="E32" s="88">
        <f>ROUNDDOWN(($F$116+ROUNDDOWN(($A32*IF(501&lt;=$A32,$F$128,IF(101&lt;=$A32,$F$127,IF(51&lt;=$A32,$F$126,IF(31&lt;=$A32,$F$125,IF(21&lt;=$A32,$F$124,IF(11&lt;=$A32,$F$123,IF(1&lt;=$A32,$F$122,0)))))))),0))*1.1,0)</f>
        <v>8971</v>
      </c>
      <c r="F32" s="89">
        <v>4327</v>
      </c>
      <c r="G32" s="90">
        <f t="shared" si="8"/>
        <v>13298</v>
      </c>
      <c r="H32" s="91">
        <f t="shared" si="12"/>
        <v>2187</v>
      </c>
      <c r="I32" s="92">
        <f t="shared" si="12"/>
        <v>-260</v>
      </c>
      <c r="J32" s="93">
        <f t="shared" si="12"/>
        <v>1927</v>
      </c>
      <c r="K32" s="94">
        <f>ROUNDDOWN(($L$116+ROUNDDOWN(($A32*IF(501&lt;=$A32,$L$128,IF(101&lt;=$A32,$L$127,IF(51&lt;=$A32,$L$126,IF(31&lt;=$A32,$L$125,IF(21&lt;=$A32,$L$124,IF(11&lt;=$A32,$L$123,IF(1&lt;=$A32,$L$122,0)))))))),0))*1.1,0)</f>
        <v>9551</v>
      </c>
      <c r="L32" s="95">
        <v>4341</v>
      </c>
      <c r="M32" s="96">
        <f t="shared" si="9"/>
        <v>13892</v>
      </c>
      <c r="N32" s="97">
        <f t="shared" si="13"/>
        <v>580</v>
      </c>
      <c r="O32" s="98">
        <f t="shared" si="13"/>
        <v>14</v>
      </c>
      <c r="P32" s="99">
        <f t="shared" si="13"/>
        <v>594</v>
      </c>
      <c r="Q32" s="100">
        <f>ROUNDDOWN(($R$116+ROUNDDOWN(($A32*IF(501&lt;=$A32,$R$128,IF(101&lt;=$A32,$R$127,IF(51&lt;=$A32,$R$126,IF(31&lt;=$A32,$R$125,IF(21&lt;=$A32,$R$124,IF(11&lt;=$A32,$R$123,IF(1&lt;=$A32,$R$122,0)))))))),0))*1.1,0)</f>
        <v>10101</v>
      </c>
      <c r="R32" s="101">
        <f t="shared" si="6"/>
        <v>4356</v>
      </c>
      <c r="S32" s="102">
        <f t="shared" si="10"/>
        <v>14457</v>
      </c>
      <c r="T32" s="103">
        <f t="shared" si="14"/>
        <v>550</v>
      </c>
      <c r="U32" s="104">
        <f t="shared" si="14"/>
        <v>15</v>
      </c>
      <c r="V32" s="105">
        <f t="shared" si="14"/>
        <v>565</v>
      </c>
      <c r="W32" s="106">
        <f t="shared" si="15"/>
        <v>3317</v>
      </c>
      <c r="X32" s="86">
        <f t="shared" si="15"/>
        <v>-231</v>
      </c>
      <c r="Y32" s="87">
        <f t="shared" si="15"/>
        <v>3086</v>
      </c>
      <c r="Z32" s="107">
        <f t="shared" si="16"/>
        <v>1.4889445754716981</v>
      </c>
      <c r="AA32" s="83">
        <f t="shared" si="16"/>
        <v>0.94964028776978415</v>
      </c>
      <c r="AB32" s="83">
        <f t="shared" si="16"/>
        <v>1.2713921378946442</v>
      </c>
    </row>
    <row r="33" spans="1:28" s="57" customFormat="1" ht="18" customHeight="1" x14ac:dyDescent="0.25">
      <c r="A33" s="84">
        <v>28</v>
      </c>
      <c r="B33" s="85">
        <f t="shared" si="5"/>
        <v>7029</v>
      </c>
      <c r="C33" s="106">
        <v>4763</v>
      </c>
      <c r="D33" s="111">
        <f t="shared" si="11"/>
        <v>11792</v>
      </c>
      <c r="E33" s="88">
        <f>ROUNDDOWN(($F$116+ROUNDDOWN(($A33*IF(501&lt;=$A33,$F$128,IF(101&lt;=$A33,$F$127,IF(51&lt;=$A33,$F$126,IF(31&lt;=$A33,$F$125,IF(21&lt;=$A33,$F$124,IF(11&lt;=$A33,$F$123,IF(1&lt;=$A33,$F$122,0)))))))),0))*1.1,0)</f>
        <v>9101</v>
      </c>
      <c r="F33" s="89">
        <v>4461</v>
      </c>
      <c r="G33" s="90">
        <f t="shared" si="8"/>
        <v>13562</v>
      </c>
      <c r="H33" s="91">
        <f t="shared" si="12"/>
        <v>2072</v>
      </c>
      <c r="I33" s="92">
        <f t="shared" si="12"/>
        <v>-302</v>
      </c>
      <c r="J33" s="93">
        <f t="shared" si="12"/>
        <v>1770</v>
      </c>
      <c r="K33" s="94">
        <f>ROUNDDOWN(($L$116+ROUNDDOWN(($A33*IF(501&lt;=$A33,$L$128,IF(101&lt;=$A33,$L$127,IF(51&lt;=$A33,$L$126,IF(31&lt;=$A33,$L$125,IF(21&lt;=$A33,$L$124,IF(11&lt;=$A33,$L$123,IF(1&lt;=$A33,$L$122,0)))))))),0))*1.1,0)</f>
        <v>9689</v>
      </c>
      <c r="L33" s="95">
        <v>4474</v>
      </c>
      <c r="M33" s="96">
        <f t="shared" si="9"/>
        <v>14163</v>
      </c>
      <c r="N33" s="97">
        <f t="shared" si="13"/>
        <v>588</v>
      </c>
      <c r="O33" s="98">
        <f t="shared" si="13"/>
        <v>13</v>
      </c>
      <c r="P33" s="99">
        <f t="shared" si="13"/>
        <v>601</v>
      </c>
      <c r="Q33" s="100">
        <f>ROUNDDOWN(($R$116+ROUNDDOWN(($A33*IF(501&lt;=$A33,$R$128,IF(101&lt;=$A33,$R$127,IF(51&lt;=$A33,$R$126,IF(31&lt;=$A33,$R$125,IF(21&lt;=$A33,$R$124,IF(11&lt;=$A33,$R$123,IF(1&lt;=$A33,$R$122,0)))))))),0))*1.1,0)</f>
        <v>10247</v>
      </c>
      <c r="R33" s="101">
        <f t="shared" si="6"/>
        <v>4488</v>
      </c>
      <c r="S33" s="102">
        <f t="shared" si="10"/>
        <v>14735</v>
      </c>
      <c r="T33" s="103">
        <f t="shared" si="14"/>
        <v>558</v>
      </c>
      <c r="U33" s="104">
        <f t="shared" si="14"/>
        <v>14</v>
      </c>
      <c r="V33" s="105">
        <f t="shared" si="14"/>
        <v>572</v>
      </c>
      <c r="W33" s="106">
        <f t="shared" si="15"/>
        <v>3218</v>
      </c>
      <c r="X33" s="86">
        <f t="shared" si="15"/>
        <v>-275</v>
      </c>
      <c r="Y33" s="87">
        <f t="shared" si="15"/>
        <v>2943</v>
      </c>
      <c r="Z33" s="107">
        <f t="shared" si="16"/>
        <v>1.4578176127471902</v>
      </c>
      <c r="AA33" s="83">
        <f t="shared" si="16"/>
        <v>0.94226327944572752</v>
      </c>
      <c r="AB33" s="83">
        <f t="shared" si="16"/>
        <v>1.2495759837177747</v>
      </c>
    </row>
    <row r="34" spans="1:28" s="57" customFormat="1" ht="18" customHeight="1" x14ac:dyDescent="0.25">
      <c r="A34" s="84">
        <v>29</v>
      </c>
      <c r="B34" s="85">
        <f t="shared" si="5"/>
        <v>7273</v>
      </c>
      <c r="C34" s="106">
        <v>4939</v>
      </c>
      <c r="D34" s="111">
        <f t="shared" si="11"/>
        <v>12212</v>
      </c>
      <c r="E34" s="88">
        <f>ROUNDDOWN(($F$116+ROUNDDOWN(($A34*IF(501&lt;=$A34,$F$128,IF(101&lt;=$A34,$F$127,IF(51&lt;=$A34,$F$126,IF(31&lt;=$A34,$F$125,IF(21&lt;=$A34,$F$124,IF(11&lt;=$A34,$F$123,IF(1&lt;=$A34,$F$122,0)))))))),0))*1.1,0)</f>
        <v>9231</v>
      </c>
      <c r="F34" s="89">
        <v>4595</v>
      </c>
      <c r="G34" s="90">
        <f t="shared" si="8"/>
        <v>13826</v>
      </c>
      <c r="H34" s="91">
        <f t="shared" si="12"/>
        <v>1958</v>
      </c>
      <c r="I34" s="92">
        <f t="shared" si="12"/>
        <v>-344</v>
      </c>
      <c r="J34" s="93">
        <f t="shared" si="12"/>
        <v>1614</v>
      </c>
      <c r="K34" s="94">
        <f>ROUNDDOWN(($L$116+ROUNDDOWN(($A34*IF(501&lt;=$A34,$L$128,IF(101&lt;=$A34,$L$127,IF(51&lt;=$A34,$L$126,IF(31&lt;=$A34,$L$125,IF(21&lt;=$A34,$L$124,IF(11&lt;=$A34,$L$123,IF(1&lt;=$A34,$L$122,0)))))))),0))*1.1,0)</f>
        <v>9828</v>
      </c>
      <c r="L34" s="95">
        <v>4607</v>
      </c>
      <c r="M34" s="96">
        <f t="shared" si="9"/>
        <v>14435</v>
      </c>
      <c r="N34" s="97">
        <f t="shared" si="13"/>
        <v>597</v>
      </c>
      <c r="O34" s="98">
        <f t="shared" si="13"/>
        <v>12</v>
      </c>
      <c r="P34" s="99">
        <f t="shared" si="13"/>
        <v>609</v>
      </c>
      <c r="Q34" s="100">
        <f>ROUNDDOWN(($R$116+ROUNDDOWN(($A34*IF(501&lt;=$A34,$R$128,IF(101&lt;=$A34,$R$127,IF(51&lt;=$A34,$R$126,IF(31&lt;=$A34,$R$125,IF(21&lt;=$A34,$R$124,IF(11&lt;=$A34,$R$123,IF(1&lt;=$A34,$R$122,0)))))))),0))*1.1,0)</f>
        <v>10393</v>
      </c>
      <c r="R34" s="101">
        <f t="shared" si="6"/>
        <v>4620</v>
      </c>
      <c r="S34" s="102">
        <f t="shared" si="10"/>
        <v>15013</v>
      </c>
      <c r="T34" s="103">
        <f t="shared" si="14"/>
        <v>565</v>
      </c>
      <c r="U34" s="104">
        <f t="shared" si="14"/>
        <v>13</v>
      </c>
      <c r="V34" s="105">
        <f t="shared" si="14"/>
        <v>578</v>
      </c>
      <c r="W34" s="106">
        <f t="shared" si="15"/>
        <v>3120</v>
      </c>
      <c r="X34" s="86">
        <f t="shared" si="15"/>
        <v>-319</v>
      </c>
      <c r="Y34" s="87">
        <f t="shared" si="15"/>
        <v>2801</v>
      </c>
      <c r="Z34" s="107">
        <f t="shared" si="16"/>
        <v>1.4289839131032587</v>
      </c>
      <c r="AA34" s="83">
        <f t="shared" si="16"/>
        <v>0.93541202672605794</v>
      </c>
      <c r="AB34" s="83">
        <f t="shared" si="16"/>
        <v>1.2293645594497216</v>
      </c>
    </row>
    <row r="35" spans="1:28" s="57" customFormat="1" ht="18" customHeight="1" x14ac:dyDescent="0.25">
      <c r="A35" s="84">
        <v>30</v>
      </c>
      <c r="B35" s="85">
        <f t="shared" si="5"/>
        <v>7517</v>
      </c>
      <c r="C35" s="106">
        <v>5115</v>
      </c>
      <c r="D35" s="111">
        <f t="shared" si="11"/>
        <v>12632</v>
      </c>
      <c r="E35" s="88">
        <f>ROUNDDOWN(($F$116+ROUNDDOWN(($A35*IF(501&lt;=$A35,$F$128,IF(101&lt;=$A35,$F$127,IF(51&lt;=$A35,$F$126,IF(31&lt;=$A35,$F$125,IF(21&lt;=$A35,$F$124,IF(11&lt;=$A35,$F$123,IF(1&lt;=$A35,$F$122,0)))))))),0))*1.1,0)</f>
        <v>9361</v>
      </c>
      <c r="F35" s="89">
        <v>4730</v>
      </c>
      <c r="G35" s="90">
        <f t="shared" si="8"/>
        <v>14091</v>
      </c>
      <c r="H35" s="91">
        <f t="shared" si="12"/>
        <v>1844</v>
      </c>
      <c r="I35" s="92">
        <f t="shared" si="12"/>
        <v>-385</v>
      </c>
      <c r="J35" s="93">
        <f t="shared" si="12"/>
        <v>1459</v>
      </c>
      <c r="K35" s="94">
        <f>ROUNDDOWN(($L$116+ROUNDDOWN(($A35*IF(501&lt;=$A35,$L$128,IF(101&lt;=$A35,$L$127,IF(51&lt;=$A35,$L$126,IF(31&lt;=$A35,$L$125,IF(21&lt;=$A35,$L$124,IF(11&lt;=$A35,$L$123,IF(1&lt;=$A35,$L$122,0)))))))),0))*1.1,0)</f>
        <v>9967</v>
      </c>
      <c r="L35" s="95">
        <v>4741</v>
      </c>
      <c r="M35" s="96">
        <f t="shared" si="9"/>
        <v>14708</v>
      </c>
      <c r="N35" s="97">
        <f t="shared" si="13"/>
        <v>606</v>
      </c>
      <c r="O35" s="98">
        <f t="shared" si="13"/>
        <v>11</v>
      </c>
      <c r="P35" s="99">
        <f t="shared" si="13"/>
        <v>617</v>
      </c>
      <c r="Q35" s="100">
        <f>ROUNDDOWN(($R$116+ROUNDDOWN(($A35*IF(501&lt;=$A35,$R$128,IF(101&lt;=$A35,$R$127,IF(51&lt;=$A35,$R$126,IF(31&lt;=$A35,$R$125,IF(21&lt;=$A35,$R$124,IF(11&lt;=$A35,$R$123,IF(1&lt;=$A35,$R$122,0)))))))),0))*1.1,0)</f>
        <v>10540</v>
      </c>
      <c r="R35" s="101">
        <f t="shared" si="6"/>
        <v>4752</v>
      </c>
      <c r="S35" s="102">
        <f t="shared" si="10"/>
        <v>15292</v>
      </c>
      <c r="T35" s="103">
        <f t="shared" si="14"/>
        <v>573</v>
      </c>
      <c r="U35" s="104">
        <f t="shared" si="14"/>
        <v>11</v>
      </c>
      <c r="V35" s="105">
        <f t="shared" si="14"/>
        <v>584</v>
      </c>
      <c r="W35" s="106">
        <f t="shared" si="15"/>
        <v>3023</v>
      </c>
      <c r="X35" s="86">
        <f t="shared" si="15"/>
        <v>-363</v>
      </c>
      <c r="Y35" s="87">
        <f t="shared" si="15"/>
        <v>2660</v>
      </c>
      <c r="Z35" s="107">
        <f t="shared" si="16"/>
        <v>1.4021551150725022</v>
      </c>
      <c r="AA35" s="83">
        <f t="shared" si="16"/>
        <v>0.92903225806451617</v>
      </c>
      <c r="AB35" s="83">
        <f t="shared" si="16"/>
        <v>1.2105763141228625</v>
      </c>
    </row>
    <row r="36" spans="1:28" s="57" customFormat="1" ht="18" customHeight="1" x14ac:dyDescent="0.25">
      <c r="A36" s="84">
        <v>31</v>
      </c>
      <c r="B36" s="85">
        <f t="shared" si="5"/>
        <v>9286</v>
      </c>
      <c r="C36" s="106">
        <v>5291</v>
      </c>
      <c r="D36" s="111">
        <f t="shared" si="11"/>
        <v>14577</v>
      </c>
      <c r="E36" s="88">
        <f>ROUNDDOWN(($F$116+ROUNDDOWN(($A36*IF(501&lt;=$A36,$F$128,IF(101&lt;=$A36,$F$127,IF(51&lt;=$A36,$F$126,IF(31&lt;=$A36,$F$125,IF(21&lt;=$A36,$F$124,IF(11&lt;=$A36,$F$123,IF(1&lt;=$A36,$F$122,0)))))))),0))*1.1,0)</f>
        <v>10718</v>
      </c>
      <c r="F36" s="89">
        <v>5512</v>
      </c>
      <c r="G36" s="90">
        <f t="shared" si="8"/>
        <v>16230</v>
      </c>
      <c r="H36" s="91">
        <f t="shared" si="12"/>
        <v>1432</v>
      </c>
      <c r="I36" s="92">
        <f t="shared" si="12"/>
        <v>221</v>
      </c>
      <c r="J36" s="93">
        <f t="shared" si="12"/>
        <v>1653</v>
      </c>
      <c r="K36" s="94">
        <f>ROUNDDOWN(($L$116+ROUNDDOWN(($A36*IF(501&lt;=$A36,$L$128,IF(101&lt;=$A36,$L$127,IF(51&lt;=$A36,$L$126,IF(31&lt;=$A36,$L$125,IF(21&lt;=$A36,$L$124,IF(11&lt;=$A36,$L$123,IF(1&lt;=$A36,$L$122,0)))))))),0))*1.1,0)</f>
        <v>11401</v>
      </c>
      <c r="L36" s="95">
        <v>5692</v>
      </c>
      <c r="M36" s="96">
        <f t="shared" si="9"/>
        <v>17093</v>
      </c>
      <c r="N36" s="97">
        <f t="shared" si="13"/>
        <v>683</v>
      </c>
      <c r="O36" s="98">
        <f t="shared" si="13"/>
        <v>180</v>
      </c>
      <c r="P36" s="99">
        <f t="shared" si="13"/>
        <v>863</v>
      </c>
      <c r="Q36" s="100">
        <f>ROUNDDOWN(($R$116+ROUNDDOWN(($A36*IF(501&lt;=$A36,$R$128,IF(101&lt;=$A36,$R$127,IF(51&lt;=$A36,$R$126,IF(31&lt;=$A36,$R$125,IF(21&lt;=$A36,$R$124,IF(11&lt;=$A36,$R$123,IF(1&lt;=$A36,$R$122,0)))))))),0))*1.1,0)</f>
        <v>12016</v>
      </c>
      <c r="R36" s="101">
        <f t="shared" si="6"/>
        <v>5907</v>
      </c>
      <c r="S36" s="102">
        <f t="shared" si="10"/>
        <v>17923</v>
      </c>
      <c r="T36" s="103">
        <f t="shared" si="14"/>
        <v>615</v>
      </c>
      <c r="U36" s="104">
        <f t="shared" si="14"/>
        <v>215</v>
      </c>
      <c r="V36" s="105">
        <f t="shared" si="14"/>
        <v>830</v>
      </c>
      <c r="W36" s="106">
        <f t="shared" si="15"/>
        <v>2730</v>
      </c>
      <c r="X36" s="86">
        <f t="shared" si="15"/>
        <v>616</v>
      </c>
      <c r="Y36" s="87">
        <f t="shared" si="15"/>
        <v>3346</v>
      </c>
      <c r="Z36" s="107">
        <f t="shared" si="16"/>
        <v>1.2939909541244885</v>
      </c>
      <c r="AA36" s="83">
        <f t="shared" si="16"/>
        <v>1.1164241164241164</v>
      </c>
      <c r="AB36" s="83">
        <f t="shared" si="16"/>
        <v>1.2295396858064074</v>
      </c>
    </row>
    <row r="37" spans="1:28" s="57" customFormat="1" ht="18" customHeight="1" x14ac:dyDescent="0.25">
      <c r="A37" s="84">
        <v>32</v>
      </c>
      <c r="B37" s="85">
        <f t="shared" si="5"/>
        <v>9603</v>
      </c>
      <c r="C37" s="106">
        <v>5467</v>
      </c>
      <c r="D37" s="111">
        <f t="shared" si="11"/>
        <v>15070</v>
      </c>
      <c r="E37" s="88">
        <f>ROUNDDOWN(($F$116+ROUNDDOWN(($A37*IF(501&lt;=$A37,$F$128,IF(101&lt;=$A37,$F$127,IF(51&lt;=$A37,$F$126,IF(31&lt;=$A37,$F$125,IF(21&lt;=$A37,$F$124,IF(11&lt;=$A37,$F$123,IF(1&lt;=$A37,$F$122,0)))))))),0))*1.1,0)</f>
        <v>10887</v>
      </c>
      <c r="F37" s="89">
        <v>5667</v>
      </c>
      <c r="G37" s="90">
        <f t="shared" si="8"/>
        <v>16554</v>
      </c>
      <c r="H37" s="91">
        <f t="shared" si="12"/>
        <v>1284</v>
      </c>
      <c r="I37" s="92">
        <f t="shared" si="12"/>
        <v>200</v>
      </c>
      <c r="J37" s="93">
        <f t="shared" si="12"/>
        <v>1484</v>
      </c>
      <c r="K37" s="94">
        <f>ROUNDDOWN(($L$116+ROUNDDOWN(($A37*IF(501&lt;=$A37,$L$128,IF(101&lt;=$A37,$L$127,IF(51&lt;=$A37,$L$126,IF(31&lt;=$A37,$L$125,IF(21&lt;=$A37,$L$124,IF(11&lt;=$A37,$L$123,IF(1&lt;=$A37,$L$122,0)))))))),0))*1.1,0)</f>
        <v>11581</v>
      </c>
      <c r="L37" s="95">
        <v>5852</v>
      </c>
      <c r="M37" s="96">
        <f t="shared" si="9"/>
        <v>17433</v>
      </c>
      <c r="N37" s="97">
        <f t="shared" si="13"/>
        <v>694</v>
      </c>
      <c r="O37" s="98">
        <f t="shared" si="13"/>
        <v>185</v>
      </c>
      <c r="P37" s="99">
        <f t="shared" si="13"/>
        <v>879</v>
      </c>
      <c r="Q37" s="100">
        <f>ROUNDDOWN(($R$116+ROUNDDOWN(($A37*IF(501&lt;=$A37,$R$128,IF(101&lt;=$A37,$R$127,IF(51&lt;=$A37,$R$126,IF(31&lt;=$A37,$R$125,IF(21&lt;=$A37,$R$124,IF(11&lt;=$A37,$R$123,IF(1&lt;=$A37,$R$122,0)))))))),0))*1.1,0)</f>
        <v>12205</v>
      </c>
      <c r="R37" s="101">
        <f t="shared" si="6"/>
        <v>6072</v>
      </c>
      <c r="S37" s="102">
        <f t="shared" si="10"/>
        <v>18277</v>
      </c>
      <c r="T37" s="103">
        <f t="shared" si="14"/>
        <v>624</v>
      </c>
      <c r="U37" s="104">
        <f t="shared" si="14"/>
        <v>220</v>
      </c>
      <c r="V37" s="105">
        <f t="shared" si="14"/>
        <v>844</v>
      </c>
      <c r="W37" s="106">
        <f t="shared" si="15"/>
        <v>2602</v>
      </c>
      <c r="X37" s="86">
        <f t="shared" si="15"/>
        <v>605</v>
      </c>
      <c r="Y37" s="87">
        <f t="shared" si="15"/>
        <v>3207</v>
      </c>
      <c r="Z37" s="107">
        <f t="shared" si="16"/>
        <v>1.2709569926064772</v>
      </c>
      <c r="AA37" s="83">
        <f t="shared" si="16"/>
        <v>1.1106639839034205</v>
      </c>
      <c r="AB37" s="83">
        <f t="shared" si="16"/>
        <v>1.2128069011280691</v>
      </c>
    </row>
    <row r="38" spans="1:28" s="57" customFormat="1" ht="18" customHeight="1" x14ac:dyDescent="0.25">
      <c r="A38" s="84">
        <v>33</v>
      </c>
      <c r="B38" s="85">
        <f t="shared" si="5"/>
        <v>9919</v>
      </c>
      <c r="C38" s="106">
        <v>5643</v>
      </c>
      <c r="D38" s="111">
        <f t="shared" si="11"/>
        <v>15562</v>
      </c>
      <c r="E38" s="88">
        <f>ROUNDDOWN(($F$116+ROUNDDOWN(($A38*IF(501&lt;=$A38,$F$128,IF(101&lt;=$A38,$F$127,IF(51&lt;=$A38,$F$126,IF(31&lt;=$A38,$F$125,IF(21&lt;=$A38,$F$124,IF(11&lt;=$A38,$F$123,IF(1&lt;=$A38,$F$122,0)))))))),0))*1.1,0)</f>
        <v>11057</v>
      </c>
      <c r="F38" s="89">
        <v>5822</v>
      </c>
      <c r="G38" s="90">
        <f t="shared" si="8"/>
        <v>16879</v>
      </c>
      <c r="H38" s="91">
        <f t="shared" si="12"/>
        <v>1138</v>
      </c>
      <c r="I38" s="92">
        <f t="shared" si="12"/>
        <v>179</v>
      </c>
      <c r="J38" s="93">
        <f t="shared" si="12"/>
        <v>1317</v>
      </c>
      <c r="K38" s="94">
        <f>ROUNDDOWN(($L$116+ROUNDDOWN(($A38*IF(501&lt;=$A38,$L$128,IF(101&lt;=$A38,$L$127,IF(51&lt;=$A38,$L$126,IF(31&lt;=$A38,$L$125,IF(21&lt;=$A38,$L$124,IF(11&lt;=$A38,$L$123,IF(1&lt;=$A38,$L$122,0)))))))),0))*1.1,0)</f>
        <v>11762</v>
      </c>
      <c r="L38" s="95">
        <v>6011</v>
      </c>
      <c r="M38" s="96">
        <f t="shared" si="9"/>
        <v>17773</v>
      </c>
      <c r="N38" s="97">
        <f t="shared" si="13"/>
        <v>705</v>
      </c>
      <c r="O38" s="98">
        <f t="shared" si="13"/>
        <v>189</v>
      </c>
      <c r="P38" s="99">
        <f t="shared" si="13"/>
        <v>894</v>
      </c>
      <c r="Q38" s="100">
        <f>ROUNDDOWN(($R$116+ROUNDDOWN(($A38*IF(501&lt;=$A38,$R$128,IF(101&lt;=$A38,$R$127,IF(51&lt;=$A38,$R$126,IF(31&lt;=$A38,$R$125,IF(21&lt;=$A38,$R$124,IF(11&lt;=$A38,$R$123,IF(1&lt;=$A38,$R$122,0)))))))),0))*1.1,0)</f>
        <v>12394</v>
      </c>
      <c r="R38" s="101">
        <f t="shared" si="6"/>
        <v>6237</v>
      </c>
      <c r="S38" s="102">
        <f t="shared" si="10"/>
        <v>18631</v>
      </c>
      <c r="T38" s="103">
        <f t="shared" si="14"/>
        <v>632</v>
      </c>
      <c r="U38" s="104">
        <f t="shared" si="14"/>
        <v>226</v>
      </c>
      <c r="V38" s="105">
        <f t="shared" si="14"/>
        <v>858</v>
      </c>
      <c r="W38" s="106">
        <f t="shared" si="15"/>
        <v>2475</v>
      </c>
      <c r="X38" s="86">
        <f t="shared" si="15"/>
        <v>594</v>
      </c>
      <c r="Y38" s="87">
        <f t="shared" si="15"/>
        <v>3069</v>
      </c>
      <c r="Z38" s="107">
        <f t="shared" si="16"/>
        <v>1.2495211210807542</v>
      </c>
      <c r="AA38" s="83">
        <f t="shared" si="16"/>
        <v>1.1052631578947369</v>
      </c>
      <c r="AB38" s="83">
        <f t="shared" si="16"/>
        <v>1.1972111553784861</v>
      </c>
    </row>
    <row r="39" spans="1:28" s="57" customFormat="1" ht="18" customHeight="1" x14ac:dyDescent="0.25">
      <c r="A39" s="84">
        <v>34</v>
      </c>
      <c r="B39" s="85">
        <f t="shared" si="5"/>
        <v>10236</v>
      </c>
      <c r="C39" s="106">
        <v>5819</v>
      </c>
      <c r="D39" s="111">
        <f t="shared" si="11"/>
        <v>16055</v>
      </c>
      <c r="E39" s="88">
        <f>ROUNDDOWN(($F$116+ROUNDDOWN(($A39*IF(501&lt;=$A39,$F$128,IF(101&lt;=$A39,$F$127,IF(51&lt;=$A39,$F$126,IF(31&lt;=$A39,$F$125,IF(21&lt;=$A39,$F$124,IF(11&lt;=$A39,$F$123,IF(1&lt;=$A39,$F$122,0)))))))),0))*1.1,0)</f>
        <v>11226</v>
      </c>
      <c r="F39" s="89">
        <v>5977</v>
      </c>
      <c r="G39" s="90">
        <f t="shared" si="8"/>
        <v>17203</v>
      </c>
      <c r="H39" s="91">
        <f t="shared" si="12"/>
        <v>990</v>
      </c>
      <c r="I39" s="92">
        <f t="shared" si="12"/>
        <v>158</v>
      </c>
      <c r="J39" s="93">
        <f t="shared" si="12"/>
        <v>1148</v>
      </c>
      <c r="K39" s="94">
        <f>ROUNDDOWN(($L$116+ROUNDDOWN(($A39*IF(501&lt;=$A39,$L$128,IF(101&lt;=$A39,$L$127,IF(51&lt;=$A39,$L$126,IF(31&lt;=$A39,$L$125,IF(21&lt;=$A39,$L$124,IF(11&lt;=$A39,$L$123,IF(1&lt;=$A39,$L$122,0)))))))),0))*1.1,0)</f>
        <v>11942</v>
      </c>
      <c r="L39" s="95">
        <v>6171</v>
      </c>
      <c r="M39" s="96">
        <f t="shared" si="9"/>
        <v>18113</v>
      </c>
      <c r="N39" s="97">
        <f t="shared" si="13"/>
        <v>716</v>
      </c>
      <c r="O39" s="98">
        <f t="shared" si="13"/>
        <v>194</v>
      </c>
      <c r="P39" s="99">
        <f t="shared" si="13"/>
        <v>910</v>
      </c>
      <c r="Q39" s="100">
        <f>ROUNDDOWN(($R$116+ROUNDDOWN(($A39*IF(501&lt;=$A39,$R$128,IF(101&lt;=$A39,$R$127,IF(51&lt;=$A39,$R$126,IF(31&lt;=$A39,$R$125,IF(21&lt;=$A39,$R$124,IF(11&lt;=$A39,$R$123,IF(1&lt;=$A39,$R$122,0)))))))),0))*1.1,0)</f>
        <v>12584</v>
      </c>
      <c r="R39" s="101">
        <f t="shared" si="6"/>
        <v>6402</v>
      </c>
      <c r="S39" s="102">
        <f t="shared" si="10"/>
        <v>18986</v>
      </c>
      <c r="T39" s="103">
        <f t="shared" si="14"/>
        <v>642</v>
      </c>
      <c r="U39" s="104">
        <f t="shared" si="14"/>
        <v>231</v>
      </c>
      <c r="V39" s="105">
        <f t="shared" si="14"/>
        <v>873</v>
      </c>
      <c r="W39" s="106">
        <f t="shared" si="15"/>
        <v>2348</v>
      </c>
      <c r="X39" s="86">
        <f t="shared" si="15"/>
        <v>583</v>
      </c>
      <c r="Y39" s="87">
        <f t="shared" si="15"/>
        <v>2931</v>
      </c>
      <c r="Z39" s="107">
        <f t="shared" si="16"/>
        <v>1.2293864790933959</v>
      </c>
      <c r="AA39" s="83">
        <f t="shared" si="16"/>
        <v>1.1001890359168243</v>
      </c>
      <c r="AB39" s="83">
        <f t="shared" si="16"/>
        <v>1.1825599501712862</v>
      </c>
    </row>
    <row r="40" spans="1:28" s="57" customFormat="1" ht="18" customHeight="1" x14ac:dyDescent="0.25">
      <c r="A40" s="84">
        <v>35</v>
      </c>
      <c r="B40" s="85">
        <f t="shared" si="5"/>
        <v>10553</v>
      </c>
      <c r="C40" s="106">
        <v>5995</v>
      </c>
      <c r="D40" s="111">
        <f t="shared" si="11"/>
        <v>16548</v>
      </c>
      <c r="E40" s="88">
        <f>ROUNDDOWN(($F$116+ROUNDDOWN(($A40*IF(501&lt;=$A40,$F$128,IF(101&lt;=$A40,$F$127,IF(51&lt;=$A40,$F$126,IF(31&lt;=$A40,$F$125,IF(21&lt;=$A40,$F$124,IF(11&lt;=$A40,$F$123,IF(1&lt;=$A40,$F$122,0)))))))),0))*1.1,0)</f>
        <v>11396</v>
      </c>
      <c r="F40" s="89">
        <v>6132</v>
      </c>
      <c r="G40" s="90">
        <f t="shared" si="8"/>
        <v>17528</v>
      </c>
      <c r="H40" s="91">
        <f t="shared" si="12"/>
        <v>843</v>
      </c>
      <c r="I40" s="92">
        <f t="shared" si="12"/>
        <v>137</v>
      </c>
      <c r="J40" s="93">
        <f t="shared" si="12"/>
        <v>980</v>
      </c>
      <c r="K40" s="94">
        <f>ROUNDDOWN(($L$116+ROUNDDOWN(($A40*IF(501&lt;=$A40,$L$128,IF(101&lt;=$A40,$L$127,IF(51&lt;=$A40,$L$126,IF(31&lt;=$A40,$L$125,IF(21&lt;=$A40,$L$124,IF(11&lt;=$A40,$L$123,IF(1&lt;=$A40,$L$122,0)))))))),0))*1.1,0)</f>
        <v>12123</v>
      </c>
      <c r="L40" s="95">
        <v>6330</v>
      </c>
      <c r="M40" s="96">
        <f t="shared" si="9"/>
        <v>18453</v>
      </c>
      <c r="N40" s="97">
        <f t="shared" si="13"/>
        <v>727</v>
      </c>
      <c r="O40" s="98">
        <f t="shared" si="13"/>
        <v>198</v>
      </c>
      <c r="P40" s="99">
        <f t="shared" si="13"/>
        <v>925</v>
      </c>
      <c r="Q40" s="100">
        <f>ROUNDDOWN(($R$116+ROUNDDOWN(($A40*IF(501&lt;=$A40,$R$128,IF(101&lt;=$A40,$R$127,IF(51&lt;=$A40,$R$126,IF(31&lt;=$A40,$R$125,IF(21&lt;=$A40,$R$124,IF(11&lt;=$A40,$R$123,IF(1&lt;=$A40,$R$122,0)))))))),0))*1.1,0)</f>
        <v>12773</v>
      </c>
      <c r="R40" s="101">
        <f t="shared" si="6"/>
        <v>6567</v>
      </c>
      <c r="S40" s="102">
        <f t="shared" si="10"/>
        <v>19340</v>
      </c>
      <c r="T40" s="103">
        <f t="shared" si="14"/>
        <v>650</v>
      </c>
      <c r="U40" s="104">
        <f t="shared" si="14"/>
        <v>237</v>
      </c>
      <c r="V40" s="105">
        <f t="shared" si="14"/>
        <v>887</v>
      </c>
      <c r="W40" s="106">
        <f t="shared" si="15"/>
        <v>2220</v>
      </c>
      <c r="X40" s="86">
        <f t="shared" si="15"/>
        <v>572</v>
      </c>
      <c r="Y40" s="87">
        <f t="shared" si="15"/>
        <v>2792</v>
      </c>
      <c r="Z40" s="107">
        <f t="shared" si="16"/>
        <v>1.2103667203638775</v>
      </c>
      <c r="AA40" s="83">
        <f t="shared" si="16"/>
        <v>1.0954128440366973</v>
      </c>
      <c r="AB40" s="83">
        <f t="shared" si="16"/>
        <v>1.1687212956248489</v>
      </c>
    </row>
    <row r="41" spans="1:28" s="57" customFormat="1" ht="18" customHeight="1" x14ac:dyDescent="0.25">
      <c r="A41" s="84">
        <v>36</v>
      </c>
      <c r="B41" s="85">
        <f t="shared" si="5"/>
        <v>10870</v>
      </c>
      <c r="C41" s="106">
        <v>6176</v>
      </c>
      <c r="D41" s="111">
        <f t="shared" si="11"/>
        <v>17046</v>
      </c>
      <c r="E41" s="88">
        <f>ROUNDDOWN(($F$116+ROUNDDOWN(($A41*IF(501&lt;=$A41,$F$128,IF(101&lt;=$A41,$F$127,IF(51&lt;=$A41,$F$126,IF(31&lt;=$A41,$F$125,IF(21&lt;=$A41,$F$124,IF(11&lt;=$A41,$F$123,IF(1&lt;=$A41,$F$122,0)))))))),0))*1.1,0)</f>
        <v>11565</v>
      </c>
      <c r="F41" s="89">
        <v>6287</v>
      </c>
      <c r="G41" s="90">
        <f t="shared" si="8"/>
        <v>17852</v>
      </c>
      <c r="H41" s="91">
        <f t="shared" si="12"/>
        <v>695</v>
      </c>
      <c r="I41" s="92">
        <f t="shared" si="12"/>
        <v>111</v>
      </c>
      <c r="J41" s="93">
        <f t="shared" si="12"/>
        <v>806</v>
      </c>
      <c r="K41" s="94">
        <f>ROUNDDOWN(($L$116+ROUNDDOWN(($A41*IF(501&lt;=$A41,$L$128,IF(101&lt;=$A41,$L$127,IF(51&lt;=$A41,$L$126,IF(31&lt;=$A41,$L$125,IF(21&lt;=$A41,$L$124,IF(11&lt;=$A41,$L$123,IF(1&lt;=$A41,$L$122,0)))))))),0))*1.1,0)</f>
        <v>12303</v>
      </c>
      <c r="L41" s="95">
        <v>6490</v>
      </c>
      <c r="M41" s="96">
        <f t="shared" si="9"/>
        <v>18793</v>
      </c>
      <c r="N41" s="97">
        <f t="shared" si="13"/>
        <v>738</v>
      </c>
      <c r="O41" s="98">
        <f t="shared" si="13"/>
        <v>203</v>
      </c>
      <c r="P41" s="99">
        <f t="shared" si="13"/>
        <v>941</v>
      </c>
      <c r="Q41" s="100">
        <f>ROUNDDOWN(($R$116+ROUNDDOWN(($A41*IF(501&lt;=$A41,$R$128,IF(101&lt;=$A41,$R$127,IF(51&lt;=$A41,$R$126,IF(31&lt;=$A41,$R$125,IF(21&lt;=$A41,$R$124,IF(11&lt;=$A41,$R$123,IF(1&lt;=$A41,$R$122,0)))))))),0))*1.1,0)</f>
        <v>12962</v>
      </c>
      <c r="R41" s="101">
        <f t="shared" si="6"/>
        <v>6732</v>
      </c>
      <c r="S41" s="102">
        <f t="shared" si="10"/>
        <v>19694</v>
      </c>
      <c r="T41" s="103">
        <f t="shared" si="14"/>
        <v>659</v>
      </c>
      <c r="U41" s="104">
        <f t="shared" si="14"/>
        <v>242</v>
      </c>
      <c r="V41" s="105">
        <f t="shared" si="14"/>
        <v>901</v>
      </c>
      <c r="W41" s="106">
        <f t="shared" si="15"/>
        <v>2092</v>
      </c>
      <c r="X41" s="86">
        <f t="shared" si="15"/>
        <v>556</v>
      </c>
      <c r="Y41" s="87">
        <f t="shared" si="15"/>
        <v>2648</v>
      </c>
      <c r="Z41" s="107">
        <f t="shared" si="16"/>
        <v>1.1924563017479302</v>
      </c>
      <c r="AA41" s="83">
        <f t="shared" si="16"/>
        <v>1.0900259067357514</v>
      </c>
      <c r="AB41" s="83">
        <f t="shared" si="16"/>
        <v>1.1553443623137394</v>
      </c>
    </row>
    <row r="42" spans="1:28" s="57" customFormat="1" ht="18" customHeight="1" x14ac:dyDescent="0.25">
      <c r="A42" s="84">
        <v>37</v>
      </c>
      <c r="B42" s="85">
        <f t="shared" si="5"/>
        <v>11187</v>
      </c>
      <c r="C42" s="106">
        <v>6358</v>
      </c>
      <c r="D42" s="111">
        <f t="shared" si="11"/>
        <v>17545</v>
      </c>
      <c r="E42" s="88">
        <f>ROUNDDOWN(($F$116+ROUNDDOWN(($A42*IF(501&lt;=$A42,$F$128,IF(101&lt;=$A42,$F$127,IF(51&lt;=$A42,$F$126,IF(31&lt;=$A42,$F$125,IF(21&lt;=$A42,$F$124,IF(11&lt;=$A42,$F$123,IF(1&lt;=$A42,$F$122,0)))))))),0))*1.1,0)</f>
        <v>11734</v>
      </c>
      <c r="F42" s="89">
        <v>6442</v>
      </c>
      <c r="G42" s="90">
        <f t="shared" si="8"/>
        <v>18176</v>
      </c>
      <c r="H42" s="91">
        <f t="shared" si="12"/>
        <v>547</v>
      </c>
      <c r="I42" s="92">
        <f t="shared" si="12"/>
        <v>84</v>
      </c>
      <c r="J42" s="93">
        <f t="shared" si="12"/>
        <v>631</v>
      </c>
      <c r="K42" s="94">
        <f>ROUNDDOWN(($L$116+ROUNDDOWN(($A42*IF(501&lt;=$A42,$L$128,IF(101&lt;=$A42,$L$127,IF(51&lt;=$A42,$L$126,IF(31&lt;=$A42,$L$125,IF(21&lt;=$A42,$L$124,IF(11&lt;=$A42,$L$123,IF(1&lt;=$A42,$L$122,0)))))))),0))*1.1,0)</f>
        <v>12483</v>
      </c>
      <c r="L42" s="95">
        <v>6649</v>
      </c>
      <c r="M42" s="96">
        <f t="shared" si="9"/>
        <v>19132</v>
      </c>
      <c r="N42" s="97">
        <f t="shared" si="13"/>
        <v>749</v>
      </c>
      <c r="O42" s="98">
        <f t="shared" si="13"/>
        <v>207</v>
      </c>
      <c r="P42" s="99">
        <f t="shared" si="13"/>
        <v>956</v>
      </c>
      <c r="Q42" s="100">
        <f>ROUNDDOWN(($R$116+ROUNDDOWN(($A42*IF(501&lt;=$A42,$R$128,IF(101&lt;=$A42,$R$127,IF(51&lt;=$A42,$R$126,IF(31&lt;=$A42,$R$125,IF(21&lt;=$A42,$R$124,IF(11&lt;=$A42,$R$123,IF(1&lt;=$A42,$R$122,0)))))))),0))*1.1,0)</f>
        <v>13151</v>
      </c>
      <c r="R42" s="101">
        <f t="shared" si="6"/>
        <v>6897</v>
      </c>
      <c r="S42" s="102">
        <f t="shared" si="10"/>
        <v>20048</v>
      </c>
      <c r="T42" s="103">
        <f t="shared" si="14"/>
        <v>668</v>
      </c>
      <c r="U42" s="104">
        <f t="shared" si="14"/>
        <v>248</v>
      </c>
      <c r="V42" s="105">
        <f t="shared" si="14"/>
        <v>916</v>
      </c>
      <c r="W42" s="106">
        <f t="shared" si="15"/>
        <v>1964</v>
      </c>
      <c r="X42" s="86">
        <f t="shared" si="15"/>
        <v>539</v>
      </c>
      <c r="Y42" s="87">
        <f t="shared" si="15"/>
        <v>2503</v>
      </c>
      <c r="Z42" s="107">
        <f t="shared" si="16"/>
        <v>1.1755609189237508</v>
      </c>
      <c r="AA42" s="83">
        <f t="shared" si="16"/>
        <v>1.0847750865051904</v>
      </c>
      <c r="AB42" s="83">
        <f t="shared" si="16"/>
        <v>1.1426617269877457</v>
      </c>
    </row>
    <row r="43" spans="1:28" s="57" customFormat="1" ht="18" customHeight="1" x14ac:dyDescent="0.25">
      <c r="A43" s="84">
        <v>38</v>
      </c>
      <c r="B43" s="85">
        <f t="shared" si="5"/>
        <v>11503</v>
      </c>
      <c r="C43" s="106">
        <v>6539</v>
      </c>
      <c r="D43" s="111">
        <f t="shared" si="11"/>
        <v>18042</v>
      </c>
      <c r="E43" s="88">
        <f>ROUNDDOWN(($F$116+ROUNDDOWN(($A43*IF(501&lt;=$A43,$F$128,IF(101&lt;=$A43,$F$127,IF(51&lt;=$A43,$F$126,IF(31&lt;=$A43,$F$125,IF(21&lt;=$A43,$F$124,IF(11&lt;=$A43,$F$123,IF(1&lt;=$A43,$F$122,0)))))))),0))*1.1,0)</f>
        <v>11904</v>
      </c>
      <c r="F43" s="89">
        <v>6597</v>
      </c>
      <c r="G43" s="90">
        <f t="shared" si="8"/>
        <v>18501</v>
      </c>
      <c r="H43" s="91">
        <f t="shared" si="12"/>
        <v>401</v>
      </c>
      <c r="I43" s="92">
        <f t="shared" si="12"/>
        <v>58</v>
      </c>
      <c r="J43" s="93">
        <f t="shared" si="12"/>
        <v>459</v>
      </c>
      <c r="K43" s="94">
        <f>ROUNDDOWN(($L$116+ROUNDDOWN(($A43*IF(501&lt;=$A43,$L$128,IF(101&lt;=$A43,$L$127,IF(51&lt;=$A43,$L$126,IF(31&lt;=$A43,$L$125,IF(21&lt;=$A43,$L$124,IF(11&lt;=$A43,$L$123,IF(1&lt;=$A43,$L$122,0)))))))),0))*1.1,0)</f>
        <v>12664</v>
      </c>
      <c r="L43" s="95">
        <v>6809</v>
      </c>
      <c r="M43" s="96">
        <f t="shared" si="9"/>
        <v>19473</v>
      </c>
      <c r="N43" s="97">
        <f t="shared" si="13"/>
        <v>760</v>
      </c>
      <c r="O43" s="98">
        <f t="shared" si="13"/>
        <v>212</v>
      </c>
      <c r="P43" s="99">
        <f t="shared" si="13"/>
        <v>972</v>
      </c>
      <c r="Q43" s="100">
        <f>ROUNDDOWN(($R$116+ROUNDDOWN(($A43*IF(501&lt;=$A43,$R$128,IF(101&lt;=$A43,$R$127,IF(51&lt;=$A43,$R$126,IF(31&lt;=$A43,$R$125,IF(21&lt;=$A43,$R$124,IF(11&lt;=$A43,$R$123,IF(1&lt;=$A43,$R$122,0)))))))),0))*1.1,0)</f>
        <v>13340</v>
      </c>
      <c r="R43" s="101">
        <f t="shared" si="6"/>
        <v>7062</v>
      </c>
      <c r="S43" s="102">
        <f t="shared" si="10"/>
        <v>20402</v>
      </c>
      <c r="T43" s="103">
        <f t="shared" si="14"/>
        <v>676</v>
      </c>
      <c r="U43" s="104">
        <f t="shared" si="14"/>
        <v>253</v>
      </c>
      <c r="V43" s="105">
        <f t="shared" si="14"/>
        <v>929</v>
      </c>
      <c r="W43" s="106">
        <f t="shared" si="15"/>
        <v>1837</v>
      </c>
      <c r="X43" s="86">
        <f t="shared" si="15"/>
        <v>523</v>
      </c>
      <c r="Y43" s="87">
        <f t="shared" si="15"/>
        <v>2360</v>
      </c>
      <c r="Z43" s="107">
        <f t="shared" si="16"/>
        <v>1.1596974702251586</v>
      </c>
      <c r="AA43" s="83">
        <f t="shared" si="16"/>
        <v>1.0799816485701177</v>
      </c>
      <c r="AB43" s="83">
        <f t="shared" si="16"/>
        <v>1.1308058973506263</v>
      </c>
    </row>
    <row r="44" spans="1:28" s="57" customFormat="1" ht="18" customHeight="1" x14ac:dyDescent="0.25">
      <c r="A44" s="84">
        <v>39</v>
      </c>
      <c r="B44" s="85">
        <f t="shared" si="5"/>
        <v>11820</v>
      </c>
      <c r="C44" s="106">
        <v>6721</v>
      </c>
      <c r="D44" s="111">
        <f t="shared" si="11"/>
        <v>18541</v>
      </c>
      <c r="E44" s="88">
        <f>ROUNDDOWN(($F$116+ROUNDDOWN(($A44*IF(501&lt;=$A44,$F$128,IF(101&lt;=$A44,$F$127,IF(51&lt;=$A44,$F$126,IF(31&lt;=$A44,$F$125,IF(21&lt;=$A44,$F$124,IF(11&lt;=$A44,$F$123,IF(1&lt;=$A44,$F$122,0)))))))),0))*1.1,0)</f>
        <v>12073</v>
      </c>
      <c r="F44" s="89">
        <v>6752</v>
      </c>
      <c r="G44" s="90">
        <f t="shared" si="8"/>
        <v>18825</v>
      </c>
      <c r="H44" s="91">
        <f t="shared" si="12"/>
        <v>253</v>
      </c>
      <c r="I44" s="92">
        <f t="shared" si="12"/>
        <v>31</v>
      </c>
      <c r="J44" s="93">
        <f t="shared" si="12"/>
        <v>284</v>
      </c>
      <c r="K44" s="94">
        <f>ROUNDDOWN(($L$116+ROUNDDOWN(($A44*IF(501&lt;=$A44,$L$128,IF(101&lt;=$A44,$L$127,IF(51&lt;=$A44,$L$126,IF(31&lt;=$A44,$L$125,IF(21&lt;=$A44,$L$124,IF(11&lt;=$A44,$L$123,IF(1&lt;=$A44,$L$122,0)))))))),0))*1.1,0)</f>
        <v>12844</v>
      </c>
      <c r="L44" s="95">
        <v>6968</v>
      </c>
      <c r="M44" s="96">
        <f t="shared" si="9"/>
        <v>19812</v>
      </c>
      <c r="N44" s="97">
        <f t="shared" si="13"/>
        <v>771</v>
      </c>
      <c r="O44" s="98">
        <f t="shared" si="13"/>
        <v>216</v>
      </c>
      <c r="P44" s="99">
        <f t="shared" si="13"/>
        <v>987</v>
      </c>
      <c r="Q44" s="100">
        <f>ROUNDDOWN(($R$116+ROUNDDOWN(($A44*IF(501&lt;=$A44,$R$128,IF(101&lt;=$A44,$R$127,IF(51&lt;=$A44,$R$126,IF(31&lt;=$A44,$R$125,IF(21&lt;=$A44,$R$124,IF(11&lt;=$A44,$R$123,IF(1&lt;=$A44,$R$122,0)))))))),0))*1.1,0)</f>
        <v>13530</v>
      </c>
      <c r="R44" s="101">
        <f t="shared" si="6"/>
        <v>7227</v>
      </c>
      <c r="S44" s="102">
        <f t="shared" si="10"/>
        <v>20757</v>
      </c>
      <c r="T44" s="103">
        <f t="shared" si="14"/>
        <v>686</v>
      </c>
      <c r="U44" s="104">
        <f t="shared" si="14"/>
        <v>259</v>
      </c>
      <c r="V44" s="105">
        <f t="shared" si="14"/>
        <v>945</v>
      </c>
      <c r="W44" s="106">
        <f t="shared" si="15"/>
        <v>1710</v>
      </c>
      <c r="X44" s="86">
        <f t="shared" si="15"/>
        <v>506</v>
      </c>
      <c r="Y44" s="87">
        <f t="shared" si="15"/>
        <v>2216</v>
      </c>
      <c r="Z44" s="107">
        <f t="shared" si="16"/>
        <v>1.1446700507614214</v>
      </c>
      <c r="AA44" s="83">
        <f t="shared" si="16"/>
        <v>1.0752864157119477</v>
      </c>
      <c r="AB44" s="83">
        <f t="shared" si="16"/>
        <v>1.1195189040504827</v>
      </c>
    </row>
    <row r="45" spans="1:28" s="57" customFormat="1" ht="18" customHeight="1" x14ac:dyDescent="0.25">
      <c r="A45" s="84">
        <v>40</v>
      </c>
      <c r="B45" s="85">
        <f t="shared" si="5"/>
        <v>12137</v>
      </c>
      <c r="C45" s="106">
        <v>6902</v>
      </c>
      <c r="D45" s="111">
        <f t="shared" si="11"/>
        <v>19039</v>
      </c>
      <c r="E45" s="88">
        <f>ROUNDDOWN(($F$116+ROUNDDOWN(($A45*IF(501&lt;=$A45,$F$128,IF(101&lt;=$A45,$F$127,IF(51&lt;=$A45,$F$126,IF(31&lt;=$A45,$F$125,IF(21&lt;=$A45,$F$124,IF(11&lt;=$A45,$F$123,IF(1&lt;=$A45,$F$122,0)))))))),0))*1.1,0)</f>
        <v>12243</v>
      </c>
      <c r="F45" s="89">
        <v>6908</v>
      </c>
      <c r="G45" s="90">
        <f t="shared" si="8"/>
        <v>19151</v>
      </c>
      <c r="H45" s="91">
        <f t="shared" si="12"/>
        <v>106</v>
      </c>
      <c r="I45" s="92">
        <f t="shared" si="12"/>
        <v>6</v>
      </c>
      <c r="J45" s="93">
        <f t="shared" si="12"/>
        <v>112</v>
      </c>
      <c r="K45" s="94">
        <f>ROUNDDOWN(($L$116+ROUNDDOWN(($A45*IF(501&lt;=$A45,$L$128,IF(101&lt;=$A45,$L$127,IF(51&lt;=$A45,$L$126,IF(31&lt;=$A45,$L$125,IF(21&lt;=$A45,$L$124,IF(11&lt;=$A45,$L$123,IF(1&lt;=$A45,$L$122,0)))))))),0))*1.1,0)</f>
        <v>13025</v>
      </c>
      <c r="L45" s="95">
        <v>7128</v>
      </c>
      <c r="M45" s="96">
        <f t="shared" si="9"/>
        <v>20153</v>
      </c>
      <c r="N45" s="97">
        <f t="shared" si="13"/>
        <v>782</v>
      </c>
      <c r="O45" s="98">
        <f t="shared" si="13"/>
        <v>220</v>
      </c>
      <c r="P45" s="99">
        <f t="shared" si="13"/>
        <v>1002</v>
      </c>
      <c r="Q45" s="100">
        <f>ROUNDDOWN(($R$116+ROUNDDOWN(($A45*IF(501&lt;=$A45,$R$128,IF(101&lt;=$A45,$R$127,IF(51&lt;=$A45,$R$126,IF(31&lt;=$A45,$R$125,IF(21&lt;=$A45,$R$124,IF(11&lt;=$A45,$R$123,IF(1&lt;=$A45,$R$122,0)))))))),0))*1.1,0)</f>
        <v>13719</v>
      </c>
      <c r="R45" s="101">
        <f t="shared" si="6"/>
        <v>7392</v>
      </c>
      <c r="S45" s="102">
        <f t="shared" si="10"/>
        <v>21111</v>
      </c>
      <c r="T45" s="103">
        <f t="shared" si="14"/>
        <v>694</v>
      </c>
      <c r="U45" s="104">
        <f t="shared" si="14"/>
        <v>264</v>
      </c>
      <c r="V45" s="105">
        <f t="shared" si="14"/>
        <v>958</v>
      </c>
      <c r="W45" s="106">
        <f t="shared" si="15"/>
        <v>1582</v>
      </c>
      <c r="X45" s="86">
        <f t="shared" si="15"/>
        <v>490</v>
      </c>
      <c r="Y45" s="87">
        <f t="shared" si="15"/>
        <v>2072</v>
      </c>
      <c r="Z45" s="107">
        <f t="shared" si="16"/>
        <v>1.1303452253439894</v>
      </c>
      <c r="AA45" s="83">
        <f t="shared" si="16"/>
        <v>1.0709939148073022</v>
      </c>
      <c r="AB45" s="83">
        <f t="shared" si="16"/>
        <v>1.108829245233468</v>
      </c>
    </row>
    <row r="46" spans="1:28" s="57" customFormat="1" ht="18" customHeight="1" x14ac:dyDescent="0.25">
      <c r="A46" s="84">
        <v>41</v>
      </c>
      <c r="B46" s="85">
        <f t="shared" si="5"/>
        <v>12454</v>
      </c>
      <c r="C46" s="106">
        <v>7084</v>
      </c>
      <c r="D46" s="111">
        <f t="shared" si="11"/>
        <v>19538</v>
      </c>
      <c r="E46" s="88">
        <f>ROUNDDOWN(($F$116+ROUNDDOWN(($A46*IF(501&lt;=$A46,$F$128,IF(101&lt;=$A46,$F$127,IF(51&lt;=$A46,$F$126,IF(31&lt;=$A46,$F$125,IF(21&lt;=$A46,$F$124,IF(11&lt;=$A46,$F$123,IF(1&lt;=$A46,$F$122,0)))))))),0))*1.1,0)</f>
        <v>12412</v>
      </c>
      <c r="F46" s="89">
        <v>7288</v>
      </c>
      <c r="G46" s="90">
        <f t="shared" si="8"/>
        <v>19700</v>
      </c>
      <c r="H46" s="91">
        <f t="shared" si="12"/>
        <v>-42</v>
      </c>
      <c r="I46" s="92">
        <f t="shared" si="12"/>
        <v>204</v>
      </c>
      <c r="J46" s="93">
        <f t="shared" si="12"/>
        <v>162</v>
      </c>
      <c r="K46" s="94">
        <f>ROUNDDOWN(($L$116+ROUNDDOWN(($A46*IF(501&lt;=$A46,$L$128,IF(101&lt;=$A46,$L$127,IF(51&lt;=$A46,$L$126,IF(31&lt;=$A46,$L$125,IF(21&lt;=$A46,$L$124,IF(11&lt;=$A46,$L$123,IF(1&lt;=$A46,$L$122,0)))))))),0))*1.1,0)</f>
        <v>13205</v>
      </c>
      <c r="L46" s="95">
        <v>7377</v>
      </c>
      <c r="M46" s="96">
        <f t="shared" si="9"/>
        <v>20582</v>
      </c>
      <c r="N46" s="97">
        <f t="shared" si="13"/>
        <v>793</v>
      </c>
      <c r="O46" s="98">
        <f t="shared" si="13"/>
        <v>89</v>
      </c>
      <c r="P46" s="99">
        <f t="shared" si="13"/>
        <v>882</v>
      </c>
      <c r="Q46" s="100">
        <f>ROUNDDOWN(($R$116+ROUNDDOWN(($A46*IF(501&lt;=$A46,$R$128,IF(101&lt;=$A46,$R$127,IF(51&lt;=$A46,$R$126,IF(31&lt;=$A46,$R$125,IF(21&lt;=$A46,$R$124,IF(11&lt;=$A46,$R$123,IF(1&lt;=$A46,$R$122,0)))))))),0))*1.1,0)</f>
        <v>13908</v>
      </c>
      <c r="R46" s="101">
        <f t="shared" si="6"/>
        <v>7557</v>
      </c>
      <c r="S46" s="102">
        <f t="shared" si="10"/>
        <v>21465</v>
      </c>
      <c r="T46" s="103">
        <f t="shared" si="14"/>
        <v>703</v>
      </c>
      <c r="U46" s="104">
        <f t="shared" si="14"/>
        <v>180</v>
      </c>
      <c r="V46" s="105">
        <f t="shared" si="14"/>
        <v>883</v>
      </c>
      <c r="W46" s="106">
        <f t="shared" si="15"/>
        <v>1454</v>
      </c>
      <c r="X46" s="86">
        <f t="shared" si="15"/>
        <v>473</v>
      </c>
      <c r="Y46" s="87">
        <f t="shared" si="15"/>
        <v>1927</v>
      </c>
      <c r="Z46" s="107">
        <f t="shared" si="16"/>
        <v>1.1167496386703066</v>
      </c>
      <c r="AA46" s="83">
        <f t="shared" si="16"/>
        <v>1.0667701863354038</v>
      </c>
      <c r="AB46" s="83">
        <f t="shared" si="16"/>
        <v>1.0986283140546627</v>
      </c>
    </row>
    <row r="47" spans="1:28" s="57" customFormat="1" ht="18" customHeight="1" x14ac:dyDescent="0.25">
      <c r="A47" s="84">
        <v>42</v>
      </c>
      <c r="B47" s="85">
        <f t="shared" si="5"/>
        <v>12771</v>
      </c>
      <c r="C47" s="106">
        <v>7265</v>
      </c>
      <c r="D47" s="111">
        <f t="shared" si="11"/>
        <v>20036</v>
      </c>
      <c r="E47" s="88">
        <f>ROUNDDOWN(($F$116+ROUNDDOWN(($A47*IF(501&lt;=$A47,$F$128,IF(101&lt;=$A47,$F$127,IF(51&lt;=$A47,$F$126,IF(31&lt;=$A47,$F$125,IF(21&lt;=$A47,$F$124,IF(11&lt;=$A47,$F$123,IF(1&lt;=$A47,$F$122,0)))))))),0))*1.1,0)</f>
        <v>12581</v>
      </c>
      <c r="F47" s="89">
        <v>7449</v>
      </c>
      <c r="G47" s="90">
        <f t="shared" si="8"/>
        <v>20030</v>
      </c>
      <c r="H47" s="91">
        <f t="shared" si="12"/>
        <v>-190</v>
      </c>
      <c r="I47" s="92">
        <f t="shared" si="12"/>
        <v>184</v>
      </c>
      <c r="J47" s="93">
        <f t="shared" si="12"/>
        <v>-6</v>
      </c>
      <c r="K47" s="94">
        <f>ROUNDDOWN(($L$116+ROUNDDOWN(($A47*IF(501&lt;=$A47,$L$128,IF(101&lt;=$A47,$L$127,IF(51&lt;=$A47,$L$126,IF(31&lt;=$A47,$L$125,IF(21&lt;=$A47,$L$124,IF(11&lt;=$A47,$L$123,IF(1&lt;=$A47,$L$122,0)))))))),0))*1.1,0)</f>
        <v>13385</v>
      </c>
      <c r="L47" s="95">
        <v>7539</v>
      </c>
      <c r="M47" s="96">
        <f t="shared" si="9"/>
        <v>20924</v>
      </c>
      <c r="N47" s="97">
        <f t="shared" si="13"/>
        <v>804</v>
      </c>
      <c r="O47" s="98">
        <f t="shared" si="13"/>
        <v>90</v>
      </c>
      <c r="P47" s="99">
        <f t="shared" si="13"/>
        <v>894</v>
      </c>
      <c r="Q47" s="100">
        <f>ROUNDDOWN(($R$116+ROUNDDOWN(($A47*IF(501&lt;=$A47,$R$128,IF(101&lt;=$A47,$R$127,IF(51&lt;=$A47,$R$126,IF(31&lt;=$A47,$R$125,IF(21&lt;=$A47,$R$124,IF(11&lt;=$A47,$R$123,IF(1&lt;=$A47,$R$122,0)))))))),0))*1.1,0)</f>
        <v>14097</v>
      </c>
      <c r="R47" s="101">
        <f t="shared" si="6"/>
        <v>7722</v>
      </c>
      <c r="S47" s="102">
        <f t="shared" si="10"/>
        <v>21819</v>
      </c>
      <c r="T47" s="103">
        <f t="shared" si="14"/>
        <v>712</v>
      </c>
      <c r="U47" s="104">
        <f t="shared" si="14"/>
        <v>183</v>
      </c>
      <c r="V47" s="105">
        <f t="shared" si="14"/>
        <v>895</v>
      </c>
      <c r="W47" s="106">
        <f t="shared" si="15"/>
        <v>1326</v>
      </c>
      <c r="X47" s="86">
        <f t="shared" si="15"/>
        <v>457</v>
      </c>
      <c r="Y47" s="87">
        <f t="shared" si="15"/>
        <v>1783</v>
      </c>
      <c r="Z47" s="107">
        <f t="shared" si="16"/>
        <v>1.1038289875499179</v>
      </c>
      <c r="AA47" s="83">
        <f t="shared" si="16"/>
        <v>1.062904335856848</v>
      </c>
      <c r="AB47" s="83">
        <f t="shared" si="16"/>
        <v>1.0889898183270115</v>
      </c>
    </row>
    <row r="48" spans="1:28" s="57" customFormat="1" ht="18" customHeight="1" x14ac:dyDescent="0.25">
      <c r="A48" s="84">
        <v>43</v>
      </c>
      <c r="B48" s="85">
        <f t="shared" si="5"/>
        <v>13087</v>
      </c>
      <c r="C48" s="106">
        <v>7447</v>
      </c>
      <c r="D48" s="111">
        <f t="shared" si="11"/>
        <v>20534</v>
      </c>
      <c r="E48" s="88">
        <f>ROUNDDOWN(($F$116+ROUNDDOWN(($A48*IF(501&lt;=$A48,$F$128,IF(101&lt;=$A48,$F$127,IF(51&lt;=$A48,$F$126,IF(31&lt;=$A48,$F$125,IF(21&lt;=$A48,$F$124,IF(11&lt;=$A48,$F$123,IF(1&lt;=$A48,$F$122,0)))))))),0))*1.1,0)</f>
        <v>12751</v>
      </c>
      <c r="F48" s="89">
        <v>7609</v>
      </c>
      <c r="G48" s="90">
        <f t="shared" si="8"/>
        <v>20360</v>
      </c>
      <c r="H48" s="91">
        <f t="shared" si="12"/>
        <v>-336</v>
      </c>
      <c r="I48" s="92">
        <f t="shared" si="12"/>
        <v>162</v>
      </c>
      <c r="J48" s="93">
        <f t="shared" si="12"/>
        <v>-174</v>
      </c>
      <c r="K48" s="94">
        <f>ROUNDDOWN(($L$116+ROUNDDOWN(($A48*IF(501&lt;=$A48,$L$128,IF(101&lt;=$A48,$L$127,IF(51&lt;=$A48,$L$126,IF(31&lt;=$A48,$L$125,IF(21&lt;=$A48,$L$124,IF(11&lt;=$A48,$L$123,IF(1&lt;=$A48,$L$122,0)))))))),0))*1.1,0)</f>
        <v>13566</v>
      </c>
      <c r="L48" s="95">
        <v>7701</v>
      </c>
      <c r="M48" s="96">
        <f t="shared" si="9"/>
        <v>21267</v>
      </c>
      <c r="N48" s="97">
        <f t="shared" si="13"/>
        <v>815</v>
      </c>
      <c r="O48" s="98">
        <f t="shared" si="13"/>
        <v>92</v>
      </c>
      <c r="P48" s="99">
        <f t="shared" si="13"/>
        <v>907</v>
      </c>
      <c r="Q48" s="100">
        <f>ROUNDDOWN(($R$116+ROUNDDOWN(($A48*IF(501&lt;=$A48,$R$128,IF(101&lt;=$A48,$R$127,IF(51&lt;=$A48,$R$126,IF(31&lt;=$A48,$R$125,IF(21&lt;=$A48,$R$124,IF(11&lt;=$A48,$R$123,IF(1&lt;=$A48,$R$122,0)))))))),0))*1.1,0)</f>
        <v>14286</v>
      </c>
      <c r="R48" s="101">
        <f t="shared" si="6"/>
        <v>7887</v>
      </c>
      <c r="S48" s="102">
        <f t="shared" si="10"/>
        <v>22173</v>
      </c>
      <c r="T48" s="103">
        <f t="shared" si="14"/>
        <v>720</v>
      </c>
      <c r="U48" s="104">
        <f t="shared" si="14"/>
        <v>186</v>
      </c>
      <c r="V48" s="105">
        <f t="shared" si="14"/>
        <v>906</v>
      </c>
      <c r="W48" s="106">
        <f t="shared" si="15"/>
        <v>1199</v>
      </c>
      <c r="X48" s="86">
        <f t="shared" si="15"/>
        <v>440</v>
      </c>
      <c r="Y48" s="87">
        <f t="shared" si="15"/>
        <v>1639</v>
      </c>
      <c r="Z48" s="107">
        <f t="shared" si="16"/>
        <v>1.0916176358218079</v>
      </c>
      <c r="AA48" s="83">
        <f t="shared" si="16"/>
        <v>1.0590841949778433</v>
      </c>
      <c r="AB48" s="83">
        <f t="shared" si="16"/>
        <v>1.0798188370507451</v>
      </c>
    </row>
    <row r="49" spans="1:28" s="57" customFormat="1" ht="18" customHeight="1" x14ac:dyDescent="0.25">
      <c r="A49" s="84">
        <v>44</v>
      </c>
      <c r="B49" s="85">
        <f t="shared" si="5"/>
        <v>13404</v>
      </c>
      <c r="C49" s="106">
        <v>7628</v>
      </c>
      <c r="D49" s="111">
        <f t="shared" si="11"/>
        <v>21032</v>
      </c>
      <c r="E49" s="88">
        <f>ROUNDDOWN(($F$116+ROUNDDOWN(($A49*IF(501&lt;=$A49,$F$128,IF(101&lt;=$A49,$F$127,IF(51&lt;=$A49,$F$126,IF(31&lt;=$A49,$F$125,IF(21&lt;=$A49,$F$124,IF(11&lt;=$A49,$F$123,IF(1&lt;=$A49,$F$122,0)))))))),0))*1.1,0)</f>
        <v>12920</v>
      </c>
      <c r="F49" s="89">
        <v>7770</v>
      </c>
      <c r="G49" s="90">
        <f t="shared" si="8"/>
        <v>20690</v>
      </c>
      <c r="H49" s="91">
        <f t="shared" si="12"/>
        <v>-484</v>
      </c>
      <c r="I49" s="92">
        <f t="shared" si="12"/>
        <v>142</v>
      </c>
      <c r="J49" s="93">
        <f t="shared" si="12"/>
        <v>-342</v>
      </c>
      <c r="K49" s="94">
        <f>ROUNDDOWN(($L$116+ROUNDDOWN(($A49*IF(501&lt;=$A49,$L$128,IF(101&lt;=$A49,$L$127,IF(51&lt;=$A49,$L$126,IF(31&lt;=$A49,$L$125,IF(21&lt;=$A49,$L$124,IF(11&lt;=$A49,$L$123,IF(1&lt;=$A49,$L$122,0)))))))),0))*1.1,0)</f>
        <v>13746</v>
      </c>
      <c r="L49" s="95">
        <v>7862</v>
      </c>
      <c r="M49" s="96">
        <f t="shared" si="9"/>
        <v>21608</v>
      </c>
      <c r="N49" s="97">
        <f t="shared" si="13"/>
        <v>826</v>
      </c>
      <c r="O49" s="98">
        <f t="shared" si="13"/>
        <v>92</v>
      </c>
      <c r="P49" s="99">
        <f t="shared" si="13"/>
        <v>918</v>
      </c>
      <c r="Q49" s="100">
        <f>ROUNDDOWN(($R$116+ROUNDDOWN(($A49*IF(501&lt;=$A49,$R$128,IF(101&lt;=$A49,$R$127,IF(51&lt;=$A49,$R$126,IF(31&lt;=$A49,$R$125,IF(21&lt;=$A49,$R$124,IF(11&lt;=$A49,$R$123,IF(1&lt;=$A49,$R$122,0)))))))),0))*1.1,0)</f>
        <v>14476</v>
      </c>
      <c r="R49" s="101">
        <f t="shared" si="6"/>
        <v>8052</v>
      </c>
      <c r="S49" s="102">
        <f t="shared" si="10"/>
        <v>22528</v>
      </c>
      <c r="T49" s="103">
        <f t="shared" si="14"/>
        <v>730</v>
      </c>
      <c r="U49" s="104">
        <f t="shared" si="14"/>
        <v>190</v>
      </c>
      <c r="V49" s="105">
        <f t="shared" si="14"/>
        <v>920</v>
      </c>
      <c r="W49" s="106">
        <f t="shared" si="15"/>
        <v>1072</v>
      </c>
      <c r="X49" s="86">
        <f t="shared" si="15"/>
        <v>424</v>
      </c>
      <c r="Y49" s="87">
        <f t="shared" si="15"/>
        <v>1496</v>
      </c>
      <c r="Z49" s="107">
        <f t="shared" si="16"/>
        <v>1.0799761265293941</v>
      </c>
      <c r="AA49" s="83">
        <f t="shared" si="16"/>
        <v>1.0555846879916098</v>
      </c>
      <c r="AB49" s="83">
        <f t="shared" si="16"/>
        <v>1.0711297071129706</v>
      </c>
    </row>
    <row r="50" spans="1:28" s="57" customFormat="1" ht="18" customHeight="1" x14ac:dyDescent="0.25">
      <c r="A50" s="84">
        <v>45</v>
      </c>
      <c r="B50" s="85">
        <f t="shared" si="5"/>
        <v>13721</v>
      </c>
      <c r="C50" s="106">
        <v>7810</v>
      </c>
      <c r="D50" s="111">
        <f t="shared" si="11"/>
        <v>21531</v>
      </c>
      <c r="E50" s="88">
        <f>ROUNDDOWN(($F$116+ROUNDDOWN(($A50*IF(501&lt;=$A50,$F$128,IF(101&lt;=$A50,$F$127,IF(51&lt;=$A50,$F$126,IF(31&lt;=$A50,$F$125,IF(21&lt;=$A50,$F$124,IF(11&lt;=$A50,$F$123,IF(1&lt;=$A50,$F$122,0)))))))),0))*1.1,0)</f>
        <v>13090</v>
      </c>
      <c r="F50" s="89">
        <v>7931</v>
      </c>
      <c r="G50" s="90">
        <f t="shared" si="8"/>
        <v>21021</v>
      </c>
      <c r="H50" s="91">
        <f t="shared" si="12"/>
        <v>-631</v>
      </c>
      <c r="I50" s="92">
        <f t="shared" si="12"/>
        <v>121</v>
      </c>
      <c r="J50" s="93">
        <f t="shared" si="12"/>
        <v>-510</v>
      </c>
      <c r="K50" s="94">
        <f>ROUNDDOWN(($L$116+ROUNDDOWN(($A50*IF(501&lt;=$A50,$L$128,IF(101&lt;=$A50,$L$127,IF(51&lt;=$A50,$L$126,IF(31&lt;=$A50,$L$125,IF(21&lt;=$A50,$L$124,IF(11&lt;=$A50,$L$123,IF(1&lt;=$A50,$L$122,0)))))))),0))*1.1,0)</f>
        <v>13927</v>
      </c>
      <c r="L50" s="95">
        <v>8024</v>
      </c>
      <c r="M50" s="96">
        <f t="shared" si="9"/>
        <v>21951</v>
      </c>
      <c r="N50" s="97">
        <f t="shared" si="13"/>
        <v>837</v>
      </c>
      <c r="O50" s="98">
        <f t="shared" si="13"/>
        <v>93</v>
      </c>
      <c r="P50" s="99">
        <f t="shared" si="13"/>
        <v>930</v>
      </c>
      <c r="Q50" s="100">
        <f>ROUNDDOWN(($R$116+ROUNDDOWN(($A50*IF(501&lt;=$A50,$R$128,IF(101&lt;=$A50,$R$127,IF(51&lt;=$A50,$R$126,IF(31&lt;=$A50,$R$125,IF(21&lt;=$A50,$R$124,IF(11&lt;=$A50,$R$123,IF(1&lt;=$A50,$R$122,0)))))))),0))*1.1,0)</f>
        <v>14665</v>
      </c>
      <c r="R50" s="101">
        <f t="shared" si="6"/>
        <v>8217</v>
      </c>
      <c r="S50" s="102">
        <f t="shared" si="10"/>
        <v>22882</v>
      </c>
      <c r="T50" s="103">
        <f t="shared" si="14"/>
        <v>738</v>
      </c>
      <c r="U50" s="104">
        <f t="shared" si="14"/>
        <v>193</v>
      </c>
      <c r="V50" s="105">
        <f t="shared" si="14"/>
        <v>931</v>
      </c>
      <c r="W50" s="106">
        <f t="shared" si="15"/>
        <v>944</v>
      </c>
      <c r="X50" s="86">
        <f t="shared" si="15"/>
        <v>407</v>
      </c>
      <c r="Y50" s="87">
        <f t="shared" si="15"/>
        <v>1351</v>
      </c>
      <c r="Z50" s="107">
        <f t="shared" si="16"/>
        <v>1.0687996501712702</v>
      </c>
      <c r="AA50" s="83">
        <f t="shared" si="16"/>
        <v>1.052112676056338</v>
      </c>
      <c r="AB50" s="83">
        <f t="shared" si="16"/>
        <v>1.0627467372625516</v>
      </c>
    </row>
    <row r="51" spans="1:28" s="57" customFormat="1" ht="18" customHeight="1" x14ac:dyDescent="0.25">
      <c r="A51" s="84">
        <v>46</v>
      </c>
      <c r="B51" s="85">
        <f t="shared" si="5"/>
        <v>14038</v>
      </c>
      <c r="C51" s="106">
        <v>7991</v>
      </c>
      <c r="D51" s="111">
        <f t="shared" si="11"/>
        <v>22029</v>
      </c>
      <c r="E51" s="88">
        <f>ROUNDDOWN(($F$116+ROUNDDOWN(($A51*IF(501&lt;=$A51,$F$128,IF(101&lt;=$A51,$F$127,IF(51&lt;=$A51,$F$126,IF(31&lt;=$A51,$F$125,IF(21&lt;=$A51,$F$124,IF(11&lt;=$A51,$F$123,IF(1&lt;=$A51,$F$122,0)))))))),0))*1.1,0)</f>
        <v>13259</v>
      </c>
      <c r="F51" s="89">
        <v>8091</v>
      </c>
      <c r="G51" s="90">
        <f t="shared" si="8"/>
        <v>21350</v>
      </c>
      <c r="H51" s="91">
        <f t="shared" ref="H51:J69" si="17">E51-B51</f>
        <v>-779</v>
      </c>
      <c r="I51" s="92">
        <f t="shared" si="17"/>
        <v>100</v>
      </c>
      <c r="J51" s="93">
        <f t="shared" si="17"/>
        <v>-679</v>
      </c>
      <c r="K51" s="94">
        <f>ROUNDDOWN(($L$116+ROUNDDOWN(($A51*IF(501&lt;=$A51,$L$128,IF(101&lt;=$A51,$L$127,IF(51&lt;=$A51,$L$126,IF(31&lt;=$A51,$L$125,IF(21&lt;=$A51,$L$124,IF(11&lt;=$A51,$L$123,IF(1&lt;=$A51,$L$122,0)))))))),0))*1.1,0)</f>
        <v>14107</v>
      </c>
      <c r="L51" s="95">
        <v>8186</v>
      </c>
      <c r="M51" s="96">
        <f t="shared" si="9"/>
        <v>22293</v>
      </c>
      <c r="N51" s="97">
        <f t="shared" si="13"/>
        <v>848</v>
      </c>
      <c r="O51" s="98">
        <f t="shared" si="13"/>
        <v>95</v>
      </c>
      <c r="P51" s="99">
        <f t="shared" si="13"/>
        <v>943</v>
      </c>
      <c r="Q51" s="100">
        <f>ROUNDDOWN(($R$116+ROUNDDOWN(($A51*IF(501&lt;=$A51,$R$128,IF(101&lt;=$A51,$R$127,IF(51&lt;=$A51,$R$126,IF(31&lt;=$A51,$R$125,IF(21&lt;=$A51,$R$124,IF(11&lt;=$A51,$R$123,IF(1&lt;=$A51,$R$122,0)))))))),0))*1.1,0)</f>
        <v>14854</v>
      </c>
      <c r="R51" s="101">
        <f t="shared" si="6"/>
        <v>8382</v>
      </c>
      <c r="S51" s="102">
        <f t="shared" si="10"/>
        <v>23236</v>
      </c>
      <c r="T51" s="103">
        <f t="shared" si="14"/>
        <v>747</v>
      </c>
      <c r="U51" s="104">
        <f t="shared" si="14"/>
        <v>196</v>
      </c>
      <c r="V51" s="105">
        <f t="shared" si="14"/>
        <v>943</v>
      </c>
      <c r="W51" s="106">
        <f t="shared" si="15"/>
        <v>816</v>
      </c>
      <c r="X51" s="86">
        <f t="shared" si="15"/>
        <v>391</v>
      </c>
      <c r="Y51" s="87">
        <f t="shared" si="15"/>
        <v>1207</v>
      </c>
      <c r="Z51" s="107">
        <f t="shared" si="16"/>
        <v>1.0581279384527711</v>
      </c>
      <c r="AA51" s="83">
        <f t="shared" si="16"/>
        <v>1.0489300463020899</v>
      </c>
      <c r="AB51" s="83">
        <f t="shared" si="16"/>
        <v>1.0547914113214398</v>
      </c>
    </row>
    <row r="52" spans="1:28" s="57" customFormat="1" ht="18" customHeight="1" x14ac:dyDescent="0.25">
      <c r="A52" s="84">
        <v>47</v>
      </c>
      <c r="B52" s="85">
        <f t="shared" si="5"/>
        <v>14355</v>
      </c>
      <c r="C52" s="106">
        <v>8173</v>
      </c>
      <c r="D52" s="111">
        <f t="shared" si="11"/>
        <v>22528</v>
      </c>
      <c r="E52" s="88">
        <f>ROUNDDOWN(($F$116+ROUNDDOWN(($A52*IF(501&lt;=$A52,$F$128,IF(101&lt;=$A52,$F$127,IF(51&lt;=$A52,$F$126,IF(31&lt;=$A52,$F$125,IF(21&lt;=$A52,$F$124,IF(11&lt;=$A52,$F$123,IF(1&lt;=$A52,$F$122,0)))))))),0))*1.1,0)</f>
        <v>13428</v>
      </c>
      <c r="F52" s="89">
        <v>8252</v>
      </c>
      <c r="G52" s="90">
        <f t="shared" si="8"/>
        <v>21680</v>
      </c>
      <c r="H52" s="91">
        <f t="shared" si="17"/>
        <v>-927</v>
      </c>
      <c r="I52" s="92">
        <f t="shared" si="17"/>
        <v>79</v>
      </c>
      <c r="J52" s="93">
        <f t="shared" si="17"/>
        <v>-848</v>
      </c>
      <c r="K52" s="94">
        <f>ROUNDDOWN(($L$116+ROUNDDOWN(($A52*IF(501&lt;=$A52,$L$128,IF(101&lt;=$A52,$L$127,IF(51&lt;=$A52,$L$126,IF(31&lt;=$A52,$L$125,IF(21&lt;=$A52,$L$124,IF(11&lt;=$A52,$L$123,IF(1&lt;=$A52,$L$122,0)))))))),0))*1.1,0)</f>
        <v>14287</v>
      </c>
      <c r="L52" s="95">
        <v>8347</v>
      </c>
      <c r="M52" s="96">
        <f t="shared" si="9"/>
        <v>22634</v>
      </c>
      <c r="N52" s="97">
        <f t="shared" si="13"/>
        <v>859</v>
      </c>
      <c r="O52" s="98">
        <f t="shared" si="13"/>
        <v>95</v>
      </c>
      <c r="P52" s="99">
        <f t="shared" si="13"/>
        <v>954</v>
      </c>
      <c r="Q52" s="100">
        <f>ROUNDDOWN(($R$116+ROUNDDOWN(($A52*IF(501&lt;=$A52,$R$128,IF(101&lt;=$A52,$R$127,IF(51&lt;=$A52,$R$126,IF(31&lt;=$A52,$R$125,IF(21&lt;=$A52,$R$124,IF(11&lt;=$A52,$R$123,IF(1&lt;=$A52,$R$122,0)))))))),0))*1.1,0)</f>
        <v>15043</v>
      </c>
      <c r="R52" s="101">
        <f t="shared" si="6"/>
        <v>8547</v>
      </c>
      <c r="S52" s="102">
        <f t="shared" si="10"/>
        <v>23590</v>
      </c>
      <c r="T52" s="103">
        <f t="shared" si="14"/>
        <v>756</v>
      </c>
      <c r="U52" s="104">
        <f t="shared" si="14"/>
        <v>200</v>
      </c>
      <c r="V52" s="105">
        <f t="shared" si="14"/>
        <v>956</v>
      </c>
      <c r="W52" s="106">
        <f t="shared" si="15"/>
        <v>688</v>
      </c>
      <c r="X52" s="86">
        <f t="shared" si="15"/>
        <v>374</v>
      </c>
      <c r="Y52" s="87">
        <f t="shared" si="15"/>
        <v>1062</v>
      </c>
      <c r="Z52" s="107">
        <f t="shared" si="16"/>
        <v>1.0479275513758273</v>
      </c>
      <c r="AA52" s="83">
        <f t="shared" si="16"/>
        <v>1.0457604306864066</v>
      </c>
      <c r="AB52" s="83">
        <f t="shared" si="16"/>
        <v>1.0471413352272727</v>
      </c>
    </row>
    <row r="53" spans="1:28" s="57" customFormat="1" ht="18" customHeight="1" x14ac:dyDescent="0.25">
      <c r="A53" s="84">
        <v>48</v>
      </c>
      <c r="B53" s="85">
        <f t="shared" si="5"/>
        <v>14671</v>
      </c>
      <c r="C53" s="106">
        <v>8354</v>
      </c>
      <c r="D53" s="111">
        <f t="shared" si="11"/>
        <v>23025</v>
      </c>
      <c r="E53" s="88">
        <f>ROUNDDOWN(($F$116+ROUNDDOWN(($A53*IF(501&lt;=$A53,$F$128,IF(101&lt;=$A53,$F$127,IF(51&lt;=$A53,$F$126,IF(31&lt;=$A53,$F$125,IF(21&lt;=$A53,$F$124,IF(11&lt;=$A53,$F$123,IF(1&lt;=$A53,$F$122,0)))))))),0))*1.1,0)</f>
        <v>13598</v>
      </c>
      <c r="F53" s="89">
        <v>8412</v>
      </c>
      <c r="G53" s="90">
        <f t="shared" si="8"/>
        <v>22010</v>
      </c>
      <c r="H53" s="91">
        <f t="shared" si="17"/>
        <v>-1073</v>
      </c>
      <c r="I53" s="92">
        <f t="shared" si="17"/>
        <v>58</v>
      </c>
      <c r="J53" s="93">
        <f t="shared" si="17"/>
        <v>-1015</v>
      </c>
      <c r="K53" s="94">
        <f>ROUNDDOWN(($L$116+ROUNDDOWN(($A53*IF(501&lt;=$A53,$L$128,IF(101&lt;=$A53,$L$127,IF(51&lt;=$A53,$L$126,IF(31&lt;=$A53,$L$125,IF(21&lt;=$A53,$L$124,IF(11&lt;=$A53,$L$123,IF(1&lt;=$A53,$L$122,0)))))))),0))*1.1,0)</f>
        <v>14468</v>
      </c>
      <c r="L53" s="95">
        <v>8509</v>
      </c>
      <c r="M53" s="96">
        <f t="shared" si="9"/>
        <v>22977</v>
      </c>
      <c r="N53" s="97">
        <f t="shared" si="13"/>
        <v>870</v>
      </c>
      <c r="O53" s="98">
        <f t="shared" si="13"/>
        <v>97</v>
      </c>
      <c r="P53" s="99">
        <f t="shared" si="13"/>
        <v>967</v>
      </c>
      <c r="Q53" s="100">
        <f>ROUNDDOWN(($R$116+ROUNDDOWN(($A53*IF(501&lt;=$A53,$R$128,IF(101&lt;=$A53,$R$127,IF(51&lt;=$A53,$R$126,IF(31&lt;=$A53,$R$125,IF(21&lt;=$A53,$R$124,IF(11&lt;=$A53,$R$123,IF(1&lt;=$A53,$R$122,0)))))))),0))*1.1,0)</f>
        <v>15232</v>
      </c>
      <c r="R53" s="101">
        <f t="shared" si="6"/>
        <v>8712</v>
      </c>
      <c r="S53" s="102">
        <f t="shared" si="10"/>
        <v>23944</v>
      </c>
      <c r="T53" s="103">
        <f t="shared" si="14"/>
        <v>764</v>
      </c>
      <c r="U53" s="104">
        <f t="shared" si="14"/>
        <v>203</v>
      </c>
      <c r="V53" s="105">
        <f t="shared" si="14"/>
        <v>967</v>
      </c>
      <c r="W53" s="106">
        <f t="shared" si="15"/>
        <v>561</v>
      </c>
      <c r="X53" s="86">
        <f t="shared" si="15"/>
        <v>358</v>
      </c>
      <c r="Y53" s="87">
        <f t="shared" si="15"/>
        <v>919</v>
      </c>
      <c r="Z53" s="107">
        <f t="shared" si="16"/>
        <v>1.0382387022016222</v>
      </c>
      <c r="AA53" s="83">
        <f t="shared" si="16"/>
        <v>1.0428537227675365</v>
      </c>
      <c r="AB53" s="83">
        <f t="shared" si="16"/>
        <v>1.039913137893594</v>
      </c>
    </row>
    <row r="54" spans="1:28" s="57" customFormat="1" ht="18" customHeight="1" x14ac:dyDescent="0.25">
      <c r="A54" s="84">
        <v>49</v>
      </c>
      <c r="B54" s="85">
        <f t="shared" si="5"/>
        <v>14988</v>
      </c>
      <c r="C54" s="106">
        <v>8536</v>
      </c>
      <c r="D54" s="111">
        <f t="shared" si="11"/>
        <v>23524</v>
      </c>
      <c r="E54" s="88">
        <f>ROUNDDOWN(($F$116+ROUNDDOWN(($A54*IF(501&lt;=$A54,$F$128,IF(101&lt;=$A54,$F$127,IF(51&lt;=$A54,$F$126,IF(31&lt;=$A54,$F$125,IF(21&lt;=$A54,$F$124,IF(11&lt;=$A54,$F$123,IF(1&lt;=$A54,$F$122,0)))))))),0))*1.1,0)</f>
        <v>13767</v>
      </c>
      <c r="F54" s="89">
        <v>8573</v>
      </c>
      <c r="G54" s="90">
        <f t="shared" si="8"/>
        <v>22340</v>
      </c>
      <c r="H54" s="91">
        <f t="shared" si="17"/>
        <v>-1221</v>
      </c>
      <c r="I54" s="92">
        <f t="shared" si="17"/>
        <v>37</v>
      </c>
      <c r="J54" s="93">
        <f t="shared" si="17"/>
        <v>-1184</v>
      </c>
      <c r="K54" s="94">
        <f>ROUNDDOWN(($L$116+ROUNDDOWN(($A54*IF(501&lt;=$A54,$L$128,IF(101&lt;=$A54,$L$127,IF(51&lt;=$A54,$L$126,IF(31&lt;=$A54,$L$125,IF(21&lt;=$A54,$L$124,IF(11&lt;=$A54,$L$123,IF(1&lt;=$A54,$L$122,0)))))))),0))*1.1,0)</f>
        <v>14648</v>
      </c>
      <c r="L54" s="95">
        <v>8671</v>
      </c>
      <c r="M54" s="96">
        <f t="shared" si="9"/>
        <v>23319</v>
      </c>
      <c r="N54" s="97">
        <f t="shared" si="13"/>
        <v>881</v>
      </c>
      <c r="O54" s="98">
        <f t="shared" si="13"/>
        <v>98</v>
      </c>
      <c r="P54" s="99">
        <f t="shared" si="13"/>
        <v>979</v>
      </c>
      <c r="Q54" s="100">
        <f>ROUNDDOWN(($R$116+ROUNDDOWN(($A54*IF(501&lt;=$A54,$R$128,IF(101&lt;=$A54,$R$127,IF(51&lt;=$A54,$R$126,IF(31&lt;=$A54,$R$125,IF(21&lt;=$A54,$R$124,IF(11&lt;=$A54,$R$123,IF(1&lt;=$A54,$R$122,0)))))))),0))*1.1,0)</f>
        <v>15422</v>
      </c>
      <c r="R54" s="101">
        <f t="shared" si="6"/>
        <v>8877</v>
      </c>
      <c r="S54" s="102">
        <f t="shared" si="10"/>
        <v>24299</v>
      </c>
      <c r="T54" s="103">
        <f t="shared" si="14"/>
        <v>774</v>
      </c>
      <c r="U54" s="104">
        <f t="shared" si="14"/>
        <v>206</v>
      </c>
      <c r="V54" s="105">
        <f t="shared" si="14"/>
        <v>980</v>
      </c>
      <c r="W54" s="106">
        <f t="shared" si="15"/>
        <v>434</v>
      </c>
      <c r="X54" s="86">
        <f t="shared" si="15"/>
        <v>341</v>
      </c>
      <c r="Y54" s="87">
        <f t="shared" si="15"/>
        <v>775</v>
      </c>
      <c r="Z54" s="107">
        <f t="shared" si="16"/>
        <v>1.0289564985321591</v>
      </c>
      <c r="AA54" s="83">
        <f t="shared" si="16"/>
        <v>1.0399484536082475</v>
      </c>
      <c r="AB54" s="83">
        <f t="shared" si="16"/>
        <v>1.0329450773677946</v>
      </c>
    </row>
    <row r="55" spans="1:28" s="57" customFormat="1" ht="18" customHeight="1" x14ac:dyDescent="0.25">
      <c r="A55" s="84">
        <v>50</v>
      </c>
      <c r="B55" s="85">
        <f t="shared" si="5"/>
        <v>15305</v>
      </c>
      <c r="C55" s="106">
        <v>8717</v>
      </c>
      <c r="D55" s="111">
        <f t="shared" si="11"/>
        <v>24022</v>
      </c>
      <c r="E55" s="88">
        <f>ROUNDDOWN(($F$116+ROUNDDOWN(($A55*IF(501&lt;=$A55,$F$128,IF(101&lt;=$A55,$F$127,IF(51&lt;=$A55,$F$126,IF(31&lt;=$A55,$F$125,IF(21&lt;=$A55,$F$124,IF(11&lt;=$A55,$F$123,IF(1&lt;=$A55,$F$122,0)))))))),0))*1.1,0)</f>
        <v>13937</v>
      </c>
      <c r="F55" s="89">
        <v>8734</v>
      </c>
      <c r="G55" s="90">
        <f t="shared" si="8"/>
        <v>22671</v>
      </c>
      <c r="H55" s="91">
        <f t="shared" si="17"/>
        <v>-1368</v>
      </c>
      <c r="I55" s="92">
        <f t="shared" si="17"/>
        <v>17</v>
      </c>
      <c r="J55" s="93">
        <f t="shared" si="17"/>
        <v>-1351</v>
      </c>
      <c r="K55" s="94">
        <f>ROUNDDOWN(($L$116+ROUNDDOWN(($A55*IF(501&lt;=$A55,$L$128,IF(101&lt;=$A55,$L$127,IF(51&lt;=$A55,$L$126,IF(31&lt;=$A55,$L$125,IF(21&lt;=$A55,$L$124,IF(11&lt;=$A55,$L$123,IF(1&lt;=$A55,$L$122,0)))))))),0))*1.1,0)</f>
        <v>14829</v>
      </c>
      <c r="L55" s="95">
        <v>8833</v>
      </c>
      <c r="M55" s="96">
        <f t="shared" si="9"/>
        <v>23662</v>
      </c>
      <c r="N55" s="97">
        <f t="shared" si="13"/>
        <v>892</v>
      </c>
      <c r="O55" s="98">
        <f t="shared" si="13"/>
        <v>99</v>
      </c>
      <c r="P55" s="99">
        <f t="shared" si="13"/>
        <v>991</v>
      </c>
      <c r="Q55" s="100">
        <f>ROUNDDOWN(($R$116+ROUNDDOWN(($A55*IF(501&lt;=$A55,$R$128,IF(101&lt;=$A55,$R$127,IF(51&lt;=$A55,$R$126,IF(31&lt;=$A55,$R$125,IF(21&lt;=$A55,$R$124,IF(11&lt;=$A55,$R$123,IF(1&lt;=$A55,$R$122,0)))))))),0))*1.1,0)</f>
        <v>15611</v>
      </c>
      <c r="R55" s="101">
        <f t="shared" si="6"/>
        <v>9042</v>
      </c>
      <c r="S55" s="102">
        <f t="shared" si="10"/>
        <v>24653</v>
      </c>
      <c r="T55" s="103">
        <f t="shared" si="14"/>
        <v>782</v>
      </c>
      <c r="U55" s="104">
        <f t="shared" si="14"/>
        <v>209</v>
      </c>
      <c r="V55" s="105">
        <f t="shared" si="14"/>
        <v>991</v>
      </c>
      <c r="W55" s="106">
        <f t="shared" si="15"/>
        <v>306</v>
      </c>
      <c r="X55" s="86">
        <f t="shared" si="15"/>
        <v>325</v>
      </c>
      <c r="Y55" s="87">
        <f t="shared" si="15"/>
        <v>631</v>
      </c>
      <c r="Z55" s="107">
        <f t="shared" si="16"/>
        <v>1.0199934661875205</v>
      </c>
      <c r="AA55" s="83">
        <f t="shared" si="16"/>
        <v>1.0372834690834003</v>
      </c>
      <c r="AB55" s="83">
        <f t="shared" si="16"/>
        <v>1.0262675880442926</v>
      </c>
    </row>
    <row r="56" spans="1:28" s="57" customFormat="1" ht="18" customHeight="1" x14ac:dyDescent="0.25">
      <c r="A56" s="84">
        <v>51</v>
      </c>
      <c r="B56" s="85">
        <f t="shared" si="5"/>
        <v>18643</v>
      </c>
      <c r="C56" s="106">
        <v>8899</v>
      </c>
      <c r="D56" s="111">
        <f t="shared" si="11"/>
        <v>27542</v>
      </c>
      <c r="E56" s="88">
        <f>ROUNDDOWN(($F$116+ROUNDDOWN(($A56*IF(501&lt;=$A56,$F$128,IF(101&lt;=$A56,$F$127,IF(51&lt;=$A56,$F$126,IF(31&lt;=$A56,$F$125,IF(21&lt;=$A56,$F$124,IF(11&lt;=$A56,$F$123,IF(1&lt;=$A56,$F$122,0)))))))),0))*1.1,0)</f>
        <v>15789</v>
      </c>
      <c r="F56" s="89">
        <v>9680</v>
      </c>
      <c r="G56" s="90">
        <f t="shared" si="8"/>
        <v>25469</v>
      </c>
      <c r="H56" s="91">
        <f t="shared" si="17"/>
        <v>-2854</v>
      </c>
      <c r="I56" s="92">
        <f t="shared" si="17"/>
        <v>781</v>
      </c>
      <c r="J56" s="93">
        <f t="shared" si="17"/>
        <v>-2073</v>
      </c>
      <c r="K56" s="94">
        <f>ROUNDDOWN(($L$116+ROUNDDOWN(($A56*IF(501&lt;=$A56,$L$128,IF(101&lt;=$A56,$L$127,IF(51&lt;=$A56,$L$126,IF(31&lt;=$A56,$L$125,IF(21&lt;=$A56,$L$124,IF(11&lt;=$A56,$L$123,IF(1&lt;=$A56,$L$122,0)))))))),0))*1.1,0)</f>
        <v>16804</v>
      </c>
      <c r="L56" s="95">
        <v>10285</v>
      </c>
      <c r="M56" s="96">
        <f t="shared" si="9"/>
        <v>27089</v>
      </c>
      <c r="N56" s="97">
        <f t="shared" si="13"/>
        <v>1015</v>
      </c>
      <c r="O56" s="98">
        <f t="shared" si="13"/>
        <v>605</v>
      </c>
      <c r="P56" s="99">
        <f t="shared" si="13"/>
        <v>1620</v>
      </c>
      <c r="Q56" s="100">
        <f>ROUNDDOWN(($R$116+ROUNDDOWN(($A56*IF(501&lt;=$A56,$R$128,IF(101&lt;=$A56,$R$127,IF(51&lt;=$A56,$R$126,IF(31&lt;=$A56,$R$125,IF(21&lt;=$A56,$R$124,IF(11&lt;=$A56,$R$123,IF(1&lt;=$A56,$R$122,0)))))))),0))*1.1,0)</f>
        <v>17707</v>
      </c>
      <c r="R56" s="101">
        <f t="shared" si="6"/>
        <v>10890</v>
      </c>
      <c r="S56" s="102">
        <f t="shared" si="10"/>
        <v>28597</v>
      </c>
      <c r="T56" s="103">
        <f t="shared" si="14"/>
        <v>903</v>
      </c>
      <c r="U56" s="104">
        <f t="shared" si="14"/>
        <v>605</v>
      </c>
      <c r="V56" s="105">
        <f t="shared" si="14"/>
        <v>1508</v>
      </c>
      <c r="W56" s="106">
        <f t="shared" si="15"/>
        <v>-936</v>
      </c>
      <c r="X56" s="86">
        <f t="shared" si="15"/>
        <v>1991</v>
      </c>
      <c r="Y56" s="87">
        <f t="shared" si="15"/>
        <v>1055</v>
      </c>
      <c r="Z56" s="107">
        <f t="shared" si="16"/>
        <v>0.94979348817250442</v>
      </c>
      <c r="AA56" s="83">
        <f t="shared" si="16"/>
        <v>1.2237330037082819</v>
      </c>
      <c r="AB56" s="83">
        <f t="shared" si="16"/>
        <v>1.0383051339771985</v>
      </c>
    </row>
    <row r="57" spans="1:28" s="57" customFormat="1" ht="18" customHeight="1" x14ac:dyDescent="0.25">
      <c r="A57" s="84">
        <v>52</v>
      </c>
      <c r="B57" s="85">
        <f t="shared" si="5"/>
        <v>19034</v>
      </c>
      <c r="C57" s="106">
        <v>9080</v>
      </c>
      <c r="D57" s="111">
        <f t="shared" si="11"/>
        <v>28114</v>
      </c>
      <c r="E57" s="88">
        <f>ROUNDDOWN(($F$116+ROUNDDOWN(($A57*IF(501&lt;=$A57,$F$128,IF(101&lt;=$A57,$F$127,IF(51&lt;=$A57,$F$126,IF(31&lt;=$A57,$F$125,IF(21&lt;=$A57,$F$124,IF(11&lt;=$A57,$F$123,IF(1&lt;=$A57,$F$122,0)))))))),0))*1.1,0)</f>
        <v>15991</v>
      </c>
      <c r="F57" s="89">
        <v>9856</v>
      </c>
      <c r="G57" s="90">
        <f t="shared" si="8"/>
        <v>25847</v>
      </c>
      <c r="H57" s="91">
        <f t="shared" si="17"/>
        <v>-3043</v>
      </c>
      <c r="I57" s="92">
        <f t="shared" si="17"/>
        <v>776</v>
      </c>
      <c r="J57" s="93">
        <f t="shared" si="17"/>
        <v>-2267</v>
      </c>
      <c r="K57" s="94">
        <f>ROUNDDOWN(($L$116+ROUNDDOWN(($A57*IF(501&lt;=$A57,$L$128,IF(101&lt;=$A57,$L$127,IF(51&lt;=$A57,$L$126,IF(31&lt;=$A57,$L$125,IF(21&lt;=$A57,$L$124,IF(11&lt;=$A57,$L$123,IF(1&lt;=$A57,$L$122,0)))))))),0))*1.1,0)</f>
        <v>17020</v>
      </c>
      <c r="L57" s="95">
        <v>10472</v>
      </c>
      <c r="M57" s="96">
        <f t="shared" si="9"/>
        <v>27492</v>
      </c>
      <c r="N57" s="97">
        <f t="shared" si="13"/>
        <v>1029</v>
      </c>
      <c r="O57" s="98">
        <f t="shared" si="13"/>
        <v>616</v>
      </c>
      <c r="P57" s="99">
        <f t="shared" si="13"/>
        <v>1645</v>
      </c>
      <c r="Q57" s="100">
        <f>ROUNDDOWN(($R$116+ROUNDDOWN(($A57*IF(501&lt;=$A57,$R$128,IF(101&lt;=$A57,$R$127,IF(51&lt;=$A57,$R$126,IF(31&lt;=$A57,$R$125,IF(21&lt;=$A57,$R$124,IF(11&lt;=$A57,$R$123,IF(1&lt;=$A57,$R$122,0)))))))),0))*1.1,0)</f>
        <v>17934</v>
      </c>
      <c r="R57" s="101">
        <f t="shared" si="6"/>
        <v>11088</v>
      </c>
      <c r="S57" s="102">
        <f t="shared" si="10"/>
        <v>29022</v>
      </c>
      <c r="T57" s="103">
        <f t="shared" si="14"/>
        <v>914</v>
      </c>
      <c r="U57" s="104">
        <f t="shared" si="14"/>
        <v>616</v>
      </c>
      <c r="V57" s="105">
        <f t="shared" si="14"/>
        <v>1530</v>
      </c>
      <c r="W57" s="106">
        <f t="shared" si="15"/>
        <v>-1100</v>
      </c>
      <c r="X57" s="86">
        <f t="shared" si="15"/>
        <v>2008</v>
      </c>
      <c r="Y57" s="87">
        <f t="shared" si="15"/>
        <v>908</v>
      </c>
      <c r="Z57" s="107">
        <f t="shared" si="16"/>
        <v>0.942208679205632</v>
      </c>
      <c r="AA57" s="83">
        <f t="shared" si="16"/>
        <v>1.2211453744493392</v>
      </c>
      <c r="AB57" s="83">
        <f t="shared" si="16"/>
        <v>1.0322970761897987</v>
      </c>
    </row>
    <row r="58" spans="1:28" s="57" customFormat="1" ht="18" customHeight="1" x14ac:dyDescent="0.25">
      <c r="A58" s="84">
        <v>53</v>
      </c>
      <c r="B58" s="85">
        <f t="shared" si="5"/>
        <v>19424</v>
      </c>
      <c r="C58" s="106">
        <v>9262</v>
      </c>
      <c r="D58" s="111">
        <f t="shared" si="11"/>
        <v>28686</v>
      </c>
      <c r="E58" s="88">
        <f>ROUNDDOWN(($F$116+ROUNDDOWN(($A58*IF(501&lt;=$A58,$F$128,IF(101&lt;=$A58,$F$127,IF(51&lt;=$A58,$F$126,IF(31&lt;=$A58,$F$125,IF(21&lt;=$A58,$F$124,IF(11&lt;=$A58,$F$123,IF(1&lt;=$A58,$F$122,0)))))))),0))*1.1,0)</f>
        <v>16194</v>
      </c>
      <c r="F58" s="89">
        <v>10032</v>
      </c>
      <c r="G58" s="90">
        <f t="shared" si="8"/>
        <v>26226</v>
      </c>
      <c r="H58" s="91">
        <f t="shared" si="17"/>
        <v>-3230</v>
      </c>
      <c r="I58" s="92">
        <f t="shared" si="17"/>
        <v>770</v>
      </c>
      <c r="J58" s="93">
        <f t="shared" si="17"/>
        <v>-2460</v>
      </c>
      <c r="K58" s="94">
        <f>ROUNDDOWN(($L$116+ROUNDDOWN(($A58*IF(501&lt;=$A58,$L$128,IF(101&lt;=$A58,$L$127,IF(51&lt;=$A58,$L$126,IF(31&lt;=$A58,$L$125,IF(21&lt;=$A58,$L$124,IF(11&lt;=$A58,$L$123,IF(1&lt;=$A58,$L$122,0)))))))),0))*1.1,0)</f>
        <v>17235</v>
      </c>
      <c r="L58" s="95">
        <v>10659</v>
      </c>
      <c r="M58" s="96">
        <f t="shared" si="9"/>
        <v>27894</v>
      </c>
      <c r="N58" s="97">
        <f t="shared" si="13"/>
        <v>1041</v>
      </c>
      <c r="O58" s="98">
        <f t="shared" si="13"/>
        <v>627</v>
      </c>
      <c r="P58" s="99">
        <f t="shared" si="13"/>
        <v>1668</v>
      </c>
      <c r="Q58" s="100">
        <f>ROUNDDOWN(($R$116+ROUNDDOWN(($A58*IF(501&lt;=$A58,$R$128,IF(101&lt;=$A58,$R$127,IF(51&lt;=$A58,$R$126,IF(31&lt;=$A58,$R$125,IF(21&lt;=$A58,$R$124,IF(11&lt;=$A58,$R$123,IF(1&lt;=$A58,$R$122,0)))))))),0))*1.1,0)</f>
        <v>18161</v>
      </c>
      <c r="R58" s="101">
        <f t="shared" si="6"/>
        <v>11286</v>
      </c>
      <c r="S58" s="102">
        <f t="shared" si="10"/>
        <v>29447</v>
      </c>
      <c r="T58" s="103">
        <f t="shared" si="14"/>
        <v>926</v>
      </c>
      <c r="U58" s="104">
        <f t="shared" si="14"/>
        <v>627</v>
      </c>
      <c r="V58" s="105">
        <f t="shared" si="14"/>
        <v>1553</v>
      </c>
      <c r="W58" s="106">
        <f t="shared" si="15"/>
        <v>-1263</v>
      </c>
      <c r="X58" s="86">
        <f t="shared" si="15"/>
        <v>2024</v>
      </c>
      <c r="Y58" s="87">
        <f t="shared" si="15"/>
        <v>761</v>
      </c>
      <c r="Z58" s="107">
        <f t="shared" si="16"/>
        <v>0.93497734761120266</v>
      </c>
      <c r="AA58" s="83">
        <f t="shared" si="16"/>
        <v>1.2185273159144894</v>
      </c>
      <c r="AB58" s="83">
        <f t="shared" si="16"/>
        <v>1.0265286202328663</v>
      </c>
    </row>
    <row r="59" spans="1:28" s="57" customFormat="1" ht="18" customHeight="1" x14ac:dyDescent="0.25">
      <c r="A59" s="84">
        <v>54</v>
      </c>
      <c r="B59" s="85">
        <f t="shared" si="5"/>
        <v>19815</v>
      </c>
      <c r="C59" s="106">
        <v>9443</v>
      </c>
      <c r="D59" s="111">
        <f t="shared" si="11"/>
        <v>29258</v>
      </c>
      <c r="E59" s="88">
        <f>ROUNDDOWN(($F$116+ROUNDDOWN(($A59*IF(501&lt;=$A59,$F$128,IF(101&lt;=$A59,$F$127,IF(51&lt;=$A59,$F$126,IF(31&lt;=$A59,$F$125,IF(21&lt;=$A59,$F$124,IF(11&lt;=$A59,$F$123,IF(1&lt;=$A59,$F$122,0)))))))),0))*1.1,0)</f>
        <v>16396</v>
      </c>
      <c r="F59" s="89">
        <v>10208</v>
      </c>
      <c r="G59" s="90">
        <f t="shared" si="8"/>
        <v>26604</v>
      </c>
      <c r="H59" s="91">
        <f t="shared" si="17"/>
        <v>-3419</v>
      </c>
      <c r="I59" s="92">
        <f t="shared" si="17"/>
        <v>765</v>
      </c>
      <c r="J59" s="93">
        <f t="shared" si="17"/>
        <v>-2654</v>
      </c>
      <c r="K59" s="94">
        <f>ROUNDDOWN(($L$116+ROUNDDOWN(($A59*IF(501&lt;=$A59,$L$128,IF(101&lt;=$A59,$L$127,IF(51&lt;=$A59,$L$126,IF(31&lt;=$A59,$L$125,IF(21&lt;=$A59,$L$124,IF(11&lt;=$A59,$L$123,IF(1&lt;=$A59,$L$122,0)))))))),0))*1.1,0)</f>
        <v>17451</v>
      </c>
      <c r="L59" s="95">
        <v>10846</v>
      </c>
      <c r="M59" s="96">
        <f t="shared" si="9"/>
        <v>28297</v>
      </c>
      <c r="N59" s="97">
        <f t="shared" si="13"/>
        <v>1055</v>
      </c>
      <c r="O59" s="98">
        <f t="shared" si="13"/>
        <v>638</v>
      </c>
      <c r="P59" s="99">
        <f t="shared" si="13"/>
        <v>1693</v>
      </c>
      <c r="Q59" s="100">
        <f>ROUNDDOWN(($R$116+ROUNDDOWN(($A59*IF(501&lt;=$A59,$R$128,IF(101&lt;=$A59,$R$127,IF(51&lt;=$A59,$R$126,IF(31&lt;=$A59,$R$125,IF(21&lt;=$A59,$R$124,IF(11&lt;=$A59,$R$123,IF(1&lt;=$A59,$R$122,0)))))))),0))*1.1,0)</f>
        <v>18387</v>
      </c>
      <c r="R59" s="101">
        <f t="shared" si="6"/>
        <v>11484</v>
      </c>
      <c r="S59" s="102">
        <f t="shared" si="10"/>
        <v>29871</v>
      </c>
      <c r="T59" s="103">
        <f t="shared" si="14"/>
        <v>936</v>
      </c>
      <c r="U59" s="104">
        <f t="shared" si="14"/>
        <v>638</v>
      </c>
      <c r="V59" s="105">
        <f t="shared" si="14"/>
        <v>1574</v>
      </c>
      <c r="W59" s="106">
        <f t="shared" si="15"/>
        <v>-1428</v>
      </c>
      <c r="X59" s="86">
        <f t="shared" si="15"/>
        <v>2041</v>
      </c>
      <c r="Y59" s="87">
        <f t="shared" si="15"/>
        <v>613</v>
      </c>
      <c r="Z59" s="107">
        <f t="shared" si="16"/>
        <v>0.92793338380015145</v>
      </c>
      <c r="AA59" s="83">
        <f t="shared" si="16"/>
        <v>1.2161389388965371</v>
      </c>
      <c r="AB59" s="83">
        <f t="shared" si="16"/>
        <v>1.0209515346230091</v>
      </c>
    </row>
    <row r="60" spans="1:28" s="57" customFormat="1" ht="18" customHeight="1" x14ac:dyDescent="0.25">
      <c r="A60" s="84">
        <v>55</v>
      </c>
      <c r="B60" s="85">
        <f t="shared" si="5"/>
        <v>20205</v>
      </c>
      <c r="C60" s="106">
        <v>9625</v>
      </c>
      <c r="D60" s="111">
        <f t="shared" si="11"/>
        <v>29830</v>
      </c>
      <c r="E60" s="88">
        <f>ROUNDDOWN(($F$116+ROUNDDOWN(($A60*IF(501&lt;=$A60,$F$128,IF(101&lt;=$A60,$F$127,IF(51&lt;=$A60,$F$126,IF(31&lt;=$A60,$F$125,IF(21&lt;=$A60,$F$124,IF(11&lt;=$A60,$F$123,IF(1&lt;=$A60,$F$122,0)))))))),0))*1.1,0)</f>
        <v>16599</v>
      </c>
      <c r="F60" s="89">
        <v>10384</v>
      </c>
      <c r="G60" s="90">
        <f t="shared" si="8"/>
        <v>26983</v>
      </c>
      <c r="H60" s="91">
        <f t="shared" si="17"/>
        <v>-3606</v>
      </c>
      <c r="I60" s="92">
        <f t="shared" si="17"/>
        <v>759</v>
      </c>
      <c r="J60" s="93">
        <f t="shared" si="17"/>
        <v>-2847</v>
      </c>
      <c r="K60" s="94">
        <f>ROUNDDOWN(($L$116+ROUNDDOWN(($A60*IF(501&lt;=$A60,$L$128,IF(101&lt;=$A60,$L$127,IF(51&lt;=$A60,$L$126,IF(31&lt;=$A60,$L$125,IF(21&lt;=$A60,$L$124,IF(11&lt;=$A60,$L$123,IF(1&lt;=$A60,$L$122,0)))))))),0))*1.1,0)</f>
        <v>17667</v>
      </c>
      <c r="L60" s="95">
        <v>11033</v>
      </c>
      <c r="M60" s="96">
        <f t="shared" si="9"/>
        <v>28700</v>
      </c>
      <c r="N60" s="97">
        <f t="shared" si="13"/>
        <v>1068</v>
      </c>
      <c r="O60" s="98">
        <f t="shared" si="13"/>
        <v>649</v>
      </c>
      <c r="P60" s="99">
        <f t="shared" si="13"/>
        <v>1717</v>
      </c>
      <c r="Q60" s="100">
        <f>ROUNDDOWN(($R$116+ROUNDDOWN(($A60*IF(501&lt;=$A60,$R$128,IF(101&lt;=$A60,$R$127,IF(51&lt;=$A60,$R$126,IF(31&lt;=$A60,$R$125,IF(21&lt;=$A60,$R$124,IF(11&lt;=$A60,$R$123,IF(1&lt;=$A60,$R$122,0)))))))),0))*1.1,0)</f>
        <v>18614</v>
      </c>
      <c r="R60" s="101">
        <f t="shared" si="6"/>
        <v>11682</v>
      </c>
      <c r="S60" s="102">
        <f t="shared" si="10"/>
        <v>30296</v>
      </c>
      <c r="T60" s="103">
        <f t="shared" si="14"/>
        <v>947</v>
      </c>
      <c r="U60" s="104">
        <f t="shared" si="14"/>
        <v>649</v>
      </c>
      <c r="V60" s="105">
        <f t="shared" si="14"/>
        <v>1596</v>
      </c>
      <c r="W60" s="106">
        <f t="shared" si="15"/>
        <v>-1591</v>
      </c>
      <c r="X60" s="86">
        <f t="shared" si="15"/>
        <v>2057</v>
      </c>
      <c r="Y60" s="87">
        <f t="shared" si="15"/>
        <v>466</v>
      </c>
      <c r="Z60" s="107">
        <f t="shared" si="16"/>
        <v>0.92125711457560011</v>
      </c>
      <c r="AA60" s="83">
        <f t="shared" si="16"/>
        <v>1.2137142857142857</v>
      </c>
      <c r="AB60" s="83">
        <f t="shared" si="16"/>
        <v>1.0156218571907476</v>
      </c>
    </row>
    <row r="61" spans="1:28" s="57" customFormat="1" ht="18" customHeight="1" x14ac:dyDescent="0.25">
      <c r="A61" s="84">
        <v>56</v>
      </c>
      <c r="B61" s="85">
        <f t="shared" si="5"/>
        <v>20596</v>
      </c>
      <c r="C61" s="106">
        <v>9817</v>
      </c>
      <c r="D61" s="111">
        <f t="shared" si="11"/>
        <v>30413</v>
      </c>
      <c r="E61" s="88">
        <f>ROUNDDOWN(($F$116+ROUNDDOWN(($A61*IF(501&lt;=$A61,$F$128,IF(101&lt;=$A61,$F$127,IF(51&lt;=$A61,$F$126,IF(31&lt;=$A61,$F$125,IF(21&lt;=$A61,$F$124,IF(11&lt;=$A61,$F$123,IF(1&lt;=$A61,$F$122,0)))))))),0))*1.1,0)</f>
        <v>16801</v>
      </c>
      <c r="F61" s="89">
        <v>10560</v>
      </c>
      <c r="G61" s="90">
        <f t="shared" si="8"/>
        <v>27361</v>
      </c>
      <c r="H61" s="91">
        <f t="shared" si="17"/>
        <v>-3795</v>
      </c>
      <c r="I61" s="92">
        <f t="shared" si="17"/>
        <v>743</v>
      </c>
      <c r="J61" s="93">
        <f t="shared" si="17"/>
        <v>-3052</v>
      </c>
      <c r="K61" s="94">
        <f>ROUNDDOWN(($L$116+ROUNDDOWN(($A61*IF(501&lt;=$A61,$L$128,IF(101&lt;=$A61,$L$127,IF(51&lt;=$A61,$L$126,IF(31&lt;=$A61,$L$125,IF(21&lt;=$A61,$L$124,IF(11&lt;=$A61,$L$123,IF(1&lt;=$A61,$L$122,0)))))))),0))*1.1,0)</f>
        <v>17882</v>
      </c>
      <c r="L61" s="95">
        <v>11220</v>
      </c>
      <c r="M61" s="96">
        <f t="shared" si="9"/>
        <v>29102</v>
      </c>
      <c r="N61" s="97">
        <f t="shared" si="13"/>
        <v>1081</v>
      </c>
      <c r="O61" s="98">
        <f t="shared" si="13"/>
        <v>660</v>
      </c>
      <c r="P61" s="99">
        <f t="shared" si="13"/>
        <v>1741</v>
      </c>
      <c r="Q61" s="100">
        <f>ROUNDDOWN(($R$116+ROUNDDOWN(($A61*IF(501&lt;=$A61,$R$128,IF(101&lt;=$A61,$R$127,IF(51&lt;=$A61,$R$126,IF(31&lt;=$A61,$R$125,IF(21&lt;=$A61,$R$124,IF(11&lt;=$A61,$R$123,IF(1&lt;=$A61,$R$122,0)))))))),0))*1.1,0)</f>
        <v>18840</v>
      </c>
      <c r="R61" s="101">
        <f t="shared" si="6"/>
        <v>11880</v>
      </c>
      <c r="S61" s="102">
        <f t="shared" si="10"/>
        <v>30720</v>
      </c>
      <c r="T61" s="103">
        <f t="shared" si="14"/>
        <v>958</v>
      </c>
      <c r="U61" s="104">
        <f t="shared" si="14"/>
        <v>660</v>
      </c>
      <c r="V61" s="105">
        <f t="shared" si="14"/>
        <v>1618</v>
      </c>
      <c r="W61" s="106">
        <f t="shared" si="15"/>
        <v>-1756</v>
      </c>
      <c r="X61" s="86">
        <f t="shared" si="15"/>
        <v>2063</v>
      </c>
      <c r="Y61" s="87">
        <f t="shared" si="15"/>
        <v>307</v>
      </c>
      <c r="Z61" s="107">
        <f t="shared" si="16"/>
        <v>0.91474072635463199</v>
      </c>
      <c r="AA61" s="83">
        <f t="shared" si="16"/>
        <v>1.2101456656819802</v>
      </c>
      <c r="AB61" s="83">
        <f t="shared" si="16"/>
        <v>1.0100943675401965</v>
      </c>
    </row>
    <row r="62" spans="1:28" s="57" customFormat="1" ht="18" customHeight="1" x14ac:dyDescent="0.25">
      <c r="A62" s="84">
        <v>57</v>
      </c>
      <c r="B62" s="85">
        <f t="shared" si="5"/>
        <v>20986</v>
      </c>
      <c r="C62" s="106">
        <v>10010</v>
      </c>
      <c r="D62" s="111">
        <f t="shared" si="11"/>
        <v>30996</v>
      </c>
      <c r="E62" s="88">
        <f>ROUNDDOWN(($F$116+ROUNDDOWN(($A62*IF(501&lt;=$A62,$F$128,IF(101&lt;=$A62,$F$127,IF(51&lt;=$A62,$F$126,IF(31&lt;=$A62,$F$125,IF(21&lt;=$A62,$F$124,IF(11&lt;=$A62,$F$123,IF(1&lt;=$A62,$F$122,0)))))))),0))*1.1,0)</f>
        <v>17003</v>
      </c>
      <c r="F62" s="89">
        <v>10736</v>
      </c>
      <c r="G62" s="90">
        <f t="shared" si="8"/>
        <v>27739</v>
      </c>
      <c r="H62" s="91">
        <f t="shared" si="17"/>
        <v>-3983</v>
      </c>
      <c r="I62" s="92">
        <f t="shared" si="17"/>
        <v>726</v>
      </c>
      <c r="J62" s="93">
        <f t="shared" si="17"/>
        <v>-3257</v>
      </c>
      <c r="K62" s="94">
        <f>ROUNDDOWN(($L$116+ROUNDDOWN(($A62*IF(501&lt;=$A62,$L$128,IF(101&lt;=$A62,$L$127,IF(51&lt;=$A62,$L$126,IF(31&lt;=$A62,$L$125,IF(21&lt;=$A62,$L$124,IF(11&lt;=$A62,$L$123,IF(1&lt;=$A62,$L$122,0)))))))),0))*1.1,0)</f>
        <v>18098</v>
      </c>
      <c r="L62" s="95">
        <v>11407</v>
      </c>
      <c r="M62" s="96">
        <f t="shared" si="9"/>
        <v>29505</v>
      </c>
      <c r="N62" s="97">
        <f t="shared" si="13"/>
        <v>1095</v>
      </c>
      <c r="O62" s="98">
        <f t="shared" si="13"/>
        <v>671</v>
      </c>
      <c r="P62" s="99">
        <f t="shared" si="13"/>
        <v>1766</v>
      </c>
      <c r="Q62" s="100">
        <f>ROUNDDOWN(($R$116+ROUNDDOWN(($A62*IF(501&lt;=$A62,$R$128,IF(101&lt;=$A62,$R$127,IF(51&lt;=$A62,$R$126,IF(31&lt;=$A62,$R$125,IF(21&lt;=$A62,$R$124,IF(11&lt;=$A62,$R$123,IF(1&lt;=$A62,$R$122,0)))))))),0))*1.1,0)</f>
        <v>19067</v>
      </c>
      <c r="R62" s="101">
        <f t="shared" si="6"/>
        <v>12078</v>
      </c>
      <c r="S62" s="102">
        <f t="shared" si="10"/>
        <v>31145</v>
      </c>
      <c r="T62" s="103">
        <f t="shared" si="14"/>
        <v>969</v>
      </c>
      <c r="U62" s="104">
        <f t="shared" si="14"/>
        <v>671</v>
      </c>
      <c r="V62" s="105">
        <f t="shared" si="14"/>
        <v>1640</v>
      </c>
      <c r="W62" s="106">
        <f t="shared" si="15"/>
        <v>-1919</v>
      </c>
      <c r="X62" s="86">
        <f t="shared" si="15"/>
        <v>2068</v>
      </c>
      <c r="Y62" s="87">
        <f t="shared" si="15"/>
        <v>149</v>
      </c>
      <c r="Z62" s="107">
        <f t="shared" si="16"/>
        <v>0.90855808634327651</v>
      </c>
      <c r="AA62" s="83">
        <f t="shared" si="16"/>
        <v>1.2065934065934065</v>
      </c>
      <c r="AB62" s="83">
        <f t="shared" si="16"/>
        <v>1.0048070718802427</v>
      </c>
    </row>
    <row r="63" spans="1:28" s="57" customFormat="1" ht="18" customHeight="1" x14ac:dyDescent="0.25">
      <c r="A63" s="84">
        <v>58</v>
      </c>
      <c r="B63" s="85">
        <f t="shared" si="5"/>
        <v>21377</v>
      </c>
      <c r="C63" s="106">
        <v>10202</v>
      </c>
      <c r="D63" s="111">
        <f t="shared" si="11"/>
        <v>31579</v>
      </c>
      <c r="E63" s="88">
        <f>ROUNDDOWN(($F$116+ROUNDDOWN(($A63*IF(501&lt;=$A63,$F$128,IF(101&lt;=$A63,$F$127,IF(51&lt;=$A63,$F$126,IF(31&lt;=$A63,$F$125,IF(21&lt;=$A63,$F$124,IF(11&lt;=$A63,$F$123,IF(1&lt;=$A63,$F$122,0)))))))),0))*1.1,0)</f>
        <v>17206</v>
      </c>
      <c r="F63" s="89">
        <v>10912</v>
      </c>
      <c r="G63" s="90">
        <f t="shared" si="8"/>
        <v>28118</v>
      </c>
      <c r="H63" s="91">
        <f t="shared" si="17"/>
        <v>-4171</v>
      </c>
      <c r="I63" s="92">
        <f t="shared" si="17"/>
        <v>710</v>
      </c>
      <c r="J63" s="93">
        <f t="shared" si="17"/>
        <v>-3461</v>
      </c>
      <c r="K63" s="94">
        <f>ROUNDDOWN(($L$116+ROUNDDOWN(($A63*IF(501&lt;=$A63,$L$128,IF(101&lt;=$A63,$L$127,IF(51&lt;=$A63,$L$126,IF(31&lt;=$A63,$L$125,IF(21&lt;=$A63,$L$124,IF(11&lt;=$A63,$L$123,IF(1&lt;=$A63,$L$122,0)))))))),0))*1.1,0)</f>
        <v>18313</v>
      </c>
      <c r="L63" s="95">
        <v>11594</v>
      </c>
      <c r="M63" s="96">
        <f t="shared" si="9"/>
        <v>29907</v>
      </c>
      <c r="N63" s="97">
        <f t="shared" si="13"/>
        <v>1107</v>
      </c>
      <c r="O63" s="98">
        <f t="shared" si="13"/>
        <v>682</v>
      </c>
      <c r="P63" s="99">
        <f t="shared" si="13"/>
        <v>1789</v>
      </c>
      <c r="Q63" s="100">
        <f>ROUNDDOWN(($R$116+ROUNDDOWN(($A63*IF(501&lt;=$A63,$R$128,IF(101&lt;=$A63,$R$127,IF(51&lt;=$A63,$R$126,IF(31&lt;=$A63,$R$125,IF(21&lt;=$A63,$R$124,IF(11&lt;=$A63,$R$123,IF(1&lt;=$A63,$R$122,0)))))))),0))*1.1,0)</f>
        <v>19294</v>
      </c>
      <c r="R63" s="101">
        <f t="shared" si="6"/>
        <v>12276</v>
      </c>
      <c r="S63" s="102">
        <f t="shared" si="10"/>
        <v>31570</v>
      </c>
      <c r="T63" s="103">
        <f t="shared" si="14"/>
        <v>981</v>
      </c>
      <c r="U63" s="104">
        <f t="shared" si="14"/>
        <v>682</v>
      </c>
      <c r="V63" s="105">
        <f t="shared" si="14"/>
        <v>1663</v>
      </c>
      <c r="W63" s="106">
        <f t="shared" si="15"/>
        <v>-2083</v>
      </c>
      <c r="X63" s="86">
        <f t="shared" si="15"/>
        <v>2074</v>
      </c>
      <c r="Y63" s="87">
        <f t="shared" si="15"/>
        <v>-9</v>
      </c>
      <c r="Z63" s="107">
        <f t="shared" si="16"/>
        <v>0.90255882490527206</v>
      </c>
      <c r="AA63" s="83">
        <f t="shared" si="16"/>
        <v>1.2032934718682611</v>
      </c>
      <c r="AB63" s="83">
        <f t="shared" si="16"/>
        <v>0.99971500047499917</v>
      </c>
    </row>
    <row r="64" spans="1:28" s="57" customFormat="1" ht="18" customHeight="1" x14ac:dyDescent="0.25">
      <c r="A64" s="84">
        <v>59</v>
      </c>
      <c r="B64" s="85">
        <f t="shared" si="5"/>
        <v>21767</v>
      </c>
      <c r="C64" s="106">
        <v>10395</v>
      </c>
      <c r="D64" s="111">
        <f t="shared" si="11"/>
        <v>32162</v>
      </c>
      <c r="E64" s="88">
        <f>ROUNDDOWN(($F$116+ROUNDDOWN(($A64*IF(501&lt;=$A64,$F$128,IF(101&lt;=$A64,$F$127,IF(51&lt;=$A64,$F$126,IF(31&lt;=$A64,$F$125,IF(21&lt;=$A64,$F$124,IF(11&lt;=$A64,$F$123,IF(1&lt;=$A64,$F$122,0)))))))),0))*1.1,0)</f>
        <v>17408</v>
      </c>
      <c r="F64" s="89">
        <v>11088</v>
      </c>
      <c r="G64" s="90">
        <f t="shared" si="8"/>
        <v>28496</v>
      </c>
      <c r="H64" s="91">
        <f t="shared" si="17"/>
        <v>-4359</v>
      </c>
      <c r="I64" s="92">
        <f t="shared" si="17"/>
        <v>693</v>
      </c>
      <c r="J64" s="93">
        <f t="shared" si="17"/>
        <v>-3666</v>
      </c>
      <c r="K64" s="94">
        <f>ROUNDDOWN(($L$116+ROUNDDOWN(($A64*IF(501&lt;=$A64,$L$128,IF(101&lt;=$A64,$L$127,IF(51&lt;=$A64,$L$126,IF(31&lt;=$A64,$L$125,IF(21&lt;=$A64,$L$124,IF(11&lt;=$A64,$L$123,IF(1&lt;=$A64,$L$122,0)))))))),0))*1.1,0)</f>
        <v>18529</v>
      </c>
      <c r="L64" s="95">
        <v>11781</v>
      </c>
      <c r="M64" s="96">
        <f t="shared" si="9"/>
        <v>30310</v>
      </c>
      <c r="N64" s="97">
        <f t="shared" si="13"/>
        <v>1121</v>
      </c>
      <c r="O64" s="98">
        <f t="shared" si="13"/>
        <v>693</v>
      </c>
      <c r="P64" s="99">
        <f t="shared" si="13"/>
        <v>1814</v>
      </c>
      <c r="Q64" s="100">
        <f>ROUNDDOWN(($R$116+ROUNDDOWN(($A64*IF(501&lt;=$A64,$R$128,IF(101&lt;=$A64,$R$127,IF(51&lt;=$A64,$R$126,IF(31&lt;=$A64,$R$125,IF(21&lt;=$A64,$R$124,IF(11&lt;=$A64,$R$123,IF(1&lt;=$A64,$R$122,0)))))))),0))*1.1,0)</f>
        <v>19520</v>
      </c>
      <c r="R64" s="101">
        <f t="shared" si="6"/>
        <v>12474</v>
      </c>
      <c r="S64" s="102">
        <f t="shared" si="10"/>
        <v>31994</v>
      </c>
      <c r="T64" s="103">
        <f t="shared" si="14"/>
        <v>991</v>
      </c>
      <c r="U64" s="104">
        <f t="shared" si="14"/>
        <v>693</v>
      </c>
      <c r="V64" s="105">
        <f t="shared" si="14"/>
        <v>1684</v>
      </c>
      <c r="W64" s="106">
        <f t="shared" si="15"/>
        <v>-2247</v>
      </c>
      <c r="X64" s="86">
        <f t="shared" si="15"/>
        <v>2079</v>
      </c>
      <c r="Y64" s="87">
        <f t="shared" si="15"/>
        <v>-168</v>
      </c>
      <c r="Z64" s="107">
        <f t="shared" si="16"/>
        <v>0.89677034042357695</v>
      </c>
      <c r="AA64" s="83">
        <f t="shared" si="16"/>
        <v>1.2</v>
      </c>
      <c r="AB64" s="83">
        <f t="shared" si="16"/>
        <v>0.99477644425097944</v>
      </c>
    </row>
    <row r="65" spans="1:28" s="57" customFormat="1" ht="18" customHeight="1" x14ac:dyDescent="0.25">
      <c r="A65" s="84">
        <v>60</v>
      </c>
      <c r="B65" s="85">
        <f t="shared" si="5"/>
        <v>22158</v>
      </c>
      <c r="C65" s="106">
        <v>10587</v>
      </c>
      <c r="D65" s="111">
        <f t="shared" si="11"/>
        <v>32745</v>
      </c>
      <c r="E65" s="88">
        <f>ROUNDDOWN(($F$116+ROUNDDOWN(($A65*IF(501&lt;=$A65,$F$128,IF(101&lt;=$A65,$F$127,IF(51&lt;=$A65,$F$126,IF(31&lt;=$A65,$F$125,IF(21&lt;=$A65,$F$124,IF(11&lt;=$A65,$F$123,IF(1&lt;=$A65,$F$122,0)))))))),0))*1.1,0)</f>
        <v>17611</v>
      </c>
      <c r="F65" s="89">
        <v>11264</v>
      </c>
      <c r="G65" s="90">
        <f t="shared" si="8"/>
        <v>28875</v>
      </c>
      <c r="H65" s="91">
        <f t="shared" si="17"/>
        <v>-4547</v>
      </c>
      <c r="I65" s="92">
        <f t="shared" si="17"/>
        <v>677</v>
      </c>
      <c r="J65" s="93">
        <f t="shared" si="17"/>
        <v>-3870</v>
      </c>
      <c r="K65" s="94">
        <f>ROUNDDOWN(($L$116+ROUNDDOWN(($A65*IF(501&lt;=$A65,$L$128,IF(101&lt;=$A65,$L$127,IF(51&lt;=$A65,$L$126,IF(31&lt;=$A65,$L$125,IF(21&lt;=$A65,$L$124,IF(11&lt;=$A65,$L$123,IF(1&lt;=$A65,$L$122,0)))))))),0))*1.1,0)</f>
        <v>18745</v>
      </c>
      <c r="L65" s="95">
        <v>11968</v>
      </c>
      <c r="M65" s="96">
        <f t="shared" si="9"/>
        <v>30713</v>
      </c>
      <c r="N65" s="97">
        <f t="shared" si="13"/>
        <v>1134</v>
      </c>
      <c r="O65" s="98">
        <f t="shared" si="13"/>
        <v>704</v>
      </c>
      <c r="P65" s="99">
        <f t="shared" si="13"/>
        <v>1838</v>
      </c>
      <c r="Q65" s="100">
        <f>ROUNDDOWN(($R$116+ROUNDDOWN(($A65*IF(501&lt;=$A65,$R$128,IF(101&lt;=$A65,$R$127,IF(51&lt;=$A65,$R$126,IF(31&lt;=$A65,$R$125,IF(21&lt;=$A65,$R$124,IF(11&lt;=$A65,$R$123,IF(1&lt;=$A65,$R$122,0)))))))),0))*1.1,0)</f>
        <v>19747</v>
      </c>
      <c r="R65" s="101">
        <f t="shared" si="6"/>
        <v>12672</v>
      </c>
      <c r="S65" s="102">
        <f t="shared" si="10"/>
        <v>32419</v>
      </c>
      <c r="T65" s="103">
        <f t="shared" si="14"/>
        <v>1002</v>
      </c>
      <c r="U65" s="104">
        <f t="shared" si="14"/>
        <v>704</v>
      </c>
      <c r="V65" s="105">
        <f t="shared" si="14"/>
        <v>1706</v>
      </c>
      <c r="W65" s="106">
        <f t="shared" si="15"/>
        <v>-2411</v>
      </c>
      <c r="X65" s="86">
        <f t="shared" si="15"/>
        <v>2085</v>
      </c>
      <c r="Y65" s="87">
        <f t="shared" si="15"/>
        <v>-326</v>
      </c>
      <c r="Z65" s="107">
        <f t="shared" si="16"/>
        <v>0.89119054066251469</v>
      </c>
      <c r="AA65" s="83">
        <f t="shared" si="16"/>
        <v>1.1969396429583452</v>
      </c>
      <c r="AB65" s="83">
        <f t="shared" si="16"/>
        <v>0.99004428156970525</v>
      </c>
    </row>
    <row r="66" spans="1:28" s="57" customFormat="1" ht="18" customHeight="1" x14ac:dyDescent="0.25">
      <c r="A66" s="84">
        <v>61</v>
      </c>
      <c r="B66" s="85">
        <f t="shared" si="5"/>
        <v>22548</v>
      </c>
      <c r="C66" s="106">
        <v>10780</v>
      </c>
      <c r="D66" s="111">
        <f t="shared" si="11"/>
        <v>33328</v>
      </c>
      <c r="E66" s="88">
        <f>ROUNDDOWN(($F$116+ROUNDDOWN(($A66*IF(501&lt;=$A66,$F$128,IF(101&lt;=$A66,$F$127,IF(51&lt;=$A66,$F$126,IF(31&lt;=$A66,$F$125,IF(21&lt;=$A66,$F$124,IF(11&lt;=$A66,$F$123,IF(1&lt;=$A66,$F$122,0)))))))),0))*1.1,0)</f>
        <v>17813</v>
      </c>
      <c r="F66" s="89">
        <v>11440</v>
      </c>
      <c r="G66" s="90">
        <f t="shared" si="8"/>
        <v>29253</v>
      </c>
      <c r="H66" s="91">
        <f t="shared" si="17"/>
        <v>-4735</v>
      </c>
      <c r="I66" s="92">
        <f t="shared" si="17"/>
        <v>660</v>
      </c>
      <c r="J66" s="93">
        <f t="shared" si="17"/>
        <v>-4075</v>
      </c>
      <c r="K66" s="94">
        <f>ROUNDDOWN(($L$116+ROUNDDOWN(($A66*IF(501&lt;=$A66,$L$128,IF(101&lt;=$A66,$L$127,IF(51&lt;=$A66,$L$126,IF(31&lt;=$A66,$L$125,IF(21&lt;=$A66,$L$124,IF(11&lt;=$A66,$L$123,IF(1&lt;=$A66,$L$122,0)))))))),0))*1.1,0)</f>
        <v>18960</v>
      </c>
      <c r="L66" s="95">
        <v>12155</v>
      </c>
      <c r="M66" s="96">
        <f t="shared" si="9"/>
        <v>31115</v>
      </c>
      <c r="N66" s="97">
        <f t="shared" si="13"/>
        <v>1147</v>
      </c>
      <c r="O66" s="98">
        <f t="shared" si="13"/>
        <v>715</v>
      </c>
      <c r="P66" s="99">
        <f t="shared" si="13"/>
        <v>1862</v>
      </c>
      <c r="Q66" s="100">
        <f>ROUNDDOWN(($R$116+ROUNDDOWN(($A66*IF(501&lt;=$A66,$R$128,IF(101&lt;=$A66,$R$127,IF(51&lt;=$A66,$R$126,IF(31&lt;=$A66,$R$125,IF(21&lt;=$A66,$R$124,IF(11&lt;=$A66,$R$123,IF(1&lt;=$A66,$R$122,0)))))))),0))*1.1,0)</f>
        <v>19973</v>
      </c>
      <c r="R66" s="101">
        <f t="shared" si="6"/>
        <v>12870</v>
      </c>
      <c r="S66" s="102">
        <f t="shared" si="10"/>
        <v>32843</v>
      </c>
      <c r="T66" s="103">
        <f t="shared" si="14"/>
        <v>1013</v>
      </c>
      <c r="U66" s="104">
        <f t="shared" si="14"/>
        <v>715</v>
      </c>
      <c r="V66" s="105">
        <f t="shared" si="14"/>
        <v>1728</v>
      </c>
      <c r="W66" s="106">
        <f t="shared" si="15"/>
        <v>-2575</v>
      </c>
      <c r="X66" s="86">
        <f t="shared" si="15"/>
        <v>2090</v>
      </c>
      <c r="Y66" s="87">
        <f t="shared" si="15"/>
        <v>-485</v>
      </c>
      <c r="Z66" s="107">
        <f t="shared" si="16"/>
        <v>0.88579918396310098</v>
      </c>
      <c r="AA66" s="83">
        <f t="shared" si="16"/>
        <v>1.1938775510204083</v>
      </c>
      <c r="AB66" s="83">
        <f t="shared" si="16"/>
        <v>0.98544767162746039</v>
      </c>
    </row>
    <row r="67" spans="1:28" s="57" customFormat="1" ht="18" customHeight="1" x14ac:dyDescent="0.25">
      <c r="A67" s="84">
        <v>62</v>
      </c>
      <c r="B67" s="85">
        <f t="shared" si="5"/>
        <v>22939</v>
      </c>
      <c r="C67" s="106">
        <v>10972</v>
      </c>
      <c r="D67" s="111">
        <f t="shared" si="11"/>
        <v>33911</v>
      </c>
      <c r="E67" s="88">
        <f>ROUNDDOWN(($F$116+ROUNDDOWN(($A67*IF(501&lt;=$A67,$F$128,IF(101&lt;=$A67,$F$127,IF(51&lt;=$A67,$F$126,IF(31&lt;=$A67,$F$125,IF(21&lt;=$A67,$F$124,IF(11&lt;=$A67,$F$123,IF(1&lt;=$A67,$F$122,0)))))))),0))*1.1,0)</f>
        <v>18015</v>
      </c>
      <c r="F67" s="89">
        <v>11616</v>
      </c>
      <c r="G67" s="90">
        <f t="shared" si="8"/>
        <v>29631</v>
      </c>
      <c r="H67" s="91">
        <f t="shared" si="17"/>
        <v>-4924</v>
      </c>
      <c r="I67" s="92">
        <f t="shared" si="17"/>
        <v>644</v>
      </c>
      <c r="J67" s="93">
        <f t="shared" si="17"/>
        <v>-4280</v>
      </c>
      <c r="K67" s="94">
        <f>ROUNDDOWN(($L$116+ROUNDDOWN(($A67*IF(501&lt;=$A67,$L$128,IF(101&lt;=$A67,$L$127,IF(51&lt;=$A67,$L$126,IF(31&lt;=$A67,$L$125,IF(21&lt;=$A67,$L$124,IF(11&lt;=$A67,$L$123,IF(1&lt;=$A67,$L$122,0)))))))),0))*1.1,0)</f>
        <v>19176</v>
      </c>
      <c r="L67" s="95">
        <v>12342</v>
      </c>
      <c r="M67" s="96">
        <f t="shared" si="9"/>
        <v>31518</v>
      </c>
      <c r="N67" s="97">
        <f t="shared" si="13"/>
        <v>1161</v>
      </c>
      <c r="O67" s="98">
        <f t="shared" si="13"/>
        <v>726</v>
      </c>
      <c r="P67" s="99">
        <f t="shared" si="13"/>
        <v>1887</v>
      </c>
      <c r="Q67" s="100">
        <f>ROUNDDOWN(($R$116+ROUNDDOWN(($A67*IF(501&lt;=$A67,$R$128,IF(101&lt;=$A67,$R$127,IF(51&lt;=$A67,$R$126,IF(31&lt;=$A67,$R$125,IF(21&lt;=$A67,$R$124,IF(11&lt;=$A67,$R$123,IF(1&lt;=$A67,$R$122,0)))))))),0))*1.1,0)</f>
        <v>20200</v>
      </c>
      <c r="R67" s="101">
        <f t="shared" si="6"/>
        <v>13068</v>
      </c>
      <c r="S67" s="102">
        <f t="shared" si="10"/>
        <v>33268</v>
      </c>
      <c r="T67" s="103">
        <f t="shared" si="14"/>
        <v>1024</v>
      </c>
      <c r="U67" s="104">
        <f t="shared" si="14"/>
        <v>726</v>
      </c>
      <c r="V67" s="105">
        <f t="shared" si="14"/>
        <v>1750</v>
      </c>
      <c r="W67" s="106">
        <f t="shared" si="15"/>
        <v>-2739</v>
      </c>
      <c r="X67" s="86">
        <f t="shared" si="15"/>
        <v>2096</v>
      </c>
      <c r="Y67" s="87">
        <f t="shared" si="15"/>
        <v>-643</v>
      </c>
      <c r="Z67" s="107">
        <f t="shared" si="16"/>
        <v>0.8805963642704564</v>
      </c>
      <c r="AA67" s="83">
        <f t="shared" si="16"/>
        <v>1.1910317170980678</v>
      </c>
      <c r="AB67" s="83">
        <f t="shared" si="16"/>
        <v>0.98103860104390905</v>
      </c>
    </row>
    <row r="68" spans="1:28" s="57" customFormat="1" ht="18" customHeight="1" x14ac:dyDescent="0.25">
      <c r="A68" s="84">
        <v>63</v>
      </c>
      <c r="B68" s="85">
        <f t="shared" si="5"/>
        <v>23329</v>
      </c>
      <c r="C68" s="106">
        <v>11165</v>
      </c>
      <c r="D68" s="111">
        <f t="shared" si="11"/>
        <v>34494</v>
      </c>
      <c r="E68" s="88">
        <f>ROUNDDOWN(($F$116+ROUNDDOWN(($A68*IF(501&lt;=$A68,$F$128,IF(101&lt;=$A68,$F$127,IF(51&lt;=$A68,$F$126,IF(31&lt;=$A68,$F$125,IF(21&lt;=$A68,$F$124,IF(11&lt;=$A68,$F$123,IF(1&lt;=$A68,$F$122,0)))))))),0))*1.1,0)</f>
        <v>18218</v>
      </c>
      <c r="F68" s="89">
        <v>11792</v>
      </c>
      <c r="G68" s="90">
        <f t="shared" si="8"/>
        <v>30010</v>
      </c>
      <c r="H68" s="91">
        <f t="shared" si="17"/>
        <v>-5111</v>
      </c>
      <c r="I68" s="92">
        <f t="shared" si="17"/>
        <v>627</v>
      </c>
      <c r="J68" s="93">
        <f t="shared" si="17"/>
        <v>-4484</v>
      </c>
      <c r="K68" s="94">
        <f>ROUNDDOWN(($L$116+ROUNDDOWN(($A68*IF(501&lt;=$A68,$L$128,IF(101&lt;=$A68,$L$127,IF(51&lt;=$A68,$L$126,IF(31&lt;=$A68,$L$125,IF(21&lt;=$A68,$L$124,IF(11&lt;=$A68,$L$123,IF(1&lt;=$A68,$L$122,0)))))))),0))*1.1,0)</f>
        <v>19391</v>
      </c>
      <c r="L68" s="95">
        <v>12529</v>
      </c>
      <c r="M68" s="96">
        <f t="shared" si="9"/>
        <v>31920</v>
      </c>
      <c r="N68" s="97">
        <f t="shared" si="13"/>
        <v>1173</v>
      </c>
      <c r="O68" s="98">
        <f t="shared" si="13"/>
        <v>737</v>
      </c>
      <c r="P68" s="99">
        <f t="shared" si="13"/>
        <v>1910</v>
      </c>
      <c r="Q68" s="100">
        <f>ROUNDDOWN(($R$116+ROUNDDOWN(($A68*IF(501&lt;=$A68,$R$128,IF(101&lt;=$A68,$R$127,IF(51&lt;=$A68,$R$126,IF(31&lt;=$A68,$R$125,IF(21&lt;=$A68,$R$124,IF(11&lt;=$A68,$R$123,IF(1&lt;=$A68,$R$122,0)))))))),0))*1.1,0)</f>
        <v>20427</v>
      </c>
      <c r="R68" s="101">
        <f t="shared" si="6"/>
        <v>13266</v>
      </c>
      <c r="S68" s="102">
        <f t="shared" si="10"/>
        <v>33693</v>
      </c>
      <c r="T68" s="103">
        <f t="shared" si="14"/>
        <v>1036</v>
      </c>
      <c r="U68" s="104">
        <f t="shared" si="14"/>
        <v>737</v>
      </c>
      <c r="V68" s="105">
        <f t="shared" si="14"/>
        <v>1773</v>
      </c>
      <c r="W68" s="106">
        <f t="shared" si="15"/>
        <v>-2902</v>
      </c>
      <c r="X68" s="86">
        <f t="shared" si="15"/>
        <v>2101</v>
      </c>
      <c r="Y68" s="87">
        <f t="shared" si="15"/>
        <v>-801</v>
      </c>
      <c r="Z68" s="107">
        <f t="shared" si="16"/>
        <v>0.87560546958720908</v>
      </c>
      <c r="AA68" s="83">
        <f t="shared" si="16"/>
        <v>1.1881773399014779</v>
      </c>
      <c r="AB68" s="83">
        <f t="shared" si="16"/>
        <v>0.97677857018611935</v>
      </c>
    </row>
    <row r="69" spans="1:28" s="57" customFormat="1" ht="18" customHeight="1" x14ac:dyDescent="0.25">
      <c r="A69" s="84">
        <v>64</v>
      </c>
      <c r="B69" s="85">
        <f t="shared" ref="B69:B109" si="18">INT(ROUNDDOWN(IF(($A69-10)&lt;=0,0,IF(($A69-10)&lt;=20,$C$122,IF(($A69-10)&lt;=40,$C$123,IF(($A69-10)&lt;=90,$C$124,IF(($A69-10)&gt;=91,$C$125,"")))))*($A69-10)+$C$120+$C$116,0)*1.1)</f>
        <v>23720</v>
      </c>
      <c r="C69" s="106">
        <v>11357</v>
      </c>
      <c r="D69" s="111">
        <f t="shared" si="11"/>
        <v>35077</v>
      </c>
      <c r="E69" s="88">
        <f>ROUNDDOWN(($F$116+ROUNDDOWN(($A69*IF(501&lt;=$A69,$F$128,IF(101&lt;=$A69,$F$127,IF(51&lt;=$A69,$F$126,IF(31&lt;=$A69,$F$125,IF(21&lt;=$A69,$F$124,IF(11&lt;=$A69,$F$123,IF(1&lt;=$A69,$F$122,0)))))))),0))*1.1,0)</f>
        <v>18420</v>
      </c>
      <c r="F69" s="89">
        <v>11968</v>
      </c>
      <c r="G69" s="90">
        <f t="shared" si="8"/>
        <v>30388</v>
      </c>
      <c r="H69" s="91">
        <f t="shared" si="17"/>
        <v>-5300</v>
      </c>
      <c r="I69" s="92">
        <f t="shared" si="17"/>
        <v>611</v>
      </c>
      <c r="J69" s="93">
        <f t="shared" si="17"/>
        <v>-4689</v>
      </c>
      <c r="K69" s="94">
        <f>ROUNDDOWN(($L$116+ROUNDDOWN(($A69*IF(501&lt;=$A69,$L$128,IF(101&lt;=$A69,$L$127,IF(51&lt;=$A69,$L$126,IF(31&lt;=$A69,$L$125,IF(21&lt;=$A69,$L$124,IF(11&lt;=$A69,$L$123,IF(1&lt;=$A69,$L$122,0)))))))),0))*1.1,0)</f>
        <v>19607</v>
      </c>
      <c r="L69" s="95">
        <v>12716</v>
      </c>
      <c r="M69" s="96">
        <f t="shared" si="9"/>
        <v>32323</v>
      </c>
      <c r="N69" s="97">
        <f t="shared" si="13"/>
        <v>1187</v>
      </c>
      <c r="O69" s="98">
        <f t="shared" si="13"/>
        <v>748</v>
      </c>
      <c r="P69" s="99">
        <f t="shared" si="13"/>
        <v>1935</v>
      </c>
      <c r="Q69" s="100">
        <f>ROUNDDOWN(($R$116+ROUNDDOWN(($A69*IF(501&lt;=$A69,$R$128,IF(101&lt;=$A69,$R$127,IF(51&lt;=$A69,$R$126,IF(31&lt;=$A69,$R$125,IF(21&lt;=$A69,$R$124,IF(11&lt;=$A69,$R$123,IF(1&lt;=$A69,$R$122,0)))))))),0))*1.1,0)</f>
        <v>20653</v>
      </c>
      <c r="R69" s="101">
        <f t="shared" ref="R69:R109" si="19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34117</v>
      </c>
      <c r="T69" s="103">
        <f t="shared" si="14"/>
        <v>1046</v>
      </c>
      <c r="U69" s="104">
        <f t="shared" si="14"/>
        <v>748</v>
      </c>
      <c r="V69" s="105">
        <f t="shared" si="14"/>
        <v>1794</v>
      </c>
      <c r="W69" s="106">
        <f t="shared" si="15"/>
        <v>-3067</v>
      </c>
      <c r="X69" s="86">
        <f t="shared" si="15"/>
        <v>2107</v>
      </c>
      <c r="Y69" s="87">
        <f t="shared" si="15"/>
        <v>-960</v>
      </c>
      <c r="Z69" s="107">
        <f t="shared" si="16"/>
        <v>0.87069983136593587</v>
      </c>
      <c r="AA69" s="83">
        <f t="shared" si="16"/>
        <v>1.1855243462181915</v>
      </c>
      <c r="AB69" s="83">
        <f t="shared" si="16"/>
        <v>0.97263163896570404</v>
      </c>
    </row>
    <row r="70" spans="1:28" s="57" customFormat="1" ht="18" customHeight="1" x14ac:dyDescent="0.25">
      <c r="A70" s="84">
        <v>65</v>
      </c>
      <c r="B70" s="85">
        <f t="shared" si="18"/>
        <v>24110</v>
      </c>
      <c r="C70" s="106">
        <v>11550</v>
      </c>
      <c r="D70" s="111">
        <f t="shared" si="11"/>
        <v>35660</v>
      </c>
      <c r="E70" s="88">
        <f>ROUNDDOWN(($F$116+ROUNDDOWN(($A70*IF(501&lt;=$A70,$F$128,IF(101&lt;=$A70,$F$127,IF(51&lt;=$A70,$F$126,IF(31&lt;=$A70,$F$125,IF(21&lt;=$A70,$F$124,IF(11&lt;=$A70,$F$123,IF(1&lt;=$A70,$F$122,0)))))))),0))*1.1,0)</f>
        <v>18623</v>
      </c>
      <c r="F70" s="89">
        <v>12144</v>
      </c>
      <c r="G70" s="90">
        <f t="shared" ref="G70:G109" si="20">SUM(E70:F70)</f>
        <v>30767</v>
      </c>
      <c r="H70" s="91">
        <f t="shared" ref="H70:J109" si="21">E70-B70</f>
        <v>-5487</v>
      </c>
      <c r="I70" s="92">
        <f t="shared" si="21"/>
        <v>594</v>
      </c>
      <c r="J70" s="93">
        <f t="shared" si="21"/>
        <v>-4893</v>
      </c>
      <c r="K70" s="94">
        <f>ROUNDDOWN(($L$116+ROUNDDOWN(($A70*IF(501&lt;=$A70,$L$128,IF(101&lt;=$A70,$L$127,IF(51&lt;=$A70,$L$126,IF(31&lt;=$A70,$L$125,IF(21&lt;=$A70,$L$124,IF(11&lt;=$A70,$L$123,IF(1&lt;=$A70,$L$122,0)))))))),0))*1.1,0)</f>
        <v>19823</v>
      </c>
      <c r="L70" s="95">
        <v>12903</v>
      </c>
      <c r="M70" s="96">
        <f t="shared" ref="M70:M109" si="22">SUM(K70:L70)</f>
        <v>32726</v>
      </c>
      <c r="N70" s="97">
        <f t="shared" ref="N70:P109" si="23">K70-E70</f>
        <v>1200</v>
      </c>
      <c r="O70" s="98">
        <f t="shared" si="23"/>
        <v>759</v>
      </c>
      <c r="P70" s="99">
        <f t="shared" si="23"/>
        <v>1959</v>
      </c>
      <c r="Q70" s="100">
        <f>ROUNDDOWN(($R$116+ROUNDDOWN(($A70*IF(501&lt;=$A70,$R$128,IF(101&lt;=$A70,$R$127,IF(51&lt;=$A70,$R$126,IF(31&lt;=$A70,$R$125,IF(21&lt;=$A70,$R$124,IF(11&lt;=$A70,$R$123,IF(1&lt;=$A70,$R$122,0)))))))),0))*1.1,0)</f>
        <v>20880</v>
      </c>
      <c r="R70" s="101">
        <f t="shared" si="19"/>
        <v>13662</v>
      </c>
      <c r="S70" s="102">
        <f t="shared" ref="S70:S109" si="24">SUM(Q70:R70)</f>
        <v>34542</v>
      </c>
      <c r="T70" s="103">
        <f t="shared" ref="T70:V109" si="25">Q70-K70</f>
        <v>1057</v>
      </c>
      <c r="U70" s="104">
        <f t="shared" si="25"/>
        <v>759</v>
      </c>
      <c r="V70" s="105">
        <f t="shared" si="25"/>
        <v>1816</v>
      </c>
      <c r="W70" s="106">
        <f t="shared" ref="W70:Y109" si="26">Q70-B70</f>
        <v>-3230</v>
      </c>
      <c r="X70" s="86">
        <f t="shared" si="26"/>
        <v>2112</v>
      </c>
      <c r="Y70" s="87">
        <f t="shared" si="26"/>
        <v>-1118</v>
      </c>
      <c r="Z70" s="107">
        <f t="shared" ref="Z70:AB109" si="27">Q70/B70</f>
        <v>0.86603069265864785</v>
      </c>
      <c r="AA70" s="83">
        <f t="shared" si="27"/>
        <v>1.1828571428571428</v>
      </c>
      <c r="AB70" s="83">
        <f t="shared" si="27"/>
        <v>0.96864834548513745</v>
      </c>
    </row>
    <row r="71" spans="1:28" s="57" customFormat="1" ht="18" customHeight="1" x14ac:dyDescent="0.25">
      <c r="A71" s="84">
        <v>66</v>
      </c>
      <c r="B71" s="85">
        <f t="shared" si="18"/>
        <v>24501</v>
      </c>
      <c r="C71" s="106">
        <v>11742</v>
      </c>
      <c r="D71" s="111">
        <f t="shared" si="11"/>
        <v>36243</v>
      </c>
      <c r="E71" s="88">
        <f>ROUNDDOWN(($F$116+ROUNDDOWN(($A71*IF(501&lt;=$A71,$F$128,IF(101&lt;=$A71,$F$127,IF(51&lt;=$A71,$F$126,IF(31&lt;=$A71,$F$125,IF(21&lt;=$A71,$F$124,IF(11&lt;=$A71,$F$123,IF(1&lt;=$A71,$F$122,0)))))))),0))*1.1,0)</f>
        <v>18825</v>
      </c>
      <c r="F71" s="89">
        <v>12320</v>
      </c>
      <c r="G71" s="90">
        <f t="shared" si="20"/>
        <v>31145</v>
      </c>
      <c r="H71" s="91">
        <f t="shared" si="21"/>
        <v>-5676</v>
      </c>
      <c r="I71" s="92">
        <f t="shared" si="21"/>
        <v>578</v>
      </c>
      <c r="J71" s="93">
        <f t="shared" si="21"/>
        <v>-5098</v>
      </c>
      <c r="K71" s="94">
        <f>ROUNDDOWN(($L$116+ROUNDDOWN(($A71*IF(501&lt;=$A71,$L$128,IF(101&lt;=$A71,$L$127,IF(51&lt;=$A71,$L$126,IF(31&lt;=$A71,$L$125,IF(21&lt;=$A71,$L$124,IF(11&lt;=$A71,$L$123,IF(1&lt;=$A71,$L$122,0)))))))),0))*1.1,0)</f>
        <v>20038</v>
      </c>
      <c r="L71" s="95">
        <v>13090</v>
      </c>
      <c r="M71" s="96">
        <f t="shared" si="22"/>
        <v>33128</v>
      </c>
      <c r="N71" s="97">
        <f t="shared" si="23"/>
        <v>1213</v>
      </c>
      <c r="O71" s="98">
        <f t="shared" si="23"/>
        <v>770</v>
      </c>
      <c r="P71" s="99">
        <f t="shared" si="23"/>
        <v>1983</v>
      </c>
      <c r="Q71" s="100">
        <f>ROUNDDOWN(($R$116+ROUNDDOWN(($A71*IF(501&lt;=$A71,$R$128,IF(101&lt;=$A71,$R$127,IF(51&lt;=$A71,$R$126,IF(31&lt;=$A71,$R$125,IF(21&lt;=$A71,$R$124,IF(11&lt;=$A71,$R$123,IF(1&lt;=$A71,$R$122,0)))))))),0))*1.1,0)</f>
        <v>21106</v>
      </c>
      <c r="R71" s="101">
        <f t="shared" si="19"/>
        <v>13860</v>
      </c>
      <c r="S71" s="102">
        <f t="shared" si="24"/>
        <v>34966</v>
      </c>
      <c r="T71" s="103">
        <f t="shared" si="25"/>
        <v>1068</v>
      </c>
      <c r="U71" s="104">
        <f t="shared" si="25"/>
        <v>770</v>
      </c>
      <c r="V71" s="105">
        <f t="shared" si="25"/>
        <v>1838</v>
      </c>
      <c r="W71" s="106">
        <f t="shared" si="26"/>
        <v>-3395</v>
      </c>
      <c r="X71" s="86">
        <f t="shared" si="26"/>
        <v>2118</v>
      </c>
      <c r="Y71" s="87">
        <f t="shared" si="26"/>
        <v>-1277</v>
      </c>
      <c r="Z71" s="107">
        <f t="shared" si="27"/>
        <v>0.86143422717440099</v>
      </c>
      <c r="AA71" s="83">
        <f t="shared" si="27"/>
        <v>1.1803781297904956</v>
      </c>
      <c r="AB71" s="83">
        <f t="shared" si="27"/>
        <v>0.96476560991087934</v>
      </c>
    </row>
    <row r="72" spans="1:28" s="57" customFormat="1" ht="18" customHeight="1" x14ac:dyDescent="0.25">
      <c r="A72" s="84">
        <v>67</v>
      </c>
      <c r="B72" s="85">
        <f t="shared" si="18"/>
        <v>24891</v>
      </c>
      <c r="C72" s="106">
        <v>11935</v>
      </c>
      <c r="D72" s="111">
        <f t="shared" si="11"/>
        <v>36826</v>
      </c>
      <c r="E72" s="88">
        <f>ROUNDDOWN(($F$116+ROUNDDOWN(($A72*IF(501&lt;=$A72,$F$128,IF(101&lt;=$A72,$F$127,IF(51&lt;=$A72,$F$126,IF(31&lt;=$A72,$F$125,IF(21&lt;=$A72,$F$124,IF(11&lt;=$A72,$F$123,IF(1&lt;=$A72,$F$122,0)))))))),0))*1.1,0)</f>
        <v>19027</v>
      </c>
      <c r="F72" s="89">
        <v>12496</v>
      </c>
      <c r="G72" s="90">
        <f t="shared" si="20"/>
        <v>31523</v>
      </c>
      <c r="H72" s="91">
        <f t="shared" si="21"/>
        <v>-5864</v>
      </c>
      <c r="I72" s="92">
        <f t="shared" si="21"/>
        <v>561</v>
      </c>
      <c r="J72" s="93">
        <f t="shared" si="21"/>
        <v>-5303</v>
      </c>
      <c r="K72" s="94">
        <f>ROUNDDOWN(($L$116+ROUNDDOWN(($A72*IF(501&lt;=$A72,$L$128,IF(101&lt;=$A72,$L$127,IF(51&lt;=$A72,$L$126,IF(31&lt;=$A72,$L$125,IF(21&lt;=$A72,$L$124,IF(11&lt;=$A72,$L$123,IF(1&lt;=$A72,$L$122,0)))))))),0))*1.1,0)</f>
        <v>20254</v>
      </c>
      <c r="L72" s="95">
        <v>13277</v>
      </c>
      <c r="M72" s="96">
        <f t="shared" si="22"/>
        <v>33531</v>
      </c>
      <c r="N72" s="97">
        <f t="shared" si="23"/>
        <v>1227</v>
      </c>
      <c r="O72" s="98">
        <f t="shared" si="23"/>
        <v>781</v>
      </c>
      <c r="P72" s="99">
        <f t="shared" si="23"/>
        <v>2008</v>
      </c>
      <c r="Q72" s="100">
        <f>ROUNDDOWN(($R$116+ROUNDDOWN(($A72*IF(501&lt;=$A72,$R$128,IF(101&lt;=$A72,$R$127,IF(51&lt;=$A72,$R$126,IF(31&lt;=$A72,$R$125,IF(21&lt;=$A72,$R$124,IF(11&lt;=$A72,$R$123,IF(1&lt;=$A72,$R$122,0)))))))),0))*1.1,0)</f>
        <v>21333</v>
      </c>
      <c r="R72" s="101">
        <f t="shared" si="19"/>
        <v>14058</v>
      </c>
      <c r="S72" s="102">
        <f t="shared" si="24"/>
        <v>35391</v>
      </c>
      <c r="T72" s="103">
        <f t="shared" si="25"/>
        <v>1079</v>
      </c>
      <c r="U72" s="104">
        <f t="shared" si="25"/>
        <v>781</v>
      </c>
      <c r="V72" s="105">
        <f t="shared" si="25"/>
        <v>1860</v>
      </c>
      <c r="W72" s="106">
        <f t="shared" si="26"/>
        <v>-3558</v>
      </c>
      <c r="X72" s="86">
        <f t="shared" si="26"/>
        <v>2123</v>
      </c>
      <c r="Y72" s="87">
        <f t="shared" si="26"/>
        <v>-1435</v>
      </c>
      <c r="Z72" s="107">
        <f t="shared" si="27"/>
        <v>0.85705676750632764</v>
      </c>
      <c r="AA72" s="83">
        <f t="shared" si="27"/>
        <v>1.1778801843317972</v>
      </c>
      <c r="AB72" s="83">
        <f t="shared" si="27"/>
        <v>0.9610329658393526</v>
      </c>
    </row>
    <row r="73" spans="1:28" s="57" customFormat="1" ht="18" customHeight="1" x14ac:dyDescent="0.25">
      <c r="A73" s="84">
        <v>68</v>
      </c>
      <c r="B73" s="85">
        <f t="shared" si="18"/>
        <v>25282</v>
      </c>
      <c r="C73" s="106">
        <v>12127</v>
      </c>
      <c r="D73" s="111">
        <f t="shared" si="11"/>
        <v>37409</v>
      </c>
      <c r="E73" s="88">
        <f>ROUNDDOWN(($F$116+ROUNDDOWN(($A73*IF(501&lt;=$A73,$F$128,IF(101&lt;=$A73,$F$127,IF(51&lt;=$A73,$F$126,IF(31&lt;=$A73,$F$125,IF(21&lt;=$A73,$F$124,IF(11&lt;=$A73,$F$123,IF(1&lt;=$A73,$F$122,0)))))))),0))*1.1,0)</f>
        <v>19230</v>
      </c>
      <c r="F73" s="89">
        <v>12672</v>
      </c>
      <c r="G73" s="90">
        <f t="shared" si="20"/>
        <v>31902</v>
      </c>
      <c r="H73" s="91">
        <f t="shared" si="21"/>
        <v>-6052</v>
      </c>
      <c r="I73" s="92">
        <f t="shared" si="21"/>
        <v>545</v>
      </c>
      <c r="J73" s="93">
        <f t="shared" si="21"/>
        <v>-5507</v>
      </c>
      <c r="K73" s="94">
        <f>ROUNDDOWN(($L$116+ROUNDDOWN(($A73*IF(501&lt;=$A73,$L$128,IF(101&lt;=$A73,$L$127,IF(51&lt;=$A73,$L$126,IF(31&lt;=$A73,$L$125,IF(21&lt;=$A73,$L$124,IF(11&lt;=$A73,$L$123,IF(1&lt;=$A73,$L$122,0)))))))),0))*1.1,0)</f>
        <v>20469</v>
      </c>
      <c r="L73" s="95">
        <v>13464</v>
      </c>
      <c r="M73" s="96">
        <f t="shared" si="22"/>
        <v>33933</v>
      </c>
      <c r="N73" s="97">
        <f t="shared" si="23"/>
        <v>1239</v>
      </c>
      <c r="O73" s="98">
        <f t="shared" si="23"/>
        <v>792</v>
      </c>
      <c r="P73" s="99">
        <f t="shared" si="23"/>
        <v>2031</v>
      </c>
      <c r="Q73" s="100">
        <f>ROUNDDOWN(($R$116+ROUNDDOWN(($A73*IF(501&lt;=$A73,$R$128,IF(101&lt;=$A73,$R$127,IF(51&lt;=$A73,$R$126,IF(31&lt;=$A73,$R$125,IF(21&lt;=$A73,$R$124,IF(11&lt;=$A73,$R$123,IF(1&lt;=$A73,$R$122,0)))))))),0))*1.1,0)</f>
        <v>21560</v>
      </c>
      <c r="R73" s="101">
        <f t="shared" si="19"/>
        <v>14256</v>
      </c>
      <c r="S73" s="102">
        <f t="shared" si="24"/>
        <v>35816</v>
      </c>
      <c r="T73" s="103">
        <f t="shared" si="25"/>
        <v>1091</v>
      </c>
      <c r="U73" s="104">
        <f t="shared" si="25"/>
        <v>792</v>
      </c>
      <c r="V73" s="105">
        <f t="shared" si="25"/>
        <v>1883</v>
      </c>
      <c r="W73" s="106">
        <f t="shared" si="26"/>
        <v>-3722</v>
      </c>
      <c r="X73" s="86">
        <f t="shared" si="26"/>
        <v>2129</v>
      </c>
      <c r="Y73" s="87">
        <f t="shared" si="26"/>
        <v>-1593</v>
      </c>
      <c r="Z73" s="107">
        <f t="shared" si="27"/>
        <v>0.85278063444347763</v>
      </c>
      <c r="AA73" s="83">
        <f t="shared" si="27"/>
        <v>1.1755586707347241</v>
      </c>
      <c r="AB73" s="83">
        <f t="shared" si="27"/>
        <v>0.95741666443903872</v>
      </c>
    </row>
    <row r="74" spans="1:28" s="57" customFormat="1" ht="18" customHeight="1" x14ac:dyDescent="0.25">
      <c r="A74" s="84">
        <v>69</v>
      </c>
      <c r="B74" s="85">
        <f t="shared" si="18"/>
        <v>25672</v>
      </c>
      <c r="C74" s="106">
        <v>12320</v>
      </c>
      <c r="D74" s="111">
        <f t="shared" si="11"/>
        <v>37992</v>
      </c>
      <c r="E74" s="88">
        <f>ROUNDDOWN(($F$116+ROUNDDOWN(($A74*IF(501&lt;=$A74,$F$128,IF(101&lt;=$A74,$F$127,IF(51&lt;=$A74,$F$126,IF(31&lt;=$A74,$F$125,IF(21&lt;=$A74,$F$124,IF(11&lt;=$A74,$F$123,IF(1&lt;=$A74,$F$122,0)))))))),0))*1.1,0)</f>
        <v>19432</v>
      </c>
      <c r="F74" s="89">
        <v>12848</v>
      </c>
      <c r="G74" s="90">
        <f t="shared" si="20"/>
        <v>32280</v>
      </c>
      <c r="H74" s="91">
        <f t="shared" si="21"/>
        <v>-6240</v>
      </c>
      <c r="I74" s="92">
        <f t="shared" si="21"/>
        <v>528</v>
      </c>
      <c r="J74" s="93">
        <f t="shared" si="21"/>
        <v>-5712</v>
      </c>
      <c r="K74" s="94">
        <f>ROUNDDOWN(($L$116+ROUNDDOWN(($A74*IF(501&lt;=$A74,$L$128,IF(101&lt;=$A74,$L$127,IF(51&lt;=$A74,$L$126,IF(31&lt;=$A74,$L$125,IF(21&lt;=$A74,$L$124,IF(11&lt;=$A74,$L$123,IF(1&lt;=$A74,$L$122,0)))))))),0))*1.1,0)</f>
        <v>20685</v>
      </c>
      <c r="L74" s="95">
        <v>13651</v>
      </c>
      <c r="M74" s="96">
        <f t="shared" si="22"/>
        <v>34336</v>
      </c>
      <c r="N74" s="97">
        <f t="shared" si="23"/>
        <v>1253</v>
      </c>
      <c r="O74" s="98">
        <f t="shared" si="23"/>
        <v>803</v>
      </c>
      <c r="P74" s="99">
        <f t="shared" si="23"/>
        <v>2056</v>
      </c>
      <c r="Q74" s="100">
        <f>ROUNDDOWN(($R$116+ROUNDDOWN(($A74*IF(501&lt;=$A74,$R$128,IF(101&lt;=$A74,$R$127,IF(51&lt;=$A74,$R$126,IF(31&lt;=$A74,$R$125,IF(21&lt;=$A74,$R$124,IF(11&lt;=$A74,$R$123,IF(1&lt;=$A74,$R$122,0)))))))),0))*1.1,0)</f>
        <v>21786</v>
      </c>
      <c r="R74" s="101">
        <f t="shared" si="19"/>
        <v>14454</v>
      </c>
      <c r="S74" s="102">
        <f t="shared" si="24"/>
        <v>36240</v>
      </c>
      <c r="T74" s="103">
        <f t="shared" si="25"/>
        <v>1101</v>
      </c>
      <c r="U74" s="104">
        <f t="shared" si="25"/>
        <v>803</v>
      </c>
      <c r="V74" s="105">
        <f t="shared" si="25"/>
        <v>1904</v>
      </c>
      <c r="W74" s="106">
        <f t="shared" si="26"/>
        <v>-3886</v>
      </c>
      <c r="X74" s="86">
        <f t="shared" si="26"/>
        <v>2134</v>
      </c>
      <c r="Y74" s="87">
        <f t="shared" si="26"/>
        <v>-1752</v>
      </c>
      <c r="Z74" s="107">
        <f t="shared" si="27"/>
        <v>0.84862885634153939</v>
      </c>
      <c r="AA74" s="83">
        <f t="shared" si="27"/>
        <v>1.1732142857142858</v>
      </c>
      <c r="AB74" s="83">
        <f t="shared" si="27"/>
        <v>0.95388502842703726</v>
      </c>
    </row>
    <row r="75" spans="1:28" s="57" customFormat="1" ht="18" customHeight="1" x14ac:dyDescent="0.25">
      <c r="A75" s="84">
        <v>70</v>
      </c>
      <c r="B75" s="85">
        <f t="shared" si="18"/>
        <v>26063</v>
      </c>
      <c r="C75" s="106">
        <v>12512</v>
      </c>
      <c r="D75" s="111">
        <f t="shared" si="11"/>
        <v>38575</v>
      </c>
      <c r="E75" s="88">
        <f>ROUNDDOWN(($F$116+ROUNDDOWN(($A75*IF(501&lt;=$A75,$F$128,IF(101&lt;=$A75,$F$127,IF(51&lt;=$A75,$F$126,IF(31&lt;=$A75,$F$125,IF(21&lt;=$A75,$F$124,IF(11&lt;=$A75,$F$123,IF(1&lt;=$A75,$F$122,0)))))))),0))*1.1,0)</f>
        <v>19635</v>
      </c>
      <c r="F75" s="89">
        <v>13024</v>
      </c>
      <c r="G75" s="90">
        <f t="shared" si="20"/>
        <v>32659</v>
      </c>
      <c r="H75" s="91">
        <f t="shared" si="21"/>
        <v>-6428</v>
      </c>
      <c r="I75" s="92">
        <f t="shared" si="21"/>
        <v>512</v>
      </c>
      <c r="J75" s="93">
        <f t="shared" si="21"/>
        <v>-5916</v>
      </c>
      <c r="K75" s="94">
        <f>ROUNDDOWN(($L$116+ROUNDDOWN(($A75*IF(501&lt;=$A75,$L$128,IF(101&lt;=$A75,$L$127,IF(51&lt;=$A75,$L$126,IF(31&lt;=$A75,$L$125,IF(21&lt;=$A75,$L$124,IF(11&lt;=$A75,$L$123,IF(1&lt;=$A75,$L$122,0)))))))),0))*1.1,0)</f>
        <v>20901</v>
      </c>
      <c r="L75" s="95">
        <v>13838</v>
      </c>
      <c r="M75" s="96">
        <f t="shared" si="22"/>
        <v>34739</v>
      </c>
      <c r="N75" s="97">
        <f t="shared" si="23"/>
        <v>1266</v>
      </c>
      <c r="O75" s="98">
        <f t="shared" si="23"/>
        <v>814</v>
      </c>
      <c r="P75" s="99">
        <f t="shared" si="23"/>
        <v>2080</v>
      </c>
      <c r="Q75" s="100">
        <f>ROUNDDOWN(($R$116+ROUNDDOWN(($A75*IF(501&lt;=$A75,$R$128,IF(101&lt;=$A75,$R$127,IF(51&lt;=$A75,$R$126,IF(31&lt;=$A75,$R$125,IF(21&lt;=$A75,$R$124,IF(11&lt;=$A75,$R$123,IF(1&lt;=$A75,$R$122,0)))))))),0))*1.1,0)</f>
        <v>22013</v>
      </c>
      <c r="R75" s="101">
        <f t="shared" si="19"/>
        <v>14652</v>
      </c>
      <c r="S75" s="102">
        <f t="shared" si="24"/>
        <v>36665</v>
      </c>
      <c r="T75" s="103">
        <f t="shared" si="25"/>
        <v>1112</v>
      </c>
      <c r="U75" s="104">
        <f t="shared" si="25"/>
        <v>814</v>
      </c>
      <c r="V75" s="105">
        <f t="shared" si="25"/>
        <v>1926</v>
      </c>
      <c r="W75" s="106">
        <f t="shared" si="26"/>
        <v>-4050</v>
      </c>
      <c r="X75" s="86">
        <f t="shared" si="26"/>
        <v>2140</v>
      </c>
      <c r="Y75" s="87">
        <f t="shared" si="26"/>
        <v>-1910</v>
      </c>
      <c r="Z75" s="107">
        <f t="shared" si="27"/>
        <v>0.84460729770172271</v>
      </c>
      <c r="AA75" s="83">
        <f t="shared" si="27"/>
        <v>1.1710358056265984</v>
      </c>
      <c r="AB75" s="83">
        <f t="shared" si="27"/>
        <v>0.95048606610499031</v>
      </c>
    </row>
    <row r="76" spans="1:28" s="57" customFormat="1" ht="18" customHeight="1" x14ac:dyDescent="0.25">
      <c r="A76" s="84">
        <v>71</v>
      </c>
      <c r="B76" s="85">
        <f t="shared" si="18"/>
        <v>26453</v>
      </c>
      <c r="C76" s="106">
        <v>12705</v>
      </c>
      <c r="D76" s="111">
        <f t="shared" si="11"/>
        <v>39158</v>
      </c>
      <c r="E76" s="88">
        <f>ROUNDDOWN(($F$116+ROUNDDOWN(($A76*IF(501&lt;=$A76,$F$128,IF(101&lt;=$A76,$F$127,IF(51&lt;=$A76,$F$126,IF(31&lt;=$A76,$F$125,IF(21&lt;=$A76,$F$124,IF(11&lt;=$A76,$F$123,IF(1&lt;=$A76,$F$122,0)))))))),0))*1.1,0)</f>
        <v>19837</v>
      </c>
      <c r="F76" s="89">
        <v>13200</v>
      </c>
      <c r="G76" s="90">
        <f t="shared" si="20"/>
        <v>33037</v>
      </c>
      <c r="H76" s="91">
        <f t="shared" si="21"/>
        <v>-6616</v>
      </c>
      <c r="I76" s="92">
        <f t="shared" si="21"/>
        <v>495</v>
      </c>
      <c r="J76" s="93">
        <f t="shared" si="21"/>
        <v>-6121</v>
      </c>
      <c r="K76" s="94">
        <f>ROUNDDOWN(($L$116+ROUNDDOWN(($A76*IF(501&lt;=$A76,$L$128,IF(101&lt;=$A76,$L$127,IF(51&lt;=$A76,$L$126,IF(31&lt;=$A76,$L$125,IF(21&lt;=$A76,$L$124,IF(11&lt;=$A76,$L$123,IF(1&lt;=$A76,$L$122,0)))))))),0))*1.1,0)</f>
        <v>21116</v>
      </c>
      <c r="L76" s="95">
        <v>14025</v>
      </c>
      <c r="M76" s="96">
        <f t="shared" si="22"/>
        <v>35141</v>
      </c>
      <c r="N76" s="97">
        <f t="shared" si="23"/>
        <v>1279</v>
      </c>
      <c r="O76" s="98">
        <f t="shared" si="23"/>
        <v>825</v>
      </c>
      <c r="P76" s="99">
        <f t="shared" si="23"/>
        <v>2104</v>
      </c>
      <c r="Q76" s="100">
        <f>ROUNDDOWN(($R$116+ROUNDDOWN(($A76*IF(501&lt;=$A76,$R$128,IF(101&lt;=$A76,$R$127,IF(51&lt;=$A76,$R$126,IF(31&lt;=$A76,$R$125,IF(21&lt;=$A76,$R$124,IF(11&lt;=$A76,$R$123,IF(1&lt;=$A76,$R$122,0)))))))),0))*1.1,0)</f>
        <v>22239</v>
      </c>
      <c r="R76" s="101">
        <f t="shared" si="19"/>
        <v>14850</v>
      </c>
      <c r="S76" s="102">
        <f t="shared" si="24"/>
        <v>37089</v>
      </c>
      <c r="T76" s="103">
        <f t="shared" si="25"/>
        <v>1123</v>
      </c>
      <c r="U76" s="104">
        <f t="shared" si="25"/>
        <v>825</v>
      </c>
      <c r="V76" s="105">
        <f t="shared" si="25"/>
        <v>1948</v>
      </c>
      <c r="W76" s="106">
        <f t="shared" si="26"/>
        <v>-4214</v>
      </c>
      <c r="X76" s="86">
        <f t="shared" si="26"/>
        <v>2145</v>
      </c>
      <c r="Y76" s="87">
        <f t="shared" si="26"/>
        <v>-2069</v>
      </c>
      <c r="Z76" s="107">
        <f t="shared" si="27"/>
        <v>0.84069859751256948</v>
      </c>
      <c r="AA76" s="83">
        <f t="shared" si="27"/>
        <v>1.1688311688311688</v>
      </c>
      <c r="AB76" s="83">
        <f t="shared" si="27"/>
        <v>0.94716277644414937</v>
      </c>
    </row>
    <row r="77" spans="1:28" s="57" customFormat="1" ht="18" customHeight="1" x14ac:dyDescent="0.25">
      <c r="A77" s="84">
        <v>72</v>
      </c>
      <c r="B77" s="85">
        <f t="shared" si="18"/>
        <v>26844</v>
      </c>
      <c r="C77" s="106">
        <v>12897</v>
      </c>
      <c r="D77" s="111">
        <f t="shared" si="11"/>
        <v>39741</v>
      </c>
      <c r="E77" s="88">
        <f>ROUNDDOWN(($F$116+ROUNDDOWN(($A77*IF(501&lt;=$A77,$F$128,IF(101&lt;=$A77,$F$127,IF(51&lt;=$A77,$F$126,IF(31&lt;=$A77,$F$125,IF(21&lt;=$A77,$F$124,IF(11&lt;=$A77,$F$123,IF(1&lt;=$A77,$F$122,0)))))))),0))*1.1,0)</f>
        <v>20039</v>
      </c>
      <c r="F77" s="89">
        <v>13376</v>
      </c>
      <c r="G77" s="90">
        <f t="shared" si="20"/>
        <v>33415</v>
      </c>
      <c r="H77" s="91">
        <f t="shared" si="21"/>
        <v>-6805</v>
      </c>
      <c r="I77" s="92">
        <f t="shared" si="21"/>
        <v>479</v>
      </c>
      <c r="J77" s="93">
        <f t="shared" si="21"/>
        <v>-6326</v>
      </c>
      <c r="K77" s="94">
        <f>ROUNDDOWN(($L$116+ROUNDDOWN(($A77*IF(501&lt;=$A77,$L$128,IF(101&lt;=$A77,$L$127,IF(51&lt;=$A77,$L$126,IF(31&lt;=$A77,$L$125,IF(21&lt;=$A77,$L$124,IF(11&lt;=$A77,$L$123,IF(1&lt;=$A77,$L$122,0)))))))),0))*1.1,0)</f>
        <v>21332</v>
      </c>
      <c r="L77" s="95">
        <v>14212</v>
      </c>
      <c r="M77" s="96">
        <f t="shared" si="22"/>
        <v>35544</v>
      </c>
      <c r="N77" s="97">
        <f t="shared" si="23"/>
        <v>1293</v>
      </c>
      <c r="O77" s="98">
        <f t="shared" si="23"/>
        <v>836</v>
      </c>
      <c r="P77" s="99">
        <f t="shared" si="23"/>
        <v>2129</v>
      </c>
      <c r="Q77" s="100">
        <f>ROUNDDOWN(($R$116+ROUNDDOWN(($A77*IF(501&lt;=$A77,$R$128,IF(101&lt;=$A77,$R$127,IF(51&lt;=$A77,$R$126,IF(31&lt;=$A77,$R$125,IF(21&lt;=$A77,$R$124,IF(11&lt;=$A77,$R$123,IF(1&lt;=$A77,$R$122,0)))))))),0))*1.1,0)</f>
        <v>22466</v>
      </c>
      <c r="R77" s="101">
        <f t="shared" si="19"/>
        <v>15048</v>
      </c>
      <c r="S77" s="102">
        <f t="shared" si="24"/>
        <v>37514</v>
      </c>
      <c r="T77" s="103">
        <f t="shared" si="25"/>
        <v>1134</v>
      </c>
      <c r="U77" s="104">
        <f t="shared" si="25"/>
        <v>836</v>
      </c>
      <c r="V77" s="105">
        <f t="shared" si="25"/>
        <v>1970</v>
      </c>
      <c r="W77" s="106">
        <f t="shared" si="26"/>
        <v>-4378</v>
      </c>
      <c r="X77" s="86">
        <f t="shared" si="26"/>
        <v>2151</v>
      </c>
      <c r="Y77" s="87">
        <f t="shared" si="26"/>
        <v>-2227</v>
      </c>
      <c r="Z77" s="107">
        <f t="shared" si="27"/>
        <v>0.83690955148264046</v>
      </c>
      <c r="AA77" s="83">
        <f t="shared" si="27"/>
        <v>1.1667829727843684</v>
      </c>
      <c r="AB77" s="83">
        <f t="shared" si="27"/>
        <v>0.94396215495332281</v>
      </c>
    </row>
    <row r="78" spans="1:28" s="57" customFormat="1" ht="18" customHeight="1" x14ac:dyDescent="0.25">
      <c r="A78" s="84">
        <v>73</v>
      </c>
      <c r="B78" s="85">
        <f t="shared" si="18"/>
        <v>27234</v>
      </c>
      <c r="C78" s="106">
        <v>13090</v>
      </c>
      <c r="D78" s="111">
        <f t="shared" si="11"/>
        <v>40324</v>
      </c>
      <c r="E78" s="88">
        <f>ROUNDDOWN(($F$116+ROUNDDOWN(($A78*IF(501&lt;=$A78,$F$128,IF(101&lt;=$A78,$F$127,IF(51&lt;=$A78,$F$126,IF(31&lt;=$A78,$F$125,IF(21&lt;=$A78,$F$124,IF(11&lt;=$A78,$F$123,IF(1&lt;=$A78,$F$122,0)))))))),0))*1.1,0)</f>
        <v>20242</v>
      </c>
      <c r="F78" s="89">
        <v>13552</v>
      </c>
      <c r="G78" s="90">
        <f t="shared" si="20"/>
        <v>33794</v>
      </c>
      <c r="H78" s="91">
        <f t="shared" si="21"/>
        <v>-6992</v>
      </c>
      <c r="I78" s="92">
        <f t="shared" si="21"/>
        <v>462</v>
      </c>
      <c r="J78" s="93">
        <f t="shared" si="21"/>
        <v>-6530</v>
      </c>
      <c r="K78" s="94">
        <f>ROUNDDOWN(($L$116+ROUNDDOWN(($A78*IF(501&lt;=$A78,$L$128,IF(101&lt;=$A78,$L$127,IF(51&lt;=$A78,$L$126,IF(31&lt;=$A78,$L$125,IF(21&lt;=$A78,$L$124,IF(11&lt;=$A78,$L$123,IF(1&lt;=$A78,$L$122,0)))))))),0))*1.1,0)</f>
        <v>21547</v>
      </c>
      <c r="L78" s="95">
        <v>14399</v>
      </c>
      <c r="M78" s="96">
        <f t="shared" si="22"/>
        <v>35946</v>
      </c>
      <c r="N78" s="97">
        <f t="shared" si="23"/>
        <v>1305</v>
      </c>
      <c r="O78" s="98">
        <f t="shared" si="23"/>
        <v>847</v>
      </c>
      <c r="P78" s="99">
        <f t="shared" si="23"/>
        <v>2152</v>
      </c>
      <c r="Q78" s="100">
        <f>ROUNDDOWN(($R$116+ROUNDDOWN(($A78*IF(501&lt;=$A78,$R$128,IF(101&lt;=$A78,$R$127,IF(51&lt;=$A78,$R$126,IF(31&lt;=$A78,$R$125,IF(21&lt;=$A78,$R$124,IF(11&lt;=$A78,$R$123,IF(1&lt;=$A78,$R$122,0)))))))),0))*1.1,0)</f>
        <v>22693</v>
      </c>
      <c r="R78" s="101">
        <f t="shared" si="19"/>
        <v>15246</v>
      </c>
      <c r="S78" s="102">
        <f t="shared" si="24"/>
        <v>37939</v>
      </c>
      <c r="T78" s="103">
        <f t="shared" si="25"/>
        <v>1146</v>
      </c>
      <c r="U78" s="104">
        <f t="shared" si="25"/>
        <v>847</v>
      </c>
      <c r="V78" s="105">
        <f t="shared" si="25"/>
        <v>1993</v>
      </c>
      <c r="W78" s="106">
        <f t="shared" si="26"/>
        <v>-4541</v>
      </c>
      <c r="X78" s="86">
        <f t="shared" si="26"/>
        <v>2156</v>
      </c>
      <c r="Y78" s="87">
        <f t="shared" si="26"/>
        <v>-2385</v>
      </c>
      <c r="Z78" s="107">
        <f t="shared" si="27"/>
        <v>0.83325989571858705</v>
      </c>
      <c r="AA78" s="83">
        <f t="shared" si="27"/>
        <v>1.1647058823529413</v>
      </c>
      <c r="AB78" s="83">
        <f t="shared" si="27"/>
        <v>0.94085408193631581</v>
      </c>
    </row>
    <row r="79" spans="1:28" s="57" customFormat="1" ht="18" customHeight="1" x14ac:dyDescent="0.25">
      <c r="A79" s="84">
        <v>74</v>
      </c>
      <c r="B79" s="85">
        <f t="shared" si="18"/>
        <v>27625</v>
      </c>
      <c r="C79" s="106">
        <v>13282</v>
      </c>
      <c r="D79" s="111">
        <f t="shared" ref="D79:D109" si="28">B79+C79</f>
        <v>40907</v>
      </c>
      <c r="E79" s="88">
        <f>ROUNDDOWN(($F$116+ROUNDDOWN(($A79*IF(501&lt;=$A79,$F$128,IF(101&lt;=$A79,$F$127,IF(51&lt;=$A79,$F$126,IF(31&lt;=$A79,$F$125,IF(21&lt;=$A79,$F$124,IF(11&lt;=$A79,$F$123,IF(1&lt;=$A79,$F$122,0)))))))),0))*1.1,0)</f>
        <v>20444</v>
      </c>
      <c r="F79" s="89">
        <v>13728</v>
      </c>
      <c r="G79" s="90">
        <f t="shared" si="20"/>
        <v>34172</v>
      </c>
      <c r="H79" s="91">
        <f t="shared" si="21"/>
        <v>-7181</v>
      </c>
      <c r="I79" s="92">
        <f t="shared" si="21"/>
        <v>446</v>
      </c>
      <c r="J79" s="93">
        <f t="shared" si="21"/>
        <v>-6735</v>
      </c>
      <c r="K79" s="94">
        <f>ROUNDDOWN(($L$116+ROUNDDOWN(($A79*IF(501&lt;=$A79,$L$128,IF(101&lt;=$A79,$L$127,IF(51&lt;=$A79,$L$126,IF(31&lt;=$A79,$L$125,IF(21&lt;=$A79,$L$124,IF(11&lt;=$A79,$L$123,IF(1&lt;=$A79,$L$122,0)))))))),0))*1.1,0)</f>
        <v>21763</v>
      </c>
      <c r="L79" s="95">
        <v>14586</v>
      </c>
      <c r="M79" s="96">
        <f t="shared" si="22"/>
        <v>36349</v>
      </c>
      <c r="N79" s="97">
        <f t="shared" si="23"/>
        <v>1319</v>
      </c>
      <c r="O79" s="98">
        <f t="shared" si="23"/>
        <v>858</v>
      </c>
      <c r="P79" s="99">
        <f t="shared" si="23"/>
        <v>2177</v>
      </c>
      <c r="Q79" s="100">
        <f>ROUNDDOWN(($R$116+ROUNDDOWN(($A79*IF(501&lt;=$A79,$R$128,IF(101&lt;=$A79,$R$127,IF(51&lt;=$A79,$R$126,IF(31&lt;=$A79,$R$125,IF(21&lt;=$A79,$R$124,IF(11&lt;=$A79,$R$123,IF(1&lt;=$A79,$R$122,0)))))))),0))*1.1,0)</f>
        <v>22919</v>
      </c>
      <c r="R79" s="101">
        <f t="shared" si="19"/>
        <v>15444</v>
      </c>
      <c r="S79" s="102">
        <f t="shared" si="24"/>
        <v>38363</v>
      </c>
      <c r="T79" s="103">
        <f t="shared" si="25"/>
        <v>1156</v>
      </c>
      <c r="U79" s="104">
        <f t="shared" si="25"/>
        <v>858</v>
      </c>
      <c r="V79" s="105">
        <f t="shared" si="25"/>
        <v>2014</v>
      </c>
      <c r="W79" s="106">
        <f t="shared" si="26"/>
        <v>-4706</v>
      </c>
      <c r="X79" s="86">
        <f t="shared" si="26"/>
        <v>2162</v>
      </c>
      <c r="Y79" s="87">
        <f t="shared" si="26"/>
        <v>-2544</v>
      </c>
      <c r="Z79" s="107">
        <f t="shared" si="27"/>
        <v>0.8296470588235294</v>
      </c>
      <c r="AA79" s="83">
        <f t="shared" si="27"/>
        <v>1.1627766902574914</v>
      </c>
      <c r="AB79" s="83">
        <f t="shared" si="27"/>
        <v>0.9378101547412423</v>
      </c>
    </row>
    <row r="80" spans="1:28" s="57" customFormat="1" ht="18" customHeight="1" x14ac:dyDescent="0.25">
      <c r="A80" s="84">
        <v>75</v>
      </c>
      <c r="B80" s="85">
        <f t="shared" si="18"/>
        <v>28015</v>
      </c>
      <c r="C80" s="106">
        <v>13475</v>
      </c>
      <c r="D80" s="111">
        <f t="shared" si="28"/>
        <v>41490</v>
      </c>
      <c r="E80" s="88">
        <f>ROUNDDOWN(($F$116+ROUNDDOWN(($A80*IF(501&lt;=$A80,$F$128,IF(101&lt;=$A80,$F$127,IF(51&lt;=$A80,$F$126,IF(31&lt;=$A80,$F$125,IF(21&lt;=$A80,$F$124,IF(11&lt;=$A80,$F$123,IF(1&lt;=$A80,$F$122,0)))))))),0))*1.1,0)</f>
        <v>20647</v>
      </c>
      <c r="F80" s="89">
        <v>13904</v>
      </c>
      <c r="G80" s="90">
        <f t="shared" si="20"/>
        <v>34551</v>
      </c>
      <c r="H80" s="91">
        <f t="shared" si="21"/>
        <v>-7368</v>
      </c>
      <c r="I80" s="92">
        <f t="shared" si="21"/>
        <v>429</v>
      </c>
      <c r="J80" s="93">
        <f t="shared" si="21"/>
        <v>-6939</v>
      </c>
      <c r="K80" s="94">
        <f>ROUNDDOWN(($L$116+ROUNDDOWN(($A80*IF(501&lt;=$A80,$L$128,IF(101&lt;=$A80,$L$127,IF(51&lt;=$A80,$L$126,IF(31&lt;=$A80,$L$125,IF(21&lt;=$A80,$L$124,IF(11&lt;=$A80,$L$123,IF(1&lt;=$A80,$L$122,0)))))))),0))*1.1,0)</f>
        <v>21979</v>
      </c>
      <c r="L80" s="95">
        <v>14773</v>
      </c>
      <c r="M80" s="96">
        <f t="shared" si="22"/>
        <v>36752</v>
      </c>
      <c r="N80" s="97">
        <f t="shared" si="23"/>
        <v>1332</v>
      </c>
      <c r="O80" s="98">
        <f t="shared" si="23"/>
        <v>869</v>
      </c>
      <c r="P80" s="99">
        <f t="shared" si="23"/>
        <v>2201</v>
      </c>
      <c r="Q80" s="100">
        <f>ROUNDDOWN(($R$116+ROUNDDOWN(($A80*IF(501&lt;=$A80,$R$128,IF(101&lt;=$A80,$R$127,IF(51&lt;=$A80,$R$126,IF(31&lt;=$A80,$R$125,IF(21&lt;=$A80,$R$124,IF(11&lt;=$A80,$R$123,IF(1&lt;=$A80,$R$122,0)))))))),0))*1.1,0)</f>
        <v>23146</v>
      </c>
      <c r="R80" s="101">
        <f t="shared" si="19"/>
        <v>15642</v>
      </c>
      <c r="S80" s="102">
        <f t="shared" si="24"/>
        <v>38788</v>
      </c>
      <c r="T80" s="103">
        <f t="shared" si="25"/>
        <v>1167</v>
      </c>
      <c r="U80" s="104">
        <f t="shared" si="25"/>
        <v>869</v>
      </c>
      <c r="V80" s="105">
        <f t="shared" si="25"/>
        <v>2036</v>
      </c>
      <c r="W80" s="106">
        <f t="shared" si="26"/>
        <v>-4869</v>
      </c>
      <c r="X80" s="86">
        <f t="shared" si="26"/>
        <v>2167</v>
      </c>
      <c r="Y80" s="87">
        <f t="shared" si="26"/>
        <v>-2702</v>
      </c>
      <c r="Z80" s="107">
        <f t="shared" si="27"/>
        <v>0.82620024986614315</v>
      </c>
      <c r="AA80" s="83">
        <f t="shared" si="27"/>
        <v>1.1608163265306122</v>
      </c>
      <c r="AB80" s="83">
        <f t="shared" si="27"/>
        <v>0.93487587370450709</v>
      </c>
    </row>
    <row r="81" spans="1:28" s="57" customFormat="1" ht="18" customHeight="1" x14ac:dyDescent="0.25">
      <c r="A81" s="84">
        <v>76</v>
      </c>
      <c r="B81" s="85">
        <f t="shared" si="18"/>
        <v>28406</v>
      </c>
      <c r="C81" s="106">
        <v>13667</v>
      </c>
      <c r="D81" s="111">
        <f t="shared" si="28"/>
        <v>42073</v>
      </c>
      <c r="E81" s="88">
        <f>ROUNDDOWN(($F$116+ROUNDDOWN(($A81*IF(501&lt;=$A81,$F$128,IF(101&lt;=$A81,$F$127,IF(51&lt;=$A81,$F$126,IF(31&lt;=$A81,$F$125,IF(21&lt;=$A81,$F$124,IF(11&lt;=$A81,$F$123,IF(1&lt;=$A81,$F$122,0)))))))),0))*1.1,0)</f>
        <v>20849</v>
      </c>
      <c r="F81" s="89">
        <v>14080</v>
      </c>
      <c r="G81" s="90">
        <f t="shared" si="20"/>
        <v>34929</v>
      </c>
      <c r="H81" s="91">
        <f t="shared" si="21"/>
        <v>-7557</v>
      </c>
      <c r="I81" s="92">
        <f t="shared" si="21"/>
        <v>413</v>
      </c>
      <c r="J81" s="93">
        <f t="shared" si="21"/>
        <v>-7144</v>
      </c>
      <c r="K81" s="94">
        <f>ROUNDDOWN(($L$116+ROUNDDOWN(($A81*IF(501&lt;=$A81,$L$128,IF(101&lt;=$A81,$L$127,IF(51&lt;=$A81,$L$126,IF(31&lt;=$A81,$L$125,IF(21&lt;=$A81,$L$124,IF(11&lt;=$A81,$L$123,IF(1&lt;=$A81,$L$122,0)))))))),0))*1.1,0)</f>
        <v>22194</v>
      </c>
      <c r="L81" s="95">
        <v>14960</v>
      </c>
      <c r="M81" s="96">
        <f t="shared" si="22"/>
        <v>37154</v>
      </c>
      <c r="N81" s="97">
        <f t="shared" si="23"/>
        <v>1345</v>
      </c>
      <c r="O81" s="98">
        <f t="shared" si="23"/>
        <v>880</v>
      </c>
      <c r="P81" s="99">
        <f t="shared" si="23"/>
        <v>2225</v>
      </c>
      <c r="Q81" s="100">
        <f>ROUNDDOWN(($R$116+ROUNDDOWN(($A81*IF(501&lt;=$A81,$R$128,IF(101&lt;=$A81,$R$127,IF(51&lt;=$A81,$R$126,IF(31&lt;=$A81,$R$125,IF(21&lt;=$A81,$R$124,IF(11&lt;=$A81,$R$123,IF(1&lt;=$A81,$R$122,0)))))))),0))*1.1,0)</f>
        <v>23372</v>
      </c>
      <c r="R81" s="101">
        <f t="shared" si="19"/>
        <v>15840</v>
      </c>
      <c r="S81" s="102">
        <f t="shared" si="24"/>
        <v>39212</v>
      </c>
      <c r="T81" s="103">
        <f t="shared" si="25"/>
        <v>1178</v>
      </c>
      <c r="U81" s="104">
        <f t="shared" si="25"/>
        <v>880</v>
      </c>
      <c r="V81" s="105">
        <f t="shared" si="25"/>
        <v>2058</v>
      </c>
      <c r="W81" s="106">
        <f t="shared" si="26"/>
        <v>-5034</v>
      </c>
      <c r="X81" s="86">
        <f t="shared" si="26"/>
        <v>2173</v>
      </c>
      <c r="Y81" s="87">
        <f t="shared" si="26"/>
        <v>-2861</v>
      </c>
      <c r="Z81" s="107">
        <f t="shared" si="27"/>
        <v>0.82278391889037528</v>
      </c>
      <c r="AA81" s="83">
        <f t="shared" si="27"/>
        <v>1.1589961220458038</v>
      </c>
      <c r="AB81" s="83">
        <f t="shared" si="27"/>
        <v>0.93199914434435382</v>
      </c>
    </row>
    <row r="82" spans="1:28" s="57" customFormat="1" ht="18" customHeight="1" x14ac:dyDescent="0.25">
      <c r="A82" s="84">
        <v>77</v>
      </c>
      <c r="B82" s="85">
        <f t="shared" si="18"/>
        <v>28796</v>
      </c>
      <c r="C82" s="106">
        <v>13860</v>
      </c>
      <c r="D82" s="111">
        <f t="shared" si="28"/>
        <v>42656</v>
      </c>
      <c r="E82" s="88">
        <f>ROUNDDOWN(($F$116+ROUNDDOWN(($A82*IF(501&lt;=$A82,$F$128,IF(101&lt;=$A82,$F$127,IF(51&lt;=$A82,$F$126,IF(31&lt;=$A82,$F$125,IF(21&lt;=$A82,$F$124,IF(11&lt;=$A82,$F$123,IF(1&lt;=$A82,$F$122,0)))))))),0))*1.1,0)</f>
        <v>21051</v>
      </c>
      <c r="F82" s="89">
        <v>14256</v>
      </c>
      <c r="G82" s="90">
        <f t="shared" si="20"/>
        <v>35307</v>
      </c>
      <c r="H82" s="91">
        <f t="shared" si="21"/>
        <v>-7745</v>
      </c>
      <c r="I82" s="92">
        <f t="shared" si="21"/>
        <v>396</v>
      </c>
      <c r="J82" s="93">
        <f t="shared" si="21"/>
        <v>-7349</v>
      </c>
      <c r="K82" s="94">
        <f>ROUNDDOWN(($L$116+ROUNDDOWN(($A82*IF(501&lt;=$A82,$L$128,IF(101&lt;=$A82,$L$127,IF(51&lt;=$A82,$L$126,IF(31&lt;=$A82,$L$125,IF(21&lt;=$A82,$L$124,IF(11&lt;=$A82,$L$123,IF(1&lt;=$A82,$L$122,0)))))))),0))*1.1,0)</f>
        <v>22410</v>
      </c>
      <c r="L82" s="95">
        <v>15147</v>
      </c>
      <c r="M82" s="96">
        <f t="shared" si="22"/>
        <v>37557</v>
      </c>
      <c r="N82" s="97">
        <f t="shared" si="23"/>
        <v>1359</v>
      </c>
      <c r="O82" s="98">
        <f t="shared" si="23"/>
        <v>891</v>
      </c>
      <c r="P82" s="99">
        <f t="shared" si="23"/>
        <v>2250</v>
      </c>
      <c r="Q82" s="100">
        <f>ROUNDDOWN(($R$116+ROUNDDOWN(($A82*IF(501&lt;=$A82,$R$128,IF(101&lt;=$A82,$R$127,IF(51&lt;=$A82,$R$126,IF(31&lt;=$A82,$R$125,IF(21&lt;=$A82,$R$124,IF(11&lt;=$A82,$R$123,IF(1&lt;=$A82,$R$122,0)))))))),0))*1.1,0)</f>
        <v>23599</v>
      </c>
      <c r="R82" s="101">
        <f t="shared" si="19"/>
        <v>16038</v>
      </c>
      <c r="S82" s="102">
        <f t="shared" si="24"/>
        <v>39637</v>
      </c>
      <c r="T82" s="103">
        <f t="shared" si="25"/>
        <v>1189</v>
      </c>
      <c r="U82" s="104">
        <f t="shared" si="25"/>
        <v>891</v>
      </c>
      <c r="V82" s="105">
        <f t="shared" si="25"/>
        <v>2080</v>
      </c>
      <c r="W82" s="106">
        <f t="shared" si="26"/>
        <v>-5197</v>
      </c>
      <c r="X82" s="86">
        <f t="shared" si="26"/>
        <v>2178</v>
      </c>
      <c r="Y82" s="87">
        <f t="shared" si="26"/>
        <v>-3019</v>
      </c>
      <c r="Z82" s="107">
        <f t="shared" si="27"/>
        <v>0.8195235449367968</v>
      </c>
      <c r="AA82" s="83">
        <f t="shared" si="27"/>
        <v>1.1571428571428573</v>
      </c>
      <c r="AB82" s="83">
        <f t="shared" si="27"/>
        <v>0.92922449362340587</v>
      </c>
    </row>
    <row r="83" spans="1:28" s="57" customFormat="1" ht="18" customHeight="1" x14ac:dyDescent="0.25">
      <c r="A83" s="84">
        <v>78</v>
      </c>
      <c r="B83" s="85">
        <f t="shared" si="18"/>
        <v>29187</v>
      </c>
      <c r="C83" s="106">
        <v>14052</v>
      </c>
      <c r="D83" s="111">
        <f t="shared" si="28"/>
        <v>43239</v>
      </c>
      <c r="E83" s="88">
        <f>ROUNDDOWN(($F$116+ROUNDDOWN(($A83*IF(501&lt;=$A83,$F$128,IF(101&lt;=$A83,$F$127,IF(51&lt;=$A83,$F$126,IF(31&lt;=$A83,$F$125,IF(21&lt;=$A83,$F$124,IF(11&lt;=$A83,$F$123,IF(1&lt;=$A83,$F$122,0)))))))),0))*1.1,0)</f>
        <v>21254</v>
      </c>
      <c r="F83" s="89">
        <v>14432</v>
      </c>
      <c r="G83" s="90">
        <f t="shared" si="20"/>
        <v>35686</v>
      </c>
      <c r="H83" s="91">
        <f t="shared" si="21"/>
        <v>-7933</v>
      </c>
      <c r="I83" s="92">
        <f t="shared" si="21"/>
        <v>380</v>
      </c>
      <c r="J83" s="93">
        <f t="shared" si="21"/>
        <v>-7553</v>
      </c>
      <c r="K83" s="94">
        <f>ROUNDDOWN(($L$116+ROUNDDOWN(($A83*IF(501&lt;=$A83,$L$128,IF(101&lt;=$A83,$L$127,IF(51&lt;=$A83,$L$126,IF(31&lt;=$A83,$L$125,IF(21&lt;=$A83,$L$124,IF(11&lt;=$A83,$L$123,IF(1&lt;=$A83,$L$122,0)))))))),0))*1.1,0)</f>
        <v>22625</v>
      </c>
      <c r="L83" s="95">
        <v>15334</v>
      </c>
      <c r="M83" s="96">
        <f t="shared" si="22"/>
        <v>37959</v>
      </c>
      <c r="N83" s="97">
        <f t="shared" si="23"/>
        <v>1371</v>
      </c>
      <c r="O83" s="98">
        <f t="shared" si="23"/>
        <v>902</v>
      </c>
      <c r="P83" s="99">
        <f t="shared" si="23"/>
        <v>2273</v>
      </c>
      <c r="Q83" s="100">
        <f>ROUNDDOWN(($R$116+ROUNDDOWN(($A83*IF(501&lt;=$A83,$R$128,IF(101&lt;=$A83,$R$127,IF(51&lt;=$A83,$R$126,IF(31&lt;=$A83,$R$125,IF(21&lt;=$A83,$R$124,IF(11&lt;=$A83,$R$123,IF(1&lt;=$A83,$R$122,0)))))))),0))*1.1,0)</f>
        <v>23826</v>
      </c>
      <c r="R83" s="101">
        <f t="shared" si="19"/>
        <v>16236</v>
      </c>
      <c r="S83" s="102">
        <f t="shared" si="24"/>
        <v>40062</v>
      </c>
      <c r="T83" s="103">
        <f t="shared" si="25"/>
        <v>1201</v>
      </c>
      <c r="U83" s="104">
        <f t="shared" si="25"/>
        <v>902</v>
      </c>
      <c r="V83" s="105">
        <f t="shared" si="25"/>
        <v>2103</v>
      </c>
      <c r="W83" s="106">
        <f t="shared" si="26"/>
        <v>-5361</v>
      </c>
      <c r="X83" s="86">
        <f t="shared" si="26"/>
        <v>2184</v>
      </c>
      <c r="Y83" s="87">
        <f t="shared" si="26"/>
        <v>-3177</v>
      </c>
      <c r="Z83" s="107">
        <f t="shared" si="27"/>
        <v>0.81632233528625753</v>
      </c>
      <c r="AA83" s="83">
        <f t="shared" si="27"/>
        <v>1.1554227156276686</v>
      </c>
      <c r="AB83" s="83">
        <f t="shared" si="27"/>
        <v>0.92652466523277599</v>
      </c>
    </row>
    <row r="84" spans="1:28" s="57" customFormat="1" ht="18" customHeight="1" x14ac:dyDescent="0.25">
      <c r="A84" s="84">
        <v>79</v>
      </c>
      <c r="B84" s="85">
        <f t="shared" si="18"/>
        <v>29577</v>
      </c>
      <c r="C84" s="106">
        <v>14245</v>
      </c>
      <c r="D84" s="111">
        <f t="shared" si="28"/>
        <v>43822</v>
      </c>
      <c r="E84" s="88">
        <f>ROUNDDOWN(($F$116+ROUNDDOWN(($A84*IF(501&lt;=$A84,$F$128,IF(101&lt;=$A84,$F$127,IF(51&lt;=$A84,$F$126,IF(31&lt;=$A84,$F$125,IF(21&lt;=$A84,$F$124,IF(11&lt;=$A84,$F$123,IF(1&lt;=$A84,$F$122,0)))))))),0))*1.1,0)</f>
        <v>21456</v>
      </c>
      <c r="F84" s="89">
        <v>14608</v>
      </c>
      <c r="G84" s="90">
        <f t="shared" si="20"/>
        <v>36064</v>
      </c>
      <c r="H84" s="91">
        <f t="shared" si="21"/>
        <v>-8121</v>
      </c>
      <c r="I84" s="92">
        <f t="shared" si="21"/>
        <v>363</v>
      </c>
      <c r="J84" s="93">
        <f t="shared" si="21"/>
        <v>-7758</v>
      </c>
      <c r="K84" s="94">
        <f>ROUNDDOWN(($L$116+ROUNDDOWN(($A84*IF(501&lt;=$A84,$L$128,IF(101&lt;=$A84,$L$127,IF(51&lt;=$A84,$L$126,IF(31&lt;=$A84,$L$125,IF(21&lt;=$A84,$L$124,IF(11&lt;=$A84,$L$123,IF(1&lt;=$A84,$L$122,0)))))))),0))*1.1,0)</f>
        <v>22841</v>
      </c>
      <c r="L84" s="95">
        <v>15521</v>
      </c>
      <c r="M84" s="96">
        <f t="shared" si="22"/>
        <v>38362</v>
      </c>
      <c r="N84" s="97">
        <f t="shared" si="23"/>
        <v>1385</v>
      </c>
      <c r="O84" s="98">
        <f t="shared" si="23"/>
        <v>913</v>
      </c>
      <c r="P84" s="99">
        <f t="shared" si="23"/>
        <v>2298</v>
      </c>
      <c r="Q84" s="100">
        <f>ROUNDDOWN(($R$116+ROUNDDOWN(($A84*IF(501&lt;=$A84,$R$128,IF(101&lt;=$A84,$R$127,IF(51&lt;=$A84,$R$126,IF(31&lt;=$A84,$R$125,IF(21&lt;=$A84,$R$124,IF(11&lt;=$A84,$R$123,IF(1&lt;=$A84,$R$122,0)))))))),0))*1.1,0)</f>
        <v>24052</v>
      </c>
      <c r="R84" s="101">
        <f t="shared" si="19"/>
        <v>16434</v>
      </c>
      <c r="S84" s="102">
        <f t="shared" si="24"/>
        <v>40486</v>
      </c>
      <c r="T84" s="103">
        <f t="shared" si="25"/>
        <v>1211</v>
      </c>
      <c r="U84" s="104">
        <f t="shared" si="25"/>
        <v>913</v>
      </c>
      <c r="V84" s="105">
        <f t="shared" si="25"/>
        <v>2124</v>
      </c>
      <c r="W84" s="106">
        <f t="shared" si="26"/>
        <v>-5525</v>
      </c>
      <c r="X84" s="86">
        <f t="shared" si="26"/>
        <v>2189</v>
      </c>
      <c r="Y84" s="87">
        <f t="shared" si="26"/>
        <v>-3336</v>
      </c>
      <c r="Z84" s="107">
        <f t="shared" si="27"/>
        <v>0.81319944551509615</v>
      </c>
      <c r="AA84" s="83">
        <f t="shared" si="27"/>
        <v>1.1536679536679537</v>
      </c>
      <c r="AB84" s="83">
        <f t="shared" si="27"/>
        <v>0.92387385331568617</v>
      </c>
    </row>
    <row r="85" spans="1:28" s="57" customFormat="1" ht="18" customHeight="1" x14ac:dyDescent="0.25">
      <c r="A85" s="84">
        <v>80</v>
      </c>
      <c r="B85" s="85">
        <f t="shared" si="18"/>
        <v>29968</v>
      </c>
      <c r="C85" s="106">
        <v>14437</v>
      </c>
      <c r="D85" s="111">
        <f t="shared" si="28"/>
        <v>44405</v>
      </c>
      <c r="E85" s="88">
        <f>ROUNDDOWN(($F$116+ROUNDDOWN(($A85*IF(501&lt;=$A85,$F$128,IF(101&lt;=$A85,$F$127,IF(51&lt;=$A85,$F$126,IF(31&lt;=$A85,$F$125,IF(21&lt;=$A85,$F$124,IF(11&lt;=$A85,$F$123,IF(1&lt;=$A85,$F$122,0)))))))),0))*1.1,0)</f>
        <v>21659</v>
      </c>
      <c r="F85" s="89">
        <v>14784</v>
      </c>
      <c r="G85" s="90">
        <f t="shared" si="20"/>
        <v>36443</v>
      </c>
      <c r="H85" s="91">
        <f t="shared" si="21"/>
        <v>-8309</v>
      </c>
      <c r="I85" s="92">
        <f t="shared" si="21"/>
        <v>347</v>
      </c>
      <c r="J85" s="93">
        <f t="shared" si="21"/>
        <v>-7962</v>
      </c>
      <c r="K85" s="94">
        <f>ROUNDDOWN(($L$116+ROUNDDOWN(($A85*IF(501&lt;=$A85,$L$128,IF(101&lt;=$A85,$L$127,IF(51&lt;=$A85,$L$126,IF(31&lt;=$A85,$L$125,IF(21&lt;=$A85,$L$124,IF(11&lt;=$A85,$L$123,IF(1&lt;=$A85,$L$122,0)))))))),0))*1.1,0)</f>
        <v>23057</v>
      </c>
      <c r="L85" s="95">
        <v>15708</v>
      </c>
      <c r="M85" s="96">
        <f t="shared" si="22"/>
        <v>38765</v>
      </c>
      <c r="N85" s="97">
        <f t="shared" si="23"/>
        <v>1398</v>
      </c>
      <c r="O85" s="98">
        <f t="shared" si="23"/>
        <v>924</v>
      </c>
      <c r="P85" s="99">
        <f t="shared" si="23"/>
        <v>2322</v>
      </c>
      <c r="Q85" s="100">
        <f>ROUNDDOWN(($R$116+ROUNDDOWN(($A85*IF(501&lt;=$A85,$R$128,IF(101&lt;=$A85,$R$127,IF(51&lt;=$A85,$R$126,IF(31&lt;=$A85,$R$125,IF(21&lt;=$A85,$R$124,IF(11&lt;=$A85,$R$123,IF(1&lt;=$A85,$R$122,0)))))))),0))*1.1,0)</f>
        <v>24279</v>
      </c>
      <c r="R85" s="101">
        <f t="shared" si="19"/>
        <v>16632</v>
      </c>
      <c r="S85" s="102">
        <f t="shared" si="24"/>
        <v>40911</v>
      </c>
      <c r="T85" s="103">
        <f t="shared" si="25"/>
        <v>1222</v>
      </c>
      <c r="U85" s="104">
        <f t="shared" si="25"/>
        <v>924</v>
      </c>
      <c r="V85" s="105">
        <f t="shared" si="25"/>
        <v>2146</v>
      </c>
      <c r="W85" s="106">
        <f t="shared" si="26"/>
        <v>-5689</v>
      </c>
      <c r="X85" s="86">
        <f t="shared" si="26"/>
        <v>2195</v>
      </c>
      <c r="Y85" s="87">
        <f t="shared" si="26"/>
        <v>-3494</v>
      </c>
      <c r="Z85" s="107">
        <f t="shared" si="27"/>
        <v>0.81016417512012817</v>
      </c>
      <c r="AA85" s="83">
        <f t="shared" si="27"/>
        <v>1.1520398974856272</v>
      </c>
      <c r="AB85" s="83">
        <f t="shared" si="27"/>
        <v>0.92131516721089968</v>
      </c>
    </row>
    <row r="86" spans="1:28" s="57" customFormat="1" ht="18" customHeight="1" x14ac:dyDescent="0.25">
      <c r="A86" s="84">
        <v>81</v>
      </c>
      <c r="B86" s="85">
        <f t="shared" si="18"/>
        <v>30358</v>
      </c>
      <c r="C86" s="106">
        <v>14630</v>
      </c>
      <c r="D86" s="111">
        <f t="shared" si="28"/>
        <v>44988</v>
      </c>
      <c r="E86" s="88">
        <f>ROUNDDOWN(($F$116+ROUNDDOWN(($A86*IF(501&lt;=$A86,$F$128,IF(101&lt;=$A86,$F$127,IF(51&lt;=$A86,$F$126,IF(31&lt;=$A86,$F$125,IF(21&lt;=$A86,$F$124,IF(11&lt;=$A86,$F$123,IF(1&lt;=$A86,$F$122,0)))))))),0))*1.1,0)</f>
        <v>21861</v>
      </c>
      <c r="F86" s="89">
        <v>14960</v>
      </c>
      <c r="G86" s="90">
        <f t="shared" si="20"/>
        <v>36821</v>
      </c>
      <c r="H86" s="91">
        <f t="shared" si="21"/>
        <v>-8497</v>
      </c>
      <c r="I86" s="92">
        <f t="shared" si="21"/>
        <v>330</v>
      </c>
      <c r="J86" s="93">
        <f t="shared" si="21"/>
        <v>-8167</v>
      </c>
      <c r="K86" s="94">
        <f>ROUNDDOWN(($L$116+ROUNDDOWN(($A86*IF(501&lt;=$A86,$L$128,IF(101&lt;=$A86,$L$127,IF(51&lt;=$A86,$L$126,IF(31&lt;=$A86,$L$125,IF(21&lt;=$A86,$L$124,IF(11&lt;=$A86,$L$123,IF(1&lt;=$A86,$L$122,0)))))))),0))*1.1,0)</f>
        <v>23272</v>
      </c>
      <c r="L86" s="95">
        <v>15895</v>
      </c>
      <c r="M86" s="96">
        <f t="shared" si="22"/>
        <v>39167</v>
      </c>
      <c r="N86" s="97">
        <f t="shared" si="23"/>
        <v>1411</v>
      </c>
      <c r="O86" s="98">
        <f t="shared" si="23"/>
        <v>935</v>
      </c>
      <c r="P86" s="99">
        <f t="shared" si="23"/>
        <v>2346</v>
      </c>
      <c r="Q86" s="100">
        <f>ROUNDDOWN(($R$116+ROUNDDOWN(($A86*IF(501&lt;=$A86,$R$128,IF(101&lt;=$A86,$R$127,IF(51&lt;=$A86,$R$126,IF(31&lt;=$A86,$R$125,IF(21&lt;=$A86,$R$124,IF(11&lt;=$A86,$R$123,IF(1&lt;=$A86,$R$122,0)))))))),0))*1.1,0)</f>
        <v>24505</v>
      </c>
      <c r="R86" s="101">
        <f t="shared" si="19"/>
        <v>16830</v>
      </c>
      <c r="S86" s="102">
        <f t="shared" si="24"/>
        <v>41335</v>
      </c>
      <c r="T86" s="103">
        <f t="shared" si="25"/>
        <v>1233</v>
      </c>
      <c r="U86" s="104">
        <f t="shared" si="25"/>
        <v>935</v>
      </c>
      <c r="V86" s="105">
        <f t="shared" si="25"/>
        <v>2168</v>
      </c>
      <c r="W86" s="106">
        <f t="shared" si="26"/>
        <v>-5853</v>
      </c>
      <c r="X86" s="86">
        <f t="shared" si="26"/>
        <v>2200</v>
      </c>
      <c r="Y86" s="87">
        <f t="shared" si="26"/>
        <v>-3653</v>
      </c>
      <c r="Z86" s="107">
        <f t="shared" si="27"/>
        <v>0.80720073786151925</v>
      </c>
      <c r="AA86" s="83">
        <f t="shared" si="27"/>
        <v>1.1503759398496241</v>
      </c>
      <c r="AB86" s="83">
        <f t="shared" si="27"/>
        <v>0.91880056904063301</v>
      </c>
    </row>
    <row r="87" spans="1:28" s="57" customFormat="1" ht="18" customHeight="1" x14ac:dyDescent="0.25">
      <c r="A87" s="84">
        <v>82</v>
      </c>
      <c r="B87" s="85">
        <f t="shared" si="18"/>
        <v>30749</v>
      </c>
      <c r="C87" s="106">
        <v>14822</v>
      </c>
      <c r="D87" s="111">
        <f t="shared" si="28"/>
        <v>45571</v>
      </c>
      <c r="E87" s="88">
        <f>ROUNDDOWN(($F$116+ROUNDDOWN(($A87*IF(501&lt;=$A87,$F$128,IF(101&lt;=$A87,$F$127,IF(51&lt;=$A87,$F$126,IF(31&lt;=$A87,$F$125,IF(21&lt;=$A87,$F$124,IF(11&lt;=$A87,$F$123,IF(1&lt;=$A87,$F$122,0)))))))),0))*1.1,0)</f>
        <v>22063</v>
      </c>
      <c r="F87" s="89">
        <v>15136</v>
      </c>
      <c r="G87" s="90">
        <f t="shared" si="20"/>
        <v>37199</v>
      </c>
      <c r="H87" s="91">
        <f t="shared" si="21"/>
        <v>-8686</v>
      </c>
      <c r="I87" s="92">
        <f t="shared" si="21"/>
        <v>314</v>
      </c>
      <c r="J87" s="93">
        <f t="shared" si="21"/>
        <v>-8372</v>
      </c>
      <c r="K87" s="94">
        <f>ROUNDDOWN(($L$116+ROUNDDOWN(($A87*IF(501&lt;=$A87,$L$128,IF(101&lt;=$A87,$L$127,IF(51&lt;=$A87,$L$126,IF(31&lt;=$A87,$L$125,IF(21&lt;=$A87,$L$124,IF(11&lt;=$A87,$L$123,IF(1&lt;=$A87,$L$122,0)))))))),0))*1.1,0)</f>
        <v>23488</v>
      </c>
      <c r="L87" s="95">
        <v>16082</v>
      </c>
      <c r="M87" s="96">
        <f t="shared" si="22"/>
        <v>39570</v>
      </c>
      <c r="N87" s="97">
        <f t="shared" si="23"/>
        <v>1425</v>
      </c>
      <c r="O87" s="98">
        <f t="shared" si="23"/>
        <v>946</v>
      </c>
      <c r="P87" s="99">
        <f t="shared" si="23"/>
        <v>2371</v>
      </c>
      <c r="Q87" s="100">
        <f>ROUNDDOWN(($R$116+ROUNDDOWN(($A87*IF(501&lt;=$A87,$R$128,IF(101&lt;=$A87,$R$127,IF(51&lt;=$A87,$R$126,IF(31&lt;=$A87,$R$125,IF(21&lt;=$A87,$R$124,IF(11&lt;=$A87,$R$123,IF(1&lt;=$A87,$R$122,0)))))))),0))*1.1,0)</f>
        <v>24732</v>
      </c>
      <c r="R87" s="101">
        <f t="shared" si="19"/>
        <v>17028</v>
      </c>
      <c r="S87" s="102">
        <f t="shared" si="24"/>
        <v>41760</v>
      </c>
      <c r="T87" s="103">
        <f t="shared" si="25"/>
        <v>1244</v>
      </c>
      <c r="U87" s="104">
        <f t="shared" si="25"/>
        <v>946</v>
      </c>
      <c r="V87" s="105">
        <f t="shared" si="25"/>
        <v>2190</v>
      </c>
      <c r="W87" s="106">
        <f t="shared" si="26"/>
        <v>-6017</v>
      </c>
      <c r="X87" s="86">
        <f t="shared" si="26"/>
        <v>2206</v>
      </c>
      <c r="Y87" s="87">
        <f t="shared" si="26"/>
        <v>-3811</v>
      </c>
      <c r="Z87" s="107">
        <f t="shared" si="27"/>
        <v>0.80431883963706141</v>
      </c>
      <c r="AA87" s="83">
        <f t="shared" si="27"/>
        <v>1.1488328160841992</v>
      </c>
      <c r="AB87" s="83">
        <f t="shared" si="27"/>
        <v>0.91637225428452307</v>
      </c>
    </row>
    <row r="88" spans="1:28" s="57" customFormat="1" ht="18" customHeight="1" x14ac:dyDescent="0.25">
      <c r="A88" s="84">
        <v>83</v>
      </c>
      <c r="B88" s="85">
        <f t="shared" si="18"/>
        <v>31139</v>
      </c>
      <c r="C88" s="106">
        <v>15015</v>
      </c>
      <c r="D88" s="111">
        <f t="shared" si="28"/>
        <v>46154</v>
      </c>
      <c r="E88" s="88">
        <f>ROUNDDOWN(($F$116+ROUNDDOWN(($A88*IF(501&lt;=$A88,$F$128,IF(101&lt;=$A88,$F$127,IF(51&lt;=$A88,$F$126,IF(31&lt;=$A88,$F$125,IF(21&lt;=$A88,$F$124,IF(11&lt;=$A88,$F$123,IF(1&lt;=$A88,$F$122,0)))))))),0))*1.1,0)</f>
        <v>22266</v>
      </c>
      <c r="F88" s="89">
        <v>15312</v>
      </c>
      <c r="G88" s="90">
        <f t="shared" si="20"/>
        <v>37578</v>
      </c>
      <c r="H88" s="91">
        <f t="shared" si="21"/>
        <v>-8873</v>
      </c>
      <c r="I88" s="92">
        <f t="shared" si="21"/>
        <v>297</v>
      </c>
      <c r="J88" s="93">
        <f t="shared" si="21"/>
        <v>-8576</v>
      </c>
      <c r="K88" s="94">
        <f>ROUNDDOWN(($L$116+ROUNDDOWN(($A88*IF(501&lt;=$A88,$L$128,IF(101&lt;=$A88,$L$127,IF(51&lt;=$A88,$L$126,IF(31&lt;=$A88,$L$125,IF(21&lt;=$A88,$L$124,IF(11&lt;=$A88,$L$123,IF(1&lt;=$A88,$L$122,0)))))))),0))*1.1,0)</f>
        <v>23703</v>
      </c>
      <c r="L88" s="95">
        <v>16269</v>
      </c>
      <c r="M88" s="96">
        <f t="shared" si="22"/>
        <v>39972</v>
      </c>
      <c r="N88" s="97">
        <f t="shared" si="23"/>
        <v>1437</v>
      </c>
      <c r="O88" s="98">
        <f t="shared" si="23"/>
        <v>957</v>
      </c>
      <c r="P88" s="99">
        <f t="shared" si="23"/>
        <v>2394</v>
      </c>
      <c r="Q88" s="100">
        <f>ROUNDDOWN(($R$116+ROUNDDOWN(($A88*IF(501&lt;=$A88,$R$128,IF(101&lt;=$A88,$R$127,IF(51&lt;=$A88,$R$126,IF(31&lt;=$A88,$R$125,IF(21&lt;=$A88,$R$124,IF(11&lt;=$A88,$R$123,IF(1&lt;=$A88,$R$122,0)))))))),0))*1.1,0)</f>
        <v>24959</v>
      </c>
      <c r="R88" s="101">
        <f t="shared" si="19"/>
        <v>17226</v>
      </c>
      <c r="S88" s="102">
        <f t="shared" si="24"/>
        <v>42185</v>
      </c>
      <c r="T88" s="103">
        <f t="shared" si="25"/>
        <v>1256</v>
      </c>
      <c r="U88" s="104">
        <f t="shared" si="25"/>
        <v>957</v>
      </c>
      <c r="V88" s="105">
        <f t="shared" si="25"/>
        <v>2213</v>
      </c>
      <c r="W88" s="106">
        <f t="shared" si="26"/>
        <v>-6180</v>
      </c>
      <c r="X88" s="86">
        <f t="shared" si="26"/>
        <v>2211</v>
      </c>
      <c r="Y88" s="87">
        <f t="shared" si="26"/>
        <v>-3969</v>
      </c>
      <c r="Z88" s="107">
        <f t="shared" si="27"/>
        <v>0.80153505250650314</v>
      </c>
      <c r="AA88" s="83">
        <f t="shared" si="27"/>
        <v>1.1472527472527472</v>
      </c>
      <c r="AB88" s="83">
        <f t="shared" si="27"/>
        <v>0.91400528664904446</v>
      </c>
    </row>
    <row r="89" spans="1:28" s="57" customFormat="1" ht="18" customHeight="1" x14ac:dyDescent="0.25">
      <c r="A89" s="84">
        <v>84</v>
      </c>
      <c r="B89" s="85">
        <f t="shared" si="18"/>
        <v>31530</v>
      </c>
      <c r="C89" s="106">
        <v>15207</v>
      </c>
      <c r="D89" s="111">
        <f t="shared" si="28"/>
        <v>46737</v>
      </c>
      <c r="E89" s="88">
        <f>ROUNDDOWN(($F$116+ROUNDDOWN(($A89*IF(501&lt;=$A89,$F$128,IF(101&lt;=$A89,$F$127,IF(51&lt;=$A89,$F$126,IF(31&lt;=$A89,$F$125,IF(21&lt;=$A89,$F$124,IF(11&lt;=$A89,$F$123,IF(1&lt;=$A89,$F$122,0)))))))),0))*1.1,0)</f>
        <v>22468</v>
      </c>
      <c r="F89" s="89">
        <v>15488</v>
      </c>
      <c r="G89" s="90">
        <f t="shared" si="20"/>
        <v>37956</v>
      </c>
      <c r="H89" s="91">
        <f t="shared" si="21"/>
        <v>-9062</v>
      </c>
      <c r="I89" s="92">
        <f t="shared" si="21"/>
        <v>281</v>
      </c>
      <c r="J89" s="93">
        <f t="shared" si="21"/>
        <v>-8781</v>
      </c>
      <c r="K89" s="94">
        <f>ROUNDDOWN(($L$116+ROUNDDOWN(($A89*IF(501&lt;=$A89,$L$128,IF(101&lt;=$A89,$L$127,IF(51&lt;=$A89,$L$126,IF(31&lt;=$A89,$L$125,IF(21&lt;=$A89,$L$124,IF(11&lt;=$A89,$L$123,IF(1&lt;=$A89,$L$122,0)))))))),0))*1.1,0)</f>
        <v>23919</v>
      </c>
      <c r="L89" s="95">
        <v>16456</v>
      </c>
      <c r="M89" s="96">
        <f t="shared" si="22"/>
        <v>40375</v>
      </c>
      <c r="N89" s="97">
        <f t="shared" si="23"/>
        <v>1451</v>
      </c>
      <c r="O89" s="98">
        <f t="shared" si="23"/>
        <v>968</v>
      </c>
      <c r="P89" s="99">
        <f t="shared" si="23"/>
        <v>2419</v>
      </c>
      <c r="Q89" s="100">
        <f>ROUNDDOWN(($R$116+ROUNDDOWN(($A89*IF(501&lt;=$A89,$R$128,IF(101&lt;=$A89,$R$127,IF(51&lt;=$A89,$R$126,IF(31&lt;=$A89,$R$125,IF(21&lt;=$A89,$R$124,IF(11&lt;=$A89,$R$123,IF(1&lt;=$A89,$R$122,0)))))))),0))*1.1,0)</f>
        <v>25185</v>
      </c>
      <c r="R89" s="101">
        <f t="shared" si="19"/>
        <v>17424</v>
      </c>
      <c r="S89" s="102">
        <f t="shared" si="24"/>
        <v>42609</v>
      </c>
      <c r="T89" s="103">
        <f t="shared" si="25"/>
        <v>1266</v>
      </c>
      <c r="U89" s="104">
        <f t="shared" si="25"/>
        <v>968</v>
      </c>
      <c r="V89" s="105">
        <f t="shared" si="25"/>
        <v>2234</v>
      </c>
      <c r="W89" s="106">
        <f t="shared" si="26"/>
        <v>-6345</v>
      </c>
      <c r="X89" s="86">
        <f t="shared" si="26"/>
        <v>2217</v>
      </c>
      <c r="Y89" s="87">
        <f t="shared" si="26"/>
        <v>-4128</v>
      </c>
      <c r="Z89" s="107">
        <f t="shared" si="27"/>
        <v>0.79876308277830632</v>
      </c>
      <c r="AA89" s="83">
        <f t="shared" si="27"/>
        <v>1.1457881238903136</v>
      </c>
      <c r="AB89" s="83">
        <f t="shared" si="27"/>
        <v>0.91167597406765521</v>
      </c>
    </row>
    <row r="90" spans="1:28" s="57" customFormat="1" ht="18" customHeight="1" x14ac:dyDescent="0.25">
      <c r="A90" s="84">
        <v>85</v>
      </c>
      <c r="B90" s="85">
        <f t="shared" si="18"/>
        <v>31920</v>
      </c>
      <c r="C90" s="106">
        <v>15400</v>
      </c>
      <c r="D90" s="111">
        <f t="shared" si="28"/>
        <v>47320</v>
      </c>
      <c r="E90" s="88">
        <f>ROUNDDOWN(($F$116+ROUNDDOWN(($A90*IF(501&lt;=$A90,$F$128,IF(101&lt;=$A90,$F$127,IF(51&lt;=$A90,$F$126,IF(31&lt;=$A90,$F$125,IF(21&lt;=$A90,$F$124,IF(11&lt;=$A90,$F$123,IF(1&lt;=$A90,$F$122,0)))))))),0))*1.1,0)</f>
        <v>22671</v>
      </c>
      <c r="F90" s="89">
        <v>15664</v>
      </c>
      <c r="G90" s="90">
        <f t="shared" si="20"/>
        <v>38335</v>
      </c>
      <c r="H90" s="91">
        <f t="shared" si="21"/>
        <v>-9249</v>
      </c>
      <c r="I90" s="92">
        <f t="shared" si="21"/>
        <v>264</v>
      </c>
      <c r="J90" s="93">
        <f t="shared" si="21"/>
        <v>-8985</v>
      </c>
      <c r="K90" s="94">
        <f>ROUNDDOWN(($L$116+ROUNDDOWN(($A90*IF(501&lt;=$A90,$L$128,IF(101&lt;=$A90,$L$127,IF(51&lt;=$A90,$L$126,IF(31&lt;=$A90,$L$125,IF(21&lt;=$A90,$L$124,IF(11&lt;=$A90,$L$123,IF(1&lt;=$A90,$L$122,0)))))))),0))*1.1,0)</f>
        <v>24135</v>
      </c>
      <c r="L90" s="95">
        <v>16643</v>
      </c>
      <c r="M90" s="96">
        <f t="shared" si="22"/>
        <v>40778</v>
      </c>
      <c r="N90" s="97">
        <f t="shared" si="23"/>
        <v>1464</v>
      </c>
      <c r="O90" s="98">
        <f t="shared" si="23"/>
        <v>979</v>
      </c>
      <c r="P90" s="99">
        <f t="shared" si="23"/>
        <v>2443</v>
      </c>
      <c r="Q90" s="100">
        <f>ROUNDDOWN(($R$116+ROUNDDOWN(($A90*IF(501&lt;=$A90,$R$128,IF(101&lt;=$A90,$R$127,IF(51&lt;=$A90,$R$126,IF(31&lt;=$A90,$R$125,IF(21&lt;=$A90,$R$124,IF(11&lt;=$A90,$R$123,IF(1&lt;=$A90,$R$122,0)))))))),0))*1.1,0)</f>
        <v>25412</v>
      </c>
      <c r="R90" s="101">
        <f t="shared" si="19"/>
        <v>17622</v>
      </c>
      <c r="S90" s="102">
        <f t="shared" si="24"/>
        <v>43034</v>
      </c>
      <c r="T90" s="103">
        <f t="shared" si="25"/>
        <v>1277</v>
      </c>
      <c r="U90" s="104">
        <f t="shared" si="25"/>
        <v>979</v>
      </c>
      <c r="V90" s="105">
        <f t="shared" si="25"/>
        <v>2256</v>
      </c>
      <c r="W90" s="106">
        <f t="shared" si="26"/>
        <v>-6508</v>
      </c>
      <c r="X90" s="86">
        <f t="shared" si="26"/>
        <v>2222</v>
      </c>
      <c r="Y90" s="87">
        <f t="shared" si="26"/>
        <v>-4286</v>
      </c>
      <c r="Z90" s="107">
        <f t="shared" si="27"/>
        <v>0.79611528822055133</v>
      </c>
      <c r="AA90" s="83">
        <f t="shared" si="27"/>
        <v>1.1442857142857144</v>
      </c>
      <c r="AB90" s="83">
        <f t="shared" si="27"/>
        <v>0.90942519019442092</v>
      </c>
    </row>
    <row r="91" spans="1:28" s="57" customFormat="1" ht="18" customHeight="1" x14ac:dyDescent="0.25">
      <c r="A91" s="84">
        <v>86</v>
      </c>
      <c r="B91" s="85">
        <f t="shared" si="18"/>
        <v>32311</v>
      </c>
      <c r="C91" s="106">
        <v>15592</v>
      </c>
      <c r="D91" s="111">
        <f t="shared" si="28"/>
        <v>47903</v>
      </c>
      <c r="E91" s="88">
        <f>ROUNDDOWN(($F$116+ROUNDDOWN(($A91*IF(501&lt;=$A91,$F$128,IF(101&lt;=$A91,$F$127,IF(51&lt;=$A91,$F$126,IF(31&lt;=$A91,$F$125,IF(21&lt;=$A91,$F$124,IF(11&lt;=$A91,$F$123,IF(1&lt;=$A91,$F$122,0)))))))),0))*1.1,0)</f>
        <v>22873</v>
      </c>
      <c r="F91" s="89">
        <v>15840</v>
      </c>
      <c r="G91" s="90">
        <f t="shared" si="20"/>
        <v>38713</v>
      </c>
      <c r="H91" s="91">
        <f t="shared" si="21"/>
        <v>-9438</v>
      </c>
      <c r="I91" s="92">
        <f t="shared" si="21"/>
        <v>248</v>
      </c>
      <c r="J91" s="93">
        <f t="shared" si="21"/>
        <v>-9190</v>
      </c>
      <c r="K91" s="94">
        <f>ROUNDDOWN(($L$116+ROUNDDOWN(($A91*IF(501&lt;=$A91,$L$128,IF(101&lt;=$A91,$L$127,IF(51&lt;=$A91,$L$126,IF(31&lt;=$A91,$L$125,IF(21&lt;=$A91,$L$124,IF(11&lt;=$A91,$L$123,IF(1&lt;=$A91,$L$122,0)))))))),0))*1.1,0)</f>
        <v>24350</v>
      </c>
      <c r="L91" s="95">
        <v>16830</v>
      </c>
      <c r="M91" s="96">
        <f t="shared" si="22"/>
        <v>41180</v>
      </c>
      <c r="N91" s="97">
        <f t="shared" si="23"/>
        <v>1477</v>
      </c>
      <c r="O91" s="98">
        <f t="shared" si="23"/>
        <v>990</v>
      </c>
      <c r="P91" s="99">
        <f t="shared" si="23"/>
        <v>2467</v>
      </c>
      <c r="Q91" s="100">
        <f>ROUNDDOWN(($R$116+ROUNDDOWN(($A91*IF(501&lt;=$A91,$R$128,IF(101&lt;=$A91,$R$127,IF(51&lt;=$A91,$R$126,IF(31&lt;=$A91,$R$125,IF(21&lt;=$A91,$R$124,IF(11&lt;=$A91,$R$123,IF(1&lt;=$A91,$R$122,0)))))))),0))*1.1,0)</f>
        <v>25638</v>
      </c>
      <c r="R91" s="101">
        <f t="shared" si="19"/>
        <v>17820</v>
      </c>
      <c r="S91" s="102">
        <f t="shared" si="24"/>
        <v>43458</v>
      </c>
      <c r="T91" s="103">
        <f t="shared" si="25"/>
        <v>1288</v>
      </c>
      <c r="U91" s="104">
        <f t="shared" si="25"/>
        <v>990</v>
      </c>
      <c r="V91" s="105">
        <f t="shared" si="25"/>
        <v>2278</v>
      </c>
      <c r="W91" s="106">
        <f t="shared" si="26"/>
        <v>-6673</v>
      </c>
      <c r="X91" s="86">
        <f t="shared" si="26"/>
        <v>2228</v>
      </c>
      <c r="Y91" s="87">
        <f t="shared" si="26"/>
        <v>-4445</v>
      </c>
      <c r="Z91" s="107">
        <f t="shared" si="27"/>
        <v>0.79347590603819129</v>
      </c>
      <c r="AA91" s="83">
        <f t="shared" si="27"/>
        <v>1.1428937916880451</v>
      </c>
      <c r="AB91" s="83">
        <f t="shared" si="27"/>
        <v>0.90720831680688052</v>
      </c>
    </row>
    <row r="92" spans="1:28" s="57" customFormat="1" ht="18" customHeight="1" x14ac:dyDescent="0.25">
      <c r="A92" s="84">
        <v>87</v>
      </c>
      <c r="B92" s="85">
        <f t="shared" si="18"/>
        <v>32701</v>
      </c>
      <c r="C92" s="106">
        <v>15785</v>
      </c>
      <c r="D92" s="111">
        <f t="shared" si="28"/>
        <v>48486</v>
      </c>
      <c r="E92" s="88">
        <f>ROUNDDOWN(($F$116+ROUNDDOWN(($A92*IF(501&lt;=$A92,$F$128,IF(101&lt;=$A92,$F$127,IF(51&lt;=$A92,$F$126,IF(31&lt;=$A92,$F$125,IF(21&lt;=$A92,$F$124,IF(11&lt;=$A92,$F$123,IF(1&lt;=$A92,$F$122,0)))))))),0))*1.1,0)</f>
        <v>23075</v>
      </c>
      <c r="F92" s="89">
        <v>16016</v>
      </c>
      <c r="G92" s="90">
        <f t="shared" si="20"/>
        <v>39091</v>
      </c>
      <c r="H92" s="91">
        <f t="shared" si="21"/>
        <v>-9626</v>
      </c>
      <c r="I92" s="92">
        <f t="shared" si="21"/>
        <v>231</v>
      </c>
      <c r="J92" s="93">
        <f t="shared" si="21"/>
        <v>-9395</v>
      </c>
      <c r="K92" s="94">
        <f>ROUNDDOWN(($L$116+ROUNDDOWN(($A92*IF(501&lt;=$A92,$L$128,IF(101&lt;=$A92,$L$127,IF(51&lt;=$A92,$L$126,IF(31&lt;=$A92,$L$125,IF(21&lt;=$A92,$L$124,IF(11&lt;=$A92,$L$123,IF(1&lt;=$A92,$L$122,0)))))))),0))*1.1,0)</f>
        <v>24566</v>
      </c>
      <c r="L92" s="95">
        <v>17017</v>
      </c>
      <c r="M92" s="96">
        <f t="shared" si="22"/>
        <v>41583</v>
      </c>
      <c r="N92" s="97">
        <f t="shared" si="23"/>
        <v>1491</v>
      </c>
      <c r="O92" s="98">
        <f t="shared" si="23"/>
        <v>1001</v>
      </c>
      <c r="P92" s="99">
        <f t="shared" si="23"/>
        <v>2492</v>
      </c>
      <c r="Q92" s="100">
        <f>ROUNDDOWN(($R$116+ROUNDDOWN(($A92*IF(501&lt;=$A92,$R$128,IF(101&lt;=$A92,$R$127,IF(51&lt;=$A92,$R$126,IF(31&lt;=$A92,$R$125,IF(21&lt;=$A92,$R$124,IF(11&lt;=$A92,$R$123,IF(1&lt;=$A92,$R$122,0)))))))),0))*1.1,0)</f>
        <v>25865</v>
      </c>
      <c r="R92" s="101">
        <f t="shared" si="19"/>
        <v>18018</v>
      </c>
      <c r="S92" s="102">
        <f t="shared" si="24"/>
        <v>43883</v>
      </c>
      <c r="T92" s="103">
        <f t="shared" si="25"/>
        <v>1299</v>
      </c>
      <c r="U92" s="104">
        <f t="shared" si="25"/>
        <v>1001</v>
      </c>
      <c r="V92" s="105">
        <f t="shared" si="25"/>
        <v>2300</v>
      </c>
      <c r="W92" s="106">
        <f t="shared" si="26"/>
        <v>-6836</v>
      </c>
      <c r="X92" s="86">
        <f t="shared" si="26"/>
        <v>2233</v>
      </c>
      <c r="Y92" s="87">
        <f t="shared" si="26"/>
        <v>-4603</v>
      </c>
      <c r="Z92" s="107">
        <f t="shared" si="27"/>
        <v>0.79095440506406534</v>
      </c>
      <c r="AA92" s="83">
        <f t="shared" si="27"/>
        <v>1.1414634146341462</v>
      </c>
      <c r="AB92" s="83">
        <f t="shared" si="27"/>
        <v>0.90506537969723222</v>
      </c>
    </row>
    <row r="93" spans="1:28" s="57" customFormat="1" ht="18" customHeight="1" x14ac:dyDescent="0.25">
      <c r="A93" s="84">
        <v>88</v>
      </c>
      <c r="B93" s="85">
        <f t="shared" si="18"/>
        <v>33092</v>
      </c>
      <c r="C93" s="106">
        <v>15977</v>
      </c>
      <c r="D93" s="111">
        <f t="shared" si="28"/>
        <v>49069</v>
      </c>
      <c r="E93" s="88">
        <f>ROUNDDOWN(($F$116+ROUNDDOWN(($A93*IF(501&lt;=$A93,$F$128,IF(101&lt;=$A93,$F$127,IF(51&lt;=$A93,$F$126,IF(31&lt;=$A93,$F$125,IF(21&lt;=$A93,$F$124,IF(11&lt;=$A93,$F$123,IF(1&lt;=$A93,$F$122,0)))))))),0))*1.1,0)</f>
        <v>23278</v>
      </c>
      <c r="F93" s="89">
        <v>16192</v>
      </c>
      <c r="G93" s="90">
        <f t="shared" si="20"/>
        <v>39470</v>
      </c>
      <c r="H93" s="91">
        <f t="shared" si="21"/>
        <v>-9814</v>
      </c>
      <c r="I93" s="92">
        <f t="shared" si="21"/>
        <v>215</v>
      </c>
      <c r="J93" s="93">
        <f t="shared" si="21"/>
        <v>-9599</v>
      </c>
      <c r="K93" s="94">
        <f>ROUNDDOWN(($L$116+ROUNDDOWN(($A93*IF(501&lt;=$A93,$L$128,IF(101&lt;=$A93,$L$127,IF(51&lt;=$A93,$L$126,IF(31&lt;=$A93,$L$125,IF(21&lt;=$A93,$L$124,IF(11&lt;=$A93,$L$123,IF(1&lt;=$A93,$L$122,0)))))))),0))*1.1,0)</f>
        <v>24781</v>
      </c>
      <c r="L93" s="95">
        <v>17204</v>
      </c>
      <c r="M93" s="96">
        <f t="shared" si="22"/>
        <v>41985</v>
      </c>
      <c r="N93" s="97">
        <f t="shared" si="23"/>
        <v>1503</v>
      </c>
      <c r="O93" s="98">
        <f t="shared" si="23"/>
        <v>1012</v>
      </c>
      <c r="P93" s="99">
        <f t="shared" si="23"/>
        <v>2515</v>
      </c>
      <c r="Q93" s="100">
        <f>ROUNDDOWN(($R$116+ROUNDDOWN(($A93*IF(501&lt;=$A93,$R$128,IF(101&lt;=$A93,$R$127,IF(51&lt;=$A93,$R$126,IF(31&lt;=$A93,$R$125,IF(21&lt;=$A93,$R$124,IF(11&lt;=$A93,$R$123,IF(1&lt;=$A93,$R$122,0)))))))),0))*1.1,0)</f>
        <v>26092</v>
      </c>
      <c r="R93" s="101">
        <f t="shared" si="19"/>
        <v>18216</v>
      </c>
      <c r="S93" s="102">
        <f t="shared" si="24"/>
        <v>44308</v>
      </c>
      <c r="T93" s="103">
        <f t="shared" si="25"/>
        <v>1311</v>
      </c>
      <c r="U93" s="104">
        <f t="shared" si="25"/>
        <v>1012</v>
      </c>
      <c r="V93" s="105">
        <f t="shared" si="25"/>
        <v>2323</v>
      </c>
      <c r="W93" s="106">
        <f t="shared" si="26"/>
        <v>-7000</v>
      </c>
      <c r="X93" s="86">
        <f t="shared" si="26"/>
        <v>2239</v>
      </c>
      <c r="Y93" s="87">
        <f t="shared" si="26"/>
        <v>-4761</v>
      </c>
      <c r="Z93" s="107">
        <f t="shared" si="27"/>
        <v>0.78846851202707602</v>
      </c>
      <c r="AA93" s="83">
        <f t="shared" si="27"/>
        <v>1.1401389497402517</v>
      </c>
      <c r="AB93" s="83">
        <f t="shared" si="27"/>
        <v>0.9029733640383949</v>
      </c>
    </row>
    <row r="94" spans="1:28" s="57" customFormat="1" ht="18" customHeight="1" x14ac:dyDescent="0.25">
      <c r="A94" s="84">
        <v>89</v>
      </c>
      <c r="B94" s="85">
        <f t="shared" si="18"/>
        <v>33482</v>
      </c>
      <c r="C94" s="106">
        <v>16170</v>
      </c>
      <c r="D94" s="111">
        <f t="shared" si="28"/>
        <v>49652</v>
      </c>
      <c r="E94" s="88">
        <f>ROUNDDOWN(($F$116+ROUNDDOWN(($A94*IF(501&lt;=$A94,$F$128,IF(101&lt;=$A94,$F$127,IF(51&lt;=$A94,$F$126,IF(31&lt;=$A94,$F$125,IF(21&lt;=$A94,$F$124,IF(11&lt;=$A94,$F$123,IF(1&lt;=$A94,$F$122,0)))))))),0))*1.1,0)</f>
        <v>23480</v>
      </c>
      <c r="F94" s="89">
        <v>16368</v>
      </c>
      <c r="G94" s="90">
        <f t="shared" si="20"/>
        <v>39848</v>
      </c>
      <c r="H94" s="91">
        <f t="shared" si="21"/>
        <v>-10002</v>
      </c>
      <c r="I94" s="92">
        <f t="shared" si="21"/>
        <v>198</v>
      </c>
      <c r="J94" s="93">
        <f t="shared" si="21"/>
        <v>-9804</v>
      </c>
      <c r="K94" s="94">
        <f>ROUNDDOWN(($L$116+ROUNDDOWN(($A94*IF(501&lt;=$A94,$L$128,IF(101&lt;=$A94,$L$127,IF(51&lt;=$A94,$L$126,IF(31&lt;=$A94,$L$125,IF(21&lt;=$A94,$L$124,IF(11&lt;=$A94,$L$123,IF(1&lt;=$A94,$L$122,0)))))))),0))*1.1,0)</f>
        <v>24997</v>
      </c>
      <c r="L94" s="95">
        <v>17391</v>
      </c>
      <c r="M94" s="96">
        <f t="shared" si="22"/>
        <v>42388</v>
      </c>
      <c r="N94" s="97">
        <f t="shared" si="23"/>
        <v>1517</v>
      </c>
      <c r="O94" s="98">
        <f t="shared" si="23"/>
        <v>1023</v>
      </c>
      <c r="P94" s="99">
        <f t="shared" si="23"/>
        <v>2540</v>
      </c>
      <c r="Q94" s="100">
        <f>ROUNDDOWN(($R$116+ROUNDDOWN(($A94*IF(501&lt;=$A94,$R$128,IF(101&lt;=$A94,$R$127,IF(51&lt;=$A94,$R$126,IF(31&lt;=$A94,$R$125,IF(21&lt;=$A94,$R$124,IF(11&lt;=$A94,$R$123,IF(1&lt;=$A94,$R$122,0)))))))),0))*1.1,0)</f>
        <v>26318</v>
      </c>
      <c r="R94" s="101">
        <f t="shared" si="19"/>
        <v>18414</v>
      </c>
      <c r="S94" s="102">
        <f t="shared" si="24"/>
        <v>44732</v>
      </c>
      <c r="T94" s="103">
        <f t="shared" si="25"/>
        <v>1321</v>
      </c>
      <c r="U94" s="104">
        <f t="shared" si="25"/>
        <v>1023</v>
      </c>
      <c r="V94" s="105">
        <f t="shared" si="25"/>
        <v>2344</v>
      </c>
      <c r="W94" s="106">
        <f t="shared" si="26"/>
        <v>-7164</v>
      </c>
      <c r="X94" s="86">
        <f t="shared" si="26"/>
        <v>2244</v>
      </c>
      <c r="Y94" s="87">
        <f t="shared" si="26"/>
        <v>-4920</v>
      </c>
      <c r="Z94" s="107">
        <f t="shared" si="27"/>
        <v>0.78603428707962486</v>
      </c>
      <c r="AA94" s="83">
        <f t="shared" si="27"/>
        <v>1.1387755102040817</v>
      </c>
      <c r="AB94" s="83">
        <f t="shared" si="27"/>
        <v>0.90091033593812941</v>
      </c>
    </row>
    <row r="95" spans="1:28" s="57" customFormat="1" ht="18" customHeight="1" x14ac:dyDescent="0.25">
      <c r="A95" s="84">
        <v>90</v>
      </c>
      <c r="B95" s="85">
        <f t="shared" si="18"/>
        <v>33873</v>
      </c>
      <c r="C95" s="106">
        <v>16362</v>
      </c>
      <c r="D95" s="111">
        <f t="shared" si="28"/>
        <v>50235</v>
      </c>
      <c r="E95" s="88">
        <f>ROUNDDOWN(($F$116+ROUNDDOWN(($A95*IF(501&lt;=$A95,$F$128,IF(101&lt;=$A95,$F$127,IF(51&lt;=$A95,$F$126,IF(31&lt;=$A95,$F$125,IF(21&lt;=$A95,$F$124,IF(11&lt;=$A95,$F$123,IF(1&lt;=$A95,$F$122,0)))))))),0))*1.1,0)</f>
        <v>23683</v>
      </c>
      <c r="F95" s="89">
        <v>16544</v>
      </c>
      <c r="G95" s="90">
        <f t="shared" si="20"/>
        <v>40227</v>
      </c>
      <c r="H95" s="91">
        <f t="shared" si="21"/>
        <v>-10190</v>
      </c>
      <c r="I95" s="92">
        <f t="shared" si="21"/>
        <v>182</v>
      </c>
      <c r="J95" s="93">
        <f t="shared" si="21"/>
        <v>-10008</v>
      </c>
      <c r="K95" s="94">
        <f>ROUNDDOWN(($L$116+ROUNDDOWN(($A95*IF(501&lt;=$A95,$L$128,IF(101&lt;=$A95,$L$127,IF(51&lt;=$A95,$L$126,IF(31&lt;=$A95,$L$125,IF(21&lt;=$A95,$L$124,IF(11&lt;=$A95,$L$123,IF(1&lt;=$A95,$L$122,0)))))))),0))*1.1,0)</f>
        <v>25213</v>
      </c>
      <c r="L95" s="95">
        <v>17578</v>
      </c>
      <c r="M95" s="96">
        <f t="shared" si="22"/>
        <v>42791</v>
      </c>
      <c r="N95" s="97">
        <f t="shared" si="23"/>
        <v>1530</v>
      </c>
      <c r="O95" s="98">
        <f t="shared" si="23"/>
        <v>1034</v>
      </c>
      <c r="P95" s="99">
        <f t="shared" si="23"/>
        <v>2564</v>
      </c>
      <c r="Q95" s="100">
        <f>ROUNDDOWN(($R$116+ROUNDDOWN(($A95*IF(501&lt;=$A95,$R$128,IF(101&lt;=$A95,$R$127,IF(51&lt;=$A95,$R$126,IF(31&lt;=$A95,$R$125,IF(21&lt;=$A95,$R$124,IF(11&lt;=$A95,$R$123,IF(1&lt;=$A95,$R$122,0)))))))),0))*1.1,0)</f>
        <v>26545</v>
      </c>
      <c r="R95" s="101">
        <f t="shared" si="19"/>
        <v>18612</v>
      </c>
      <c r="S95" s="102">
        <f t="shared" si="24"/>
        <v>45157</v>
      </c>
      <c r="T95" s="103">
        <f t="shared" si="25"/>
        <v>1332</v>
      </c>
      <c r="U95" s="104">
        <f t="shared" si="25"/>
        <v>1034</v>
      </c>
      <c r="V95" s="105">
        <f t="shared" si="25"/>
        <v>2366</v>
      </c>
      <c r="W95" s="106">
        <f t="shared" si="26"/>
        <v>-7328</v>
      </c>
      <c r="X95" s="86">
        <f t="shared" si="26"/>
        <v>2250</v>
      </c>
      <c r="Y95" s="87">
        <f t="shared" si="26"/>
        <v>-5078</v>
      </c>
      <c r="Z95" s="107">
        <f t="shared" si="27"/>
        <v>0.78366250405928028</v>
      </c>
      <c r="AA95" s="83">
        <f t="shared" si="27"/>
        <v>1.1375137513751374</v>
      </c>
      <c r="AB95" s="83">
        <f t="shared" si="27"/>
        <v>0.8989150990345377</v>
      </c>
    </row>
    <row r="96" spans="1:28" s="57" customFormat="1" ht="18" customHeight="1" x14ac:dyDescent="0.25">
      <c r="A96" s="84">
        <v>91</v>
      </c>
      <c r="B96" s="85">
        <f t="shared" si="18"/>
        <v>34263</v>
      </c>
      <c r="C96" s="106">
        <v>16555</v>
      </c>
      <c r="D96" s="111">
        <f t="shared" si="28"/>
        <v>50818</v>
      </c>
      <c r="E96" s="88">
        <f>ROUNDDOWN(($F$116+ROUNDDOWN(($A96*IF(501&lt;=$A96,$F$128,IF(101&lt;=$A96,$F$127,IF(51&lt;=$A96,$F$126,IF(31&lt;=$A96,$F$125,IF(21&lt;=$A96,$F$124,IF(11&lt;=$A96,$F$123,IF(1&lt;=$A96,$F$122,0)))))))),0))*1.1,0)</f>
        <v>23885</v>
      </c>
      <c r="F96" s="89">
        <v>16720</v>
      </c>
      <c r="G96" s="90">
        <f t="shared" si="20"/>
        <v>40605</v>
      </c>
      <c r="H96" s="91">
        <f t="shared" si="21"/>
        <v>-10378</v>
      </c>
      <c r="I96" s="92">
        <f t="shared" si="21"/>
        <v>165</v>
      </c>
      <c r="J96" s="93">
        <f t="shared" si="21"/>
        <v>-10213</v>
      </c>
      <c r="K96" s="94">
        <f>ROUNDDOWN(($L$116+ROUNDDOWN(($A96*IF(501&lt;=$A96,$L$128,IF(101&lt;=$A96,$L$127,IF(51&lt;=$A96,$L$126,IF(31&lt;=$A96,$L$125,IF(21&lt;=$A96,$L$124,IF(11&lt;=$A96,$L$123,IF(1&lt;=$A96,$L$122,0)))))))),0))*1.1,0)</f>
        <v>25428</v>
      </c>
      <c r="L96" s="95">
        <v>17765</v>
      </c>
      <c r="M96" s="96">
        <f t="shared" si="22"/>
        <v>43193</v>
      </c>
      <c r="N96" s="97">
        <f t="shared" si="23"/>
        <v>1543</v>
      </c>
      <c r="O96" s="98">
        <f t="shared" si="23"/>
        <v>1045</v>
      </c>
      <c r="P96" s="99">
        <f t="shared" si="23"/>
        <v>2588</v>
      </c>
      <c r="Q96" s="100">
        <f>ROUNDDOWN(($R$116+ROUNDDOWN(($A96*IF(501&lt;=$A96,$R$128,IF(101&lt;=$A96,$R$127,IF(51&lt;=$A96,$R$126,IF(31&lt;=$A96,$R$125,IF(21&lt;=$A96,$R$124,IF(11&lt;=$A96,$R$123,IF(1&lt;=$A96,$R$122,0)))))))),0))*1.1,0)</f>
        <v>26771</v>
      </c>
      <c r="R96" s="101">
        <f t="shared" si="19"/>
        <v>18810</v>
      </c>
      <c r="S96" s="102">
        <f t="shared" si="24"/>
        <v>45581</v>
      </c>
      <c r="T96" s="103">
        <f t="shared" si="25"/>
        <v>1343</v>
      </c>
      <c r="U96" s="104">
        <f t="shared" si="25"/>
        <v>1045</v>
      </c>
      <c r="V96" s="105">
        <f t="shared" si="25"/>
        <v>2388</v>
      </c>
      <c r="W96" s="106">
        <f t="shared" si="26"/>
        <v>-7492</v>
      </c>
      <c r="X96" s="86">
        <f t="shared" si="26"/>
        <v>2255</v>
      </c>
      <c r="Y96" s="87">
        <f t="shared" si="26"/>
        <v>-5237</v>
      </c>
      <c r="Z96" s="107">
        <f t="shared" si="27"/>
        <v>0.78133847006975454</v>
      </c>
      <c r="AA96" s="83">
        <f t="shared" si="27"/>
        <v>1.1362126245847175</v>
      </c>
      <c r="AB96" s="83">
        <f t="shared" si="27"/>
        <v>0.8969459640284938</v>
      </c>
    </row>
    <row r="97" spans="1:28" s="57" customFormat="1" ht="18" customHeight="1" x14ac:dyDescent="0.25">
      <c r="A97" s="84">
        <v>92</v>
      </c>
      <c r="B97" s="85">
        <f t="shared" si="18"/>
        <v>34654</v>
      </c>
      <c r="C97" s="106">
        <v>16747</v>
      </c>
      <c r="D97" s="111">
        <f t="shared" si="28"/>
        <v>51401</v>
      </c>
      <c r="E97" s="88">
        <f>ROUNDDOWN(($F$116+ROUNDDOWN(($A97*IF(501&lt;=$A97,$F$128,IF(101&lt;=$A97,$F$127,IF(51&lt;=$A97,$F$126,IF(31&lt;=$A97,$F$125,IF(21&lt;=$A97,$F$124,IF(11&lt;=$A97,$F$123,IF(1&lt;=$A97,$F$122,0)))))))),0))*1.1,0)</f>
        <v>24087</v>
      </c>
      <c r="F97" s="89">
        <v>16896</v>
      </c>
      <c r="G97" s="90">
        <f t="shared" si="20"/>
        <v>40983</v>
      </c>
      <c r="H97" s="91">
        <f t="shared" si="21"/>
        <v>-10567</v>
      </c>
      <c r="I97" s="92">
        <f t="shared" si="21"/>
        <v>149</v>
      </c>
      <c r="J97" s="93">
        <f t="shared" si="21"/>
        <v>-10418</v>
      </c>
      <c r="K97" s="94">
        <f>ROUNDDOWN(($L$116+ROUNDDOWN(($A97*IF(501&lt;=$A97,$L$128,IF(101&lt;=$A97,$L$127,IF(51&lt;=$A97,$L$126,IF(31&lt;=$A97,$L$125,IF(21&lt;=$A97,$L$124,IF(11&lt;=$A97,$L$123,IF(1&lt;=$A97,$L$122,0)))))))),0))*1.1,0)</f>
        <v>25644</v>
      </c>
      <c r="L97" s="95">
        <v>17952</v>
      </c>
      <c r="M97" s="96">
        <f t="shared" si="22"/>
        <v>43596</v>
      </c>
      <c r="N97" s="97">
        <f t="shared" si="23"/>
        <v>1557</v>
      </c>
      <c r="O97" s="98">
        <f t="shared" si="23"/>
        <v>1056</v>
      </c>
      <c r="P97" s="99">
        <f t="shared" si="23"/>
        <v>2613</v>
      </c>
      <c r="Q97" s="100">
        <f>ROUNDDOWN(($R$116+ROUNDDOWN(($A97*IF(501&lt;=$A97,$R$128,IF(101&lt;=$A97,$R$127,IF(51&lt;=$A97,$R$126,IF(31&lt;=$A97,$R$125,IF(21&lt;=$A97,$R$124,IF(11&lt;=$A97,$R$123,IF(1&lt;=$A97,$R$122,0)))))))),0))*1.1,0)</f>
        <v>26998</v>
      </c>
      <c r="R97" s="101">
        <f t="shared" si="19"/>
        <v>19008</v>
      </c>
      <c r="S97" s="102">
        <f t="shared" si="24"/>
        <v>46006</v>
      </c>
      <c r="T97" s="103">
        <f t="shared" si="25"/>
        <v>1354</v>
      </c>
      <c r="U97" s="104">
        <f t="shared" si="25"/>
        <v>1056</v>
      </c>
      <c r="V97" s="105">
        <f t="shared" si="25"/>
        <v>2410</v>
      </c>
      <c r="W97" s="106">
        <f t="shared" si="26"/>
        <v>-7656</v>
      </c>
      <c r="X97" s="86">
        <f t="shared" si="26"/>
        <v>2261</v>
      </c>
      <c r="Y97" s="87">
        <f t="shared" si="26"/>
        <v>-5395</v>
      </c>
      <c r="Z97" s="107">
        <f t="shared" si="27"/>
        <v>0.77907312287181851</v>
      </c>
      <c r="AA97" s="83">
        <f t="shared" si="27"/>
        <v>1.135009255389025</v>
      </c>
      <c r="AB97" s="83">
        <f t="shared" si="27"/>
        <v>0.89504095251065152</v>
      </c>
    </row>
    <row r="98" spans="1:28" s="57" customFormat="1" ht="18" customHeight="1" x14ac:dyDescent="0.25">
      <c r="A98" s="84">
        <v>93</v>
      </c>
      <c r="B98" s="85">
        <f t="shared" si="18"/>
        <v>35044</v>
      </c>
      <c r="C98" s="106">
        <v>16940</v>
      </c>
      <c r="D98" s="111">
        <f t="shared" si="28"/>
        <v>51984</v>
      </c>
      <c r="E98" s="88">
        <f>ROUNDDOWN(($F$116+ROUNDDOWN(($A98*IF(501&lt;=$A98,$F$128,IF(101&lt;=$A98,$F$127,IF(51&lt;=$A98,$F$126,IF(31&lt;=$A98,$F$125,IF(21&lt;=$A98,$F$124,IF(11&lt;=$A98,$F$123,IF(1&lt;=$A98,$F$122,0)))))))),0))*1.1,0)</f>
        <v>24290</v>
      </c>
      <c r="F98" s="89">
        <v>17072</v>
      </c>
      <c r="G98" s="90">
        <f t="shared" si="20"/>
        <v>41362</v>
      </c>
      <c r="H98" s="91">
        <f t="shared" si="21"/>
        <v>-10754</v>
      </c>
      <c r="I98" s="92">
        <f t="shared" si="21"/>
        <v>132</v>
      </c>
      <c r="J98" s="93">
        <f t="shared" si="21"/>
        <v>-10622</v>
      </c>
      <c r="K98" s="94">
        <f>ROUNDDOWN(($L$116+ROUNDDOWN(($A98*IF(501&lt;=$A98,$L$128,IF(101&lt;=$A98,$L$127,IF(51&lt;=$A98,$L$126,IF(31&lt;=$A98,$L$125,IF(21&lt;=$A98,$L$124,IF(11&lt;=$A98,$L$123,IF(1&lt;=$A98,$L$122,0)))))))),0))*1.1,0)</f>
        <v>25859</v>
      </c>
      <c r="L98" s="95">
        <v>18139</v>
      </c>
      <c r="M98" s="96">
        <f t="shared" si="22"/>
        <v>43998</v>
      </c>
      <c r="N98" s="97">
        <f t="shared" si="23"/>
        <v>1569</v>
      </c>
      <c r="O98" s="98">
        <f t="shared" si="23"/>
        <v>1067</v>
      </c>
      <c r="P98" s="99">
        <f t="shared" si="23"/>
        <v>2636</v>
      </c>
      <c r="Q98" s="100">
        <f>ROUNDDOWN(($R$116+ROUNDDOWN(($A98*IF(501&lt;=$A98,$R$128,IF(101&lt;=$A98,$R$127,IF(51&lt;=$A98,$R$126,IF(31&lt;=$A98,$R$125,IF(21&lt;=$A98,$R$124,IF(11&lt;=$A98,$R$123,IF(1&lt;=$A98,$R$122,0)))))))),0))*1.1,0)</f>
        <v>27225</v>
      </c>
      <c r="R98" s="101">
        <f t="shared" si="19"/>
        <v>19206</v>
      </c>
      <c r="S98" s="102">
        <f t="shared" si="24"/>
        <v>46431</v>
      </c>
      <c r="T98" s="103">
        <f t="shared" si="25"/>
        <v>1366</v>
      </c>
      <c r="U98" s="104">
        <f t="shared" si="25"/>
        <v>1067</v>
      </c>
      <c r="V98" s="105">
        <f t="shared" si="25"/>
        <v>2433</v>
      </c>
      <c r="W98" s="106">
        <f t="shared" si="26"/>
        <v>-7819</v>
      </c>
      <c r="X98" s="86">
        <f t="shared" si="26"/>
        <v>2266</v>
      </c>
      <c r="Y98" s="87">
        <f t="shared" si="26"/>
        <v>-5553</v>
      </c>
      <c r="Z98" s="107">
        <f t="shared" si="27"/>
        <v>0.77688049309439566</v>
      </c>
      <c r="AA98" s="83">
        <f t="shared" si="27"/>
        <v>1.1337662337662338</v>
      </c>
      <c r="AB98" s="83">
        <f t="shared" si="27"/>
        <v>0.89317867036011078</v>
      </c>
    </row>
    <row r="99" spans="1:28" s="57" customFormat="1" ht="18" customHeight="1" x14ac:dyDescent="0.25">
      <c r="A99" s="84">
        <v>94</v>
      </c>
      <c r="B99" s="85">
        <f t="shared" si="18"/>
        <v>35435</v>
      </c>
      <c r="C99" s="106">
        <v>17132</v>
      </c>
      <c r="D99" s="111">
        <f t="shared" si="28"/>
        <v>52567</v>
      </c>
      <c r="E99" s="88">
        <f>ROUNDDOWN(($F$116+ROUNDDOWN(($A99*IF(501&lt;=$A99,$F$128,IF(101&lt;=$A99,$F$127,IF(51&lt;=$A99,$F$126,IF(31&lt;=$A99,$F$125,IF(21&lt;=$A99,$F$124,IF(11&lt;=$A99,$F$123,IF(1&lt;=$A99,$F$122,0)))))))),0))*1.1,0)</f>
        <v>24492</v>
      </c>
      <c r="F99" s="89">
        <v>17248</v>
      </c>
      <c r="G99" s="90">
        <f t="shared" si="20"/>
        <v>41740</v>
      </c>
      <c r="H99" s="91">
        <f t="shared" si="21"/>
        <v>-10943</v>
      </c>
      <c r="I99" s="92">
        <f t="shared" si="21"/>
        <v>116</v>
      </c>
      <c r="J99" s="93">
        <f t="shared" si="21"/>
        <v>-10827</v>
      </c>
      <c r="K99" s="94">
        <f>ROUNDDOWN(($L$116+ROUNDDOWN(($A99*IF(501&lt;=$A99,$L$128,IF(101&lt;=$A99,$L$127,IF(51&lt;=$A99,$L$126,IF(31&lt;=$A99,$L$125,IF(21&lt;=$A99,$L$124,IF(11&lt;=$A99,$L$123,IF(1&lt;=$A99,$L$122,0)))))))),0))*1.1,0)</f>
        <v>26075</v>
      </c>
      <c r="L99" s="95">
        <v>18326</v>
      </c>
      <c r="M99" s="96">
        <f t="shared" si="22"/>
        <v>44401</v>
      </c>
      <c r="N99" s="97">
        <f t="shared" si="23"/>
        <v>1583</v>
      </c>
      <c r="O99" s="98">
        <f t="shared" si="23"/>
        <v>1078</v>
      </c>
      <c r="P99" s="99">
        <f t="shared" si="23"/>
        <v>2661</v>
      </c>
      <c r="Q99" s="100">
        <f>ROUNDDOWN(($R$116+ROUNDDOWN(($A99*IF(501&lt;=$A99,$R$128,IF(101&lt;=$A99,$R$127,IF(51&lt;=$A99,$R$126,IF(31&lt;=$A99,$R$125,IF(21&lt;=$A99,$R$124,IF(11&lt;=$A99,$R$123,IF(1&lt;=$A99,$R$122,0)))))))),0))*1.1,0)</f>
        <v>27451</v>
      </c>
      <c r="R99" s="101">
        <f t="shared" si="19"/>
        <v>19404</v>
      </c>
      <c r="S99" s="102">
        <f t="shared" si="24"/>
        <v>46855</v>
      </c>
      <c r="T99" s="103">
        <f t="shared" si="25"/>
        <v>1376</v>
      </c>
      <c r="U99" s="104">
        <f t="shared" si="25"/>
        <v>1078</v>
      </c>
      <c r="V99" s="105">
        <f t="shared" si="25"/>
        <v>2454</v>
      </c>
      <c r="W99" s="106">
        <f t="shared" si="26"/>
        <v>-7984</v>
      </c>
      <c r="X99" s="86">
        <f t="shared" si="26"/>
        <v>2272</v>
      </c>
      <c r="Y99" s="87">
        <f t="shared" si="26"/>
        <v>-5712</v>
      </c>
      <c r="Z99" s="107">
        <f t="shared" si="27"/>
        <v>0.77468604487089032</v>
      </c>
      <c r="AA99" s="83">
        <f t="shared" si="27"/>
        <v>1.1326173243053934</v>
      </c>
      <c r="AB99" s="83">
        <f t="shared" si="27"/>
        <v>0.89133867255122035</v>
      </c>
    </row>
    <row r="100" spans="1:28" s="57" customFormat="1" ht="18" customHeight="1" x14ac:dyDescent="0.25">
      <c r="A100" s="84">
        <v>95</v>
      </c>
      <c r="B100" s="85">
        <f t="shared" si="18"/>
        <v>35825</v>
      </c>
      <c r="C100" s="106">
        <v>17325</v>
      </c>
      <c r="D100" s="111">
        <f t="shared" si="28"/>
        <v>53150</v>
      </c>
      <c r="E100" s="88">
        <f>ROUNDDOWN(($F$116+ROUNDDOWN(($A100*IF(501&lt;=$A100,$F$128,IF(101&lt;=$A100,$F$127,IF(51&lt;=$A100,$F$126,IF(31&lt;=$A100,$F$125,IF(21&lt;=$A100,$F$124,IF(11&lt;=$A100,$F$123,IF(1&lt;=$A100,$F$122,0)))))))),0))*1.1,0)</f>
        <v>24695</v>
      </c>
      <c r="F100" s="89">
        <v>17424</v>
      </c>
      <c r="G100" s="90">
        <f t="shared" si="20"/>
        <v>42119</v>
      </c>
      <c r="H100" s="91">
        <f t="shared" si="21"/>
        <v>-11130</v>
      </c>
      <c r="I100" s="92">
        <f t="shared" si="21"/>
        <v>99</v>
      </c>
      <c r="J100" s="93">
        <f t="shared" si="21"/>
        <v>-11031</v>
      </c>
      <c r="K100" s="94">
        <f>ROUNDDOWN(($L$116+ROUNDDOWN(($A100*IF(501&lt;=$A100,$L$128,IF(101&lt;=$A100,$L$127,IF(51&lt;=$A100,$L$126,IF(31&lt;=$A100,$L$125,IF(21&lt;=$A100,$L$124,IF(11&lt;=$A100,$L$123,IF(1&lt;=$A100,$L$122,0)))))))),0))*1.1,0)</f>
        <v>26291</v>
      </c>
      <c r="L100" s="95">
        <v>18513</v>
      </c>
      <c r="M100" s="96">
        <f t="shared" si="22"/>
        <v>44804</v>
      </c>
      <c r="N100" s="97">
        <f t="shared" si="23"/>
        <v>1596</v>
      </c>
      <c r="O100" s="98">
        <f t="shared" si="23"/>
        <v>1089</v>
      </c>
      <c r="P100" s="99">
        <f t="shared" si="23"/>
        <v>2685</v>
      </c>
      <c r="Q100" s="100">
        <f>ROUNDDOWN(($R$116+ROUNDDOWN(($A100*IF(501&lt;=$A100,$R$128,IF(101&lt;=$A100,$R$127,IF(51&lt;=$A100,$R$126,IF(31&lt;=$A100,$R$125,IF(21&lt;=$A100,$R$124,IF(11&lt;=$A100,$R$123,IF(1&lt;=$A100,$R$122,0)))))))),0))*1.1,0)</f>
        <v>27678</v>
      </c>
      <c r="R100" s="101">
        <f t="shared" si="19"/>
        <v>19602</v>
      </c>
      <c r="S100" s="102">
        <f t="shared" si="24"/>
        <v>47280</v>
      </c>
      <c r="T100" s="103">
        <f t="shared" si="25"/>
        <v>1387</v>
      </c>
      <c r="U100" s="104">
        <f t="shared" si="25"/>
        <v>1089</v>
      </c>
      <c r="V100" s="105">
        <f t="shared" si="25"/>
        <v>2476</v>
      </c>
      <c r="W100" s="106">
        <f t="shared" si="26"/>
        <v>-8147</v>
      </c>
      <c r="X100" s="86">
        <f t="shared" si="26"/>
        <v>2277</v>
      </c>
      <c r="Y100" s="87">
        <f t="shared" si="26"/>
        <v>-5870</v>
      </c>
      <c r="Z100" s="107">
        <f t="shared" si="27"/>
        <v>0.77258897418004191</v>
      </c>
      <c r="AA100" s="83">
        <f t="shared" si="27"/>
        <v>1.1314285714285715</v>
      </c>
      <c r="AB100" s="83">
        <f t="shared" si="27"/>
        <v>0.88955785512699903</v>
      </c>
    </row>
    <row r="101" spans="1:28" s="57" customFormat="1" ht="18" customHeight="1" x14ac:dyDescent="0.25">
      <c r="A101" s="84">
        <v>96</v>
      </c>
      <c r="B101" s="85">
        <f t="shared" si="18"/>
        <v>36216</v>
      </c>
      <c r="C101" s="106">
        <v>17517</v>
      </c>
      <c r="D101" s="111">
        <f t="shared" si="28"/>
        <v>53733</v>
      </c>
      <c r="E101" s="88">
        <f>ROUNDDOWN(($F$116+ROUNDDOWN(($A101*IF(501&lt;=$A101,$F$128,IF(101&lt;=$A101,$F$127,IF(51&lt;=$A101,$F$126,IF(31&lt;=$A101,$F$125,IF(21&lt;=$A101,$F$124,IF(11&lt;=$A101,$F$123,IF(1&lt;=$A101,$F$122,0)))))))),0))*1.1,0)</f>
        <v>24897</v>
      </c>
      <c r="F101" s="89">
        <v>17600</v>
      </c>
      <c r="G101" s="90">
        <f t="shared" si="20"/>
        <v>42497</v>
      </c>
      <c r="H101" s="91">
        <f t="shared" si="21"/>
        <v>-11319</v>
      </c>
      <c r="I101" s="92">
        <f t="shared" si="21"/>
        <v>83</v>
      </c>
      <c r="J101" s="93">
        <f t="shared" si="21"/>
        <v>-11236</v>
      </c>
      <c r="K101" s="94">
        <f>ROUNDDOWN(($L$116+ROUNDDOWN(($A101*IF(501&lt;=$A101,$L$128,IF(101&lt;=$A101,$L$127,IF(51&lt;=$A101,$L$126,IF(31&lt;=$A101,$L$125,IF(21&lt;=$A101,$L$124,IF(11&lt;=$A101,$L$123,IF(1&lt;=$A101,$L$122,0)))))))),0))*1.1,0)</f>
        <v>26506</v>
      </c>
      <c r="L101" s="95">
        <v>18700</v>
      </c>
      <c r="M101" s="96">
        <f t="shared" si="22"/>
        <v>45206</v>
      </c>
      <c r="N101" s="97">
        <f t="shared" si="23"/>
        <v>1609</v>
      </c>
      <c r="O101" s="98">
        <f t="shared" si="23"/>
        <v>1100</v>
      </c>
      <c r="P101" s="99">
        <f t="shared" si="23"/>
        <v>2709</v>
      </c>
      <c r="Q101" s="100">
        <f>ROUNDDOWN(($R$116+ROUNDDOWN(($A101*IF(501&lt;=$A101,$R$128,IF(101&lt;=$A101,$R$127,IF(51&lt;=$A101,$R$126,IF(31&lt;=$A101,$R$125,IF(21&lt;=$A101,$R$124,IF(11&lt;=$A101,$R$123,IF(1&lt;=$A101,$R$122,0)))))))),0))*1.1,0)</f>
        <v>27904</v>
      </c>
      <c r="R101" s="101">
        <f t="shared" si="19"/>
        <v>19800</v>
      </c>
      <c r="S101" s="102">
        <f t="shared" si="24"/>
        <v>47704</v>
      </c>
      <c r="T101" s="103">
        <f t="shared" si="25"/>
        <v>1398</v>
      </c>
      <c r="U101" s="104">
        <f t="shared" si="25"/>
        <v>1100</v>
      </c>
      <c r="V101" s="105">
        <f t="shared" si="25"/>
        <v>2498</v>
      </c>
      <c r="W101" s="106">
        <f t="shared" si="26"/>
        <v>-8312</v>
      </c>
      <c r="X101" s="86">
        <f t="shared" si="26"/>
        <v>2283</v>
      </c>
      <c r="Y101" s="87">
        <f t="shared" si="26"/>
        <v>-6029</v>
      </c>
      <c r="Z101" s="107">
        <f t="shared" si="27"/>
        <v>0.77048818201899716</v>
      </c>
      <c r="AA101" s="83">
        <f t="shared" si="27"/>
        <v>1.1303305360506937</v>
      </c>
      <c r="AB101" s="83">
        <f t="shared" si="27"/>
        <v>0.8877970707014311</v>
      </c>
    </row>
    <row r="102" spans="1:28" s="57" customFormat="1" ht="18" customHeight="1" x14ac:dyDescent="0.25">
      <c r="A102" s="84">
        <v>97</v>
      </c>
      <c r="B102" s="85">
        <f t="shared" si="18"/>
        <v>36606</v>
      </c>
      <c r="C102" s="106">
        <v>17710</v>
      </c>
      <c r="D102" s="111">
        <f t="shared" si="28"/>
        <v>54316</v>
      </c>
      <c r="E102" s="88">
        <f>ROUNDDOWN(($F$116+ROUNDDOWN(($A102*IF(501&lt;=$A102,$F$128,IF(101&lt;=$A102,$F$127,IF(51&lt;=$A102,$F$126,IF(31&lt;=$A102,$F$125,IF(21&lt;=$A102,$F$124,IF(11&lt;=$A102,$F$123,IF(1&lt;=$A102,$F$122,0)))))))),0))*1.1,0)</f>
        <v>25099</v>
      </c>
      <c r="F102" s="89">
        <v>17776</v>
      </c>
      <c r="G102" s="90">
        <f t="shared" si="20"/>
        <v>42875</v>
      </c>
      <c r="H102" s="91">
        <f t="shared" si="21"/>
        <v>-11507</v>
      </c>
      <c r="I102" s="92">
        <f t="shared" si="21"/>
        <v>66</v>
      </c>
      <c r="J102" s="93">
        <f t="shared" si="21"/>
        <v>-11441</v>
      </c>
      <c r="K102" s="94">
        <f>ROUNDDOWN(($L$116+ROUNDDOWN(($A102*IF(501&lt;=$A102,$L$128,IF(101&lt;=$A102,$L$127,IF(51&lt;=$A102,$L$126,IF(31&lt;=$A102,$L$125,IF(21&lt;=$A102,$L$124,IF(11&lt;=$A102,$L$123,IF(1&lt;=$A102,$L$122,0)))))))),0))*1.1,0)</f>
        <v>26722</v>
      </c>
      <c r="L102" s="95">
        <v>18887</v>
      </c>
      <c r="M102" s="96">
        <f t="shared" si="22"/>
        <v>45609</v>
      </c>
      <c r="N102" s="97">
        <f t="shared" si="23"/>
        <v>1623</v>
      </c>
      <c r="O102" s="98">
        <f t="shared" si="23"/>
        <v>1111</v>
      </c>
      <c r="P102" s="99">
        <f t="shared" si="23"/>
        <v>2734</v>
      </c>
      <c r="Q102" s="100">
        <f>ROUNDDOWN(($R$116+ROUNDDOWN(($A102*IF(501&lt;=$A102,$R$128,IF(101&lt;=$A102,$R$127,IF(51&lt;=$A102,$R$126,IF(31&lt;=$A102,$R$125,IF(21&lt;=$A102,$R$124,IF(11&lt;=$A102,$R$123,IF(1&lt;=$A102,$R$122,0)))))))),0))*1.1,0)</f>
        <v>28131</v>
      </c>
      <c r="R102" s="101">
        <f t="shared" si="19"/>
        <v>19998</v>
      </c>
      <c r="S102" s="102">
        <f t="shared" si="24"/>
        <v>48129</v>
      </c>
      <c r="T102" s="103">
        <f t="shared" si="25"/>
        <v>1409</v>
      </c>
      <c r="U102" s="104">
        <f t="shared" si="25"/>
        <v>1111</v>
      </c>
      <c r="V102" s="105">
        <f t="shared" si="25"/>
        <v>2520</v>
      </c>
      <c r="W102" s="106">
        <f t="shared" si="26"/>
        <v>-8475</v>
      </c>
      <c r="X102" s="86">
        <f t="shared" si="26"/>
        <v>2288</v>
      </c>
      <c r="Y102" s="87">
        <f t="shared" si="26"/>
        <v>-6187</v>
      </c>
      <c r="Z102" s="107">
        <f t="shared" si="27"/>
        <v>0.76848057695459759</v>
      </c>
      <c r="AA102" s="83">
        <f t="shared" si="27"/>
        <v>1.129192546583851</v>
      </c>
      <c r="AB102" s="83">
        <f t="shared" si="27"/>
        <v>0.88609249576552029</v>
      </c>
    </row>
    <row r="103" spans="1:28" s="57" customFormat="1" ht="18" customHeight="1" x14ac:dyDescent="0.25">
      <c r="A103" s="84">
        <v>98</v>
      </c>
      <c r="B103" s="85">
        <f t="shared" si="18"/>
        <v>36997</v>
      </c>
      <c r="C103" s="106">
        <v>17902</v>
      </c>
      <c r="D103" s="111">
        <f t="shared" si="28"/>
        <v>54899</v>
      </c>
      <c r="E103" s="88">
        <f>ROUNDDOWN(($F$116+ROUNDDOWN(($A103*IF(501&lt;=$A103,$F$128,IF(101&lt;=$A103,$F$127,IF(51&lt;=$A103,$F$126,IF(31&lt;=$A103,$F$125,IF(21&lt;=$A103,$F$124,IF(11&lt;=$A103,$F$123,IF(1&lt;=$A103,$F$122,0)))))))),0))*1.1,0)</f>
        <v>25302</v>
      </c>
      <c r="F103" s="89">
        <v>17952</v>
      </c>
      <c r="G103" s="90">
        <f t="shared" si="20"/>
        <v>43254</v>
      </c>
      <c r="H103" s="91">
        <f t="shared" si="21"/>
        <v>-11695</v>
      </c>
      <c r="I103" s="92">
        <f t="shared" si="21"/>
        <v>50</v>
      </c>
      <c r="J103" s="93">
        <f t="shared" si="21"/>
        <v>-11645</v>
      </c>
      <c r="K103" s="94">
        <f>ROUNDDOWN(($L$116+ROUNDDOWN(($A103*IF(501&lt;=$A103,$L$128,IF(101&lt;=$A103,$L$127,IF(51&lt;=$A103,$L$126,IF(31&lt;=$A103,$L$125,IF(21&lt;=$A103,$L$124,IF(11&lt;=$A103,$L$123,IF(1&lt;=$A103,$L$122,0)))))))),0))*1.1,0)</f>
        <v>26937</v>
      </c>
      <c r="L103" s="95">
        <v>19074</v>
      </c>
      <c r="M103" s="96">
        <f t="shared" si="22"/>
        <v>46011</v>
      </c>
      <c r="N103" s="97">
        <f t="shared" si="23"/>
        <v>1635</v>
      </c>
      <c r="O103" s="98">
        <f t="shared" si="23"/>
        <v>1122</v>
      </c>
      <c r="P103" s="99">
        <f t="shared" si="23"/>
        <v>2757</v>
      </c>
      <c r="Q103" s="100">
        <f>ROUNDDOWN(($R$116+ROUNDDOWN(($A103*IF(501&lt;=$A103,$R$128,IF(101&lt;=$A103,$R$127,IF(51&lt;=$A103,$R$126,IF(31&lt;=$A103,$R$125,IF(21&lt;=$A103,$R$124,IF(11&lt;=$A103,$R$123,IF(1&lt;=$A103,$R$122,0)))))))),0))*1.1,0)</f>
        <v>28358</v>
      </c>
      <c r="R103" s="101">
        <f t="shared" si="19"/>
        <v>20196</v>
      </c>
      <c r="S103" s="102">
        <f t="shared" si="24"/>
        <v>48554</v>
      </c>
      <c r="T103" s="103">
        <f t="shared" si="25"/>
        <v>1421</v>
      </c>
      <c r="U103" s="104">
        <f t="shared" si="25"/>
        <v>1122</v>
      </c>
      <c r="V103" s="105">
        <f t="shared" si="25"/>
        <v>2543</v>
      </c>
      <c r="W103" s="106">
        <f t="shared" si="26"/>
        <v>-8639</v>
      </c>
      <c r="X103" s="86">
        <f t="shared" si="26"/>
        <v>2294</v>
      </c>
      <c r="Y103" s="87">
        <f t="shared" si="26"/>
        <v>-6345</v>
      </c>
      <c r="Z103" s="107">
        <f t="shared" si="27"/>
        <v>0.76649458064167364</v>
      </c>
      <c r="AA103" s="83">
        <f t="shared" si="27"/>
        <v>1.1281421070271478</v>
      </c>
      <c r="AB103" s="83">
        <f t="shared" si="27"/>
        <v>0.88442412430098905</v>
      </c>
    </row>
    <row r="104" spans="1:28" s="57" customFormat="1" ht="18" customHeight="1" x14ac:dyDescent="0.25">
      <c r="A104" s="84">
        <v>99</v>
      </c>
      <c r="B104" s="85">
        <f t="shared" si="18"/>
        <v>37387</v>
      </c>
      <c r="C104" s="106">
        <v>18095</v>
      </c>
      <c r="D104" s="111">
        <f t="shared" si="28"/>
        <v>55482</v>
      </c>
      <c r="E104" s="88">
        <f>ROUNDDOWN(($F$116+ROUNDDOWN(($A104*IF(501&lt;=$A104,$F$128,IF(101&lt;=$A104,$F$127,IF(51&lt;=$A104,$F$126,IF(31&lt;=$A104,$F$125,IF(21&lt;=$A104,$F$124,IF(11&lt;=$A104,$F$123,IF(1&lt;=$A104,$F$122,0)))))))),0))*1.1,0)</f>
        <v>25504</v>
      </c>
      <c r="F104" s="89">
        <v>18128</v>
      </c>
      <c r="G104" s="90">
        <f t="shared" si="20"/>
        <v>43632</v>
      </c>
      <c r="H104" s="91">
        <f t="shared" si="21"/>
        <v>-11883</v>
      </c>
      <c r="I104" s="92">
        <f t="shared" si="21"/>
        <v>33</v>
      </c>
      <c r="J104" s="93">
        <f t="shared" si="21"/>
        <v>-11850</v>
      </c>
      <c r="K104" s="94">
        <f>ROUNDDOWN(($L$116+ROUNDDOWN(($A104*IF(501&lt;=$A104,$L$128,IF(101&lt;=$A104,$L$127,IF(51&lt;=$A104,$L$126,IF(31&lt;=$A104,$L$125,IF(21&lt;=$A104,$L$124,IF(11&lt;=$A104,$L$123,IF(1&lt;=$A104,$L$122,0)))))))),0))*1.1,0)</f>
        <v>27153</v>
      </c>
      <c r="L104" s="95">
        <v>19261</v>
      </c>
      <c r="M104" s="96">
        <f t="shared" si="22"/>
        <v>46414</v>
      </c>
      <c r="N104" s="97">
        <f t="shared" si="23"/>
        <v>1649</v>
      </c>
      <c r="O104" s="98">
        <f t="shared" si="23"/>
        <v>1133</v>
      </c>
      <c r="P104" s="99">
        <f t="shared" si="23"/>
        <v>2782</v>
      </c>
      <c r="Q104" s="100">
        <f>ROUNDDOWN(($R$116+ROUNDDOWN(($A104*IF(501&lt;=$A104,$R$128,IF(101&lt;=$A104,$R$127,IF(51&lt;=$A104,$R$126,IF(31&lt;=$A104,$R$125,IF(21&lt;=$A104,$R$124,IF(11&lt;=$A104,$R$123,IF(1&lt;=$A104,$R$122,0)))))))),0))*1.1,0)</f>
        <v>28584</v>
      </c>
      <c r="R104" s="101">
        <f t="shared" si="19"/>
        <v>20394</v>
      </c>
      <c r="S104" s="102">
        <f t="shared" si="24"/>
        <v>48978</v>
      </c>
      <c r="T104" s="103">
        <f t="shared" si="25"/>
        <v>1431</v>
      </c>
      <c r="U104" s="104">
        <f t="shared" si="25"/>
        <v>1133</v>
      </c>
      <c r="V104" s="105">
        <f t="shared" si="25"/>
        <v>2564</v>
      </c>
      <c r="W104" s="106">
        <f t="shared" si="26"/>
        <v>-8803</v>
      </c>
      <c r="X104" s="86">
        <f t="shared" si="26"/>
        <v>2299</v>
      </c>
      <c r="Y104" s="87">
        <f t="shared" si="26"/>
        <v>-6504</v>
      </c>
      <c r="Z104" s="107">
        <f t="shared" si="27"/>
        <v>0.76454382539385346</v>
      </c>
      <c r="AA104" s="83">
        <f t="shared" si="27"/>
        <v>1.1270516717325227</v>
      </c>
      <c r="AB104" s="83">
        <f t="shared" si="27"/>
        <v>0.88277279117551644</v>
      </c>
    </row>
    <row r="105" spans="1:28" s="57" customFormat="1" ht="18" customHeight="1" x14ac:dyDescent="0.25">
      <c r="A105" s="84">
        <v>100</v>
      </c>
      <c r="B105" s="85">
        <f t="shared" si="18"/>
        <v>37778</v>
      </c>
      <c r="C105" s="106">
        <v>18287</v>
      </c>
      <c r="D105" s="111">
        <f t="shared" si="28"/>
        <v>56065</v>
      </c>
      <c r="E105" s="88">
        <f>ROUNDDOWN(($F$116+ROUNDDOWN(($A105*IF(501&lt;=$A105,$F$128,IF(101&lt;=$A105,$F$127,IF(51&lt;=$A105,$F$126,IF(31&lt;=$A105,$F$125,IF(21&lt;=$A105,$F$124,IF(11&lt;=$A105,$F$123,IF(1&lt;=$A105,$F$122,0)))))))),0))*1.1,0)</f>
        <v>25707</v>
      </c>
      <c r="F105" s="89">
        <v>18304</v>
      </c>
      <c r="G105" s="90">
        <f t="shared" si="20"/>
        <v>44011</v>
      </c>
      <c r="H105" s="91">
        <f t="shared" si="21"/>
        <v>-12071</v>
      </c>
      <c r="I105" s="92">
        <f t="shared" si="21"/>
        <v>17</v>
      </c>
      <c r="J105" s="93">
        <f t="shared" si="21"/>
        <v>-12054</v>
      </c>
      <c r="K105" s="94">
        <f>ROUNDDOWN(($L$116+ROUNDDOWN(($A105*IF(501&lt;=$A105,$L$128,IF(101&lt;=$A105,$L$127,IF(51&lt;=$A105,$L$126,IF(31&lt;=$A105,$L$125,IF(21&lt;=$A105,$L$124,IF(11&lt;=$A105,$L$123,IF(1&lt;=$A105,$L$122,0)))))))),0))*1.1,0)</f>
        <v>27369</v>
      </c>
      <c r="L105" s="95">
        <v>19448</v>
      </c>
      <c r="M105" s="96">
        <f t="shared" si="22"/>
        <v>46817</v>
      </c>
      <c r="N105" s="97">
        <f t="shared" si="23"/>
        <v>1662</v>
      </c>
      <c r="O105" s="98">
        <f t="shared" si="23"/>
        <v>1144</v>
      </c>
      <c r="P105" s="99">
        <f t="shared" si="23"/>
        <v>2806</v>
      </c>
      <c r="Q105" s="100">
        <f>ROUNDDOWN(($R$116+ROUNDDOWN(($A105*IF(501&lt;=$A105,$R$128,IF(101&lt;=$A105,$R$127,IF(51&lt;=$A105,$R$126,IF(31&lt;=$A105,$R$125,IF(21&lt;=$A105,$R$124,IF(11&lt;=$A105,$R$123,IF(1&lt;=$A105,$R$122,0)))))))),0))*1.1,0)</f>
        <v>28811</v>
      </c>
      <c r="R105" s="101">
        <f t="shared" si="19"/>
        <v>20592</v>
      </c>
      <c r="S105" s="102">
        <f t="shared" si="24"/>
        <v>49403</v>
      </c>
      <c r="T105" s="103">
        <f t="shared" si="25"/>
        <v>1442</v>
      </c>
      <c r="U105" s="104">
        <f t="shared" si="25"/>
        <v>1144</v>
      </c>
      <c r="V105" s="105">
        <f t="shared" si="25"/>
        <v>2586</v>
      </c>
      <c r="W105" s="106">
        <f t="shared" si="26"/>
        <v>-8967</v>
      </c>
      <c r="X105" s="86">
        <f t="shared" si="26"/>
        <v>2305</v>
      </c>
      <c r="Y105" s="87">
        <f t="shared" si="26"/>
        <v>-6662</v>
      </c>
      <c r="Z105" s="107">
        <f t="shared" si="27"/>
        <v>0.76263963153157921</v>
      </c>
      <c r="AA105" s="83">
        <f t="shared" si="27"/>
        <v>1.1260458249029366</v>
      </c>
      <c r="AB105" s="83">
        <f t="shared" si="27"/>
        <v>0.88117363774190671</v>
      </c>
    </row>
    <row r="106" spans="1:28" s="57" customFormat="1" ht="18" customHeight="1" x14ac:dyDescent="0.25">
      <c r="A106" s="84">
        <v>101</v>
      </c>
      <c r="B106" s="85">
        <f t="shared" si="18"/>
        <v>47077</v>
      </c>
      <c r="C106" s="106">
        <v>18518</v>
      </c>
      <c r="D106" s="111">
        <f t="shared" si="28"/>
        <v>65595</v>
      </c>
      <c r="E106" s="88">
        <f>ROUNDDOWN(($F$116+ROUNDDOWN(($A106*IF(501&lt;=$A106,$F$128,IF(101&lt;=$A106,$F$127,IF(51&lt;=$A106,$F$126,IF(31&lt;=$A106,$F$125,IF(21&lt;=$A106,$F$124,IF(11&lt;=$A106,$F$123,IF(1&lt;=$A106,$F$122,0)))))))),0))*1.1,0)</f>
        <v>30353</v>
      </c>
      <c r="F106" s="89">
        <v>21368</v>
      </c>
      <c r="G106" s="90">
        <f t="shared" si="20"/>
        <v>51721</v>
      </c>
      <c r="H106" s="91">
        <f t="shared" si="21"/>
        <v>-16724</v>
      </c>
      <c r="I106" s="92">
        <f t="shared" si="21"/>
        <v>2850</v>
      </c>
      <c r="J106" s="93">
        <f t="shared" si="21"/>
        <v>-13874</v>
      </c>
      <c r="K106" s="94">
        <f>ROUNDDOWN(($L$116+ROUNDDOWN(($A106*IF(501&lt;=$A106,$L$128,IF(101&lt;=$A106,$L$127,IF(51&lt;=$A106,$L$126,IF(31&lt;=$A106,$L$125,IF(21&lt;=$A106,$L$124,IF(11&lt;=$A106,$L$123,IF(1&lt;=$A106,$L$122,0)))))))),0))*1.1,0)</f>
        <v>32362</v>
      </c>
      <c r="L106" s="95">
        <v>22745</v>
      </c>
      <c r="M106" s="96">
        <f t="shared" si="22"/>
        <v>55107</v>
      </c>
      <c r="N106" s="97">
        <f t="shared" si="23"/>
        <v>2009</v>
      </c>
      <c r="O106" s="98">
        <f t="shared" si="23"/>
        <v>1377</v>
      </c>
      <c r="P106" s="99">
        <f t="shared" si="23"/>
        <v>3386</v>
      </c>
      <c r="Q106" s="100">
        <f>ROUNDDOWN(($R$116+ROUNDDOWN(($A106*IF(501&lt;=$A106,$R$128,IF(101&lt;=$A106,$R$127,IF(51&lt;=$A106,$R$126,IF(31&lt;=$A106,$R$125,IF(21&lt;=$A106,$R$124,IF(11&lt;=$A106,$R$123,IF(1&lt;=$A106,$R$122,0)))))))),0))*1.1,0)</f>
        <v>34148</v>
      </c>
      <c r="R106" s="101">
        <f t="shared" si="19"/>
        <v>24123</v>
      </c>
      <c r="S106" s="102">
        <f t="shared" si="24"/>
        <v>58271</v>
      </c>
      <c r="T106" s="103">
        <f t="shared" si="25"/>
        <v>1786</v>
      </c>
      <c r="U106" s="104">
        <f t="shared" si="25"/>
        <v>1378</v>
      </c>
      <c r="V106" s="105">
        <f t="shared" si="25"/>
        <v>3164</v>
      </c>
      <c r="W106" s="106">
        <f t="shared" si="26"/>
        <v>-12929</v>
      </c>
      <c r="X106" s="86">
        <f t="shared" si="26"/>
        <v>5605</v>
      </c>
      <c r="Y106" s="87">
        <f t="shared" si="26"/>
        <v>-7324</v>
      </c>
      <c r="Z106" s="107">
        <f t="shared" si="27"/>
        <v>0.72536482783524858</v>
      </c>
      <c r="AA106" s="83">
        <f t="shared" si="27"/>
        <v>1.3026784749972999</v>
      </c>
      <c r="AB106" s="83">
        <f t="shared" si="27"/>
        <v>0.88834514825825139</v>
      </c>
    </row>
    <row r="107" spans="1:28" s="57" customFormat="1" ht="18" customHeight="1" x14ac:dyDescent="0.25">
      <c r="A107" s="84">
        <v>500</v>
      </c>
      <c r="B107" s="85">
        <f t="shared" si="18"/>
        <v>241949</v>
      </c>
      <c r="C107" s="106">
        <v>110687</v>
      </c>
      <c r="D107" s="111">
        <f t="shared" si="28"/>
        <v>352636</v>
      </c>
      <c r="E107" s="88">
        <f>ROUNDDOWN(($F$116+ROUNDDOWN(($A107*IF(501&lt;=$A107,$F$128,IF(101&lt;=$A107,$F$127,IF(51&lt;=$A107,$F$126,IF(31&lt;=$A107,$F$125,IF(21&lt;=$A107,$F$124,IF(11&lt;=$A107,$F$123,IF(1&lt;=$A107,$F$122,0)))))))),0))*1.1,0)</f>
        <v>128667</v>
      </c>
      <c r="F107" s="89">
        <v>110704</v>
      </c>
      <c r="G107" s="90">
        <f t="shared" si="20"/>
        <v>239371</v>
      </c>
      <c r="H107" s="91">
        <f t="shared" si="21"/>
        <v>-113282</v>
      </c>
      <c r="I107" s="92">
        <f t="shared" si="21"/>
        <v>17</v>
      </c>
      <c r="J107" s="93">
        <f t="shared" si="21"/>
        <v>-113265</v>
      </c>
      <c r="K107" s="94">
        <f>ROUNDDOWN(($L$116+ROUNDDOWN(($A107*IF(501&lt;=$A107,$L$128,IF(101&lt;=$A107,$L$127,IF(51&lt;=$A107,$L$126,IF(31&lt;=$A107,$L$125,IF(21&lt;=$A107,$L$124,IF(11&lt;=$A107,$L$123,IF(1&lt;=$A107,$L$122,0)))))))),0))*1.1,0)</f>
        <v>137259</v>
      </c>
      <c r="L107" s="95">
        <v>110748</v>
      </c>
      <c r="M107" s="96">
        <f t="shared" si="22"/>
        <v>248007</v>
      </c>
      <c r="N107" s="97">
        <f t="shared" si="23"/>
        <v>8592</v>
      </c>
      <c r="O107" s="98">
        <f t="shared" si="23"/>
        <v>44</v>
      </c>
      <c r="P107" s="99">
        <f t="shared" si="23"/>
        <v>8636</v>
      </c>
      <c r="Q107" s="100">
        <f>ROUNDDOWN(($R$116+ROUNDDOWN(($A107*IF(501&lt;=$A107,$R$128,IF(101&lt;=$A107,$R$127,IF(51&lt;=$A107,$R$126,IF(31&lt;=$A107,$R$125,IF(21&lt;=$A107,$R$124,IF(11&lt;=$A107,$R$123,IF(1&lt;=$A107,$R$122,0)))))))),0))*1.1,0)</f>
        <v>144751</v>
      </c>
      <c r="R107" s="101">
        <f t="shared" si="19"/>
        <v>116292</v>
      </c>
      <c r="S107" s="102">
        <f t="shared" si="24"/>
        <v>261043</v>
      </c>
      <c r="T107" s="103">
        <f t="shared" si="25"/>
        <v>7492</v>
      </c>
      <c r="U107" s="104">
        <f t="shared" si="25"/>
        <v>5544</v>
      </c>
      <c r="V107" s="105">
        <f t="shared" si="25"/>
        <v>13036</v>
      </c>
      <c r="W107" s="106">
        <f t="shared" si="26"/>
        <v>-97198</v>
      </c>
      <c r="X107" s="86">
        <f t="shared" si="26"/>
        <v>5605</v>
      </c>
      <c r="Y107" s="87">
        <f t="shared" si="26"/>
        <v>-91593</v>
      </c>
      <c r="Z107" s="107">
        <f t="shared" si="27"/>
        <v>0.59827070994300446</v>
      </c>
      <c r="AA107" s="83">
        <f t="shared" si="27"/>
        <v>1.0506382863389558</v>
      </c>
      <c r="AB107" s="83">
        <f t="shared" si="27"/>
        <v>0.7402619131342234</v>
      </c>
    </row>
    <row r="108" spans="1:28" s="57" customFormat="1" ht="18" customHeight="1" x14ac:dyDescent="0.25">
      <c r="A108" s="84">
        <v>1000</v>
      </c>
      <c r="B108" s="85">
        <f t="shared" si="18"/>
        <v>486149</v>
      </c>
      <c r="C108" s="106">
        <v>226187</v>
      </c>
      <c r="D108" s="111">
        <f t="shared" si="28"/>
        <v>712336</v>
      </c>
      <c r="E108" s="88">
        <f>ROUNDDOWN(($F$116+ROUNDDOWN(($A108*IF(501&lt;=$A108,$F$128,IF(101&lt;=$A108,$F$127,IF(51&lt;=$A108,$F$126,IF(31&lt;=$A108,$F$125,IF(21&lt;=$A108,$F$124,IF(11&lt;=$A108,$F$123,IF(1&lt;=$A108,$F$122,0)))))))),0))*1.1,0)</f>
        <v>292567</v>
      </c>
      <c r="F108" s="89">
        <v>240504</v>
      </c>
      <c r="G108" s="90">
        <f t="shared" si="20"/>
        <v>533071</v>
      </c>
      <c r="H108" s="91">
        <f t="shared" si="21"/>
        <v>-193582</v>
      </c>
      <c r="I108" s="92">
        <f t="shared" si="21"/>
        <v>14317</v>
      </c>
      <c r="J108" s="93">
        <f t="shared" si="21"/>
        <v>-179265</v>
      </c>
      <c r="K108" s="94">
        <f>ROUNDDOWN(($L$116+ROUNDDOWN(($A108*IF(501&lt;=$A108,$L$128,IF(101&lt;=$A108,$L$127,IF(51&lt;=$A108,$L$126,IF(31&lt;=$A108,$L$125,IF(21&lt;=$A108,$L$124,IF(11&lt;=$A108,$L$123,IF(1&lt;=$A108,$L$122,0)))))))),0))*1.1,0)</f>
        <v>311609</v>
      </c>
      <c r="L108" s="95">
        <v>255948</v>
      </c>
      <c r="M108" s="96">
        <f t="shared" si="22"/>
        <v>567557</v>
      </c>
      <c r="N108" s="97">
        <f t="shared" si="23"/>
        <v>19042</v>
      </c>
      <c r="O108" s="98">
        <f t="shared" si="23"/>
        <v>15444</v>
      </c>
      <c r="P108" s="99">
        <f t="shared" si="23"/>
        <v>34486</v>
      </c>
      <c r="Q108" s="100">
        <f>ROUNDDOWN(($R$116+ROUNDDOWN(($A108*IF(501&lt;=$A108,$R$128,IF(101&lt;=$A108,$R$127,IF(51&lt;=$A108,$R$126,IF(31&lt;=$A108,$R$125,IF(21&lt;=$A108,$R$124,IF(11&lt;=$A108,$R$123,IF(1&lt;=$A108,$R$122,0)))))))),0))*1.1,0)</f>
        <v>327351</v>
      </c>
      <c r="R108" s="101">
        <f t="shared" si="19"/>
        <v>271392</v>
      </c>
      <c r="S108" s="102">
        <f t="shared" si="24"/>
        <v>598743</v>
      </c>
      <c r="T108" s="103">
        <f t="shared" si="25"/>
        <v>15742</v>
      </c>
      <c r="U108" s="104">
        <f t="shared" si="25"/>
        <v>15444</v>
      </c>
      <c r="V108" s="105">
        <f t="shared" si="25"/>
        <v>31186</v>
      </c>
      <c r="W108" s="106">
        <f t="shared" si="26"/>
        <v>-158798</v>
      </c>
      <c r="X108" s="86">
        <f t="shared" si="26"/>
        <v>45205</v>
      </c>
      <c r="Y108" s="87">
        <f t="shared" si="26"/>
        <v>-113593</v>
      </c>
      <c r="Z108" s="107">
        <f t="shared" si="27"/>
        <v>0.6733552881935374</v>
      </c>
      <c r="AA108" s="83">
        <f t="shared" si="27"/>
        <v>1.199856755693298</v>
      </c>
      <c r="AB108" s="83">
        <f t="shared" si="27"/>
        <v>0.84053452303407383</v>
      </c>
    </row>
    <row r="109" spans="1:28" s="57" customFormat="1" ht="18" customHeight="1" x14ac:dyDescent="0.25">
      <c r="A109" s="149">
        <v>3000</v>
      </c>
      <c r="B109" s="150">
        <f t="shared" si="18"/>
        <v>1462949</v>
      </c>
      <c r="C109" s="151">
        <v>688187</v>
      </c>
      <c r="D109" s="152">
        <f t="shared" si="28"/>
        <v>2151136</v>
      </c>
      <c r="E109" s="153">
        <f>ROUNDDOWN(($F$116+ROUNDDOWN(($A109*IF(501&lt;=$A109,$F$128,IF(101&lt;=$A109,$F$127,IF(51&lt;=$A109,$F$126,IF(31&lt;=$A109,$F$125,IF(21&lt;=$A109,$F$124,IF(11&lt;=$A109,$F$123,IF(1&lt;=$A109,$F$122,0)))))))),0))*1.1,0)</f>
        <v>866767</v>
      </c>
      <c r="F109" s="154">
        <v>720104</v>
      </c>
      <c r="G109" s="155">
        <f t="shared" si="20"/>
        <v>1586871</v>
      </c>
      <c r="H109" s="156">
        <f t="shared" si="21"/>
        <v>-596182</v>
      </c>
      <c r="I109" s="157">
        <f t="shared" si="21"/>
        <v>31917</v>
      </c>
      <c r="J109" s="158">
        <f t="shared" si="21"/>
        <v>-564265</v>
      </c>
      <c r="K109" s="159">
        <f>ROUNDDOWN(($L$116+ROUNDDOWN(($A109*IF(501&lt;=$A109,$L$128,IF(101&lt;=$A109,$L$127,IF(51&lt;=$A109,$L$126,IF(31&lt;=$A109,$L$125,IF(21&lt;=$A109,$L$124,IF(11&lt;=$A109,$L$123,IF(1&lt;=$A109,$L$122,0)))))))),0))*1.1,0)</f>
        <v>923209</v>
      </c>
      <c r="L109" s="160">
        <v>766348</v>
      </c>
      <c r="M109" s="161">
        <f t="shared" si="22"/>
        <v>1689557</v>
      </c>
      <c r="N109" s="162">
        <f t="shared" si="23"/>
        <v>56442</v>
      </c>
      <c r="O109" s="163">
        <f t="shared" si="23"/>
        <v>46244</v>
      </c>
      <c r="P109" s="164">
        <f t="shared" si="23"/>
        <v>102686</v>
      </c>
      <c r="Q109" s="165">
        <f>ROUNDDOWN(($R$116+ROUNDDOWN(($A109*IF(501&lt;=$A109,$R$128,IF(101&lt;=$A109,$R$127,IF(51&lt;=$A109,$R$126,IF(31&lt;=$A109,$R$125,IF(21&lt;=$A109,$R$124,IF(11&lt;=$A109,$R$123,IF(1&lt;=$A109,$R$122,0)))))))),0))*1.1,0)</f>
        <v>969751</v>
      </c>
      <c r="R109" s="166">
        <f t="shared" si="19"/>
        <v>812592</v>
      </c>
      <c r="S109" s="167">
        <f t="shared" si="24"/>
        <v>1782343</v>
      </c>
      <c r="T109" s="168">
        <f t="shared" si="25"/>
        <v>46542</v>
      </c>
      <c r="U109" s="169">
        <f t="shared" si="25"/>
        <v>46244</v>
      </c>
      <c r="V109" s="170">
        <f t="shared" si="25"/>
        <v>92786</v>
      </c>
      <c r="W109" s="151">
        <f t="shared" si="26"/>
        <v>-493198</v>
      </c>
      <c r="X109" s="171">
        <f t="shared" si="26"/>
        <v>124405</v>
      </c>
      <c r="Y109" s="172">
        <f t="shared" si="26"/>
        <v>-368793</v>
      </c>
      <c r="Z109" s="173">
        <f t="shared" si="27"/>
        <v>0.66287409882367743</v>
      </c>
      <c r="AA109" s="173">
        <f t="shared" si="27"/>
        <v>1.1807720866566791</v>
      </c>
      <c r="AB109" s="173">
        <f t="shared" si="27"/>
        <v>0.82855895675587221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2050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107</v>
      </c>
      <c r="C122" s="141">
        <v>222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108</v>
      </c>
      <c r="C123" s="141">
        <v>288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109</v>
      </c>
      <c r="C124" s="141">
        <v>355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110</v>
      </c>
      <c r="C125" s="141">
        <v>444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/>
      <c r="C126" s="141"/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/>
      <c r="C127" s="141"/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29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29"/>
        <v/>
      </c>
      <c r="F145" s="146" t="str">
        <f t="shared" ref="F145:F150" si="30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29"/>
        <v/>
      </c>
      <c r="F146" s="146" t="str">
        <f t="shared" si="30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29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29"/>
        <v/>
      </c>
      <c r="F148" s="146" t="str">
        <f t="shared" si="30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29"/>
        <v/>
      </c>
      <c r="F149" s="146" t="str">
        <f t="shared" si="30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29"/>
        <v/>
      </c>
      <c r="F150" s="146" t="str">
        <f t="shared" si="30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D1eusFItsgJjAM1zByk2UYrRkoLM5JznBrPJnEkoGuviSnDuMFD0UZBBva/1EjdXcZQchtrMGbK2owcnQihogw==" saltValue="FVX1aKzD3Ow+LSqfNqyYyw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UI,標準"&amp;16安達（営業用）　30mm</oddHeader>
  </headerFooter>
  <rowBreaks count="1" manualBreakCount="1">
    <brk id="60" max="27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C0D42-5C43-4855-B08D-D4978D9369C2}">
  <sheetPr>
    <tabColor rgb="FF00B05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E4" sqref="E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115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INT(ROUNDDOWN(IF(($A4-10)&lt;=0,0,IF(($A4-10)&lt;=20,$C$122,IF(($A4-10)&lt;=40,$C$123,IF(($A4-10)&lt;=90,$C$124,IF(($A4-10)&gt;=91,$C$125,"")))))*($A4-10)+$C$120+$C$117,0)*1.1)</f>
        <v>2693</v>
      </c>
      <c r="C4" s="34">
        <f>E156</f>
        <v>825</v>
      </c>
      <c r="D4" s="35">
        <f>B4+C4</f>
        <v>3518</v>
      </c>
      <c r="E4" s="36">
        <f>ROUNDDOWN(($F$117+ROUNDDOWN(($A4*IF(501&lt;=$A4,$F$128,IF(101&lt;=$A4,$F$127,IF(51&lt;=$A4,$F$126,IF(31&lt;=$A4,$F$125,IF(21&lt;=$A4,$F$124,IF(11&lt;=$A4,$F$123,IF(1&lt;=$A4,$F$122,0)))))))),0))*1.1,0)</f>
        <v>9761</v>
      </c>
      <c r="F4" s="37">
        <f>G160</f>
        <v>704</v>
      </c>
      <c r="G4" s="38">
        <f>SUM(E4:F4)</f>
        <v>10465</v>
      </c>
      <c r="H4" s="39">
        <f t="shared" ref="H4:J19" si="0">E4-B4</f>
        <v>7068</v>
      </c>
      <c r="I4" s="40">
        <f t="shared" si="0"/>
        <v>-121</v>
      </c>
      <c r="J4" s="41">
        <f t="shared" si="0"/>
        <v>6947</v>
      </c>
      <c r="K4" s="42">
        <f>ROUNDDOWN(($L$117+ROUNDDOWN(($A4*IF(501&lt;=$A4,$L$128,IF(101&lt;=$A4,$L$127,IF(51&lt;=$A4,$L$126,IF(31&lt;=$A4,$L$125,IF(21&lt;=$A4,$L$124,IF(11&lt;=$A4,$L$123,IF(1&lt;=$A4,$L$122,0)))))))),0))*1.1,0)</f>
        <v>10371</v>
      </c>
      <c r="L4" s="43">
        <f>M160</f>
        <v>748</v>
      </c>
      <c r="M4" s="44">
        <f>SUM(K4:L4)</f>
        <v>11119</v>
      </c>
      <c r="N4" s="45">
        <f t="shared" ref="N4:P19" si="1">K4-E4</f>
        <v>610</v>
      </c>
      <c r="O4" s="46">
        <f t="shared" si="1"/>
        <v>44</v>
      </c>
      <c r="P4" s="47">
        <f t="shared" si="1"/>
        <v>654</v>
      </c>
      <c r="Q4" s="48">
        <f>ROUNDDOWN(($R$117+ROUNDDOWN(($A4*IF(501&lt;=$A4,$R$128,IF(101&lt;=$A4,$R$127,IF(51&lt;=$A4,$R$126,IF(31&lt;=$A4,$R$125,IF(21&lt;=$A4,$R$124,IF(11&lt;=$A4,$R$123,IF(1&lt;=$A4,$R$122,0)))))))),0))*1.1,0)</f>
        <v>10982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11774</v>
      </c>
      <c r="T4" s="51">
        <f t="shared" ref="T4:V19" si="2">Q4-K4</f>
        <v>611</v>
      </c>
      <c r="U4" s="52">
        <f t="shared" si="2"/>
        <v>44</v>
      </c>
      <c r="V4" s="53">
        <f t="shared" si="2"/>
        <v>655</v>
      </c>
      <c r="W4" s="54">
        <f t="shared" ref="W4:Y19" si="3">Q4-B4</f>
        <v>8289</v>
      </c>
      <c r="X4" s="34">
        <f t="shared" si="3"/>
        <v>-33</v>
      </c>
      <c r="Y4" s="35">
        <f t="shared" si="3"/>
        <v>8256</v>
      </c>
      <c r="Z4" s="55">
        <f t="shared" ref="Z4:AB19" si="4">Q4/B4</f>
        <v>4.0779799480133683</v>
      </c>
      <c r="AA4" s="55">
        <f t="shared" si="4"/>
        <v>0.96</v>
      </c>
      <c r="AB4" s="56">
        <f t="shared" si="4"/>
        <v>3.3467879476975555</v>
      </c>
    </row>
    <row r="5" spans="1:28" s="57" customFormat="1" ht="18" customHeight="1" x14ac:dyDescent="0.25">
      <c r="A5" s="58">
        <v>0</v>
      </c>
      <c r="B5" s="59">
        <f t="shared" ref="B5:B68" si="5">INT(ROUNDDOWN(IF(($A5-10)&lt;=0,0,IF(($A5-10)&lt;=20,$C$122,IF(($A5-10)&lt;=40,$C$123,IF(($A5-10)&lt;=90,$C$124,IF(($A5-10)&gt;=91,$C$125,"")))))*($A5-10)+$C$120+$C$117,0)*1.1)</f>
        <v>2693</v>
      </c>
      <c r="C5" s="60">
        <v>825</v>
      </c>
      <c r="D5" s="61">
        <f>B5+C5</f>
        <v>3518</v>
      </c>
      <c r="E5" s="62">
        <f>ROUNDDOWN(($F$117+ROUNDDOWN(($A5*IF(501&lt;=$A5,$F$128,IF(101&lt;=$A5,$F$127,IF(51&lt;=$A5,$F$126,IF(31&lt;=$A5,$F$125,IF(21&lt;=$A5,$F$124,IF(11&lt;=$A5,$F$123,IF(1&lt;=$A5,$F$122,0)))))))),0))*1.1,0)</f>
        <v>9761</v>
      </c>
      <c r="F5" s="63">
        <v>704</v>
      </c>
      <c r="G5" s="64">
        <f>SUM(E5:F5)</f>
        <v>10465</v>
      </c>
      <c r="H5" s="65">
        <f t="shared" si="0"/>
        <v>7068</v>
      </c>
      <c r="I5" s="66">
        <f t="shared" si="0"/>
        <v>-121</v>
      </c>
      <c r="J5" s="67">
        <f t="shared" si="0"/>
        <v>6947</v>
      </c>
      <c r="K5" s="68">
        <f>ROUNDDOWN(($L$117+ROUNDDOWN(($A5*IF(501&lt;=$A5,$L$128,IF(101&lt;=$A5,$L$127,IF(51&lt;=$A5,$L$126,IF(31&lt;=$A5,$L$125,IF(21&lt;=$A5,$L$124,IF(11&lt;=$A5,$L$123,IF(1&lt;=$A5,$L$122,0)))))))),0))*1.1,0)</f>
        <v>10371</v>
      </c>
      <c r="L5" s="69">
        <v>748</v>
      </c>
      <c r="M5" s="70">
        <f>SUM(K5:L5)</f>
        <v>11119</v>
      </c>
      <c r="N5" s="71">
        <f t="shared" si="1"/>
        <v>610</v>
      </c>
      <c r="O5" s="72">
        <f t="shared" si="1"/>
        <v>44</v>
      </c>
      <c r="P5" s="73">
        <f t="shared" si="1"/>
        <v>654</v>
      </c>
      <c r="Q5" s="74">
        <f>ROUNDDOWN(($R$117+ROUNDDOWN(($A5*IF(501&lt;=$A5,$R$128,IF(101&lt;=$A5,$R$127,IF(51&lt;=$A5,$R$126,IF(31&lt;=$A5,$R$125,IF(21&lt;=$A5,$R$124,IF(11&lt;=$A5,$R$123,IF(1&lt;=$A5,$R$122,0)))))))),0))*1.1,0)</f>
        <v>10982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11774</v>
      </c>
      <c r="T5" s="77">
        <f t="shared" si="2"/>
        <v>611</v>
      </c>
      <c r="U5" s="78">
        <f t="shared" si="2"/>
        <v>44</v>
      </c>
      <c r="V5" s="79">
        <f t="shared" si="2"/>
        <v>655</v>
      </c>
      <c r="W5" s="80">
        <f t="shared" si="3"/>
        <v>8289</v>
      </c>
      <c r="X5" s="81">
        <f t="shared" si="3"/>
        <v>-33</v>
      </c>
      <c r="Y5" s="82">
        <f t="shared" si="3"/>
        <v>8256</v>
      </c>
      <c r="Z5" s="83">
        <f t="shared" si="4"/>
        <v>4.0779799480133683</v>
      </c>
      <c r="AA5" s="83">
        <f t="shared" si="4"/>
        <v>0.96</v>
      </c>
      <c r="AB5" s="83">
        <f t="shared" si="4"/>
        <v>3.3467879476975555</v>
      </c>
    </row>
    <row r="6" spans="1:28" s="57" customFormat="1" ht="18" customHeight="1" x14ac:dyDescent="0.25">
      <c r="A6" s="84">
        <v>1</v>
      </c>
      <c r="B6" s="85">
        <f t="shared" si="5"/>
        <v>2693</v>
      </c>
      <c r="C6" s="86">
        <v>825</v>
      </c>
      <c r="D6" s="87">
        <f t="shared" ref="D6:D13" si="7">B6+C6</f>
        <v>3518</v>
      </c>
      <c r="E6" s="88">
        <f>ROUNDDOWN(($F$117+ROUNDDOWN(($A6*IF(501&lt;=$A6,$F$128,IF(101&lt;=$A6,$F$127,IF(51&lt;=$A6,$F$126,IF(31&lt;=$A6,$F$125,IF(21&lt;=$A6,$F$124,IF(11&lt;=$A6,$F$123,IF(1&lt;=$A6,$F$122,0)))))))),0))*1.1,0)</f>
        <v>9832</v>
      </c>
      <c r="F6" s="89">
        <v>838</v>
      </c>
      <c r="G6" s="90">
        <f t="shared" ref="G6:G69" si="8">SUM(E6:F6)</f>
        <v>10670</v>
      </c>
      <c r="H6" s="91">
        <f t="shared" si="0"/>
        <v>7139</v>
      </c>
      <c r="I6" s="92">
        <f t="shared" si="0"/>
        <v>13</v>
      </c>
      <c r="J6" s="93">
        <f t="shared" si="0"/>
        <v>7152</v>
      </c>
      <c r="K6" s="94">
        <f>ROUNDDOWN(($L$117+ROUNDDOWN(($A6*IF(501&lt;=$A6,$L$128,IF(101&lt;=$A6,$L$127,IF(51&lt;=$A6,$L$126,IF(31&lt;=$A6,$L$125,IF(21&lt;=$A6,$L$124,IF(11&lt;=$A6,$L$123,IF(1&lt;=$A6,$L$122,0)))))))),0))*1.1,0)</f>
        <v>10447</v>
      </c>
      <c r="L6" s="95">
        <v>851</v>
      </c>
      <c r="M6" s="96">
        <f t="shared" ref="M6:M69" si="9">SUM(K6:L6)</f>
        <v>11298</v>
      </c>
      <c r="N6" s="97">
        <f t="shared" si="1"/>
        <v>615</v>
      </c>
      <c r="O6" s="98">
        <f t="shared" si="1"/>
        <v>13</v>
      </c>
      <c r="P6" s="99">
        <f t="shared" si="1"/>
        <v>628</v>
      </c>
      <c r="Q6" s="100">
        <f>ROUNDDOWN(($R$117+ROUNDDOWN(($A6*IF(501&lt;=$A6,$R$128,IF(101&lt;=$A6,$R$127,IF(51&lt;=$A6,$R$126,IF(31&lt;=$A6,$R$125,IF(21&lt;=$A6,$R$124,IF(11&lt;=$A6,$R$123,IF(1&lt;=$A6,$R$122,0)))))))),0))*1.1,0)</f>
        <v>11062</v>
      </c>
      <c r="R6" s="101">
        <f t="shared" si="6"/>
        <v>864</v>
      </c>
      <c r="S6" s="102">
        <f t="shared" ref="S6:S69" si="10">SUM(Q6:R6)</f>
        <v>11926</v>
      </c>
      <c r="T6" s="103">
        <f t="shared" si="2"/>
        <v>615</v>
      </c>
      <c r="U6" s="104">
        <f t="shared" si="2"/>
        <v>13</v>
      </c>
      <c r="V6" s="105">
        <f t="shared" si="2"/>
        <v>628</v>
      </c>
      <c r="W6" s="106">
        <f t="shared" si="3"/>
        <v>8369</v>
      </c>
      <c r="X6" s="86">
        <f t="shared" si="3"/>
        <v>39</v>
      </c>
      <c r="Y6" s="87">
        <f t="shared" si="3"/>
        <v>8408</v>
      </c>
      <c r="Z6" s="107">
        <f t="shared" si="4"/>
        <v>4.1076865948756032</v>
      </c>
      <c r="AA6" s="83">
        <f t="shared" si="4"/>
        <v>1.0472727272727274</v>
      </c>
      <c r="AB6" s="83">
        <f t="shared" si="4"/>
        <v>3.3899943149516769</v>
      </c>
    </row>
    <row r="7" spans="1:28" s="57" customFormat="1" ht="18" customHeight="1" x14ac:dyDescent="0.25">
      <c r="A7" s="84">
        <v>2</v>
      </c>
      <c r="B7" s="85">
        <f t="shared" si="5"/>
        <v>2693</v>
      </c>
      <c r="C7" s="86">
        <v>825</v>
      </c>
      <c r="D7" s="87">
        <f t="shared" si="7"/>
        <v>3518</v>
      </c>
      <c r="E7" s="88">
        <f>ROUNDDOWN(($F$117+ROUNDDOWN(($A7*IF(501&lt;=$A7,$F$128,IF(101&lt;=$A7,$F$127,IF(51&lt;=$A7,$F$126,IF(31&lt;=$A7,$F$125,IF(21&lt;=$A7,$F$124,IF(11&lt;=$A7,$F$123,IF(1&lt;=$A7,$F$122,0)))))))),0))*1.1,0)</f>
        <v>9904</v>
      </c>
      <c r="F7" s="89">
        <v>862</v>
      </c>
      <c r="G7" s="90">
        <f t="shared" si="8"/>
        <v>10766</v>
      </c>
      <c r="H7" s="91">
        <f t="shared" si="0"/>
        <v>7211</v>
      </c>
      <c r="I7" s="92">
        <f t="shared" si="0"/>
        <v>37</v>
      </c>
      <c r="J7" s="93">
        <f t="shared" si="0"/>
        <v>7248</v>
      </c>
      <c r="K7" s="94">
        <f>ROUNDDOWN(($L$117+ROUNDDOWN(($A7*IF(501&lt;=$A7,$L$128,IF(101&lt;=$A7,$L$127,IF(51&lt;=$A7,$L$126,IF(31&lt;=$A7,$L$125,IF(21&lt;=$A7,$L$124,IF(11&lt;=$A7,$L$123,IF(1&lt;=$A7,$L$122,0)))))))),0))*1.1,0)</f>
        <v>10523</v>
      </c>
      <c r="L7" s="95">
        <v>895</v>
      </c>
      <c r="M7" s="96">
        <f t="shared" si="9"/>
        <v>11418</v>
      </c>
      <c r="N7" s="97">
        <f t="shared" si="1"/>
        <v>619</v>
      </c>
      <c r="O7" s="98">
        <f t="shared" si="1"/>
        <v>33</v>
      </c>
      <c r="P7" s="99">
        <f t="shared" si="1"/>
        <v>652</v>
      </c>
      <c r="Q7" s="100">
        <f>ROUNDDOWN(($R$117+ROUNDDOWN(($A7*IF(501&lt;=$A7,$R$128,IF(101&lt;=$A7,$R$127,IF(51&lt;=$A7,$R$126,IF(31&lt;=$A7,$R$125,IF(21&lt;=$A7,$R$124,IF(11&lt;=$A7,$R$123,IF(1&lt;=$A7,$R$122,0)))))))),0))*1.1,0)</f>
        <v>11143</v>
      </c>
      <c r="R7" s="101">
        <f t="shared" si="6"/>
        <v>937</v>
      </c>
      <c r="S7" s="102">
        <f t="shared" si="10"/>
        <v>12080</v>
      </c>
      <c r="T7" s="103">
        <f t="shared" si="2"/>
        <v>620</v>
      </c>
      <c r="U7" s="104">
        <f t="shared" si="2"/>
        <v>42</v>
      </c>
      <c r="V7" s="105">
        <f t="shared" si="2"/>
        <v>662</v>
      </c>
      <c r="W7" s="106">
        <f t="shared" si="3"/>
        <v>8450</v>
      </c>
      <c r="X7" s="86">
        <f t="shared" si="3"/>
        <v>112</v>
      </c>
      <c r="Y7" s="87">
        <f t="shared" si="3"/>
        <v>8562</v>
      </c>
      <c r="Z7" s="107">
        <f t="shared" si="4"/>
        <v>4.1377645748236169</v>
      </c>
      <c r="AA7" s="83">
        <f t="shared" si="4"/>
        <v>1.1357575757575757</v>
      </c>
      <c r="AB7" s="83">
        <f t="shared" si="4"/>
        <v>3.4337691870380898</v>
      </c>
    </row>
    <row r="8" spans="1:28" s="57" customFormat="1" ht="18" customHeight="1" x14ac:dyDescent="0.25">
      <c r="A8" s="84">
        <v>3</v>
      </c>
      <c r="B8" s="85">
        <f t="shared" si="5"/>
        <v>2693</v>
      </c>
      <c r="C8" s="86">
        <v>825</v>
      </c>
      <c r="D8" s="87">
        <f t="shared" si="7"/>
        <v>3518</v>
      </c>
      <c r="E8" s="88">
        <f>ROUNDDOWN(($F$117+ROUNDDOWN(($A8*IF(501&lt;=$A8,$F$128,IF(101&lt;=$A8,$F$127,IF(51&lt;=$A8,$F$126,IF(31&lt;=$A8,$F$125,IF(21&lt;=$A8,$F$124,IF(11&lt;=$A8,$F$123,IF(1&lt;=$A8,$F$122,0)))))))),0))*1.1,0)</f>
        <v>9975</v>
      </c>
      <c r="F8" s="89">
        <v>941</v>
      </c>
      <c r="G8" s="90">
        <f t="shared" si="8"/>
        <v>10916</v>
      </c>
      <c r="H8" s="91">
        <f t="shared" si="0"/>
        <v>7282</v>
      </c>
      <c r="I8" s="92">
        <f t="shared" si="0"/>
        <v>116</v>
      </c>
      <c r="J8" s="93">
        <f t="shared" si="0"/>
        <v>7398</v>
      </c>
      <c r="K8" s="94">
        <f>ROUNDDOWN(($L$117+ROUNDDOWN(($A8*IF(501&lt;=$A8,$L$128,IF(101&lt;=$A8,$L$127,IF(51&lt;=$A8,$L$126,IF(31&lt;=$A8,$L$125,IF(21&lt;=$A8,$L$124,IF(11&lt;=$A8,$L$123,IF(1&lt;=$A8,$L$122,0)))))))),0))*1.1,0)</f>
        <v>10599</v>
      </c>
      <c r="L8" s="95">
        <v>969</v>
      </c>
      <c r="M8" s="96">
        <f t="shared" si="9"/>
        <v>11568</v>
      </c>
      <c r="N8" s="97">
        <f t="shared" si="1"/>
        <v>624</v>
      </c>
      <c r="O8" s="98">
        <f t="shared" si="1"/>
        <v>28</v>
      </c>
      <c r="P8" s="99">
        <f t="shared" si="1"/>
        <v>652</v>
      </c>
      <c r="Q8" s="100">
        <f>ROUNDDOWN(($R$117+ROUNDDOWN(($A8*IF(501&lt;=$A8,$R$128,IF(101&lt;=$A8,$R$127,IF(51&lt;=$A8,$R$126,IF(31&lt;=$A8,$R$125,IF(21&lt;=$A8,$R$124,IF(11&lt;=$A8,$R$123,IF(1&lt;=$A8,$R$122,0)))))))),0))*1.1,0)</f>
        <v>11223</v>
      </c>
      <c r="R8" s="101">
        <f t="shared" si="6"/>
        <v>1009</v>
      </c>
      <c r="S8" s="102">
        <f t="shared" si="10"/>
        <v>12232</v>
      </c>
      <c r="T8" s="103">
        <f t="shared" si="2"/>
        <v>624</v>
      </c>
      <c r="U8" s="104">
        <f t="shared" si="2"/>
        <v>40</v>
      </c>
      <c r="V8" s="105">
        <f t="shared" si="2"/>
        <v>664</v>
      </c>
      <c r="W8" s="106">
        <f t="shared" si="3"/>
        <v>8530</v>
      </c>
      <c r="X8" s="86">
        <f t="shared" si="3"/>
        <v>184</v>
      </c>
      <c r="Y8" s="87">
        <f t="shared" si="3"/>
        <v>8714</v>
      </c>
      <c r="Z8" s="107">
        <f t="shared" si="4"/>
        <v>4.1674712216858518</v>
      </c>
      <c r="AA8" s="83">
        <f t="shared" si="4"/>
        <v>1.2230303030303031</v>
      </c>
      <c r="AB8" s="83">
        <f t="shared" si="4"/>
        <v>3.4769755542922116</v>
      </c>
    </row>
    <row r="9" spans="1:28" s="57" customFormat="1" ht="18" customHeight="1" x14ac:dyDescent="0.25">
      <c r="A9" s="84">
        <v>4</v>
      </c>
      <c r="B9" s="85">
        <f t="shared" si="5"/>
        <v>2693</v>
      </c>
      <c r="C9" s="86">
        <v>825</v>
      </c>
      <c r="D9" s="87">
        <f t="shared" si="7"/>
        <v>3518</v>
      </c>
      <c r="E9" s="88">
        <f>ROUNDDOWN(($F$117+ROUNDDOWN(($A9*IF(501&lt;=$A9,$F$128,IF(101&lt;=$A9,$F$127,IF(51&lt;=$A9,$F$126,IF(31&lt;=$A9,$F$125,IF(21&lt;=$A9,$F$124,IF(11&lt;=$A9,$F$123,IF(1&lt;=$A9,$F$122,0)))))))),0))*1.1,0)</f>
        <v>10047</v>
      </c>
      <c r="F9" s="89">
        <v>1020</v>
      </c>
      <c r="G9" s="90">
        <f t="shared" si="8"/>
        <v>11067</v>
      </c>
      <c r="H9" s="91">
        <f t="shared" si="0"/>
        <v>7354</v>
      </c>
      <c r="I9" s="92">
        <f t="shared" si="0"/>
        <v>195</v>
      </c>
      <c r="J9" s="93">
        <f t="shared" si="0"/>
        <v>7549</v>
      </c>
      <c r="K9" s="94">
        <f>ROUNDDOWN(($L$117+ROUNDDOWN(($A9*IF(501&lt;=$A9,$L$128,IF(101&lt;=$A9,$L$127,IF(51&lt;=$A9,$L$126,IF(31&lt;=$A9,$L$125,IF(21&lt;=$A9,$L$124,IF(11&lt;=$A9,$L$123,IF(1&lt;=$A9,$L$122,0)))))))),0))*1.1,0)</f>
        <v>10675</v>
      </c>
      <c r="L9" s="95">
        <v>1042</v>
      </c>
      <c r="M9" s="96">
        <f t="shared" si="9"/>
        <v>11717</v>
      </c>
      <c r="N9" s="97">
        <f t="shared" si="1"/>
        <v>628</v>
      </c>
      <c r="O9" s="98">
        <f t="shared" si="1"/>
        <v>22</v>
      </c>
      <c r="P9" s="99">
        <f t="shared" si="1"/>
        <v>650</v>
      </c>
      <c r="Q9" s="100">
        <f>ROUNDDOWN(($R$117+ROUNDDOWN(($A9*IF(501&lt;=$A9,$R$128,IF(101&lt;=$A9,$R$127,IF(51&lt;=$A9,$R$126,IF(31&lt;=$A9,$R$125,IF(21&lt;=$A9,$R$124,IF(11&lt;=$A9,$R$123,IF(1&lt;=$A9,$R$122,0)))))))),0))*1.1,0)</f>
        <v>11303</v>
      </c>
      <c r="R9" s="101">
        <f t="shared" si="6"/>
        <v>1082</v>
      </c>
      <c r="S9" s="102">
        <f t="shared" si="10"/>
        <v>12385</v>
      </c>
      <c r="T9" s="103">
        <f t="shared" si="2"/>
        <v>628</v>
      </c>
      <c r="U9" s="104">
        <f t="shared" si="2"/>
        <v>40</v>
      </c>
      <c r="V9" s="105">
        <f t="shared" si="2"/>
        <v>668</v>
      </c>
      <c r="W9" s="106">
        <f t="shared" si="3"/>
        <v>8610</v>
      </c>
      <c r="X9" s="86">
        <f t="shared" si="3"/>
        <v>257</v>
      </c>
      <c r="Y9" s="87">
        <f t="shared" si="3"/>
        <v>8867</v>
      </c>
      <c r="Z9" s="107">
        <f t="shared" si="4"/>
        <v>4.1971778685480876</v>
      </c>
      <c r="AA9" s="83">
        <f t="shared" si="4"/>
        <v>1.3115151515151515</v>
      </c>
      <c r="AB9" s="83">
        <f t="shared" si="4"/>
        <v>3.5204661739624785</v>
      </c>
    </row>
    <row r="10" spans="1:28" s="57" customFormat="1" ht="18" customHeight="1" x14ac:dyDescent="0.25">
      <c r="A10" s="84">
        <v>5</v>
      </c>
      <c r="B10" s="85">
        <f t="shared" si="5"/>
        <v>2693</v>
      </c>
      <c r="C10" s="86">
        <v>825</v>
      </c>
      <c r="D10" s="87">
        <f t="shared" si="7"/>
        <v>3518</v>
      </c>
      <c r="E10" s="88">
        <f>ROUNDDOWN(($F$117+ROUNDDOWN(($A10*IF(501&lt;=$A10,$F$128,IF(101&lt;=$A10,$F$127,IF(51&lt;=$A10,$F$126,IF(31&lt;=$A10,$F$125,IF(21&lt;=$A10,$F$124,IF(11&lt;=$A10,$F$123,IF(1&lt;=$A10,$F$122,0)))))))),0))*1.1,0)</f>
        <v>10118</v>
      </c>
      <c r="F10" s="89">
        <v>1100</v>
      </c>
      <c r="G10" s="90">
        <f t="shared" si="8"/>
        <v>11218</v>
      </c>
      <c r="H10" s="91">
        <f t="shared" si="0"/>
        <v>7425</v>
      </c>
      <c r="I10" s="92">
        <f t="shared" si="0"/>
        <v>275</v>
      </c>
      <c r="J10" s="93">
        <f t="shared" si="0"/>
        <v>7700</v>
      </c>
      <c r="K10" s="94">
        <f>ROUNDDOWN(($L$117+ROUNDDOWN(($A10*IF(501&lt;=$A10,$L$128,IF(101&lt;=$A10,$L$127,IF(51&lt;=$A10,$L$126,IF(31&lt;=$A10,$L$125,IF(21&lt;=$A10,$L$124,IF(11&lt;=$A10,$L$123,IF(1&lt;=$A10,$L$122,0)))))))),0))*1.1,0)</f>
        <v>10751</v>
      </c>
      <c r="L10" s="95">
        <v>1116</v>
      </c>
      <c r="M10" s="96">
        <f t="shared" si="9"/>
        <v>11867</v>
      </c>
      <c r="N10" s="97">
        <f t="shared" si="1"/>
        <v>633</v>
      </c>
      <c r="O10" s="98">
        <f t="shared" si="1"/>
        <v>16</v>
      </c>
      <c r="P10" s="99">
        <f t="shared" si="1"/>
        <v>649</v>
      </c>
      <c r="Q10" s="100">
        <f>ROUNDDOWN(($R$117+ROUNDDOWN(($A10*IF(501&lt;=$A10,$R$128,IF(101&lt;=$A10,$R$127,IF(51&lt;=$A10,$R$126,IF(31&lt;=$A10,$R$125,IF(21&lt;=$A10,$R$124,IF(11&lt;=$A10,$R$123,IF(1&lt;=$A10,$R$122,0)))))))),0))*1.1,0)</f>
        <v>11383</v>
      </c>
      <c r="R10" s="101">
        <f t="shared" si="6"/>
        <v>1155</v>
      </c>
      <c r="S10" s="102">
        <f t="shared" si="10"/>
        <v>12538</v>
      </c>
      <c r="T10" s="103">
        <f t="shared" si="2"/>
        <v>632</v>
      </c>
      <c r="U10" s="104">
        <f t="shared" si="2"/>
        <v>39</v>
      </c>
      <c r="V10" s="105">
        <f t="shared" si="2"/>
        <v>671</v>
      </c>
      <c r="W10" s="106">
        <f t="shared" si="3"/>
        <v>8690</v>
      </c>
      <c r="X10" s="86">
        <f t="shared" si="3"/>
        <v>330</v>
      </c>
      <c r="Y10" s="87">
        <f t="shared" si="3"/>
        <v>9020</v>
      </c>
      <c r="Z10" s="107">
        <f>Q10/B10</f>
        <v>4.2268845154103234</v>
      </c>
      <c r="AA10" s="83">
        <f t="shared" si="4"/>
        <v>1.4</v>
      </c>
      <c r="AB10" s="83">
        <f t="shared" si="4"/>
        <v>3.5639567936327459</v>
      </c>
    </row>
    <row r="11" spans="1:28" s="57" customFormat="1" ht="18" customHeight="1" x14ac:dyDescent="0.25">
      <c r="A11" s="108">
        <v>6</v>
      </c>
      <c r="B11" s="109">
        <f t="shared" si="5"/>
        <v>2693</v>
      </c>
      <c r="C11" s="80">
        <v>995</v>
      </c>
      <c r="D11" s="110">
        <f>B11+C11</f>
        <v>3688</v>
      </c>
      <c r="E11" s="88">
        <f>ROUNDDOWN(($F$117+ROUNDDOWN(($A11*IF(501&lt;=$A11,$F$128,IF(101&lt;=$A11,$F$127,IF(51&lt;=$A11,$F$126,IF(31&lt;=$A11,$F$125,IF(21&lt;=$A11,$F$124,IF(11&lt;=$A11,$F$123,IF(1&lt;=$A11,$F$122,0)))))))),0))*1.1,0)</f>
        <v>10190</v>
      </c>
      <c r="F11" s="89">
        <v>1179</v>
      </c>
      <c r="G11" s="90">
        <f t="shared" si="8"/>
        <v>11369</v>
      </c>
      <c r="H11" s="91">
        <f t="shared" si="0"/>
        <v>7497</v>
      </c>
      <c r="I11" s="92">
        <f t="shared" si="0"/>
        <v>184</v>
      </c>
      <c r="J11" s="93">
        <f t="shared" si="0"/>
        <v>7681</v>
      </c>
      <c r="K11" s="94">
        <f>ROUNDDOWN(($L$117+ROUNDDOWN(($A11*IF(501&lt;=$A11,$L$128,IF(101&lt;=$A11,$L$127,IF(51&lt;=$A11,$L$126,IF(31&lt;=$A11,$L$125,IF(21&lt;=$A11,$L$124,IF(11&lt;=$A11,$L$123,IF(1&lt;=$A11,$L$122,0)))))))),0))*1.1,0)</f>
        <v>10827</v>
      </c>
      <c r="L11" s="95">
        <v>1190</v>
      </c>
      <c r="M11" s="96">
        <f t="shared" si="9"/>
        <v>12017</v>
      </c>
      <c r="N11" s="97">
        <f t="shared" si="1"/>
        <v>637</v>
      </c>
      <c r="O11" s="98">
        <f t="shared" si="1"/>
        <v>11</v>
      </c>
      <c r="P11" s="99">
        <f t="shared" si="1"/>
        <v>648</v>
      </c>
      <c r="Q11" s="100">
        <f>ROUNDDOWN(($R$117+ROUNDDOWN(($A11*IF(501&lt;=$A11,$R$128,IF(101&lt;=$A11,$R$127,IF(51&lt;=$A11,$R$126,IF(31&lt;=$A11,$R$125,IF(21&lt;=$A11,$R$124,IF(11&lt;=$A11,$R$123,IF(1&lt;=$A11,$R$122,0)))))))),0))*1.1,0)</f>
        <v>11464</v>
      </c>
      <c r="R11" s="101">
        <f t="shared" si="6"/>
        <v>1227</v>
      </c>
      <c r="S11" s="102">
        <f t="shared" si="10"/>
        <v>12691</v>
      </c>
      <c r="T11" s="103">
        <f t="shared" si="2"/>
        <v>637</v>
      </c>
      <c r="U11" s="104">
        <f t="shared" si="2"/>
        <v>37</v>
      </c>
      <c r="V11" s="105">
        <f t="shared" si="2"/>
        <v>674</v>
      </c>
      <c r="W11" s="106">
        <f t="shared" si="3"/>
        <v>8771</v>
      </c>
      <c r="X11" s="86">
        <f t="shared" si="3"/>
        <v>232</v>
      </c>
      <c r="Y11" s="87">
        <f t="shared" si="3"/>
        <v>9003</v>
      </c>
      <c r="Z11" s="107">
        <f t="shared" si="4"/>
        <v>4.2569624953583363</v>
      </c>
      <c r="AA11" s="83">
        <f t="shared" si="4"/>
        <v>1.2331658291457286</v>
      </c>
      <c r="AB11" s="83">
        <f t="shared" si="4"/>
        <v>3.4411605206073754</v>
      </c>
    </row>
    <row r="12" spans="1:28" s="57" customFormat="1" ht="18" customHeight="1" x14ac:dyDescent="0.25">
      <c r="A12" s="84">
        <v>7</v>
      </c>
      <c r="B12" s="85">
        <f t="shared" si="5"/>
        <v>2693</v>
      </c>
      <c r="C12" s="106">
        <v>1166</v>
      </c>
      <c r="D12" s="111">
        <f t="shared" si="7"/>
        <v>3859</v>
      </c>
      <c r="E12" s="88">
        <f>ROUNDDOWN(($F$117+ROUNDDOWN(($A12*IF(501&lt;=$A12,$F$128,IF(101&lt;=$A12,$F$127,IF(51&lt;=$A12,$F$126,IF(31&lt;=$A12,$F$125,IF(21&lt;=$A12,$F$124,IF(11&lt;=$A12,$F$123,IF(1&lt;=$A12,$F$122,0)))))))),0))*1.1,0)</f>
        <v>10261</v>
      </c>
      <c r="F12" s="89">
        <v>1258</v>
      </c>
      <c r="G12" s="90">
        <f t="shared" si="8"/>
        <v>11519</v>
      </c>
      <c r="H12" s="91">
        <f t="shared" si="0"/>
        <v>7568</v>
      </c>
      <c r="I12" s="92">
        <f t="shared" si="0"/>
        <v>92</v>
      </c>
      <c r="J12" s="93">
        <f t="shared" si="0"/>
        <v>7660</v>
      </c>
      <c r="K12" s="94">
        <f>ROUNDDOWN(($L$117+ROUNDDOWN(($A12*IF(501&lt;=$A12,$L$128,IF(101&lt;=$A12,$L$127,IF(51&lt;=$A12,$L$126,IF(31&lt;=$A12,$L$125,IF(21&lt;=$A12,$L$124,IF(11&lt;=$A12,$L$123,IF(1&lt;=$A12,$L$122,0)))))))),0))*1.1,0)</f>
        <v>10903</v>
      </c>
      <c r="L12" s="95">
        <v>1263</v>
      </c>
      <c r="M12" s="96">
        <f t="shared" si="9"/>
        <v>12166</v>
      </c>
      <c r="N12" s="97">
        <f t="shared" si="1"/>
        <v>642</v>
      </c>
      <c r="O12" s="98">
        <f t="shared" si="1"/>
        <v>5</v>
      </c>
      <c r="P12" s="99">
        <f t="shared" si="1"/>
        <v>647</v>
      </c>
      <c r="Q12" s="100">
        <f>ROUNDDOWN(($R$117+ROUNDDOWN(($A12*IF(501&lt;=$A12,$R$128,IF(101&lt;=$A12,$R$127,IF(51&lt;=$A12,$R$126,IF(31&lt;=$A12,$R$125,IF(21&lt;=$A12,$R$124,IF(11&lt;=$A12,$R$123,IF(1&lt;=$A12,$R$122,0)))))))),0))*1.1,0)</f>
        <v>11544</v>
      </c>
      <c r="R12" s="101">
        <f t="shared" si="6"/>
        <v>1300</v>
      </c>
      <c r="S12" s="102">
        <f t="shared" si="10"/>
        <v>12844</v>
      </c>
      <c r="T12" s="103">
        <f t="shared" si="2"/>
        <v>641</v>
      </c>
      <c r="U12" s="104">
        <f t="shared" si="2"/>
        <v>37</v>
      </c>
      <c r="V12" s="105">
        <f t="shared" si="2"/>
        <v>678</v>
      </c>
      <c r="W12" s="106">
        <f t="shared" si="3"/>
        <v>8851</v>
      </c>
      <c r="X12" s="86">
        <f t="shared" si="3"/>
        <v>134</v>
      </c>
      <c r="Y12" s="87">
        <f t="shared" si="3"/>
        <v>8985</v>
      </c>
      <c r="Z12" s="107">
        <f t="shared" si="4"/>
        <v>4.286669142220572</v>
      </c>
      <c r="AA12" s="83">
        <f t="shared" si="4"/>
        <v>1.1149228130360205</v>
      </c>
      <c r="AB12" s="83">
        <f t="shared" si="4"/>
        <v>3.3283233998445194</v>
      </c>
    </row>
    <row r="13" spans="1:28" s="57" customFormat="1" ht="18" customHeight="1" x14ac:dyDescent="0.25">
      <c r="A13" s="84">
        <v>8</v>
      </c>
      <c r="B13" s="85">
        <f t="shared" si="5"/>
        <v>2693</v>
      </c>
      <c r="C13" s="106">
        <v>1336</v>
      </c>
      <c r="D13" s="111">
        <f t="shared" si="7"/>
        <v>4029</v>
      </c>
      <c r="E13" s="88">
        <f>ROUNDDOWN(($F$117+ROUNDDOWN(($A13*IF(501&lt;=$A13,$F$128,IF(101&lt;=$A13,$F$127,IF(51&lt;=$A13,$F$126,IF(31&lt;=$A13,$F$125,IF(21&lt;=$A13,$F$124,IF(11&lt;=$A13,$F$123,IF(1&lt;=$A13,$F$122,0)))))))),0))*1.1,0)</f>
        <v>10333</v>
      </c>
      <c r="F13" s="89">
        <v>1337</v>
      </c>
      <c r="G13" s="90">
        <f t="shared" si="8"/>
        <v>11670</v>
      </c>
      <c r="H13" s="91">
        <f t="shared" si="0"/>
        <v>7640</v>
      </c>
      <c r="I13" s="92">
        <f t="shared" si="0"/>
        <v>1</v>
      </c>
      <c r="J13" s="93">
        <f t="shared" si="0"/>
        <v>7641</v>
      </c>
      <c r="K13" s="94">
        <f>ROUNDDOWN(($L$117+ROUNDDOWN(($A13*IF(501&lt;=$A13,$L$128,IF(101&lt;=$A13,$L$127,IF(51&lt;=$A13,$L$126,IF(31&lt;=$A13,$L$125,IF(21&lt;=$A13,$L$124,IF(11&lt;=$A13,$L$123,IF(1&lt;=$A13,$L$122,0)))))))),0))*1.1,0)</f>
        <v>10979</v>
      </c>
      <c r="L13" s="95">
        <v>1337</v>
      </c>
      <c r="M13" s="96">
        <f t="shared" si="9"/>
        <v>12316</v>
      </c>
      <c r="N13" s="97">
        <f t="shared" si="1"/>
        <v>646</v>
      </c>
      <c r="O13" s="98">
        <f t="shared" si="1"/>
        <v>0</v>
      </c>
      <c r="P13" s="99">
        <f t="shared" si="1"/>
        <v>646</v>
      </c>
      <c r="Q13" s="100">
        <f>ROUNDDOWN(($R$117+ROUNDDOWN(($A13*IF(501&lt;=$A13,$R$128,IF(101&lt;=$A13,$R$127,IF(51&lt;=$A13,$R$126,IF(31&lt;=$A13,$R$125,IF(21&lt;=$A13,$R$124,IF(11&lt;=$A13,$R$123,IF(1&lt;=$A13,$R$122,0)))))))),0))*1.1,0)</f>
        <v>11624</v>
      </c>
      <c r="R13" s="101">
        <f t="shared" si="6"/>
        <v>1372</v>
      </c>
      <c r="S13" s="102">
        <f t="shared" si="10"/>
        <v>12996</v>
      </c>
      <c r="T13" s="103">
        <f t="shared" si="2"/>
        <v>645</v>
      </c>
      <c r="U13" s="104">
        <f t="shared" si="2"/>
        <v>35</v>
      </c>
      <c r="V13" s="105">
        <f t="shared" si="2"/>
        <v>680</v>
      </c>
      <c r="W13" s="106">
        <f t="shared" si="3"/>
        <v>8931</v>
      </c>
      <c r="X13" s="86">
        <f t="shared" si="3"/>
        <v>36</v>
      </c>
      <c r="Y13" s="87">
        <f t="shared" si="3"/>
        <v>8967</v>
      </c>
      <c r="Z13" s="107">
        <f t="shared" si="4"/>
        <v>4.3163757890828069</v>
      </c>
      <c r="AA13" s="83">
        <f t="shared" si="4"/>
        <v>1.0269461077844311</v>
      </c>
      <c r="AB13" s="83">
        <f t="shared" si="4"/>
        <v>3.225614296351452</v>
      </c>
    </row>
    <row r="14" spans="1:28" s="57" customFormat="1" ht="18" customHeight="1" x14ac:dyDescent="0.25">
      <c r="A14" s="84">
        <v>9</v>
      </c>
      <c r="B14" s="85">
        <f t="shared" si="5"/>
        <v>2693</v>
      </c>
      <c r="C14" s="106">
        <v>1507</v>
      </c>
      <c r="D14" s="111">
        <f>B14+C14</f>
        <v>4200</v>
      </c>
      <c r="E14" s="88">
        <f>ROUNDDOWN(($F$117+ROUNDDOWN(($A14*IF(501&lt;=$A14,$F$128,IF(101&lt;=$A14,$F$127,IF(51&lt;=$A14,$F$126,IF(31&lt;=$A14,$F$125,IF(21&lt;=$A14,$F$124,IF(11&lt;=$A14,$F$123,IF(1&lt;=$A14,$F$122,0)))))))),0))*1.1,0)</f>
        <v>10404</v>
      </c>
      <c r="F14" s="89">
        <v>1436</v>
      </c>
      <c r="G14" s="90">
        <f t="shared" si="8"/>
        <v>11840</v>
      </c>
      <c r="H14" s="91">
        <f t="shared" si="0"/>
        <v>7711</v>
      </c>
      <c r="I14" s="92">
        <f t="shared" si="0"/>
        <v>-71</v>
      </c>
      <c r="J14" s="93">
        <f t="shared" si="0"/>
        <v>7640</v>
      </c>
      <c r="K14" s="94">
        <f>ROUNDDOWN(($L$117+ROUNDDOWN(($A14*IF(501&lt;=$A14,$L$128,IF(101&lt;=$A14,$L$127,IF(51&lt;=$A14,$L$126,IF(31&lt;=$A14,$L$125,IF(21&lt;=$A14,$L$124,IF(11&lt;=$A14,$L$123,IF(1&lt;=$A14,$L$122,0)))))))),0))*1.1,0)</f>
        <v>11055</v>
      </c>
      <c r="L14" s="95">
        <v>1441</v>
      </c>
      <c r="M14" s="96">
        <f t="shared" si="9"/>
        <v>12496</v>
      </c>
      <c r="N14" s="97">
        <f t="shared" si="1"/>
        <v>651</v>
      </c>
      <c r="O14" s="98">
        <f t="shared" si="1"/>
        <v>5</v>
      </c>
      <c r="P14" s="99">
        <f t="shared" si="1"/>
        <v>656</v>
      </c>
      <c r="Q14" s="100">
        <f>ROUNDDOWN(($R$117+ROUNDDOWN(($A14*IF(501&lt;=$A14,$R$128,IF(101&lt;=$A14,$R$127,IF(51&lt;=$A14,$R$126,IF(31&lt;=$A14,$R$125,IF(21&lt;=$A14,$R$124,IF(11&lt;=$A14,$R$123,IF(1&lt;=$A14,$R$122,0)))))))),0))*1.1,0)</f>
        <v>11705</v>
      </c>
      <c r="R14" s="101">
        <f t="shared" si="6"/>
        <v>1445</v>
      </c>
      <c r="S14" s="102">
        <f t="shared" si="10"/>
        <v>13150</v>
      </c>
      <c r="T14" s="103">
        <f t="shared" si="2"/>
        <v>650</v>
      </c>
      <c r="U14" s="104">
        <f t="shared" si="2"/>
        <v>4</v>
      </c>
      <c r="V14" s="105">
        <f t="shared" si="2"/>
        <v>654</v>
      </c>
      <c r="W14" s="106">
        <f t="shared" si="3"/>
        <v>9012</v>
      </c>
      <c r="X14" s="86">
        <f t="shared" si="3"/>
        <v>-62</v>
      </c>
      <c r="Y14" s="87">
        <f t="shared" si="3"/>
        <v>8950</v>
      </c>
      <c r="Z14" s="107">
        <f t="shared" si="4"/>
        <v>4.3464537690308207</v>
      </c>
      <c r="AA14" s="83">
        <f t="shared" si="4"/>
        <v>0.95885865958858663</v>
      </c>
      <c r="AB14" s="83">
        <f t="shared" si="4"/>
        <v>3.1309523809523809</v>
      </c>
    </row>
    <row r="15" spans="1:28" s="57" customFormat="1" ht="18" customHeight="1" x14ac:dyDescent="0.25">
      <c r="A15" s="84">
        <v>10</v>
      </c>
      <c r="B15" s="85">
        <f t="shared" si="5"/>
        <v>2693</v>
      </c>
      <c r="C15" s="106">
        <v>1677</v>
      </c>
      <c r="D15" s="111">
        <f t="shared" ref="D15:D78" si="11">B15+C15</f>
        <v>4370</v>
      </c>
      <c r="E15" s="88">
        <f>ROUNDDOWN(($F$117+ROUNDDOWN(($A15*IF(501&lt;=$A15,$F$128,IF(101&lt;=$A15,$F$127,IF(51&lt;=$A15,$F$126,IF(31&lt;=$A15,$F$125,IF(21&lt;=$A15,$F$124,IF(11&lt;=$A15,$F$123,IF(1&lt;=$A15,$F$122,0)))))))),0))*1.1,0)</f>
        <v>10476</v>
      </c>
      <c r="F15" s="89">
        <v>1518</v>
      </c>
      <c r="G15" s="90">
        <f t="shared" si="8"/>
        <v>11994</v>
      </c>
      <c r="H15" s="91">
        <f t="shared" si="0"/>
        <v>7783</v>
      </c>
      <c r="I15" s="92">
        <f t="shared" si="0"/>
        <v>-159</v>
      </c>
      <c r="J15" s="93">
        <f t="shared" si="0"/>
        <v>7624</v>
      </c>
      <c r="K15" s="94">
        <f>ROUNDDOWN(($L$117+ROUNDDOWN(($A15*IF(501&lt;=$A15,$L$128,IF(101&lt;=$A15,$L$127,IF(51&lt;=$A15,$L$126,IF(31&lt;=$A15,$L$125,IF(21&lt;=$A15,$L$124,IF(11&lt;=$A15,$L$123,IF(1&lt;=$A15,$L$122,0)))))))),0))*1.1,0)</f>
        <v>11130</v>
      </c>
      <c r="L15" s="95">
        <v>1518</v>
      </c>
      <c r="M15" s="96">
        <f t="shared" si="9"/>
        <v>12648</v>
      </c>
      <c r="N15" s="97">
        <f t="shared" si="1"/>
        <v>654</v>
      </c>
      <c r="O15" s="98">
        <f t="shared" si="1"/>
        <v>0</v>
      </c>
      <c r="P15" s="99">
        <f t="shared" si="1"/>
        <v>654</v>
      </c>
      <c r="Q15" s="100">
        <f>ROUNDDOWN(($R$117+ROUNDDOWN(($A15*IF(501&lt;=$A15,$R$128,IF(101&lt;=$A15,$R$127,IF(51&lt;=$A15,$R$126,IF(31&lt;=$A15,$R$125,IF(21&lt;=$A15,$R$124,IF(11&lt;=$A15,$R$123,IF(1&lt;=$A15,$R$122,0)))))))),0))*1.1,0)</f>
        <v>11785</v>
      </c>
      <c r="R15" s="101">
        <f t="shared" si="6"/>
        <v>1518</v>
      </c>
      <c r="S15" s="102">
        <f t="shared" si="10"/>
        <v>13303</v>
      </c>
      <c r="T15" s="103">
        <f t="shared" si="2"/>
        <v>655</v>
      </c>
      <c r="U15" s="104">
        <f t="shared" si="2"/>
        <v>0</v>
      </c>
      <c r="V15" s="105">
        <f t="shared" si="2"/>
        <v>655</v>
      </c>
      <c r="W15" s="106">
        <f t="shared" si="3"/>
        <v>9092</v>
      </c>
      <c r="X15" s="86">
        <f t="shared" si="3"/>
        <v>-159</v>
      </c>
      <c r="Y15" s="87">
        <f t="shared" si="3"/>
        <v>8933</v>
      </c>
      <c r="Z15" s="107">
        <f t="shared" si="4"/>
        <v>4.3761604158930565</v>
      </c>
      <c r="AA15" s="83">
        <f t="shared" si="4"/>
        <v>0.90518783542039361</v>
      </c>
      <c r="AB15" s="83">
        <f t="shared" si="4"/>
        <v>3.0441647597254002</v>
      </c>
    </row>
    <row r="16" spans="1:28" s="57" customFormat="1" ht="18" customHeight="1" x14ac:dyDescent="0.25">
      <c r="A16" s="84">
        <v>11</v>
      </c>
      <c r="B16" s="85">
        <f t="shared" si="5"/>
        <v>2938</v>
      </c>
      <c r="C16" s="106">
        <v>1848</v>
      </c>
      <c r="D16" s="111">
        <f t="shared" si="11"/>
        <v>4786</v>
      </c>
      <c r="E16" s="88">
        <f>ROUNDDOWN(($F$117+ROUNDDOWN(($A16*IF(501&lt;=$A16,$F$128,IF(101&lt;=$A16,$F$127,IF(51&lt;=$A16,$F$126,IF(31&lt;=$A16,$F$125,IF(21&lt;=$A16,$F$124,IF(11&lt;=$A16,$F$123,IF(1&lt;=$A16,$F$122,0)))))))),0))*1.1,0)</f>
        <v>10753</v>
      </c>
      <c r="F16" s="89">
        <v>1768</v>
      </c>
      <c r="G16" s="90">
        <f t="shared" si="8"/>
        <v>12521</v>
      </c>
      <c r="H16" s="91">
        <f t="shared" si="0"/>
        <v>7815</v>
      </c>
      <c r="I16" s="92">
        <f t="shared" si="0"/>
        <v>-80</v>
      </c>
      <c r="J16" s="93">
        <f t="shared" si="0"/>
        <v>7735</v>
      </c>
      <c r="K16" s="94">
        <f>ROUNDDOWN(($L$117+ROUNDDOWN(($A16*IF(501&lt;=$A16,$L$128,IF(101&lt;=$A16,$L$127,IF(51&lt;=$A16,$L$126,IF(31&lt;=$A16,$L$125,IF(21&lt;=$A16,$L$124,IF(11&lt;=$A16,$L$123,IF(1&lt;=$A16,$L$122,0)))))))),0))*1.1,0)</f>
        <v>11424</v>
      </c>
      <c r="L16" s="95">
        <v>1788</v>
      </c>
      <c r="M16" s="96">
        <f t="shared" si="9"/>
        <v>13212</v>
      </c>
      <c r="N16" s="97">
        <f t="shared" si="1"/>
        <v>671</v>
      </c>
      <c r="O16" s="98">
        <f t="shared" si="1"/>
        <v>20</v>
      </c>
      <c r="P16" s="99">
        <f t="shared" si="1"/>
        <v>691</v>
      </c>
      <c r="Q16" s="100">
        <f>ROUNDDOWN(($R$117+ROUNDDOWN(($A16*IF(501&lt;=$A16,$R$128,IF(101&lt;=$A16,$R$127,IF(51&lt;=$A16,$R$126,IF(31&lt;=$A16,$R$125,IF(21&lt;=$A16,$R$124,IF(11&lt;=$A16,$R$123,IF(1&lt;=$A16,$R$122,0)))))))),0))*1.1,0)</f>
        <v>12095</v>
      </c>
      <c r="R16" s="101">
        <f t="shared" si="6"/>
        <v>1808</v>
      </c>
      <c r="S16" s="102">
        <f t="shared" si="10"/>
        <v>13903</v>
      </c>
      <c r="T16" s="103">
        <f t="shared" si="2"/>
        <v>671</v>
      </c>
      <c r="U16" s="104">
        <f t="shared" si="2"/>
        <v>20</v>
      </c>
      <c r="V16" s="105">
        <f t="shared" si="2"/>
        <v>691</v>
      </c>
      <c r="W16" s="106">
        <f t="shared" si="3"/>
        <v>9157</v>
      </c>
      <c r="X16" s="86">
        <f t="shared" si="3"/>
        <v>-40</v>
      </c>
      <c r="Y16" s="87">
        <f t="shared" si="3"/>
        <v>9117</v>
      </c>
      <c r="Z16" s="107">
        <f t="shared" si="4"/>
        <v>4.1167460857726343</v>
      </c>
      <c r="AA16" s="83">
        <f t="shared" si="4"/>
        <v>0.97835497835497831</v>
      </c>
      <c r="AB16" s="83">
        <f t="shared" si="4"/>
        <v>2.9049310488926032</v>
      </c>
    </row>
    <row r="17" spans="1:28" s="57" customFormat="1" ht="18" customHeight="1" x14ac:dyDescent="0.25">
      <c r="A17" s="84">
        <v>12</v>
      </c>
      <c r="B17" s="85">
        <f t="shared" si="5"/>
        <v>3182</v>
      </c>
      <c r="C17" s="106">
        <v>2018</v>
      </c>
      <c r="D17" s="111">
        <f t="shared" si="11"/>
        <v>5200</v>
      </c>
      <c r="E17" s="88">
        <f>ROUNDDOWN(($F$117+ROUNDDOWN(($A17*IF(501&lt;=$A17,$F$128,IF(101&lt;=$A17,$F$127,IF(51&lt;=$A17,$F$126,IF(31&lt;=$A17,$F$125,IF(21&lt;=$A17,$F$124,IF(11&lt;=$A17,$F$123,IF(1&lt;=$A17,$F$122,0)))))))),0))*1.1,0)</f>
        <v>10843</v>
      </c>
      <c r="F17" s="89">
        <v>1865</v>
      </c>
      <c r="G17" s="90">
        <f t="shared" si="8"/>
        <v>12708</v>
      </c>
      <c r="H17" s="91">
        <f t="shared" si="0"/>
        <v>7661</v>
      </c>
      <c r="I17" s="92">
        <f t="shared" si="0"/>
        <v>-153</v>
      </c>
      <c r="J17" s="93">
        <f t="shared" si="0"/>
        <v>7508</v>
      </c>
      <c r="K17" s="94">
        <f>ROUNDDOWN(($L$117+ROUNDDOWN(($A17*IF(501&lt;=$A17,$L$128,IF(101&lt;=$A17,$L$127,IF(51&lt;=$A17,$L$126,IF(31&lt;=$A17,$L$125,IF(21&lt;=$A17,$L$124,IF(11&lt;=$A17,$L$123,IF(1&lt;=$A17,$L$122,0)))))))),0))*1.1,0)</f>
        <v>11520</v>
      </c>
      <c r="L17" s="95">
        <v>1883</v>
      </c>
      <c r="M17" s="96">
        <f t="shared" si="9"/>
        <v>13403</v>
      </c>
      <c r="N17" s="97">
        <f t="shared" si="1"/>
        <v>677</v>
      </c>
      <c r="O17" s="98">
        <f t="shared" si="1"/>
        <v>18</v>
      </c>
      <c r="P17" s="99">
        <f t="shared" si="1"/>
        <v>695</v>
      </c>
      <c r="Q17" s="100">
        <f>ROUNDDOWN(($R$117+ROUNDDOWN(($A17*IF(501&lt;=$A17,$R$128,IF(101&lt;=$A17,$R$127,IF(51&lt;=$A17,$R$126,IF(31&lt;=$A17,$R$125,IF(21&lt;=$A17,$R$124,IF(11&lt;=$A17,$R$123,IF(1&lt;=$A17,$R$122,0)))))))),0))*1.1,0)</f>
        <v>12196</v>
      </c>
      <c r="R17" s="101">
        <f t="shared" si="6"/>
        <v>1900</v>
      </c>
      <c r="S17" s="102">
        <f t="shared" si="10"/>
        <v>14096</v>
      </c>
      <c r="T17" s="103">
        <f t="shared" si="2"/>
        <v>676</v>
      </c>
      <c r="U17" s="104">
        <f t="shared" si="2"/>
        <v>17</v>
      </c>
      <c r="V17" s="105">
        <f t="shared" si="2"/>
        <v>693</v>
      </c>
      <c r="W17" s="106">
        <f t="shared" si="3"/>
        <v>9014</v>
      </c>
      <c r="X17" s="86">
        <f t="shared" si="3"/>
        <v>-118</v>
      </c>
      <c r="Y17" s="87">
        <f t="shared" si="3"/>
        <v>8896</v>
      </c>
      <c r="Z17" s="107">
        <f t="shared" si="4"/>
        <v>3.8328095537397862</v>
      </c>
      <c r="AA17" s="83">
        <f t="shared" si="4"/>
        <v>0.94152626362735381</v>
      </c>
      <c r="AB17" s="83">
        <f t="shared" si="4"/>
        <v>2.7107692307692308</v>
      </c>
    </row>
    <row r="18" spans="1:28" s="57" customFormat="1" ht="18" customHeight="1" x14ac:dyDescent="0.25">
      <c r="A18" s="84">
        <v>13</v>
      </c>
      <c r="B18" s="85">
        <f t="shared" si="5"/>
        <v>3426</v>
      </c>
      <c r="C18" s="106">
        <v>2189</v>
      </c>
      <c r="D18" s="111">
        <f t="shared" si="11"/>
        <v>5615</v>
      </c>
      <c r="E18" s="88">
        <f>ROUNDDOWN(($F$117+ROUNDDOWN(($A18*IF(501&lt;=$A18,$F$128,IF(101&lt;=$A18,$F$127,IF(51&lt;=$A18,$F$126,IF(31&lt;=$A18,$F$125,IF(21&lt;=$A18,$F$124,IF(11&lt;=$A18,$F$123,IF(1&lt;=$A18,$F$122,0)))))))),0))*1.1,0)</f>
        <v>10934</v>
      </c>
      <c r="F18" s="89">
        <v>1962</v>
      </c>
      <c r="G18" s="90">
        <f t="shared" si="8"/>
        <v>12896</v>
      </c>
      <c r="H18" s="91">
        <f t="shared" si="0"/>
        <v>7508</v>
      </c>
      <c r="I18" s="92">
        <f t="shared" si="0"/>
        <v>-227</v>
      </c>
      <c r="J18" s="93">
        <f t="shared" si="0"/>
        <v>7281</v>
      </c>
      <c r="K18" s="94">
        <f>ROUNDDOWN(($L$117+ROUNDDOWN(($A18*IF(501&lt;=$A18,$L$128,IF(101&lt;=$A18,$L$127,IF(51&lt;=$A18,$L$126,IF(31&lt;=$A18,$L$125,IF(21&lt;=$A18,$L$124,IF(11&lt;=$A18,$L$123,IF(1&lt;=$A18,$L$122,0)))))))),0))*1.1,0)</f>
        <v>11616</v>
      </c>
      <c r="L18" s="95">
        <v>1977</v>
      </c>
      <c r="M18" s="96">
        <f t="shared" si="9"/>
        <v>13593</v>
      </c>
      <c r="N18" s="97">
        <f t="shared" si="1"/>
        <v>682</v>
      </c>
      <c r="O18" s="98">
        <f t="shared" si="1"/>
        <v>15</v>
      </c>
      <c r="P18" s="99">
        <f t="shared" si="1"/>
        <v>697</v>
      </c>
      <c r="Q18" s="100">
        <f>ROUNDDOWN(($R$117+ROUNDDOWN(($A18*IF(501&lt;=$A18,$R$128,IF(101&lt;=$A18,$R$127,IF(51&lt;=$A18,$R$126,IF(31&lt;=$A18,$R$125,IF(21&lt;=$A18,$R$124,IF(11&lt;=$A18,$R$123,IF(1&lt;=$A18,$R$122,0)))))))),0))*1.1,0)</f>
        <v>12298</v>
      </c>
      <c r="R18" s="101">
        <f t="shared" si="6"/>
        <v>1993</v>
      </c>
      <c r="S18" s="102">
        <f t="shared" si="10"/>
        <v>14291</v>
      </c>
      <c r="T18" s="103">
        <f t="shared" si="2"/>
        <v>682</v>
      </c>
      <c r="U18" s="104">
        <f t="shared" si="2"/>
        <v>16</v>
      </c>
      <c r="V18" s="105">
        <f t="shared" si="2"/>
        <v>698</v>
      </c>
      <c r="W18" s="106">
        <f t="shared" si="3"/>
        <v>8872</v>
      </c>
      <c r="X18" s="86">
        <f t="shared" si="3"/>
        <v>-196</v>
      </c>
      <c r="Y18" s="87">
        <f t="shared" si="3"/>
        <v>8676</v>
      </c>
      <c r="Z18" s="107">
        <f t="shared" si="4"/>
        <v>3.5896088733216578</v>
      </c>
      <c r="AA18" s="83">
        <f t="shared" si="4"/>
        <v>0.91046139789858382</v>
      </c>
      <c r="AB18" s="83">
        <f t="shared" si="4"/>
        <v>2.5451469278717722</v>
      </c>
    </row>
    <row r="19" spans="1:28" s="57" customFormat="1" ht="18" customHeight="1" x14ac:dyDescent="0.25">
      <c r="A19" s="84">
        <v>14</v>
      </c>
      <c r="B19" s="85">
        <f t="shared" si="5"/>
        <v>3670</v>
      </c>
      <c r="C19" s="106">
        <v>2359</v>
      </c>
      <c r="D19" s="111">
        <f t="shared" si="11"/>
        <v>6029</v>
      </c>
      <c r="E19" s="88">
        <f>ROUNDDOWN(($F$117+ROUNDDOWN(($A19*IF(501&lt;=$A19,$F$128,IF(101&lt;=$A19,$F$127,IF(51&lt;=$A19,$F$126,IF(31&lt;=$A19,$F$125,IF(21&lt;=$A19,$F$124,IF(11&lt;=$A19,$F$123,IF(1&lt;=$A19,$F$122,0)))))))),0))*1.1,0)</f>
        <v>11024</v>
      </c>
      <c r="F19" s="89">
        <v>2059</v>
      </c>
      <c r="G19" s="90">
        <f t="shared" si="8"/>
        <v>13083</v>
      </c>
      <c r="H19" s="91">
        <f t="shared" si="0"/>
        <v>7354</v>
      </c>
      <c r="I19" s="92">
        <f t="shared" si="0"/>
        <v>-300</v>
      </c>
      <c r="J19" s="93">
        <f t="shared" si="0"/>
        <v>7054</v>
      </c>
      <c r="K19" s="94">
        <f>ROUNDDOWN(($L$117+ROUNDDOWN(($A19*IF(501&lt;=$A19,$L$128,IF(101&lt;=$A19,$L$127,IF(51&lt;=$A19,$L$126,IF(31&lt;=$A19,$L$125,IF(21&lt;=$A19,$L$124,IF(11&lt;=$A19,$L$123,IF(1&lt;=$A19,$L$122,0)))))))),0))*1.1,0)</f>
        <v>11711</v>
      </c>
      <c r="L19" s="95">
        <v>2072</v>
      </c>
      <c r="M19" s="96">
        <f t="shared" si="9"/>
        <v>13783</v>
      </c>
      <c r="N19" s="97">
        <f t="shared" si="1"/>
        <v>687</v>
      </c>
      <c r="O19" s="98">
        <f t="shared" si="1"/>
        <v>13</v>
      </c>
      <c r="P19" s="99">
        <f t="shared" si="1"/>
        <v>700</v>
      </c>
      <c r="Q19" s="100">
        <f>ROUNDDOWN(($R$117+ROUNDDOWN(($A19*IF(501&lt;=$A19,$R$128,IF(101&lt;=$A19,$R$127,IF(51&lt;=$A19,$R$126,IF(31&lt;=$A19,$R$125,IF(21&lt;=$A19,$R$124,IF(11&lt;=$A19,$R$123,IF(1&lt;=$A19,$R$122,0)))))))),0))*1.1,0)</f>
        <v>12399</v>
      </c>
      <c r="R19" s="101">
        <f t="shared" si="6"/>
        <v>2085</v>
      </c>
      <c r="S19" s="102">
        <f t="shared" si="10"/>
        <v>14484</v>
      </c>
      <c r="T19" s="103">
        <f t="shared" si="2"/>
        <v>688</v>
      </c>
      <c r="U19" s="104">
        <f t="shared" si="2"/>
        <v>13</v>
      </c>
      <c r="V19" s="105">
        <f t="shared" si="2"/>
        <v>701</v>
      </c>
      <c r="W19" s="106">
        <f t="shared" si="3"/>
        <v>8729</v>
      </c>
      <c r="X19" s="86">
        <f t="shared" si="3"/>
        <v>-274</v>
      </c>
      <c r="Y19" s="87">
        <f t="shared" si="3"/>
        <v>8455</v>
      </c>
      <c r="Z19" s="107">
        <f t="shared" si="4"/>
        <v>3.378474114441417</v>
      </c>
      <c r="AA19" s="83">
        <f t="shared" si="4"/>
        <v>0.88384908859686306</v>
      </c>
      <c r="AB19" s="83">
        <f t="shared" si="4"/>
        <v>2.4023884557969812</v>
      </c>
    </row>
    <row r="20" spans="1:28" s="57" customFormat="1" ht="18" customHeight="1" x14ac:dyDescent="0.25">
      <c r="A20" s="84">
        <v>15</v>
      </c>
      <c r="B20" s="85">
        <f t="shared" si="5"/>
        <v>3914</v>
      </c>
      <c r="C20" s="106">
        <v>2530</v>
      </c>
      <c r="D20" s="111">
        <f t="shared" si="11"/>
        <v>6444</v>
      </c>
      <c r="E20" s="88">
        <f>ROUNDDOWN(($F$117+ROUNDDOWN(($A20*IF(501&lt;=$A20,$F$128,IF(101&lt;=$A20,$F$127,IF(51&lt;=$A20,$F$126,IF(31&lt;=$A20,$F$125,IF(21&lt;=$A20,$F$124,IF(11&lt;=$A20,$F$123,IF(1&lt;=$A20,$F$122,0)))))))),0))*1.1,0)</f>
        <v>11114</v>
      </c>
      <c r="F20" s="89">
        <v>2156</v>
      </c>
      <c r="G20" s="90">
        <f t="shared" si="8"/>
        <v>13270</v>
      </c>
      <c r="H20" s="91">
        <f t="shared" ref="H20:J50" si="12">E20-B20</f>
        <v>7200</v>
      </c>
      <c r="I20" s="92">
        <f t="shared" si="12"/>
        <v>-374</v>
      </c>
      <c r="J20" s="93">
        <f t="shared" si="12"/>
        <v>6826</v>
      </c>
      <c r="K20" s="94">
        <f>ROUNDDOWN(($L$117+ROUNDDOWN(($A20*IF(501&lt;=$A20,$L$128,IF(101&lt;=$A20,$L$127,IF(51&lt;=$A20,$L$126,IF(31&lt;=$A20,$L$125,IF(21&lt;=$A20,$L$124,IF(11&lt;=$A20,$L$123,IF(1&lt;=$A20,$L$122,0)))))))),0))*1.1,0)</f>
        <v>11807</v>
      </c>
      <c r="L20" s="95">
        <v>2167</v>
      </c>
      <c r="M20" s="96">
        <f t="shared" si="9"/>
        <v>13974</v>
      </c>
      <c r="N20" s="97">
        <f t="shared" ref="N20:P69" si="13">K20-E20</f>
        <v>693</v>
      </c>
      <c r="O20" s="98">
        <f t="shared" si="13"/>
        <v>11</v>
      </c>
      <c r="P20" s="99">
        <f t="shared" si="13"/>
        <v>704</v>
      </c>
      <c r="Q20" s="100">
        <f>ROUNDDOWN(($R$117+ROUNDDOWN(($A20*IF(501&lt;=$A20,$R$128,IF(101&lt;=$A20,$R$127,IF(51&lt;=$A20,$R$126,IF(31&lt;=$A20,$R$125,IF(21&lt;=$A20,$R$124,IF(11&lt;=$A20,$R$123,IF(1&lt;=$A20,$R$122,0)))))))),0))*1.1,0)</f>
        <v>12500</v>
      </c>
      <c r="R20" s="101">
        <f t="shared" si="6"/>
        <v>2178</v>
      </c>
      <c r="S20" s="102">
        <f t="shared" si="10"/>
        <v>14678</v>
      </c>
      <c r="T20" s="103">
        <f t="shared" ref="T20:V69" si="14">Q20-K20</f>
        <v>693</v>
      </c>
      <c r="U20" s="104">
        <f t="shared" si="14"/>
        <v>11</v>
      </c>
      <c r="V20" s="105">
        <f t="shared" si="14"/>
        <v>704</v>
      </c>
      <c r="W20" s="106">
        <f t="shared" ref="W20:Y69" si="15">Q20-B20</f>
        <v>8586</v>
      </c>
      <c r="X20" s="86">
        <f t="shared" si="15"/>
        <v>-352</v>
      </c>
      <c r="Y20" s="87">
        <f t="shared" si="15"/>
        <v>8234</v>
      </c>
      <c r="Z20" s="107">
        <f t="shared" ref="Z20:AB69" si="16">Q20/B20</f>
        <v>3.1936637710781808</v>
      </c>
      <c r="AA20" s="83">
        <f t="shared" si="16"/>
        <v>0.86086956521739133</v>
      </c>
      <c r="AB20" s="83">
        <f t="shared" si="16"/>
        <v>2.2777777777777777</v>
      </c>
    </row>
    <row r="21" spans="1:28" s="57" customFormat="1" ht="18" customHeight="1" x14ac:dyDescent="0.25">
      <c r="A21" s="84">
        <v>16</v>
      </c>
      <c r="B21" s="85">
        <f t="shared" si="5"/>
        <v>4159</v>
      </c>
      <c r="C21" s="106">
        <v>2700</v>
      </c>
      <c r="D21" s="111">
        <f t="shared" si="11"/>
        <v>6859</v>
      </c>
      <c r="E21" s="88">
        <f>ROUNDDOWN(($F$117+ROUNDDOWN(($A21*IF(501&lt;=$A21,$F$128,IF(101&lt;=$A21,$F$127,IF(51&lt;=$A21,$F$126,IF(31&lt;=$A21,$F$125,IF(21&lt;=$A21,$F$124,IF(11&lt;=$A21,$F$123,IF(1&lt;=$A21,$F$122,0)))))))),0))*1.1,0)</f>
        <v>11204</v>
      </c>
      <c r="F21" s="89">
        <v>2252</v>
      </c>
      <c r="G21" s="90">
        <f t="shared" si="8"/>
        <v>13456</v>
      </c>
      <c r="H21" s="91">
        <f t="shared" si="12"/>
        <v>7045</v>
      </c>
      <c r="I21" s="92">
        <f t="shared" si="12"/>
        <v>-448</v>
      </c>
      <c r="J21" s="93">
        <f t="shared" si="12"/>
        <v>6597</v>
      </c>
      <c r="K21" s="94">
        <f>ROUNDDOWN(($L$117+ROUNDDOWN(($A21*IF(501&lt;=$A21,$L$128,IF(101&lt;=$A21,$L$127,IF(51&lt;=$A21,$L$126,IF(31&lt;=$A21,$L$125,IF(21&lt;=$A21,$L$124,IF(11&lt;=$A21,$L$123,IF(1&lt;=$A21,$L$122,0)))))))),0))*1.1,0)</f>
        <v>11903</v>
      </c>
      <c r="L21" s="95">
        <v>2261</v>
      </c>
      <c r="M21" s="96">
        <f t="shared" si="9"/>
        <v>14164</v>
      </c>
      <c r="N21" s="97">
        <f t="shared" si="13"/>
        <v>699</v>
      </c>
      <c r="O21" s="98">
        <f t="shared" si="13"/>
        <v>9</v>
      </c>
      <c r="P21" s="99">
        <f t="shared" si="13"/>
        <v>708</v>
      </c>
      <c r="Q21" s="100">
        <f>ROUNDDOWN(($R$117+ROUNDDOWN(($A21*IF(501&lt;=$A21,$R$128,IF(101&lt;=$A21,$R$127,IF(51&lt;=$A21,$R$126,IF(31&lt;=$A21,$R$125,IF(21&lt;=$A21,$R$124,IF(11&lt;=$A21,$R$123,IF(1&lt;=$A21,$R$122,0)))))))),0))*1.1,0)</f>
        <v>12601</v>
      </c>
      <c r="R21" s="101">
        <f t="shared" si="6"/>
        <v>2270</v>
      </c>
      <c r="S21" s="102">
        <f t="shared" si="10"/>
        <v>14871</v>
      </c>
      <c r="T21" s="103">
        <f t="shared" si="14"/>
        <v>698</v>
      </c>
      <c r="U21" s="104">
        <f t="shared" si="14"/>
        <v>9</v>
      </c>
      <c r="V21" s="105">
        <f t="shared" si="14"/>
        <v>707</v>
      </c>
      <c r="W21" s="106">
        <f t="shared" si="15"/>
        <v>8442</v>
      </c>
      <c r="X21" s="86">
        <f t="shared" si="15"/>
        <v>-430</v>
      </c>
      <c r="Y21" s="87">
        <f t="shared" si="15"/>
        <v>8012</v>
      </c>
      <c r="Z21" s="107">
        <f t="shared" si="16"/>
        <v>3.029814859341188</v>
      </c>
      <c r="AA21" s="83">
        <f t="shared" si="16"/>
        <v>0.84074074074074079</v>
      </c>
      <c r="AB21" s="83">
        <f t="shared" si="16"/>
        <v>2.1681003061670796</v>
      </c>
    </row>
    <row r="22" spans="1:28" s="57" customFormat="1" ht="18" customHeight="1" x14ac:dyDescent="0.25">
      <c r="A22" s="84">
        <v>17</v>
      </c>
      <c r="B22" s="85">
        <f t="shared" si="5"/>
        <v>4403</v>
      </c>
      <c r="C22" s="106">
        <v>2871</v>
      </c>
      <c r="D22" s="111">
        <f t="shared" si="11"/>
        <v>7274</v>
      </c>
      <c r="E22" s="88">
        <f>ROUNDDOWN(($F$117+ROUNDDOWN(($A22*IF(501&lt;=$A22,$F$128,IF(101&lt;=$A22,$F$127,IF(51&lt;=$A22,$F$126,IF(31&lt;=$A22,$F$125,IF(21&lt;=$A22,$F$124,IF(11&lt;=$A22,$F$123,IF(1&lt;=$A22,$F$122,0)))))))),0))*1.1,0)</f>
        <v>11294</v>
      </c>
      <c r="F22" s="89">
        <v>2349</v>
      </c>
      <c r="G22" s="90">
        <f t="shared" si="8"/>
        <v>13643</v>
      </c>
      <c r="H22" s="91">
        <f t="shared" si="12"/>
        <v>6891</v>
      </c>
      <c r="I22" s="92">
        <f t="shared" si="12"/>
        <v>-522</v>
      </c>
      <c r="J22" s="93">
        <f t="shared" si="12"/>
        <v>6369</v>
      </c>
      <c r="K22" s="94">
        <f>ROUNDDOWN(($L$117+ROUNDDOWN(($A22*IF(501&lt;=$A22,$L$128,IF(101&lt;=$A22,$L$127,IF(51&lt;=$A22,$L$126,IF(31&lt;=$A22,$L$125,IF(21&lt;=$A22,$L$124,IF(11&lt;=$A22,$L$123,IF(1&lt;=$A22,$L$122,0)))))))),0))*1.1,0)</f>
        <v>11998</v>
      </c>
      <c r="L22" s="95">
        <v>2356</v>
      </c>
      <c r="M22" s="96">
        <f t="shared" si="9"/>
        <v>14354</v>
      </c>
      <c r="N22" s="97">
        <f t="shared" si="13"/>
        <v>704</v>
      </c>
      <c r="O22" s="98">
        <f t="shared" si="13"/>
        <v>7</v>
      </c>
      <c r="P22" s="99">
        <f t="shared" si="13"/>
        <v>711</v>
      </c>
      <c r="Q22" s="100">
        <f>ROUNDDOWN(($R$117+ROUNDDOWN(($A22*IF(501&lt;=$A22,$R$128,IF(101&lt;=$A22,$R$127,IF(51&lt;=$A22,$R$126,IF(31&lt;=$A22,$R$125,IF(21&lt;=$A22,$R$124,IF(11&lt;=$A22,$R$123,IF(1&lt;=$A22,$R$122,0)))))))),0))*1.1,0)</f>
        <v>12702</v>
      </c>
      <c r="R22" s="101">
        <f t="shared" si="6"/>
        <v>2362</v>
      </c>
      <c r="S22" s="102">
        <f t="shared" si="10"/>
        <v>15064</v>
      </c>
      <c r="T22" s="103">
        <f t="shared" si="14"/>
        <v>704</v>
      </c>
      <c r="U22" s="104">
        <f t="shared" si="14"/>
        <v>6</v>
      </c>
      <c r="V22" s="105">
        <f t="shared" si="14"/>
        <v>710</v>
      </c>
      <c r="W22" s="106">
        <f t="shared" si="15"/>
        <v>8299</v>
      </c>
      <c r="X22" s="86">
        <f t="shared" si="15"/>
        <v>-509</v>
      </c>
      <c r="Y22" s="87">
        <f t="shared" si="15"/>
        <v>7790</v>
      </c>
      <c r="Z22" s="107">
        <f t="shared" si="16"/>
        <v>2.8848512377924145</v>
      </c>
      <c r="AA22" s="83">
        <f t="shared" si="16"/>
        <v>0.8227098571926158</v>
      </c>
      <c r="AB22" s="83">
        <f t="shared" si="16"/>
        <v>2.0709375859224637</v>
      </c>
    </row>
    <row r="23" spans="1:28" s="57" customFormat="1" ht="18" customHeight="1" x14ac:dyDescent="0.25">
      <c r="A23" s="84">
        <v>18</v>
      </c>
      <c r="B23" s="85">
        <f t="shared" si="5"/>
        <v>4647</v>
      </c>
      <c r="C23" s="106">
        <v>3041</v>
      </c>
      <c r="D23" s="111">
        <f t="shared" si="11"/>
        <v>7688</v>
      </c>
      <c r="E23" s="88">
        <f>ROUNDDOWN(($F$117+ROUNDDOWN(($A23*IF(501&lt;=$A23,$F$128,IF(101&lt;=$A23,$F$127,IF(51&lt;=$A23,$F$126,IF(31&lt;=$A23,$F$125,IF(21&lt;=$A23,$F$124,IF(11&lt;=$A23,$F$123,IF(1&lt;=$A23,$F$122,0)))))))),0))*1.1,0)</f>
        <v>11385</v>
      </c>
      <c r="F23" s="89">
        <v>2446</v>
      </c>
      <c r="G23" s="90">
        <f t="shared" si="8"/>
        <v>13831</v>
      </c>
      <c r="H23" s="91">
        <f t="shared" si="12"/>
        <v>6738</v>
      </c>
      <c r="I23" s="92">
        <f t="shared" si="12"/>
        <v>-595</v>
      </c>
      <c r="J23" s="93">
        <f t="shared" si="12"/>
        <v>6143</v>
      </c>
      <c r="K23" s="94">
        <f>ROUNDDOWN(($L$117+ROUNDDOWN(($A23*IF(501&lt;=$A23,$L$128,IF(101&lt;=$A23,$L$127,IF(51&lt;=$A23,$L$126,IF(31&lt;=$A23,$L$125,IF(21&lt;=$A23,$L$124,IF(11&lt;=$A23,$L$123,IF(1&lt;=$A23,$L$122,0)))))))),0))*1.1,0)</f>
        <v>12094</v>
      </c>
      <c r="L23" s="95">
        <v>2450</v>
      </c>
      <c r="M23" s="96">
        <f t="shared" si="9"/>
        <v>14544</v>
      </c>
      <c r="N23" s="97">
        <f t="shared" si="13"/>
        <v>709</v>
      </c>
      <c r="O23" s="98">
        <f t="shared" si="13"/>
        <v>4</v>
      </c>
      <c r="P23" s="99">
        <f t="shared" si="13"/>
        <v>713</v>
      </c>
      <c r="Q23" s="100">
        <f>ROUNDDOWN(($R$117+ROUNDDOWN(($A23*IF(501&lt;=$A23,$R$128,IF(101&lt;=$A23,$R$127,IF(51&lt;=$A23,$R$126,IF(31&lt;=$A23,$R$125,IF(21&lt;=$A23,$R$124,IF(11&lt;=$A23,$R$123,IF(1&lt;=$A23,$R$122,0)))))))),0))*1.1,0)</f>
        <v>12804</v>
      </c>
      <c r="R23" s="101">
        <f t="shared" si="6"/>
        <v>2455</v>
      </c>
      <c r="S23" s="102">
        <f t="shared" si="10"/>
        <v>15259</v>
      </c>
      <c r="T23" s="103">
        <f t="shared" si="14"/>
        <v>710</v>
      </c>
      <c r="U23" s="104">
        <f t="shared" si="14"/>
        <v>5</v>
      </c>
      <c r="V23" s="105">
        <f t="shared" si="14"/>
        <v>715</v>
      </c>
      <c r="W23" s="106">
        <f t="shared" si="15"/>
        <v>8157</v>
      </c>
      <c r="X23" s="86">
        <f t="shared" si="15"/>
        <v>-586</v>
      </c>
      <c r="Y23" s="87">
        <f t="shared" si="15"/>
        <v>7571</v>
      </c>
      <c r="Z23" s="107">
        <f t="shared" si="16"/>
        <v>2.7553260167850224</v>
      </c>
      <c r="AA23" s="83">
        <f t="shared" si="16"/>
        <v>0.80730023018743835</v>
      </c>
      <c r="AB23" s="83">
        <f t="shared" si="16"/>
        <v>1.9847814776274715</v>
      </c>
    </row>
    <row r="24" spans="1:28" s="57" customFormat="1" ht="18" customHeight="1" x14ac:dyDescent="0.25">
      <c r="A24" s="112">
        <v>19</v>
      </c>
      <c r="B24" s="113">
        <f t="shared" si="5"/>
        <v>4891</v>
      </c>
      <c r="C24" s="114">
        <v>3212</v>
      </c>
      <c r="D24" s="115">
        <f t="shared" si="11"/>
        <v>8103</v>
      </c>
      <c r="E24" s="116">
        <f>ROUNDDOWN(($F$117+ROUNDDOWN(($A24*IF(501&lt;=$A24,$F$128,IF(101&lt;=$A24,$F$127,IF(51&lt;=$A24,$F$126,IF(31&lt;=$A24,$F$125,IF(21&lt;=$A24,$F$124,IF(11&lt;=$A24,$F$123,IF(1&lt;=$A24,$F$122,0)))))))),0))*1.1,0)</f>
        <v>11475</v>
      </c>
      <c r="F24" s="117">
        <v>2543</v>
      </c>
      <c r="G24" s="118">
        <f t="shared" si="8"/>
        <v>14018</v>
      </c>
      <c r="H24" s="119">
        <f t="shared" si="12"/>
        <v>6584</v>
      </c>
      <c r="I24" s="120">
        <f t="shared" si="12"/>
        <v>-669</v>
      </c>
      <c r="J24" s="121">
        <f t="shared" si="12"/>
        <v>5915</v>
      </c>
      <c r="K24" s="122">
        <f>ROUNDDOWN(($L$117+ROUNDDOWN(($A24*IF(501&lt;=$A24,$L$128,IF(101&lt;=$A24,$L$127,IF(51&lt;=$A24,$L$126,IF(31&lt;=$A24,$L$125,IF(21&lt;=$A24,$L$124,IF(11&lt;=$A24,$L$123,IF(1&lt;=$A24,$L$122,0)))))))),0))*1.1,0)</f>
        <v>12190</v>
      </c>
      <c r="L24" s="123">
        <v>2545</v>
      </c>
      <c r="M24" s="124">
        <f t="shared" si="9"/>
        <v>14735</v>
      </c>
      <c r="N24" s="125">
        <f t="shared" si="13"/>
        <v>715</v>
      </c>
      <c r="O24" s="126">
        <f t="shared" si="13"/>
        <v>2</v>
      </c>
      <c r="P24" s="127">
        <f t="shared" si="13"/>
        <v>717</v>
      </c>
      <c r="Q24" s="128">
        <f>ROUNDDOWN(($R$117+ROUNDDOWN(($A24*IF(501&lt;=$A24,$R$128,IF(101&lt;=$A24,$R$127,IF(51&lt;=$A24,$R$126,IF(31&lt;=$A24,$R$125,IF(21&lt;=$A24,$R$124,IF(11&lt;=$A24,$R$123,IF(1&lt;=$A24,$R$122,0)))))))),0))*1.1,0)</f>
        <v>12905</v>
      </c>
      <c r="R24" s="129">
        <f t="shared" si="6"/>
        <v>2547</v>
      </c>
      <c r="S24" s="130">
        <f t="shared" si="10"/>
        <v>15452</v>
      </c>
      <c r="T24" s="131">
        <f t="shared" si="14"/>
        <v>715</v>
      </c>
      <c r="U24" s="132">
        <f t="shared" si="14"/>
        <v>2</v>
      </c>
      <c r="V24" s="133">
        <f t="shared" si="14"/>
        <v>717</v>
      </c>
      <c r="W24" s="114">
        <f t="shared" si="15"/>
        <v>8014</v>
      </c>
      <c r="X24" s="134">
        <f t="shared" si="15"/>
        <v>-665</v>
      </c>
      <c r="Y24" s="135">
        <f t="shared" si="15"/>
        <v>7349</v>
      </c>
      <c r="Z24" s="136">
        <f t="shared" si="16"/>
        <v>2.6385197301165406</v>
      </c>
      <c r="AA24" s="137">
        <f t="shared" si="16"/>
        <v>0.7929638854296388</v>
      </c>
      <c r="AB24" s="137">
        <f t="shared" si="16"/>
        <v>1.9069480439343454</v>
      </c>
    </row>
    <row r="25" spans="1:28" s="57" customFormat="1" ht="18" customHeight="1" x14ac:dyDescent="0.25">
      <c r="A25" s="84">
        <v>20</v>
      </c>
      <c r="B25" s="85">
        <f t="shared" si="5"/>
        <v>5135</v>
      </c>
      <c r="C25" s="106">
        <v>3382</v>
      </c>
      <c r="D25" s="111">
        <f t="shared" si="11"/>
        <v>8517</v>
      </c>
      <c r="E25" s="88">
        <f>ROUNDDOWN(($F$117+ROUNDDOWN(($A25*IF(501&lt;=$A25,$F$128,IF(101&lt;=$A25,$F$127,IF(51&lt;=$A25,$F$126,IF(31&lt;=$A25,$F$125,IF(21&lt;=$A25,$F$124,IF(11&lt;=$A25,$F$123,IF(1&lt;=$A25,$F$122,0)))))))),0))*1.1,0)</f>
        <v>11565</v>
      </c>
      <c r="F25" s="89">
        <v>2640</v>
      </c>
      <c r="G25" s="90">
        <f t="shared" si="8"/>
        <v>14205</v>
      </c>
      <c r="H25" s="91">
        <f t="shared" si="12"/>
        <v>6430</v>
      </c>
      <c r="I25" s="92">
        <f t="shared" si="12"/>
        <v>-742</v>
      </c>
      <c r="J25" s="93">
        <f t="shared" si="12"/>
        <v>5688</v>
      </c>
      <c r="K25" s="94">
        <f>ROUNDDOWN(($L$117+ROUNDDOWN(($A25*IF(501&lt;=$A25,$L$128,IF(101&lt;=$A25,$L$127,IF(51&lt;=$A25,$L$126,IF(31&lt;=$A25,$L$125,IF(21&lt;=$A25,$L$124,IF(11&lt;=$A25,$L$123,IF(1&lt;=$A25,$L$122,0)))))))),0))*1.1,0)</f>
        <v>12285</v>
      </c>
      <c r="L25" s="95">
        <v>2640</v>
      </c>
      <c r="M25" s="96">
        <f t="shared" si="9"/>
        <v>14925</v>
      </c>
      <c r="N25" s="97">
        <f t="shared" si="13"/>
        <v>720</v>
      </c>
      <c r="O25" s="98">
        <f t="shared" si="13"/>
        <v>0</v>
      </c>
      <c r="P25" s="99">
        <f t="shared" si="13"/>
        <v>720</v>
      </c>
      <c r="Q25" s="100">
        <f>ROUNDDOWN(($R$117+ROUNDDOWN(($A25*IF(501&lt;=$A25,$R$128,IF(101&lt;=$A25,$R$127,IF(51&lt;=$A25,$R$126,IF(31&lt;=$A25,$R$125,IF(21&lt;=$A25,$R$124,IF(11&lt;=$A25,$R$123,IF(1&lt;=$A25,$R$122,0)))))))),0))*1.1,0)</f>
        <v>13006</v>
      </c>
      <c r="R25" s="101">
        <f t="shared" si="6"/>
        <v>2640</v>
      </c>
      <c r="S25" s="102">
        <f t="shared" si="10"/>
        <v>15646</v>
      </c>
      <c r="T25" s="103">
        <f t="shared" si="14"/>
        <v>721</v>
      </c>
      <c r="U25" s="104">
        <f t="shared" si="14"/>
        <v>0</v>
      </c>
      <c r="V25" s="105">
        <f t="shared" si="14"/>
        <v>721</v>
      </c>
      <c r="W25" s="106">
        <f t="shared" si="15"/>
        <v>7871</v>
      </c>
      <c r="X25" s="86">
        <f t="shared" si="15"/>
        <v>-742</v>
      </c>
      <c r="Y25" s="87">
        <f t="shared" si="15"/>
        <v>7129</v>
      </c>
      <c r="Z25" s="107">
        <f t="shared" si="16"/>
        <v>2.5328140214216162</v>
      </c>
      <c r="AA25" s="83">
        <f t="shared" si="16"/>
        <v>0.78060319337670014</v>
      </c>
      <c r="AB25" s="83">
        <f t="shared" si="16"/>
        <v>1.8370318187155101</v>
      </c>
    </row>
    <row r="26" spans="1:28" s="57" customFormat="1" ht="18" customHeight="1" x14ac:dyDescent="0.25">
      <c r="A26" s="108">
        <v>21</v>
      </c>
      <c r="B26" s="109">
        <f t="shared" si="5"/>
        <v>5380</v>
      </c>
      <c r="C26" s="80">
        <v>3553</v>
      </c>
      <c r="D26" s="110">
        <f t="shared" si="11"/>
        <v>8933</v>
      </c>
      <c r="E26" s="62">
        <f>ROUNDDOWN(($F$117+ROUNDDOWN(($A26*IF(501&lt;=$A26,$F$128,IF(101&lt;=$A26,$F$127,IF(51&lt;=$A26,$F$126,IF(31&lt;=$A26,$F$125,IF(21&lt;=$A26,$F$124,IF(11&lt;=$A26,$F$123,IF(1&lt;=$A26,$F$122,0)))))))),0))*1.1,0)</f>
        <v>12487</v>
      </c>
      <c r="F26" s="63">
        <v>3522</v>
      </c>
      <c r="G26" s="64">
        <f t="shared" si="8"/>
        <v>16009</v>
      </c>
      <c r="H26" s="65">
        <f t="shared" si="12"/>
        <v>7107</v>
      </c>
      <c r="I26" s="66">
        <f t="shared" si="12"/>
        <v>-31</v>
      </c>
      <c r="J26" s="67">
        <f t="shared" si="12"/>
        <v>7076</v>
      </c>
      <c r="K26" s="68">
        <f>ROUNDDOWN(($L$117+ROUNDDOWN(($A26*IF(501&lt;=$A26,$L$128,IF(101&lt;=$A26,$L$127,IF(51&lt;=$A26,$L$126,IF(31&lt;=$A26,$L$125,IF(21&lt;=$A26,$L$124,IF(11&lt;=$A26,$L$123,IF(1&lt;=$A26,$L$122,0)))))))),0))*1.1,0)</f>
        <v>13282</v>
      </c>
      <c r="L26" s="69">
        <v>3543</v>
      </c>
      <c r="M26" s="70">
        <f t="shared" si="9"/>
        <v>16825</v>
      </c>
      <c r="N26" s="71">
        <f t="shared" si="13"/>
        <v>795</v>
      </c>
      <c r="O26" s="72">
        <f t="shared" si="13"/>
        <v>21</v>
      </c>
      <c r="P26" s="73">
        <f t="shared" si="13"/>
        <v>816</v>
      </c>
      <c r="Q26" s="74">
        <f>ROUNDDOWN(($R$117+ROUNDDOWN(($A26*IF(501&lt;=$A26,$R$128,IF(101&lt;=$A26,$R$127,IF(51&lt;=$A26,$R$126,IF(31&lt;=$A26,$R$125,IF(21&lt;=$A26,$R$124,IF(11&lt;=$A26,$R$123,IF(1&lt;=$A26,$R$122,0)))))))),0))*1.1,0)</f>
        <v>14054</v>
      </c>
      <c r="R26" s="75">
        <f t="shared" si="6"/>
        <v>3564</v>
      </c>
      <c r="S26" s="76">
        <f t="shared" si="10"/>
        <v>17618</v>
      </c>
      <c r="T26" s="77">
        <f t="shared" si="14"/>
        <v>772</v>
      </c>
      <c r="U26" s="78">
        <f t="shared" si="14"/>
        <v>21</v>
      </c>
      <c r="V26" s="79">
        <f t="shared" si="14"/>
        <v>793</v>
      </c>
      <c r="W26" s="80">
        <f t="shared" si="15"/>
        <v>8674</v>
      </c>
      <c r="X26" s="81">
        <f t="shared" si="15"/>
        <v>11</v>
      </c>
      <c r="Y26" s="82">
        <f t="shared" si="15"/>
        <v>8685</v>
      </c>
      <c r="Z26" s="83">
        <f t="shared" si="16"/>
        <v>2.612267657992565</v>
      </c>
      <c r="AA26" s="83">
        <f t="shared" si="16"/>
        <v>1.0030959752321982</v>
      </c>
      <c r="AB26" s="83">
        <f t="shared" si="16"/>
        <v>1.9722377700660472</v>
      </c>
    </row>
    <row r="27" spans="1:28" s="57" customFormat="1" ht="18" customHeight="1" x14ac:dyDescent="0.25">
      <c r="A27" s="84">
        <v>22</v>
      </c>
      <c r="B27" s="85">
        <f t="shared" si="5"/>
        <v>5624</v>
      </c>
      <c r="C27" s="106">
        <v>3723</v>
      </c>
      <c r="D27" s="111">
        <f t="shared" si="11"/>
        <v>9347</v>
      </c>
      <c r="E27" s="88">
        <f>ROUNDDOWN(($F$117+ROUNDDOWN(($A27*IF(501&lt;=$A27,$F$128,IF(101&lt;=$A27,$F$127,IF(51&lt;=$A27,$F$126,IF(31&lt;=$A27,$F$125,IF(21&lt;=$A27,$F$124,IF(11&lt;=$A27,$F$123,IF(1&lt;=$A27,$F$122,0)))))))),0))*1.1,0)</f>
        <v>12617</v>
      </c>
      <c r="F27" s="89">
        <v>3656</v>
      </c>
      <c r="G27" s="90">
        <f t="shared" si="8"/>
        <v>16273</v>
      </c>
      <c r="H27" s="91">
        <f t="shared" si="12"/>
        <v>6993</v>
      </c>
      <c r="I27" s="92">
        <f t="shared" si="12"/>
        <v>-67</v>
      </c>
      <c r="J27" s="93">
        <f t="shared" si="12"/>
        <v>6926</v>
      </c>
      <c r="K27" s="94">
        <f>ROUNDDOWN(($L$117+ROUNDDOWN(($A27*IF(501&lt;=$A27,$L$128,IF(101&lt;=$A27,$L$127,IF(51&lt;=$A27,$L$126,IF(31&lt;=$A27,$L$125,IF(21&lt;=$A27,$L$124,IF(11&lt;=$A27,$L$123,IF(1&lt;=$A27,$L$122,0)))))))),0))*1.1,0)</f>
        <v>13421</v>
      </c>
      <c r="L27" s="95">
        <v>3676</v>
      </c>
      <c r="M27" s="96">
        <f t="shared" si="9"/>
        <v>17097</v>
      </c>
      <c r="N27" s="97">
        <f t="shared" si="13"/>
        <v>804</v>
      </c>
      <c r="O27" s="98">
        <f t="shared" si="13"/>
        <v>20</v>
      </c>
      <c r="P27" s="99">
        <f t="shared" si="13"/>
        <v>824</v>
      </c>
      <c r="Q27" s="100">
        <f>ROUNDDOWN(($R$117+ROUNDDOWN(($A27*IF(501&lt;=$A27,$R$128,IF(101&lt;=$A27,$R$127,IF(51&lt;=$A27,$R$126,IF(31&lt;=$A27,$R$125,IF(21&lt;=$A27,$R$124,IF(11&lt;=$A27,$R$123,IF(1&lt;=$A27,$R$122,0)))))))),0))*1.1,0)</f>
        <v>14201</v>
      </c>
      <c r="R27" s="101">
        <f t="shared" si="6"/>
        <v>3696</v>
      </c>
      <c r="S27" s="102">
        <f t="shared" si="10"/>
        <v>17897</v>
      </c>
      <c r="T27" s="103">
        <f t="shared" si="14"/>
        <v>780</v>
      </c>
      <c r="U27" s="104">
        <f t="shared" si="14"/>
        <v>20</v>
      </c>
      <c r="V27" s="105">
        <f t="shared" si="14"/>
        <v>800</v>
      </c>
      <c r="W27" s="106">
        <f t="shared" si="15"/>
        <v>8577</v>
      </c>
      <c r="X27" s="86">
        <f t="shared" si="15"/>
        <v>-27</v>
      </c>
      <c r="Y27" s="87">
        <f t="shared" si="15"/>
        <v>8550</v>
      </c>
      <c r="Z27" s="107">
        <f t="shared" si="16"/>
        <v>2.5250711237553345</v>
      </c>
      <c r="AA27" s="83">
        <f t="shared" si="16"/>
        <v>0.99274778404512487</v>
      </c>
      <c r="AB27" s="83">
        <f t="shared" si="16"/>
        <v>1.9147319995720553</v>
      </c>
    </row>
    <row r="28" spans="1:28" s="57" customFormat="1" ht="18" customHeight="1" x14ac:dyDescent="0.25">
      <c r="A28" s="84">
        <v>23</v>
      </c>
      <c r="B28" s="85">
        <f t="shared" si="5"/>
        <v>5868</v>
      </c>
      <c r="C28" s="106">
        <v>3894</v>
      </c>
      <c r="D28" s="111">
        <f t="shared" si="11"/>
        <v>9762</v>
      </c>
      <c r="E28" s="88">
        <f>ROUNDDOWN(($F$117+ROUNDDOWN(($A28*IF(501&lt;=$A28,$F$128,IF(101&lt;=$A28,$F$127,IF(51&lt;=$A28,$F$126,IF(31&lt;=$A28,$F$125,IF(21&lt;=$A28,$F$124,IF(11&lt;=$A28,$F$123,IF(1&lt;=$A28,$F$122,0)))))))),0))*1.1,0)</f>
        <v>12746</v>
      </c>
      <c r="F28" s="89">
        <v>3790</v>
      </c>
      <c r="G28" s="90">
        <f t="shared" si="8"/>
        <v>16536</v>
      </c>
      <c r="H28" s="91">
        <f t="shared" si="12"/>
        <v>6878</v>
      </c>
      <c r="I28" s="92">
        <f t="shared" si="12"/>
        <v>-104</v>
      </c>
      <c r="J28" s="93">
        <f t="shared" si="12"/>
        <v>6774</v>
      </c>
      <c r="K28" s="94">
        <f>ROUNDDOWN(($L$117+ROUNDDOWN(($A28*IF(501&lt;=$A28,$L$128,IF(101&lt;=$A28,$L$127,IF(51&lt;=$A28,$L$126,IF(31&lt;=$A28,$L$125,IF(21&lt;=$A28,$L$124,IF(11&lt;=$A28,$L$123,IF(1&lt;=$A28,$L$122,0)))))))),0))*1.1,0)</f>
        <v>13559</v>
      </c>
      <c r="L28" s="95">
        <v>3809</v>
      </c>
      <c r="M28" s="96">
        <f t="shared" si="9"/>
        <v>17368</v>
      </c>
      <c r="N28" s="97">
        <f t="shared" si="13"/>
        <v>813</v>
      </c>
      <c r="O28" s="98">
        <f t="shared" si="13"/>
        <v>19</v>
      </c>
      <c r="P28" s="99">
        <f t="shared" si="13"/>
        <v>832</v>
      </c>
      <c r="Q28" s="100">
        <f>ROUNDDOWN(($R$117+ROUNDDOWN(($A28*IF(501&lt;=$A28,$R$128,IF(101&lt;=$A28,$R$127,IF(51&lt;=$A28,$R$126,IF(31&lt;=$A28,$R$125,IF(21&lt;=$A28,$R$124,IF(11&lt;=$A28,$R$123,IF(1&lt;=$A28,$R$122,0)))))))),0))*1.1,0)</f>
        <v>14347</v>
      </c>
      <c r="R28" s="101">
        <f t="shared" si="6"/>
        <v>3828</v>
      </c>
      <c r="S28" s="102">
        <f t="shared" si="10"/>
        <v>18175</v>
      </c>
      <c r="T28" s="103">
        <f t="shared" si="14"/>
        <v>788</v>
      </c>
      <c r="U28" s="104">
        <f t="shared" si="14"/>
        <v>19</v>
      </c>
      <c r="V28" s="105">
        <f t="shared" si="14"/>
        <v>807</v>
      </c>
      <c r="W28" s="106">
        <f t="shared" si="15"/>
        <v>8479</v>
      </c>
      <c r="X28" s="86">
        <f t="shared" si="15"/>
        <v>-66</v>
      </c>
      <c r="Y28" s="87">
        <f t="shared" si="15"/>
        <v>8413</v>
      </c>
      <c r="Z28" s="107">
        <f t="shared" si="16"/>
        <v>2.4449556918882074</v>
      </c>
      <c r="AA28" s="83">
        <f t="shared" si="16"/>
        <v>0.98305084745762716</v>
      </c>
      <c r="AB28" s="83">
        <f t="shared" si="16"/>
        <v>1.8618111042819094</v>
      </c>
    </row>
    <row r="29" spans="1:28" s="57" customFormat="1" ht="18" customHeight="1" x14ac:dyDescent="0.25">
      <c r="A29" s="84">
        <v>24</v>
      </c>
      <c r="B29" s="85">
        <f t="shared" si="5"/>
        <v>6112</v>
      </c>
      <c r="C29" s="106">
        <v>4064</v>
      </c>
      <c r="D29" s="111">
        <f t="shared" si="11"/>
        <v>10176</v>
      </c>
      <c r="E29" s="88">
        <f>ROUNDDOWN(($F$117+ROUNDDOWN(($A29*IF(501&lt;=$A29,$F$128,IF(101&lt;=$A29,$F$127,IF(51&lt;=$A29,$F$126,IF(31&lt;=$A29,$F$125,IF(21&lt;=$A29,$F$124,IF(11&lt;=$A29,$F$123,IF(1&lt;=$A29,$F$122,0)))))))),0))*1.1,0)</f>
        <v>12876</v>
      </c>
      <c r="F29" s="89">
        <v>3924</v>
      </c>
      <c r="G29" s="90">
        <f t="shared" si="8"/>
        <v>16800</v>
      </c>
      <c r="H29" s="91">
        <f t="shared" si="12"/>
        <v>6764</v>
      </c>
      <c r="I29" s="92">
        <f t="shared" si="12"/>
        <v>-140</v>
      </c>
      <c r="J29" s="93">
        <f t="shared" si="12"/>
        <v>6624</v>
      </c>
      <c r="K29" s="94">
        <f>ROUNDDOWN(($L$117+ROUNDDOWN(($A29*IF(501&lt;=$A29,$L$128,IF(101&lt;=$A29,$L$127,IF(51&lt;=$A29,$L$126,IF(31&lt;=$A29,$L$125,IF(21&lt;=$A29,$L$124,IF(11&lt;=$A29,$L$123,IF(1&lt;=$A29,$L$122,0)))))))),0))*1.1,0)</f>
        <v>13698</v>
      </c>
      <c r="L29" s="95">
        <v>3942</v>
      </c>
      <c r="M29" s="96">
        <f t="shared" si="9"/>
        <v>17640</v>
      </c>
      <c r="N29" s="97">
        <f t="shared" si="13"/>
        <v>822</v>
      </c>
      <c r="O29" s="98">
        <f t="shared" si="13"/>
        <v>18</v>
      </c>
      <c r="P29" s="99">
        <f t="shared" si="13"/>
        <v>840</v>
      </c>
      <c r="Q29" s="100">
        <f>ROUNDDOWN(($R$117+ROUNDDOWN(($A29*IF(501&lt;=$A29,$R$128,IF(101&lt;=$A29,$R$127,IF(51&lt;=$A29,$R$126,IF(31&lt;=$A29,$R$125,IF(21&lt;=$A29,$R$124,IF(11&lt;=$A29,$R$123,IF(1&lt;=$A29,$R$122,0)))))))),0))*1.1,0)</f>
        <v>14493</v>
      </c>
      <c r="R29" s="101">
        <f t="shared" si="6"/>
        <v>3960</v>
      </c>
      <c r="S29" s="102">
        <f t="shared" si="10"/>
        <v>18453</v>
      </c>
      <c r="T29" s="103">
        <f t="shared" si="14"/>
        <v>795</v>
      </c>
      <c r="U29" s="104">
        <f t="shared" si="14"/>
        <v>18</v>
      </c>
      <c r="V29" s="105">
        <f t="shared" si="14"/>
        <v>813</v>
      </c>
      <c r="W29" s="106">
        <f t="shared" si="15"/>
        <v>8381</v>
      </c>
      <c r="X29" s="86">
        <f t="shared" si="15"/>
        <v>-104</v>
      </c>
      <c r="Y29" s="87">
        <f t="shared" si="15"/>
        <v>8277</v>
      </c>
      <c r="Z29" s="107">
        <f t="shared" si="16"/>
        <v>2.3712369109947642</v>
      </c>
      <c r="AA29" s="83">
        <f t="shared" si="16"/>
        <v>0.97440944881889768</v>
      </c>
      <c r="AB29" s="83">
        <f t="shared" si="16"/>
        <v>1.8133844339622642</v>
      </c>
    </row>
    <row r="30" spans="1:28" s="57" customFormat="1" ht="18" customHeight="1" x14ac:dyDescent="0.25">
      <c r="A30" s="84">
        <v>25</v>
      </c>
      <c r="B30" s="85">
        <f t="shared" si="5"/>
        <v>6356</v>
      </c>
      <c r="C30" s="106">
        <v>4235</v>
      </c>
      <c r="D30" s="111">
        <f t="shared" si="11"/>
        <v>10591</v>
      </c>
      <c r="E30" s="88">
        <f>ROUNDDOWN(($F$117+ROUNDDOWN(($A30*IF(501&lt;=$A30,$F$128,IF(101&lt;=$A30,$F$127,IF(51&lt;=$A30,$F$126,IF(31&lt;=$A30,$F$125,IF(21&lt;=$A30,$F$124,IF(11&lt;=$A30,$F$123,IF(1&lt;=$A30,$F$122,0)))))))),0))*1.1,0)</f>
        <v>13006</v>
      </c>
      <c r="F30" s="89">
        <v>4059</v>
      </c>
      <c r="G30" s="90">
        <f t="shared" si="8"/>
        <v>17065</v>
      </c>
      <c r="H30" s="91">
        <f t="shared" si="12"/>
        <v>6650</v>
      </c>
      <c r="I30" s="92">
        <f t="shared" si="12"/>
        <v>-176</v>
      </c>
      <c r="J30" s="93">
        <f t="shared" si="12"/>
        <v>6474</v>
      </c>
      <c r="K30" s="94">
        <f>ROUNDDOWN(($L$117+ROUNDDOWN(($A30*IF(501&lt;=$A30,$L$128,IF(101&lt;=$A30,$L$127,IF(51&lt;=$A30,$L$126,IF(31&lt;=$A30,$L$125,IF(21&lt;=$A30,$L$124,IF(11&lt;=$A30,$L$123,IF(1&lt;=$A30,$L$122,0)))))))),0))*1.1,0)</f>
        <v>13836</v>
      </c>
      <c r="L30" s="95">
        <v>4075</v>
      </c>
      <c r="M30" s="96">
        <f t="shared" si="9"/>
        <v>17911</v>
      </c>
      <c r="N30" s="97">
        <f t="shared" si="13"/>
        <v>830</v>
      </c>
      <c r="O30" s="98">
        <f t="shared" si="13"/>
        <v>16</v>
      </c>
      <c r="P30" s="99">
        <f t="shared" si="13"/>
        <v>846</v>
      </c>
      <c r="Q30" s="100">
        <f>ROUNDDOWN(($R$117+ROUNDDOWN(($A30*IF(501&lt;=$A30,$R$128,IF(101&lt;=$A30,$R$127,IF(51&lt;=$A30,$R$126,IF(31&lt;=$A30,$R$125,IF(21&lt;=$A30,$R$124,IF(11&lt;=$A30,$R$123,IF(1&lt;=$A30,$R$122,0)))))))),0))*1.1,0)</f>
        <v>14639</v>
      </c>
      <c r="R30" s="101">
        <f t="shared" si="6"/>
        <v>4092</v>
      </c>
      <c r="S30" s="102">
        <f t="shared" si="10"/>
        <v>18731</v>
      </c>
      <c r="T30" s="103">
        <f t="shared" si="14"/>
        <v>803</v>
      </c>
      <c r="U30" s="104">
        <f t="shared" si="14"/>
        <v>17</v>
      </c>
      <c r="V30" s="105">
        <f t="shared" si="14"/>
        <v>820</v>
      </c>
      <c r="W30" s="106">
        <f t="shared" si="15"/>
        <v>8283</v>
      </c>
      <c r="X30" s="86">
        <f t="shared" si="15"/>
        <v>-143</v>
      </c>
      <c r="Y30" s="87">
        <f t="shared" si="15"/>
        <v>8140</v>
      </c>
      <c r="Z30" s="107">
        <f t="shared" si="16"/>
        <v>2.3031780994336062</v>
      </c>
      <c r="AA30" s="83">
        <f t="shared" si="16"/>
        <v>0.96623376623376622</v>
      </c>
      <c r="AB30" s="83">
        <f t="shared" si="16"/>
        <v>1.7685770937588519</v>
      </c>
    </row>
    <row r="31" spans="1:28" s="57" customFormat="1" ht="18" customHeight="1" x14ac:dyDescent="0.25">
      <c r="A31" s="84">
        <v>26</v>
      </c>
      <c r="B31" s="85">
        <f t="shared" si="5"/>
        <v>6601</v>
      </c>
      <c r="C31" s="106">
        <v>4411</v>
      </c>
      <c r="D31" s="111">
        <f t="shared" si="11"/>
        <v>11012</v>
      </c>
      <c r="E31" s="88">
        <f>ROUNDDOWN(($F$117+ROUNDDOWN(($A31*IF(501&lt;=$A31,$F$128,IF(101&lt;=$A31,$F$127,IF(51&lt;=$A31,$F$126,IF(31&lt;=$A31,$F$125,IF(21&lt;=$A31,$F$124,IF(11&lt;=$A31,$F$123,IF(1&lt;=$A31,$F$122,0)))))))),0))*1.1,0)</f>
        <v>13136</v>
      </c>
      <c r="F31" s="89">
        <v>4193</v>
      </c>
      <c r="G31" s="90">
        <f t="shared" si="8"/>
        <v>17329</v>
      </c>
      <c r="H31" s="91">
        <f t="shared" si="12"/>
        <v>6535</v>
      </c>
      <c r="I31" s="92">
        <f t="shared" si="12"/>
        <v>-218</v>
      </c>
      <c r="J31" s="93">
        <f t="shared" si="12"/>
        <v>6317</v>
      </c>
      <c r="K31" s="94">
        <f>ROUNDDOWN(($L$117+ROUNDDOWN(($A31*IF(501&lt;=$A31,$L$128,IF(101&lt;=$A31,$L$127,IF(51&lt;=$A31,$L$126,IF(31&lt;=$A31,$L$125,IF(21&lt;=$A31,$L$124,IF(11&lt;=$A31,$L$123,IF(1&lt;=$A31,$L$122,0)))))))),0))*1.1,0)</f>
        <v>13975</v>
      </c>
      <c r="L31" s="95">
        <v>4208</v>
      </c>
      <c r="M31" s="96">
        <f t="shared" si="9"/>
        <v>18183</v>
      </c>
      <c r="N31" s="97">
        <f t="shared" si="13"/>
        <v>839</v>
      </c>
      <c r="O31" s="98">
        <f t="shared" si="13"/>
        <v>15</v>
      </c>
      <c r="P31" s="99">
        <f t="shared" si="13"/>
        <v>854</v>
      </c>
      <c r="Q31" s="100">
        <f>ROUNDDOWN(($R$117+ROUNDDOWN(($A31*IF(501&lt;=$A31,$R$128,IF(101&lt;=$A31,$R$127,IF(51&lt;=$A31,$R$126,IF(31&lt;=$A31,$R$125,IF(21&lt;=$A31,$R$124,IF(11&lt;=$A31,$R$123,IF(1&lt;=$A31,$R$122,0)))))))),0))*1.1,0)</f>
        <v>14786</v>
      </c>
      <c r="R31" s="101">
        <f t="shared" si="6"/>
        <v>4224</v>
      </c>
      <c r="S31" s="102">
        <f t="shared" si="10"/>
        <v>19010</v>
      </c>
      <c r="T31" s="103">
        <f t="shared" si="14"/>
        <v>811</v>
      </c>
      <c r="U31" s="104">
        <f t="shared" si="14"/>
        <v>16</v>
      </c>
      <c r="V31" s="105">
        <f t="shared" si="14"/>
        <v>827</v>
      </c>
      <c r="W31" s="106">
        <f t="shared" si="15"/>
        <v>8185</v>
      </c>
      <c r="X31" s="86">
        <f t="shared" si="15"/>
        <v>-187</v>
      </c>
      <c r="Y31" s="87">
        <f t="shared" si="15"/>
        <v>7998</v>
      </c>
      <c r="Z31" s="107">
        <f t="shared" si="16"/>
        <v>2.2399636418724436</v>
      </c>
      <c r="AA31" s="83">
        <f t="shared" si="16"/>
        <v>0.95760598503740646</v>
      </c>
      <c r="AB31" s="83">
        <f t="shared" si="16"/>
        <v>1.7262985833636033</v>
      </c>
    </row>
    <row r="32" spans="1:28" s="57" customFormat="1" ht="18" customHeight="1" x14ac:dyDescent="0.25">
      <c r="A32" s="84">
        <v>27</v>
      </c>
      <c r="B32" s="85">
        <f t="shared" si="5"/>
        <v>6845</v>
      </c>
      <c r="C32" s="106">
        <v>4587</v>
      </c>
      <c r="D32" s="111">
        <f t="shared" si="11"/>
        <v>11432</v>
      </c>
      <c r="E32" s="88">
        <f>ROUNDDOWN(($F$117+ROUNDDOWN(($A32*IF(501&lt;=$A32,$F$128,IF(101&lt;=$A32,$F$127,IF(51&lt;=$A32,$F$126,IF(31&lt;=$A32,$F$125,IF(21&lt;=$A32,$F$124,IF(11&lt;=$A32,$F$123,IF(1&lt;=$A32,$F$122,0)))))))),0))*1.1,0)</f>
        <v>13266</v>
      </c>
      <c r="F32" s="89">
        <v>4327</v>
      </c>
      <c r="G32" s="90">
        <f t="shared" si="8"/>
        <v>17593</v>
      </c>
      <c r="H32" s="91">
        <f t="shared" si="12"/>
        <v>6421</v>
      </c>
      <c r="I32" s="92">
        <f t="shared" si="12"/>
        <v>-260</v>
      </c>
      <c r="J32" s="93">
        <f t="shared" si="12"/>
        <v>6161</v>
      </c>
      <c r="K32" s="94">
        <f>ROUNDDOWN(($L$117+ROUNDDOWN(($A32*IF(501&lt;=$A32,$L$128,IF(101&lt;=$A32,$L$127,IF(51&lt;=$A32,$L$126,IF(31&lt;=$A32,$L$125,IF(21&lt;=$A32,$L$124,IF(11&lt;=$A32,$L$123,IF(1&lt;=$A32,$L$122,0)))))))),0))*1.1,0)</f>
        <v>14114</v>
      </c>
      <c r="L32" s="95">
        <v>4341</v>
      </c>
      <c r="M32" s="96">
        <f t="shared" si="9"/>
        <v>18455</v>
      </c>
      <c r="N32" s="97">
        <f t="shared" si="13"/>
        <v>848</v>
      </c>
      <c r="O32" s="98">
        <f t="shared" si="13"/>
        <v>14</v>
      </c>
      <c r="P32" s="99">
        <f t="shared" si="13"/>
        <v>862</v>
      </c>
      <c r="Q32" s="100">
        <f>ROUNDDOWN(($R$117+ROUNDDOWN(($A32*IF(501&lt;=$A32,$R$128,IF(101&lt;=$A32,$R$127,IF(51&lt;=$A32,$R$126,IF(31&lt;=$A32,$R$125,IF(21&lt;=$A32,$R$124,IF(11&lt;=$A32,$R$123,IF(1&lt;=$A32,$R$122,0)))))))),0))*1.1,0)</f>
        <v>14932</v>
      </c>
      <c r="R32" s="101">
        <f t="shared" si="6"/>
        <v>4356</v>
      </c>
      <c r="S32" s="102">
        <f t="shared" si="10"/>
        <v>19288</v>
      </c>
      <c r="T32" s="103">
        <f t="shared" si="14"/>
        <v>818</v>
      </c>
      <c r="U32" s="104">
        <f t="shared" si="14"/>
        <v>15</v>
      </c>
      <c r="V32" s="105">
        <f t="shared" si="14"/>
        <v>833</v>
      </c>
      <c r="W32" s="106">
        <f t="shared" si="15"/>
        <v>8087</v>
      </c>
      <c r="X32" s="86">
        <f t="shared" si="15"/>
        <v>-231</v>
      </c>
      <c r="Y32" s="87">
        <f t="shared" si="15"/>
        <v>7856</v>
      </c>
      <c r="Z32" s="107">
        <f t="shared" si="16"/>
        <v>2.1814463111760407</v>
      </c>
      <c r="AA32" s="83">
        <f t="shared" si="16"/>
        <v>0.94964028776978415</v>
      </c>
      <c r="AB32" s="83">
        <f t="shared" si="16"/>
        <v>1.6871938418474457</v>
      </c>
    </row>
    <row r="33" spans="1:28" s="57" customFormat="1" ht="18" customHeight="1" x14ac:dyDescent="0.25">
      <c r="A33" s="84">
        <v>28</v>
      </c>
      <c r="B33" s="85">
        <f t="shared" si="5"/>
        <v>7089</v>
      </c>
      <c r="C33" s="106">
        <v>4763</v>
      </c>
      <c r="D33" s="111">
        <f t="shared" si="11"/>
        <v>11852</v>
      </c>
      <c r="E33" s="88">
        <f>ROUNDDOWN(($F$117+ROUNDDOWN(($A33*IF(501&lt;=$A33,$F$128,IF(101&lt;=$A33,$F$127,IF(51&lt;=$A33,$F$126,IF(31&lt;=$A33,$F$125,IF(21&lt;=$A33,$F$124,IF(11&lt;=$A33,$F$123,IF(1&lt;=$A33,$F$122,0)))))))),0))*1.1,0)</f>
        <v>13395</v>
      </c>
      <c r="F33" s="89">
        <v>4461</v>
      </c>
      <c r="G33" s="90">
        <f t="shared" si="8"/>
        <v>17856</v>
      </c>
      <c r="H33" s="91">
        <f t="shared" si="12"/>
        <v>6306</v>
      </c>
      <c r="I33" s="92">
        <f t="shared" si="12"/>
        <v>-302</v>
      </c>
      <c r="J33" s="93">
        <f t="shared" si="12"/>
        <v>6004</v>
      </c>
      <c r="K33" s="94">
        <f>ROUNDDOWN(($L$117+ROUNDDOWN(($A33*IF(501&lt;=$A33,$L$128,IF(101&lt;=$A33,$L$127,IF(51&lt;=$A33,$L$126,IF(31&lt;=$A33,$L$125,IF(21&lt;=$A33,$L$124,IF(11&lt;=$A33,$L$123,IF(1&lt;=$A33,$L$122,0)))))))),0))*1.1,0)</f>
        <v>14252</v>
      </c>
      <c r="L33" s="95">
        <v>4474</v>
      </c>
      <c r="M33" s="96">
        <f t="shared" si="9"/>
        <v>18726</v>
      </c>
      <c r="N33" s="97">
        <f t="shared" si="13"/>
        <v>857</v>
      </c>
      <c r="O33" s="98">
        <f t="shared" si="13"/>
        <v>13</v>
      </c>
      <c r="P33" s="99">
        <f t="shared" si="13"/>
        <v>870</v>
      </c>
      <c r="Q33" s="100">
        <f>ROUNDDOWN(($R$117+ROUNDDOWN(($A33*IF(501&lt;=$A33,$R$128,IF(101&lt;=$A33,$R$127,IF(51&lt;=$A33,$R$126,IF(31&lt;=$A33,$R$125,IF(21&lt;=$A33,$R$124,IF(11&lt;=$A33,$R$123,IF(1&lt;=$A33,$R$122,0)))))))),0))*1.1,0)</f>
        <v>15078</v>
      </c>
      <c r="R33" s="101">
        <f t="shared" si="6"/>
        <v>4488</v>
      </c>
      <c r="S33" s="102">
        <f t="shared" si="10"/>
        <v>19566</v>
      </c>
      <c r="T33" s="103">
        <f t="shared" si="14"/>
        <v>826</v>
      </c>
      <c r="U33" s="104">
        <f t="shared" si="14"/>
        <v>14</v>
      </c>
      <c r="V33" s="105">
        <f t="shared" si="14"/>
        <v>840</v>
      </c>
      <c r="W33" s="106">
        <f t="shared" si="15"/>
        <v>7989</v>
      </c>
      <c r="X33" s="86">
        <f t="shared" si="15"/>
        <v>-275</v>
      </c>
      <c r="Y33" s="87">
        <f t="shared" si="15"/>
        <v>7714</v>
      </c>
      <c r="Z33" s="107">
        <f t="shared" si="16"/>
        <v>2.126957257723233</v>
      </c>
      <c r="AA33" s="83">
        <f t="shared" si="16"/>
        <v>0.94226327944572752</v>
      </c>
      <c r="AB33" s="83">
        <f t="shared" si="16"/>
        <v>1.6508606142423219</v>
      </c>
    </row>
    <row r="34" spans="1:28" s="57" customFormat="1" ht="18" customHeight="1" x14ac:dyDescent="0.25">
      <c r="A34" s="84">
        <v>29</v>
      </c>
      <c r="B34" s="85">
        <f t="shared" si="5"/>
        <v>7333</v>
      </c>
      <c r="C34" s="106">
        <v>4939</v>
      </c>
      <c r="D34" s="111">
        <f t="shared" si="11"/>
        <v>12272</v>
      </c>
      <c r="E34" s="88">
        <f>ROUNDDOWN(($F$117+ROUNDDOWN(($A34*IF(501&lt;=$A34,$F$128,IF(101&lt;=$A34,$F$127,IF(51&lt;=$A34,$F$126,IF(31&lt;=$A34,$F$125,IF(21&lt;=$A34,$F$124,IF(11&lt;=$A34,$F$123,IF(1&lt;=$A34,$F$122,0)))))))),0))*1.1,0)</f>
        <v>13525</v>
      </c>
      <c r="F34" s="89">
        <v>4595</v>
      </c>
      <c r="G34" s="90">
        <f t="shared" si="8"/>
        <v>18120</v>
      </c>
      <c r="H34" s="91">
        <f t="shared" si="12"/>
        <v>6192</v>
      </c>
      <c r="I34" s="92">
        <f t="shared" si="12"/>
        <v>-344</v>
      </c>
      <c r="J34" s="93">
        <f t="shared" si="12"/>
        <v>5848</v>
      </c>
      <c r="K34" s="94">
        <f>ROUNDDOWN(($L$117+ROUNDDOWN(($A34*IF(501&lt;=$A34,$L$128,IF(101&lt;=$A34,$L$127,IF(51&lt;=$A34,$L$126,IF(31&lt;=$A34,$L$125,IF(21&lt;=$A34,$L$124,IF(11&lt;=$A34,$L$123,IF(1&lt;=$A34,$L$122,0)))))))),0))*1.1,0)</f>
        <v>14391</v>
      </c>
      <c r="L34" s="95">
        <v>4607</v>
      </c>
      <c r="M34" s="96">
        <f t="shared" si="9"/>
        <v>18998</v>
      </c>
      <c r="N34" s="97">
        <f t="shared" si="13"/>
        <v>866</v>
      </c>
      <c r="O34" s="98">
        <f t="shared" si="13"/>
        <v>12</v>
      </c>
      <c r="P34" s="99">
        <f t="shared" si="13"/>
        <v>878</v>
      </c>
      <c r="Q34" s="100">
        <f>ROUNDDOWN(($R$117+ROUNDDOWN(($A34*IF(501&lt;=$A34,$R$128,IF(101&lt;=$A34,$R$127,IF(51&lt;=$A34,$R$126,IF(31&lt;=$A34,$R$125,IF(21&lt;=$A34,$R$124,IF(11&lt;=$A34,$R$123,IF(1&lt;=$A34,$R$122,0)))))))),0))*1.1,0)</f>
        <v>15225</v>
      </c>
      <c r="R34" s="101">
        <f t="shared" si="6"/>
        <v>4620</v>
      </c>
      <c r="S34" s="102">
        <f t="shared" si="10"/>
        <v>19845</v>
      </c>
      <c r="T34" s="103">
        <f t="shared" si="14"/>
        <v>834</v>
      </c>
      <c r="U34" s="104">
        <f t="shared" si="14"/>
        <v>13</v>
      </c>
      <c r="V34" s="105">
        <f t="shared" si="14"/>
        <v>847</v>
      </c>
      <c r="W34" s="106">
        <f t="shared" si="15"/>
        <v>7892</v>
      </c>
      <c r="X34" s="86">
        <f t="shared" si="15"/>
        <v>-319</v>
      </c>
      <c r="Y34" s="87">
        <f t="shared" si="15"/>
        <v>7573</v>
      </c>
      <c r="Z34" s="107">
        <f t="shared" si="16"/>
        <v>2.0762307377608074</v>
      </c>
      <c r="AA34" s="83">
        <f t="shared" si="16"/>
        <v>0.93541202672605794</v>
      </c>
      <c r="AB34" s="83">
        <f t="shared" si="16"/>
        <v>1.6170958279009127</v>
      </c>
    </row>
    <row r="35" spans="1:28" s="57" customFormat="1" ht="18" customHeight="1" x14ac:dyDescent="0.25">
      <c r="A35" s="84">
        <v>30</v>
      </c>
      <c r="B35" s="85">
        <f t="shared" si="5"/>
        <v>7577</v>
      </c>
      <c r="C35" s="106">
        <v>5115</v>
      </c>
      <c r="D35" s="111">
        <f t="shared" si="11"/>
        <v>12692</v>
      </c>
      <c r="E35" s="88">
        <f>ROUNDDOWN(($F$117+ROUNDDOWN(($A35*IF(501&lt;=$A35,$F$128,IF(101&lt;=$A35,$F$127,IF(51&lt;=$A35,$F$126,IF(31&lt;=$A35,$F$125,IF(21&lt;=$A35,$F$124,IF(11&lt;=$A35,$F$123,IF(1&lt;=$A35,$F$122,0)))))))),0))*1.1,0)</f>
        <v>13655</v>
      </c>
      <c r="F35" s="89">
        <v>4730</v>
      </c>
      <c r="G35" s="90">
        <f t="shared" si="8"/>
        <v>18385</v>
      </c>
      <c r="H35" s="91">
        <f t="shared" si="12"/>
        <v>6078</v>
      </c>
      <c r="I35" s="92">
        <f t="shared" si="12"/>
        <v>-385</v>
      </c>
      <c r="J35" s="93">
        <f t="shared" si="12"/>
        <v>5693</v>
      </c>
      <c r="K35" s="94">
        <f>ROUNDDOWN(($L$117+ROUNDDOWN(($A35*IF(501&lt;=$A35,$L$128,IF(101&lt;=$A35,$L$127,IF(51&lt;=$A35,$L$126,IF(31&lt;=$A35,$L$125,IF(21&lt;=$A35,$L$124,IF(11&lt;=$A35,$L$123,IF(1&lt;=$A35,$L$122,0)))))))),0))*1.1,0)</f>
        <v>14529</v>
      </c>
      <c r="L35" s="95">
        <v>4741</v>
      </c>
      <c r="M35" s="96">
        <f t="shared" si="9"/>
        <v>19270</v>
      </c>
      <c r="N35" s="97">
        <f t="shared" si="13"/>
        <v>874</v>
      </c>
      <c r="O35" s="98">
        <f t="shared" si="13"/>
        <v>11</v>
      </c>
      <c r="P35" s="99">
        <f t="shared" si="13"/>
        <v>885</v>
      </c>
      <c r="Q35" s="100">
        <f>ROUNDDOWN(($R$117+ROUNDDOWN(($A35*IF(501&lt;=$A35,$R$128,IF(101&lt;=$A35,$R$127,IF(51&lt;=$A35,$R$126,IF(31&lt;=$A35,$R$125,IF(21&lt;=$A35,$R$124,IF(11&lt;=$A35,$R$123,IF(1&lt;=$A35,$R$122,0)))))))),0))*1.1,0)</f>
        <v>15371</v>
      </c>
      <c r="R35" s="101">
        <f t="shared" si="6"/>
        <v>4752</v>
      </c>
      <c r="S35" s="102">
        <f t="shared" si="10"/>
        <v>20123</v>
      </c>
      <c r="T35" s="103">
        <f t="shared" si="14"/>
        <v>842</v>
      </c>
      <c r="U35" s="104">
        <f t="shared" si="14"/>
        <v>11</v>
      </c>
      <c r="V35" s="105">
        <f t="shared" si="14"/>
        <v>853</v>
      </c>
      <c r="W35" s="106">
        <f t="shared" si="15"/>
        <v>7794</v>
      </c>
      <c r="X35" s="86">
        <f t="shared" si="15"/>
        <v>-363</v>
      </c>
      <c r="Y35" s="87">
        <f t="shared" si="15"/>
        <v>7431</v>
      </c>
      <c r="Z35" s="107">
        <f t="shared" si="16"/>
        <v>2.0286393031542826</v>
      </c>
      <c r="AA35" s="83">
        <f t="shared" si="16"/>
        <v>0.92903225806451617</v>
      </c>
      <c r="AB35" s="83">
        <f t="shared" si="16"/>
        <v>1.5854869208950519</v>
      </c>
    </row>
    <row r="36" spans="1:28" s="57" customFormat="1" ht="18" customHeight="1" x14ac:dyDescent="0.25">
      <c r="A36" s="84">
        <v>31</v>
      </c>
      <c r="B36" s="85">
        <f t="shared" si="5"/>
        <v>9346</v>
      </c>
      <c r="C36" s="106">
        <v>5291</v>
      </c>
      <c r="D36" s="111">
        <f t="shared" si="11"/>
        <v>14637</v>
      </c>
      <c r="E36" s="88">
        <f>ROUNDDOWN(($F$117+ROUNDDOWN(($A36*IF(501&lt;=$A36,$F$128,IF(101&lt;=$A36,$F$127,IF(51&lt;=$A36,$F$126,IF(31&lt;=$A36,$F$125,IF(21&lt;=$A36,$F$124,IF(11&lt;=$A36,$F$123,IF(1&lt;=$A36,$F$122,0)))))))),0))*1.1,0)</f>
        <v>15012</v>
      </c>
      <c r="F36" s="89">
        <v>5512</v>
      </c>
      <c r="G36" s="90">
        <f t="shared" si="8"/>
        <v>20524</v>
      </c>
      <c r="H36" s="91">
        <f t="shared" si="12"/>
        <v>5666</v>
      </c>
      <c r="I36" s="92">
        <f t="shared" si="12"/>
        <v>221</v>
      </c>
      <c r="J36" s="93">
        <f t="shared" si="12"/>
        <v>5887</v>
      </c>
      <c r="K36" s="94">
        <f>ROUNDDOWN(($L$117+ROUNDDOWN(($A36*IF(501&lt;=$A36,$L$128,IF(101&lt;=$A36,$L$127,IF(51&lt;=$A36,$L$126,IF(31&lt;=$A36,$L$125,IF(21&lt;=$A36,$L$124,IF(11&lt;=$A36,$L$123,IF(1&lt;=$A36,$L$122,0)))))))),0))*1.1,0)</f>
        <v>15964</v>
      </c>
      <c r="L36" s="95">
        <v>5692</v>
      </c>
      <c r="M36" s="96">
        <f t="shared" si="9"/>
        <v>21656</v>
      </c>
      <c r="N36" s="97">
        <f t="shared" si="13"/>
        <v>952</v>
      </c>
      <c r="O36" s="98">
        <f t="shared" si="13"/>
        <v>180</v>
      </c>
      <c r="P36" s="99">
        <f t="shared" si="13"/>
        <v>1132</v>
      </c>
      <c r="Q36" s="100">
        <f>ROUNDDOWN(($R$117+ROUNDDOWN(($A36*IF(501&lt;=$A36,$R$128,IF(101&lt;=$A36,$R$127,IF(51&lt;=$A36,$R$126,IF(31&lt;=$A36,$R$125,IF(21&lt;=$A36,$R$124,IF(11&lt;=$A36,$R$123,IF(1&lt;=$A36,$R$122,0)))))))),0))*1.1,0)</f>
        <v>16847</v>
      </c>
      <c r="R36" s="101">
        <f t="shared" si="6"/>
        <v>5907</v>
      </c>
      <c r="S36" s="102">
        <f t="shared" si="10"/>
        <v>22754</v>
      </c>
      <c r="T36" s="103">
        <f t="shared" si="14"/>
        <v>883</v>
      </c>
      <c r="U36" s="104">
        <f t="shared" si="14"/>
        <v>215</v>
      </c>
      <c r="V36" s="105">
        <f t="shared" si="14"/>
        <v>1098</v>
      </c>
      <c r="W36" s="106">
        <f t="shared" si="15"/>
        <v>7501</v>
      </c>
      <c r="X36" s="86">
        <f t="shared" si="15"/>
        <v>616</v>
      </c>
      <c r="Y36" s="87">
        <f t="shared" si="15"/>
        <v>8117</v>
      </c>
      <c r="Z36" s="107">
        <f t="shared" si="16"/>
        <v>1.8025893430344533</v>
      </c>
      <c r="AA36" s="83">
        <f t="shared" si="16"/>
        <v>1.1164241164241164</v>
      </c>
      <c r="AB36" s="83">
        <f t="shared" si="16"/>
        <v>1.5545535287285646</v>
      </c>
    </row>
    <row r="37" spans="1:28" s="57" customFormat="1" ht="18" customHeight="1" x14ac:dyDescent="0.25">
      <c r="A37" s="84">
        <v>32</v>
      </c>
      <c r="B37" s="85">
        <f t="shared" si="5"/>
        <v>9663</v>
      </c>
      <c r="C37" s="106">
        <v>5467</v>
      </c>
      <c r="D37" s="111">
        <f t="shared" si="11"/>
        <v>15130</v>
      </c>
      <c r="E37" s="88">
        <f>ROUNDDOWN(($F$117+ROUNDDOWN(($A37*IF(501&lt;=$A37,$F$128,IF(101&lt;=$A37,$F$127,IF(51&lt;=$A37,$F$126,IF(31&lt;=$A37,$F$125,IF(21&lt;=$A37,$F$124,IF(11&lt;=$A37,$F$123,IF(1&lt;=$A37,$F$122,0)))))))),0))*1.1,0)</f>
        <v>15182</v>
      </c>
      <c r="F37" s="89">
        <v>5667</v>
      </c>
      <c r="G37" s="90">
        <f t="shared" si="8"/>
        <v>20849</v>
      </c>
      <c r="H37" s="91">
        <f t="shared" si="12"/>
        <v>5519</v>
      </c>
      <c r="I37" s="92">
        <f t="shared" si="12"/>
        <v>200</v>
      </c>
      <c r="J37" s="93">
        <f t="shared" si="12"/>
        <v>5719</v>
      </c>
      <c r="K37" s="94">
        <f>ROUNDDOWN(($L$117+ROUNDDOWN(($A37*IF(501&lt;=$A37,$L$128,IF(101&lt;=$A37,$L$127,IF(51&lt;=$A37,$L$126,IF(31&lt;=$A37,$L$125,IF(21&lt;=$A37,$L$124,IF(11&lt;=$A37,$L$123,IF(1&lt;=$A37,$L$122,0)))))))),0))*1.1,0)</f>
        <v>16144</v>
      </c>
      <c r="L37" s="95">
        <v>5852</v>
      </c>
      <c r="M37" s="96">
        <f t="shared" si="9"/>
        <v>21996</v>
      </c>
      <c r="N37" s="97">
        <f t="shared" si="13"/>
        <v>962</v>
      </c>
      <c r="O37" s="98">
        <f t="shared" si="13"/>
        <v>185</v>
      </c>
      <c r="P37" s="99">
        <f t="shared" si="13"/>
        <v>1147</v>
      </c>
      <c r="Q37" s="100">
        <f>ROUNDDOWN(($R$117+ROUNDDOWN(($A37*IF(501&lt;=$A37,$R$128,IF(101&lt;=$A37,$R$127,IF(51&lt;=$A37,$R$126,IF(31&lt;=$A37,$R$125,IF(21&lt;=$A37,$R$124,IF(11&lt;=$A37,$R$123,IF(1&lt;=$A37,$R$122,0)))))))),0))*1.1,0)</f>
        <v>17036</v>
      </c>
      <c r="R37" s="101">
        <f t="shared" si="6"/>
        <v>6072</v>
      </c>
      <c r="S37" s="102">
        <f t="shared" si="10"/>
        <v>23108</v>
      </c>
      <c r="T37" s="103">
        <f t="shared" si="14"/>
        <v>892</v>
      </c>
      <c r="U37" s="104">
        <f t="shared" si="14"/>
        <v>220</v>
      </c>
      <c r="V37" s="105">
        <f t="shared" si="14"/>
        <v>1112</v>
      </c>
      <c r="W37" s="106">
        <f t="shared" si="15"/>
        <v>7373</v>
      </c>
      <c r="X37" s="86">
        <f t="shared" si="15"/>
        <v>605</v>
      </c>
      <c r="Y37" s="87">
        <f t="shared" si="15"/>
        <v>7978</v>
      </c>
      <c r="Z37" s="107">
        <f t="shared" si="16"/>
        <v>1.7630135568663976</v>
      </c>
      <c r="AA37" s="83">
        <f t="shared" si="16"/>
        <v>1.1106639839034205</v>
      </c>
      <c r="AB37" s="83">
        <f t="shared" si="16"/>
        <v>1.5272967614011896</v>
      </c>
    </row>
    <row r="38" spans="1:28" s="57" customFormat="1" ht="18" customHeight="1" x14ac:dyDescent="0.25">
      <c r="A38" s="84">
        <v>33</v>
      </c>
      <c r="B38" s="85">
        <f t="shared" si="5"/>
        <v>9980</v>
      </c>
      <c r="C38" s="106">
        <v>5643</v>
      </c>
      <c r="D38" s="111">
        <f t="shared" si="11"/>
        <v>15623</v>
      </c>
      <c r="E38" s="88">
        <f>ROUNDDOWN(($F$117+ROUNDDOWN(($A38*IF(501&lt;=$A38,$F$128,IF(101&lt;=$A38,$F$127,IF(51&lt;=$A38,$F$126,IF(31&lt;=$A38,$F$125,IF(21&lt;=$A38,$F$124,IF(11&lt;=$A38,$F$123,IF(1&lt;=$A38,$F$122,0)))))))),0))*1.1,0)</f>
        <v>15351</v>
      </c>
      <c r="F38" s="89">
        <v>5822</v>
      </c>
      <c r="G38" s="90">
        <f t="shared" si="8"/>
        <v>21173</v>
      </c>
      <c r="H38" s="91">
        <f t="shared" si="12"/>
        <v>5371</v>
      </c>
      <c r="I38" s="92">
        <f t="shared" si="12"/>
        <v>179</v>
      </c>
      <c r="J38" s="93">
        <f t="shared" si="12"/>
        <v>5550</v>
      </c>
      <c r="K38" s="94">
        <f>ROUNDDOWN(($L$117+ROUNDDOWN(($A38*IF(501&lt;=$A38,$L$128,IF(101&lt;=$A38,$L$127,IF(51&lt;=$A38,$L$126,IF(31&lt;=$A38,$L$125,IF(21&lt;=$A38,$L$124,IF(11&lt;=$A38,$L$123,IF(1&lt;=$A38,$L$122,0)))))))),0))*1.1,0)</f>
        <v>16325</v>
      </c>
      <c r="L38" s="95">
        <v>6011</v>
      </c>
      <c r="M38" s="96">
        <f t="shared" si="9"/>
        <v>22336</v>
      </c>
      <c r="N38" s="97">
        <f t="shared" si="13"/>
        <v>974</v>
      </c>
      <c r="O38" s="98">
        <f t="shared" si="13"/>
        <v>189</v>
      </c>
      <c r="P38" s="99">
        <f t="shared" si="13"/>
        <v>1163</v>
      </c>
      <c r="Q38" s="100">
        <f>ROUNDDOWN(($R$117+ROUNDDOWN(($A38*IF(501&lt;=$A38,$R$128,IF(101&lt;=$A38,$R$127,IF(51&lt;=$A38,$R$126,IF(31&lt;=$A38,$R$125,IF(21&lt;=$A38,$R$124,IF(11&lt;=$A38,$R$123,IF(1&lt;=$A38,$R$122,0)))))))),0))*1.1,0)</f>
        <v>17226</v>
      </c>
      <c r="R38" s="101">
        <f t="shared" si="6"/>
        <v>6237</v>
      </c>
      <c r="S38" s="102">
        <f t="shared" si="10"/>
        <v>23463</v>
      </c>
      <c r="T38" s="103">
        <f t="shared" si="14"/>
        <v>901</v>
      </c>
      <c r="U38" s="104">
        <f t="shared" si="14"/>
        <v>226</v>
      </c>
      <c r="V38" s="105">
        <f t="shared" si="14"/>
        <v>1127</v>
      </c>
      <c r="W38" s="106">
        <f t="shared" si="15"/>
        <v>7246</v>
      </c>
      <c r="X38" s="86">
        <f t="shared" si="15"/>
        <v>594</v>
      </c>
      <c r="Y38" s="87">
        <f t="shared" si="15"/>
        <v>7840</v>
      </c>
      <c r="Z38" s="107">
        <f t="shared" si="16"/>
        <v>1.7260521042084169</v>
      </c>
      <c r="AA38" s="83">
        <f t="shared" si="16"/>
        <v>1.1052631578947369</v>
      </c>
      <c r="AB38" s="83">
        <f t="shared" si="16"/>
        <v>1.5018242335018883</v>
      </c>
    </row>
    <row r="39" spans="1:28" s="57" customFormat="1" ht="18" customHeight="1" x14ac:dyDescent="0.25">
      <c r="A39" s="84">
        <v>34</v>
      </c>
      <c r="B39" s="85">
        <f t="shared" si="5"/>
        <v>10297</v>
      </c>
      <c r="C39" s="106">
        <v>5819</v>
      </c>
      <c r="D39" s="111">
        <f t="shared" si="11"/>
        <v>16116</v>
      </c>
      <c r="E39" s="88">
        <f>ROUNDDOWN(($F$117+ROUNDDOWN(($A39*IF(501&lt;=$A39,$F$128,IF(101&lt;=$A39,$F$127,IF(51&lt;=$A39,$F$126,IF(31&lt;=$A39,$F$125,IF(21&lt;=$A39,$F$124,IF(11&lt;=$A39,$F$123,IF(1&lt;=$A39,$F$122,0)))))))),0))*1.1,0)</f>
        <v>15521</v>
      </c>
      <c r="F39" s="89">
        <v>5977</v>
      </c>
      <c r="G39" s="90">
        <f t="shared" si="8"/>
        <v>21498</v>
      </c>
      <c r="H39" s="91">
        <f t="shared" si="12"/>
        <v>5224</v>
      </c>
      <c r="I39" s="92">
        <f t="shared" si="12"/>
        <v>158</v>
      </c>
      <c r="J39" s="93">
        <f t="shared" si="12"/>
        <v>5382</v>
      </c>
      <c r="K39" s="94">
        <f>ROUNDDOWN(($L$117+ROUNDDOWN(($A39*IF(501&lt;=$A39,$L$128,IF(101&lt;=$A39,$L$127,IF(51&lt;=$A39,$L$126,IF(31&lt;=$A39,$L$125,IF(21&lt;=$A39,$L$124,IF(11&lt;=$A39,$L$123,IF(1&lt;=$A39,$L$122,0)))))))),0))*1.1,0)</f>
        <v>16505</v>
      </c>
      <c r="L39" s="95">
        <v>6171</v>
      </c>
      <c r="M39" s="96">
        <f t="shared" si="9"/>
        <v>22676</v>
      </c>
      <c r="N39" s="97">
        <f t="shared" si="13"/>
        <v>984</v>
      </c>
      <c r="O39" s="98">
        <f t="shared" si="13"/>
        <v>194</v>
      </c>
      <c r="P39" s="99">
        <f t="shared" si="13"/>
        <v>1178</v>
      </c>
      <c r="Q39" s="100">
        <f>ROUNDDOWN(($R$117+ROUNDDOWN(($A39*IF(501&lt;=$A39,$R$128,IF(101&lt;=$A39,$R$127,IF(51&lt;=$A39,$R$126,IF(31&lt;=$A39,$R$125,IF(21&lt;=$A39,$R$124,IF(11&lt;=$A39,$R$123,IF(1&lt;=$A39,$R$122,0)))))))),0))*1.1,0)</f>
        <v>17415</v>
      </c>
      <c r="R39" s="101">
        <f t="shared" si="6"/>
        <v>6402</v>
      </c>
      <c r="S39" s="102">
        <f t="shared" si="10"/>
        <v>23817</v>
      </c>
      <c r="T39" s="103">
        <f t="shared" si="14"/>
        <v>910</v>
      </c>
      <c r="U39" s="104">
        <f t="shared" si="14"/>
        <v>231</v>
      </c>
      <c r="V39" s="105">
        <f t="shared" si="14"/>
        <v>1141</v>
      </c>
      <c r="W39" s="106">
        <f t="shared" si="15"/>
        <v>7118</v>
      </c>
      <c r="X39" s="86">
        <f t="shared" si="15"/>
        <v>583</v>
      </c>
      <c r="Y39" s="87">
        <f t="shared" si="15"/>
        <v>7701</v>
      </c>
      <c r="Z39" s="107">
        <f t="shared" si="16"/>
        <v>1.6912693017383704</v>
      </c>
      <c r="AA39" s="83">
        <f t="shared" si="16"/>
        <v>1.1001890359168243</v>
      </c>
      <c r="AB39" s="83">
        <f t="shared" si="16"/>
        <v>1.4778481012658229</v>
      </c>
    </row>
    <row r="40" spans="1:28" s="57" customFormat="1" ht="18" customHeight="1" x14ac:dyDescent="0.25">
      <c r="A40" s="84">
        <v>35</v>
      </c>
      <c r="B40" s="85">
        <f t="shared" si="5"/>
        <v>10613</v>
      </c>
      <c r="C40" s="106">
        <v>5995</v>
      </c>
      <c r="D40" s="111">
        <f t="shared" si="11"/>
        <v>16608</v>
      </c>
      <c r="E40" s="88">
        <f>ROUNDDOWN(($F$117+ROUNDDOWN(($A40*IF(501&lt;=$A40,$F$128,IF(101&lt;=$A40,$F$127,IF(51&lt;=$A40,$F$126,IF(31&lt;=$A40,$F$125,IF(21&lt;=$A40,$F$124,IF(11&lt;=$A40,$F$123,IF(1&lt;=$A40,$F$122,0)))))))),0))*1.1,0)</f>
        <v>15690</v>
      </c>
      <c r="F40" s="89">
        <v>6132</v>
      </c>
      <c r="G40" s="90">
        <f t="shared" si="8"/>
        <v>21822</v>
      </c>
      <c r="H40" s="91">
        <f t="shared" si="12"/>
        <v>5077</v>
      </c>
      <c r="I40" s="92">
        <f t="shared" si="12"/>
        <v>137</v>
      </c>
      <c r="J40" s="93">
        <f t="shared" si="12"/>
        <v>5214</v>
      </c>
      <c r="K40" s="94">
        <f>ROUNDDOWN(($L$117+ROUNDDOWN(($A40*IF(501&lt;=$A40,$L$128,IF(101&lt;=$A40,$L$127,IF(51&lt;=$A40,$L$126,IF(31&lt;=$A40,$L$125,IF(21&lt;=$A40,$L$124,IF(11&lt;=$A40,$L$123,IF(1&lt;=$A40,$L$122,0)))))))),0))*1.1,0)</f>
        <v>16685</v>
      </c>
      <c r="L40" s="95">
        <v>6330</v>
      </c>
      <c r="M40" s="96">
        <f t="shared" si="9"/>
        <v>23015</v>
      </c>
      <c r="N40" s="97">
        <f t="shared" si="13"/>
        <v>995</v>
      </c>
      <c r="O40" s="98">
        <f t="shared" si="13"/>
        <v>198</v>
      </c>
      <c r="P40" s="99">
        <f t="shared" si="13"/>
        <v>1193</v>
      </c>
      <c r="Q40" s="100">
        <f>ROUNDDOWN(($R$117+ROUNDDOWN(($A40*IF(501&lt;=$A40,$R$128,IF(101&lt;=$A40,$R$127,IF(51&lt;=$A40,$R$126,IF(31&lt;=$A40,$R$125,IF(21&lt;=$A40,$R$124,IF(11&lt;=$A40,$R$123,IF(1&lt;=$A40,$R$122,0)))))))),0))*1.1,0)</f>
        <v>17604</v>
      </c>
      <c r="R40" s="101">
        <f t="shared" si="6"/>
        <v>6567</v>
      </c>
      <c r="S40" s="102">
        <f t="shared" si="10"/>
        <v>24171</v>
      </c>
      <c r="T40" s="103">
        <f t="shared" si="14"/>
        <v>919</v>
      </c>
      <c r="U40" s="104">
        <f t="shared" si="14"/>
        <v>237</v>
      </c>
      <c r="V40" s="105">
        <f t="shared" si="14"/>
        <v>1156</v>
      </c>
      <c r="W40" s="106">
        <f t="shared" si="15"/>
        <v>6991</v>
      </c>
      <c r="X40" s="86">
        <f t="shared" si="15"/>
        <v>572</v>
      </c>
      <c r="Y40" s="87">
        <f t="shared" si="15"/>
        <v>7563</v>
      </c>
      <c r="Z40" s="107">
        <f t="shared" si="16"/>
        <v>1.6587204371996609</v>
      </c>
      <c r="AA40" s="83">
        <f t="shared" si="16"/>
        <v>1.0954128440366973</v>
      </c>
      <c r="AB40" s="83">
        <f t="shared" si="16"/>
        <v>1.4553829479768785</v>
      </c>
    </row>
    <row r="41" spans="1:28" s="57" customFormat="1" ht="18" customHeight="1" x14ac:dyDescent="0.25">
      <c r="A41" s="84">
        <v>36</v>
      </c>
      <c r="B41" s="85">
        <f t="shared" si="5"/>
        <v>10930</v>
      </c>
      <c r="C41" s="106">
        <v>6176</v>
      </c>
      <c r="D41" s="111">
        <f t="shared" si="11"/>
        <v>17106</v>
      </c>
      <c r="E41" s="88">
        <f>ROUNDDOWN(($F$117+ROUNDDOWN(($A41*IF(501&lt;=$A41,$F$128,IF(101&lt;=$A41,$F$127,IF(51&lt;=$A41,$F$126,IF(31&lt;=$A41,$F$125,IF(21&lt;=$A41,$F$124,IF(11&lt;=$A41,$F$123,IF(1&lt;=$A41,$F$122,0)))))))),0))*1.1,0)</f>
        <v>15859</v>
      </c>
      <c r="F41" s="89">
        <v>6287</v>
      </c>
      <c r="G41" s="90">
        <f t="shared" si="8"/>
        <v>22146</v>
      </c>
      <c r="H41" s="91">
        <f t="shared" si="12"/>
        <v>4929</v>
      </c>
      <c r="I41" s="92">
        <f t="shared" si="12"/>
        <v>111</v>
      </c>
      <c r="J41" s="93">
        <f t="shared" si="12"/>
        <v>5040</v>
      </c>
      <c r="K41" s="94">
        <f>ROUNDDOWN(($L$117+ROUNDDOWN(($A41*IF(501&lt;=$A41,$L$128,IF(101&lt;=$A41,$L$127,IF(51&lt;=$A41,$L$126,IF(31&lt;=$A41,$L$125,IF(21&lt;=$A41,$L$124,IF(11&lt;=$A41,$L$123,IF(1&lt;=$A41,$L$122,0)))))))),0))*1.1,0)</f>
        <v>16866</v>
      </c>
      <c r="L41" s="95">
        <v>6490</v>
      </c>
      <c r="M41" s="96">
        <f t="shared" si="9"/>
        <v>23356</v>
      </c>
      <c r="N41" s="97">
        <f t="shared" si="13"/>
        <v>1007</v>
      </c>
      <c r="O41" s="98">
        <f t="shared" si="13"/>
        <v>203</v>
      </c>
      <c r="P41" s="99">
        <f t="shared" si="13"/>
        <v>1210</v>
      </c>
      <c r="Q41" s="100">
        <f>ROUNDDOWN(($R$117+ROUNDDOWN(($A41*IF(501&lt;=$A41,$R$128,IF(101&lt;=$A41,$R$127,IF(51&lt;=$A41,$R$126,IF(31&lt;=$A41,$R$125,IF(21&lt;=$A41,$R$124,IF(11&lt;=$A41,$R$123,IF(1&lt;=$A41,$R$122,0)))))))),0))*1.1,0)</f>
        <v>17793</v>
      </c>
      <c r="R41" s="101">
        <f t="shared" si="6"/>
        <v>6732</v>
      </c>
      <c r="S41" s="102">
        <f t="shared" si="10"/>
        <v>24525</v>
      </c>
      <c r="T41" s="103">
        <f t="shared" si="14"/>
        <v>927</v>
      </c>
      <c r="U41" s="104">
        <f t="shared" si="14"/>
        <v>242</v>
      </c>
      <c r="V41" s="105">
        <f t="shared" si="14"/>
        <v>1169</v>
      </c>
      <c r="W41" s="106">
        <f t="shared" si="15"/>
        <v>6863</v>
      </c>
      <c r="X41" s="86">
        <f t="shared" si="15"/>
        <v>556</v>
      </c>
      <c r="Y41" s="87">
        <f t="shared" si="15"/>
        <v>7419</v>
      </c>
      <c r="Z41" s="107">
        <f t="shared" si="16"/>
        <v>1.6279048490393413</v>
      </c>
      <c r="AA41" s="83">
        <f t="shared" si="16"/>
        <v>1.0900259067357514</v>
      </c>
      <c r="AB41" s="83">
        <f t="shared" si="16"/>
        <v>1.4337074710627851</v>
      </c>
    </row>
    <row r="42" spans="1:28" s="57" customFormat="1" ht="18" customHeight="1" x14ac:dyDescent="0.25">
      <c r="A42" s="84">
        <v>37</v>
      </c>
      <c r="B42" s="85">
        <f t="shared" si="5"/>
        <v>11247</v>
      </c>
      <c r="C42" s="106">
        <v>6358</v>
      </c>
      <c r="D42" s="111">
        <f t="shared" si="11"/>
        <v>17605</v>
      </c>
      <c r="E42" s="88">
        <f>ROUNDDOWN(($F$117+ROUNDDOWN(($A42*IF(501&lt;=$A42,$F$128,IF(101&lt;=$A42,$F$127,IF(51&lt;=$A42,$F$126,IF(31&lt;=$A42,$F$125,IF(21&lt;=$A42,$F$124,IF(11&lt;=$A42,$F$123,IF(1&lt;=$A42,$F$122,0)))))))),0))*1.1,0)</f>
        <v>16029</v>
      </c>
      <c r="F42" s="89">
        <v>6442</v>
      </c>
      <c r="G42" s="90">
        <f t="shared" si="8"/>
        <v>22471</v>
      </c>
      <c r="H42" s="91">
        <f t="shared" si="12"/>
        <v>4782</v>
      </c>
      <c r="I42" s="92">
        <f t="shared" si="12"/>
        <v>84</v>
      </c>
      <c r="J42" s="93">
        <f t="shared" si="12"/>
        <v>4866</v>
      </c>
      <c r="K42" s="94">
        <f>ROUNDDOWN(($L$117+ROUNDDOWN(($A42*IF(501&lt;=$A42,$L$128,IF(101&lt;=$A42,$L$127,IF(51&lt;=$A42,$L$126,IF(31&lt;=$A42,$L$125,IF(21&lt;=$A42,$L$124,IF(11&lt;=$A42,$L$123,IF(1&lt;=$A42,$L$122,0)))))))),0))*1.1,0)</f>
        <v>17046</v>
      </c>
      <c r="L42" s="95">
        <v>6649</v>
      </c>
      <c r="M42" s="96">
        <f t="shared" si="9"/>
        <v>23695</v>
      </c>
      <c r="N42" s="97">
        <f t="shared" si="13"/>
        <v>1017</v>
      </c>
      <c r="O42" s="98">
        <f t="shared" si="13"/>
        <v>207</v>
      </c>
      <c r="P42" s="99">
        <f t="shared" si="13"/>
        <v>1224</v>
      </c>
      <c r="Q42" s="100">
        <f>ROUNDDOWN(($R$117+ROUNDDOWN(($A42*IF(501&lt;=$A42,$R$128,IF(101&lt;=$A42,$R$127,IF(51&lt;=$A42,$R$126,IF(31&lt;=$A42,$R$125,IF(21&lt;=$A42,$R$124,IF(11&lt;=$A42,$R$123,IF(1&lt;=$A42,$R$122,0)))))))),0))*1.1,0)</f>
        <v>17982</v>
      </c>
      <c r="R42" s="101">
        <f t="shared" si="6"/>
        <v>6897</v>
      </c>
      <c r="S42" s="102">
        <f t="shared" si="10"/>
        <v>24879</v>
      </c>
      <c r="T42" s="103">
        <f t="shared" si="14"/>
        <v>936</v>
      </c>
      <c r="U42" s="104">
        <f t="shared" si="14"/>
        <v>248</v>
      </c>
      <c r="V42" s="105">
        <f t="shared" si="14"/>
        <v>1184</v>
      </c>
      <c r="W42" s="106">
        <f t="shared" si="15"/>
        <v>6735</v>
      </c>
      <c r="X42" s="86">
        <f t="shared" si="15"/>
        <v>539</v>
      </c>
      <c r="Y42" s="87">
        <f t="shared" si="15"/>
        <v>7274</v>
      </c>
      <c r="Z42" s="107">
        <f t="shared" si="16"/>
        <v>1.5988263536943186</v>
      </c>
      <c r="AA42" s="83">
        <f t="shared" si="16"/>
        <v>1.0847750865051904</v>
      </c>
      <c r="AB42" s="83">
        <f t="shared" si="16"/>
        <v>1.4131780744106788</v>
      </c>
    </row>
    <row r="43" spans="1:28" s="57" customFormat="1" ht="18" customHeight="1" x14ac:dyDescent="0.25">
      <c r="A43" s="84">
        <v>38</v>
      </c>
      <c r="B43" s="85">
        <f t="shared" si="5"/>
        <v>11564</v>
      </c>
      <c r="C43" s="106">
        <v>6539</v>
      </c>
      <c r="D43" s="111">
        <f t="shared" si="11"/>
        <v>18103</v>
      </c>
      <c r="E43" s="88">
        <f>ROUNDDOWN(($F$117+ROUNDDOWN(($A43*IF(501&lt;=$A43,$F$128,IF(101&lt;=$A43,$F$127,IF(51&lt;=$A43,$F$126,IF(31&lt;=$A43,$F$125,IF(21&lt;=$A43,$F$124,IF(11&lt;=$A43,$F$123,IF(1&lt;=$A43,$F$122,0)))))))),0))*1.1,0)</f>
        <v>16198</v>
      </c>
      <c r="F43" s="89">
        <v>6597</v>
      </c>
      <c r="G43" s="90">
        <f t="shared" si="8"/>
        <v>22795</v>
      </c>
      <c r="H43" s="91">
        <f t="shared" si="12"/>
        <v>4634</v>
      </c>
      <c r="I43" s="92">
        <f t="shared" si="12"/>
        <v>58</v>
      </c>
      <c r="J43" s="93">
        <f t="shared" si="12"/>
        <v>4692</v>
      </c>
      <c r="K43" s="94">
        <f>ROUNDDOWN(($L$117+ROUNDDOWN(($A43*IF(501&lt;=$A43,$L$128,IF(101&lt;=$A43,$L$127,IF(51&lt;=$A43,$L$126,IF(31&lt;=$A43,$L$125,IF(21&lt;=$A43,$L$124,IF(11&lt;=$A43,$L$123,IF(1&lt;=$A43,$L$122,0)))))))),0))*1.1,0)</f>
        <v>17227</v>
      </c>
      <c r="L43" s="95">
        <v>6809</v>
      </c>
      <c r="M43" s="96">
        <f t="shared" si="9"/>
        <v>24036</v>
      </c>
      <c r="N43" s="97">
        <f t="shared" si="13"/>
        <v>1029</v>
      </c>
      <c r="O43" s="98">
        <f t="shared" si="13"/>
        <v>212</v>
      </c>
      <c r="P43" s="99">
        <f t="shared" si="13"/>
        <v>1241</v>
      </c>
      <c r="Q43" s="100">
        <f>ROUNDDOWN(($R$117+ROUNDDOWN(($A43*IF(501&lt;=$A43,$R$128,IF(101&lt;=$A43,$R$127,IF(51&lt;=$A43,$R$126,IF(31&lt;=$A43,$R$125,IF(21&lt;=$A43,$R$124,IF(11&lt;=$A43,$R$123,IF(1&lt;=$A43,$R$122,0)))))))),0))*1.1,0)</f>
        <v>18172</v>
      </c>
      <c r="R43" s="101">
        <f t="shared" si="6"/>
        <v>7062</v>
      </c>
      <c r="S43" s="102">
        <f t="shared" si="10"/>
        <v>25234</v>
      </c>
      <c r="T43" s="103">
        <f t="shared" si="14"/>
        <v>945</v>
      </c>
      <c r="U43" s="104">
        <f t="shared" si="14"/>
        <v>253</v>
      </c>
      <c r="V43" s="105">
        <f t="shared" si="14"/>
        <v>1198</v>
      </c>
      <c r="W43" s="106">
        <f t="shared" si="15"/>
        <v>6608</v>
      </c>
      <c r="X43" s="86">
        <f t="shared" si="15"/>
        <v>523</v>
      </c>
      <c r="Y43" s="87">
        <f t="shared" si="15"/>
        <v>7131</v>
      </c>
      <c r="Z43" s="107">
        <f t="shared" si="16"/>
        <v>1.5714285714285714</v>
      </c>
      <c r="AA43" s="83">
        <f t="shared" si="16"/>
        <v>1.0799816485701177</v>
      </c>
      <c r="AB43" s="83">
        <f t="shared" si="16"/>
        <v>1.3939126111694193</v>
      </c>
    </row>
    <row r="44" spans="1:28" s="57" customFormat="1" ht="18" customHeight="1" x14ac:dyDescent="0.25">
      <c r="A44" s="84">
        <v>39</v>
      </c>
      <c r="B44" s="85">
        <f t="shared" si="5"/>
        <v>11881</v>
      </c>
      <c r="C44" s="106">
        <v>6721</v>
      </c>
      <c r="D44" s="111">
        <f t="shared" si="11"/>
        <v>18602</v>
      </c>
      <c r="E44" s="88">
        <f>ROUNDDOWN(($F$117+ROUNDDOWN(($A44*IF(501&lt;=$A44,$F$128,IF(101&lt;=$A44,$F$127,IF(51&lt;=$A44,$F$126,IF(31&lt;=$A44,$F$125,IF(21&lt;=$A44,$F$124,IF(11&lt;=$A44,$F$123,IF(1&lt;=$A44,$F$122,0)))))))),0))*1.1,0)</f>
        <v>16368</v>
      </c>
      <c r="F44" s="89">
        <v>6752</v>
      </c>
      <c r="G44" s="90">
        <f t="shared" si="8"/>
        <v>23120</v>
      </c>
      <c r="H44" s="91">
        <f t="shared" si="12"/>
        <v>4487</v>
      </c>
      <c r="I44" s="92">
        <f t="shared" si="12"/>
        <v>31</v>
      </c>
      <c r="J44" s="93">
        <f t="shared" si="12"/>
        <v>4518</v>
      </c>
      <c r="K44" s="94">
        <f>ROUNDDOWN(($L$117+ROUNDDOWN(($A44*IF(501&lt;=$A44,$L$128,IF(101&lt;=$A44,$L$127,IF(51&lt;=$A44,$L$126,IF(31&lt;=$A44,$L$125,IF(21&lt;=$A44,$L$124,IF(11&lt;=$A44,$L$123,IF(1&lt;=$A44,$L$122,0)))))))),0))*1.1,0)</f>
        <v>17407</v>
      </c>
      <c r="L44" s="95">
        <v>6968</v>
      </c>
      <c r="M44" s="96">
        <f t="shared" si="9"/>
        <v>24375</v>
      </c>
      <c r="N44" s="97">
        <f t="shared" si="13"/>
        <v>1039</v>
      </c>
      <c r="O44" s="98">
        <f t="shared" si="13"/>
        <v>216</v>
      </c>
      <c r="P44" s="99">
        <f t="shared" si="13"/>
        <v>1255</v>
      </c>
      <c r="Q44" s="100">
        <f>ROUNDDOWN(($R$117+ROUNDDOWN(($A44*IF(501&lt;=$A44,$R$128,IF(101&lt;=$A44,$R$127,IF(51&lt;=$A44,$R$126,IF(31&lt;=$A44,$R$125,IF(21&lt;=$A44,$R$124,IF(11&lt;=$A44,$R$123,IF(1&lt;=$A44,$R$122,0)))))))),0))*1.1,0)</f>
        <v>18361</v>
      </c>
      <c r="R44" s="101">
        <f t="shared" si="6"/>
        <v>7227</v>
      </c>
      <c r="S44" s="102">
        <f t="shared" si="10"/>
        <v>25588</v>
      </c>
      <c r="T44" s="103">
        <f t="shared" si="14"/>
        <v>954</v>
      </c>
      <c r="U44" s="104">
        <f t="shared" si="14"/>
        <v>259</v>
      </c>
      <c r="V44" s="105">
        <f t="shared" si="14"/>
        <v>1213</v>
      </c>
      <c r="W44" s="106">
        <f t="shared" si="15"/>
        <v>6480</v>
      </c>
      <c r="X44" s="86">
        <f t="shared" si="15"/>
        <v>506</v>
      </c>
      <c r="Y44" s="87">
        <f t="shared" si="15"/>
        <v>6986</v>
      </c>
      <c r="Z44" s="107">
        <f t="shared" si="16"/>
        <v>1.5454086356367309</v>
      </c>
      <c r="AA44" s="83">
        <f t="shared" si="16"/>
        <v>1.0752864157119477</v>
      </c>
      <c r="AB44" s="83">
        <f t="shared" si="16"/>
        <v>1.3755510160197828</v>
      </c>
    </row>
    <row r="45" spans="1:28" s="57" customFormat="1" ht="18" customHeight="1" x14ac:dyDescent="0.25">
      <c r="A45" s="84">
        <v>40</v>
      </c>
      <c r="B45" s="85">
        <f t="shared" si="5"/>
        <v>12197</v>
      </c>
      <c r="C45" s="106">
        <v>6902</v>
      </c>
      <c r="D45" s="111">
        <f t="shared" si="11"/>
        <v>19099</v>
      </c>
      <c r="E45" s="88">
        <f>ROUNDDOWN(($F$117+ROUNDDOWN(($A45*IF(501&lt;=$A45,$F$128,IF(101&lt;=$A45,$F$127,IF(51&lt;=$A45,$F$126,IF(31&lt;=$A45,$F$125,IF(21&lt;=$A45,$F$124,IF(11&lt;=$A45,$F$123,IF(1&lt;=$A45,$F$122,0)))))))),0))*1.1,0)</f>
        <v>16537</v>
      </c>
      <c r="F45" s="89">
        <v>6908</v>
      </c>
      <c r="G45" s="90">
        <f t="shared" si="8"/>
        <v>23445</v>
      </c>
      <c r="H45" s="91">
        <f t="shared" si="12"/>
        <v>4340</v>
      </c>
      <c r="I45" s="92">
        <f t="shared" si="12"/>
        <v>6</v>
      </c>
      <c r="J45" s="93">
        <f t="shared" si="12"/>
        <v>4346</v>
      </c>
      <c r="K45" s="94">
        <f>ROUNDDOWN(($L$117+ROUNDDOWN(($A45*IF(501&lt;=$A45,$L$128,IF(101&lt;=$A45,$L$127,IF(51&lt;=$A45,$L$126,IF(31&lt;=$A45,$L$125,IF(21&lt;=$A45,$L$124,IF(11&lt;=$A45,$L$123,IF(1&lt;=$A45,$L$122,0)))))))),0))*1.1,0)</f>
        <v>17587</v>
      </c>
      <c r="L45" s="95">
        <v>7128</v>
      </c>
      <c r="M45" s="96">
        <f t="shared" si="9"/>
        <v>24715</v>
      </c>
      <c r="N45" s="97">
        <f t="shared" si="13"/>
        <v>1050</v>
      </c>
      <c r="O45" s="98">
        <f t="shared" si="13"/>
        <v>220</v>
      </c>
      <c r="P45" s="99">
        <f t="shared" si="13"/>
        <v>1270</v>
      </c>
      <c r="Q45" s="100">
        <f>ROUNDDOWN(($R$117+ROUNDDOWN(($A45*IF(501&lt;=$A45,$R$128,IF(101&lt;=$A45,$R$127,IF(51&lt;=$A45,$R$126,IF(31&lt;=$A45,$R$125,IF(21&lt;=$A45,$R$124,IF(11&lt;=$A45,$R$123,IF(1&lt;=$A45,$R$122,0)))))))),0))*1.1,0)</f>
        <v>18550</v>
      </c>
      <c r="R45" s="101">
        <f t="shared" si="6"/>
        <v>7392</v>
      </c>
      <c r="S45" s="102">
        <f t="shared" si="10"/>
        <v>25942</v>
      </c>
      <c r="T45" s="103">
        <f t="shared" si="14"/>
        <v>963</v>
      </c>
      <c r="U45" s="104">
        <f t="shared" si="14"/>
        <v>264</v>
      </c>
      <c r="V45" s="105">
        <f t="shared" si="14"/>
        <v>1227</v>
      </c>
      <c r="W45" s="106">
        <f t="shared" si="15"/>
        <v>6353</v>
      </c>
      <c r="X45" s="86">
        <f t="shared" si="15"/>
        <v>490</v>
      </c>
      <c r="Y45" s="87">
        <f t="shared" si="15"/>
        <v>6843</v>
      </c>
      <c r="Z45" s="107">
        <f t="shared" si="16"/>
        <v>1.5208657866688531</v>
      </c>
      <c r="AA45" s="83">
        <f t="shared" si="16"/>
        <v>1.0709939148073022</v>
      </c>
      <c r="AB45" s="83">
        <f t="shared" si="16"/>
        <v>1.3582910100005237</v>
      </c>
    </row>
    <row r="46" spans="1:28" s="57" customFormat="1" ht="18" customHeight="1" x14ac:dyDescent="0.25">
      <c r="A46" s="84">
        <v>41</v>
      </c>
      <c r="B46" s="85">
        <f t="shared" si="5"/>
        <v>12514</v>
      </c>
      <c r="C46" s="106">
        <v>7084</v>
      </c>
      <c r="D46" s="111">
        <f t="shared" si="11"/>
        <v>19598</v>
      </c>
      <c r="E46" s="88">
        <f>ROUNDDOWN(($F$117+ROUNDDOWN(($A46*IF(501&lt;=$A46,$F$128,IF(101&lt;=$A46,$F$127,IF(51&lt;=$A46,$F$126,IF(31&lt;=$A46,$F$125,IF(21&lt;=$A46,$F$124,IF(11&lt;=$A46,$F$123,IF(1&lt;=$A46,$F$122,0)))))))),0))*1.1,0)</f>
        <v>16706</v>
      </c>
      <c r="F46" s="89">
        <v>7288</v>
      </c>
      <c r="G46" s="90">
        <f t="shared" si="8"/>
        <v>23994</v>
      </c>
      <c r="H46" s="91">
        <f t="shared" si="12"/>
        <v>4192</v>
      </c>
      <c r="I46" s="92">
        <f t="shared" si="12"/>
        <v>204</v>
      </c>
      <c r="J46" s="93">
        <f t="shared" si="12"/>
        <v>4396</v>
      </c>
      <c r="K46" s="94">
        <f>ROUNDDOWN(($L$117+ROUNDDOWN(($A46*IF(501&lt;=$A46,$L$128,IF(101&lt;=$A46,$L$127,IF(51&lt;=$A46,$L$126,IF(31&lt;=$A46,$L$125,IF(21&lt;=$A46,$L$124,IF(11&lt;=$A46,$L$123,IF(1&lt;=$A46,$L$122,0)))))))),0))*1.1,0)</f>
        <v>17768</v>
      </c>
      <c r="L46" s="95">
        <v>7377</v>
      </c>
      <c r="M46" s="96">
        <f t="shared" si="9"/>
        <v>25145</v>
      </c>
      <c r="N46" s="97">
        <f t="shared" si="13"/>
        <v>1062</v>
      </c>
      <c r="O46" s="98">
        <f t="shared" si="13"/>
        <v>89</v>
      </c>
      <c r="P46" s="99">
        <f t="shared" si="13"/>
        <v>1151</v>
      </c>
      <c r="Q46" s="100">
        <f>ROUNDDOWN(($R$117+ROUNDDOWN(($A46*IF(501&lt;=$A46,$R$128,IF(101&lt;=$A46,$R$127,IF(51&lt;=$A46,$R$126,IF(31&lt;=$A46,$R$125,IF(21&lt;=$A46,$R$124,IF(11&lt;=$A46,$R$123,IF(1&lt;=$A46,$R$122,0)))))))),0))*1.1,0)</f>
        <v>18739</v>
      </c>
      <c r="R46" s="101">
        <f t="shared" si="6"/>
        <v>7557</v>
      </c>
      <c r="S46" s="102">
        <f t="shared" si="10"/>
        <v>26296</v>
      </c>
      <c r="T46" s="103">
        <f t="shared" si="14"/>
        <v>971</v>
      </c>
      <c r="U46" s="104">
        <f t="shared" si="14"/>
        <v>180</v>
      </c>
      <c r="V46" s="105">
        <f t="shared" si="14"/>
        <v>1151</v>
      </c>
      <c r="W46" s="106">
        <f t="shared" si="15"/>
        <v>6225</v>
      </c>
      <c r="X46" s="86">
        <f t="shared" si="15"/>
        <v>473</v>
      </c>
      <c r="Y46" s="87">
        <f t="shared" si="15"/>
        <v>6698</v>
      </c>
      <c r="Z46" s="107">
        <f t="shared" si="16"/>
        <v>1.4974428639923285</v>
      </c>
      <c r="AA46" s="83">
        <f t="shared" si="16"/>
        <v>1.0667701863354038</v>
      </c>
      <c r="AB46" s="83">
        <f t="shared" si="16"/>
        <v>1.3417695683232982</v>
      </c>
    </row>
    <row r="47" spans="1:28" s="57" customFormat="1" ht="18" customHeight="1" x14ac:dyDescent="0.25">
      <c r="A47" s="84">
        <v>42</v>
      </c>
      <c r="B47" s="85">
        <f t="shared" si="5"/>
        <v>12831</v>
      </c>
      <c r="C47" s="106">
        <v>7265</v>
      </c>
      <c r="D47" s="111">
        <f t="shared" si="11"/>
        <v>20096</v>
      </c>
      <c r="E47" s="88">
        <f>ROUNDDOWN(($F$117+ROUNDDOWN(($A47*IF(501&lt;=$A47,$F$128,IF(101&lt;=$A47,$F$127,IF(51&lt;=$A47,$F$126,IF(31&lt;=$A47,$F$125,IF(21&lt;=$A47,$F$124,IF(11&lt;=$A47,$F$123,IF(1&lt;=$A47,$F$122,0)))))))),0))*1.1,0)</f>
        <v>16876</v>
      </c>
      <c r="F47" s="89">
        <v>7449</v>
      </c>
      <c r="G47" s="90">
        <f t="shared" si="8"/>
        <v>24325</v>
      </c>
      <c r="H47" s="91">
        <f t="shared" si="12"/>
        <v>4045</v>
      </c>
      <c r="I47" s="92">
        <f t="shared" si="12"/>
        <v>184</v>
      </c>
      <c r="J47" s="93">
        <f t="shared" si="12"/>
        <v>4229</v>
      </c>
      <c r="K47" s="94">
        <f>ROUNDDOWN(($L$117+ROUNDDOWN(($A47*IF(501&lt;=$A47,$L$128,IF(101&lt;=$A47,$L$127,IF(51&lt;=$A47,$L$126,IF(31&lt;=$A47,$L$125,IF(21&lt;=$A47,$L$124,IF(11&lt;=$A47,$L$123,IF(1&lt;=$A47,$L$122,0)))))))),0))*1.1,0)</f>
        <v>17948</v>
      </c>
      <c r="L47" s="95">
        <v>7539</v>
      </c>
      <c r="M47" s="96">
        <f t="shared" si="9"/>
        <v>25487</v>
      </c>
      <c r="N47" s="97">
        <f t="shared" si="13"/>
        <v>1072</v>
      </c>
      <c r="O47" s="98">
        <f t="shared" si="13"/>
        <v>90</v>
      </c>
      <c r="P47" s="99">
        <f t="shared" si="13"/>
        <v>1162</v>
      </c>
      <c r="Q47" s="100">
        <f>ROUNDDOWN(($R$117+ROUNDDOWN(($A47*IF(501&lt;=$A47,$R$128,IF(101&lt;=$A47,$R$127,IF(51&lt;=$A47,$R$126,IF(31&lt;=$A47,$R$125,IF(21&lt;=$A47,$R$124,IF(11&lt;=$A47,$R$123,IF(1&lt;=$A47,$R$122,0)))))))),0))*1.1,0)</f>
        <v>18928</v>
      </c>
      <c r="R47" s="101">
        <f t="shared" si="6"/>
        <v>7722</v>
      </c>
      <c r="S47" s="102">
        <f t="shared" si="10"/>
        <v>26650</v>
      </c>
      <c r="T47" s="103">
        <f t="shared" si="14"/>
        <v>980</v>
      </c>
      <c r="U47" s="104">
        <f t="shared" si="14"/>
        <v>183</v>
      </c>
      <c r="V47" s="105">
        <f t="shared" si="14"/>
        <v>1163</v>
      </c>
      <c r="W47" s="106">
        <f t="shared" si="15"/>
        <v>6097</v>
      </c>
      <c r="X47" s="86">
        <f t="shared" si="15"/>
        <v>457</v>
      </c>
      <c r="Y47" s="87">
        <f t="shared" si="15"/>
        <v>6554</v>
      </c>
      <c r="Z47" s="107">
        <f t="shared" si="16"/>
        <v>1.4751773049645389</v>
      </c>
      <c r="AA47" s="83">
        <f t="shared" si="16"/>
        <v>1.062904335856848</v>
      </c>
      <c r="AB47" s="83">
        <f t="shared" si="16"/>
        <v>1.3261345541401275</v>
      </c>
    </row>
    <row r="48" spans="1:28" s="57" customFormat="1" ht="18" customHeight="1" x14ac:dyDescent="0.25">
      <c r="A48" s="84">
        <v>43</v>
      </c>
      <c r="B48" s="85">
        <f t="shared" si="5"/>
        <v>13148</v>
      </c>
      <c r="C48" s="106">
        <v>7447</v>
      </c>
      <c r="D48" s="111">
        <f t="shared" si="11"/>
        <v>20595</v>
      </c>
      <c r="E48" s="88">
        <f>ROUNDDOWN(($F$117+ROUNDDOWN(($A48*IF(501&lt;=$A48,$F$128,IF(101&lt;=$A48,$F$127,IF(51&lt;=$A48,$F$126,IF(31&lt;=$A48,$F$125,IF(21&lt;=$A48,$F$124,IF(11&lt;=$A48,$F$123,IF(1&lt;=$A48,$F$122,0)))))))),0))*1.1,0)</f>
        <v>17045</v>
      </c>
      <c r="F48" s="89">
        <v>7609</v>
      </c>
      <c r="G48" s="90">
        <f t="shared" si="8"/>
        <v>24654</v>
      </c>
      <c r="H48" s="91">
        <f t="shared" si="12"/>
        <v>3897</v>
      </c>
      <c r="I48" s="92">
        <f t="shared" si="12"/>
        <v>162</v>
      </c>
      <c r="J48" s="93">
        <f t="shared" si="12"/>
        <v>4059</v>
      </c>
      <c r="K48" s="94">
        <f>ROUNDDOWN(($L$117+ROUNDDOWN(($A48*IF(501&lt;=$A48,$L$128,IF(101&lt;=$A48,$L$127,IF(51&lt;=$A48,$L$126,IF(31&lt;=$A48,$L$125,IF(21&lt;=$A48,$L$124,IF(11&lt;=$A48,$L$123,IF(1&lt;=$A48,$L$122,0)))))))),0))*1.1,0)</f>
        <v>18129</v>
      </c>
      <c r="L48" s="95">
        <v>7701</v>
      </c>
      <c r="M48" s="96">
        <f t="shared" si="9"/>
        <v>25830</v>
      </c>
      <c r="N48" s="97">
        <f t="shared" si="13"/>
        <v>1084</v>
      </c>
      <c r="O48" s="98">
        <f t="shared" si="13"/>
        <v>92</v>
      </c>
      <c r="P48" s="99">
        <f t="shared" si="13"/>
        <v>1176</v>
      </c>
      <c r="Q48" s="100">
        <f>ROUNDDOWN(($R$117+ROUNDDOWN(($A48*IF(501&lt;=$A48,$R$128,IF(101&lt;=$A48,$R$127,IF(51&lt;=$A48,$R$126,IF(31&lt;=$A48,$R$125,IF(21&lt;=$A48,$R$124,IF(11&lt;=$A48,$R$123,IF(1&lt;=$A48,$R$122,0)))))))),0))*1.1,0)</f>
        <v>19118</v>
      </c>
      <c r="R48" s="101">
        <f t="shared" si="6"/>
        <v>7887</v>
      </c>
      <c r="S48" s="102">
        <f t="shared" si="10"/>
        <v>27005</v>
      </c>
      <c r="T48" s="103">
        <f t="shared" si="14"/>
        <v>989</v>
      </c>
      <c r="U48" s="104">
        <f t="shared" si="14"/>
        <v>186</v>
      </c>
      <c r="V48" s="105">
        <f t="shared" si="14"/>
        <v>1175</v>
      </c>
      <c r="W48" s="106">
        <f t="shared" si="15"/>
        <v>5970</v>
      </c>
      <c r="X48" s="86">
        <f t="shared" si="15"/>
        <v>440</v>
      </c>
      <c r="Y48" s="87">
        <f t="shared" si="15"/>
        <v>6410</v>
      </c>
      <c r="Z48" s="107">
        <f t="shared" si="16"/>
        <v>1.4540614542135686</v>
      </c>
      <c r="AA48" s="83">
        <f t="shared" si="16"/>
        <v>1.0590841949778433</v>
      </c>
      <c r="AB48" s="83">
        <f t="shared" si="16"/>
        <v>1.3112405923767905</v>
      </c>
    </row>
    <row r="49" spans="1:28" s="57" customFormat="1" ht="18" customHeight="1" x14ac:dyDescent="0.25">
      <c r="A49" s="84">
        <v>44</v>
      </c>
      <c r="B49" s="85">
        <f t="shared" si="5"/>
        <v>13465</v>
      </c>
      <c r="C49" s="106">
        <v>7628</v>
      </c>
      <c r="D49" s="111">
        <f t="shared" si="11"/>
        <v>21093</v>
      </c>
      <c r="E49" s="88">
        <f>ROUNDDOWN(($F$117+ROUNDDOWN(($A49*IF(501&lt;=$A49,$F$128,IF(101&lt;=$A49,$F$127,IF(51&lt;=$A49,$F$126,IF(31&lt;=$A49,$F$125,IF(21&lt;=$A49,$F$124,IF(11&lt;=$A49,$F$123,IF(1&lt;=$A49,$F$122,0)))))))),0))*1.1,0)</f>
        <v>17215</v>
      </c>
      <c r="F49" s="89">
        <v>7770</v>
      </c>
      <c r="G49" s="90">
        <f t="shared" si="8"/>
        <v>24985</v>
      </c>
      <c r="H49" s="91">
        <f t="shared" si="12"/>
        <v>3750</v>
      </c>
      <c r="I49" s="92">
        <f t="shared" si="12"/>
        <v>142</v>
      </c>
      <c r="J49" s="93">
        <f t="shared" si="12"/>
        <v>3892</v>
      </c>
      <c r="K49" s="94">
        <f>ROUNDDOWN(($L$117+ROUNDDOWN(($A49*IF(501&lt;=$A49,$L$128,IF(101&lt;=$A49,$L$127,IF(51&lt;=$A49,$L$126,IF(31&lt;=$A49,$L$125,IF(21&lt;=$A49,$L$124,IF(11&lt;=$A49,$L$123,IF(1&lt;=$A49,$L$122,0)))))))),0))*1.1,0)</f>
        <v>18309</v>
      </c>
      <c r="L49" s="95">
        <v>7862</v>
      </c>
      <c r="M49" s="96">
        <f t="shared" si="9"/>
        <v>26171</v>
      </c>
      <c r="N49" s="97">
        <f t="shared" si="13"/>
        <v>1094</v>
      </c>
      <c r="O49" s="98">
        <f t="shared" si="13"/>
        <v>92</v>
      </c>
      <c r="P49" s="99">
        <f t="shared" si="13"/>
        <v>1186</v>
      </c>
      <c r="Q49" s="100">
        <f>ROUNDDOWN(($R$117+ROUNDDOWN(($A49*IF(501&lt;=$A49,$R$128,IF(101&lt;=$A49,$R$127,IF(51&lt;=$A49,$R$126,IF(31&lt;=$A49,$R$125,IF(21&lt;=$A49,$R$124,IF(11&lt;=$A49,$R$123,IF(1&lt;=$A49,$R$122,0)))))))),0))*1.1,0)</f>
        <v>19307</v>
      </c>
      <c r="R49" s="101">
        <f t="shared" si="6"/>
        <v>8052</v>
      </c>
      <c r="S49" s="102">
        <f t="shared" si="10"/>
        <v>27359</v>
      </c>
      <c r="T49" s="103">
        <f t="shared" si="14"/>
        <v>998</v>
      </c>
      <c r="U49" s="104">
        <f t="shared" si="14"/>
        <v>190</v>
      </c>
      <c r="V49" s="105">
        <f t="shared" si="14"/>
        <v>1188</v>
      </c>
      <c r="W49" s="106">
        <f t="shared" si="15"/>
        <v>5842</v>
      </c>
      <c r="X49" s="86">
        <f t="shared" si="15"/>
        <v>424</v>
      </c>
      <c r="Y49" s="87">
        <f t="shared" si="15"/>
        <v>6266</v>
      </c>
      <c r="Z49" s="107">
        <f t="shared" si="16"/>
        <v>1.4338655774229483</v>
      </c>
      <c r="AA49" s="83">
        <f t="shared" si="16"/>
        <v>1.0555846879916098</v>
      </c>
      <c r="AB49" s="83">
        <f t="shared" si="16"/>
        <v>1.2970653771393352</v>
      </c>
    </row>
    <row r="50" spans="1:28" s="57" customFormat="1" ht="18" customHeight="1" x14ac:dyDescent="0.25">
      <c r="A50" s="84">
        <v>45</v>
      </c>
      <c r="B50" s="85">
        <f t="shared" si="5"/>
        <v>13781</v>
      </c>
      <c r="C50" s="106">
        <v>7810</v>
      </c>
      <c r="D50" s="111">
        <f t="shared" si="11"/>
        <v>21591</v>
      </c>
      <c r="E50" s="88">
        <f>ROUNDDOWN(($F$117+ROUNDDOWN(($A50*IF(501&lt;=$A50,$F$128,IF(101&lt;=$A50,$F$127,IF(51&lt;=$A50,$F$126,IF(31&lt;=$A50,$F$125,IF(21&lt;=$A50,$F$124,IF(11&lt;=$A50,$F$123,IF(1&lt;=$A50,$F$122,0)))))))),0))*1.1,0)</f>
        <v>17384</v>
      </c>
      <c r="F50" s="89">
        <v>7931</v>
      </c>
      <c r="G50" s="90">
        <f t="shared" si="8"/>
        <v>25315</v>
      </c>
      <c r="H50" s="91">
        <f t="shared" si="12"/>
        <v>3603</v>
      </c>
      <c r="I50" s="92">
        <f t="shared" si="12"/>
        <v>121</v>
      </c>
      <c r="J50" s="93">
        <f t="shared" si="12"/>
        <v>3724</v>
      </c>
      <c r="K50" s="94">
        <f>ROUNDDOWN(($L$117+ROUNDDOWN(($A50*IF(501&lt;=$A50,$L$128,IF(101&lt;=$A50,$L$127,IF(51&lt;=$A50,$L$126,IF(31&lt;=$A50,$L$125,IF(21&lt;=$A50,$L$124,IF(11&lt;=$A50,$L$123,IF(1&lt;=$A50,$L$122,0)))))))),0))*1.1,0)</f>
        <v>18489</v>
      </c>
      <c r="L50" s="95">
        <v>8024</v>
      </c>
      <c r="M50" s="96">
        <f t="shared" si="9"/>
        <v>26513</v>
      </c>
      <c r="N50" s="97">
        <f t="shared" si="13"/>
        <v>1105</v>
      </c>
      <c r="O50" s="98">
        <f t="shared" si="13"/>
        <v>93</v>
      </c>
      <c r="P50" s="99">
        <f t="shared" si="13"/>
        <v>1198</v>
      </c>
      <c r="Q50" s="100">
        <f>ROUNDDOWN(($R$117+ROUNDDOWN(($A50*IF(501&lt;=$A50,$R$128,IF(101&lt;=$A50,$R$127,IF(51&lt;=$A50,$R$126,IF(31&lt;=$A50,$R$125,IF(21&lt;=$A50,$R$124,IF(11&lt;=$A50,$R$123,IF(1&lt;=$A50,$R$122,0)))))))),0))*1.1,0)</f>
        <v>19496</v>
      </c>
      <c r="R50" s="101">
        <f t="shared" si="6"/>
        <v>8217</v>
      </c>
      <c r="S50" s="102">
        <f t="shared" si="10"/>
        <v>27713</v>
      </c>
      <c r="T50" s="103">
        <f t="shared" si="14"/>
        <v>1007</v>
      </c>
      <c r="U50" s="104">
        <f t="shared" si="14"/>
        <v>193</v>
      </c>
      <c r="V50" s="105">
        <f t="shared" si="14"/>
        <v>1200</v>
      </c>
      <c r="W50" s="106">
        <f t="shared" si="15"/>
        <v>5715</v>
      </c>
      <c r="X50" s="86">
        <f t="shared" si="15"/>
        <v>407</v>
      </c>
      <c r="Y50" s="87">
        <f t="shared" si="15"/>
        <v>6122</v>
      </c>
      <c r="Z50" s="107">
        <f t="shared" si="16"/>
        <v>1.4147014004789202</v>
      </c>
      <c r="AA50" s="83">
        <f t="shared" si="16"/>
        <v>1.052112676056338</v>
      </c>
      <c r="AB50" s="83">
        <f t="shared" si="16"/>
        <v>1.2835440692881293</v>
      </c>
    </row>
    <row r="51" spans="1:28" s="57" customFormat="1" ht="18" customHeight="1" x14ac:dyDescent="0.25">
      <c r="A51" s="84">
        <v>46</v>
      </c>
      <c r="B51" s="85">
        <f t="shared" si="5"/>
        <v>14098</v>
      </c>
      <c r="C51" s="106">
        <v>7991</v>
      </c>
      <c r="D51" s="111">
        <f t="shared" si="11"/>
        <v>22089</v>
      </c>
      <c r="E51" s="88">
        <f>ROUNDDOWN(($F$117+ROUNDDOWN(($A51*IF(501&lt;=$A51,$F$128,IF(101&lt;=$A51,$F$127,IF(51&lt;=$A51,$F$126,IF(31&lt;=$A51,$F$125,IF(21&lt;=$A51,$F$124,IF(11&lt;=$A51,$F$123,IF(1&lt;=$A51,$F$122,0)))))))),0))*1.1,0)</f>
        <v>17553</v>
      </c>
      <c r="F51" s="89">
        <v>8091</v>
      </c>
      <c r="G51" s="90">
        <f t="shared" si="8"/>
        <v>25644</v>
      </c>
      <c r="H51" s="91">
        <f t="shared" ref="H51:J69" si="17">E51-B51</f>
        <v>3455</v>
      </c>
      <c r="I51" s="92">
        <f t="shared" si="17"/>
        <v>100</v>
      </c>
      <c r="J51" s="93">
        <f t="shared" si="17"/>
        <v>3555</v>
      </c>
      <c r="K51" s="94">
        <f>ROUNDDOWN(($L$117+ROUNDDOWN(($A51*IF(501&lt;=$A51,$L$128,IF(101&lt;=$A51,$L$127,IF(51&lt;=$A51,$L$126,IF(31&lt;=$A51,$L$125,IF(21&lt;=$A51,$L$124,IF(11&lt;=$A51,$L$123,IF(1&lt;=$A51,$L$122,0)))))))),0))*1.1,0)</f>
        <v>18670</v>
      </c>
      <c r="L51" s="95">
        <v>8186</v>
      </c>
      <c r="M51" s="96">
        <f t="shared" si="9"/>
        <v>26856</v>
      </c>
      <c r="N51" s="97">
        <f t="shared" si="13"/>
        <v>1117</v>
      </c>
      <c r="O51" s="98">
        <f t="shared" si="13"/>
        <v>95</v>
      </c>
      <c r="P51" s="99">
        <f t="shared" si="13"/>
        <v>1212</v>
      </c>
      <c r="Q51" s="100">
        <f>ROUNDDOWN(($R$117+ROUNDDOWN(($A51*IF(501&lt;=$A51,$R$128,IF(101&lt;=$A51,$R$127,IF(51&lt;=$A51,$R$126,IF(31&lt;=$A51,$R$125,IF(21&lt;=$A51,$R$124,IF(11&lt;=$A51,$R$123,IF(1&lt;=$A51,$R$122,0)))))))),0))*1.1,0)</f>
        <v>19685</v>
      </c>
      <c r="R51" s="101">
        <f t="shared" si="6"/>
        <v>8382</v>
      </c>
      <c r="S51" s="102">
        <f t="shared" si="10"/>
        <v>28067</v>
      </c>
      <c r="T51" s="103">
        <f t="shared" si="14"/>
        <v>1015</v>
      </c>
      <c r="U51" s="104">
        <f t="shared" si="14"/>
        <v>196</v>
      </c>
      <c r="V51" s="105">
        <f t="shared" si="14"/>
        <v>1211</v>
      </c>
      <c r="W51" s="106">
        <f t="shared" si="15"/>
        <v>5587</v>
      </c>
      <c r="X51" s="86">
        <f t="shared" si="15"/>
        <v>391</v>
      </c>
      <c r="Y51" s="87">
        <f t="shared" si="15"/>
        <v>5978</v>
      </c>
      <c r="Z51" s="107">
        <f t="shared" si="16"/>
        <v>1.3962973471414386</v>
      </c>
      <c r="AA51" s="83">
        <f t="shared" si="16"/>
        <v>1.0489300463020899</v>
      </c>
      <c r="AB51" s="83">
        <f t="shared" si="16"/>
        <v>1.2706324414867129</v>
      </c>
    </row>
    <row r="52" spans="1:28" s="57" customFormat="1" ht="18" customHeight="1" x14ac:dyDescent="0.25">
      <c r="A52" s="84">
        <v>47</v>
      </c>
      <c r="B52" s="85">
        <f t="shared" si="5"/>
        <v>14415</v>
      </c>
      <c r="C52" s="106">
        <v>8173</v>
      </c>
      <c r="D52" s="111">
        <f t="shared" si="11"/>
        <v>22588</v>
      </c>
      <c r="E52" s="88">
        <f>ROUNDDOWN(($F$117+ROUNDDOWN(($A52*IF(501&lt;=$A52,$F$128,IF(101&lt;=$A52,$F$127,IF(51&lt;=$A52,$F$126,IF(31&lt;=$A52,$F$125,IF(21&lt;=$A52,$F$124,IF(11&lt;=$A52,$F$123,IF(1&lt;=$A52,$F$122,0)))))))),0))*1.1,0)</f>
        <v>17723</v>
      </c>
      <c r="F52" s="89">
        <v>8252</v>
      </c>
      <c r="G52" s="90">
        <f t="shared" si="8"/>
        <v>25975</v>
      </c>
      <c r="H52" s="91">
        <f t="shared" si="17"/>
        <v>3308</v>
      </c>
      <c r="I52" s="92">
        <f t="shared" si="17"/>
        <v>79</v>
      </c>
      <c r="J52" s="93">
        <f t="shared" si="17"/>
        <v>3387</v>
      </c>
      <c r="K52" s="94">
        <f>ROUNDDOWN(($L$117+ROUNDDOWN(($A52*IF(501&lt;=$A52,$L$128,IF(101&lt;=$A52,$L$127,IF(51&lt;=$A52,$L$126,IF(31&lt;=$A52,$L$125,IF(21&lt;=$A52,$L$124,IF(11&lt;=$A52,$L$123,IF(1&lt;=$A52,$L$122,0)))))))),0))*1.1,0)</f>
        <v>18850</v>
      </c>
      <c r="L52" s="95">
        <v>8347</v>
      </c>
      <c r="M52" s="96">
        <f t="shared" si="9"/>
        <v>27197</v>
      </c>
      <c r="N52" s="97">
        <f t="shared" si="13"/>
        <v>1127</v>
      </c>
      <c r="O52" s="98">
        <f t="shared" si="13"/>
        <v>95</v>
      </c>
      <c r="P52" s="99">
        <f t="shared" si="13"/>
        <v>1222</v>
      </c>
      <c r="Q52" s="100">
        <f>ROUNDDOWN(($R$117+ROUNDDOWN(($A52*IF(501&lt;=$A52,$R$128,IF(101&lt;=$A52,$R$127,IF(51&lt;=$A52,$R$126,IF(31&lt;=$A52,$R$125,IF(21&lt;=$A52,$R$124,IF(11&lt;=$A52,$R$123,IF(1&lt;=$A52,$R$122,0)))))))),0))*1.1,0)</f>
        <v>19874</v>
      </c>
      <c r="R52" s="101">
        <f t="shared" si="6"/>
        <v>8547</v>
      </c>
      <c r="S52" s="102">
        <f t="shared" si="10"/>
        <v>28421</v>
      </c>
      <c r="T52" s="103">
        <f t="shared" si="14"/>
        <v>1024</v>
      </c>
      <c r="U52" s="104">
        <f t="shared" si="14"/>
        <v>200</v>
      </c>
      <c r="V52" s="105">
        <f t="shared" si="14"/>
        <v>1224</v>
      </c>
      <c r="W52" s="106">
        <f t="shared" si="15"/>
        <v>5459</v>
      </c>
      <c r="X52" s="86">
        <f t="shared" si="15"/>
        <v>374</v>
      </c>
      <c r="Y52" s="87">
        <f t="shared" si="15"/>
        <v>5833</v>
      </c>
      <c r="Z52" s="107">
        <f t="shared" si="16"/>
        <v>1.3787027402011793</v>
      </c>
      <c r="AA52" s="83">
        <f t="shared" si="16"/>
        <v>1.0457604306864066</v>
      </c>
      <c r="AB52" s="83">
        <f t="shared" si="16"/>
        <v>1.2582344607756331</v>
      </c>
    </row>
    <row r="53" spans="1:28" s="57" customFormat="1" ht="18" customHeight="1" x14ac:dyDescent="0.25">
      <c r="A53" s="84">
        <v>48</v>
      </c>
      <c r="B53" s="85">
        <f t="shared" si="5"/>
        <v>14732</v>
      </c>
      <c r="C53" s="106">
        <v>8354</v>
      </c>
      <c r="D53" s="111">
        <f t="shared" si="11"/>
        <v>23086</v>
      </c>
      <c r="E53" s="88">
        <f>ROUNDDOWN(($F$117+ROUNDDOWN(($A53*IF(501&lt;=$A53,$F$128,IF(101&lt;=$A53,$F$127,IF(51&lt;=$A53,$F$126,IF(31&lt;=$A53,$F$125,IF(21&lt;=$A53,$F$124,IF(11&lt;=$A53,$F$123,IF(1&lt;=$A53,$F$122,0)))))))),0))*1.1,0)</f>
        <v>17892</v>
      </c>
      <c r="F53" s="89">
        <v>8412</v>
      </c>
      <c r="G53" s="90">
        <f t="shared" si="8"/>
        <v>26304</v>
      </c>
      <c r="H53" s="91">
        <f t="shared" si="17"/>
        <v>3160</v>
      </c>
      <c r="I53" s="92">
        <f t="shared" si="17"/>
        <v>58</v>
      </c>
      <c r="J53" s="93">
        <f t="shared" si="17"/>
        <v>3218</v>
      </c>
      <c r="K53" s="94">
        <f>ROUNDDOWN(($L$117+ROUNDDOWN(($A53*IF(501&lt;=$A53,$L$128,IF(101&lt;=$A53,$L$127,IF(51&lt;=$A53,$L$126,IF(31&lt;=$A53,$L$125,IF(21&lt;=$A53,$L$124,IF(11&lt;=$A53,$L$123,IF(1&lt;=$A53,$L$122,0)))))))),0))*1.1,0)</f>
        <v>19031</v>
      </c>
      <c r="L53" s="95">
        <v>8509</v>
      </c>
      <c r="M53" s="96">
        <f t="shared" si="9"/>
        <v>27540</v>
      </c>
      <c r="N53" s="97">
        <f t="shared" si="13"/>
        <v>1139</v>
      </c>
      <c r="O53" s="98">
        <f t="shared" si="13"/>
        <v>97</v>
      </c>
      <c r="P53" s="99">
        <f t="shared" si="13"/>
        <v>1236</v>
      </c>
      <c r="Q53" s="100">
        <f>ROUNDDOWN(($R$117+ROUNDDOWN(($A53*IF(501&lt;=$A53,$R$128,IF(101&lt;=$A53,$R$127,IF(51&lt;=$A53,$R$126,IF(31&lt;=$A53,$R$125,IF(21&lt;=$A53,$R$124,IF(11&lt;=$A53,$R$123,IF(1&lt;=$A53,$R$122,0)))))))),0))*1.1,0)</f>
        <v>20064</v>
      </c>
      <c r="R53" s="101">
        <f t="shared" si="6"/>
        <v>8712</v>
      </c>
      <c r="S53" s="102">
        <f t="shared" si="10"/>
        <v>28776</v>
      </c>
      <c r="T53" s="103">
        <f t="shared" si="14"/>
        <v>1033</v>
      </c>
      <c r="U53" s="104">
        <f t="shared" si="14"/>
        <v>203</v>
      </c>
      <c r="V53" s="105">
        <f t="shared" si="14"/>
        <v>1236</v>
      </c>
      <c r="W53" s="106">
        <f t="shared" si="15"/>
        <v>5332</v>
      </c>
      <c r="X53" s="86">
        <f t="shared" si="15"/>
        <v>358</v>
      </c>
      <c r="Y53" s="87">
        <f t="shared" si="15"/>
        <v>5690</v>
      </c>
      <c r="Z53" s="107">
        <f t="shared" si="16"/>
        <v>1.361933206625034</v>
      </c>
      <c r="AA53" s="83">
        <f t="shared" si="16"/>
        <v>1.0428537227675365</v>
      </c>
      <c r="AB53" s="83">
        <f t="shared" si="16"/>
        <v>1.2464697219093823</v>
      </c>
    </row>
    <row r="54" spans="1:28" s="57" customFormat="1" ht="18" customHeight="1" x14ac:dyDescent="0.25">
      <c r="A54" s="84">
        <v>49</v>
      </c>
      <c r="B54" s="85">
        <f t="shared" si="5"/>
        <v>15049</v>
      </c>
      <c r="C54" s="106">
        <v>8536</v>
      </c>
      <c r="D54" s="111">
        <f t="shared" si="11"/>
        <v>23585</v>
      </c>
      <c r="E54" s="88">
        <f>ROUNDDOWN(($F$117+ROUNDDOWN(($A54*IF(501&lt;=$A54,$F$128,IF(101&lt;=$A54,$F$127,IF(51&lt;=$A54,$F$126,IF(31&lt;=$A54,$F$125,IF(21&lt;=$A54,$F$124,IF(11&lt;=$A54,$F$123,IF(1&lt;=$A54,$F$122,0)))))))),0))*1.1,0)</f>
        <v>18062</v>
      </c>
      <c r="F54" s="89">
        <v>8573</v>
      </c>
      <c r="G54" s="90">
        <f t="shared" si="8"/>
        <v>26635</v>
      </c>
      <c r="H54" s="91">
        <f t="shared" si="17"/>
        <v>3013</v>
      </c>
      <c r="I54" s="92">
        <f t="shared" si="17"/>
        <v>37</v>
      </c>
      <c r="J54" s="93">
        <f t="shared" si="17"/>
        <v>3050</v>
      </c>
      <c r="K54" s="94">
        <f>ROUNDDOWN(($L$117+ROUNDDOWN(($A54*IF(501&lt;=$A54,$L$128,IF(101&lt;=$A54,$L$127,IF(51&lt;=$A54,$L$126,IF(31&lt;=$A54,$L$125,IF(21&lt;=$A54,$L$124,IF(11&lt;=$A54,$L$123,IF(1&lt;=$A54,$L$122,0)))))))),0))*1.1,0)</f>
        <v>19211</v>
      </c>
      <c r="L54" s="95">
        <v>8671</v>
      </c>
      <c r="M54" s="96">
        <f t="shared" si="9"/>
        <v>27882</v>
      </c>
      <c r="N54" s="97">
        <f t="shared" si="13"/>
        <v>1149</v>
      </c>
      <c r="O54" s="98">
        <f t="shared" si="13"/>
        <v>98</v>
      </c>
      <c r="P54" s="99">
        <f t="shared" si="13"/>
        <v>1247</v>
      </c>
      <c r="Q54" s="100">
        <f>ROUNDDOWN(($R$117+ROUNDDOWN(($A54*IF(501&lt;=$A54,$R$128,IF(101&lt;=$A54,$R$127,IF(51&lt;=$A54,$R$126,IF(31&lt;=$A54,$R$125,IF(21&lt;=$A54,$R$124,IF(11&lt;=$A54,$R$123,IF(1&lt;=$A54,$R$122,0)))))))),0))*1.1,0)</f>
        <v>20253</v>
      </c>
      <c r="R54" s="101">
        <f t="shared" si="6"/>
        <v>8877</v>
      </c>
      <c r="S54" s="102">
        <f t="shared" si="10"/>
        <v>29130</v>
      </c>
      <c r="T54" s="103">
        <f t="shared" si="14"/>
        <v>1042</v>
      </c>
      <c r="U54" s="104">
        <f t="shared" si="14"/>
        <v>206</v>
      </c>
      <c r="V54" s="105">
        <f t="shared" si="14"/>
        <v>1248</v>
      </c>
      <c r="W54" s="106">
        <f t="shared" si="15"/>
        <v>5204</v>
      </c>
      <c r="X54" s="86">
        <f t="shared" si="15"/>
        <v>341</v>
      </c>
      <c r="Y54" s="87">
        <f t="shared" si="15"/>
        <v>5545</v>
      </c>
      <c r="Z54" s="107">
        <f t="shared" si="16"/>
        <v>1.3458037078875673</v>
      </c>
      <c r="AA54" s="83">
        <f t="shared" si="16"/>
        <v>1.0399484536082475</v>
      </c>
      <c r="AB54" s="83">
        <f t="shared" si="16"/>
        <v>1.2351070595717617</v>
      </c>
    </row>
    <row r="55" spans="1:28" s="57" customFormat="1" ht="18" customHeight="1" x14ac:dyDescent="0.25">
      <c r="A55" s="84">
        <v>50</v>
      </c>
      <c r="B55" s="85">
        <f t="shared" si="5"/>
        <v>15365</v>
      </c>
      <c r="C55" s="106">
        <v>8717</v>
      </c>
      <c r="D55" s="111">
        <f t="shared" si="11"/>
        <v>24082</v>
      </c>
      <c r="E55" s="88">
        <f>ROUNDDOWN(($F$117+ROUNDDOWN(($A55*IF(501&lt;=$A55,$F$128,IF(101&lt;=$A55,$F$127,IF(51&lt;=$A55,$F$126,IF(31&lt;=$A55,$F$125,IF(21&lt;=$A55,$F$124,IF(11&lt;=$A55,$F$123,IF(1&lt;=$A55,$F$122,0)))))))),0))*1.1,0)</f>
        <v>18231</v>
      </c>
      <c r="F55" s="89">
        <v>8734</v>
      </c>
      <c r="G55" s="90">
        <f t="shared" si="8"/>
        <v>26965</v>
      </c>
      <c r="H55" s="91">
        <f t="shared" si="17"/>
        <v>2866</v>
      </c>
      <c r="I55" s="92">
        <f t="shared" si="17"/>
        <v>17</v>
      </c>
      <c r="J55" s="93">
        <f t="shared" si="17"/>
        <v>2883</v>
      </c>
      <c r="K55" s="94">
        <f>ROUNDDOWN(($L$117+ROUNDDOWN(($A55*IF(501&lt;=$A55,$L$128,IF(101&lt;=$A55,$L$127,IF(51&lt;=$A55,$L$126,IF(31&lt;=$A55,$L$125,IF(21&lt;=$A55,$L$124,IF(11&lt;=$A55,$L$123,IF(1&lt;=$A55,$L$122,0)))))))),0))*1.1,0)</f>
        <v>19391</v>
      </c>
      <c r="L55" s="95">
        <v>8833</v>
      </c>
      <c r="M55" s="96">
        <f t="shared" si="9"/>
        <v>28224</v>
      </c>
      <c r="N55" s="97">
        <f t="shared" si="13"/>
        <v>1160</v>
      </c>
      <c r="O55" s="98">
        <f t="shared" si="13"/>
        <v>99</v>
      </c>
      <c r="P55" s="99">
        <f t="shared" si="13"/>
        <v>1259</v>
      </c>
      <c r="Q55" s="100">
        <f>ROUNDDOWN(($R$117+ROUNDDOWN(($A55*IF(501&lt;=$A55,$R$128,IF(101&lt;=$A55,$R$127,IF(51&lt;=$A55,$R$126,IF(31&lt;=$A55,$R$125,IF(21&lt;=$A55,$R$124,IF(11&lt;=$A55,$R$123,IF(1&lt;=$A55,$R$122,0)))))))),0))*1.1,0)</f>
        <v>20442</v>
      </c>
      <c r="R55" s="101">
        <f t="shared" si="6"/>
        <v>9042</v>
      </c>
      <c r="S55" s="102">
        <f t="shared" si="10"/>
        <v>29484</v>
      </c>
      <c r="T55" s="103">
        <f t="shared" si="14"/>
        <v>1051</v>
      </c>
      <c r="U55" s="104">
        <f t="shared" si="14"/>
        <v>209</v>
      </c>
      <c r="V55" s="105">
        <f t="shared" si="14"/>
        <v>1260</v>
      </c>
      <c r="W55" s="106">
        <f t="shared" si="15"/>
        <v>5077</v>
      </c>
      <c r="X55" s="86">
        <f t="shared" si="15"/>
        <v>325</v>
      </c>
      <c r="Y55" s="87">
        <f t="shared" si="15"/>
        <v>5402</v>
      </c>
      <c r="Z55" s="107">
        <f t="shared" si="16"/>
        <v>1.3304262935242435</v>
      </c>
      <c r="AA55" s="83">
        <f t="shared" si="16"/>
        <v>1.0372834690834003</v>
      </c>
      <c r="AB55" s="83">
        <f t="shared" si="16"/>
        <v>1.224316917199568</v>
      </c>
    </row>
    <row r="56" spans="1:28" s="57" customFormat="1" ht="18" customHeight="1" x14ac:dyDescent="0.25">
      <c r="A56" s="84">
        <v>51</v>
      </c>
      <c r="B56" s="85">
        <f t="shared" si="5"/>
        <v>18704</v>
      </c>
      <c r="C56" s="106">
        <v>8899</v>
      </c>
      <c r="D56" s="111">
        <f t="shared" si="11"/>
        <v>27603</v>
      </c>
      <c r="E56" s="88">
        <f>ROUNDDOWN(($F$117+ROUNDDOWN(($A56*IF(501&lt;=$A56,$F$128,IF(101&lt;=$A56,$F$127,IF(51&lt;=$A56,$F$126,IF(31&lt;=$A56,$F$125,IF(21&lt;=$A56,$F$124,IF(11&lt;=$A56,$F$123,IF(1&lt;=$A56,$F$122,0)))))))),0))*1.1,0)</f>
        <v>20083</v>
      </c>
      <c r="F56" s="89">
        <v>9680</v>
      </c>
      <c r="G56" s="90">
        <f t="shared" si="8"/>
        <v>29763</v>
      </c>
      <c r="H56" s="91">
        <f t="shared" si="17"/>
        <v>1379</v>
      </c>
      <c r="I56" s="92">
        <f t="shared" si="17"/>
        <v>781</v>
      </c>
      <c r="J56" s="93">
        <f t="shared" si="17"/>
        <v>2160</v>
      </c>
      <c r="K56" s="94">
        <f>ROUNDDOWN(($L$117+ROUNDDOWN(($A56*IF(501&lt;=$A56,$L$128,IF(101&lt;=$A56,$L$127,IF(51&lt;=$A56,$L$126,IF(31&lt;=$A56,$L$125,IF(21&lt;=$A56,$L$124,IF(11&lt;=$A56,$L$123,IF(1&lt;=$A56,$L$122,0)))))))),0))*1.1,0)</f>
        <v>21367</v>
      </c>
      <c r="L56" s="95">
        <v>10285</v>
      </c>
      <c r="M56" s="96">
        <f t="shared" si="9"/>
        <v>31652</v>
      </c>
      <c r="N56" s="97">
        <f t="shared" si="13"/>
        <v>1284</v>
      </c>
      <c r="O56" s="98">
        <f t="shared" si="13"/>
        <v>605</v>
      </c>
      <c r="P56" s="99">
        <f t="shared" si="13"/>
        <v>1889</v>
      </c>
      <c r="Q56" s="100">
        <f>ROUNDDOWN(($R$117+ROUNDDOWN(($A56*IF(501&lt;=$A56,$R$128,IF(101&lt;=$A56,$R$127,IF(51&lt;=$A56,$R$126,IF(31&lt;=$A56,$R$125,IF(21&lt;=$A56,$R$124,IF(11&lt;=$A56,$R$123,IF(1&lt;=$A56,$R$122,0)))))))),0))*1.1,0)</f>
        <v>22539</v>
      </c>
      <c r="R56" s="101">
        <f t="shared" si="6"/>
        <v>10890</v>
      </c>
      <c r="S56" s="102">
        <f t="shared" si="10"/>
        <v>33429</v>
      </c>
      <c r="T56" s="103">
        <f t="shared" si="14"/>
        <v>1172</v>
      </c>
      <c r="U56" s="104">
        <f t="shared" si="14"/>
        <v>605</v>
      </c>
      <c r="V56" s="105">
        <f t="shared" si="14"/>
        <v>1777</v>
      </c>
      <c r="W56" s="106">
        <f t="shared" si="15"/>
        <v>3835</v>
      </c>
      <c r="X56" s="86">
        <f t="shared" si="15"/>
        <v>1991</v>
      </c>
      <c r="Y56" s="87">
        <f t="shared" si="15"/>
        <v>5826</v>
      </c>
      <c r="Z56" s="107">
        <f t="shared" si="16"/>
        <v>1.2050363558597093</v>
      </c>
      <c r="AA56" s="83">
        <f t="shared" si="16"/>
        <v>1.2237330037082819</v>
      </c>
      <c r="AB56" s="83">
        <f t="shared" si="16"/>
        <v>1.2110640147810021</v>
      </c>
    </row>
    <row r="57" spans="1:28" s="57" customFormat="1" ht="18" customHeight="1" x14ac:dyDescent="0.25">
      <c r="A57" s="84">
        <v>52</v>
      </c>
      <c r="B57" s="85">
        <f t="shared" si="5"/>
        <v>19094</v>
      </c>
      <c r="C57" s="106">
        <v>9080</v>
      </c>
      <c r="D57" s="111">
        <f t="shared" si="11"/>
        <v>28174</v>
      </c>
      <c r="E57" s="88">
        <f>ROUNDDOWN(($F$117+ROUNDDOWN(($A57*IF(501&lt;=$A57,$F$128,IF(101&lt;=$A57,$F$127,IF(51&lt;=$A57,$F$126,IF(31&lt;=$A57,$F$125,IF(21&lt;=$A57,$F$124,IF(11&lt;=$A57,$F$123,IF(1&lt;=$A57,$F$122,0)))))))),0))*1.1,0)</f>
        <v>20286</v>
      </c>
      <c r="F57" s="89">
        <v>9856</v>
      </c>
      <c r="G57" s="90">
        <f t="shared" si="8"/>
        <v>30142</v>
      </c>
      <c r="H57" s="91">
        <f t="shared" si="17"/>
        <v>1192</v>
      </c>
      <c r="I57" s="92">
        <f t="shared" si="17"/>
        <v>776</v>
      </c>
      <c r="J57" s="93">
        <f t="shared" si="17"/>
        <v>1968</v>
      </c>
      <c r="K57" s="94">
        <f>ROUNDDOWN(($L$117+ROUNDDOWN(($A57*IF(501&lt;=$A57,$L$128,IF(101&lt;=$A57,$L$127,IF(51&lt;=$A57,$L$126,IF(31&lt;=$A57,$L$125,IF(21&lt;=$A57,$L$124,IF(11&lt;=$A57,$L$123,IF(1&lt;=$A57,$L$122,0)))))))),0))*1.1,0)</f>
        <v>21583</v>
      </c>
      <c r="L57" s="95">
        <v>10472</v>
      </c>
      <c r="M57" s="96">
        <f t="shared" si="9"/>
        <v>32055</v>
      </c>
      <c r="N57" s="97">
        <f t="shared" si="13"/>
        <v>1297</v>
      </c>
      <c r="O57" s="98">
        <f t="shared" si="13"/>
        <v>616</v>
      </c>
      <c r="P57" s="99">
        <f t="shared" si="13"/>
        <v>1913</v>
      </c>
      <c r="Q57" s="100">
        <f>ROUNDDOWN(($R$117+ROUNDDOWN(($A57*IF(501&lt;=$A57,$R$128,IF(101&lt;=$A57,$R$127,IF(51&lt;=$A57,$R$126,IF(31&lt;=$A57,$R$125,IF(21&lt;=$A57,$R$124,IF(11&lt;=$A57,$R$123,IF(1&lt;=$A57,$R$122,0)))))))),0))*1.1,0)</f>
        <v>22765</v>
      </c>
      <c r="R57" s="101">
        <f t="shared" si="6"/>
        <v>11088</v>
      </c>
      <c r="S57" s="102">
        <f t="shared" si="10"/>
        <v>33853</v>
      </c>
      <c r="T57" s="103">
        <f t="shared" si="14"/>
        <v>1182</v>
      </c>
      <c r="U57" s="104">
        <f t="shared" si="14"/>
        <v>616</v>
      </c>
      <c r="V57" s="105">
        <f t="shared" si="14"/>
        <v>1798</v>
      </c>
      <c r="W57" s="106">
        <f t="shared" si="15"/>
        <v>3671</v>
      </c>
      <c r="X57" s="86">
        <f t="shared" si="15"/>
        <v>2008</v>
      </c>
      <c r="Y57" s="87">
        <f t="shared" si="15"/>
        <v>5679</v>
      </c>
      <c r="Z57" s="107">
        <f t="shared" si="16"/>
        <v>1.1922593484864354</v>
      </c>
      <c r="AA57" s="83">
        <f t="shared" si="16"/>
        <v>1.2211453744493392</v>
      </c>
      <c r="AB57" s="83">
        <f t="shared" si="16"/>
        <v>1.2015688223184495</v>
      </c>
    </row>
    <row r="58" spans="1:28" s="57" customFormat="1" ht="18" customHeight="1" x14ac:dyDescent="0.25">
      <c r="A58" s="84">
        <v>53</v>
      </c>
      <c r="B58" s="85">
        <f t="shared" si="5"/>
        <v>19485</v>
      </c>
      <c r="C58" s="106">
        <v>9262</v>
      </c>
      <c r="D58" s="111">
        <f t="shared" si="11"/>
        <v>28747</v>
      </c>
      <c r="E58" s="88">
        <f>ROUNDDOWN(($F$117+ROUNDDOWN(($A58*IF(501&lt;=$A58,$F$128,IF(101&lt;=$A58,$F$127,IF(51&lt;=$A58,$F$126,IF(31&lt;=$A58,$F$125,IF(21&lt;=$A58,$F$124,IF(11&lt;=$A58,$F$123,IF(1&lt;=$A58,$F$122,0)))))))),0))*1.1,0)</f>
        <v>20488</v>
      </c>
      <c r="F58" s="89">
        <v>10032</v>
      </c>
      <c r="G58" s="90">
        <f t="shared" si="8"/>
        <v>30520</v>
      </c>
      <c r="H58" s="91">
        <f t="shared" si="17"/>
        <v>1003</v>
      </c>
      <c r="I58" s="92">
        <f t="shared" si="17"/>
        <v>770</v>
      </c>
      <c r="J58" s="93">
        <f t="shared" si="17"/>
        <v>1773</v>
      </c>
      <c r="K58" s="94">
        <f>ROUNDDOWN(($L$117+ROUNDDOWN(($A58*IF(501&lt;=$A58,$L$128,IF(101&lt;=$A58,$L$127,IF(51&lt;=$A58,$L$126,IF(31&lt;=$A58,$L$125,IF(21&lt;=$A58,$L$124,IF(11&lt;=$A58,$L$123,IF(1&lt;=$A58,$L$122,0)))))))),0))*1.1,0)</f>
        <v>21798</v>
      </c>
      <c r="L58" s="95">
        <v>10659</v>
      </c>
      <c r="M58" s="96">
        <f t="shared" si="9"/>
        <v>32457</v>
      </c>
      <c r="N58" s="97">
        <f t="shared" si="13"/>
        <v>1310</v>
      </c>
      <c r="O58" s="98">
        <f t="shared" si="13"/>
        <v>627</v>
      </c>
      <c r="P58" s="99">
        <f t="shared" si="13"/>
        <v>1937</v>
      </c>
      <c r="Q58" s="100">
        <f>ROUNDDOWN(($R$117+ROUNDDOWN(($A58*IF(501&lt;=$A58,$R$128,IF(101&lt;=$A58,$R$127,IF(51&lt;=$A58,$R$126,IF(31&lt;=$A58,$R$125,IF(21&lt;=$A58,$R$124,IF(11&lt;=$A58,$R$123,IF(1&lt;=$A58,$R$122,0)))))))),0))*1.1,0)</f>
        <v>22992</v>
      </c>
      <c r="R58" s="101">
        <f t="shared" si="6"/>
        <v>11286</v>
      </c>
      <c r="S58" s="102">
        <f t="shared" si="10"/>
        <v>34278</v>
      </c>
      <c r="T58" s="103">
        <f t="shared" si="14"/>
        <v>1194</v>
      </c>
      <c r="U58" s="104">
        <f t="shared" si="14"/>
        <v>627</v>
      </c>
      <c r="V58" s="105">
        <f t="shared" si="14"/>
        <v>1821</v>
      </c>
      <c r="W58" s="106">
        <f t="shared" si="15"/>
        <v>3507</v>
      </c>
      <c r="X58" s="86">
        <f t="shared" si="15"/>
        <v>2024</v>
      </c>
      <c r="Y58" s="87">
        <f t="shared" si="15"/>
        <v>5531</v>
      </c>
      <c r="Z58" s="107">
        <f t="shared" si="16"/>
        <v>1.1799846035411856</v>
      </c>
      <c r="AA58" s="83">
        <f t="shared" si="16"/>
        <v>1.2185273159144894</v>
      </c>
      <c r="AB58" s="83">
        <f t="shared" si="16"/>
        <v>1.1924026854976171</v>
      </c>
    </row>
    <row r="59" spans="1:28" s="57" customFormat="1" ht="18" customHeight="1" x14ac:dyDescent="0.25">
      <c r="A59" s="84">
        <v>54</v>
      </c>
      <c r="B59" s="85">
        <f t="shared" si="5"/>
        <v>19875</v>
      </c>
      <c r="C59" s="106">
        <v>9443</v>
      </c>
      <c r="D59" s="111">
        <f t="shared" si="11"/>
        <v>29318</v>
      </c>
      <c r="E59" s="88">
        <f>ROUNDDOWN(($F$117+ROUNDDOWN(($A59*IF(501&lt;=$A59,$F$128,IF(101&lt;=$A59,$F$127,IF(51&lt;=$A59,$F$126,IF(31&lt;=$A59,$F$125,IF(21&lt;=$A59,$F$124,IF(11&lt;=$A59,$F$123,IF(1&lt;=$A59,$F$122,0)))))))),0))*1.1,0)</f>
        <v>20691</v>
      </c>
      <c r="F59" s="89">
        <v>10208</v>
      </c>
      <c r="G59" s="90">
        <f t="shared" si="8"/>
        <v>30899</v>
      </c>
      <c r="H59" s="91">
        <f t="shared" si="17"/>
        <v>816</v>
      </c>
      <c r="I59" s="92">
        <f t="shared" si="17"/>
        <v>765</v>
      </c>
      <c r="J59" s="93">
        <f t="shared" si="17"/>
        <v>1581</v>
      </c>
      <c r="K59" s="94">
        <f>ROUNDDOWN(($L$117+ROUNDDOWN(($A59*IF(501&lt;=$A59,$L$128,IF(101&lt;=$A59,$L$127,IF(51&lt;=$A59,$L$126,IF(31&lt;=$A59,$L$125,IF(21&lt;=$A59,$L$124,IF(11&lt;=$A59,$L$123,IF(1&lt;=$A59,$L$122,0)))))))),0))*1.1,0)</f>
        <v>22014</v>
      </c>
      <c r="L59" s="95">
        <v>10846</v>
      </c>
      <c r="M59" s="96">
        <f t="shared" si="9"/>
        <v>32860</v>
      </c>
      <c r="N59" s="97">
        <f t="shared" si="13"/>
        <v>1323</v>
      </c>
      <c r="O59" s="98">
        <f t="shared" si="13"/>
        <v>638</v>
      </c>
      <c r="P59" s="99">
        <f t="shared" si="13"/>
        <v>1961</v>
      </c>
      <c r="Q59" s="100">
        <f>ROUNDDOWN(($R$117+ROUNDDOWN(($A59*IF(501&lt;=$A59,$R$128,IF(101&lt;=$A59,$R$127,IF(51&lt;=$A59,$R$126,IF(31&lt;=$A59,$R$125,IF(21&lt;=$A59,$R$124,IF(11&lt;=$A59,$R$123,IF(1&lt;=$A59,$R$122,0)))))))),0))*1.1,0)</f>
        <v>23218</v>
      </c>
      <c r="R59" s="101">
        <f t="shared" si="6"/>
        <v>11484</v>
      </c>
      <c r="S59" s="102">
        <f t="shared" si="10"/>
        <v>34702</v>
      </c>
      <c r="T59" s="103">
        <f t="shared" si="14"/>
        <v>1204</v>
      </c>
      <c r="U59" s="104">
        <f t="shared" si="14"/>
        <v>638</v>
      </c>
      <c r="V59" s="105">
        <f t="shared" si="14"/>
        <v>1842</v>
      </c>
      <c r="W59" s="106">
        <f t="shared" si="15"/>
        <v>3343</v>
      </c>
      <c r="X59" s="86">
        <f t="shared" si="15"/>
        <v>2041</v>
      </c>
      <c r="Y59" s="87">
        <f t="shared" si="15"/>
        <v>5384</v>
      </c>
      <c r="Z59" s="107">
        <f t="shared" si="16"/>
        <v>1.1682012578616352</v>
      </c>
      <c r="AA59" s="83">
        <f t="shared" si="16"/>
        <v>1.2161389388965371</v>
      </c>
      <c r="AB59" s="83">
        <f t="shared" si="16"/>
        <v>1.1836414489392182</v>
      </c>
    </row>
    <row r="60" spans="1:28" s="57" customFormat="1" ht="18" customHeight="1" x14ac:dyDescent="0.25">
      <c r="A60" s="84">
        <v>55</v>
      </c>
      <c r="B60" s="85">
        <f t="shared" si="5"/>
        <v>20266</v>
      </c>
      <c r="C60" s="106">
        <v>9625</v>
      </c>
      <c r="D60" s="111">
        <f t="shared" si="11"/>
        <v>29891</v>
      </c>
      <c r="E60" s="88">
        <f>ROUNDDOWN(($F$117+ROUNDDOWN(($A60*IF(501&lt;=$A60,$F$128,IF(101&lt;=$A60,$F$127,IF(51&lt;=$A60,$F$126,IF(31&lt;=$A60,$F$125,IF(21&lt;=$A60,$F$124,IF(11&lt;=$A60,$F$123,IF(1&lt;=$A60,$F$122,0)))))))),0))*1.1,0)</f>
        <v>20893</v>
      </c>
      <c r="F60" s="89">
        <v>10384</v>
      </c>
      <c r="G60" s="90">
        <f t="shared" si="8"/>
        <v>31277</v>
      </c>
      <c r="H60" s="91">
        <f t="shared" si="17"/>
        <v>627</v>
      </c>
      <c r="I60" s="92">
        <f t="shared" si="17"/>
        <v>759</v>
      </c>
      <c r="J60" s="93">
        <f t="shared" si="17"/>
        <v>1386</v>
      </c>
      <c r="K60" s="94">
        <f>ROUNDDOWN(($L$117+ROUNDDOWN(($A60*IF(501&lt;=$A60,$L$128,IF(101&lt;=$A60,$L$127,IF(51&lt;=$A60,$L$126,IF(31&lt;=$A60,$L$125,IF(21&lt;=$A60,$L$124,IF(11&lt;=$A60,$L$123,IF(1&lt;=$A60,$L$122,0)))))))),0))*1.1,0)</f>
        <v>22229</v>
      </c>
      <c r="L60" s="95">
        <v>11033</v>
      </c>
      <c r="M60" s="96">
        <f t="shared" si="9"/>
        <v>33262</v>
      </c>
      <c r="N60" s="97">
        <f t="shared" si="13"/>
        <v>1336</v>
      </c>
      <c r="O60" s="98">
        <f t="shared" si="13"/>
        <v>649</v>
      </c>
      <c r="P60" s="99">
        <f t="shared" si="13"/>
        <v>1985</v>
      </c>
      <c r="Q60" s="100">
        <f>ROUNDDOWN(($R$117+ROUNDDOWN(($A60*IF(501&lt;=$A60,$R$128,IF(101&lt;=$A60,$R$127,IF(51&lt;=$A60,$R$126,IF(31&lt;=$A60,$R$125,IF(21&lt;=$A60,$R$124,IF(11&lt;=$A60,$R$123,IF(1&lt;=$A60,$R$122,0)))))))),0))*1.1,0)</f>
        <v>23445</v>
      </c>
      <c r="R60" s="101">
        <f t="shared" si="6"/>
        <v>11682</v>
      </c>
      <c r="S60" s="102">
        <f t="shared" si="10"/>
        <v>35127</v>
      </c>
      <c r="T60" s="103">
        <f t="shared" si="14"/>
        <v>1216</v>
      </c>
      <c r="U60" s="104">
        <f t="shared" si="14"/>
        <v>649</v>
      </c>
      <c r="V60" s="105">
        <f t="shared" si="14"/>
        <v>1865</v>
      </c>
      <c r="W60" s="106">
        <f t="shared" si="15"/>
        <v>3179</v>
      </c>
      <c r="X60" s="86">
        <f t="shared" si="15"/>
        <v>2057</v>
      </c>
      <c r="Y60" s="87">
        <f t="shared" si="15"/>
        <v>5236</v>
      </c>
      <c r="Z60" s="107">
        <f t="shared" si="16"/>
        <v>1.1568637126221257</v>
      </c>
      <c r="AA60" s="83">
        <f t="shared" si="16"/>
        <v>1.2137142857142857</v>
      </c>
      <c r="AB60" s="83">
        <f t="shared" si="16"/>
        <v>1.1751697835468871</v>
      </c>
    </row>
    <row r="61" spans="1:28" s="57" customFormat="1" ht="18" customHeight="1" x14ac:dyDescent="0.25">
      <c r="A61" s="84">
        <v>56</v>
      </c>
      <c r="B61" s="85">
        <f t="shared" si="5"/>
        <v>20656</v>
      </c>
      <c r="C61" s="106">
        <v>9817</v>
      </c>
      <c r="D61" s="111">
        <f t="shared" si="11"/>
        <v>30473</v>
      </c>
      <c r="E61" s="88">
        <f>ROUNDDOWN(($F$117+ROUNDDOWN(($A61*IF(501&lt;=$A61,$F$128,IF(101&lt;=$A61,$F$127,IF(51&lt;=$A61,$F$126,IF(31&lt;=$A61,$F$125,IF(21&lt;=$A61,$F$124,IF(11&lt;=$A61,$F$123,IF(1&lt;=$A61,$F$122,0)))))))),0))*1.1,0)</f>
        <v>21095</v>
      </c>
      <c r="F61" s="89">
        <v>10560</v>
      </c>
      <c r="G61" s="90">
        <f t="shared" si="8"/>
        <v>31655</v>
      </c>
      <c r="H61" s="91">
        <f t="shared" si="17"/>
        <v>439</v>
      </c>
      <c r="I61" s="92">
        <f t="shared" si="17"/>
        <v>743</v>
      </c>
      <c r="J61" s="93">
        <f t="shared" si="17"/>
        <v>1182</v>
      </c>
      <c r="K61" s="94">
        <f>ROUNDDOWN(($L$117+ROUNDDOWN(($A61*IF(501&lt;=$A61,$L$128,IF(101&lt;=$A61,$L$127,IF(51&lt;=$A61,$L$126,IF(31&lt;=$A61,$L$125,IF(21&lt;=$A61,$L$124,IF(11&lt;=$A61,$L$123,IF(1&lt;=$A61,$L$122,0)))))))),0))*1.1,0)</f>
        <v>22445</v>
      </c>
      <c r="L61" s="95">
        <v>11220</v>
      </c>
      <c r="M61" s="96">
        <f t="shared" si="9"/>
        <v>33665</v>
      </c>
      <c r="N61" s="97">
        <f t="shared" si="13"/>
        <v>1350</v>
      </c>
      <c r="O61" s="98">
        <f t="shared" si="13"/>
        <v>660</v>
      </c>
      <c r="P61" s="99">
        <f t="shared" si="13"/>
        <v>2010</v>
      </c>
      <c r="Q61" s="100">
        <f>ROUNDDOWN(($R$117+ROUNDDOWN(($A61*IF(501&lt;=$A61,$R$128,IF(101&lt;=$A61,$R$127,IF(51&lt;=$A61,$R$126,IF(31&lt;=$A61,$R$125,IF(21&lt;=$A61,$R$124,IF(11&lt;=$A61,$R$123,IF(1&lt;=$A61,$R$122,0)))))))),0))*1.1,0)</f>
        <v>23672</v>
      </c>
      <c r="R61" s="101">
        <f t="shared" si="6"/>
        <v>11880</v>
      </c>
      <c r="S61" s="102">
        <f t="shared" si="10"/>
        <v>35552</v>
      </c>
      <c r="T61" s="103">
        <f t="shared" si="14"/>
        <v>1227</v>
      </c>
      <c r="U61" s="104">
        <f t="shared" si="14"/>
        <v>660</v>
      </c>
      <c r="V61" s="105">
        <f t="shared" si="14"/>
        <v>1887</v>
      </c>
      <c r="W61" s="106">
        <f t="shared" si="15"/>
        <v>3016</v>
      </c>
      <c r="X61" s="86">
        <f t="shared" si="15"/>
        <v>2063</v>
      </c>
      <c r="Y61" s="87">
        <f t="shared" si="15"/>
        <v>5079</v>
      </c>
      <c r="Z61" s="107">
        <f t="shared" si="16"/>
        <v>1.1460108443067389</v>
      </c>
      <c r="AA61" s="83">
        <f t="shared" si="16"/>
        <v>1.2101456656819802</v>
      </c>
      <c r="AB61" s="83">
        <f t="shared" si="16"/>
        <v>1.1666721359892365</v>
      </c>
    </row>
    <row r="62" spans="1:28" s="57" customFormat="1" ht="18" customHeight="1" x14ac:dyDescent="0.25">
      <c r="A62" s="84">
        <v>57</v>
      </c>
      <c r="B62" s="85">
        <f t="shared" si="5"/>
        <v>21047</v>
      </c>
      <c r="C62" s="106">
        <v>10010</v>
      </c>
      <c r="D62" s="111">
        <f t="shared" si="11"/>
        <v>31057</v>
      </c>
      <c r="E62" s="88">
        <f>ROUNDDOWN(($F$117+ROUNDDOWN(($A62*IF(501&lt;=$A62,$F$128,IF(101&lt;=$A62,$F$127,IF(51&lt;=$A62,$F$126,IF(31&lt;=$A62,$F$125,IF(21&lt;=$A62,$F$124,IF(11&lt;=$A62,$F$123,IF(1&lt;=$A62,$F$122,0)))))))),0))*1.1,0)</f>
        <v>21298</v>
      </c>
      <c r="F62" s="89">
        <v>10736</v>
      </c>
      <c r="G62" s="90">
        <f t="shared" si="8"/>
        <v>32034</v>
      </c>
      <c r="H62" s="91">
        <f t="shared" si="17"/>
        <v>251</v>
      </c>
      <c r="I62" s="92">
        <f t="shared" si="17"/>
        <v>726</v>
      </c>
      <c r="J62" s="93">
        <f t="shared" si="17"/>
        <v>977</v>
      </c>
      <c r="K62" s="94">
        <f>ROUNDDOWN(($L$117+ROUNDDOWN(($A62*IF(501&lt;=$A62,$L$128,IF(101&lt;=$A62,$L$127,IF(51&lt;=$A62,$L$126,IF(31&lt;=$A62,$L$125,IF(21&lt;=$A62,$L$124,IF(11&lt;=$A62,$L$123,IF(1&lt;=$A62,$L$122,0)))))))),0))*1.1,0)</f>
        <v>22661</v>
      </c>
      <c r="L62" s="95">
        <v>11407</v>
      </c>
      <c r="M62" s="96">
        <f t="shared" si="9"/>
        <v>34068</v>
      </c>
      <c r="N62" s="97">
        <f t="shared" si="13"/>
        <v>1363</v>
      </c>
      <c r="O62" s="98">
        <f t="shared" si="13"/>
        <v>671</v>
      </c>
      <c r="P62" s="99">
        <f t="shared" si="13"/>
        <v>2034</v>
      </c>
      <c r="Q62" s="100">
        <f>ROUNDDOWN(($R$117+ROUNDDOWN(($A62*IF(501&lt;=$A62,$R$128,IF(101&lt;=$A62,$R$127,IF(51&lt;=$A62,$R$126,IF(31&lt;=$A62,$R$125,IF(21&lt;=$A62,$R$124,IF(11&lt;=$A62,$R$123,IF(1&lt;=$A62,$R$122,0)))))))),0))*1.1,0)</f>
        <v>23898</v>
      </c>
      <c r="R62" s="101">
        <f t="shared" si="6"/>
        <v>12078</v>
      </c>
      <c r="S62" s="102">
        <f t="shared" si="10"/>
        <v>35976</v>
      </c>
      <c r="T62" s="103">
        <f t="shared" si="14"/>
        <v>1237</v>
      </c>
      <c r="U62" s="104">
        <f t="shared" si="14"/>
        <v>671</v>
      </c>
      <c r="V62" s="105">
        <f t="shared" si="14"/>
        <v>1908</v>
      </c>
      <c r="W62" s="106">
        <f t="shared" si="15"/>
        <v>2851</v>
      </c>
      <c r="X62" s="86">
        <f t="shared" si="15"/>
        <v>2068</v>
      </c>
      <c r="Y62" s="87">
        <f t="shared" si="15"/>
        <v>4919</v>
      </c>
      <c r="Z62" s="107">
        <f t="shared" si="16"/>
        <v>1.1354587352116692</v>
      </c>
      <c r="AA62" s="83">
        <f t="shared" si="16"/>
        <v>1.2065934065934065</v>
      </c>
      <c r="AB62" s="83">
        <f t="shared" si="16"/>
        <v>1.1583861931287633</v>
      </c>
    </row>
    <row r="63" spans="1:28" s="57" customFormat="1" ht="18" customHeight="1" x14ac:dyDescent="0.25">
      <c r="A63" s="84">
        <v>58</v>
      </c>
      <c r="B63" s="85">
        <f t="shared" si="5"/>
        <v>21437</v>
      </c>
      <c r="C63" s="106">
        <v>10202</v>
      </c>
      <c r="D63" s="111">
        <f t="shared" si="11"/>
        <v>31639</v>
      </c>
      <c r="E63" s="88">
        <f>ROUNDDOWN(($F$117+ROUNDDOWN(($A63*IF(501&lt;=$A63,$F$128,IF(101&lt;=$A63,$F$127,IF(51&lt;=$A63,$F$126,IF(31&lt;=$A63,$F$125,IF(21&lt;=$A63,$F$124,IF(11&lt;=$A63,$F$123,IF(1&lt;=$A63,$F$122,0)))))))),0))*1.1,0)</f>
        <v>21500</v>
      </c>
      <c r="F63" s="89">
        <v>10912</v>
      </c>
      <c r="G63" s="90">
        <f t="shared" si="8"/>
        <v>32412</v>
      </c>
      <c r="H63" s="91">
        <f t="shared" si="17"/>
        <v>63</v>
      </c>
      <c r="I63" s="92">
        <f t="shared" si="17"/>
        <v>710</v>
      </c>
      <c r="J63" s="93">
        <f t="shared" si="17"/>
        <v>773</v>
      </c>
      <c r="K63" s="94">
        <f>ROUNDDOWN(($L$117+ROUNDDOWN(($A63*IF(501&lt;=$A63,$L$128,IF(101&lt;=$A63,$L$127,IF(51&lt;=$A63,$L$126,IF(31&lt;=$A63,$L$125,IF(21&lt;=$A63,$L$124,IF(11&lt;=$A63,$L$123,IF(1&lt;=$A63,$L$122,0)))))))),0))*1.1,0)</f>
        <v>22876</v>
      </c>
      <c r="L63" s="95">
        <v>11594</v>
      </c>
      <c r="M63" s="96">
        <f t="shared" si="9"/>
        <v>34470</v>
      </c>
      <c r="N63" s="97">
        <f t="shared" si="13"/>
        <v>1376</v>
      </c>
      <c r="O63" s="98">
        <f t="shared" si="13"/>
        <v>682</v>
      </c>
      <c r="P63" s="99">
        <f t="shared" si="13"/>
        <v>2058</v>
      </c>
      <c r="Q63" s="100">
        <f>ROUNDDOWN(($R$117+ROUNDDOWN(($A63*IF(501&lt;=$A63,$R$128,IF(101&lt;=$A63,$R$127,IF(51&lt;=$A63,$R$126,IF(31&lt;=$A63,$R$125,IF(21&lt;=$A63,$R$124,IF(11&lt;=$A63,$R$123,IF(1&lt;=$A63,$R$122,0)))))))),0))*1.1,0)</f>
        <v>24125</v>
      </c>
      <c r="R63" s="101">
        <f t="shared" si="6"/>
        <v>12276</v>
      </c>
      <c r="S63" s="102">
        <f t="shared" si="10"/>
        <v>36401</v>
      </c>
      <c r="T63" s="103">
        <f t="shared" si="14"/>
        <v>1249</v>
      </c>
      <c r="U63" s="104">
        <f t="shared" si="14"/>
        <v>682</v>
      </c>
      <c r="V63" s="105">
        <f t="shared" si="14"/>
        <v>1931</v>
      </c>
      <c r="W63" s="106">
        <f t="shared" si="15"/>
        <v>2688</v>
      </c>
      <c r="X63" s="86">
        <f t="shared" si="15"/>
        <v>2074</v>
      </c>
      <c r="Y63" s="87">
        <f t="shared" si="15"/>
        <v>4762</v>
      </c>
      <c r="Z63" s="107">
        <f t="shared" si="16"/>
        <v>1.125390679665998</v>
      </c>
      <c r="AA63" s="83">
        <f t="shared" si="16"/>
        <v>1.2032934718682611</v>
      </c>
      <c r="AB63" s="83">
        <f t="shared" si="16"/>
        <v>1.1505104459685831</v>
      </c>
    </row>
    <row r="64" spans="1:28" s="57" customFormat="1" ht="18" customHeight="1" x14ac:dyDescent="0.25">
      <c r="A64" s="84">
        <v>59</v>
      </c>
      <c r="B64" s="85">
        <f t="shared" si="5"/>
        <v>21828</v>
      </c>
      <c r="C64" s="106">
        <v>10395</v>
      </c>
      <c r="D64" s="111">
        <f t="shared" si="11"/>
        <v>32223</v>
      </c>
      <c r="E64" s="88">
        <f>ROUNDDOWN(($F$117+ROUNDDOWN(($A64*IF(501&lt;=$A64,$F$128,IF(101&lt;=$A64,$F$127,IF(51&lt;=$A64,$F$126,IF(31&lt;=$A64,$F$125,IF(21&lt;=$A64,$F$124,IF(11&lt;=$A64,$F$123,IF(1&lt;=$A64,$F$122,0)))))))),0))*1.1,0)</f>
        <v>21703</v>
      </c>
      <c r="F64" s="89">
        <v>11088</v>
      </c>
      <c r="G64" s="90">
        <f t="shared" si="8"/>
        <v>32791</v>
      </c>
      <c r="H64" s="91">
        <f t="shared" si="17"/>
        <v>-125</v>
      </c>
      <c r="I64" s="92">
        <f t="shared" si="17"/>
        <v>693</v>
      </c>
      <c r="J64" s="93">
        <f t="shared" si="17"/>
        <v>568</v>
      </c>
      <c r="K64" s="94">
        <f>ROUNDDOWN(($L$117+ROUNDDOWN(($A64*IF(501&lt;=$A64,$L$128,IF(101&lt;=$A64,$L$127,IF(51&lt;=$A64,$L$126,IF(31&lt;=$A64,$L$125,IF(21&lt;=$A64,$L$124,IF(11&lt;=$A64,$L$123,IF(1&lt;=$A64,$L$122,0)))))))),0))*1.1,0)</f>
        <v>23092</v>
      </c>
      <c r="L64" s="95">
        <v>11781</v>
      </c>
      <c r="M64" s="96">
        <f t="shared" si="9"/>
        <v>34873</v>
      </c>
      <c r="N64" s="97">
        <f t="shared" si="13"/>
        <v>1389</v>
      </c>
      <c r="O64" s="98">
        <f t="shared" si="13"/>
        <v>693</v>
      </c>
      <c r="P64" s="99">
        <f t="shared" si="13"/>
        <v>2082</v>
      </c>
      <c r="Q64" s="100">
        <f>ROUNDDOWN(($R$117+ROUNDDOWN(($A64*IF(501&lt;=$A64,$R$128,IF(101&lt;=$A64,$R$127,IF(51&lt;=$A64,$R$126,IF(31&lt;=$A64,$R$125,IF(21&lt;=$A64,$R$124,IF(11&lt;=$A64,$R$123,IF(1&lt;=$A64,$R$122,0)))))))),0))*1.1,0)</f>
        <v>24351</v>
      </c>
      <c r="R64" s="101">
        <f t="shared" si="6"/>
        <v>12474</v>
      </c>
      <c r="S64" s="102">
        <f t="shared" si="10"/>
        <v>36825</v>
      </c>
      <c r="T64" s="103">
        <f t="shared" si="14"/>
        <v>1259</v>
      </c>
      <c r="U64" s="104">
        <f t="shared" si="14"/>
        <v>693</v>
      </c>
      <c r="V64" s="105">
        <f t="shared" si="14"/>
        <v>1952</v>
      </c>
      <c r="W64" s="106">
        <f t="shared" si="15"/>
        <v>2523</v>
      </c>
      <c r="X64" s="86">
        <f t="shared" si="15"/>
        <v>2079</v>
      </c>
      <c r="Y64" s="87">
        <f t="shared" si="15"/>
        <v>4602</v>
      </c>
      <c r="Z64" s="107">
        <f t="shared" si="16"/>
        <v>1.115585486531061</v>
      </c>
      <c r="AA64" s="83">
        <f t="shared" si="16"/>
        <v>1.2</v>
      </c>
      <c r="AB64" s="83">
        <f t="shared" si="16"/>
        <v>1.1428172423424263</v>
      </c>
    </row>
    <row r="65" spans="1:28" s="57" customFormat="1" ht="18" customHeight="1" x14ac:dyDescent="0.25">
      <c r="A65" s="84">
        <v>60</v>
      </c>
      <c r="B65" s="85">
        <f t="shared" si="5"/>
        <v>22218</v>
      </c>
      <c r="C65" s="106">
        <v>10587</v>
      </c>
      <c r="D65" s="111">
        <f t="shared" si="11"/>
        <v>32805</v>
      </c>
      <c r="E65" s="88">
        <f>ROUNDDOWN(($F$117+ROUNDDOWN(($A65*IF(501&lt;=$A65,$F$128,IF(101&lt;=$A65,$F$127,IF(51&lt;=$A65,$F$126,IF(31&lt;=$A65,$F$125,IF(21&lt;=$A65,$F$124,IF(11&lt;=$A65,$F$123,IF(1&lt;=$A65,$F$122,0)))))))),0))*1.1,0)</f>
        <v>21905</v>
      </c>
      <c r="F65" s="89">
        <v>11264</v>
      </c>
      <c r="G65" s="90">
        <f t="shared" si="8"/>
        <v>33169</v>
      </c>
      <c r="H65" s="91">
        <f t="shared" si="17"/>
        <v>-313</v>
      </c>
      <c r="I65" s="92">
        <f t="shared" si="17"/>
        <v>677</v>
      </c>
      <c r="J65" s="93">
        <f t="shared" si="17"/>
        <v>364</v>
      </c>
      <c r="K65" s="94">
        <f>ROUNDDOWN(($L$117+ROUNDDOWN(($A65*IF(501&lt;=$A65,$L$128,IF(101&lt;=$A65,$L$127,IF(51&lt;=$A65,$L$126,IF(31&lt;=$A65,$L$125,IF(21&lt;=$A65,$L$124,IF(11&lt;=$A65,$L$123,IF(1&lt;=$A65,$L$122,0)))))))),0))*1.1,0)</f>
        <v>23307</v>
      </c>
      <c r="L65" s="95">
        <v>11968</v>
      </c>
      <c r="M65" s="96">
        <f t="shared" si="9"/>
        <v>35275</v>
      </c>
      <c r="N65" s="97">
        <f t="shared" si="13"/>
        <v>1402</v>
      </c>
      <c r="O65" s="98">
        <f t="shared" si="13"/>
        <v>704</v>
      </c>
      <c r="P65" s="99">
        <f t="shared" si="13"/>
        <v>2106</v>
      </c>
      <c r="Q65" s="100">
        <f>ROUNDDOWN(($R$117+ROUNDDOWN(($A65*IF(501&lt;=$A65,$R$128,IF(101&lt;=$A65,$R$127,IF(51&lt;=$A65,$R$126,IF(31&lt;=$A65,$R$125,IF(21&lt;=$A65,$R$124,IF(11&lt;=$A65,$R$123,IF(1&lt;=$A65,$R$122,0)))))))),0))*1.1,0)</f>
        <v>24578</v>
      </c>
      <c r="R65" s="101">
        <f t="shared" si="6"/>
        <v>12672</v>
      </c>
      <c r="S65" s="102">
        <f t="shared" si="10"/>
        <v>37250</v>
      </c>
      <c r="T65" s="103">
        <f t="shared" si="14"/>
        <v>1271</v>
      </c>
      <c r="U65" s="104">
        <f t="shared" si="14"/>
        <v>704</v>
      </c>
      <c r="V65" s="105">
        <f t="shared" si="14"/>
        <v>1975</v>
      </c>
      <c r="W65" s="106">
        <f t="shared" si="15"/>
        <v>2360</v>
      </c>
      <c r="X65" s="86">
        <f t="shared" si="15"/>
        <v>2085</v>
      </c>
      <c r="Y65" s="87">
        <f t="shared" si="15"/>
        <v>4445</v>
      </c>
      <c r="Z65" s="107">
        <f t="shared" si="16"/>
        <v>1.1062201818345485</v>
      </c>
      <c r="AA65" s="83">
        <f t="shared" si="16"/>
        <v>1.1969396429583452</v>
      </c>
      <c r="AB65" s="83">
        <f t="shared" si="16"/>
        <v>1.1354976375552508</v>
      </c>
    </row>
    <row r="66" spans="1:28" s="57" customFormat="1" ht="18" customHeight="1" x14ac:dyDescent="0.25">
      <c r="A66" s="84">
        <v>61</v>
      </c>
      <c r="B66" s="85">
        <f t="shared" si="5"/>
        <v>22609</v>
      </c>
      <c r="C66" s="106">
        <v>10780</v>
      </c>
      <c r="D66" s="111">
        <f t="shared" si="11"/>
        <v>33389</v>
      </c>
      <c r="E66" s="88">
        <f>ROUNDDOWN(($F$117+ROUNDDOWN(($A66*IF(501&lt;=$A66,$F$128,IF(101&lt;=$A66,$F$127,IF(51&lt;=$A66,$F$126,IF(31&lt;=$A66,$F$125,IF(21&lt;=$A66,$F$124,IF(11&lt;=$A66,$F$123,IF(1&lt;=$A66,$F$122,0)))))))),0))*1.1,0)</f>
        <v>22107</v>
      </c>
      <c r="F66" s="89">
        <v>11440</v>
      </c>
      <c r="G66" s="90">
        <f t="shared" si="8"/>
        <v>33547</v>
      </c>
      <c r="H66" s="91">
        <f t="shared" si="17"/>
        <v>-502</v>
      </c>
      <c r="I66" s="92">
        <f t="shared" si="17"/>
        <v>660</v>
      </c>
      <c r="J66" s="93">
        <f t="shared" si="17"/>
        <v>158</v>
      </c>
      <c r="K66" s="94">
        <f>ROUNDDOWN(($L$117+ROUNDDOWN(($A66*IF(501&lt;=$A66,$L$128,IF(101&lt;=$A66,$L$127,IF(51&lt;=$A66,$L$126,IF(31&lt;=$A66,$L$125,IF(21&lt;=$A66,$L$124,IF(11&lt;=$A66,$L$123,IF(1&lt;=$A66,$L$122,0)))))))),0))*1.1,0)</f>
        <v>23523</v>
      </c>
      <c r="L66" s="95">
        <v>12155</v>
      </c>
      <c r="M66" s="96">
        <f t="shared" si="9"/>
        <v>35678</v>
      </c>
      <c r="N66" s="97">
        <f t="shared" si="13"/>
        <v>1416</v>
      </c>
      <c r="O66" s="98">
        <f t="shared" si="13"/>
        <v>715</v>
      </c>
      <c r="P66" s="99">
        <f t="shared" si="13"/>
        <v>2131</v>
      </c>
      <c r="Q66" s="100">
        <f>ROUNDDOWN(($R$117+ROUNDDOWN(($A66*IF(501&lt;=$A66,$R$128,IF(101&lt;=$A66,$R$127,IF(51&lt;=$A66,$R$126,IF(31&lt;=$A66,$R$125,IF(21&lt;=$A66,$R$124,IF(11&lt;=$A66,$R$123,IF(1&lt;=$A66,$R$122,0)))))))),0))*1.1,0)</f>
        <v>24805</v>
      </c>
      <c r="R66" s="101">
        <f t="shared" si="6"/>
        <v>12870</v>
      </c>
      <c r="S66" s="102">
        <f t="shared" si="10"/>
        <v>37675</v>
      </c>
      <c r="T66" s="103">
        <f t="shared" si="14"/>
        <v>1282</v>
      </c>
      <c r="U66" s="104">
        <f t="shared" si="14"/>
        <v>715</v>
      </c>
      <c r="V66" s="105">
        <f t="shared" si="14"/>
        <v>1997</v>
      </c>
      <c r="W66" s="106">
        <f t="shared" si="15"/>
        <v>2196</v>
      </c>
      <c r="X66" s="86">
        <f t="shared" si="15"/>
        <v>2090</v>
      </c>
      <c r="Y66" s="87">
        <f t="shared" si="15"/>
        <v>4286</v>
      </c>
      <c r="Z66" s="107">
        <f t="shared" si="16"/>
        <v>1.0971294617187846</v>
      </c>
      <c r="AA66" s="83">
        <f t="shared" si="16"/>
        <v>1.1938775510204083</v>
      </c>
      <c r="AB66" s="83">
        <f t="shared" si="16"/>
        <v>1.1283656293989037</v>
      </c>
    </row>
    <row r="67" spans="1:28" s="57" customFormat="1" ht="18" customHeight="1" x14ac:dyDescent="0.25">
      <c r="A67" s="84">
        <v>62</v>
      </c>
      <c r="B67" s="85">
        <f t="shared" si="5"/>
        <v>22999</v>
      </c>
      <c r="C67" s="106">
        <v>10972</v>
      </c>
      <c r="D67" s="111">
        <f t="shared" si="11"/>
        <v>33971</v>
      </c>
      <c r="E67" s="88">
        <f>ROUNDDOWN(($F$117+ROUNDDOWN(($A67*IF(501&lt;=$A67,$F$128,IF(101&lt;=$A67,$F$127,IF(51&lt;=$A67,$F$126,IF(31&lt;=$A67,$F$125,IF(21&lt;=$A67,$F$124,IF(11&lt;=$A67,$F$123,IF(1&lt;=$A67,$F$122,0)))))))),0))*1.1,0)</f>
        <v>22310</v>
      </c>
      <c r="F67" s="89">
        <v>11616</v>
      </c>
      <c r="G67" s="90">
        <f t="shared" si="8"/>
        <v>33926</v>
      </c>
      <c r="H67" s="91">
        <f t="shared" si="17"/>
        <v>-689</v>
      </c>
      <c r="I67" s="92">
        <f t="shared" si="17"/>
        <v>644</v>
      </c>
      <c r="J67" s="93">
        <f t="shared" si="17"/>
        <v>-45</v>
      </c>
      <c r="K67" s="94">
        <f>ROUNDDOWN(($L$117+ROUNDDOWN(($A67*IF(501&lt;=$A67,$L$128,IF(101&lt;=$A67,$L$127,IF(51&lt;=$A67,$L$126,IF(31&lt;=$A67,$L$125,IF(21&lt;=$A67,$L$124,IF(11&lt;=$A67,$L$123,IF(1&lt;=$A67,$L$122,0)))))))),0))*1.1,0)</f>
        <v>23739</v>
      </c>
      <c r="L67" s="95">
        <v>12342</v>
      </c>
      <c r="M67" s="96">
        <f t="shared" si="9"/>
        <v>36081</v>
      </c>
      <c r="N67" s="97">
        <f t="shared" si="13"/>
        <v>1429</v>
      </c>
      <c r="O67" s="98">
        <f t="shared" si="13"/>
        <v>726</v>
      </c>
      <c r="P67" s="99">
        <f t="shared" si="13"/>
        <v>2155</v>
      </c>
      <c r="Q67" s="100">
        <f>ROUNDDOWN(($R$117+ROUNDDOWN(($A67*IF(501&lt;=$A67,$R$128,IF(101&lt;=$A67,$R$127,IF(51&lt;=$A67,$R$126,IF(31&lt;=$A67,$R$125,IF(21&lt;=$A67,$R$124,IF(11&lt;=$A67,$R$123,IF(1&lt;=$A67,$R$122,0)))))))),0))*1.1,0)</f>
        <v>25031</v>
      </c>
      <c r="R67" s="101">
        <f t="shared" si="6"/>
        <v>13068</v>
      </c>
      <c r="S67" s="102">
        <f t="shared" si="10"/>
        <v>38099</v>
      </c>
      <c r="T67" s="103">
        <f t="shared" si="14"/>
        <v>1292</v>
      </c>
      <c r="U67" s="104">
        <f t="shared" si="14"/>
        <v>726</v>
      </c>
      <c r="V67" s="105">
        <f t="shared" si="14"/>
        <v>2018</v>
      </c>
      <c r="W67" s="106">
        <f t="shared" si="15"/>
        <v>2032</v>
      </c>
      <c r="X67" s="86">
        <f t="shared" si="15"/>
        <v>2096</v>
      </c>
      <c r="Y67" s="87">
        <f t="shared" si="15"/>
        <v>4128</v>
      </c>
      <c r="Z67" s="107">
        <f t="shared" si="16"/>
        <v>1.0883516674638027</v>
      </c>
      <c r="AA67" s="83">
        <f t="shared" si="16"/>
        <v>1.1910317170980678</v>
      </c>
      <c r="AB67" s="83">
        <f t="shared" si="16"/>
        <v>1.12151541020282</v>
      </c>
    </row>
    <row r="68" spans="1:28" s="57" customFormat="1" ht="18" customHeight="1" x14ac:dyDescent="0.25">
      <c r="A68" s="84">
        <v>63</v>
      </c>
      <c r="B68" s="85">
        <f t="shared" si="5"/>
        <v>23390</v>
      </c>
      <c r="C68" s="106">
        <v>11165</v>
      </c>
      <c r="D68" s="111">
        <f t="shared" si="11"/>
        <v>34555</v>
      </c>
      <c r="E68" s="88">
        <f>ROUNDDOWN(($F$117+ROUNDDOWN(($A68*IF(501&lt;=$A68,$F$128,IF(101&lt;=$A68,$F$127,IF(51&lt;=$A68,$F$126,IF(31&lt;=$A68,$F$125,IF(21&lt;=$A68,$F$124,IF(11&lt;=$A68,$F$123,IF(1&lt;=$A68,$F$122,0)))))))),0))*1.1,0)</f>
        <v>22512</v>
      </c>
      <c r="F68" s="89">
        <v>11792</v>
      </c>
      <c r="G68" s="90">
        <f t="shared" si="8"/>
        <v>34304</v>
      </c>
      <c r="H68" s="91">
        <f t="shared" si="17"/>
        <v>-878</v>
      </c>
      <c r="I68" s="92">
        <f t="shared" si="17"/>
        <v>627</v>
      </c>
      <c r="J68" s="93">
        <f t="shared" si="17"/>
        <v>-251</v>
      </c>
      <c r="K68" s="94">
        <f>ROUNDDOWN(($L$117+ROUNDDOWN(($A68*IF(501&lt;=$A68,$L$128,IF(101&lt;=$A68,$L$127,IF(51&lt;=$A68,$L$126,IF(31&lt;=$A68,$L$125,IF(21&lt;=$A68,$L$124,IF(11&lt;=$A68,$L$123,IF(1&lt;=$A68,$L$122,0)))))))),0))*1.1,0)</f>
        <v>23954</v>
      </c>
      <c r="L68" s="95">
        <v>12529</v>
      </c>
      <c r="M68" s="96">
        <f t="shared" si="9"/>
        <v>36483</v>
      </c>
      <c r="N68" s="97">
        <f t="shared" si="13"/>
        <v>1442</v>
      </c>
      <c r="O68" s="98">
        <f t="shared" si="13"/>
        <v>737</v>
      </c>
      <c r="P68" s="99">
        <f t="shared" si="13"/>
        <v>2179</v>
      </c>
      <c r="Q68" s="100">
        <f>ROUNDDOWN(($R$117+ROUNDDOWN(($A68*IF(501&lt;=$A68,$R$128,IF(101&lt;=$A68,$R$127,IF(51&lt;=$A68,$R$126,IF(31&lt;=$A68,$R$125,IF(21&lt;=$A68,$R$124,IF(11&lt;=$A68,$R$123,IF(1&lt;=$A68,$R$122,0)))))))),0))*1.1,0)</f>
        <v>25258</v>
      </c>
      <c r="R68" s="101">
        <f t="shared" si="6"/>
        <v>13266</v>
      </c>
      <c r="S68" s="102">
        <f t="shared" si="10"/>
        <v>38524</v>
      </c>
      <c r="T68" s="103">
        <f t="shared" si="14"/>
        <v>1304</v>
      </c>
      <c r="U68" s="104">
        <f t="shared" si="14"/>
        <v>737</v>
      </c>
      <c r="V68" s="105">
        <f t="shared" si="14"/>
        <v>2041</v>
      </c>
      <c r="W68" s="106">
        <f t="shared" si="15"/>
        <v>1868</v>
      </c>
      <c r="X68" s="86">
        <f t="shared" si="15"/>
        <v>2101</v>
      </c>
      <c r="Y68" s="87">
        <f t="shared" si="15"/>
        <v>3969</v>
      </c>
      <c r="Z68" s="107">
        <f t="shared" si="16"/>
        <v>1.0798631893971782</v>
      </c>
      <c r="AA68" s="83">
        <f t="shared" si="16"/>
        <v>1.1881773399014779</v>
      </c>
      <c r="AB68" s="83">
        <f t="shared" si="16"/>
        <v>1.1148603675300246</v>
      </c>
    </row>
    <row r="69" spans="1:28" s="57" customFormat="1" ht="18" customHeight="1" x14ac:dyDescent="0.25">
      <c r="A69" s="84">
        <v>64</v>
      </c>
      <c r="B69" s="85">
        <f t="shared" ref="B69:B109" si="18">INT(ROUNDDOWN(IF(($A69-10)&lt;=0,0,IF(($A69-10)&lt;=20,$C$122,IF(($A69-10)&lt;=40,$C$123,IF(($A69-10)&lt;=90,$C$124,IF(($A69-10)&gt;=91,$C$125,"")))))*($A69-10)+$C$120+$C$117,0)*1.1)</f>
        <v>23780</v>
      </c>
      <c r="C69" s="106">
        <v>11357</v>
      </c>
      <c r="D69" s="111">
        <f t="shared" si="11"/>
        <v>35137</v>
      </c>
      <c r="E69" s="88">
        <f>ROUNDDOWN(($F$117+ROUNDDOWN(($A69*IF(501&lt;=$A69,$F$128,IF(101&lt;=$A69,$F$127,IF(51&lt;=$A69,$F$126,IF(31&lt;=$A69,$F$125,IF(21&lt;=$A69,$F$124,IF(11&lt;=$A69,$F$123,IF(1&lt;=$A69,$F$122,0)))))))),0))*1.1,0)</f>
        <v>22715</v>
      </c>
      <c r="F69" s="89">
        <v>11968</v>
      </c>
      <c r="G69" s="90">
        <f t="shared" si="8"/>
        <v>34683</v>
      </c>
      <c r="H69" s="91">
        <f t="shared" si="17"/>
        <v>-1065</v>
      </c>
      <c r="I69" s="92">
        <f t="shared" si="17"/>
        <v>611</v>
      </c>
      <c r="J69" s="93">
        <f t="shared" si="17"/>
        <v>-454</v>
      </c>
      <c r="K69" s="94">
        <f>ROUNDDOWN(($L$117+ROUNDDOWN(($A69*IF(501&lt;=$A69,$L$128,IF(101&lt;=$A69,$L$127,IF(51&lt;=$A69,$L$126,IF(31&lt;=$A69,$L$125,IF(21&lt;=$A69,$L$124,IF(11&lt;=$A69,$L$123,IF(1&lt;=$A69,$L$122,0)))))))),0))*1.1,0)</f>
        <v>24170</v>
      </c>
      <c r="L69" s="95">
        <v>12716</v>
      </c>
      <c r="M69" s="96">
        <f t="shared" si="9"/>
        <v>36886</v>
      </c>
      <c r="N69" s="97">
        <f t="shared" si="13"/>
        <v>1455</v>
      </c>
      <c r="O69" s="98">
        <f t="shared" si="13"/>
        <v>748</v>
      </c>
      <c r="P69" s="99">
        <f t="shared" si="13"/>
        <v>2203</v>
      </c>
      <c r="Q69" s="100">
        <f>ROUNDDOWN(($R$117+ROUNDDOWN(($A69*IF(501&lt;=$A69,$R$128,IF(101&lt;=$A69,$R$127,IF(51&lt;=$A69,$R$126,IF(31&lt;=$A69,$R$125,IF(21&lt;=$A69,$R$124,IF(11&lt;=$A69,$R$123,IF(1&lt;=$A69,$R$122,0)))))))),0))*1.1,0)</f>
        <v>25484</v>
      </c>
      <c r="R69" s="101">
        <f t="shared" ref="R69:R109" si="19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38948</v>
      </c>
      <c r="T69" s="103">
        <f t="shared" si="14"/>
        <v>1314</v>
      </c>
      <c r="U69" s="104">
        <f t="shared" si="14"/>
        <v>748</v>
      </c>
      <c r="V69" s="105">
        <f t="shared" si="14"/>
        <v>2062</v>
      </c>
      <c r="W69" s="106">
        <f t="shared" si="15"/>
        <v>1704</v>
      </c>
      <c r="X69" s="86">
        <f t="shared" si="15"/>
        <v>2107</v>
      </c>
      <c r="Y69" s="87">
        <f t="shared" si="15"/>
        <v>3811</v>
      </c>
      <c r="Z69" s="107">
        <f t="shared" si="16"/>
        <v>1.0716568544995795</v>
      </c>
      <c r="AA69" s="83">
        <f t="shared" si="16"/>
        <v>1.1855243462181915</v>
      </c>
      <c r="AB69" s="83">
        <f t="shared" si="16"/>
        <v>1.108461166291943</v>
      </c>
    </row>
    <row r="70" spans="1:28" s="57" customFormat="1" ht="18" customHeight="1" x14ac:dyDescent="0.25">
      <c r="A70" s="84">
        <v>65</v>
      </c>
      <c r="B70" s="85">
        <f t="shared" si="18"/>
        <v>24171</v>
      </c>
      <c r="C70" s="106">
        <v>11550</v>
      </c>
      <c r="D70" s="111">
        <f t="shared" si="11"/>
        <v>35721</v>
      </c>
      <c r="E70" s="88">
        <f>ROUNDDOWN(($F$117+ROUNDDOWN(($A70*IF(501&lt;=$A70,$F$128,IF(101&lt;=$A70,$F$127,IF(51&lt;=$A70,$F$126,IF(31&lt;=$A70,$F$125,IF(21&lt;=$A70,$F$124,IF(11&lt;=$A70,$F$123,IF(1&lt;=$A70,$F$122,0)))))))),0))*1.1,0)</f>
        <v>22917</v>
      </c>
      <c r="F70" s="89">
        <v>12144</v>
      </c>
      <c r="G70" s="90">
        <f t="shared" ref="G70:G109" si="20">SUM(E70:F70)</f>
        <v>35061</v>
      </c>
      <c r="H70" s="91">
        <f t="shared" ref="H70:J109" si="21">E70-B70</f>
        <v>-1254</v>
      </c>
      <c r="I70" s="92">
        <f t="shared" si="21"/>
        <v>594</v>
      </c>
      <c r="J70" s="93">
        <f t="shared" si="21"/>
        <v>-660</v>
      </c>
      <c r="K70" s="94">
        <f>ROUNDDOWN(($L$117+ROUNDDOWN(($A70*IF(501&lt;=$A70,$L$128,IF(101&lt;=$A70,$L$127,IF(51&lt;=$A70,$L$126,IF(31&lt;=$A70,$L$125,IF(21&lt;=$A70,$L$124,IF(11&lt;=$A70,$L$123,IF(1&lt;=$A70,$L$122,0)))))))),0))*1.1,0)</f>
        <v>24385</v>
      </c>
      <c r="L70" s="95">
        <v>12903</v>
      </c>
      <c r="M70" s="96">
        <f t="shared" ref="M70:M109" si="22">SUM(K70:L70)</f>
        <v>37288</v>
      </c>
      <c r="N70" s="97">
        <f t="shared" ref="N70:P109" si="23">K70-E70</f>
        <v>1468</v>
      </c>
      <c r="O70" s="98">
        <f t="shared" si="23"/>
        <v>759</v>
      </c>
      <c r="P70" s="99">
        <f t="shared" si="23"/>
        <v>2227</v>
      </c>
      <c r="Q70" s="100">
        <f>ROUNDDOWN(($R$117+ROUNDDOWN(($A70*IF(501&lt;=$A70,$R$128,IF(101&lt;=$A70,$R$127,IF(51&lt;=$A70,$R$126,IF(31&lt;=$A70,$R$125,IF(21&lt;=$A70,$R$124,IF(11&lt;=$A70,$R$123,IF(1&lt;=$A70,$R$122,0)))))))),0))*1.1,0)</f>
        <v>25711</v>
      </c>
      <c r="R70" s="101">
        <f t="shared" si="19"/>
        <v>13662</v>
      </c>
      <c r="S70" s="102">
        <f t="shared" ref="S70:S109" si="24">SUM(Q70:R70)</f>
        <v>39373</v>
      </c>
      <c r="T70" s="103">
        <f t="shared" ref="T70:V109" si="25">Q70-K70</f>
        <v>1326</v>
      </c>
      <c r="U70" s="104">
        <f t="shared" si="25"/>
        <v>759</v>
      </c>
      <c r="V70" s="105">
        <f t="shared" si="25"/>
        <v>2085</v>
      </c>
      <c r="W70" s="106">
        <f t="shared" ref="W70:Y109" si="26">Q70-B70</f>
        <v>1540</v>
      </c>
      <c r="X70" s="86">
        <f t="shared" si="26"/>
        <v>2112</v>
      </c>
      <c r="Y70" s="87">
        <f t="shared" si="26"/>
        <v>3652</v>
      </c>
      <c r="Z70" s="107">
        <f t="shared" ref="Z70:AB109" si="27">Q70/B70</f>
        <v>1.0637127135823921</v>
      </c>
      <c r="AA70" s="83">
        <f t="shared" si="27"/>
        <v>1.1828571428571428</v>
      </c>
      <c r="AB70" s="83">
        <f t="shared" si="27"/>
        <v>1.1022367794854568</v>
      </c>
    </row>
    <row r="71" spans="1:28" s="57" customFormat="1" ht="18" customHeight="1" x14ac:dyDescent="0.25">
      <c r="A71" s="84">
        <v>66</v>
      </c>
      <c r="B71" s="85">
        <f t="shared" si="18"/>
        <v>24561</v>
      </c>
      <c r="C71" s="106">
        <v>11742</v>
      </c>
      <c r="D71" s="111">
        <f t="shared" si="11"/>
        <v>36303</v>
      </c>
      <c r="E71" s="88">
        <f>ROUNDDOWN(($F$117+ROUNDDOWN(($A71*IF(501&lt;=$A71,$F$128,IF(101&lt;=$A71,$F$127,IF(51&lt;=$A71,$F$126,IF(31&lt;=$A71,$F$125,IF(21&lt;=$A71,$F$124,IF(11&lt;=$A71,$F$123,IF(1&lt;=$A71,$F$122,0)))))))),0))*1.1,0)</f>
        <v>23119</v>
      </c>
      <c r="F71" s="89">
        <v>12320</v>
      </c>
      <c r="G71" s="90">
        <f t="shared" si="20"/>
        <v>35439</v>
      </c>
      <c r="H71" s="91">
        <f t="shared" si="21"/>
        <v>-1442</v>
      </c>
      <c r="I71" s="92">
        <f t="shared" si="21"/>
        <v>578</v>
      </c>
      <c r="J71" s="93">
        <f t="shared" si="21"/>
        <v>-864</v>
      </c>
      <c r="K71" s="94">
        <f>ROUNDDOWN(($L$117+ROUNDDOWN(($A71*IF(501&lt;=$A71,$L$128,IF(101&lt;=$A71,$L$127,IF(51&lt;=$A71,$L$126,IF(31&lt;=$A71,$L$125,IF(21&lt;=$A71,$L$124,IF(11&lt;=$A71,$L$123,IF(1&lt;=$A71,$L$122,0)))))))),0))*1.1,0)</f>
        <v>24601</v>
      </c>
      <c r="L71" s="95">
        <v>13090</v>
      </c>
      <c r="M71" s="96">
        <f t="shared" si="22"/>
        <v>37691</v>
      </c>
      <c r="N71" s="97">
        <f t="shared" si="23"/>
        <v>1482</v>
      </c>
      <c r="O71" s="98">
        <f t="shared" si="23"/>
        <v>770</v>
      </c>
      <c r="P71" s="99">
        <f t="shared" si="23"/>
        <v>2252</v>
      </c>
      <c r="Q71" s="100">
        <f>ROUNDDOWN(($R$117+ROUNDDOWN(($A71*IF(501&lt;=$A71,$R$128,IF(101&lt;=$A71,$R$127,IF(51&lt;=$A71,$R$126,IF(31&lt;=$A71,$R$125,IF(21&lt;=$A71,$R$124,IF(11&lt;=$A71,$R$123,IF(1&lt;=$A71,$R$122,0)))))))),0))*1.1,0)</f>
        <v>25938</v>
      </c>
      <c r="R71" s="101">
        <f t="shared" si="19"/>
        <v>13860</v>
      </c>
      <c r="S71" s="102">
        <f t="shared" si="24"/>
        <v>39798</v>
      </c>
      <c r="T71" s="103">
        <f t="shared" si="25"/>
        <v>1337</v>
      </c>
      <c r="U71" s="104">
        <f t="shared" si="25"/>
        <v>770</v>
      </c>
      <c r="V71" s="105">
        <f t="shared" si="25"/>
        <v>2107</v>
      </c>
      <c r="W71" s="106">
        <f t="shared" si="26"/>
        <v>1377</v>
      </c>
      <c r="X71" s="86">
        <f t="shared" si="26"/>
        <v>2118</v>
      </c>
      <c r="Y71" s="87">
        <f t="shared" si="26"/>
        <v>3495</v>
      </c>
      <c r="Z71" s="107">
        <f t="shared" si="27"/>
        <v>1.0560644924880909</v>
      </c>
      <c r="AA71" s="83">
        <f t="shared" si="27"/>
        <v>1.1803781297904956</v>
      </c>
      <c r="AB71" s="83">
        <f t="shared" si="27"/>
        <v>1.0962730352863399</v>
      </c>
    </row>
    <row r="72" spans="1:28" s="57" customFormat="1" ht="18" customHeight="1" x14ac:dyDescent="0.25">
      <c r="A72" s="84">
        <v>67</v>
      </c>
      <c r="B72" s="85">
        <f t="shared" si="18"/>
        <v>24952</v>
      </c>
      <c r="C72" s="106">
        <v>11935</v>
      </c>
      <c r="D72" s="111">
        <f t="shared" si="11"/>
        <v>36887</v>
      </c>
      <c r="E72" s="88">
        <f>ROUNDDOWN(($F$117+ROUNDDOWN(($A72*IF(501&lt;=$A72,$F$128,IF(101&lt;=$A72,$F$127,IF(51&lt;=$A72,$F$126,IF(31&lt;=$A72,$F$125,IF(21&lt;=$A72,$F$124,IF(11&lt;=$A72,$F$123,IF(1&lt;=$A72,$F$122,0)))))))),0))*1.1,0)</f>
        <v>23322</v>
      </c>
      <c r="F72" s="89">
        <v>12496</v>
      </c>
      <c r="G72" s="90">
        <f t="shared" si="20"/>
        <v>35818</v>
      </c>
      <c r="H72" s="91">
        <f t="shared" si="21"/>
        <v>-1630</v>
      </c>
      <c r="I72" s="92">
        <f t="shared" si="21"/>
        <v>561</v>
      </c>
      <c r="J72" s="93">
        <f t="shared" si="21"/>
        <v>-1069</v>
      </c>
      <c r="K72" s="94">
        <f>ROUNDDOWN(($L$117+ROUNDDOWN(($A72*IF(501&lt;=$A72,$L$128,IF(101&lt;=$A72,$L$127,IF(51&lt;=$A72,$L$126,IF(31&lt;=$A72,$L$125,IF(21&lt;=$A72,$L$124,IF(11&lt;=$A72,$L$123,IF(1&lt;=$A72,$L$122,0)))))))),0))*1.1,0)</f>
        <v>24817</v>
      </c>
      <c r="L72" s="95">
        <v>13277</v>
      </c>
      <c r="M72" s="96">
        <f t="shared" si="22"/>
        <v>38094</v>
      </c>
      <c r="N72" s="97">
        <f t="shared" si="23"/>
        <v>1495</v>
      </c>
      <c r="O72" s="98">
        <f t="shared" si="23"/>
        <v>781</v>
      </c>
      <c r="P72" s="99">
        <f t="shared" si="23"/>
        <v>2276</v>
      </c>
      <c r="Q72" s="100">
        <f>ROUNDDOWN(($R$117+ROUNDDOWN(($A72*IF(501&lt;=$A72,$R$128,IF(101&lt;=$A72,$R$127,IF(51&lt;=$A72,$R$126,IF(31&lt;=$A72,$R$125,IF(21&lt;=$A72,$R$124,IF(11&lt;=$A72,$R$123,IF(1&lt;=$A72,$R$122,0)))))))),0))*1.1,0)</f>
        <v>26164</v>
      </c>
      <c r="R72" s="101">
        <f t="shared" si="19"/>
        <v>14058</v>
      </c>
      <c r="S72" s="102">
        <f t="shared" si="24"/>
        <v>40222</v>
      </c>
      <c r="T72" s="103">
        <f t="shared" si="25"/>
        <v>1347</v>
      </c>
      <c r="U72" s="104">
        <f t="shared" si="25"/>
        <v>781</v>
      </c>
      <c r="V72" s="105">
        <f t="shared" si="25"/>
        <v>2128</v>
      </c>
      <c r="W72" s="106">
        <f t="shared" si="26"/>
        <v>1212</v>
      </c>
      <c r="X72" s="86">
        <f t="shared" si="26"/>
        <v>2123</v>
      </c>
      <c r="Y72" s="87">
        <f t="shared" si="26"/>
        <v>3335</v>
      </c>
      <c r="Z72" s="107">
        <f t="shared" si="27"/>
        <v>1.0485732606604681</v>
      </c>
      <c r="AA72" s="83">
        <f t="shared" si="27"/>
        <v>1.1778801843317972</v>
      </c>
      <c r="AB72" s="83">
        <f t="shared" si="27"/>
        <v>1.0904112559980481</v>
      </c>
    </row>
    <row r="73" spans="1:28" s="57" customFormat="1" ht="18" customHeight="1" x14ac:dyDescent="0.25">
      <c r="A73" s="84">
        <v>68</v>
      </c>
      <c r="B73" s="85">
        <f t="shared" si="18"/>
        <v>25342</v>
      </c>
      <c r="C73" s="106">
        <v>12127</v>
      </c>
      <c r="D73" s="111">
        <f t="shared" si="11"/>
        <v>37469</v>
      </c>
      <c r="E73" s="88">
        <f>ROUNDDOWN(($F$117+ROUNDDOWN(($A73*IF(501&lt;=$A73,$F$128,IF(101&lt;=$A73,$F$127,IF(51&lt;=$A73,$F$126,IF(31&lt;=$A73,$F$125,IF(21&lt;=$A73,$F$124,IF(11&lt;=$A73,$F$123,IF(1&lt;=$A73,$F$122,0)))))))),0))*1.1,0)</f>
        <v>23524</v>
      </c>
      <c r="F73" s="89">
        <v>12672</v>
      </c>
      <c r="G73" s="90">
        <f t="shared" si="20"/>
        <v>36196</v>
      </c>
      <c r="H73" s="91">
        <f t="shared" si="21"/>
        <v>-1818</v>
      </c>
      <c r="I73" s="92">
        <f t="shared" si="21"/>
        <v>545</v>
      </c>
      <c r="J73" s="93">
        <f t="shared" si="21"/>
        <v>-1273</v>
      </c>
      <c r="K73" s="94">
        <f>ROUNDDOWN(($L$117+ROUNDDOWN(($A73*IF(501&lt;=$A73,$L$128,IF(101&lt;=$A73,$L$127,IF(51&lt;=$A73,$L$126,IF(31&lt;=$A73,$L$125,IF(21&lt;=$A73,$L$124,IF(11&lt;=$A73,$L$123,IF(1&lt;=$A73,$L$122,0)))))))),0))*1.1,0)</f>
        <v>25032</v>
      </c>
      <c r="L73" s="95">
        <v>13464</v>
      </c>
      <c r="M73" s="96">
        <f t="shared" si="22"/>
        <v>38496</v>
      </c>
      <c r="N73" s="97">
        <f t="shared" si="23"/>
        <v>1508</v>
      </c>
      <c r="O73" s="98">
        <f t="shared" si="23"/>
        <v>792</v>
      </c>
      <c r="P73" s="99">
        <f t="shared" si="23"/>
        <v>2300</v>
      </c>
      <c r="Q73" s="100">
        <f>ROUNDDOWN(($R$117+ROUNDDOWN(($A73*IF(501&lt;=$A73,$R$128,IF(101&lt;=$A73,$R$127,IF(51&lt;=$A73,$R$126,IF(31&lt;=$A73,$R$125,IF(21&lt;=$A73,$R$124,IF(11&lt;=$A73,$R$123,IF(1&lt;=$A73,$R$122,0)))))))),0))*1.1,0)</f>
        <v>26391</v>
      </c>
      <c r="R73" s="101">
        <f t="shared" si="19"/>
        <v>14256</v>
      </c>
      <c r="S73" s="102">
        <f t="shared" si="24"/>
        <v>40647</v>
      </c>
      <c r="T73" s="103">
        <f t="shared" si="25"/>
        <v>1359</v>
      </c>
      <c r="U73" s="104">
        <f t="shared" si="25"/>
        <v>792</v>
      </c>
      <c r="V73" s="105">
        <f t="shared" si="25"/>
        <v>2151</v>
      </c>
      <c r="W73" s="106">
        <f t="shared" si="26"/>
        <v>1049</v>
      </c>
      <c r="X73" s="86">
        <f t="shared" si="26"/>
        <v>2129</v>
      </c>
      <c r="Y73" s="87">
        <f t="shared" si="26"/>
        <v>3178</v>
      </c>
      <c r="Z73" s="107">
        <f t="shared" si="27"/>
        <v>1.0413937337226737</v>
      </c>
      <c r="AA73" s="83">
        <f t="shared" si="27"/>
        <v>1.1755586707347241</v>
      </c>
      <c r="AB73" s="83">
        <f t="shared" si="27"/>
        <v>1.084816781873015</v>
      </c>
    </row>
    <row r="74" spans="1:28" s="57" customFormat="1" ht="18" customHeight="1" x14ac:dyDescent="0.25">
      <c r="A74" s="84">
        <v>69</v>
      </c>
      <c r="B74" s="85">
        <f t="shared" si="18"/>
        <v>25733</v>
      </c>
      <c r="C74" s="106">
        <v>12320</v>
      </c>
      <c r="D74" s="111">
        <f t="shared" si="11"/>
        <v>38053</v>
      </c>
      <c r="E74" s="88">
        <f>ROUNDDOWN(($F$117+ROUNDDOWN(($A74*IF(501&lt;=$A74,$F$128,IF(101&lt;=$A74,$F$127,IF(51&lt;=$A74,$F$126,IF(31&lt;=$A74,$F$125,IF(21&lt;=$A74,$F$124,IF(11&lt;=$A74,$F$123,IF(1&lt;=$A74,$F$122,0)))))))),0))*1.1,0)</f>
        <v>23727</v>
      </c>
      <c r="F74" s="89">
        <v>12848</v>
      </c>
      <c r="G74" s="90">
        <f t="shared" si="20"/>
        <v>36575</v>
      </c>
      <c r="H74" s="91">
        <f t="shared" si="21"/>
        <v>-2006</v>
      </c>
      <c r="I74" s="92">
        <f t="shared" si="21"/>
        <v>528</v>
      </c>
      <c r="J74" s="93">
        <f t="shared" si="21"/>
        <v>-1478</v>
      </c>
      <c r="K74" s="94">
        <f>ROUNDDOWN(($L$117+ROUNDDOWN(($A74*IF(501&lt;=$A74,$L$128,IF(101&lt;=$A74,$L$127,IF(51&lt;=$A74,$L$126,IF(31&lt;=$A74,$L$125,IF(21&lt;=$A74,$L$124,IF(11&lt;=$A74,$L$123,IF(1&lt;=$A74,$L$122,0)))))))),0))*1.1,0)</f>
        <v>25248</v>
      </c>
      <c r="L74" s="95">
        <v>13651</v>
      </c>
      <c r="M74" s="96">
        <f t="shared" si="22"/>
        <v>38899</v>
      </c>
      <c r="N74" s="97">
        <f t="shared" si="23"/>
        <v>1521</v>
      </c>
      <c r="O74" s="98">
        <f t="shared" si="23"/>
        <v>803</v>
      </c>
      <c r="P74" s="99">
        <f t="shared" si="23"/>
        <v>2324</v>
      </c>
      <c r="Q74" s="100">
        <f>ROUNDDOWN(($R$117+ROUNDDOWN(($A74*IF(501&lt;=$A74,$R$128,IF(101&lt;=$A74,$R$127,IF(51&lt;=$A74,$R$126,IF(31&lt;=$A74,$R$125,IF(21&lt;=$A74,$R$124,IF(11&lt;=$A74,$R$123,IF(1&lt;=$A74,$R$122,0)))))))),0))*1.1,0)</f>
        <v>26617</v>
      </c>
      <c r="R74" s="101">
        <f t="shared" si="19"/>
        <v>14454</v>
      </c>
      <c r="S74" s="102">
        <f t="shared" si="24"/>
        <v>41071</v>
      </c>
      <c r="T74" s="103">
        <f t="shared" si="25"/>
        <v>1369</v>
      </c>
      <c r="U74" s="104">
        <f t="shared" si="25"/>
        <v>803</v>
      </c>
      <c r="V74" s="105">
        <f t="shared" si="25"/>
        <v>2172</v>
      </c>
      <c r="W74" s="106">
        <f t="shared" si="26"/>
        <v>884</v>
      </c>
      <c r="X74" s="86">
        <f t="shared" si="26"/>
        <v>2134</v>
      </c>
      <c r="Y74" s="87">
        <f t="shared" si="26"/>
        <v>3018</v>
      </c>
      <c r="Z74" s="107">
        <f t="shared" si="27"/>
        <v>1.0343527765903704</v>
      </c>
      <c r="AA74" s="83">
        <f t="shared" si="27"/>
        <v>1.1732142857142858</v>
      </c>
      <c r="AB74" s="83">
        <f t="shared" si="27"/>
        <v>1.0793104354453</v>
      </c>
    </row>
    <row r="75" spans="1:28" s="57" customFormat="1" ht="18" customHeight="1" x14ac:dyDescent="0.25">
      <c r="A75" s="84">
        <v>70</v>
      </c>
      <c r="B75" s="85">
        <f t="shared" si="18"/>
        <v>26123</v>
      </c>
      <c r="C75" s="106">
        <v>12512</v>
      </c>
      <c r="D75" s="111">
        <f t="shared" si="11"/>
        <v>38635</v>
      </c>
      <c r="E75" s="88">
        <f>ROUNDDOWN(($F$117+ROUNDDOWN(($A75*IF(501&lt;=$A75,$F$128,IF(101&lt;=$A75,$F$127,IF(51&lt;=$A75,$F$126,IF(31&lt;=$A75,$F$125,IF(21&lt;=$A75,$F$124,IF(11&lt;=$A75,$F$123,IF(1&lt;=$A75,$F$122,0)))))))),0))*1.1,0)</f>
        <v>23929</v>
      </c>
      <c r="F75" s="89">
        <v>13024</v>
      </c>
      <c r="G75" s="90">
        <f t="shared" si="20"/>
        <v>36953</v>
      </c>
      <c r="H75" s="91">
        <f t="shared" si="21"/>
        <v>-2194</v>
      </c>
      <c r="I75" s="92">
        <f t="shared" si="21"/>
        <v>512</v>
      </c>
      <c r="J75" s="93">
        <f t="shared" si="21"/>
        <v>-1682</v>
      </c>
      <c r="K75" s="94">
        <f>ROUNDDOWN(($L$117+ROUNDDOWN(($A75*IF(501&lt;=$A75,$L$128,IF(101&lt;=$A75,$L$127,IF(51&lt;=$A75,$L$126,IF(31&lt;=$A75,$L$125,IF(21&lt;=$A75,$L$124,IF(11&lt;=$A75,$L$123,IF(1&lt;=$A75,$L$122,0)))))))),0))*1.1,0)</f>
        <v>25463</v>
      </c>
      <c r="L75" s="95">
        <v>13838</v>
      </c>
      <c r="M75" s="96">
        <f t="shared" si="22"/>
        <v>39301</v>
      </c>
      <c r="N75" s="97">
        <f t="shared" si="23"/>
        <v>1534</v>
      </c>
      <c r="O75" s="98">
        <f t="shared" si="23"/>
        <v>814</v>
      </c>
      <c r="P75" s="99">
        <f t="shared" si="23"/>
        <v>2348</v>
      </c>
      <c r="Q75" s="100">
        <f>ROUNDDOWN(($R$117+ROUNDDOWN(($A75*IF(501&lt;=$A75,$R$128,IF(101&lt;=$A75,$R$127,IF(51&lt;=$A75,$R$126,IF(31&lt;=$A75,$R$125,IF(21&lt;=$A75,$R$124,IF(11&lt;=$A75,$R$123,IF(1&lt;=$A75,$R$122,0)))))))),0))*1.1,0)</f>
        <v>26844</v>
      </c>
      <c r="R75" s="101">
        <f t="shared" si="19"/>
        <v>14652</v>
      </c>
      <c r="S75" s="102">
        <f t="shared" si="24"/>
        <v>41496</v>
      </c>
      <c r="T75" s="103">
        <f t="shared" si="25"/>
        <v>1381</v>
      </c>
      <c r="U75" s="104">
        <f t="shared" si="25"/>
        <v>814</v>
      </c>
      <c r="V75" s="105">
        <f t="shared" si="25"/>
        <v>2195</v>
      </c>
      <c r="W75" s="106">
        <f t="shared" si="26"/>
        <v>721</v>
      </c>
      <c r="X75" s="86">
        <f t="shared" si="26"/>
        <v>2140</v>
      </c>
      <c r="Y75" s="87">
        <f t="shared" si="26"/>
        <v>2861</v>
      </c>
      <c r="Z75" s="107">
        <f t="shared" si="27"/>
        <v>1.027600199058301</v>
      </c>
      <c r="AA75" s="83">
        <f t="shared" si="27"/>
        <v>1.1710358056265984</v>
      </c>
      <c r="AB75" s="83">
        <f t="shared" si="27"/>
        <v>1.0740520253656012</v>
      </c>
    </row>
    <row r="76" spans="1:28" s="57" customFormat="1" ht="18" customHeight="1" x14ac:dyDescent="0.25">
      <c r="A76" s="84">
        <v>71</v>
      </c>
      <c r="B76" s="85">
        <f t="shared" si="18"/>
        <v>26514</v>
      </c>
      <c r="C76" s="106">
        <v>12705</v>
      </c>
      <c r="D76" s="111">
        <f t="shared" si="11"/>
        <v>39219</v>
      </c>
      <c r="E76" s="88">
        <f>ROUNDDOWN(($F$117+ROUNDDOWN(($A76*IF(501&lt;=$A76,$F$128,IF(101&lt;=$A76,$F$127,IF(51&lt;=$A76,$F$126,IF(31&lt;=$A76,$F$125,IF(21&lt;=$A76,$F$124,IF(11&lt;=$A76,$F$123,IF(1&lt;=$A76,$F$122,0)))))))),0))*1.1,0)</f>
        <v>24131</v>
      </c>
      <c r="F76" s="89">
        <v>13200</v>
      </c>
      <c r="G76" s="90">
        <f t="shared" si="20"/>
        <v>37331</v>
      </c>
      <c r="H76" s="91">
        <f t="shared" si="21"/>
        <v>-2383</v>
      </c>
      <c r="I76" s="92">
        <f t="shared" si="21"/>
        <v>495</v>
      </c>
      <c r="J76" s="93">
        <f t="shared" si="21"/>
        <v>-1888</v>
      </c>
      <c r="K76" s="94">
        <f>ROUNDDOWN(($L$117+ROUNDDOWN(($A76*IF(501&lt;=$A76,$L$128,IF(101&lt;=$A76,$L$127,IF(51&lt;=$A76,$L$126,IF(31&lt;=$A76,$L$125,IF(21&lt;=$A76,$L$124,IF(11&lt;=$A76,$L$123,IF(1&lt;=$A76,$L$122,0)))))))),0))*1.1,0)</f>
        <v>25679</v>
      </c>
      <c r="L76" s="95">
        <v>14025</v>
      </c>
      <c r="M76" s="96">
        <f t="shared" si="22"/>
        <v>39704</v>
      </c>
      <c r="N76" s="97">
        <f t="shared" si="23"/>
        <v>1548</v>
      </c>
      <c r="O76" s="98">
        <f t="shared" si="23"/>
        <v>825</v>
      </c>
      <c r="P76" s="99">
        <f t="shared" si="23"/>
        <v>2373</v>
      </c>
      <c r="Q76" s="100">
        <f>ROUNDDOWN(($R$117+ROUNDDOWN(($A76*IF(501&lt;=$A76,$R$128,IF(101&lt;=$A76,$R$127,IF(51&lt;=$A76,$R$126,IF(31&lt;=$A76,$R$125,IF(21&lt;=$A76,$R$124,IF(11&lt;=$A76,$R$123,IF(1&lt;=$A76,$R$122,0)))))))),0))*1.1,0)</f>
        <v>27071</v>
      </c>
      <c r="R76" s="101">
        <f t="shared" si="19"/>
        <v>14850</v>
      </c>
      <c r="S76" s="102">
        <f t="shared" si="24"/>
        <v>41921</v>
      </c>
      <c r="T76" s="103">
        <f t="shared" si="25"/>
        <v>1392</v>
      </c>
      <c r="U76" s="104">
        <f t="shared" si="25"/>
        <v>825</v>
      </c>
      <c r="V76" s="105">
        <f t="shared" si="25"/>
        <v>2217</v>
      </c>
      <c r="W76" s="106">
        <f t="shared" si="26"/>
        <v>557</v>
      </c>
      <c r="X76" s="86">
        <f t="shared" si="26"/>
        <v>2145</v>
      </c>
      <c r="Y76" s="87">
        <f t="shared" si="26"/>
        <v>2702</v>
      </c>
      <c r="Z76" s="107">
        <f t="shared" si="27"/>
        <v>1.0210077694802746</v>
      </c>
      <c r="AA76" s="83">
        <f t="shared" si="27"/>
        <v>1.1688311688311688</v>
      </c>
      <c r="AB76" s="83">
        <f t="shared" si="27"/>
        <v>1.0688951783574288</v>
      </c>
    </row>
    <row r="77" spans="1:28" s="57" customFormat="1" ht="18" customHeight="1" x14ac:dyDescent="0.25">
      <c r="A77" s="84">
        <v>72</v>
      </c>
      <c r="B77" s="85">
        <f t="shared" si="18"/>
        <v>26904</v>
      </c>
      <c r="C77" s="106">
        <v>12897</v>
      </c>
      <c r="D77" s="111">
        <f t="shared" si="11"/>
        <v>39801</v>
      </c>
      <c r="E77" s="88">
        <f>ROUNDDOWN(($F$117+ROUNDDOWN(($A77*IF(501&lt;=$A77,$F$128,IF(101&lt;=$A77,$F$127,IF(51&lt;=$A77,$F$126,IF(31&lt;=$A77,$F$125,IF(21&lt;=$A77,$F$124,IF(11&lt;=$A77,$F$123,IF(1&lt;=$A77,$F$122,0)))))))),0))*1.1,0)</f>
        <v>24334</v>
      </c>
      <c r="F77" s="89">
        <v>13376</v>
      </c>
      <c r="G77" s="90">
        <f t="shared" si="20"/>
        <v>37710</v>
      </c>
      <c r="H77" s="91">
        <f t="shared" si="21"/>
        <v>-2570</v>
      </c>
      <c r="I77" s="92">
        <f t="shared" si="21"/>
        <v>479</v>
      </c>
      <c r="J77" s="93">
        <f t="shared" si="21"/>
        <v>-2091</v>
      </c>
      <c r="K77" s="94">
        <f>ROUNDDOWN(($L$117+ROUNDDOWN(($A77*IF(501&lt;=$A77,$L$128,IF(101&lt;=$A77,$L$127,IF(51&lt;=$A77,$L$126,IF(31&lt;=$A77,$L$125,IF(21&lt;=$A77,$L$124,IF(11&lt;=$A77,$L$123,IF(1&lt;=$A77,$L$122,0)))))))),0))*1.1,0)</f>
        <v>25895</v>
      </c>
      <c r="L77" s="95">
        <v>14212</v>
      </c>
      <c r="M77" s="96">
        <f t="shared" si="22"/>
        <v>40107</v>
      </c>
      <c r="N77" s="97">
        <f t="shared" si="23"/>
        <v>1561</v>
      </c>
      <c r="O77" s="98">
        <f t="shared" si="23"/>
        <v>836</v>
      </c>
      <c r="P77" s="99">
        <f t="shared" si="23"/>
        <v>2397</v>
      </c>
      <c r="Q77" s="100">
        <f>ROUNDDOWN(($R$117+ROUNDDOWN(($A77*IF(501&lt;=$A77,$R$128,IF(101&lt;=$A77,$R$127,IF(51&lt;=$A77,$R$126,IF(31&lt;=$A77,$R$125,IF(21&lt;=$A77,$R$124,IF(11&lt;=$A77,$R$123,IF(1&lt;=$A77,$R$122,0)))))))),0))*1.1,0)</f>
        <v>27297</v>
      </c>
      <c r="R77" s="101">
        <f t="shared" si="19"/>
        <v>15048</v>
      </c>
      <c r="S77" s="102">
        <f t="shared" si="24"/>
        <v>42345</v>
      </c>
      <c r="T77" s="103">
        <f t="shared" si="25"/>
        <v>1402</v>
      </c>
      <c r="U77" s="104">
        <f t="shared" si="25"/>
        <v>836</v>
      </c>
      <c r="V77" s="105">
        <f t="shared" si="25"/>
        <v>2238</v>
      </c>
      <c r="W77" s="106">
        <f t="shared" si="26"/>
        <v>393</v>
      </c>
      <c r="X77" s="86">
        <f t="shared" si="26"/>
        <v>2151</v>
      </c>
      <c r="Y77" s="87">
        <f t="shared" si="26"/>
        <v>2544</v>
      </c>
      <c r="Z77" s="107">
        <f t="shared" si="27"/>
        <v>1.014607493309545</v>
      </c>
      <c r="AA77" s="83">
        <f t="shared" si="27"/>
        <v>1.1667829727843684</v>
      </c>
      <c r="AB77" s="83">
        <f t="shared" si="27"/>
        <v>1.0639179920102511</v>
      </c>
    </row>
    <row r="78" spans="1:28" s="57" customFormat="1" ht="18" customHeight="1" x14ac:dyDescent="0.25">
      <c r="A78" s="84">
        <v>73</v>
      </c>
      <c r="B78" s="85">
        <f t="shared" si="18"/>
        <v>27295</v>
      </c>
      <c r="C78" s="106">
        <v>13090</v>
      </c>
      <c r="D78" s="111">
        <f t="shared" si="11"/>
        <v>40385</v>
      </c>
      <c r="E78" s="88">
        <f>ROUNDDOWN(($F$117+ROUNDDOWN(($A78*IF(501&lt;=$A78,$F$128,IF(101&lt;=$A78,$F$127,IF(51&lt;=$A78,$F$126,IF(31&lt;=$A78,$F$125,IF(21&lt;=$A78,$F$124,IF(11&lt;=$A78,$F$123,IF(1&lt;=$A78,$F$122,0)))))))),0))*1.1,0)</f>
        <v>24536</v>
      </c>
      <c r="F78" s="89">
        <v>13552</v>
      </c>
      <c r="G78" s="90">
        <f t="shared" si="20"/>
        <v>38088</v>
      </c>
      <c r="H78" s="91">
        <f t="shared" si="21"/>
        <v>-2759</v>
      </c>
      <c r="I78" s="92">
        <f t="shared" si="21"/>
        <v>462</v>
      </c>
      <c r="J78" s="93">
        <f t="shared" si="21"/>
        <v>-2297</v>
      </c>
      <c r="K78" s="94">
        <f>ROUNDDOWN(($L$117+ROUNDDOWN(($A78*IF(501&lt;=$A78,$L$128,IF(101&lt;=$A78,$L$127,IF(51&lt;=$A78,$L$126,IF(31&lt;=$A78,$L$125,IF(21&lt;=$A78,$L$124,IF(11&lt;=$A78,$L$123,IF(1&lt;=$A78,$L$122,0)))))))),0))*1.1,0)</f>
        <v>26110</v>
      </c>
      <c r="L78" s="95">
        <v>14399</v>
      </c>
      <c r="M78" s="96">
        <f t="shared" si="22"/>
        <v>40509</v>
      </c>
      <c r="N78" s="97">
        <f t="shared" si="23"/>
        <v>1574</v>
      </c>
      <c r="O78" s="98">
        <f t="shared" si="23"/>
        <v>847</v>
      </c>
      <c r="P78" s="99">
        <f t="shared" si="23"/>
        <v>2421</v>
      </c>
      <c r="Q78" s="100">
        <f>ROUNDDOWN(($R$117+ROUNDDOWN(($A78*IF(501&lt;=$A78,$R$128,IF(101&lt;=$A78,$R$127,IF(51&lt;=$A78,$R$126,IF(31&lt;=$A78,$R$125,IF(21&lt;=$A78,$R$124,IF(11&lt;=$A78,$R$123,IF(1&lt;=$A78,$R$122,0)))))))),0))*1.1,0)</f>
        <v>27524</v>
      </c>
      <c r="R78" s="101">
        <f t="shared" si="19"/>
        <v>15246</v>
      </c>
      <c r="S78" s="102">
        <f t="shared" si="24"/>
        <v>42770</v>
      </c>
      <c r="T78" s="103">
        <f t="shared" si="25"/>
        <v>1414</v>
      </c>
      <c r="U78" s="104">
        <f t="shared" si="25"/>
        <v>847</v>
      </c>
      <c r="V78" s="105">
        <f t="shared" si="25"/>
        <v>2261</v>
      </c>
      <c r="W78" s="106">
        <f t="shared" si="26"/>
        <v>229</v>
      </c>
      <c r="X78" s="86">
        <f t="shared" si="26"/>
        <v>2156</v>
      </c>
      <c r="Y78" s="87">
        <f t="shared" si="26"/>
        <v>2385</v>
      </c>
      <c r="Z78" s="107">
        <f t="shared" si="27"/>
        <v>1.0083898149844295</v>
      </c>
      <c r="AA78" s="83">
        <f t="shared" si="27"/>
        <v>1.1647058823529413</v>
      </c>
      <c r="AB78" s="83">
        <f t="shared" si="27"/>
        <v>1.0590565804135199</v>
      </c>
    </row>
    <row r="79" spans="1:28" s="57" customFormat="1" ht="18" customHeight="1" x14ac:dyDescent="0.25">
      <c r="A79" s="84">
        <v>74</v>
      </c>
      <c r="B79" s="85">
        <f t="shared" si="18"/>
        <v>27685</v>
      </c>
      <c r="C79" s="106">
        <v>13282</v>
      </c>
      <c r="D79" s="111">
        <f t="shared" ref="D79:D109" si="28">B79+C79</f>
        <v>40967</v>
      </c>
      <c r="E79" s="88">
        <f>ROUNDDOWN(($F$117+ROUNDDOWN(($A79*IF(501&lt;=$A79,$F$128,IF(101&lt;=$A79,$F$127,IF(51&lt;=$A79,$F$126,IF(31&lt;=$A79,$F$125,IF(21&lt;=$A79,$F$124,IF(11&lt;=$A79,$F$123,IF(1&lt;=$A79,$F$122,0)))))))),0))*1.1,0)</f>
        <v>24739</v>
      </c>
      <c r="F79" s="89">
        <v>13728</v>
      </c>
      <c r="G79" s="90">
        <f t="shared" si="20"/>
        <v>38467</v>
      </c>
      <c r="H79" s="91">
        <f t="shared" si="21"/>
        <v>-2946</v>
      </c>
      <c r="I79" s="92">
        <f t="shared" si="21"/>
        <v>446</v>
      </c>
      <c r="J79" s="93">
        <f t="shared" si="21"/>
        <v>-2500</v>
      </c>
      <c r="K79" s="94">
        <f>ROUNDDOWN(($L$117+ROUNDDOWN(($A79*IF(501&lt;=$A79,$L$128,IF(101&lt;=$A79,$L$127,IF(51&lt;=$A79,$L$126,IF(31&lt;=$A79,$L$125,IF(21&lt;=$A79,$L$124,IF(11&lt;=$A79,$L$123,IF(1&lt;=$A79,$L$122,0)))))))),0))*1.1,0)</f>
        <v>26326</v>
      </c>
      <c r="L79" s="95">
        <v>14586</v>
      </c>
      <c r="M79" s="96">
        <f t="shared" si="22"/>
        <v>40912</v>
      </c>
      <c r="N79" s="97">
        <f t="shared" si="23"/>
        <v>1587</v>
      </c>
      <c r="O79" s="98">
        <f t="shared" si="23"/>
        <v>858</v>
      </c>
      <c r="P79" s="99">
        <f t="shared" si="23"/>
        <v>2445</v>
      </c>
      <c r="Q79" s="100">
        <f>ROUNDDOWN(($R$117+ROUNDDOWN(($A79*IF(501&lt;=$A79,$R$128,IF(101&lt;=$A79,$R$127,IF(51&lt;=$A79,$R$126,IF(31&lt;=$A79,$R$125,IF(21&lt;=$A79,$R$124,IF(11&lt;=$A79,$R$123,IF(1&lt;=$A79,$R$122,0)))))))),0))*1.1,0)</f>
        <v>27750</v>
      </c>
      <c r="R79" s="101">
        <f t="shared" si="19"/>
        <v>15444</v>
      </c>
      <c r="S79" s="102">
        <f t="shared" si="24"/>
        <v>43194</v>
      </c>
      <c r="T79" s="103">
        <f t="shared" si="25"/>
        <v>1424</v>
      </c>
      <c r="U79" s="104">
        <f t="shared" si="25"/>
        <v>858</v>
      </c>
      <c r="V79" s="105">
        <f t="shared" si="25"/>
        <v>2282</v>
      </c>
      <c r="W79" s="106">
        <f t="shared" si="26"/>
        <v>65</v>
      </c>
      <c r="X79" s="86">
        <f t="shared" si="26"/>
        <v>2162</v>
      </c>
      <c r="Y79" s="87">
        <f t="shared" si="26"/>
        <v>2227</v>
      </c>
      <c r="Z79" s="107">
        <f t="shared" si="27"/>
        <v>1.0023478417915839</v>
      </c>
      <c r="AA79" s="83">
        <f t="shared" si="27"/>
        <v>1.1627766902574914</v>
      </c>
      <c r="AB79" s="83">
        <f t="shared" si="27"/>
        <v>1.0543608270071032</v>
      </c>
    </row>
    <row r="80" spans="1:28" s="57" customFormat="1" ht="18" customHeight="1" x14ac:dyDescent="0.25">
      <c r="A80" s="84">
        <v>75</v>
      </c>
      <c r="B80" s="85">
        <f t="shared" si="18"/>
        <v>28076</v>
      </c>
      <c r="C80" s="106">
        <v>13475</v>
      </c>
      <c r="D80" s="111">
        <f t="shared" si="28"/>
        <v>41551</v>
      </c>
      <c r="E80" s="88">
        <f>ROUNDDOWN(($F$117+ROUNDDOWN(($A80*IF(501&lt;=$A80,$F$128,IF(101&lt;=$A80,$F$127,IF(51&lt;=$A80,$F$126,IF(31&lt;=$A80,$F$125,IF(21&lt;=$A80,$F$124,IF(11&lt;=$A80,$F$123,IF(1&lt;=$A80,$F$122,0)))))))),0))*1.1,0)</f>
        <v>24941</v>
      </c>
      <c r="F80" s="89">
        <v>13904</v>
      </c>
      <c r="G80" s="90">
        <f t="shared" si="20"/>
        <v>38845</v>
      </c>
      <c r="H80" s="91">
        <f t="shared" si="21"/>
        <v>-3135</v>
      </c>
      <c r="I80" s="92">
        <f t="shared" si="21"/>
        <v>429</v>
      </c>
      <c r="J80" s="93">
        <f t="shared" si="21"/>
        <v>-2706</v>
      </c>
      <c r="K80" s="94">
        <f>ROUNDDOWN(($L$117+ROUNDDOWN(($A80*IF(501&lt;=$A80,$L$128,IF(101&lt;=$A80,$L$127,IF(51&lt;=$A80,$L$126,IF(31&lt;=$A80,$L$125,IF(21&lt;=$A80,$L$124,IF(11&lt;=$A80,$L$123,IF(1&lt;=$A80,$L$122,0)))))))),0))*1.1,0)</f>
        <v>26541</v>
      </c>
      <c r="L80" s="95">
        <v>14773</v>
      </c>
      <c r="M80" s="96">
        <f t="shared" si="22"/>
        <v>41314</v>
      </c>
      <c r="N80" s="97">
        <f t="shared" si="23"/>
        <v>1600</v>
      </c>
      <c r="O80" s="98">
        <f t="shared" si="23"/>
        <v>869</v>
      </c>
      <c r="P80" s="99">
        <f t="shared" si="23"/>
        <v>2469</v>
      </c>
      <c r="Q80" s="100">
        <f>ROUNDDOWN(($R$117+ROUNDDOWN(($A80*IF(501&lt;=$A80,$R$128,IF(101&lt;=$A80,$R$127,IF(51&lt;=$A80,$R$126,IF(31&lt;=$A80,$R$125,IF(21&lt;=$A80,$R$124,IF(11&lt;=$A80,$R$123,IF(1&lt;=$A80,$R$122,0)))))))),0))*1.1,0)</f>
        <v>27977</v>
      </c>
      <c r="R80" s="101">
        <f t="shared" si="19"/>
        <v>15642</v>
      </c>
      <c r="S80" s="102">
        <f t="shared" si="24"/>
        <v>43619</v>
      </c>
      <c r="T80" s="103">
        <f t="shared" si="25"/>
        <v>1436</v>
      </c>
      <c r="U80" s="104">
        <f t="shared" si="25"/>
        <v>869</v>
      </c>
      <c r="V80" s="105">
        <f t="shared" si="25"/>
        <v>2305</v>
      </c>
      <c r="W80" s="106">
        <f t="shared" si="26"/>
        <v>-99</v>
      </c>
      <c r="X80" s="86">
        <f t="shared" si="26"/>
        <v>2167</v>
      </c>
      <c r="Y80" s="87">
        <f t="shared" si="26"/>
        <v>2068</v>
      </c>
      <c r="Z80" s="107">
        <f t="shared" si="27"/>
        <v>0.99647385667473998</v>
      </c>
      <c r="AA80" s="83">
        <f t="shared" si="27"/>
        <v>1.1608163265306122</v>
      </c>
      <c r="AB80" s="83">
        <f t="shared" si="27"/>
        <v>1.0497701619696276</v>
      </c>
    </row>
    <row r="81" spans="1:28" s="57" customFormat="1" ht="18" customHeight="1" x14ac:dyDescent="0.25">
      <c r="A81" s="84">
        <v>76</v>
      </c>
      <c r="B81" s="85">
        <f t="shared" si="18"/>
        <v>28466</v>
      </c>
      <c r="C81" s="106">
        <v>13667</v>
      </c>
      <c r="D81" s="111">
        <f t="shared" si="28"/>
        <v>42133</v>
      </c>
      <c r="E81" s="88">
        <f>ROUNDDOWN(($F$117+ROUNDDOWN(($A81*IF(501&lt;=$A81,$F$128,IF(101&lt;=$A81,$F$127,IF(51&lt;=$A81,$F$126,IF(31&lt;=$A81,$F$125,IF(21&lt;=$A81,$F$124,IF(11&lt;=$A81,$F$123,IF(1&lt;=$A81,$F$122,0)))))))),0))*1.1,0)</f>
        <v>25143</v>
      </c>
      <c r="F81" s="89">
        <v>14080</v>
      </c>
      <c r="G81" s="90">
        <f t="shared" si="20"/>
        <v>39223</v>
      </c>
      <c r="H81" s="91">
        <f t="shared" si="21"/>
        <v>-3323</v>
      </c>
      <c r="I81" s="92">
        <f t="shared" si="21"/>
        <v>413</v>
      </c>
      <c r="J81" s="93">
        <f t="shared" si="21"/>
        <v>-2910</v>
      </c>
      <c r="K81" s="94">
        <f>ROUNDDOWN(($L$117+ROUNDDOWN(($A81*IF(501&lt;=$A81,$L$128,IF(101&lt;=$A81,$L$127,IF(51&lt;=$A81,$L$126,IF(31&lt;=$A81,$L$125,IF(21&lt;=$A81,$L$124,IF(11&lt;=$A81,$L$123,IF(1&lt;=$A81,$L$122,0)))))))),0))*1.1,0)</f>
        <v>26757</v>
      </c>
      <c r="L81" s="95">
        <v>14960</v>
      </c>
      <c r="M81" s="96">
        <f t="shared" si="22"/>
        <v>41717</v>
      </c>
      <c r="N81" s="97">
        <f t="shared" si="23"/>
        <v>1614</v>
      </c>
      <c r="O81" s="98">
        <f t="shared" si="23"/>
        <v>880</v>
      </c>
      <c r="P81" s="99">
        <f t="shared" si="23"/>
        <v>2494</v>
      </c>
      <c r="Q81" s="100">
        <f>ROUNDDOWN(($R$117+ROUNDDOWN(($A81*IF(501&lt;=$A81,$R$128,IF(101&lt;=$A81,$R$127,IF(51&lt;=$A81,$R$126,IF(31&lt;=$A81,$R$125,IF(21&lt;=$A81,$R$124,IF(11&lt;=$A81,$R$123,IF(1&lt;=$A81,$R$122,0)))))))),0))*1.1,0)</f>
        <v>28204</v>
      </c>
      <c r="R81" s="101">
        <f t="shared" si="19"/>
        <v>15840</v>
      </c>
      <c r="S81" s="102">
        <f t="shared" si="24"/>
        <v>44044</v>
      </c>
      <c r="T81" s="103">
        <f t="shared" si="25"/>
        <v>1447</v>
      </c>
      <c r="U81" s="104">
        <f t="shared" si="25"/>
        <v>880</v>
      </c>
      <c r="V81" s="105">
        <f t="shared" si="25"/>
        <v>2327</v>
      </c>
      <c r="W81" s="106">
        <f t="shared" si="26"/>
        <v>-262</v>
      </c>
      <c r="X81" s="86">
        <f t="shared" si="26"/>
        <v>2173</v>
      </c>
      <c r="Y81" s="87">
        <f t="shared" si="26"/>
        <v>1911</v>
      </c>
      <c r="Z81" s="107">
        <f t="shared" si="27"/>
        <v>0.99079603737792454</v>
      </c>
      <c r="AA81" s="83">
        <f t="shared" si="27"/>
        <v>1.1589961220458038</v>
      </c>
      <c r="AB81" s="83">
        <f t="shared" si="27"/>
        <v>1.0453563714902807</v>
      </c>
    </row>
    <row r="82" spans="1:28" s="57" customFormat="1" ht="18" customHeight="1" x14ac:dyDescent="0.25">
      <c r="A82" s="84">
        <v>77</v>
      </c>
      <c r="B82" s="85">
        <f t="shared" si="18"/>
        <v>28857</v>
      </c>
      <c r="C82" s="106">
        <v>13860</v>
      </c>
      <c r="D82" s="111">
        <f t="shared" si="28"/>
        <v>42717</v>
      </c>
      <c r="E82" s="88">
        <f>ROUNDDOWN(($F$117+ROUNDDOWN(($A82*IF(501&lt;=$A82,$F$128,IF(101&lt;=$A82,$F$127,IF(51&lt;=$A82,$F$126,IF(31&lt;=$A82,$F$125,IF(21&lt;=$A82,$F$124,IF(11&lt;=$A82,$F$123,IF(1&lt;=$A82,$F$122,0)))))))),0))*1.1,0)</f>
        <v>25346</v>
      </c>
      <c r="F82" s="89">
        <v>14256</v>
      </c>
      <c r="G82" s="90">
        <f t="shared" si="20"/>
        <v>39602</v>
      </c>
      <c r="H82" s="91">
        <f t="shared" si="21"/>
        <v>-3511</v>
      </c>
      <c r="I82" s="92">
        <f t="shared" si="21"/>
        <v>396</v>
      </c>
      <c r="J82" s="93">
        <f t="shared" si="21"/>
        <v>-3115</v>
      </c>
      <c r="K82" s="94">
        <f>ROUNDDOWN(($L$117+ROUNDDOWN(($A82*IF(501&lt;=$A82,$L$128,IF(101&lt;=$A82,$L$127,IF(51&lt;=$A82,$L$126,IF(31&lt;=$A82,$L$125,IF(21&lt;=$A82,$L$124,IF(11&lt;=$A82,$L$123,IF(1&lt;=$A82,$L$122,0)))))))),0))*1.1,0)</f>
        <v>26973</v>
      </c>
      <c r="L82" s="95">
        <v>15147</v>
      </c>
      <c r="M82" s="96">
        <f t="shared" si="22"/>
        <v>42120</v>
      </c>
      <c r="N82" s="97">
        <f t="shared" si="23"/>
        <v>1627</v>
      </c>
      <c r="O82" s="98">
        <f t="shared" si="23"/>
        <v>891</v>
      </c>
      <c r="P82" s="99">
        <f t="shared" si="23"/>
        <v>2518</v>
      </c>
      <c r="Q82" s="100">
        <f>ROUNDDOWN(($R$117+ROUNDDOWN(($A82*IF(501&lt;=$A82,$R$128,IF(101&lt;=$A82,$R$127,IF(51&lt;=$A82,$R$126,IF(31&lt;=$A82,$R$125,IF(21&lt;=$A82,$R$124,IF(11&lt;=$A82,$R$123,IF(1&lt;=$A82,$R$122,0)))))))),0))*1.1,0)</f>
        <v>28430</v>
      </c>
      <c r="R82" s="101">
        <f t="shared" si="19"/>
        <v>16038</v>
      </c>
      <c r="S82" s="102">
        <f t="shared" si="24"/>
        <v>44468</v>
      </c>
      <c r="T82" s="103">
        <f t="shared" si="25"/>
        <v>1457</v>
      </c>
      <c r="U82" s="104">
        <f t="shared" si="25"/>
        <v>891</v>
      </c>
      <c r="V82" s="105">
        <f t="shared" si="25"/>
        <v>2348</v>
      </c>
      <c r="W82" s="106">
        <f t="shared" si="26"/>
        <v>-427</v>
      </c>
      <c r="X82" s="86">
        <f t="shared" si="26"/>
        <v>2178</v>
      </c>
      <c r="Y82" s="87">
        <f t="shared" si="26"/>
        <v>1751</v>
      </c>
      <c r="Z82" s="107">
        <f t="shared" si="27"/>
        <v>0.98520289704404473</v>
      </c>
      <c r="AA82" s="83">
        <f t="shared" si="27"/>
        <v>1.1571428571428573</v>
      </c>
      <c r="AB82" s="83">
        <f t="shared" si="27"/>
        <v>1.0409907062761898</v>
      </c>
    </row>
    <row r="83" spans="1:28" s="57" customFormat="1" ht="18" customHeight="1" x14ac:dyDescent="0.25">
      <c r="A83" s="84">
        <v>78</v>
      </c>
      <c r="B83" s="85">
        <f t="shared" si="18"/>
        <v>29247</v>
      </c>
      <c r="C83" s="106">
        <v>14052</v>
      </c>
      <c r="D83" s="111">
        <f t="shared" si="28"/>
        <v>43299</v>
      </c>
      <c r="E83" s="88">
        <f>ROUNDDOWN(($F$117+ROUNDDOWN(($A83*IF(501&lt;=$A83,$F$128,IF(101&lt;=$A83,$F$127,IF(51&lt;=$A83,$F$126,IF(31&lt;=$A83,$F$125,IF(21&lt;=$A83,$F$124,IF(11&lt;=$A83,$F$123,IF(1&lt;=$A83,$F$122,0)))))))),0))*1.1,0)</f>
        <v>25548</v>
      </c>
      <c r="F83" s="89">
        <v>14432</v>
      </c>
      <c r="G83" s="90">
        <f t="shared" si="20"/>
        <v>39980</v>
      </c>
      <c r="H83" s="91">
        <f t="shared" si="21"/>
        <v>-3699</v>
      </c>
      <c r="I83" s="92">
        <f t="shared" si="21"/>
        <v>380</v>
      </c>
      <c r="J83" s="93">
        <f t="shared" si="21"/>
        <v>-3319</v>
      </c>
      <c r="K83" s="94">
        <f>ROUNDDOWN(($L$117+ROUNDDOWN(($A83*IF(501&lt;=$A83,$L$128,IF(101&lt;=$A83,$L$127,IF(51&lt;=$A83,$L$126,IF(31&lt;=$A83,$L$125,IF(21&lt;=$A83,$L$124,IF(11&lt;=$A83,$L$123,IF(1&lt;=$A83,$L$122,0)))))))),0))*1.1,0)</f>
        <v>27188</v>
      </c>
      <c r="L83" s="95">
        <v>15334</v>
      </c>
      <c r="M83" s="96">
        <f t="shared" si="22"/>
        <v>42522</v>
      </c>
      <c r="N83" s="97">
        <f t="shared" si="23"/>
        <v>1640</v>
      </c>
      <c r="O83" s="98">
        <f t="shared" si="23"/>
        <v>902</v>
      </c>
      <c r="P83" s="99">
        <f t="shared" si="23"/>
        <v>2542</v>
      </c>
      <c r="Q83" s="100">
        <f>ROUNDDOWN(($R$117+ROUNDDOWN(($A83*IF(501&lt;=$A83,$R$128,IF(101&lt;=$A83,$R$127,IF(51&lt;=$A83,$R$126,IF(31&lt;=$A83,$R$125,IF(21&lt;=$A83,$R$124,IF(11&lt;=$A83,$R$123,IF(1&lt;=$A83,$R$122,0)))))))),0))*1.1,0)</f>
        <v>28657</v>
      </c>
      <c r="R83" s="101">
        <f t="shared" si="19"/>
        <v>16236</v>
      </c>
      <c r="S83" s="102">
        <f t="shared" si="24"/>
        <v>44893</v>
      </c>
      <c r="T83" s="103">
        <f t="shared" si="25"/>
        <v>1469</v>
      </c>
      <c r="U83" s="104">
        <f t="shared" si="25"/>
        <v>902</v>
      </c>
      <c r="V83" s="105">
        <f t="shared" si="25"/>
        <v>2371</v>
      </c>
      <c r="W83" s="106">
        <f t="shared" si="26"/>
        <v>-590</v>
      </c>
      <c r="X83" s="86">
        <f t="shared" si="26"/>
        <v>2184</v>
      </c>
      <c r="Y83" s="87">
        <f t="shared" si="26"/>
        <v>1594</v>
      </c>
      <c r="Z83" s="107">
        <f t="shared" si="27"/>
        <v>0.97982699080247548</v>
      </c>
      <c r="AA83" s="83">
        <f t="shared" si="27"/>
        <v>1.1554227156276686</v>
      </c>
      <c r="AB83" s="83">
        <f t="shared" si="27"/>
        <v>1.03681378322825</v>
      </c>
    </row>
    <row r="84" spans="1:28" s="57" customFormat="1" ht="18" customHeight="1" x14ac:dyDescent="0.25">
      <c r="A84" s="84">
        <v>79</v>
      </c>
      <c r="B84" s="85">
        <f t="shared" si="18"/>
        <v>29638</v>
      </c>
      <c r="C84" s="106">
        <v>14245</v>
      </c>
      <c r="D84" s="111">
        <f t="shared" si="28"/>
        <v>43883</v>
      </c>
      <c r="E84" s="88">
        <f>ROUNDDOWN(($F$117+ROUNDDOWN(($A84*IF(501&lt;=$A84,$F$128,IF(101&lt;=$A84,$F$127,IF(51&lt;=$A84,$F$126,IF(31&lt;=$A84,$F$125,IF(21&lt;=$A84,$F$124,IF(11&lt;=$A84,$F$123,IF(1&lt;=$A84,$F$122,0)))))))),0))*1.1,0)</f>
        <v>25751</v>
      </c>
      <c r="F84" s="89">
        <v>14608</v>
      </c>
      <c r="G84" s="90">
        <f t="shared" si="20"/>
        <v>40359</v>
      </c>
      <c r="H84" s="91">
        <f t="shared" si="21"/>
        <v>-3887</v>
      </c>
      <c r="I84" s="92">
        <f t="shared" si="21"/>
        <v>363</v>
      </c>
      <c r="J84" s="93">
        <f t="shared" si="21"/>
        <v>-3524</v>
      </c>
      <c r="K84" s="94">
        <f>ROUNDDOWN(($L$117+ROUNDDOWN(($A84*IF(501&lt;=$A84,$L$128,IF(101&lt;=$A84,$L$127,IF(51&lt;=$A84,$L$126,IF(31&lt;=$A84,$L$125,IF(21&lt;=$A84,$L$124,IF(11&lt;=$A84,$L$123,IF(1&lt;=$A84,$L$122,0)))))))),0))*1.1,0)</f>
        <v>27404</v>
      </c>
      <c r="L84" s="95">
        <v>15521</v>
      </c>
      <c r="M84" s="96">
        <f t="shared" si="22"/>
        <v>42925</v>
      </c>
      <c r="N84" s="97">
        <f t="shared" si="23"/>
        <v>1653</v>
      </c>
      <c r="O84" s="98">
        <f t="shared" si="23"/>
        <v>913</v>
      </c>
      <c r="P84" s="99">
        <f t="shared" si="23"/>
        <v>2566</v>
      </c>
      <c r="Q84" s="100">
        <f>ROUNDDOWN(($R$117+ROUNDDOWN(($A84*IF(501&lt;=$A84,$R$128,IF(101&lt;=$A84,$R$127,IF(51&lt;=$A84,$R$126,IF(31&lt;=$A84,$R$125,IF(21&lt;=$A84,$R$124,IF(11&lt;=$A84,$R$123,IF(1&lt;=$A84,$R$122,0)))))))),0))*1.1,0)</f>
        <v>28883</v>
      </c>
      <c r="R84" s="101">
        <f t="shared" si="19"/>
        <v>16434</v>
      </c>
      <c r="S84" s="102">
        <f t="shared" si="24"/>
        <v>45317</v>
      </c>
      <c r="T84" s="103">
        <f t="shared" si="25"/>
        <v>1479</v>
      </c>
      <c r="U84" s="104">
        <f t="shared" si="25"/>
        <v>913</v>
      </c>
      <c r="V84" s="105">
        <f t="shared" si="25"/>
        <v>2392</v>
      </c>
      <c r="W84" s="106">
        <f t="shared" si="26"/>
        <v>-755</v>
      </c>
      <c r="X84" s="86">
        <f t="shared" si="26"/>
        <v>2189</v>
      </c>
      <c r="Y84" s="87">
        <f t="shared" si="26"/>
        <v>1434</v>
      </c>
      <c r="Z84" s="107">
        <f t="shared" si="27"/>
        <v>0.97452594642013635</v>
      </c>
      <c r="AA84" s="83">
        <f t="shared" si="27"/>
        <v>1.1536679536679537</v>
      </c>
      <c r="AB84" s="83">
        <f t="shared" si="27"/>
        <v>1.0326778023380352</v>
      </c>
    </row>
    <row r="85" spans="1:28" s="57" customFormat="1" ht="18" customHeight="1" x14ac:dyDescent="0.25">
      <c r="A85" s="84">
        <v>80</v>
      </c>
      <c r="B85" s="85">
        <f t="shared" si="18"/>
        <v>30028</v>
      </c>
      <c r="C85" s="106">
        <v>14437</v>
      </c>
      <c r="D85" s="111">
        <f t="shared" si="28"/>
        <v>44465</v>
      </c>
      <c r="E85" s="88">
        <f>ROUNDDOWN(($F$117+ROUNDDOWN(($A85*IF(501&lt;=$A85,$F$128,IF(101&lt;=$A85,$F$127,IF(51&lt;=$A85,$F$126,IF(31&lt;=$A85,$F$125,IF(21&lt;=$A85,$F$124,IF(11&lt;=$A85,$F$123,IF(1&lt;=$A85,$F$122,0)))))))),0))*1.1,0)</f>
        <v>25953</v>
      </c>
      <c r="F85" s="89">
        <v>14784</v>
      </c>
      <c r="G85" s="90">
        <f t="shared" si="20"/>
        <v>40737</v>
      </c>
      <c r="H85" s="91">
        <f t="shared" si="21"/>
        <v>-4075</v>
      </c>
      <c r="I85" s="92">
        <f t="shared" si="21"/>
        <v>347</v>
      </c>
      <c r="J85" s="93">
        <f t="shared" si="21"/>
        <v>-3728</v>
      </c>
      <c r="K85" s="94">
        <f>ROUNDDOWN(($L$117+ROUNDDOWN(($A85*IF(501&lt;=$A85,$L$128,IF(101&lt;=$A85,$L$127,IF(51&lt;=$A85,$L$126,IF(31&lt;=$A85,$L$125,IF(21&lt;=$A85,$L$124,IF(11&lt;=$A85,$L$123,IF(1&lt;=$A85,$L$122,0)))))))),0))*1.1,0)</f>
        <v>27619</v>
      </c>
      <c r="L85" s="95">
        <v>15708</v>
      </c>
      <c r="M85" s="96">
        <f t="shared" si="22"/>
        <v>43327</v>
      </c>
      <c r="N85" s="97">
        <f t="shared" si="23"/>
        <v>1666</v>
      </c>
      <c r="O85" s="98">
        <f t="shared" si="23"/>
        <v>924</v>
      </c>
      <c r="P85" s="99">
        <f t="shared" si="23"/>
        <v>2590</v>
      </c>
      <c r="Q85" s="100">
        <f>ROUNDDOWN(($R$117+ROUNDDOWN(($A85*IF(501&lt;=$A85,$R$128,IF(101&lt;=$A85,$R$127,IF(51&lt;=$A85,$R$126,IF(31&lt;=$A85,$R$125,IF(21&lt;=$A85,$R$124,IF(11&lt;=$A85,$R$123,IF(1&lt;=$A85,$R$122,0)))))))),0))*1.1,0)</f>
        <v>29110</v>
      </c>
      <c r="R85" s="101">
        <f t="shared" si="19"/>
        <v>16632</v>
      </c>
      <c r="S85" s="102">
        <f t="shared" si="24"/>
        <v>45742</v>
      </c>
      <c r="T85" s="103">
        <f t="shared" si="25"/>
        <v>1491</v>
      </c>
      <c r="U85" s="104">
        <f t="shared" si="25"/>
        <v>924</v>
      </c>
      <c r="V85" s="105">
        <f t="shared" si="25"/>
        <v>2415</v>
      </c>
      <c r="W85" s="106">
        <f t="shared" si="26"/>
        <v>-918</v>
      </c>
      <c r="X85" s="86">
        <f t="shared" si="26"/>
        <v>2195</v>
      </c>
      <c r="Y85" s="87">
        <f t="shared" si="26"/>
        <v>1277</v>
      </c>
      <c r="Z85" s="107">
        <f t="shared" si="27"/>
        <v>0.9694285333688557</v>
      </c>
      <c r="AA85" s="83">
        <f t="shared" si="27"/>
        <v>1.1520398974856272</v>
      </c>
      <c r="AB85" s="83">
        <f t="shared" si="27"/>
        <v>1.0287192173619701</v>
      </c>
    </row>
    <row r="86" spans="1:28" s="57" customFormat="1" ht="18" customHeight="1" x14ac:dyDescent="0.25">
      <c r="A86" s="84">
        <v>81</v>
      </c>
      <c r="B86" s="85">
        <f t="shared" si="18"/>
        <v>30419</v>
      </c>
      <c r="C86" s="106">
        <v>14630</v>
      </c>
      <c r="D86" s="111">
        <f t="shared" si="28"/>
        <v>45049</v>
      </c>
      <c r="E86" s="88">
        <f>ROUNDDOWN(($F$117+ROUNDDOWN(($A86*IF(501&lt;=$A86,$F$128,IF(101&lt;=$A86,$F$127,IF(51&lt;=$A86,$F$126,IF(31&lt;=$A86,$F$125,IF(21&lt;=$A86,$F$124,IF(11&lt;=$A86,$F$123,IF(1&lt;=$A86,$F$122,0)))))))),0))*1.1,0)</f>
        <v>26155</v>
      </c>
      <c r="F86" s="89">
        <v>14960</v>
      </c>
      <c r="G86" s="90">
        <f t="shared" si="20"/>
        <v>41115</v>
      </c>
      <c r="H86" s="91">
        <f t="shared" si="21"/>
        <v>-4264</v>
      </c>
      <c r="I86" s="92">
        <f t="shared" si="21"/>
        <v>330</v>
      </c>
      <c r="J86" s="93">
        <f t="shared" si="21"/>
        <v>-3934</v>
      </c>
      <c r="K86" s="94">
        <f>ROUNDDOWN(($L$117+ROUNDDOWN(($A86*IF(501&lt;=$A86,$L$128,IF(101&lt;=$A86,$L$127,IF(51&lt;=$A86,$L$126,IF(31&lt;=$A86,$L$125,IF(21&lt;=$A86,$L$124,IF(11&lt;=$A86,$L$123,IF(1&lt;=$A86,$L$122,0)))))))),0))*1.1,0)</f>
        <v>27835</v>
      </c>
      <c r="L86" s="95">
        <v>15895</v>
      </c>
      <c r="M86" s="96">
        <f t="shared" si="22"/>
        <v>43730</v>
      </c>
      <c r="N86" s="97">
        <f t="shared" si="23"/>
        <v>1680</v>
      </c>
      <c r="O86" s="98">
        <f t="shared" si="23"/>
        <v>935</v>
      </c>
      <c r="P86" s="99">
        <f t="shared" si="23"/>
        <v>2615</v>
      </c>
      <c r="Q86" s="100">
        <f>ROUNDDOWN(($R$117+ROUNDDOWN(($A86*IF(501&lt;=$A86,$R$128,IF(101&lt;=$A86,$R$127,IF(51&lt;=$A86,$R$126,IF(31&lt;=$A86,$R$125,IF(21&lt;=$A86,$R$124,IF(11&lt;=$A86,$R$123,IF(1&lt;=$A86,$R$122,0)))))))),0))*1.1,0)</f>
        <v>29337</v>
      </c>
      <c r="R86" s="101">
        <f t="shared" si="19"/>
        <v>16830</v>
      </c>
      <c r="S86" s="102">
        <f t="shared" si="24"/>
        <v>46167</v>
      </c>
      <c r="T86" s="103">
        <f t="shared" si="25"/>
        <v>1502</v>
      </c>
      <c r="U86" s="104">
        <f t="shared" si="25"/>
        <v>935</v>
      </c>
      <c r="V86" s="105">
        <f t="shared" si="25"/>
        <v>2437</v>
      </c>
      <c r="W86" s="106">
        <f t="shared" si="26"/>
        <v>-1082</v>
      </c>
      <c r="X86" s="86">
        <f t="shared" si="26"/>
        <v>2200</v>
      </c>
      <c r="Y86" s="87">
        <f t="shared" si="26"/>
        <v>1118</v>
      </c>
      <c r="Z86" s="107">
        <f t="shared" si="27"/>
        <v>0.96443012590814947</v>
      </c>
      <c r="AA86" s="83">
        <f t="shared" si="27"/>
        <v>1.1503759398496241</v>
      </c>
      <c r="AB86" s="83">
        <f t="shared" si="27"/>
        <v>1.0248174210304335</v>
      </c>
    </row>
    <row r="87" spans="1:28" s="57" customFormat="1" ht="18" customHeight="1" x14ac:dyDescent="0.25">
      <c r="A87" s="84">
        <v>82</v>
      </c>
      <c r="B87" s="85">
        <f t="shared" si="18"/>
        <v>30809</v>
      </c>
      <c r="C87" s="106">
        <v>14822</v>
      </c>
      <c r="D87" s="111">
        <f t="shared" si="28"/>
        <v>45631</v>
      </c>
      <c r="E87" s="88">
        <f>ROUNDDOWN(($F$117+ROUNDDOWN(($A87*IF(501&lt;=$A87,$F$128,IF(101&lt;=$A87,$F$127,IF(51&lt;=$A87,$F$126,IF(31&lt;=$A87,$F$125,IF(21&lt;=$A87,$F$124,IF(11&lt;=$A87,$F$123,IF(1&lt;=$A87,$F$122,0)))))))),0))*1.1,0)</f>
        <v>26358</v>
      </c>
      <c r="F87" s="89">
        <v>15136</v>
      </c>
      <c r="G87" s="90">
        <f t="shared" si="20"/>
        <v>41494</v>
      </c>
      <c r="H87" s="91">
        <f t="shared" si="21"/>
        <v>-4451</v>
      </c>
      <c r="I87" s="92">
        <f t="shared" si="21"/>
        <v>314</v>
      </c>
      <c r="J87" s="93">
        <f t="shared" si="21"/>
        <v>-4137</v>
      </c>
      <c r="K87" s="94">
        <f>ROUNDDOWN(($L$117+ROUNDDOWN(($A87*IF(501&lt;=$A87,$L$128,IF(101&lt;=$A87,$L$127,IF(51&lt;=$A87,$L$126,IF(31&lt;=$A87,$L$125,IF(21&lt;=$A87,$L$124,IF(11&lt;=$A87,$L$123,IF(1&lt;=$A87,$L$122,0)))))))),0))*1.1,0)</f>
        <v>28051</v>
      </c>
      <c r="L87" s="95">
        <v>16082</v>
      </c>
      <c r="M87" s="96">
        <f t="shared" si="22"/>
        <v>44133</v>
      </c>
      <c r="N87" s="97">
        <f t="shared" si="23"/>
        <v>1693</v>
      </c>
      <c r="O87" s="98">
        <f t="shared" si="23"/>
        <v>946</v>
      </c>
      <c r="P87" s="99">
        <f t="shared" si="23"/>
        <v>2639</v>
      </c>
      <c r="Q87" s="100">
        <f>ROUNDDOWN(($R$117+ROUNDDOWN(($A87*IF(501&lt;=$A87,$R$128,IF(101&lt;=$A87,$R$127,IF(51&lt;=$A87,$R$126,IF(31&lt;=$A87,$R$125,IF(21&lt;=$A87,$R$124,IF(11&lt;=$A87,$R$123,IF(1&lt;=$A87,$R$122,0)))))))),0))*1.1,0)</f>
        <v>29563</v>
      </c>
      <c r="R87" s="101">
        <f t="shared" si="19"/>
        <v>17028</v>
      </c>
      <c r="S87" s="102">
        <f t="shared" si="24"/>
        <v>46591</v>
      </c>
      <c r="T87" s="103">
        <f t="shared" si="25"/>
        <v>1512</v>
      </c>
      <c r="U87" s="104">
        <f t="shared" si="25"/>
        <v>946</v>
      </c>
      <c r="V87" s="105">
        <f t="shared" si="25"/>
        <v>2458</v>
      </c>
      <c r="W87" s="106">
        <f t="shared" si="26"/>
        <v>-1246</v>
      </c>
      <c r="X87" s="86">
        <f t="shared" si="26"/>
        <v>2206</v>
      </c>
      <c r="Y87" s="87">
        <f t="shared" si="26"/>
        <v>960</v>
      </c>
      <c r="Z87" s="107">
        <f t="shared" si="27"/>
        <v>0.95955727222564835</v>
      </c>
      <c r="AA87" s="83">
        <f t="shared" si="27"/>
        <v>1.1488328160841992</v>
      </c>
      <c r="AB87" s="83">
        <f t="shared" si="27"/>
        <v>1.0210383292060223</v>
      </c>
    </row>
    <row r="88" spans="1:28" s="57" customFormat="1" ht="18" customHeight="1" x14ac:dyDescent="0.25">
      <c r="A88" s="84">
        <v>83</v>
      </c>
      <c r="B88" s="85">
        <f t="shared" si="18"/>
        <v>31200</v>
      </c>
      <c r="C88" s="106">
        <v>15015</v>
      </c>
      <c r="D88" s="111">
        <f t="shared" si="28"/>
        <v>46215</v>
      </c>
      <c r="E88" s="88">
        <f>ROUNDDOWN(($F$117+ROUNDDOWN(($A88*IF(501&lt;=$A88,$F$128,IF(101&lt;=$A88,$F$127,IF(51&lt;=$A88,$F$126,IF(31&lt;=$A88,$F$125,IF(21&lt;=$A88,$F$124,IF(11&lt;=$A88,$F$123,IF(1&lt;=$A88,$F$122,0)))))))),0))*1.1,0)</f>
        <v>26560</v>
      </c>
      <c r="F88" s="89">
        <v>15312</v>
      </c>
      <c r="G88" s="90">
        <f t="shared" si="20"/>
        <v>41872</v>
      </c>
      <c r="H88" s="91">
        <f t="shared" si="21"/>
        <v>-4640</v>
      </c>
      <c r="I88" s="92">
        <f t="shared" si="21"/>
        <v>297</v>
      </c>
      <c r="J88" s="93">
        <f t="shared" si="21"/>
        <v>-4343</v>
      </c>
      <c r="K88" s="94">
        <f>ROUNDDOWN(($L$117+ROUNDDOWN(($A88*IF(501&lt;=$A88,$L$128,IF(101&lt;=$A88,$L$127,IF(51&lt;=$A88,$L$126,IF(31&lt;=$A88,$L$125,IF(21&lt;=$A88,$L$124,IF(11&lt;=$A88,$L$123,IF(1&lt;=$A88,$L$122,0)))))))),0))*1.1,0)</f>
        <v>28266</v>
      </c>
      <c r="L88" s="95">
        <v>16269</v>
      </c>
      <c r="M88" s="96">
        <f t="shared" si="22"/>
        <v>44535</v>
      </c>
      <c r="N88" s="97">
        <f t="shared" si="23"/>
        <v>1706</v>
      </c>
      <c r="O88" s="98">
        <f t="shared" si="23"/>
        <v>957</v>
      </c>
      <c r="P88" s="99">
        <f t="shared" si="23"/>
        <v>2663</v>
      </c>
      <c r="Q88" s="100">
        <f>ROUNDDOWN(($R$117+ROUNDDOWN(($A88*IF(501&lt;=$A88,$R$128,IF(101&lt;=$A88,$R$127,IF(51&lt;=$A88,$R$126,IF(31&lt;=$A88,$R$125,IF(21&lt;=$A88,$R$124,IF(11&lt;=$A88,$R$123,IF(1&lt;=$A88,$R$122,0)))))))),0))*1.1,0)</f>
        <v>29790</v>
      </c>
      <c r="R88" s="101">
        <f t="shared" si="19"/>
        <v>17226</v>
      </c>
      <c r="S88" s="102">
        <f t="shared" si="24"/>
        <v>47016</v>
      </c>
      <c r="T88" s="103">
        <f t="shared" si="25"/>
        <v>1524</v>
      </c>
      <c r="U88" s="104">
        <f t="shared" si="25"/>
        <v>957</v>
      </c>
      <c r="V88" s="105">
        <f t="shared" si="25"/>
        <v>2481</v>
      </c>
      <c r="W88" s="106">
        <f t="shared" si="26"/>
        <v>-1410</v>
      </c>
      <c r="X88" s="86">
        <f t="shared" si="26"/>
        <v>2211</v>
      </c>
      <c r="Y88" s="87">
        <f t="shared" si="26"/>
        <v>801</v>
      </c>
      <c r="Z88" s="107">
        <f t="shared" si="27"/>
        <v>0.95480769230769236</v>
      </c>
      <c r="AA88" s="83">
        <f t="shared" si="27"/>
        <v>1.1472527472527472</v>
      </c>
      <c r="AB88" s="83">
        <f t="shared" si="27"/>
        <v>1.017332035053554</v>
      </c>
    </row>
    <row r="89" spans="1:28" s="57" customFormat="1" ht="18" customHeight="1" x14ac:dyDescent="0.25">
      <c r="A89" s="84">
        <v>84</v>
      </c>
      <c r="B89" s="85">
        <f t="shared" si="18"/>
        <v>31590</v>
      </c>
      <c r="C89" s="106">
        <v>15207</v>
      </c>
      <c r="D89" s="111">
        <f t="shared" si="28"/>
        <v>46797</v>
      </c>
      <c r="E89" s="88">
        <f>ROUNDDOWN(($F$117+ROUNDDOWN(($A89*IF(501&lt;=$A89,$F$128,IF(101&lt;=$A89,$F$127,IF(51&lt;=$A89,$F$126,IF(31&lt;=$A89,$F$125,IF(21&lt;=$A89,$F$124,IF(11&lt;=$A89,$F$123,IF(1&lt;=$A89,$F$122,0)))))))),0))*1.1,0)</f>
        <v>26763</v>
      </c>
      <c r="F89" s="89">
        <v>15488</v>
      </c>
      <c r="G89" s="90">
        <f t="shared" si="20"/>
        <v>42251</v>
      </c>
      <c r="H89" s="91">
        <f t="shared" si="21"/>
        <v>-4827</v>
      </c>
      <c r="I89" s="92">
        <f t="shared" si="21"/>
        <v>281</v>
      </c>
      <c r="J89" s="93">
        <f t="shared" si="21"/>
        <v>-4546</v>
      </c>
      <c r="K89" s="94">
        <f>ROUNDDOWN(($L$117+ROUNDDOWN(($A89*IF(501&lt;=$A89,$L$128,IF(101&lt;=$A89,$L$127,IF(51&lt;=$A89,$L$126,IF(31&lt;=$A89,$L$125,IF(21&lt;=$A89,$L$124,IF(11&lt;=$A89,$L$123,IF(1&lt;=$A89,$L$122,0)))))))),0))*1.1,0)</f>
        <v>28482</v>
      </c>
      <c r="L89" s="95">
        <v>16456</v>
      </c>
      <c r="M89" s="96">
        <f t="shared" si="22"/>
        <v>44938</v>
      </c>
      <c r="N89" s="97">
        <f t="shared" si="23"/>
        <v>1719</v>
      </c>
      <c r="O89" s="98">
        <f t="shared" si="23"/>
        <v>968</v>
      </c>
      <c r="P89" s="99">
        <f t="shared" si="23"/>
        <v>2687</v>
      </c>
      <c r="Q89" s="100">
        <f>ROUNDDOWN(($R$117+ROUNDDOWN(($A89*IF(501&lt;=$A89,$R$128,IF(101&lt;=$A89,$R$127,IF(51&lt;=$A89,$R$126,IF(31&lt;=$A89,$R$125,IF(21&lt;=$A89,$R$124,IF(11&lt;=$A89,$R$123,IF(1&lt;=$A89,$R$122,0)))))))),0))*1.1,0)</f>
        <v>30016</v>
      </c>
      <c r="R89" s="101">
        <f t="shared" si="19"/>
        <v>17424</v>
      </c>
      <c r="S89" s="102">
        <f t="shared" si="24"/>
        <v>47440</v>
      </c>
      <c r="T89" s="103">
        <f t="shared" si="25"/>
        <v>1534</v>
      </c>
      <c r="U89" s="104">
        <f t="shared" si="25"/>
        <v>968</v>
      </c>
      <c r="V89" s="105">
        <f t="shared" si="25"/>
        <v>2502</v>
      </c>
      <c r="W89" s="106">
        <f t="shared" si="26"/>
        <v>-1574</v>
      </c>
      <c r="X89" s="86">
        <f t="shared" si="26"/>
        <v>2217</v>
      </c>
      <c r="Y89" s="87">
        <f t="shared" si="26"/>
        <v>643</v>
      </c>
      <c r="Z89" s="107">
        <f t="shared" si="27"/>
        <v>0.95017410572966132</v>
      </c>
      <c r="AA89" s="83">
        <f t="shared" si="27"/>
        <v>1.1457881238903136</v>
      </c>
      <c r="AB89" s="83">
        <f t="shared" si="27"/>
        <v>1.0137401970211766</v>
      </c>
    </row>
    <row r="90" spans="1:28" s="57" customFormat="1" ht="18" customHeight="1" x14ac:dyDescent="0.25">
      <c r="A90" s="84">
        <v>85</v>
      </c>
      <c r="B90" s="85">
        <f t="shared" si="18"/>
        <v>31981</v>
      </c>
      <c r="C90" s="106">
        <v>15400</v>
      </c>
      <c r="D90" s="111">
        <f t="shared" si="28"/>
        <v>47381</v>
      </c>
      <c r="E90" s="88">
        <f>ROUNDDOWN(($F$117+ROUNDDOWN(($A90*IF(501&lt;=$A90,$F$128,IF(101&lt;=$A90,$F$127,IF(51&lt;=$A90,$F$126,IF(31&lt;=$A90,$F$125,IF(21&lt;=$A90,$F$124,IF(11&lt;=$A90,$F$123,IF(1&lt;=$A90,$F$122,0)))))))),0))*1.1,0)</f>
        <v>26965</v>
      </c>
      <c r="F90" s="89">
        <v>15664</v>
      </c>
      <c r="G90" s="90">
        <f t="shared" si="20"/>
        <v>42629</v>
      </c>
      <c r="H90" s="91">
        <f t="shared" si="21"/>
        <v>-5016</v>
      </c>
      <c r="I90" s="92">
        <f t="shared" si="21"/>
        <v>264</v>
      </c>
      <c r="J90" s="93">
        <f t="shared" si="21"/>
        <v>-4752</v>
      </c>
      <c r="K90" s="94">
        <f>ROUNDDOWN(($L$117+ROUNDDOWN(($A90*IF(501&lt;=$A90,$L$128,IF(101&lt;=$A90,$L$127,IF(51&lt;=$A90,$L$126,IF(31&lt;=$A90,$L$125,IF(21&lt;=$A90,$L$124,IF(11&lt;=$A90,$L$123,IF(1&lt;=$A90,$L$122,0)))))))),0))*1.1,0)</f>
        <v>28697</v>
      </c>
      <c r="L90" s="95">
        <v>16643</v>
      </c>
      <c r="M90" s="96">
        <f t="shared" si="22"/>
        <v>45340</v>
      </c>
      <c r="N90" s="97">
        <f t="shared" si="23"/>
        <v>1732</v>
      </c>
      <c r="O90" s="98">
        <f t="shared" si="23"/>
        <v>979</v>
      </c>
      <c r="P90" s="99">
        <f t="shared" si="23"/>
        <v>2711</v>
      </c>
      <c r="Q90" s="100">
        <f>ROUNDDOWN(($R$117+ROUNDDOWN(($A90*IF(501&lt;=$A90,$R$128,IF(101&lt;=$A90,$R$127,IF(51&lt;=$A90,$R$126,IF(31&lt;=$A90,$R$125,IF(21&lt;=$A90,$R$124,IF(11&lt;=$A90,$R$123,IF(1&lt;=$A90,$R$122,0)))))))),0))*1.1,0)</f>
        <v>30243</v>
      </c>
      <c r="R90" s="101">
        <f t="shared" si="19"/>
        <v>17622</v>
      </c>
      <c r="S90" s="102">
        <f t="shared" si="24"/>
        <v>47865</v>
      </c>
      <c r="T90" s="103">
        <f t="shared" si="25"/>
        <v>1546</v>
      </c>
      <c r="U90" s="104">
        <f t="shared" si="25"/>
        <v>979</v>
      </c>
      <c r="V90" s="105">
        <f t="shared" si="25"/>
        <v>2525</v>
      </c>
      <c r="W90" s="106">
        <f t="shared" si="26"/>
        <v>-1738</v>
      </c>
      <c r="X90" s="86">
        <f t="shared" si="26"/>
        <v>2222</v>
      </c>
      <c r="Y90" s="87">
        <f t="shared" si="26"/>
        <v>484</v>
      </c>
      <c r="Z90" s="107">
        <f t="shared" si="27"/>
        <v>0.94565523279447172</v>
      </c>
      <c r="AA90" s="83">
        <f t="shared" si="27"/>
        <v>1.1442857142857144</v>
      </c>
      <c r="AB90" s="83">
        <f t="shared" si="27"/>
        <v>1.0102150651104873</v>
      </c>
    </row>
    <row r="91" spans="1:28" s="57" customFormat="1" ht="18" customHeight="1" x14ac:dyDescent="0.25">
      <c r="A91" s="84">
        <v>86</v>
      </c>
      <c r="B91" s="85">
        <f t="shared" si="18"/>
        <v>32371</v>
      </c>
      <c r="C91" s="106">
        <v>15592</v>
      </c>
      <c r="D91" s="111">
        <f t="shared" si="28"/>
        <v>47963</v>
      </c>
      <c r="E91" s="88">
        <f>ROUNDDOWN(($F$117+ROUNDDOWN(($A91*IF(501&lt;=$A91,$F$128,IF(101&lt;=$A91,$F$127,IF(51&lt;=$A91,$F$126,IF(31&lt;=$A91,$F$125,IF(21&lt;=$A91,$F$124,IF(11&lt;=$A91,$F$123,IF(1&lt;=$A91,$F$122,0)))))))),0))*1.1,0)</f>
        <v>27167</v>
      </c>
      <c r="F91" s="89">
        <v>15840</v>
      </c>
      <c r="G91" s="90">
        <f t="shared" si="20"/>
        <v>43007</v>
      </c>
      <c r="H91" s="91">
        <f t="shared" si="21"/>
        <v>-5204</v>
      </c>
      <c r="I91" s="92">
        <f t="shared" si="21"/>
        <v>248</v>
      </c>
      <c r="J91" s="93">
        <f t="shared" si="21"/>
        <v>-4956</v>
      </c>
      <c r="K91" s="94">
        <f>ROUNDDOWN(($L$117+ROUNDDOWN(($A91*IF(501&lt;=$A91,$L$128,IF(101&lt;=$A91,$L$127,IF(51&lt;=$A91,$L$126,IF(31&lt;=$A91,$L$125,IF(21&lt;=$A91,$L$124,IF(11&lt;=$A91,$L$123,IF(1&lt;=$A91,$L$122,0)))))))),0))*1.1,0)</f>
        <v>28913</v>
      </c>
      <c r="L91" s="95">
        <v>16830</v>
      </c>
      <c r="M91" s="96">
        <f t="shared" si="22"/>
        <v>45743</v>
      </c>
      <c r="N91" s="97">
        <f t="shared" si="23"/>
        <v>1746</v>
      </c>
      <c r="O91" s="98">
        <f t="shared" si="23"/>
        <v>990</v>
      </c>
      <c r="P91" s="99">
        <f t="shared" si="23"/>
        <v>2736</v>
      </c>
      <c r="Q91" s="100">
        <f>ROUNDDOWN(($R$117+ROUNDDOWN(($A91*IF(501&lt;=$A91,$R$128,IF(101&lt;=$A91,$R$127,IF(51&lt;=$A91,$R$126,IF(31&lt;=$A91,$R$125,IF(21&lt;=$A91,$R$124,IF(11&lt;=$A91,$R$123,IF(1&lt;=$A91,$R$122,0)))))))),0))*1.1,0)</f>
        <v>30470</v>
      </c>
      <c r="R91" s="101">
        <f t="shared" si="19"/>
        <v>17820</v>
      </c>
      <c r="S91" s="102">
        <f t="shared" si="24"/>
        <v>48290</v>
      </c>
      <c r="T91" s="103">
        <f t="shared" si="25"/>
        <v>1557</v>
      </c>
      <c r="U91" s="104">
        <f t="shared" si="25"/>
        <v>990</v>
      </c>
      <c r="V91" s="105">
        <f t="shared" si="25"/>
        <v>2547</v>
      </c>
      <c r="W91" s="106">
        <f t="shared" si="26"/>
        <v>-1901</v>
      </c>
      <c r="X91" s="86">
        <f t="shared" si="26"/>
        <v>2228</v>
      </c>
      <c r="Y91" s="87">
        <f t="shared" si="26"/>
        <v>327</v>
      </c>
      <c r="Z91" s="107">
        <f t="shared" si="27"/>
        <v>0.94127459763368448</v>
      </c>
      <c r="AA91" s="83">
        <f t="shared" si="27"/>
        <v>1.1428937916880451</v>
      </c>
      <c r="AB91" s="83">
        <f t="shared" si="27"/>
        <v>1.0068177553530846</v>
      </c>
    </row>
    <row r="92" spans="1:28" s="57" customFormat="1" ht="18" customHeight="1" x14ac:dyDescent="0.25">
      <c r="A92" s="84">
        <v>87</v>
      </c>
      <c r="B92" s="85">
        <f t="shared" si="18"/>
        <v>32762</v>
      </c>
      <c r="C92" s="106">
        <v>15785</v>
      </c>
      <c r="D92" s="111">
        <f t="shared" si="28"/>
        <v>48547</v>
      </c>
      <c r="E92" s="88">
        <f>ROUNDDOWN(($F$117+ROUNDDOWN(($A92*IF(501&lt;=$A92,$F$128,IF(101&lt;=$A92,$F$127,IF(51&lt;=$A92,$F$126,IF(31&lt;=$A92,$F$125,IF(21&lt;=$A92,$F$124,IF(11&lt;=$A92,$F$123,IF(1&lt;=$A92,$F$122,0)))))))),0))*1.1,0)</f>
        <v>27370</v>
      </c>
      <c r="F92" s="89">
        <v>16016</v>
      </c>
      <c r="G92" s="90">
        <f t="shared" si="20"/>
        <v>43386</v>
      </c>
      <c r="H92" s="91">
        <f t="shared" si="21"/>
        <v>-5392</v>
      </c>
      <c r="I92" s="92">
        <f t="shared" si="21"/>
        <v>231</v>
      </c>
      <c r="J92" s="93">
        <f t="shared" si="21"/>
        <v>-5161</v>
      </c>
      <c r="K92" s="94">
        <f>ROUNDDOWN(($L$117+ROUNDDOWN(($A92*IF(501&lt;=$A92,$L$128,IF(101&lt;=$A92,$L$127,IF(51&lt;=$A92,$L$126,IF(31&lt;=$A92,$L$125,IF(21&lt;=$A92,$L$124,IF(11&lt;=$A92,$L$123,IF(1&lt;=$A92,$L$122,0)))))))),0))*1.1,0)</f>
        <v>29129</v>
      </c>
      <c r="L92" s="95">
        <v>17017</v>
      </c>
      <c r="M92" s="96">
        <f t="shared" si="22"/>
        <v>46146</v>
      </c>
      <c r="N92" s="97">
        <f t="shared" si="23"/>
        <v>1759</v>
      </c>
      <c r="O92" s="98">
        <f t="shared" si="23"/>
        <v>1001</v>
      </c>
      <c r="P92" s="99">
        <f t="shared" si="23"/>
        <v>2760</v>
      </c>
      <c r="Q92" s="100">
        <f>ROUNDDOWN(($R$117+ROUNDDOWN(($A92*IF(501&lt;=$A92,$R$128,IF(101&lt;=$A92,$R$127,IF(51&lt;=$A92,$R$126,IF(31&lt;=$A92,$R$125,IF(21&lt;=$A92,$R$124,IF(11&lt;=$A92,$R$123,IF(1&lt;=$A92,$R$122,0)))))))),0))*1.1,0)</f>
        <v>30696</v>
      </c>
      <c r="R92" s="101">
        <f t="shared" si="19"/>
        <v>18018</v>
      </c>
      <c r="S92" s="102">
        <f t="shared" si="24"/>
        <v>48714</v>
      </c>
      <c r="T92" s="103">
        <f t="shared" si="25"/>
        <v>1567</v>
      </c>
      <c r="U92" s="104">
        <f t="shared" si="25"/>
        <v>1001</v>
      </c>
      <c r="V92" s="105">
        <f t="shared" si="25"/>
        <v>2568</v>
      </c>
      <c r="W92" s="106">
        <f t="shared" si="26"/>
        <v>-2066</v>
      </c>
      <c r="X92" s="86">
        <f t="shared" si="26"/>
        <v>2233</v>
      </c>
      <c r="Y92" s="87">
        <f t="shared" si="26"/>
        <v>167</v>
      </c>
      <c r="Z92" s="107">
        <f t="shared" si="27"/>
        <v>0.93693913680483487</v>
      </c>
      <c r="AA92" s="83">
        <f t="shared" si="27"/>
        <v>1.1414634146341462</v>
      </c>
      <c r="AB92" s="83">
        <f t="shared" si="27"/>
        <v>1.0034399653943602</v>
      </c>
    </row>
    <row r="93" spans="1:28" s="57" customFormat="1" ht="18" customHeight="1" x14ac:dyDescent="0.25">
      <c r="A93" s="84">
        <v>88</v>
      </c>
      <c r="B93" s="85">
        <f t="shared" si="18"/>
        <v>33152</v>
      </c>
      <c r="C93" s="106">
        <v>15977</v>
      </c>
      <c r="D93" s="111">
        <f t="shared" si="28"/>
        <v>49129</v>
      </c>
      <c r="E93" s="88">
        <f>ROUNDDOWN(($F$117+ROUNDDOWN(($A93*IF(501&lt;=$A93,$F$128,IF(101&lt;=$A93,$F$127,IF(51&lt;=$A93,$F$126,IF(31&lt;=$A93,$F$125,IF(21&lt;=$A93,$F$124,IF(11&lt;=$A93,$F$123,IF(1&lt;=$A93,$F$122,0)))))))),0))*1.1,0)</f>
        <v>27572</v>
      </c>
      <c r="F93" s="89">
        <v>16192</v>
      </c>
      <c r="G93" s="90">
        <f t="shared" si="20"/>
        <v>43764</v>
      </c>
      <c r="H93" s="91">
        <f t="shared" si="21"/>
        <v>-5580</v>
      </c>
      <c r="I93" s="92">
        <f t="shared" si="21"/>
        <v>215</v>
      </c>
      <c r="J93" s="93">
        <f t="shared" si="21"/>
        <v>-5365</v>
      </c>
      <c r="K93" s="94">
        <f>ROUNDDOWN(($L$117+ROUNDDOWN(($A93*IF(501&lt;=$A93,$L$128,IF(101&lt;=$A93,$L$127,IF(51&lt;=$A93,$L$126,IF(31&lt;=$A93,$L$125,IF(21&lt;=$A93,$L$124,IF(11&lt;=$A93,$L$123,IF(1&lt;=$A93,$L$122,0)))))))),0))*1.1,0)</f>
        <v>29344</v>
      </c>
      <c r="L93" s="95">
        <v>17204</v>
      </c>
      <c r="M93" s="96">
        <f t="shared" si="22"/>
        <v>46548</v>
      </c>
      <c r="N93" s="97">
        <f t="shared" si="23"/>
        <v>1772</v>
      </c>
      <c r="O93" s="98">
        <f t="shared" si="23"/>
        <v>1012</v>
      </c>
      <c r="P93" s="99">
        <f t="shared" si="23"/>
        <v>2784</v>
      </c>
      <c r="Q93" s="100">
        <f>ROUNDDOWN(($R$117+ROUNDDOWN(($A93*IF(501&lt;=$A93,$R$128,IF(101&lt;=$A93,$R$127,IF(51&lt;=$A93,$R$126,IF(31&lt;=$A93,$R$125,IF(21&lt;=$A93,$R$124,IF(11&lt;=$A93,$R$123,IF(1&lt;=$A93,$R$122,0)))))))),0))*1.1,0)</f>
        <v>30923</v>
      </c>
      <c r="R93" s="101">
        <f t="shared" si="19"/>
        <v>18216</v>
      </c>
      <c r="S93" s="102">
        <f t="shared" si="24"/>
        <v>49139</v>
      </c>
      <c r="T93" s="103">
        <f t="shared" si="25"/>
        <v>1579</v>
      </c>
      <c r="U93" s="104">
        <f t="shared" si="25"/>
        <v>1012</v>
      </c>
      <c r="V93" s="105">
        <f t="shared" si="25"/>
        <v>2591</v>
      </c>
      <c r="W93" s="106">
        <f t="shared" si="26"/>
        <v>-2229</v>
      </c>
      <c r="X93" s="86">
        <f t="shared" si="26"/>
        <v>2239</v>
      </c>
      <c r="Y93" s="87">
        <f t="shared" si="26"/>
        <v>10</v>
      </c>
      <c r="Z93" s="107">
        <f t="shared" si="27"/>
        <v>0.93276423745173742</v>
      </c>
      <c r="AA93" s="83">
        <f t="shared" si="27"/>
        <v>1.1401389497402517</v>
      </c>
      <c r="AB93" s="83">
        <f t="shared" si="27"/>
        <v>1.0002035457672658</v>
      </c>
    </row>
    <row r="94" spans="1:28" s="57" customFormat="1" ht="18" customHeight="1" x14ac:dyDescent="0.25">
      <c r="A94" s="84">
        <v>89</v>
      </c>
      <c r="B94" s="85">
        <f t="shared" si="18"/>
        <v>33543</v>
      </c>
      <c r="C94" s="106">
        <v>16170</v>
      </c>
      <c r="D94" s="111">
        <f t="shared" si="28"/>
        <v>49713</v>
      </c>
      <c r="E94" s="88">
        <f>ROUNDDOWN(($F$117+ROUNDDOWN(($A94*IF(501&lt;=$A94,$F$128,IF(101&lt;=$A94,$F$127,IF(51&lt;=$A94,$F$126,IF(31&lt;=$A94,$F$125,IF(21&lt;=$A94,$F$124,IF(11&lt;=$A94,$F$123,IF(1&lt;=$A94,$F$122,0)))))))),0))*1.1,0)</f>
        <v>27775</v>
      </c>
      <c r="F94" s="89">
        <v>16368</v>
      </c>
      <c r="G94" s="90">
        <f t="shared" si="20"/>
        <v>44143</v>
      </c>
      <c r="H94" s="91">
        <f t="shared" si="21"/>
        <v>-5768</v>
      </c>
      <c r="I94" s="92">
        <f t="shared" si="21"/>
        <v>198</v>
      </c>
      <c r="J94" s="93">
        <f t="shared" si="21"/>
        <v>-5570</v>
      </c>
      <c r="K94" s="94">
        <f>ROUNDDOWN(($L$117+ROUNDDOWN(($A94*IF(501&lt;=$A94,$L$128,IF(101&lt;=$A94,$L$127,IF(51&lt;=$A94,$L$126,IF(31&lt;=$A94,$L$125,IF(21&lt;=$A94,$L$124,IF(11&lt;=$A94,$L$123,IF(1&lt;=$A94,$L$122,0)))))))),0))*1.1,0)</f>
        <v>29560</v>
      </c>
      <c r="L94" s="95">
        <v>17391</v>
      </c>
      <c r="M94" s="96">
        <f t="shared" si="22"/>
        <v>46951</v>
      </c>
      <c r="N94" s="97">
        <f t="shared" si="23"/>
        <v>1785</v>
      </c>
      <c r="O94" s="98">
        <f t="shared" si="23"/>
        <v>1023</v>
      </c>
      <c r="P94" s="99">
        <f t="shared" si="23"/>
        <v>2808</v>
      </c>
      <c r="Q94" s="100">
        <f>ROUNDDOWN(($R$117+ROUNDDOWN(($A94*IF(501&lt;=$A94,$R$128,IF(101&lt;=$A94,$R$127,IF(51&lt;=$A94,$R$126,IF(31&lt;=$A94,$R$125,IF(21&lt;=$A94,$R$124,IF(11&lt;=$A94,$R$123,IF(1&lt;=$A94,$R$122,0)))))))),0))*1.1,0)</f>
        <v>31149</v>
      </c>
      <c r="R94" s="101">
        <f t="shared" si="19"/>
        <v>18414</v>
      </c>
      <c r="S94" s="102">
        <f t="shared" si="24"/>
        <v>49563</v>
      </c>
      <c r="T94" s="103">
        <f t="shared" si="25"/>
        <v>1589</v>
      </c>
      <c r="U94" s="104">
        <f t="shared" si="25"/>
        <v>1023</v>
      </c>
      <c r="V94" s="105">
        <f t="shared" si="25"/>
        <v>2612</v>
      </c>
      <c r="W94" s="106">
        <f t="shared" si="26"/>
        <v>-2394</v>
      </c>
      <c r="X94" s="86">
        <f t="shared" si="26"/>
        <v>2244</v>
      </c>
      <c r="Y94" s="87">
        <f t="shared" si="26"/>
        <v>-150</v>
      </c>
      <c r="Z94" s="107">
        <f t="shared" si="27"/>
        <v>0.92862892406761466</v>
      </c>
      <c r="AA94" s="83">
        <f t="shared" si="27"/>
        <v>1.1387755102040817</v>
      </c>
      <c r="AB94" s="83">
        <f t="shared" si="27"/>
        <v>0.99698268058656692</v>
      </c>
    </row>
    <row r="95" spans="1:28" s="57" customFormat="1" ht="18" customHeight="1" x14ac:dyDescent="0.25">
      <c r="A95" s="84">
        <v>90</v>
      </c>
      <c r="B95" s="85">
        <f t="shared" si="18"/>
        <v>33933</v>
      </c>
      <c r="C95" s="106">
        <v>16362</v>
      </c>
      <c r="D95" s="111">
        <f t="shared" si="28"/>
        <v>50295</v>
      </c>
      <c r="E95" s="88">
        <f>ROUNDDOWN(($F$117+ROUNDDOWN(($A95*IF(501&lt;=$A95,$F$128,IF(101&lt;=$A95,$F$127,IF(51&lt;=$A95,$F$126,IF(31&lt;=$A95,$F$125,IF(21&lt;=$A95,$F$124,IF(11&lt;=$A95,$F$123,IF(1&lt;=$A95,$F$122,0)))))))),0))*1.1,0)</f>
        <v>27977</v>
      </c>
      <c r="F95" s="89">
        <v>16544</v>
      </c>
      <c r="G95" s="90">
        <f t="shared" si="20"/>
        <v>44521</v>
      </c>
      <c r="H95" s="91">
        <f t="shared" si="21"/>
        <v>-5956</v>
      </c>
      <c r="I95" s="92">
        <f t="shared" si="21"/>
        <v>182</v>
      </c>
      <c r="J95" s="93">
        <f t="shared" si="21"/>
        <v>-5774</v>
      </c>
      <c r="K95" s="94">
        <f>ROUNDDOWN(($L$117+ROUNDDOWN(($A95*IF(501&lt;=$A95,$L$128,IF(101&lt;=$A95,$L$127,IF(51&lt;=$A95,$L$126,IF(31&lt;=$A95,$L$125,IF(21&lt;=$A95,$L$124,IF(11&lt;=$A95,$L$123,IF(1&lt;=$A95,$L$122,0)))))))),0))*1.1,0)</f>
        <v>29775</v>
      </c>
      <c r="L95" s="95">
        <v>17578</v>
      </c>
      <c r="M95" s="96">
        <f t="shared" si="22"/>
        <v>47353</v>
      </c>
      <c r="N95" s="97">
        <f t="shared" si="23"/>
        <v>1798</v>
      </c>
      <c r="O95" s="98">
        <f t="shared" si="23"/>
        <v>1034</v>
      </c>
      <c r="P95" s="99">
        <f t="shared" si="23"/>
        <v>2832</v>
      </c>
      <c r="Q95" s="100">
        <f>ROUNDDOWN(($R$117+ROUNDDOWN(($A95*IF(501&lt;=$A95,$R$128,IF(101&lt;=$A95,$R$127,IF(51&lt;=$A95,$R$126,IF(31&lt;=$A95,$R$125,IF(21&lt;=$A95,$R$124,IF(11&lt;=$A95,$R$123,IF(1&lt;=$A95,$R$122,0)))))))),0))*1.1,0)</f>
        <v>31376</v>
      </c>
      <c r="R95" s="101">
        <f t="shared" si="19"/>
        <v>18612</v>
      </c>
      <c r="S95" s="102">
        <f t="shared" si="24"/>
        <v>49988</v>
      </c>
      <c r="T95" s="103">
        <f t="shared" si="25"/>
        <v>1601</v>
      </c>
      <c r="U95" s="104">
        <f t="shared" si="25"/>
        <v>1034</v>
      </c>
      <c r="V95" s="105">
        <f t="shared" si="25"/>
        <v>2635</v>
      </c>
      <c r="W95" s="106">
        <f t="shared" si="26"/>
        <v>-2557</v>
      </c>
      <c r="X95" s="86">
        <f t="shared" si="26"/>
        <v>2250</v>
      </c>
      <c r="Y95" s="87">
        <f t="shared" si="26"/>
        <v>-307</v>
      </c>
      <c r="Z95" s="107">
        <f t="shared" si="27"/>
        <v>0.92464562520260518</v>
      </c>
      <c r="AA95" s="83">
        <f t="shared" si="27"/>
        <v>1.1375137513751374</v>
      </c>
      <c r="AB95" s="83">
        <f t="shared" si="27"/>
        <v>0.9938960135202306</v>
      </c>
    </row>
    <row r="96" spans="1:28" s="57" customFormat="1" ht="18" customHeight="1" x14ac:dyDescent="0.25">
      <c r="A96" s="84">
        <v>91</v>
      </c>
      <c r="B96" s="85">
        <f t="shared" si="18"/>
        <v>34324</v>
      </c>
      <c r="C96" s="106">
        <v>16555</v>
      </c>
      <c r="D96" s="111">
        <f t="shared" si="28"/>
        <v>50879</v>
      </c>
      <c r="E96" s="88">
        <f>ROUNDDOWN(($F$117+ROUNDDOWN(($A96*IF(501&lt;=$A96,$F$128,IF(101&lt;=$A96,$F$127,IF(51&lt;=$A96,$F$126,IF(31&lt;=$A96,$F$125,IF(21&lt;=$A96,$F$124,IF(11&lt;=$A96,$F$123,IF(1&lt;=$A96,$F$122,0)))))))),0))*1.1,0)</f>
        <v>28179</v>
      </c>
      <c r="F96" s="89">
        <v>16720</v>
      </c>
      <c r="G96" s="90">
        <f t="shared" si="20"/>
        <v>44899</v>
      </c>
      <c r="H96" s="91">
        <f t="shared" si="21"/>
        <v>-6145</v>
      </c>
      <c r="I96" s="92">
        <f t="shared" si="21"/>
        <v>165</v>
      </c>
      <c r="J96" s="93">
        <f t="shared" si="21"/>
        <v>-5980</v>
      </c>
      <c r="K96" s="94">
        <f>ROUNDDOWN(($L$117+ROUNDDOWN(($A96*IF(501&lt;=$A96,$L$128,IF(101&lt;=$A96,$L$127,IF(51&lt;=$A96,$L$126,IF(31&lt;=$A96,$L$125,IF(21&lt;=$A96,$L$124,IF(11&lt;=$A96,$L$123,IF(1&lt;=$A96,$L$122,0)))))))),0))*1.1,0)</f>
        <v>29991</v>
      </c>
      <c r="L96" s="95">
        <v>17765</v>
      </c>
      <c r="M96" s="96">
        <f t="shared" si="22"/>
        <v>47756</v>
      </c>
      <c r="N96" s="97">
        <f t="shared" si="23"/>
        <v>1812</v>
      </c>
      <c r="O96" s="98">
        <f t="shared" si="23"/>
        <v>1045</v>
      </c>
      <c r="P96" s="99">
        <f t="shared" si="23"/>
        <v>2857</v>
      </c>
      <c r="Q96" s="100">
        <f>ROUNDDOWN(($R$117+ROUNDDOWN(($A96*IF(501&lt;=$A96,$R$128,IF(101&lt;=$A96,$R$127,IF(51&lt;=$A96,$R$126,IF(31&lt;=$A96,$R$125,IF(21&lt;=$A96,$R$124,IF(11&lt;=$A96,$R$123,IF(1&lt;=$A96,$R$122,0)))))))),0))*1.1,0)</f>
        <v>31603</v>
      </c>
      <c r="R96" s="101">
        <f t="shared" si="19"/>
        <v>18810</v>
      </c>
      <c r="S96" s="102">
        <f t="shared" si="24"/>
        <v>50413</v>
      </c>
      <c r="T96" s="103">
        <f t="shared" si="25"/>
        <v>1612</v>
      </c>
      <c r="U96" s="104">
        <f t="shared" si="25"/>
        <v>1045</v>
      </c>
      <c r="V96" s="105">
        <f t="shared" si="25"/>
        <v>2657</v>
      </c>
      <c r="W96" s="106">
        <f t="shared" si="26"/>
        <v>-2721</v>
      </c>
      <c r="X96" s="86">
        <f t="shared" si="26"/>
        <v>2255</v>
      </c>
      <c r="Y96" s="87">
        <f t="shared" si="26"/>
        <v>-466</v>
      </c>
      <c r="Z96" s="107">
        <f t="shared" si="27"/>
        <v>0.92072602260808767</v>
      </c>
      <c r="AA96" s="83">
        <f t="shared" si="27"/>
        <v>1.1362126245847175</v>
      </c>
      <c r="AB96" s="83">
        <f t="shared" si="27"/>
        <v>0.99084101495705501</v>
      </c>
    </row>
    <row r="97" spans="1:28" s="57" customFormat="1" ht="18" customHeight="1" x14ac:dyDescent="0.25">
      <c r="A97" s="84">
        <v>92</v>
      </c>
      <c r="B97" s="85">
        <f t="shared" si="18"/>
        <v>34714</v>
      </c>
      <c r="C97" s="106">
        <v>16747</v>
      </c>
      <c r="D97" s="111">
        <f t="shared" si="28"/>
        <v>51461</v>
      </c>
      <c r="E97" s="88">
        <f>ROUNDDOWN(($F$117+ROUNDDOWN(($A97*IF(501&lt;=$A97,$F$128,IF(101&lt;=$A97,$F$127,IF(51&lt;=$A97,$F$126,IF(31&lt;=$A97,$F$125,IF(21&lt;=$A97,$F$124,IF(11&lt;=$A97,$F$123,IF(1&lt;=$A97,$F$122,0)))))))),0))*1.1,0)</f>
        <v>28382</v>
      </c>
      <c r="F97" s="89">
        <v>16896</v>
      </c>
      <c r="G97" s="90">
        <f t="shared" si="20"/>
        <v>45278</v>
      </c>
      <c r="H97" s="91">
        <f t="shared" si="21"/>
        <v>-6332</v>
      </c>
      <c r="I97" s="92">
        <f t="shared" si="21"/>
        <v>149</v>
      </c>
      <c r="J97" s="93">
        <f t="shared" si="21"/>
        <v>-6183</v>
      </c>
      <c r="K97" s="94">
        <f>ROUNDDOWN(($L$117+ROUNDDOWN(($A97*IF(501&lt;=$A97,$L$128,IF(101&lt;=$A97,$L$127,IF(51&lt;=$A97,$L$126,IF(31&lt;=$A97,$L$125,IF(21&lt;=$A97,$L$124,IF(11&lt;=$A97,$L$123,IF(1&lt;=$A97,$L$122,0)))))))),0))*1.1,0)</f>
        <v>30207</v>
      </c>
      <c r="L97" s="95">
        <v>17952</v>
      </c>
      <c r="M97" s="96">
        <f t="shared" si="22"/>
        <v>48159</v>
      </c>
      <c r="N97" s="97">
        <f t="shared" si="23"/>
        <v>1825</v>
      </c>
      <c r="O97" s="98">
        <f t="shared" si="23"/>
        <v>1056</v>
      </c>
      <c r="P97" s="99">
        <f t="shared" si="23"/>
        <v>2881</v>
      </c>
      <c r="Q97" s="100">
        <f>ROUNDDOWN(($R$117+ROUNDDOWN(($A97*IF(501&lt;=$A97,$R$128,IF(101&lt;=$A97,$R$127,IF(51&lt;=$A97,$R$126,IF(31&lt;=$A97,$R$125,IF(21&lt;=$A97,$R$124,IF(11&lt;=$A97,$R$123,IF(1&lt;=$A97,$R$122,0)))))))),0))*1.1,0)</f>
        <v>31829</v>
      </c>
      <c r="R97" s="101">
        <f t="shared" si="19"/>
        <v>19008</v>
      </c>
      <c r="S97" s="102">
        <f t="shared" si="24"/>
        <v>50837</v>
      </c>
      <c r="T97" s="103">
        <f t="shared" si="25"/>
        <v>1622</v>
      </c>
      <c r="U97" s="104">
        <f t="shared" si="25"/>
        <v>1056</v>
      </c>
      <c r="V97" s="105">
        <f t="shared" si="25"/>
        <v>2678</v>
      </c>
      <c r="W97" s="106">
        <f t="shared" si="26"/>
        <v>-2885</v>
      </c>
      <c r="X97" s="86">
        <f t="shared" si="26"/>
        <v>2261</v>
      </c>
      <c r="Y97" s="87">
        <f t="shared" si="26"/>
        <v>-624</v>
      </c>
      <c r="Z97" s="107">
        <f t="shared" si="27"/>
        <v>0.91689232010139998</v>
      </c>
      <c r="AA97" s="83">
        <f t="shared" si="27"/>
        <v>1.135009255389025</v>
      </c>
      <c r="AB97" s="83">
        <f t="shared" si="27"/>
        <v>0.98787431258623037</v>
      </c>
    </row>
    <row r="98" spans="1:28" s="57" customFormat="1" ht="18" customHeight="1" x14ac:dyDescent="0.25">
      <c r="A98" s="84">
        <v>93</v>
      </c>
      <c r="B98" s="85">
        <f t="shared" si="18"/>
        <v>35105</v>
      </c>
      <c r="C98" s="106">
        <v>16940</v>
      </c>
      <c r="D98" s="111">
        <f t="shared" si="28"/>
        <v>52045</v>
      </c>
      <c r="E98" s="88">
        <f>ROUNDDOWN(($F$117+ROUNDDOWN(($A98*IF(501&lt;=$A98,$F$128,IF(101&lt;=$A98,$F$127,IF(51&lt;=$A98,$F$126,IF(31&lt;=$A98,$F$125,IF(21&lt;=$A98,$F$124,IF(11&lt;=$A98,$F$123,IF(1&lt;=$A98,$F$122,0)))))))),0))*1.1,0)</f>
        <v>28584</v>
      </c>
      <c r="F98" s="89">
        <v>17072</v>
      </c>
      <c r="G98" s="90">
        <f t="shared" si="20"/>
        <v>45656</v>
      </c>
      <c r="H98" s="91">
        <f t="shared" si="21"/>
        <v>-6521</v>
      </c>
      <c r="I98" s="92">
        <f t="shared" si="21"/>
        <v>132</v>
      </c>
      <c r="J98" s="93">
        <f t="shared" si="21"/>
        <v>-6389</v>
      </c>
      <c r="K98" s="94">
        <f>ROUNDDOWN(($L$117+ROUNDDOWN(($A98*IF(501&lt;=$A98,$L$128,IF(101&lt;=$A98,$L$127,IF(51&lt;=$A98,$L$126,IF(31&lt;=$A98,$L$125,IF(21&lt;=$A98,$L$124,IF(11&lt;=$A98,$L$123,IF(1&lt;=$A98,$L$122,0)))))))),0))*1.1,0)</f>
        <v>30422</v>
      </c>
      <c r="L98" s="95">
        <v>18139</v>
      </c>
      <c r="M98" s="96">
        <f t="shared" si="22"/>
        <v>48561</v>
      </c>
      <c r="N98" s="97">
        <f t="shared" si="23"/>
        <v>1838</v>
      </c>
      <c r="O98" s="98">
        <f t="shared" si="23"/>
        <v>1067</v>
      </c>
      <c r="P98" s="99">
        <f t="shared" si="23"/>
        <v>2905</v>
      </c>
      <c r="Q98" s="100">
        <f>ROUNDDOWN(($R$117+ROUNDDOWN(($A98*IF(501&lt;=$A98,$R$128,IF(101&lt;=$A98,$R$127,IF(51&lt;=$A98,$R$126,IF(31&lt;=$A98,$R$125,IF(21&lt;=$A98,$R$124,IF(11&lt;=$A98,$R$123,IF(1&lt;=$A98,$R$122,0)))))))),0))*1.1,0)</f>
        <v>32056</v>
      </c>
      <c r="R98" s="101">
        <f t="shared" si="19"/>
        <v>19206</v>
      </c>
      <c r="S98" s="102">
        <f t="shared" si="24"/>
        <v>51262</v>
      </c>
      <c r="T98" s="103">
        <f t="shared" si="25"/>
        <v>1634</v>
      </c>
      <c r="U98" s="104">
        <f t="shared" si="25"/>
        <v>1067</v>
      </c>
      <c r="V98" s="105">
        <f t="shared" si="25"/>
        <v>2701</v>
      </c>
      <c r="W98" s="106">
        <f t="shared" si="26"/>
        <v>-3049</v>
      </c>
      <c r="X98" s="86">
        <f t="shared" si="26"/>
        <v>2266</v>
      </c>
      <c r="Y98" s="87">
        <f t="shared" si="26"/>
        <v>-783</v>
      </c>
      <c r="Z98" s="107">
        <f t="shared" si="27"/>
        <v>0.91314627545933624</v>
      </c>
      <c r="AA98" s="83">
        <f t="shared" si="27"/>
        <v>1.1337662337662338</v>
      </c>
      <c r="AB98" s="83">
        <f t="shared" si="27"/>
        <v>0.98495532712076084</v>
      </c>
    </row>
    <row r="99" spans="1:28" s="57" customFormat="1" ht="18" customHeight="1" x14ac:dyDescent="0.25">
      <c r="A99" s="84">
        <v>94</v>
      </c>
      <c r="B99" s="85">
        <f t="shared" si="18"/>
        <v>35495</v>
      </c>
      <c r="C99" s="106">
        <v>17132</v>
      </c>
      <c r="D99" s="111">
        <f t="shared" si="28"/>
        <v>52627</v>
      </c>
      <c r="E99" s="88">
        <f>ROUNDDOWN(($F$117+ROUNDDOWN(($A99*IF(501&lt;=$A99,$F$128,IF(101&lt;=$A99,$F$127,IF(51&lt;=$A99,$F$126,IF(31&lt;=$A99,$F$125,IF(21&lt;=$A99,$F$124,IF(11&lt;=$A99,$F$123,IF(1&lt;=$A99,$F$122,0)))))))),0))*1.1,0)</f>
        <v>28787</v>
      </c>
      <c r="F99" s="89">
        <v>17248</v>
      </c>
      <c r="G99" s="90">
        <f t="shared" si="20"/>
        <v>46035</v>
      </c>
      <c r="H99" s="91">
        <f t="shared" si="21"/>
        <v>-6708</v>
      </c>
      <c r="I99" s="92">
        <f t="shared" si="21"/>
        <v>116</v>
      </c>
      <c r="J99" s="93">
        <f t="shared" si="21"/>
        <v>-6592</v>
      </c>
      <c r="K99" s="94">
        <f>ROUNDDOWN(($L$117+ROUNDDOWN(($A99*IF(501&lt;=$A99,$L$128,IF(101&lt;=$A99,$L$127,IF(51&lt;=$A99,$L$126,IF(31&lt;=$A99,$L$125,IF(21&lt;=$A99,$L$124,IF(11&lt;=$A99,$L$123,IF(1&lt;=$A99,$L$122,0)))))))),0))*1.1,0)</f>
        <v>30638</v>
      </c>
      <c r="L99" s="95">
        <v>18326</v>
      </c>
      <c r="M99" s="96">
        <f t="shared" si="22"/>
        <v>48964</v>
      </c>
      <c r="N99" s="97">
        <f t="shared" si="23"/>
        <v>1851</v>
      </c>
      <c r="O99" s="98">
        <f t="shared" si="23"/>
        <v>1078</v>
      </c>
      <c r="P99" s="99">
        <f t="shared" si="23"/>
        <v>2929</v>
      </c>
      <c r="Q99" s="100">
        <f>ROUNDDOWN(($R$117+ROUNDDOWN(($A99*IF(501&lt;=$A99,$R$128,IF(101&lt;=$A99,$R$127,IF(51&lt;=$A99,$R$126,IF(31&lt;=$A99,$R$125,IF(21&lt;=$A99,$R$124,IF(11&lt;=$A99,$R$123,IF(1&lt;=$A99,$R$122,0)))))))),0))*1.1,0)</f>
        <v>32282</v>
      </c>
      <c r="R99" s="101">
        <f t="shared" si="19"/>
        <v>19404</v>
      </c>
      <c r="S99" s="102">
        <f t="shared" si="24"/>
        <v>51686</v>
      </c>
      <c r="T99" s="103">
        <f t="shared" si="25"/>
        <v>1644</v>
      </c>
      <c r="U99" s="104">
        <f t="shared" si="25"/>
        <v>1078</v>
      </c>
      <c r="V99" s="105">
        <f t="shared" si="25"/>
        <v>2722</v>
      </c>
      <c r="W99" s="106">
        <f t="shared" si="26"/>
        <v>-3213</v>
      </c>
      <c r="X99" s="86">
        <f t="shared" si="26"/>
        <v>2272</v>
      </c>
      <c r="Y99" s="87">
        <f t="shared" si="26"/>
        <v>-941</v>
      </c>
      <c r="Z99" s="107">
        <f t="shared" si="27"/>
        <v>0.90948020848006761</v>
      </c>
      <c r="AA99" s="83">
        <f t="shared" si="27"/>
        <v>1.1326173243053934</v>
      </c>
      <c r="AB99" s="83">
        <f t="shared" si="27"/>
        <v>0.9821194443916621</v>
      </c>
    </row>
    <row r="100" spans="1:28" s="57" customFormat="1" ht="18" customHeight="1" x14ac:dyDescent="0.25">
      <c r="A100" s="84">
        <v>95</v>
      </c>
      <c r="B100" s="85">
        <f t="shared" si="18"/>
        <v>35886</v>
      </c>
      <c r="C100" s="106">
        <v>17325</v>
      </c>
      <c r="D100" s="111">
        <f t="shared" si="28"/>
        <v>53211</v>
      </c>
      <c r="E100" s="88">
        <f>ROUNDDOWN(($F$117+ROUNDDOWN(($A100*IF(501&lt;=$A100,$F$128,IF(101&lt;=$A100,$F$127,IF(51&lt;=$A100,$F$126,IF(31&lt;=$A100,$F$125,IF(21&lt;=$A100,$F$124,IF(11&lt;=$A100,$F$123,IF(1&lt;=$A100,$F$122,0)))))))),0))*1.1,0)</f>
        <v>28989</v>
      </c>
      <c r="F100" s="89">
        <v>17424</v>
      </c>
      <c r="G100" s="90">
        <f t="shared" si="20"/>
        <v>46413</v>
      </c>
      <c r="H100" s="91">
        <f t="shared" si="21"/>
        <v>-6897</v>
      </c>
      <c r="I100" s="92">
        <f t="shared" si="21"/>
        <v>99</v>
      </c>
      <c r="J100" s="93">
        <f t="shared" si="21"/>
        <v>-6798</v>
      </c>
      <c r="K100" s="94">
        <f>ROUNDDOWN(($L$117+ROUNDDOWN(($A100*IF(501&lt;=$A100,$L$128,IF(101&lt;=$A100,$L$127,IF(51&lt;=$A100,$L$126,IF(31&lt;=$A100,$L$125,IF(21&lt;=$A100,$L$124,IF(11&lt;=$A100,$L$123,IF(1&lt;=$A100,$L$122,0)))))))),0))*1.1,0)</f>
        <v>30853</v>
      </c>
      <c r="L100" s="95">
        <v>18513</v>
      </c>
      <c r="M100" s="96">
        <f t="shared" si="22"/>
        <v>49366</v>
      </c>
      <c r="N100" s="97">
        <f t="shared" si="23"/>
        <v>1864</v>
      </c>
      <c r="O100" s="98">
        <f t="shared" si="23"/>
        <v>1089</v>
      </c>
      <c r="P100" s="99">
        <f t="shared" si="23"/>
        <v>2953</v>
      </c>
      <c r="Q100" s="100">
        <f>ROUNDDOWN(($R$117+ROUNDDOWN(($A100*IF(501&lt;=$A100,$R$128,IF(101&lt;=$A100,$R$127,IF(51&lt;=$A100,$R$126,IF(31&lt;=$A100,$R$125,IF(21&lt;=$A100,$R$124,IF(11&lt;=$A100,$R$123,IF(1&lt;=$A100,$R$122,0)))))))),0))*1.1,0)</f>
        <v>32509</v>
      </c>
      <c r="R100" s="101">
        <f t="shared" si="19"/>
        <v>19602</v>
      </c>
      <c r="S100" s="102">
        <f t="shared" si="24"/>
        <v>52111</v>
      </c>
      <c r="T100" s="103">
        <f t="shared" si="25"/>
        <v>1656</v>
      </c>
      <c r="U100" s="104">
        <f t="shared" si="25"/>
        <v>1089</v>
      </c>
      <c r="V100" s="105">
        <f t="shared" si="25"/>
        <v>2745</v>
      </c>
      <c r="W100" s="106">
        <f t="shared" si="26"/>
        <v>-3377</v>
      </c>
      <c r="X100" s="86">
        <f t="shared" si="26"/>
        <v>2277</v>
      </c>
      <c r="Y100" s="87">
        <f t="shared" si="26"/>
        <v>-1100</v>
      </c>
      <c r="Z100" s="107">
        <f t="shared" si="27"/>
        <v>0.90589644986902973</v>
      </c>
      <c r="AA100" s="83">
        <f t="shared" si="27"/>
        <v>1.1314285714285715</v>
      </c>
      <c r="AB100" s="83">
        <f t="shared" si="27"/>
        <v>0.97932758264268671</v>
      </c>
    </row>
    <row r="101" spans="1:28" s="57" customFormat="1" ht="18" customHeight="1" x14ac:dyDescent="0.25">
      <c r="A101" s="84">
        <v>96</v>
      </c>
      <c r="B101" s="85">
        <f t="shared" si="18"/>
        <v>36276</v>
      </c>
      <c r="C101" s="106">
        <v>17517</v>
      </c>
      <c r="D101" s="111">
        <f t="shared" si="28"/>
        <v>53793</v>
      </c>
      <c r="E101" s="88">
        <f>ROUNDDOWN(($F$117+ROUNDDOWN(($A101*IF(501&lt;=$A101,$F$128,IF(101&lt;=$A101,$F$127,IF(51&lt;=$A101,$F$126,IF(31&lt;=$A101,$F$125,IF(21&lt;=$A101,$F$124,IF(11&lt;=$A101,$F$123,IF(1&lt;=$A101,$F$122,0)))))))),0))*1.1,0)</f>
        <v>29191</v>
      </c>
      <c r="F101" s="89">
        <v>17600</v>
      </c>
      <c r="G101" s="90">
        <f t="shared" si="20"/>
        <v>46791</v>
      </c>
      <c r="H101" s="91">
        <f t="shared" si="21"/>
        <v>-7085</v>
      </c>
      <c r="I101" s="92">
        <f t="shared" si="21"/>
        <v>83</v>
      </c>
      <c r="J101" s="93">
        <f t="shared" si="21"/>
        <v>-7002</v>
      </c>
      <c r="K101" s="94">
        <f>ROUNDDOWN(($L$117+ROUNDDOWN(($A101*IF(501&lt;=$A101,$L$128,IF(101&lt;=$A101,$L$127,IF(51&lt;=$A101,$L$126,IF(31&lt;=$A101,$L$125,IF(21&lt;=$A101,$L$124,IF(11&lt;=$A101,$L$123,IF(1&lt;=$A101,$L$122,0)))))))),0))*1.1,0)</f>
        <v>31069</v>
      </c>
      <c r="L101" s="95">
        <v>18700</v>
      </c>
      <c r="M101" s="96">
        <f t="shared" si="22"/>
        <v>49769</v>
      </c>
      <c r="N101" s="97">
        <f t="shared" si="23"/>
        <v>1878</v>
      </c>
      <c r="O101" s="98">
        <f t="shared" si="23"/>
        <v>1100</v>
      </c>
      <c r="P101" s="99">
        <f t="shared" si="23"/>
        <v>2978</v>
      </c>
      <c r="Q101" s="100">
        <f>ROUNDDOWN(($R$117+ROUNDDOWN(($A101*IF(501&lt;=$A101,$R$128,IF(101&lt;=$A101,$R$127,IF(51&lt;=$A101,$R$126,IF(31&lt;=$A101,$R$125,IF(21&lt;=$A101,$R$124,IF(11&lt;=$A101,$R$123,IF(1&lt;=$A101,$R$122,0)))))))),0))*1.1,0)</f>
        <v>32736</v>
      </c>
      <c r="R101" s="101">
        <f t="shared" si="19"/>
        <v>19800</v>
      </c>
      <c r="S101" s="102">
        <f t="shared" si="24"/>
        <v>52536</v>
      </c>
      <c r="T101" s="103">
        <f t="shared" si="25"/>
        <v>1667</v>
      </c>
      <c r="U101" s="104">
        <f t="shared" si="25"/>
        <v>1100</v>
      </c>
      <c r="V101" s="105">
        <f t="shared" si="25"/>
        <v>2767</v>
      </c>
      <c r="W101" s="106">
        <f t="shared" si="26"/>
        <v>-3540</v>
      </c>
      <c r="X101" s="86">
        <f t="shared" si="26"/>
        <v>2283</v>
      </c>
      <c r="Y101" s="87">
        <f t="shared" si="26"/>
        <v>-1257</v>
      </c>
      <c r="Z101" s="107">
        <f t="shared" si="27"/>
        <v>0.9024148197155144</v>
      </c>
      <c r="AA101" s="83">
        <f t="shared" si="27"/>
        <v>1.1303305360506937</v>
      </c>
      <c r="AB101" s="83">
        <f t="shared" si="27"/>
        <v>0.97663264737047573</v>
      </c>
    </row>
    <row r="102" spans="1:28" s="57" customFormat="1" ht="18" customHeight="1" x14ac:dyDescent="0.25">
      <c r="A102" s="84">
        <v>97</v>
      </c>
      <c r="B102" s="85">
        <f t="shared" si="18"/>
        <v>36667</v>
      </c>
      <c r="C102" s="106">
        <v>17710</v>
      </c>
      <c r="D102" s="111">
        <f t="shared" si="28"/>
        <v>54377</v>
      </c>
      <c r="E102" s="88">
        <f>ROUNDDOWN(($F$117+ROUNDDOWN(($A102*IF(501&lt;=$A102,$F$128,IF(101&lt;=$A102,$F$127,IF(51&lt;=$A102,$F$126,IF(31&lt;=$A102,$F$125,IF(21&lt;=$A102,$F$124,IF(11&lt;=$A102,$F$123,IF(1&lt;=$A102,$F$122,0)))))))),0))*1.1,0)</f>
        <v>29394</v>
      </c>
      <c r="F102" s="89">
        <v>17776</v>
      </c>
      <c r="G102" s="90">
        <f t="shared" si="20"/>
        <v>47170</v>
      </c>
      <c r="H102" s="91">
        <f t="shared" si="21"/>
        <v>-7273</v>
      </c>
      <c r="I102" s="92">
        <f t="shared" si="21"/>
        <v>66</v>
      </c>
      <c r="J102" s="93">
        <f t="shared" si="21"/>
        <v>-7207</v>
      </c>
      <c r="K102" s="94">
        <f>ROUNDDOWN(($L$117+ROUNDDOWN(($A102*IF(501&lt;=$A102,$L$128,IF(101&lt;=$A102,$L$127,IF(51&lt;=$A102,$L$126,IF(31&lt;=$A102,$L$125,IF(21&lt;=$A102,$L$124,IF(11&lt;=$A102,$L$123,IF(1&lt;=$A102,$L$122,0)))))))),0))*1.1,0)</f>
        <v>31285</v>
      </c>
      <c r="L102" s="95">
        <v>18887</v>
      </c>
      <c r="M102" s="96">
        <f t="shared" si="22"/>
        <v>50172</v>
      </c>
      <c r="N102" s="97">
        <f t="shared" si="23"/>
        <v>1891</v>
      </c>
      <c r="O102" s="98">
        <f t="shared" si="23"/>
        <v>1111</v>
      </c>
      <c r="P102" s="99">
        <f t="shared" si="23"/>
        <v>3002</v>
      </c>
      <c r="Q102" s="100">
        <f>ROUNDDOWN(($R$117+ROUNDDOWN(($A102*IF(501&lt;=$A102,$R$128,IF(101&lt;=$A102,$R$127,IF(51&lt;=$A102,$R$126,IF(31&lt;=$A102,$R$125,IF(21&lt;=$A102,$R$124,IF(11&lt;=$A102,$R$123,IF(1&lt;=$A102,$R$122,0)))))))),0))*1.1,0)</f>
        <v>32962</v>
      </c>
      <c r="R102" s="101">
        <f t="shared" si="19"/>
        <v>19998</v>
      </c>
      <c r="S102" s="102">
        <f t="shared" si="24"/>
        <v>52960</v>
      </c>
      <c r="T102" s="103">
        <f t="shared" si="25"/>
        <v>1677</v>
      </c>
      <c r="U102" s="104">
        <f t="shared" si="25"/>
        <v>1111</v>
      </c>
      <c r="V102" s="105">
        <f t="shared" si="25"/>
        <v>2788</v>
      </c>
      <c r="W102" s="106">
        <f t="shared" si="26"/>
        <v>-3705</v>
      </c>
      <c r="X102" s="86">
        <f t="shared" si="26"/>
        <v>2288</v>
      </c>
      <c r="Y102" s="87">
        <f t="shared" si="26"/>
        <v>-1417</v>
      </c>
      <c r="Z102" s="107">
        <f t="shared" si="27"/>
        <v>0.89895546404123594</v>
      </c>
      <c r="AA102" s="83">
        <f t="shared" si="27"/>
        <v>1.129192546583851</v>
      </c>
      <c r="AB102" s="83">
        <f t="shared" si="27"/>
        <v>0.97394118837008292</v>
      </c>
    </row>
    <row r="103" spans="1:28" s="57" customFormat="1" ht="18" customHeight="1" x14ac:dyDescent="0.25">
      <c r="A103" s="84">
        <v>98</v>
      </c>
      <c r="B103" s="85">
        <f t="shared" si="18"/>
        <v>37057</v>
      </c>
      <c r="C103" s="106">
        <v>17902</v>
      </c>
      <c r="D103" s="111">
        <f t="shared" si="28"/>
        <v>54959</v>
      </c>
      <c r="E103" s="88">
        <f>ROUNDDOWN(($F$117+ROUNDDOWN(($A103*IF(501&lt;=$A103,$F$128,IF(101&lt;=$A103,$F$127,IF(51&lt;=$A103,$F$126,IF(31&lt;=$A103,$F$125,IF(21&lt;=$A103,$F$124,IF(11&lt;=$A103,$F$123,IF(1&lt;=$A103,$F$122,0)))))))),0))*1.1,0)</f>
        <v>29596</v>
      </c>
      <c r="F103" s="89">
        <v>17952</v>
      </c>
      <c r="G103" s="90">
        <f t="shared" si="20"/>
        <v>47548</v>
      </c>
      <c r="H103" s="91">
        <f t="shared" si="21"/>
        <v>-7461</v>
      </c>
      <c r="I103" s="92">
        <f t="shared" si="21"/>
        <v>50</v>
      </c>
      <c r="J103" s="93">
        <f t="shared" si="21"/>
        <v>-7411</v>
      </c>
      <c r="K103" s="94">
        <f>ROUNDDOWN(($L$117+ROUNDDOWN(($A103*IF(501&lt;=$A103,$L$128,IF(101&lt;=$A103,$L$127,IF(51&lt;=$A103,$L$126,IF(31&lt;=$A103,$L$125,IF(21&lt;=$A103,$L$124,IF(11&lt;=$A103,$L$123,IF(1&lt;=$A103,$L$122,0)))))))),0))*1.1,0)</f>
        <v>31500</v>
      </c>
      <c r="L103" s="95">
        <v>19074</v>
      </c>
      <c r="M103" s="96">
        <f t="shared" si="22"/>
        <v>50574</v>
      </c>
      <c r="N103" s="97">
        <f t="shared" si="23"/>
        <v>1904</v>
      </c>
      <c r="O103" s="98">
        <f t="shared" si="23"/>
        <v>1122</v>
      </c>
      <c r="P103" s="99">
        <f t="shared" si="23"/>
        <v>3026</v>
      </c>
      <c r="Q103" s="100">
        <f>ROUNDDOWN(($R$117+ROUNDDOWN(($A103*IF(501&lt;=$A103,$R$128,IF(101&lt;=$A103,$R$127,IF(51&lt;=$A103,$R$126,IF(31&lt;=$A103,$R$125,IF(21&lt;=$A103,$R$124,IF(11&lt;=$A103,$R$123,IF(1&lt;=$A103,$R$122,0)))))))),0))*1.1,0)</f>
        <v>33189</v>
      </c>
      <c r="R103" s="101">
        <f t="shared" si="19"/>
        <v>20196</v>
      </c>
      <c r="S103" s="102">
        <f t="shared" si="24"/>
        <v>53385</v>
      </c>
      <c r="T103" s="103">
        <f t="shared" si="25"/>
        <v>1689</v>
      </c>
      <c r="U103" s="104">
        <f t="shared" si="25"/>
        <v>1122</v>
      </c>
      <c r="V103" s="105">
        <f t="shared" si="25"/>
        <v>2811</v>
      </c>
      <c r="W103" s="106">
        <f t="shared" si="26"/>
        <v>-3868</v>
      </c>
      <c r="X103" s="86">
        <f t="shared" si="26"/>
        <v>2294</v>
      </c>
      <c r="Y103" s="87">
        <f t="shared" si="26"/>
        <v>-1574</v>
      </c>
      <c r="Z103" s="107">
        <f t="shared" si="27"/>
        <v>0.89562026067949374</v>
      </c>
      <c r="AA103" s="83">
        <f t="shared" si="27"/>
        <v>1.1281421070271478</v>
      </c>
      <c r="AB103" s="83">
        <f t="shared" si="27"/>
        <v>0.9713604687130406</v>
      </c>
    </row>
    <row r="104" spans="1:28" s="57" customFormat="1" ht="18" customHeight="1" x14ac:dyDescent="0.25">
      <c r="A104" s="84">
        <v>99</v>
      </c>
      <c r="B104" s="85">
        <f t="shared" si="18"/>
        <v>37448</v>
      </c>
      <c r="C104" s="106">
        <v>18095</v>
      </c>
      <c r="D104" s="111">
        <f t="shared" si="28"/>
        <v>55543</v>
      </c>
      <c r="E104" s="88">
        <f>ROUNDDOWN(($F$117+ROUNDDOWN(($A104*IF(501&lt;=$A104,$F$128,IF(101&lt;=$A104,$F$127,IF(51&lt;=$A104,$F$126,IF(31&lt;=$A104,$F$125,IF(21&lt;=$A104,$F$124,IF(11&lt;=$A104,$F$123,IF(1&lt;=$A104,$F$122,0)))))))),0))*1.1,0)</f>
        <v>29799</v>
      </c>
      <c r="F104" s="89">
        <v>18128</v>
      </c>
      <c r="G104" s="90">
        <f t="shared" si="20"/>
        <v>47927</v>
      </c>
      <c r="H104" s="91">
        <f t="shared" si="21"/>
        <v>-7649</v>
      </c>
      <c r="I104" s="92">
        <f t="shared" si="21"/>
        <v>33</v>
      </c>
      <c r="J104" s="93">
        <f t="shared" si="21"/>
        <v>-7616</v>
      </c>
      <c r="K104" s="94">
        <f>ROUNDDOWN(($L$117+ROUNDDOWN(($A104*IF(501&lt;=$A104,$L$128,IF(101&lt;=$A104,$L$127,IF(51&lt;=$A104,$L$126,IF(31&lt;=$A104,$L$125,IF(21&lt;=$A104,$L$124,IF(11&lt;=$A104,$L$123,IF(1&lt;=$A104,$L$122,0)))))))),0))*1.1,0)</f>
        <v>31716</v>
      </c>
      <c r="L104" s="95">
        <v>19261</v>
      </c>
      <c r="M104" s="96">
        <f t="shared" si="22"/>
        <v>50977</v>
      </c>
      <c r="N104" s="97">
        <f t="shared" si="23"/>
        <v>1917</v>
      </c>
      <c r="O104" s="98">
        <f t="shared" si="23"/>
        <v>1133</v>
      </c>
      <c r="P104" s="99">
        <f t="shared" si="23"/>
        <v>3050</v>
      </c>
      <c r="Q104" s="100">
        <f>ROUNDDOWN(($R$117+ROUNDDOWN(($A104*IF(501&lt;=$A104,$R$128,IF(101&lt;=$A104,$R$127,IF(51&lt;=$A104,$R$126,IF(31&lt;=$A104,$R$125,IF(21&lt;=$A104,$R$124,IF(11&lt;=$A104,$R$123,IF(1&lt;=$A104,$R$122,0)))))))),0))*1.1,0)</f>
        <v>33415</v>
      </c>
      <c r="R104" s="101">
        <f t="shared" si="19"/>
        <v>20394</v>
      </c>
      <c r="S104" s="102">
        <f t="shared" si="24"/>
        <v>53809</v>
      </c>
      <c r="T104" s="103">
        <f t="shared" si="25"/>
        <v>1699</v>
      </c>
      <c r="U104" s="104">
        <f t="shared" si="25"/>
        <v>1133</v>
      </c>
      <c r="V104" s="105">
        <f t="shared" si="25"/>
        <v>2832</v>
      </c>
      <c r="W104" s="106">
        <f t="shared" si="26"/>
        <v>-4033</v>
      </c>
      <c r="X104" s="86">
        <f t="shared" si="26"/>
        <v>2299</v>
      </c>
      <c r="Y104" s="87">
        <f t="shared" si="26"/>
        <v>-1734</v>
      </c>
      <c r="Z104" s="107">
        <f t="shared" si="27"/>
        <v>0.89230399487289036</v>
      </c>
      <c r="AA104" s="83">
        <f t="shared" si="27"/>
        <v>1.1270516717325227</v>
      </c>
      <c r="AB104" s="83">
        <f t="shared" si="27"/>
        <v>0.96878094449345553</v>
      </c>
    </row>
    <row r="105" spans="1:28" s="57" customFormat="1" ht="18" customHeight="1" x14ac:dyDescent="0.25">
      <c r="A105" s="84">
        <v>100</v>
      </c>
      <c r="B105" s="85">
        <f t="shared" si="18"/>
        <v>37838</v>
      </c>
      <c r="C105" s="106">
        <v>18287</v>
      </c>
      <c r="D105" s="111">
        <f t="shared" si="28"/>
        <v>56125</v>
      </c>
      <c r="E105" s="88">
        <f>ROUNDDOWN(($F$117+ROUNDDOWN(($A105*IF(501&lt;=$A105,$F$128,IF(101&lt;=$A105,$F$127,IF(51&lt;=$A105,$F$126,IF(31&lt;=$A105,$F$125,IF(21&lt;=$A105,$F$124,IF(11&lt;=$A105,$F$123,IF(1&lt;=$A105,$F$122,0)))))))),0))*1.1,0)</f>
        <v>30001</v>
      </c>
      <c r="F105" s="89">
        <v>18304</v>
      </c>
      <c r="G105" s="90">
        <f t="shared" si="20"/>
        <v>48305</v>
      </c>
      <c r="H105" s="91">
        <f t="shared" si="21"/>
        <v>-7837</v>
      </c>
      <c r="I105" s="92">
        <f t="shared" si="21"/>
        <v>17</v>
      </c>
      <c r="J105" s="93">
        <f t="shared" si="21"/>
        <v>-7820</v>
      </c>
      <c r="K105" s="94">
        <f>ROUNDDOWN(($L$117+ROUNDDOWN(($A105*IF(501&lt;=$A105,$L$128,IF(101&lt;=$A105,$L$127,IF(51&lt;=$A105,$L$126,IF(31&lt;=$A105,$L$125,IF(21&lt;=$A105,$L$124,IF(11&lt;=$A105,$L$123,IF(1&lt;=$A105,$L$122,0)))))))),0))*1.1,0)</f>
        <v>31931</v>
      </c>
      <c r="L105" s="95">
        <v>19448</v>
      </c>
      <c r="M105" s="96">
        <f t="shared" si="22"/>
        <v>51379</v>
      </c>
      <c r="N105" s="97">
        <f t="shared" si="23"/>
        <v>1930</v>
      </c>
      <c r="O105" s="98">
        <f t="shared" si="23"/>
        <v>1144</v>
      </c>
      <c r="P105" s="99">
        <f t="shared" si="23"/>
        <v>3074</v>
      </c>
      <c r="Q105" s="100">
        <f>ROUNDDOWN(($R$117+ROUNDDOWN(($A105*IF(501&lt;=$A105,$R$128,IF(101&lt;=$A105,$R$127,IF(51&lt;=$A105,$R$126,IF(31&lt;=$A105,$R$125,IF(21&lt;=$A105,$R$124,IF(11&lt;=$A105,$R$123,IF(1&lt;=$A105,$R$122,0)))))))),0))*1.1,0)</f>
        <v>33642</v>
      </c>
      <c r="R105" s="101">
        <f t="shared" si="19"/>
        <v>20592</v>
      </c>
      <c r="S105" s="102">
        <f t="shared" si="24"/>
        <v>54234</v>
      </c>
      <c r="T105" s="103">
        <f t="shared" si="25"/>
        <v>1711</v>
      </c>
      <c r="U105" s="104">
        <f t="shared" si="25"/>
        <v>1144</v>
      </c>
      <c r="V105" s="105">
        <f t="shared" si="25"/>
        <v>2855</v>
      </c>
      <c r="W105" s="106">
        <f t="shared" si="26"/>
        <v>-4196</v>
      </c>
      <c r="X105" s="86">
        <f t="shared" si="26"/>
        <v>2305</v>
      </c>
      <c r="Y105" s="87">
        <f t="shared" si="26"/>
        <v>-1891</v>
      </c>
      <c r="Z105" s="107">
        <f t="shared" si="27"/>
        <v>0.88910618954490195</v>
      </c>
      <c r="AA105" s="83">
        <f t="shared" si="27"/>
        <v>1.1260458249029366</v>
      </c>
      <c r="AB105" s="83">
        <f t="shared" si="27"/>
        <v>0.96630734966592424</v>
      </c>
    </row>
    <row r="106" spans="1:28" s="57" customFormat="1" ht="18" customHeight="1" x14ac:dyDescent="0.25">
      <c r="A106" s="84">
        <v>101</v>
      </c>
      <c r="B106" s="85">
        <f t="shared" si="18"/>
        <v>47138</v>
      </c>
      <c r="C106" s="106">
        <v>18518</v>
      </c>
      <c r="D106" s="111">
        <f t="shared" si="28"/>
        <v>65656</v>
      </c>
      <c r="E106" s="88">
        <f>ROUNDDOWN(($F$117+ROUNDDOWN(($A106*IF(501&lt;=$A106,$F$128,IF(101&lt;=$A106,$F$127,IF(51&lt;=$A106,$F$126,IF(31&lt;=$A106,$F$125,IF(21&lt;=$A106,$F$124,IF(11&lt;=$A106,$F$123,IF(1&lt;=$A106,$F$122,0)))))))),0))*1.1,0)</f>
        <v>34647</v>
      </c>
      <c r="F106" s="89">
        <v>21368</v>
      </c>
      <c r="G106" s="90">
        <f t="shared" si="20"/>
        <v>56015</v>
      </c>
      <c r="H106" s="91">
        <f t="shared" si="21"/>
        <v>-12491</v>
      </c>
      <c r="I106" s="92">
        <f t="shared" si="21"/>
        <v>2850</v>
      </c>
      <c r="J106" s="93">
        <f t="shared" si="21"/>
        <v>-9641</v>
      </c>
      <c r="K106" s="94">
        <f>ROUNDDOWN(($L$117+ROUNDDOWN(($A106*IF(501&lt;=$A106,$L$128,IF(101&lt;=$A106,$L$127,IF(51&lt;=$A106,$L$126,IF(31&lt;=$A106,$L$125,IF(21&lt;=$A106,$L$124,IF(11&lt;=$A106,$L$123,IF(1&lt;=$A106,$L$122,0)))))))),0))*1.1,0)</f>
        <v>36924</v>
      </c>
      <c r="L106" s="95">
        <v>22745</v>
      </c>
      <c r="M106" s="96">
        <f t="shared" si="22"/>
        <v>59669</v>
      </c>
      <c r="N106" s="97">
        <f t="shared" si="23"/>
        <v>2277</v>
      </c>
      <c r="O106" s="98">
        <f t="shared" si="23"/>
        <v>1377</v>
      </c>
      <c r="P106" s="99">
        <f t="shared" si="23"/>
        <v>3654</v>
      </c>
      <c r="Q106" s="100">
        <f>ROUNDDOWN(($R$117+ROUNDDOWN(($A106*IF(501&lt;=$A106,$R$128,IF(101&lt;=$A106,$R$127,IF(51&lt;=$A106,$R$126,IF(31&lt;=$A106,$R$125,IF(21&lt;=$A106,$R$124,IF(11&lt;=$A106,$R$123,IF(1&lt;=$A106,$R$122,0)))))))),0))*1.1,0)</f>
        <v>38979</v>
      </c>
      <c r="R106" s="101">
        <f t="shared" si="19"/>
        <v>24123</v>
      </c>
      <c r="S106" s="102">
        <f t="shared" si="24"/>
        <v>63102</v>
      </c>
      <c r="T106" s="103">
        <f t="shared" si="25"/>
        <v>2055</v>
      </c>
      <c r="U106" s="104">
        <f t="shared" si="25"/>
        <v>1378</v>
      </c>
      <c r="V106" s="105">
        <f t="shared" si="25"/>
        <v>3433</v>
      </c>
      <c r="W106" s="106">
        <f t="shared" si="26"/>
        <v>-8159</v>
      </c>
      <c r="X106" s="86">
        <f t="shared" si="26"/>
        <v>5605</v>
      </c>
      <c r="Y106" s="87">
        <f t="shared" si="26"/>
        <v>-2554</v>
      </c>
      <c r="Z106" s="107">
        <f t="shared" si="27"/>
        <v>0.82691246976961263</v>
      </c>
      <c r="AA106" s="83">
        <f t="shared" si="27"/>
        <v>1.3026784749972999</v>
      </c>
      <c r="AB106" s="83">
        <f t="shared" si="27"/>
        <v>0.96110028024856831</v>
      </c>
    </row>
    <row r="107" spans="1:28" s="57" customFormat="1" ht="18" customHeight="1" x14ac:dyDescent="0.25">
      <c r="A107" s="84">
        <v>500</v>
      </c>
      <c r="B107" s="85">
        <f t="shared" si="18"/>
        <v>242009</v>
      </c>
      <c r="C107" s="106">
        <v>110687</v>
      </c>
      <c r="D107" s="111">
        <f t="shared" si="28"/>
        <v>352696</v>
      </c>
      <c r="E107" s="88">
        <f>ROUNDDOWN(($F$117+ROUNDDOWN(($A107*IF(501&lt;=$A107,$F$128,IF(101&lt;=$A107,$F$127,IF(51&lt;=$A107,$F$126,IF(31&lt;=$A107,$F$125,IF(21&lt;=$A107,$F$124,IF(11&lt;=$A107,$F$123,IF(1&lt;=$A107,$F$122,0)))))))),0))*1.1,0)</f>
        <v>132961</v>
      </c>
      <c r="F107" s="89">
        <v>110704</v>
      </c>
      <c r="G107" s="90">
        <f t="shared" si="20"/>
        <v>243665</v>
      </c>
      <c r="H107" s="91">
        <f t="shared" si="21"/>
        <v>-109048</v>
      </c>
      <c r="I107" s="92">
        <f t="shared" si="21"/>
        <v>17</v>
      </c>
      <c r="J107" s="93">
        <f t="shared" si="21"/>
        <v>-109031</v>
      </c>
      <c r="K107" s="94">
        <f>ROUNDDOWN(($L$117+ROUNDDOWN(($A107*IF(501&lt;=$A107,$L$128,IF(101&lt;=$A107,$L$127,IF(51&lt;=$A107,$L$126,IF(31&lt;=$A107,$L$125,IF(21&lt;=$A107,$L$124,IF(11&lt;=$A107,$L$123,IF(1&lt;=$A107,$L$122,0)))))))),0))*1.1,0)</f>
        <v>141821</v>
      </c>
      <c r="L107" s="95">
        <v>110748</v>
      </c>
      <c r="M107" s="96">
        <f t="shared" si="22"/>
        <v>252569</v>
      </c>
      <c r="N107" s="97">
        <f t="shared" si="23"/>
        <v>8860</v>
      </c>
      <c r="O107" s="98">
        <f t="shared" si="23"/>
        <v>44</v>
      </c>
      <c r="P107" s="99">
        <f t="shared" si="23"/>
        <v>8904</v>
      </c>
      <c r="Q107" s="100">
        <f>ROUNDDOWN(($R$117+ROUNDDOWN(($A107*IF(501&lt;=$A107,$R$128,IF(101&lt;=$A107,$R$127,IF(51&lt;=$A107,$R$126,IF(31&lt;=$A107,$R$125,IF(21&lt;=$A107,$R$124,IF(11&lt;=$A107,$R$123,IF(1&lt;=$A107,$R$122,0)))))))),0))*1.1,0)</f>
        <v>149582</v>
      </c>
      <c r="R107" s="101">
        <f t="shared" si="19"/>
        <v>116292</v>
      </c>
      <c r="S107" s="102">
        <f t="shared" si="24"/>
        <v>265874</v>
      </c>
      <c r="T107" s="103">
        <f t="shared" si="25"/>
        <v>7761</v>
      </c>
      <c r="U107" s="104">
        <f t="shared" si="25"/>
        <v>5544</v>
      </c>
      <c r="V107" s="105">
        <f t="shared" si="25"/>
        <v>13305</v>
      </c>
      <c r="W107" s="106">
        <f t="shared" si="26"/>
        <v>-92427</v>
      </c>
      <c r="X107" s="86">
        <f t="shared" si="26"/>
        <v>5605</v>
      </c>
      <c r="Y107" s="87">
        <f t="shared" si="26"/>
        <v>-86822</v>
      </c>
      <c r="Z107" s="107">
        <f t="shared" si="27"/>
        <v>0.61808445140469981</v>
      </c>
      <c r="AA107" s="83">
        <f t="shared" si="27"/>
        <v>1.0506382863389558</v>
      </c>
      <c r="AB107" s="83">
        <f t="shared" si="27"/>
        <v>0.75383332955292948</v>
      </c>
    </row>
    <row r="108" spans="1:28" s="57" customFormat="1" ht="18" customHeight="1" x14ac:dyDescent="0.25">
      <c r="A108" s="84">
        <v>1000</v>
      </c>
      <c r="B108" s="85">
        <f t="shared" si="18"/>
        <v>486209</v>
      </c>
      <c r="C108" s="106">
        <v>226187</v>
      </c>
      <c r="D108" s="111">
        <f t="shared" si="28"/>
        <v>712396</v>
      </c>
      <c r="E108" s="88">
        <f>ROUNDDOWN(($F$117+ROUNDDOWN(($A108*IF(501&lt;=$A108,$F$128,IF(101&lt;=$A108,$F$127,IF(51&lt;=$A108,$F$126,IF(31&lt;=$A108,$F$125,IF(21&lt;=$A108,$F$124,IF(11&lt;=$A108,$F$123,IF(1&lt;=$A108,$F$122,0)))))))),0))*1.1,0)</f>
        <v>296861</v>
      </c>
      <c r="F108" s="89">
        <v>240504</v>
      </c>
      <c r="G108" s="90">
        <f t="shared" si="20"/>
        <v>537365</v>
      </c>
      <c r="H108" s="91">
        <f t="shared" si="21"/>
        <v>-189348</v>
      </c>
      <c r="I108" s="92">
        <f t="shared" si="21"/>
        <v>14317</v>
      </c>
      <c r="J108" s="93">
        <f t="shared" si="21"/>
        <v>-175031</v>
      </c>
      <c r="K108" s="94">
        <f>ROUNDDOWN(($L$117+ROUNDDOWN(($A108*IF(501&lt;=$A108,$L$128,IF(101&lt;=$A108,$L$127,IF(51&lt;=$A108,$L$126,IF(31&lt;=$A108,$L$125,IF(21&lt;=$A108,$L$124,IF(11&lt;=$A108,$L$123,IF(1&lt;=$A108,$L$122,0)))))))),0))*1.1,0)</f>
        <v>316171</v>
      </c>
      <c r="L108" s="95">
        <v>255948</v>
      </c>
      <c r="M108" s="96">
        <f t="shared" si="22"/>
        <v>572119</v>
      </c>
      <c r="N108" s="97">
        <f t="shared" si="23"/>
        <v>19310</v>
      </c>
      <c r="O108" s="98">
        <f t="shared" si="23"/>
        <v>15444</v>
      </c>
      <c r="P108" s="99">
        <f t="shared" si="23"/>
        <v>34754</v>
      </c>
      <c r="Q108" s="100">
        <f>ROUNDDOWN(($R$117+ROUNDDOWN(($A108*IF(501&lt;=$A108,$R$128,IF(101&lt;=$A108,$R$127,IF(51&lt;=$A108,$R$126,IF(31&lt;=$A108,$R$125,IF(21&lt;=$A108,$R$124,IF(11&lt;=$A108,$R$123,IF(1&lt;=$A108,$R$122,0)))))))),0))*1.1,0)</f>
        <v>332182</v>
      </c>
      <c r="R108" s="101">
        <f t="shared" si="19"/>
        <v>271392</v>
      </c>
      <c r="S108" s="102">
        <f t="shared" si="24"/>
        <v>603574</v>
      </c>
      <c r="T108" s="103">
        <f t="shared" si="25"/>
        <v>16011</v>
      </c>
      <c r="U108" s="104">
        <f t="shared" si="25"/>
        <v>15444</v>
      </c>
      <c r="V108" s="105">
        <f t="shared" si="25"/>
        <v>31455</v>
      </c>
      <c r="W108" s="106">
        <f t="shared" si="26"/>
        <v>-154027</v>
      </c>
      <c r="X108" s="86">
        <f t="shared" si="26"/>
        <v>45205</v>
      </c>
      <c r="Y108" s="87">
        <f t="shared" si="26"/>
        <v>-108822</v>
      </c>
      <c r="Z108" s="107">
        <f t="shared" si="27"/>
        <v>0.6832082499501243</v>
      </c>
      <c r="AA108" s="83">
        <f t="shared" si="27"/>
        <v>1.199856755693298</v>
      </c>
      <c r="AB108" s="83">
        <f t="shared" si="27"/>
        <v>0.84724507156132267</v>
      </c>
    </row>
    <row r="109" spans="1:28" s="57" customFormat="1" ht="18" customHeight="1" x14ac:dyDescent="0.25">
      <c r="A109" s="149">
        <v>3000</v>
      </c>
      <c r="B109" s="150">
        <f t="shared" si="18"/>
        <v>1463009</v>
      </c>
      <c r="C109" s="151">
        <v>688187</v>
      </c>
      <c r="D109" s="152">
        <f t="shared" si="28"/>
        <v>2151196</v>
      </c>
      <c r="E109" s="153">
        <f>ROUNDDOWN(($F$117+ROUNDDOWN(($A109*IF(501&lt;=$A109,$F$128,IF(101&lt;=$A109,$F$127,IF(51&lt;=$A109,$F$126,IF(31&lt;=$A109,$F$125,IF(21&lt;=$A109,$F$124,IF(11&lt;=$A109,$F$123,IF(1&lt;=$A109,$F$122,0)))))))),0))*1.1,0)</f>
        <v>871061</v>
      </c>
      <c r="F109" s="154">
        <v>720104</v>
      </c>
      <c r="G109" s="155">
        <f t="shared" si="20"/>
        <v>1591165</v>
      </c>
      <c r="H109" s="156">
        <f t="shared" si="21"/>
        <v>-591948</v>
      </c>
      <c r="I109" s="157">
        <f t="shared" si="21"/>
        <v>31917</v>
      </c>
      <c r="J109" s="158">
        <f t="shared" si="21"/>
        <v>-560031</v>
      </c>
      <c r="K109" s="159">
        <f>ROUNDDOWN(($L$117+ROUNDDOWN(($A109*IF(501&lt;=$A109,$L$128,IF(101&lt;=$A109,$L$127,IF(51&lt;=$A109,$L$126,IF(31&lt;=$A109,$L$125,IF(21&lt;=$A109,$L$124,IF(11&lt;=$A109,$L$123,IF(1&lt;=$A109,$L$122,0)))))))),0))*1.1,0)</f>
        <v>927771</v>
      </c>
      <c r="L109" s="160">
        <v>766348</v>
      </c>
      <c r="M109" s="161">
        <f t="shared" si="22"/>
        <v>1694119</v>
      </c>
      <c r="N109" s="162">
        <f t="shared" si="23"/>
        <v>56710</v>
      </c>
      <c r="O109" s="163">
        <f t="shared" si="23"/>
        <v>46244</v>
      </c>
      <c r="P109" s="164">
        <f t="shared" si="23"/>
        <v>102954</v>
      </c>
      <c r="Q109" s="165">
        <f>ROUNDDOWN(($R$117+ROUNDDOWN(($A109*IF(501&lt;=$A109,$R$128,IF(101&lt;=$A109,$R$127,IF(51&lt;=$A109,$R$126,IF(31&lt;=$A109,$R$125,IF(21&lt;=$A109,$R$124,IF(11&lt;=$A109,$R$123,IF(1&lt;=$A109,$R$122,0)))))))),0))*1.1,0)</f>
        <v>974582</v>
      </c>
      <c r="R109" s="166">
        <f t="shared" si="19"/>
        <v>812592</v>
      </c>
      <c r="S109" s="167">
        <f t="shared" si="24"/>
        <v>1787174</v>
      </c>
      <c r="T109" s="168">
        <f t="shared" si="25"/>
        <v>46811</v>
      </c>
      <c r="U109" s="169">
        <f t="shared" si="25"/>
        <v>46244</v>
      </c>
      <c r="V109" s="170">
        <f t="shared" si="25"/>
        <v>93055</v>
      </c>
      <c r="W109" s="151">
        <f t="shared" si="26"/>
        <v>-488427</v>
      </c>
      <c r="X109" s="171">
        <f t="shared" si="26"/>
        <v>124405</v>
      </c>
      <c r="Y109" s="172">
        <f t="shared" si="26"/>
        <v>-364022</v>
      </c>
      <c r="Z109" s="173">
        <f t="shared" si="27"/>
        <v>0.66614901207032906</v>
      </c>
      <c r="AA109" s="173">
        <f t="shared" si="27"/>
        <v>1.1807720866566791</v>
      </c>
      <c r="AB109" s="173">
        <f t="shared" si="27"/>
        <v>0.83078157452877377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2050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107</v>
      </c>
      <c r="C122" s="141">
        <v>222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108</v>
      </c>
      <c r="C123" s="141">
        <v>288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109</v>
      </c>
      <c r="C124" s="141">
        <v>355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110</v>
      </c>
      <c r="C125" s="141">
        <v>444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/>
      <c r="C126" s="141"/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/>
      <c r="C127" s="141"/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29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29"/>
        <v/>
      </c>
      <c r="F145" s="146" t="str">
        <f t="shared" ref="F145:F150" si="30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29"/>
        <v/>
      </c>
      <c r="F146" s="146" t="str">
        <f t="shared" si="30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29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29"/>
        <v/>
      </c>
      <c r="F148" s="146" t="str">
        <f t="shared" si="30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29"/>
        <v/>
      </c>
      <c r="F149" s="146" t="str">
        <f t="shared" si="30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29"/>
        <v/>
      </c>
      <c r="F150" s="146" t="str">
        <f t="shared" si="30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r99y9chNSMA+PIXBsgNeQd80l3fpqXTiHhHhX6yzM6nA9xUlc001W2WwbKVEHoW7EeAn8wm27J5FDmfd1l9wrg==" saltValue="3IrdRiUKkmZdd4mF/Fts4Q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UI,標準"&amp;16安達（営業用）　40mm</oddHeader>
  </headerFooter>
  <rowBreaks count="1" manualBreakCount="1">
    <brk id="60" max="27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29A9C-527D-41D0-B9ED-A13544C3B78A}">
  <sheetPr>
    <tabColor rgb="FF00B05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E4" sqref="E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116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INT(ROUNDDOWN(IF(($A4-10)&lt;=0,0,IF(($A4-10)&lt;=20,$C$122,IF(($A4-10)&lt;=40,$C$123,IF(($A4-10)&lt;=90,$C$124,IF(($A4-10)&gt;=91,$C$125,"")))))*($A4-10)+$C$120+$C$118,0)*1.1)</f>
        <v>4697</v>
      </c>
      <c r="C4" s="34">
        <f>E156</f>
        <v>825</v>
      </c>
      <c r="D4" s="35">
        <f>B4+C4</f>
        <v>5522</v>
      </c>
      <c r="E4" s="36">
        <f>ROUNDDOWN(($F$118+ROUNDDOWN(($A4*IF(501&lt;=$A4,$F$128,IF(101&lt;=$A4,$F$127,IF(51&lt;=$A4,$F$126,IF(31&lt;=$A4,$F$125,IF(21&lt;=$A4,$F$124,IF(11&lt;=$A4,$F$123,IF(1&lt;=$A4,$F$122,0)))))))),0))*1.1,0)</f>
        <v>14842</v>
      </c>
      <c r="F4" s="37">
        <f>G160</f>
        <v>704</v>
      </c>
      <c r="G4" s="38">
        <f>SUM(E4:F4)</f>
        <v>15546</v>
      </c>
      <c r="H4" s="39">
        <f t="shared" ref="H4:J19" si="0">E4-B4</f>
        <v>10145</v>
      </c>
      <c r="I4" s="40">
        <f t="shared" si="0"/>
        <v>-121</v>
      </c>
      <c r="J4" s="41">
        <f t="shared" si="0"/>
        <v>10024</v>
      </c>
      <c r="K4" s="42">
        <f>ROUNDDOWN(($L$118+ROUNDDOWN(($A4*IF(501&lt;=$A4,$L$128,IF(101&lt;=$A4,$L$127,IF(51&lt;=$A4,$L$126,IF(31&lt;=$A4,$L$125,IF(21&lt;=$A4,$L$124,IF(11&lt;=$A4,$L$123,IF(1&lt;=$A4,$L$122,0)))))))),0))*1.1,0)</f>
        <v>15769</v>
      </c>
      <c r="L4" s="43">
        <f>M160</f>
        <v>748</v>
      </c>
      <c r="M4" s="44">
        <f>SUM(K4:L4)</f>
        <v>16517</v>
      </c>
      <c r="N4" s="45">
        <f t="shared" ref="N4:P19" si="1">K4-E4</f>
        <v>927</v>
      </c>
      <c r="O4" s="46">
        <f t="shared" si="1"/>
        <v>44</v>
      </c>
      <c r="P4" s="47">
        <f t="shared" si="1"/>
        <v>971</v>
      </c>
      <c r="Q4" s="48">
        <f>ROUNDDOWN(($R$118+ROUNDDOWN(($A4*IF(501&lt;=$A4,$R$128,IF(101&lt;=$A4,$R$127,IF(51&lt;=$A4,$R$126,IF(31&lt;=$A4,$R$125,IF(21&lt;=$A4,$R$124,IF(11&lt;=$A4,$R$123,IF(1&lt;=$A4,$R$122,0)))))))),0))*1.1,0)</f>
        <v>16698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17490</v>
      </c>
      <c r="T4" s="51">
        <f t="shared" ref="T4:V19" si="2">Q4-K4</f>
        <v>929</v>
      </c>
      <c r="U4" s="52">
        <f t="shared" si="2"/>
        <v>44</v>
      </c>
      <c r="V4" s="53">
        <f t="shared" si="2"/>
        <v>973</v>
      </c>
      <c r="W4" s="54">
        <f t="shared" ref="W4:Y19" si="3">Q4-B4</f>
        <v>12001</v>
      </c>
      <c r="X4" s="34">
        <f t="shared" si="3"/>
        <v>-33</v>
      </c>
      <c r="Y4" s="35">
        <f t="shared" si="3"/>
        <v>11968</v>
      </c>
      <c r="Z4" s="55">
        <f t="shared" ref="Z4:AB19" si="4">Q4/B4</f>
        <v>3.5550351288056206</v>
      </c>
      <c r="AA4" s="55">
        <f t="shared" si="4"/>
        <v>0.96</v>
      </c>
      <c r="AB4" s="56">
        <f t="shared" si="4"/>
        <v>3.1673306772908365</v>
      </c>
    </row>
    <row r="5" spans="1:28" s="57" customFormat="1" ht="18" customHeight="1" x14ac:dyDescent="0.25">
      <c r="A5" s="58">
        <v>0</v>
      </c>
      <c r="B5" s="59">
        <f t="shared" ref="B5:B68" si="5">INT(ROUNDDOWN(IF(($A5-10)&lt;=0,0,IF(($A5-10)&lt;=20,$C$122,IF(($A5-10)&lt;=40,$C$123,IF(($A5-10)&lt;=90,$C$124,IF(($A5-10)&gt;=91,$C$125,"")))))*($A5-10)+$C$120+$C$118,0)*1.1)</f>
        <v>4697</v>
      </c>
      <c r="C5" s="60">
        <v>825</v>
      </c>
      <c r="D5" s="61">
        <f>B5+C5</f>
        <v>5522</v>
      </c>
      <c r="E5" s="62">
        <f>ROUNDDOWN(($F$118+ROUNDDOWN(($A5*IF(501&lt;=$A5,$F$128,IF(101&lt;=$A5,$F$127,IF(51&lt;=$A5,$F$126,IF(31&lt;=$A5,$F$125,IF(21&lt;=$A5,$F$124,IF(11&lt;=$A5,$F$123,IF(1&lt;=$A5,$F$122,0)))))))),0))*1.1,0)</f>
        <v>14842</v>
      </c>
      <c r="F5" s="63">
        <v>704</v>
      </c>
      <c r="G5" s="64">
        <f>SUM(E5:F5)</f>
        <v>15546</v>
      </c>
      <c r="H5" s="65">
        <f t="shared" si="0"/>
        <v>10145</v>
      </c>
      <c r="I5" s="66">
        <f t="shared" si="0"/>
        <v>-121</v>
      </c>
      <c r="J5" s="67">
        <f t="shared" si="0"/>
        <v>10024</v>
      </c>
      <c r="K5" s="68">
        <f>ROUNDDOWN(($L$118+ROUNDDOWN(($A5*IF(501&lt;=$A5,$L$128,IF(101&lt;=$A5,$L$127,IF(51&lt;=$A5,$L$126,IF(31&lt;=$A5,$L$125,IF(21&lt;=$A5,$L$124,IF(11&lt;=$A5,$L$123,IF(1&lt;=$A5,$L$122,0)))))))),0))*1.1,0)</f>
        <v>15769</v>
      </c>
      <c r="L5" s="69">
        <v>748</v>
      </c>
      <c r="M5" s="70">
        <f>SUM(K5:L5)</f>
        <v>16517</v>
      </c>
      <c r="N5" s="71">
        <f t="shared" si="1"/>
        <v>927</v>
      </c>
      <c r="O5" s="72">
        <f t="shared" si="1"/>
        <v>44</v>
      </c>
      <c r="P5" s="73">
        <f t="shared" si="1"/>
        <v>971</v>
      </c>
      <c r="Q5" s="74">
        <f>ROUNDDOWN(($R$118+ROUNDDOWN(($A5*IF(501&lt;=$A5,$R$128,IF(101&lt;=$A5,$R$127,IF(51&lt;=$A5,$R$126,IF(31&lt;=$A5,$R$125,IF(21&lt;=$A5,$R$124,IF(11&lt;=$A5,$R$123,IF(1&lt;=$A5,$R$122,0)))))))),0))*1.1,0)</f>
        <v>16698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17490</v>
      </c>
      <c r="T5" s="77">
        <f t="shared" si="2"/>
        <v>929</v>
      </c>
      <c r="U5" s="78">
        <f t="shared" si="2"/>
        <v>44</v>
      </c>
      <c r="V5" s="79">
        <f t="shared" si="2"/>
        <v>973</v>
      </c>
      <c r="W5" s="80">
        <f t="shared" si="3"/>
        <v>12001</v>
      </c>
      <c r="X5" s="81">
        <f t="shared" si="3"/>
        <v>-33</v>
      </c>
      <c r="Y5" s="82">
        <f t="shared" si="3"/>
        <v>11968</v>
      </c>
      <c r="Z5" s="83">
        <f t="shared" si="4"/>
        <v>3.5550351288056206</v>
      </c>
      <c r="AA5" s="83">
        <f t="shared" si="4"/>
        <v>0.96</v>
      </c>
      <c r="AB5" s="83">
        <f t="shared" si="4"/>
        <v>3.1673306772908365</v>
      </c>
    </row>
    <row r="6" spans="1:28" s="57" customFormat="1" ht="18" customHeight="1" x14ac:dyDescent="0.25">
      <c r="A6" s="84">
        <v>1</v>
      </c>
      <c r="B6" s="85">
        <f t="shared" si="5"/>
        <v>4697</v>
      </c>
      <c r="C6" s="86">
        <v>825</v>
      </c>
      <c r="D6" s="87">
        <f t="shared" ref="D6:D13" si="7">B6+C6</f>
        <v>5522</v>
      </c>
      <c r="E6" s="88">
        <f>ROUNDDOWN(($F$118+ROUNDDOWN(($A6*IF(501&lt;=$A6,$F$128,IF(101&lt;=$A6,$F$127,IF(51&lt;=$A6,$F$126,IF(31&lt;=$A6,$F$125,IF(21&lt;=$A6,$F$124,IF(11&lt;=$A6,$F$123,IF(1&lt;=$A6,$F$122,0)))))))),0))*1.1,0)</f>
        <v>14913</v>
      </c>
      <c r="F6" s="89">
        <v>838</v>
      </c>
      <c r="G6" s="90">
        <f t="shared" ref="G6:G69" si="8">SUM(E6:F6)</f>
        <v>15751</v>
      </c>
      <c r="H6" s="91">
        <f t="shared" si="0"/>
        <v>10216</v>
      </c>
      <c r="I6" s="92">
        <f t="shared" si="0"/>
        <v>13</v>
      </c>
      <c r="J6" s="93">
        <f t="shared" si="0"/>
        <v>10229</v>
      </c>
      <c r="K6" s="94">
        <f>ROUNDDOWN(($L$118+ROUNDDOWN(($A6*IF(501&lt;=$A6,$L$128,IF(101&lt;=$A6,$L$127,IF(51&lt;=$A6,$L$126,IF(31&lt;=$A6,$L$125,IF(21&lt;=$A6,$L$124,IF(11&lt;=$A6,$L$123,IF(1&lt;=$A6,$L$122,0)))))))),0))*1.1,0)</f>
        <v>15845</v>
      </c>
      <c r="L6" s="95">
        <v>851</v>
      </c>
      <c r="M6" s="96">
        <f t="shared" ref="M6:M69" si="9">SUM(K6:L6)</f>
        <v>16696</v>
      </c>
      <c r="N6" s="97">
        <f t="shared" si="1"/>
        <v>932</v>
      </c>
      <c r="O6" s="98">
        <f t="shared" si="1"/>
        <v>13</v>
      </c>
      <c r="P6" s="99">
        <f t="shared" si="1"/>
        <v>945</v>
      </c>
      <c r="Q6" s="100">
        <f>ROUNDDOWN(($R$118+ROUNDDOWN(($A6*IF(501&lt;=$A6,$R$128,IF(101&lt;=$A6,$R$127,IF(51&lt;=$A6,$R$126,IF(31&lt;=$A6,$R$125,IF(21&lt;=$A6,$R$124,IF(11&lt;=$A6,$R$123,IF(1&lt;=$A6,$R$122,0)))))))),0))*1.1,0)</f>
        <v>16778</v>
      </c>
      <c r="R6" s="101">
        <f t="shared" si="6"/>
        <v>864</v>
      </c>
      <c r="S6" s="102">
        <f t="shared" ref="S6:S69" si="10">SUM(Q6:R6)</f>
        <v>17642</v>
      </c>
      <c r="T6" s="103">
        <f t="shared" si="2"/>
        <v>933</v>
      </c>
      <c r="U6" s="104">
        <f t="shared" si="2"/>
        <v>13</v>
      </c>
      <c r="V6" s="105">
        <f t="shared" si="2"/>
        <v>946</v>
      </c>
      <c r="W6" s="106">
        <f t="shared" si="3"/>
        <v>12081</v>
      </c>
      <c r="X6" s="86">
        <f t="shared" si="3"/>
        <v>39</v>
      </c>
      <c r="Y6" s="87">
        <f t="shared" si="3"/>
        <v>12120</v>
      </c>
      <c r="Z6" s="107">
        <f t="shared" si="4"/>
        <v>3.5720672769853099</v>
      </c>
      <c r="AA6" s="83">
        <f t="shared" si="4"/>
        <v>1.0472727272727274</v>
      </c>
      <c r="AB6" s="83">
        <f t="shared" si="4"/>
        <v>3.1948569358927923</v>
      </c>
    </row>
    <row r="7" spans="1:28" s="57" customFormat="1" ht="18" customHeight="1" x14ac:dyDescent="0.25">
      <c r="A7" s="84">
        <v>2</v>
      </c>
      <c r="B7" s="85">
        <f t="shared" si="5"/>
        <v>4697</v>
      </c>
      <c r="C7" s="86">
        <v>825</v>
      </c>
      <c r="D7" s="87">
        <f t="shared" si="7"/>
        <v>5522</v>
      </c>
      <c r="E7" s="88">
        <f>ROUNDDOWN(($F$118+ROUNDDOWN(($A7*IF(501&lt;=$A7,$F$128,IF(101&lt;=$A7,$F$127,IF(51&lt;=$A7,$F$126,IF(31&lt;=$A7,$F$125,IF(21&lt;=$A7,$F$124,IF(11&lt;=$A7,$F$123,IF(1&lt;=$A7,$F$122,0)))))))),0))*1.1,0)</f>
        <v>14985</v>
      </c>
      <c r="F7" s="89">
        <v>862</v>
      </c>
      <c r="G7" s="90">
        <f t="shared" si="8"/>
        <v>15847</v>
      </c>
      <c r="H7" s="91">
        <f t="shared" si="0"/>
        <v>10288</v>
      </c>
      <c r="I7" s="92">
        <f t="shared" si="0"/>
        <v>37</v>
      </c>
      <c r="J7" s="93">
        <f t="shared" si="0"/>
        <v>10325</v>
      </c>
      <c r="K7" s="94">
        <f>ROUNDDOWN(($L$118+ROUNDDOWN(($A7*IF(501&lt;=$A7,$L$128,IF(101&lt;=$A7,$L$127,IF(51&lt;=$A7,$L$126,IF(31&lt;=$A7,$L$125,IF(21&lt;=$A7,$L$124,IF(11&lt;=$A7,$L$123,IF(1&lt;=$A7,$L$122,0)))))))),0))*1.1,0)</f>
        <v>15921</v>
      </c>
      <c r="L7" s="95">
        <v>895</v>
      </c>
      <c r="M7" s="96">
        <f t="shared" si="9"/>
        <v>16816</v>
      </c>
      <c r="N7" s="97">
        <f t="shared" si="1"/>
        <v>936</v>
      </c>
      <c r="O7" s="98">
        <f t="shared" si="1"/>
        <v>33</v>
      </c>
      <c r="P7" s="99">
        <f t="shared" si="1"/>
        <v>969</v>
      </c>
      <c r="Q7" s="100">
        <f>ROUNDDOWN(($R$118+ROUNDDOWN(($A7*IF(501&lt;=$A7,$R$128,IF(101&lt;=$A7,$R$127,IF(51&lt;=$A7,$R$126,IF(31&lt;=$A7,$R$125,IF(21&lt;=$A7,$R$124,IF(11&lt;=$A7,$R$123,IF(1&lt;=$A7,$R$122,0)))))))),0))*1.1,0)</f>
        <v>16858</v>
      </c>
      <c r="R7" s="101">
        <f t="shared" si="6"/>
        <v>937</v>
      </c>
      <c r="S7" s="102">
        <f t="shared" si="10"/>
        <v>17795</v>
      </c>
      <c r="T7" s="103">
        <f t="shared" si="2"/>
        <v>937</v>
      </c>
      <c r="U7" s="104">
        <f t="shared" si="2"/>
        <v>42</v>
      </c>
      <c r="V7" s="105">
        <f t="shared" si="2"/>
        <v>979</v>
      </c>
      <c r="W7" s="106">
        <f t="shared" si="3"/>
        <v>12161</v>
      </c>
      <c r="X7" s="86">
        <f t="shared" si="3"/>
        <v>112</v>
      </c>
      <c r="Y7" s="87">
        <f t="shared" si="3"/>
        <v>12273</v>
      </c>
      <c r="Z7" s="107">
        <f t="shared" si="4"/>
        <v>3.5890994251649988</v>
      </c>
      <c r="AA7" s="83">
        <f t="shared" si="4"/>
        <v>1.1357575757575757</v>
      </c>
      <c r="AB7" s="83">
        <f t="shared" si="4"/>
        <v>3.2225642883013399</v>
      </c>
    </row>
    <row r="8" spans="1:28" s="57" customFormat="1" ht="18" customHeight="1" x14ac:dyDescent="0.25">
      <c r="A8" s="84">
        <v>3</v>
      </c>
      <c r="B8" s="85">
        <f t="shared" si="5"/>
        <v>4697</v>
      </c>
      <c r="C8" s="86">
        <v>825</v>
      </c>
      <c r="D8" s="87">
        <f t="shared" si="7"/>
        <v>5522</v>
      </c>
      <c r="E8" s="88">
        <f>ROUNDDOWN(($F$118+ROUNDDOWN(($A8*IF(501&lt;=$A8,$F$128,IF(101&lt;=$A8,$F$127,IF(51&lt;=$A8,$F$126,IF(31&lt;=$A8,$F$125,IF(21&lt;=$A8,$F$124,IF(11&lt;=$A8,$F$123,IF(1&lt;=$A8,$F$122,0)))))))),0))*1.1,0)</f>
        <v>15056</v>
      </c>
      <c r="F8" s="89">
        <v>941</v>
      </c>
      <c r="G8" s="90">
        <f t="shared" si="8"/>
        <v>15997</v>
      </c>
      <c r="H8" s="91">
        <f t="shared" si="0"/>
        <v>10359</v>
      </c>
      <c r="I8" s="92">
        <f t="shared" si="0"/>
        <v>116</v>
      </c>
      <c r="J8" s="93">
        <f t="shared" si="0"/>
        <v>10475</v>
      </c>
      <c r="K8" s="94">
        <f>ROUNDDOWN(($L$118+ROUNDDOWN(($A8*IF(501&lt;=$A8,$L$128,IF(101&lt;=$A8,$L$127,IF(51&lt;=$A8,$L$126,IF(31&lt;=$A8,$L$125,IF(21&lt;=$A8,$L$124,IF(11&lt;=$A8,$L$123,IF(1&lt;=$A8,$L$122,0)))))))),0))*1.1,0)</f>
        <v>15997</v>
      </c>
      <c r="L8" s="95">
        <v>969</v>
      </c>
      <c r="M8" s="96">
        <f t="shared" si="9"/>
        <v>16966</v>
      </c>
      <c r="N8" s="97">
        <f t="shared" si="1"/>
        <v>941</v>
      </c>
      <c r="O8" s="98">
        <f t="shared" si="1"/>
        <v>28</v>
      </c>
      <c r="P8" s="99">
        <f t="shared" si="1"/>
        <v>969</v>
      </c>
      <c r="Q8" s="100">
        <f>ROUNDDOWN(($R$118+ROUNDDOWN(($A8*IF(501&lt;=$A8,$R$128,IF(101&lt;=$A8,$R$127,IF(51&lt;=$A8,$R$126,IF(31&lt;=$A8,$R$125,IF(21&lt;=$A8,$R$124,IF(11&lt;=$A8,$R$123,IF(1&lt;=$A8,$R$122,0)))))))),0))*1.1,0)</f>
        <v>16938</v>
      </c>
      <c r="R8" s="101">
        <f t="shared" si="6"/>
        <v>1009</v>
      </c>
      <c r="S8" s="102">
        <f t="shared" si="10"/>
        <v>17947</v>
      </c>
      <c r="T8" s="103">
        <f t="shared" si="2"/>
        <v>941</v>
      </c>
      <c r="U8" s="104">
        <f t="shared" si="2"/>
        <v>40</v>
      </c>
      <c r="V8" s="105">
        <f t="shared" si="2"/>
        <v>981</v>
      </c>
      <c r="W8" s="106">
        <f t="shared" si="3"/>
        <v>12241</v>
      </c>
      <c r="X8" s="86">
        <f t="shared" si="3"/>
        <v>184</v>
      </c>
      <c r="Y8" s="87">
        <f t="shared" si="3"/>
        <v>12425</v>
      </c>
      <c r="Z8" s="107">
        <f t="shared" si="4"/>
        <v>3.6061315733446881</v>
      </c>
      <c r="AA8" s="83">
        <f t="shared" si="4"/>
        <v>1.2230303030303031</v>
      </c>
      <c r="AB8" s="83">
        <f t="shared" si="4"/>
        <v>3.2500905469032961</v>
      </c>
    </row>
    <row r="9" spans="1:28" s="57" customFormat="1" ht="18" customHeight="1" x14ac:dyDescent="0.25">
      <c r="A9" s="84">
        <v>4</v>
      </c>
      <c r="B9" s="85">
        <f t="shared" si="5"/>
        <v>4697</v>
      </c>
      <c r="C9" s="86">
        <v>825</v>
      </c>
      <c r="D9" s="87">
        <f t="shared" si="7"/>
        <v>5522</v>
      </c>
      <c r="E9" s="88">
        <f>ROUNDDOWN(($F$118+ROUNDDOWN(($A9*IF(501&lt;=$A9,$F$128,IF(101&lt;=$A9,$F$127,IF(51&lt;=$A9,$F$126,IF(31&lt;=$A9,$F$125,IF(21&lt;=$A9,$F$124,IF(11&lt;=$A9,$F$123,IF(1&lt;=$A9,$F$122,0)))))))),0))*1.1,0)</f>
        <v>15128</v>
      </c>
      <c r="F9" s="89">
        <v>1020</v>
      </c>
      <c r="G9" s="90">
        <f t="shared" si="8"/>
        <v>16148</v>
      </c>
      <c r="H9" s="91">
        <f t="shared" si="0"/>
        <v>10431</v>
      </c>
      <c r="I9" s="92">
        <f t="shared" si="0"/>
        <v>195</v>
      </c>
      <c r="J9" s="93">
        <f t="shared" si="0"/>
        <v>10626</v>
      </c>
      <c r="K9" s="94">
        <f>ROUNDDOWN(($L$118+ROUNDDOWN(($A9*IF(501&lt;=$A9,$L$128,IF(101&lt;=$A9,$L$127,IF(51&lt;=$A9,$L$126,IF(31&lt;=$A9,$L$125,IF(21&lt;=$A9,$L$124,IF(11&lt;=$A9,$L$123,IF(1&lt;=$A9,$L$122,0)))))))),0))*1.1,0)</f>
        <v>16073</v>
      </c>
      <c r="L9" s="95">
        <v>1042</v>
      </c>
      <c r="M9" s="96">
        <f t="shared" si="9"/>
        <v>17115</v>
      </c>
      <c r="N9" s="97">
        <f t="shared" si="1"/>
        <v>945</v>
      </c>
      <c r="O9" s="98">
        <f t="shared" si="1"/>
        <v>22</v>
      </c>
      <c r="P9" s="99">
        <f t="shared" si="1"/>
        <v>967</v>
      </c>
      <c r="Q9" s="100">
        <f>ROUNDDOWN(($R$118+ROUNDDOWN(($A9*IF(501&lt;=$A9,$R$128,IF(101&lt;=$A9,$R$127,IF(51&lt;=$A9,$R$126,IF(31&lt;=$A9,$R$125,IF(21&lt;=$A9,$R$124,IF(11&lt;=$A9,$R$123,IF(1&lt;=$A9,$R$122,0)))))))),0))*1.1,0)</f>
        <v>17019</v>
      </c>
      <c r="R9" s="101">
        <f t="shared" si="6"/>
        <v>1082</v>
      </c>
      <c r="S9" s="102">
        <f t="shared" si="10"/>
        <v>18101</v>
      </c>
      <c r="T9" s="103">
        <f t="shared" si="2"/>
        <v>946</v>
      </c>
      <c r="U9" s="104">
        <f t="shared" si="2"/>
        <v>40</v>
      </c>
      <c r="V9" s="105">
        <f t="shared" si="2"/>
        <v>986</v>
      </c>
      <c r="W9" s="106">
        <f t="shared" si="3"/>
        <v>12322</v>
      </c>
      <c r="X9" s="86">
        <f t="shared" si="3"/>
        <v>257</v>
      </c>
      <c r="Y9" s="87">
        <f t="shared" si="3"/>
        <v>12579</v>
      </c>
      <c r="Z9" s="107">
        <f t="shared" si="4"/>
        <v>3.6233766233766236</v>
      </c>
      <c r="AA9" s="83">
        <f t="shared" si="4"/>
        <v>1.3115151515151515</v>
      </c>
      <c r="AB9" s="83">
        <f t="shared" si="4"/>
        <v>3.2779789931184355</v>
      </c>
    </row>
    <row r="10" spans="1:28" s="57" customFormat="1" ht="18" customHeight="1" x14ac:dyDescent="0.25">
      <c r="A10" s="84">
        <v>5</v>
      </c>
      <c r="B10" s="85">
        <f t="shared" si="5"/>
        <v>4697</v>
      </c>
      <c r="C10" s="86">
        <v>825</v>
      </c>
      <c r="D10" s="87">
        <f t="shared" si="7"/>
        <v>5522</v>
      </c>
      <c r="E10" s="88">
        <f>ROUNDDOWN(($F$118+ROUNDDOWN(($A10*IF(501&lt;=$A10,$F$128,IF(101&lt;=$A10,$F$127,IF(51&lt;=$A10,$F$126,IF(31&lt;=$A10,$F$125,IF(21&lt;=$A10,$F$124,IF(11&lt;=$A10,$F$123,IF(1&lt;=$A10,$F$122,0)))))))),0))*1.1,0)</f>
        <v>15199</v>
      </c>
      <c r="F10" s="89">
        <v>1100</v>
      </c>
      <c r="G10" s="90">
        <f t="shared" si="8"/>
        <v>16299</v>
      </c>
      <c r="H10" s="91">
        <f t="shared" si="0"/>
        <v>10502</v>
      </c>
      <c r="I10" s="92">
        <f t="shared" si="0"/>
        <v>275</v>
      </c>
      <c r="J10" s="93">
        <f t="shared" si="0"/>
        <v>10777</v>
      </c>
      <c r="K10" s="94">
        <f>ROUNDDOWN(($L$118+ROUNDDOWN(($A10*IF(501&lt;=$A10,$L$128,IF(101&lt;=$A10,$L$127,IF(51&lt;=$A10,$L$126,IF(31&lt;=$A10,$L$125,IF(21&lt;=$A10,$L$124,IF(11&lt;=$A10,$L$123,IF(1&lt;=$A10,$L$122,0)))))))),0))*1.1,0)</f>
        <v>16149</v>
      </c>
      <c r="L10" s="95">
        <v>1116</v>
      </c>
      <c r="M10" s="96">
        <f t="shared" si="9"/>
        <v>17265</v>
      </c>
      <c r="N10" s="97">
        <f t="shared" si="1"/>
        <v>950</v>
      </c>
      <c r="O10" s="98">
        <f t="shared" si="1"/>
        <v>16</v>
      </c>
      <c r="P10" s="99">
        <f t="shared" si="1"/>
        <v>966</v>
      </c>
      <c r="Q10" s="100">
        <f>ROUNDDOWN(($R$118+ROUNDDOWN(($A10*IF(501&lt;=$A10,$R$128,IF(101&lt;=$A10,$R$127,IF(51&lt;=$A10,$R$126,IF(31&lt;=$A10,$R$125,IF(21&lt;=$A10,$R$124,IF(11&lt;=$A10,$R$123,IF(1&lt;=$A10,$R$122,0)))))))),0))*1.1,0)</f>
        <v>17099</v>
      </c>
      <c r="R10" s="101">
        <f t="shared" si="6"/>
        <v>1155</v>
      </c>
      <c r="S10" s="102">
        <f t="shared" si="10"/>
        <v>18254</v>
      </c>
      <c r="T10" s="103">
        <f t="shared" si="2"/>
        <v>950</v>
      </c>
      <c r="U10" s="104">
        <f t="shared" si="2"/>
        <v>39</v>
      </c>
      <c r="V10" s="105">
        <f t="shared" si="2"/>
        <v>989</v>
      </c>
      <c r="W10" s="106">
        <f t="shared" si="3"/>
        <v>12402</v>
      </c>
      <c r="X10" s="86">
        <f t="shared" si="3"/>
        <v>330</v>
      </c>
      <c r="Y10" s="87">
        <f t="shared" si="3"/>
        <v>12732</v>
      </c>
      <c r="Z10" s="107">
        <f>Q10/B10</f>
        <v>3.6404087715563125</v>
      </c>
      <c r="AA10" s="83">
        <f t="shared" si="4"/>
        <v>1.4</v>
      </c>
      <c r="AB10" s="83">
        <f t="shared" si="4"/>
        <v>3.3056863455269831</v>
      </c>
    </row>
    <row r="11" spans="1:28" s="57" customFormat="1" ht="18" customHeight="1" x14ac:dyDescent="0.25">
      <c r="A11" s="108">
        <v>6</v>
      </c>
      <c r="B11" s="109">
        <f t="shared" si="5"/>
        <v>4697</v>
      </c>
      <c r="C11" s="80">
        <v>995</v>
      </c>
      <c r="D11" s="110">
        <f>B11+C11</f>
        <v>5692</v>
      </c>
      <c r="E11" s="88">
        <f>ROUNDDOWN(($F$118+ROUNDDOWN(($A11*IF(501&lt;=$A11,$F$128,IF(101&lt;=$A11,$F$127,IF(51&lt;=$A11,$F$126,IF(31&lt;=$A11,$F$125,IF(21&lt;=$A11,$F$124,IF(11&lt;=$A11,$F$123,IF(1&lt;=$A11,$F$122,0)))))))),0))*1.1,0)</f>
        <v>15271</v>
      </c>
      <c r="F11" s="89">
        <v>1179</v>
      </c>
      <c r="G11" s="90">
        <f t="shared" si="8"/>
        <v>16450</v>
      </c>
      <c r="H11" s="91">
        <f t="shared" si="0"/>
        <v>10574</v>
      </c>
      <c r="I11" s="92">
        <f t="shared" si="0"/>
        <v>184</v>
      </c>
      <c r="J11" s="93">
        <f t="shared" si="0"/>
        <v>10758</v>
      </c>
      <c r="K11" s="94">
        <f>ROUNDDOWN(($L$118+ROUNDDOWN(($A11*IF(501&lt;=$A11,$L$128,IF(101&lt;=$A11,$L$127,IF(51&lt;=$A11,$L$126,IF(31&lt;=$A11,$L$125,IF(21&lt;=$A11,$L$124,IF(11&lt;=$A11,$L$123,IF(1&lt;=$A11,$L$122,0)))))))),0))*1.1,0)</f>
        <v>16225</v>
      </c>
      <c r="L11" s="95">
        <v>1190</v>
      </c>
      <c r="M11" s="96">
        <f t="shared" si="9"/>
        <v>17415</v>
      </c>
      <c r="N11" s="97">
        <f t="shared" si="1"/>
        <v>954</v>
      </c>
      <c r="O11" s="98">
        <f t="shared" si="1"/>
        <v>11</v>
      </c>
      <c r="P11" s="99">
        <f t="shared" si="1"/>
        <v>965</v>
      </c>
      <c r="Q11" s="100">
        <f>ROUNDDOWN(($R$118+ROUNDDOWN(($A11*IF(501&lt;=$A11,$R$128,IF(101&lt;=$A11,$R$127,IF(51&lt;=$A11,$R$126,IF(31&lt;=$A11,$R$125,IF(21&lt;=$A11,$R$124,IF(11&lt;=$A11,$R$123,IF(1&lt;=$A11,$R$122,0)))))))),0))*1.1,0)</f>
        <v>17179</v>
      </c>
      <c r="R11" s="101">
        <f t="shared" si="6"/>
        <v>1227</v>
      </c>
      <c r="S11" s="102">
        <f t="shared" si="10"/>
        <v>18406</v>
      </c>
      <c r="T11" s="103">
        <f t="shared" si="2"/>
        <v>954</v>
      </c>
      <c r="U11" s="104">
        <f t="shared" si="2"/>
        <v>37</v>
      </c>
      <c r="V11" s="105">
        <f t="shared" si="2"/>
        <v>991</v>
      </c>
      <c r="W11" s="106">
        <f t="shared" si="3"/>
        <v>12482</v>
      </c>
      <c r="X11" s="86">
        <f t="shared" si="3"/>
        <v>232</v>
      </c>
      <c r="Y11" s="87">
        <f t="shared" si="3"/>
        <v>12714</v>
      </c>
      <c r="Z11" s="107">
        <f t="shared" si="4"/>
        <v>3.6574409197360018</v>
      </c>
      <c r="AA11" s="83">
        <f t="shared" si="4"/>
        <v>1.2331658291457286</v>
      </c>
      <c r="AB11" s="83">
        <f t="shared" si="4"/>
        <v>3.2336612789880532</v>
      </c>
    </row>
    <row r="12" spans="1:28" s="57" customFormat="1" ht="18" customHeight="1" x14ac:dyDescent="0.25">
      <c r="A12" s="84">
        <v>7</v>
      </c>
      <c r="B12" s="85">
        <f t="shared" si="5"/>
        <v>4697</v>
      </c>
      <c r="C12" s="106">
        <v>1166</v>
      </c>
      <c r="D12" s="111">
        <f t="shared" si="7"/>
        <v>5863</v>
      </c>
      <c r="E12" s="88">
        <f>ROUNDDOWN(($F$118+ROUNDDOWN(($A12*IF(501&lt;=$A12,$F$128,IF(101&lt;=$A12,$F$127,IF(51&lt;=$A12,$F$126,IF(31&lt;=$A12,$F$125,IF(21&lt;=$A12,$F$124,IF(11&lt;=$A12,$F$123,IF(1&lt;=$A12,$F$122,0)))))))),0))*1.1,0)</f>
        <v>15342</v>
      </c>
      <c r="F12" s="89">
        <v>1258</v>
      </c>
      <c r="G12" s="90">
        <f t="shared" si="8"/>
        <v>16600</v>
      </c>
      <c r="H12" s="91">
        <f t="shared" si="0"/>
        <v>10645</v>
      </c>
      <c r="I12" s="92">
        <f t="shared" si="0"/>
        <v>92</v>
      </c>
      <c r="J12" s="93">
        <f t="shared" si="0"/>
        <v>10737</v>
      </c>
      <c r="K12" s="94">
        <f>ROUNDDOWN(($L$118+ROUNDDOWN(($A12*IF(501&lt;=$A12,$L$128,IF(101&lt;=$A12,$L$127,IF(51&lt;=$A12,$L$126,IF(31&lt;=$A12,$L$125,IF(21&lt;=$A12,$L$124,IF(11&lt;=$A12,$L$123,IF(1&lt;=$A12,$L$122,0)))))))),0))*1.1,0)</f>
        <v>16300</v>
      </c>
      <c r="L12" s="95">
        <v>1263</v>
      </c>
      <c r="M12" s="96">
        <f t="shared" si="9"/>
        <v>17563</v>
      </c>
      <c r="N12" s="97">
        <f t="shared" si="1"/>
        <v>958</v>
      </c>
      <c r="O12" s="98">
        <f t="shared" si="1"/>
        <v>5</v>
      </c>
      <c r="P12" s="99">
        <f t="shared" si="1"/>
        <v>963</v>
      </c>
      <c r="Q12" s="100">
        <f>ROUNDDOWN(($R$118+ROUNDDOWN(($A12*IF(501&lt;=$A12,$R$128,IF(101&lt;=$A12,$R$127,IF(51&lt;=$A12,$R$126,IF(31&lt;=$A12,$R$125,IF(21&lt;=$A12,$R$124,IF(11&lt;=$A12,$R$123,IF(1&lt;=$A12,$R$122,0)))))))),0))*1.1,0)</f>
        <v>17260</v>
      </c>
      <c r="R12" s="101">
        <f t="shared" si="6"/>
        <v>1300</v>
      </c>
      <c r="S12" s="102">
        <f t="shared" si="10"/>
        <v>18560</v>
      </c>
      <c r="T12" s="103">
        <f t="shared" si="2"/>
        <v>960</v>
      </c>
      <c r="U12" s="104">
        <f t="shared" si="2"/>
        <v>37</v>
      </c>
      <c r="V12" s="105">
        <f t="shared" si="2"/>
        <v>997</v>
      </c>
      <c r="W12" s="106">
        <f t="shared" si="3"/>
        <v>12563</v>
      </c>
      <c r="X12" s="86">
        <f t="shared" si="3"/>
        <v>134</v>
      </c>
      <c r="Y12" s="87">
        <f t="shared" si="3"/>
        <v>12697</v>
      </c>
      <c r="Z12" s="107">
        <f t="shared" si="4"/>
        <v>3.6746859697679368</v>
      </c>
      <c r="AA12" s="83">
        <f t="shared" si="4"/>
        <v>1.1149228130360205</v>
      </c>
      <c r="AB12" s="83">
        <f t="shared" si="4"/>
        <v>3.165614872931946</v>
      </c>
    </row>
    <row r="13" spans="1:28" s="57" customFormat="1" ht="18" customHeight="1" x14ac:dyDescent="0.25">
      <c r="A13" s="84">
        <v>8</v>
      </c>
      <c r="B13" s="85">
        <f t="shared" si="5"/>
        <v>4697</v>
      </c>
      <c r="C13" s="106">
        <v>1336</v>
      </c>
      <c r="D13" s="111">
        <f t="shared" si="7"/>
        <v>6033</v>
      </c>
      <c r="E13" s="88">
        <f>ROUNDDOWN(($F$118+ROUNDDOWN(($A13*IF(501&lt;=$A13,$F$128,IF(101&lt;=$A13,$F$127,IF(51&lt;=$A13,$F$126,IF(31&lt;=$A13,$F$125,IF(21&lt;=$A13,$F$124,IF(11&lt;=$A13,$F$123,IF(1&lt;=$A13,$F$122,0)))))))),0))*1.1,0)</f>
        <v>15414</v>
      </c>
      <c r="F13" s="89">
        <v>1337</v>
      </c>
      <c r="G13" s="90">
        <f t="shared" si="8"/>
        <v>16751</v>
      </c>
      <c r="H13" s="91">
        <f t="shared" si="0"/>
        <v>10717</v>
      </c>
      <c r="I13" s="92">
        <f t="shared" si="0"/>
        <v>1</v>
      </c>
      <c r="J13" s="93">
        <f t="shared" si="0"/>
        <v>10718</v>
      </c>
      <c r="K13" s="94">
        <f>ROUNDDOWN(($L$118+ROUNDDOWN(($A13*IF(501&lt;=$A13,$L$128,IF(101&lt;=$A13,$L$127,IF(51&lt;=$A13,$L$126,IF(31&lt;=$A13,$L$125,IF(21&lt;=$A13,$L$124,IF(11&lt;=$A13,$L$123,IF(1&lt;=$A13,$L$122,0)))))))),0))*1.1,0)</f>
        <v>16376</v>
      </c>
      <c r="L13" s="95">
        <v>1337</v>
      </c>
      <c r="M13" s="96">
        <f t="shared" si="9"/>
        <v>17713</v>
      </c>
      <c r="N13" s="97">
        <f t="shared" si="1"/>
        <v>962</v>
      </c>
      <c r="O13" s="98">
        <f t="shared" si="1"/>
        <v>0</v>
      </c>
      <c r="P13" s="99">
        <f t="shared" si="1"/>
        <v>962</v>
      </c>
      <c r="Q13" s="100">
        <f>ROUNDDOWN(($R$118+ROUNDDOWN(($A13*IF(501&lt;=$A13,$R$128,IF(101&lt;=$A13,$R$127,IF(51&lt;=$A13,$R$126,IF(31&lt;=$A13,$R$125,IF(21&lt;=$A13,$R$124,IF(11&lt;=$A13,$R$123,IF(1&lt;=$A13,$R$122,0)))))))),0))*1.1,0)</f>
        <v>17340</v>
      </c>
      <c r="R13" s="101">
        <f t="shared" si="6"/>
        <v>1372</v>
      </c>
      <c r="S13" s="102">
        <f t="shared" si="10"/>
        <v>18712</v>
      </c>
      <c r="T13" s="103">
        <f t="shared" si="2"/>
        <v>964</v>
      </c>
      <c r="U13" s="104">
        <f t="shared" si="2"/>
        <v>35</v>
      </c>
      <c r="V13" s="105">
        <f t="shared" si="2"/>
        <v>999</v>
      </c>
      <c r="W13" s="106">
        <f t="shared" si="3"/>
        <v>12643</v>
      </c>
      <c r="X13" s="86">
        <f t="shared" si="3"/>
        <v>36</v>
      </c>
      <c r="Y13" s="87">
        <f t="shared" si="3"/>
        <v>12679</v>
      </c>
      <c r="Z13" s="107">
        <f t="shared" si="4"/>
        <v>3.6917181179476262</v>
      </c>
      <c r="AA13" s="83">
        <f t="shared" si="4"/>
        <v>1.0269461077844311</v>
      </c>
      <c r="AB13" s="83">
        <f t="shared" si="4"/>
        <v>3.1016078236366651</v>
      </c>
    </row>
    <row r="14" spans="1:28" s="57" customFormat="1" ht="18" customHeight="1" x14ac:dyDescent="0.25">
      <c r="A14" s="84">
        <v>9</v>
      </c>
      <c r="B14" s="85">
        <f t="shared" si="5"/>
        <v>4697</v>
      </c>
      <c r="C14" s="106">
        <v>1507</v>
      </c>
      <c r="D14" s="111">
        <f>B14+C14</f>
        <v>6204</v>
      </c>
      <c r="E14" s="88">
        <f>ROUNDDOWN(($F$118+ROUNDDOWN(($A14*IF(501&lt;=$A14,$F$128,IF(101&lt;=$A14,$F$127,IF(51&lt;=$A14,$F$126,IF(31&lt;=$A14,$F$125,IF(21&lt;=$A14,$F$124,IF(11&lt;=$A14,$F$123,IF(1&lt;=$A14,$F$122,0)))))))),0))*1.1,0)</f>
        <v>15485</v>
      </c>
      <c r="F14" s="89">
        <v>1436</v>
      </c>
      <c r="G14" s="90">
        <f t="shared" si="8"/>
        <v>16921</v>
      </c>
      <c r="H14" s="91">
        <f t="shared" si="0"/>
        <v>10788</v>
      </c>
      <c r="I14" s="92">
        <f t="shared" si="0"/>
        <v>-71</v>
      </c>
      <c r="J14" s="93">
        <f t="shared" si="0"/>
        <v>10717</v>
      </c>
      <c r="K14" s="94">
        <f>ROUNDDOWN(($L$118+ROUNDDOWN(($A14*IF(501&lt;=$A14,$L$128,IF(101&lt;=$A14,$L$127,IF(51&lt;=$A14,$L$126,IF(31&lt;=$A14,$L$125,IF(21&lt;=$A14,$L$124,IF(11&lt;=$A14,$L$123,IF(1&lt;=$A14,$L$122,0)))))))),0))*1.1,0)</f>
        <v>16452</v>
      </c>
      <c r="L14" s="95">
        <v>1441</v>
      </c>
      <c r="M14" s="96">
        <f t="shared" si="9"/>
        <v>17893</v>
      </c>
      <c r="N14" s="97">
        <f t="shared" si="1"/>
        <v>967</v>
      </c>
      <c r="O14" s="98">
        <f t="shared" si="1"/>
        <v>5</v>
      </c>
      <c r="P14" s="99">
        <f t="shared" si="1"/>
        <v>972</v>
      </c>
      <c r="Q14" s="100">
        <f>ROUNDDOWN(($R$118+ROUNDDOWN(($A14*IF(501&lt;=$A14,$R$128,IF(101&lt;=$A14,$R$127,IF(51&lt;=$A14,$R$126,IF(31&lt;=$A14,$R$125,IF(21&lt;=$A14,$R$124,IF(11&lt;=$A14,$R$123,IF(1&lt;=$A14,$R$122,0)))))))),0))*1.1,0)</f>
        <v>17420</v>
      </c>
      <c r="R14" s="101">
        <f t="shared" si="6"/>
        <v>1445</v>
      </c>
      <c r="S14" s="102">
        <f t="shared" si="10"/>
        <v>18865</v>
      </c>
      <c r="T14" s="103">
        <f t="shared" si="2"/>
        <v>968</v>
      </c>
      <c r="U14" s="104">
        <f t="shared" si="2"/>
        <v>4</v>
      </c>
      <c r="V14" s="105">
        <f t="shared" si="2"/>
        <v>972</v>
      </c>
      <c r="W14" s="106">
        <f t="shared" si="3"/>
        <v>12723</v>
      </c>
      <c r="X14" s="86">
        <f t="shared" si="3"/>
        <v>-62</v>
      </c>
      <c r="Y14" s="87">
        <f t="shared" si="3"/>
        <v>12661</v>
      </c>
      <c r="Z14" s="107">
        <f t="shared" si="4"/>
        <v>3.7087502661273155</v>
      </c>
      <c r="AA14" s="83">
        <f t="shared" si="4"/>
        <v>0.95885865958858663</v>
      </c>
      <c r="AB14" s="83">
        <f t="shared" si="4"/>
        <v>3.0407801418439715</v>
      </c>
    </row>
    <row r="15" spans="1:28" s="57" customFormat="1" ht="18" customHeight="1" x14ac:dyDescent="0.25">
      <c r="A15" s="84">
        <v>10</v>
      </c>
      <c r="B15" s="85">
        <f t="shared" si="5"/>
        <v>4697</v>
      </c>
      <c r="C15" s="106">
        <v>1677</v>
      </c>
      <c r="D15" s="111">
        <f t="shared" ref="D15:D78" si="11">B15+C15</f>
        <v>6374</v>
      </c>
      <c r="E15" s="88">
        <f>ROUNDDOWN(($F$118+ROUNDDOWN(($A15*IF(501&lt;=$A15,$F$128,IF(101&lt;=$A15,$F$127,IF(51&lt;=$A15,$F$126,IF(31&lt;=$A15,$F$125,IF(21&lt;=$A15,$F$124,IF(11&lt;=$A15,$F$123,IF(1&lt;=$A15,$F$122,0)))))))),0))*1.1,0)</f>
        <v>15557</v>
      </c>
      <c r="F15" s="89">
        <v>1518</v>
      </c>
      <c r="G15" s="90">
        <f t="shared" si="8"/>
        <v>17075</v>
      </c>
      <c r="H15" s="91">
        <f t="shared" si="0"/>
        <v>10860</v>
      </c>
      <c r="I15" s="92">
        <f t="shared" si="0"/>
        <v>-159</v>
      </c>
      <c r="J15" s="93">
        <f t="shared" si="0"/>
        <v>10701</v>
      </c>
      <c r="K15" s="94">
        <f>ROUNDDOWN(($L$118+ROUNDDOWN(($A15*IF(501&lt;=$A15,$L$128,IF(101&lt;=$A15,$L$127,IF(51&lt;=$A15,$L$126,IF(31&lt;=$A15,$L$125,IF(21&lt;=$A15,$L$124,IF(11&lt;=$A15,$L$123,IF(1&lt;=$A15,$L$122,0)))))))),0))*1.1,0)</f>
        <v>16528</v>
      </c>
      <c r="L15" s="95">
        <v>1518</v>
      </c>
      <c r="M15" s="96">
        <f t="shared" si="9"/>
        <v>18046</v>
      </c>
      <c r="N15" s="97">
        <f t="shared" si="1"/>
        <v>971</v>
      </c>
      <c r="O15" s="98">
        <f t="shared" si="1"/>
        <v>0</v>
      </c>
      <c r="P15" s="99">
        <f t="shared" si="1"/>
        <v>971</v>
      </c>
      <c r="Q15" s="100">
        <f>ROUNDDOWN(($R$118+ROUNDDOWN(($A15*IF(501&lt;=$A15,$R$128,IF(101&lt;=$A15,$R$127,IF(51&lt;=$A15,$R$126,IF(31&lt;=$A15,$R$125,IF(21&lt;=$A15,$R$124,IF(11&lt;=$A15,$R$123,IF(1&lt;=$A15,$R$122,0)))))))),0))*1.1,0)</f>
        <v>17501</v>
      </c>
      <c r="R15" s="101">
        <f t="shared" si="6"/>
        <v>1518</v>
      </c>
      <c r="S15" s="102">
        <f t="shared" si="10"/>
        <v>19019</v>
      </c>
      <c r="T15" s="103">
        <f t="shared" si="2"/>
        <v>973</v>
      </c>
      <c r="U15" s="104">
        <f t="shared" si="2"/>
        <v>0</v>
      </c>
      <c r="V15" s="105">
        <f t="shared" si="2"/>
        <v>973</v>
      </c>
      <c r="W15" s="106">
        <f t="shared" si="3"/>
        <v>12804</v>
      </c>
      <c r="X15" s="86">
        <f t="shared" si="3"/>
        <v>-159</v>
      </c>
      <c r="Y15" s="87">
        <f t="shared" si="3"/>
        <v>12645</v>
      </c>
      <c r="Z15" s="107">
        <f t="shared" si="4"/>
        <v>3.7259953161592505</v>
      </c>
      <c r="AA15" s="83">
        <f t="shared" si="4"/>
        <v>0.90518783542039361</v>
      </c>
      <c r="AB15" s="83">
        <f t="shared" si="4"/>
        <v>2.9838406024474429</v>
      </c>
    </row>
    <row r="16" spans="1:28" s="57" customFormat="1" ht="18" customHeight="1" x14ac:dyDescent="0.25">
      <c r="A16" s="84">
        <v>11</v>
      </c>
      <c r="B16" s="85">
        <f t="shared" si="5"/>
        <v>4941</v>
      </c>
      <c r="C16" s="106">
        <v>1848</v>
      </c>
      <c r="D16" s="111">
        <f t="shared" si="11"/>
        <v>6789</v>
      </c>
      <c r="E16" s="88">
        <f>ROUNDDOWN(($F$118+ROUNDDOWN(($A16*IF(501&lt;=$A16,$F$128,IF(101&lt;=$A16,$F$127,IF(51&lt;=$A16,$F$126,IF(31&lt;=$A16,$F$125,IF(21&lt;=$A16,$F$124,IF(11&lt;=$A16,$F$123,IF(1&lt;=$A16,$F$122,0)))))))),0))*1.1,0)</f>
        <v>15834</v>
      </c>
      <c r="F16" s="89">
        <v>1768</v>
      </c>
      <c r="G16" s="90">
        <f t="shared" si="8"/>
        <v>17602</v>
      </c>
      <c r="H16" s="91">
        <f t="shared" si="0"/>
        <v>10893</v>
      </c>
      <c r="I16" s="92">
        <f t="shared" si="0"/>
        <v>-80</v>
      </c>
      <c r="J16" s="93">
        <f t="shared" si="0"/>
        <v>10813</v>
      </c>
      <c r="K16" s="94">
        <f>ROUNDDOWN(($L$118+ROUNDDOWN(($A16*IF(501&lt;=$A16,$L$128,IF(101&lt;=$A16,$L$127,IF(51&lt;=$A16,$L$126,IF(31&lt;=$A16,$L$125,IF(21&lt;=$A16,$L$124,IF(11&lt;=$A16,$L$123,IF(1&lt;=$A16,$L$122,0)))))))),0))*1.1,0)</f>
        <v>16822</v>
      </c>
      <c r="L16" s="95">
        <v>1788</v>
      </c>
      <c r="M16" s="96">
        <f t="shared" si="9"/>
        <v>18610</v>
      </c>
      <c r="N16" s="97">
        <f t="shared" si="1"/>
        <v>988</v>
      </c>
      <c r="O16" s="98">
        <f t="shared" si="1"/>
        <v>20</v>
      </c>
      <c r="P16" s="99">
        <f t="shared" si="1"/>
        <v>1008</v>
      </c>
      <c r="Q16" s="100">
        <f>ROUNDDOWN(($R$118+ROUNDDOWN(($A16*IF(501&lt;=$A16,$R$128,IF(101&lt;=$A16,$R$127,IF(51&lt;=$A16,$R$126,IF(31&lt;=$A16,$R$125,IF(21&lt;=$A16,$R$124,IF(11&lt;=$A16,$R$123,IF(1&lt;=$A16,$R$122,0)))))))),0))*1.1,0)</f>
        <v>17811</v>
      </c>
      <c r="R16" s="101">
        <f t="shared" si="6"/>
        <v>1808</v>
      </c>
      <c r="S16" s="102">
        <f t="shared" si="10"/>
        <v>19619</v>
      </c>
      <c r="T16" s="103">
        <f t="shared" si="2"/>
        <v>989</v>
      </c>
      <c r="U16" s="104">
        <f t="shared" si="2"/>
        <v>20</v>
      </c>
      <c r="V16" s="105">
        <f t="shared" si="2"/>
        <v>1009</v>
      </c>
      <c r="W16" s="106">
        <f t="shared" si="3"/>
        <v>12870</v>
      </c>
      <c r="X16" s="86">
        <f t="shared" si="3"/>
        <v>-40</v>
      </c>
      <c r="Y16" s="87">
        <f t="shared" si="3"/>
        <v>12830</v>
      </c>
      <c r="Z16" s="107">
        <f t="shared" si="4"/>
        <v>3.6047358834244081</v>
      </c>
      <c r="AA16" s="83">
        <f t="shared" si="4"/>
        <v>0.97835497835497831</v>
      </c>
      <c r="AB16" s="83">
        <f t="shared" si="4"/>
        <v>2.8898217705111211</v>
      </c>
    </row>
    <row r="17" spans="1:28" s="57" customFormat="1" ht="18" customHeight="1" x14ac:dyDescent="0.25">
      <c r="A17" s="84">
        <v>12</v>
      </c>
      <c r="B17" s="85">
        <f t="shared" si="5"/>
        <v>5185</v>
      </c>
      <c r="C17" s="106">
        <v>2018</v>
      </c>
      <c r="D17" s="111">
        <f t="shared" si="11"/>
        <v>7203</v>
      </c>
      <c r="E17" s="88">
        <f>ROUNDDOWN(($F$118+ROUNDDOWN(($A17*IF(501&lt;=$A17,$F$128,IF(101&lt;=$A17,$F$127,IF(51&lt;=$A17,$F$126,IF(31&lt;=$A17,$F$125,IF(21&lt;=$A17,$F$124,IF(11&lt;=$A17,$F$123,IF(1&lt;=$A17,$F$122,0)))))))),0))*1.1,0)</f>
        <v>15924</v>
      </c>
      <c r="F17" s="89">
        <v>1865</v>
      </c>
      <c r="G17" s="90">
        <f t="shared" si="8"/>
        <v>17789</v>
      </c>
      <c r="H17" s="91">
        <f t="shared" si="0"/>
        <v>10739</v>
      </c>
      <c r="I17" s="92">
        <f t="shared" si="0"/>
        <v>-153</v>
      </c>
      <c r="J17" s="93">
        <f t="shared" si="0"/>
        <v>10586</v>
      </c>
      <c r="K17" s="94">
        <f>ROUNDDOWN(($L$118+ROUNDDOWN(($A17*IF(501&lt;=$A17,$L$128,IF(101&lt;=$A17,$L$127,IF(51&lt;=$A17,$L$126,IF(31&lt;=$A17,$L$125,IF(21&lt;=$A17,$L$124,IF(11&lt;=$A17,$L$123,IF(1&lt;=$A17,$L$122,0)))))))),0))*1.1,0)</f>
        <v>16918</v>
      </c>
      <c r="L17" s="95">
        <v>1883</v>
      </c>
      <c r="M17" s="96">
        <f t="shared" si="9"/>
        <v>18801</v>
      </c>
      <c r="N17" s="97">
        <f t="shared" si="1"/>
        <v>994</v>
      </c>
      <c r="O17" s="98">
        <f t="shared" si="1"/>
        <v>18</v>
      </c>
      <c r="P17" s="99">
        <f t="shared" si="1"/>
        <v>1012</v>
      </c>
      <c r="Q17" s="100">
        <f>ROUNDDOWN(($R$118+ROUNDDOWN(($A17*IF(501&lt;=$A17,$R$128,IF(101&lt;=$A17,$R$127,IF(51&lt;=$A17,$R$126,IF(31&lt;=$A17,$R$125,IF(21&lt;=$A17,$R$124,IF(11&lt;=$A17,$R$123,IF(1&lt;=$A17,$R$122,0)))))))),0))*1.1,0)</f>
        <v>17912</v>
      </c>
      <c r="R17" s="101">
        <f t="shared" si="6"/>
        <v>1900</v>
      </c>
      <c r="S17" s="102">
        <f t="shared" si="10"/>
        <v>19812</v>
      </c>
      <c r="T17" s="103">
        <f t="shared" si="2"/>
        <v>994</v>
      </c>
      <c r="U17" s="104">
        <f t="shared" si="2"/>
        <v>17</v>
      </c>
      <c r="V17" s="105">
        <f t="shared" si="2"/>
        <v>1011</v>
      </c>
      <c r="W17" s="106">
        <f t="shared" si="3"/>
        <v>12727</v>
      </c>
      <c r="X17" s="86">
        <f t="shared" si="3"/>
        <v>-118</v>
      </c>
      <c r="Y17" s="87">
        <f t="shared" si="3"/>
        <v>12609</v>
      </c>
      <c r="Z17" s="107">
        <f t="shared" si="4"/>
        <v>3.4545805207328835</v>
      </c>
      <c r="AA17" s="83">
        <f t="shared" si="4"/>
        <v>0.94152626362735381</v>
      </c>
      <c r="AB17" s="83">
        <f t="shared" si="4"/>
        <v>2.7505206164098293</v>
      </c>
    </row>
    <row r="18" spans="1:28" s="57" customFormat="1" ht="18" customHeight="1" x14ac:dyDescent="0.25">
      <c r="A18" s="84">
        <v>13</v>
      </c>
      <c r="B18" s="85">
        <f t="shared" si="5"/>
        <v>5429</v>
      </c>
      <c r="C18" s="106">
        <v>2189</v>
      </c>
      <c r="D18" s="111">
        <f t="shared" si="11"/>
        <v>7618</v>
      </c>
      <c r="E18" s="88">
        <f>ROUNDDOWN(($F$118+ROUNDDOWN(($A18*IF(501&lt;=$A18,$F$128,IF(101&lt;=$A18,$F$127,IF(51&lt;=$A18,$F$126,IF(31&lt;=$A18,$F$125,IF(21&lt;=$A18,$F$124,IF(11&lt;=$A18,$F$123,IF(1&lt;=$A18,$F$122,0)))))))),0))*1.1,0)</f>
        <v>16014</v>
      </c>
      <c r="F18" s="89">
        <v>1962</v>
      </c>
      <c r="G18" s="90">
        <f t="shared" si="8"/>
        <v>17976</v>
      </c>
      <c r="H18" s="91">
        <f t="shared" si="0"/>
        <v>10585</v>
      </c>
      <c r="I18" s="92">
        <f t="shared" si="0"/>
        <v>-227</v>
      </c>
      <c r="J18" s="93">
        <f t="shared" si="0"/>
        <v>10358</v>
      </c>
      <c r="K18" s="94">
        <f>ROUNDDOWN(($L$118+ROUNDDOWN(($A18*IF(501&lt;=$A18,$L$128,IF(101&lt;=$A18,$L$127,IF(51&lt;=$A18,$L$126,IF(31&lt;=$A18,$L$125,IF(21&lt;=$A18,$L$124,IF(11&lt;=$A18,$L$123,IF(1&lt;=$A18,$L$122,0)))))))),0))*1.1,0)</f>
        <v>17013</v>
      </c>
      <c r="L18" s="95">
        <v>1977</v>
      </c>
      <c r="M18" s="96">
        <f t="shared" si="9"/>
        <v>18990</v>
      </c>
      <c r="N18" s="97">
        <f t="shared" si="1"/>
        <v>999</v>
      </c>
      <c r="O18" s="98">
        <f t="shared" si="1"/>
        <v>15</v>
      </c>
      <c r="P18" s="99">
        <f t="shared" si="1"/>
        <v>1014</v>
      </c>
      <c r="Q18" s="100">
        <f>ROUNDDOWN(($R$118+ROUNDDOWN(($A18*IF(501&lt;=$A18,$R$128,IF(101&lt;=$A18,$R$127,IF(51&lt;=$A18,$R$126,IF(31&lt;=$A18,$R$125,IF(21&lt;=$A18,$R$124,IF(11&lt;=$A18,$R$123,IF(1&lt;=$A18,$R$122,0)))))))),0))*1.1,0)</f>
        <v>18013</v>
      </c>
      <c r="R18" s="101">
        <f t="shared" si="6"/>
        <v>1993</v>
      </c>
      <c r="S18" s="102">
        <f t="shared" si="10"/>
        <v>20006</v>
      </c>
      <c r="T18" s="103">
        <f t="shared" si="2"/>
        <v>1000</v>
      </c>
      <c r="U18" s="104">
        <f t="shared" si="2"/>
        <v>16</v>
      </c>
      <c r="V18" s="105">
        <f t="shared" si="2"/>
        <v>1016</v>
      </c>
      <c r="W18" s="106">
        <f t="shared" si="3"/>
        <v>12584</v>
      </c>
      <c r="X18" s="86">
        <f t="shared" si="3"/>
        <v>-196</v>
      </c>
      <c r="Y18" s="87">
        <f t="shared" si="3"/>
        <v>12388</v>
      </c>
      <c r="Z18" s="107">
        <f t="shared" si="4"/>
        <v>3.3179222692945292</v>
      </c>
      <c r="AA18" s="83">
        <f t="shared" si="4"/>
        <v>0.91046139789858382</v>
      </c>
      <c r="AB18" s="83">
        <f t="shared" si="4"/>
        <v>2.626148595431872</v>
      </c>
    </row>
    <row r="19" spans="1:28" s="57" customFormat="1" ht="18" customHeight="1" x14ac:dyDescent="0.25">
      <c r="A19" s="84">
        <v>14</v>
      </c>
      <c r="B19" s="85">
        <f t="shared" si="5"/>
        <v>5673</v>
      </c>
      <c r="C19" s="106">
        <v>2359</v>
      </c>
      <c r="D19" s="111">
        <f t="shared" si="11"/>
        <v>8032</v>
      </c>
      <c r="E19" s="88">
        <f>ROUNDDOWN(($F$118+ROUNDDOWN(($A19*IF(501&lt;=$A19,$F$128,IF(101&lt;=$A19,$F$127,IF(51&lt;=$A19,$F$126,IF(31&lt;=$A19,$F$125,IF(21&lt;=$A19,$F$124,IF(11&lt;=$A19,$F$123,IF(1&lt;=$A19,$F$122,0)))))))),0))*1.1,0)</f>
        <v>16105</v>
      </c>
      <c r="F19" s="89">
        <v>2059</v>
      </c>
      <c r="G19" s="90">
        <f t="shared" si="8"/>
        <v>18164</v>
      </c>
      <c r="H19" s="91">
        <f t="shared" si="0"/>
        <v>10432</v>
      </c>
      <c r="I19" s="92">
        <f t="shared" si="0"/>
        <v>-300</v>
      </c>
      <c r="J19" s="93">
        <f t="shared" si="0"/>
        <v>10132</v>
      </c>
      <c r="K19" s="94">
        <f>ROUNDDOWN(($L$118+ROUNDDOWN(($A19*IF(501&lt;=$A19,$L$128,IF(101&lt;=$A19,$L$127,IF(51&lt;=$A19,$L$126,IF(31&lt;=$A19,$L$125,IF(21&lt;=$A19,$L$124,IF(11&lt;=$A19,$L$123,IF(1&lt;=$A19,$L$122,0)))))))),0))*1.1,0)</f>
        <v>17109</v>
      </c>
      <c r="L19" s="95">
        <v>2072</v>
      </c>
      <c r="M19" s="96">
        <f t="shared" si="9"/>
        <v>19181</v>
      </c>
      <c r="N19" s="97">
        <f t="shared" si="1"/>
        <v>1004</v>
      </c>
      <c r="O19" s="98">
        <f t="shared" si="1"/>
        <v>13</v>
      </c>
      <c r="P19" s="99">
        <f t="shared" si="1"/>
        <v>1017</v>
      </c>
      <c r="Q19" s="100">
        <f>ROUNDDOWN(($R$118+ROUNDDOWN(($A19*IF(501&lt;=$A19,$R$128,IF(101&lt;=$A19,$R$127,IF(51&lt;=$A19,$R$126,IF(31&lt;=$A19,$R$125,IF(21&lt;=$A19,$R$124,IF(11&lt;=$A19,$R$123,IF(1&lt;=$A19,$R$122,0)))))))),0))*1.1,0)</f>
        <v>18114</v>
      </c>
      <c r="R19" s="101">
        <f t="shared" si="6"/>
        <v>2085</v>
      </c>
      <c r="S19" s="102">
        <f t="shared" si="10"/>
        <v>20199</v>
      </c>
      <c r="T19" s="103">
        <f t="shared" si="2"/>
        <v>1005</v>
      </c>
      <c r="U19" s="104">
        <f t="shared" si="2"/>
        <v>13</v>
      </c>
      <c r="V19" s="105">
        <f t="shared" si="2"/>
        <v>1018</v>
      </c>
      <c r="W19" s="106">
        <f t="shared" si="3"/>
        <v>12441</v>
      </c>
      <c r="X19" s="86">
        <f t="shared" si="3"/>
        <v>-274</v>
      </c>
      <c r="Y19" s="87">
        <f t="shared" si="3"/>
        <v>12167</v>
      </c>
      <c r="Z19" s="107">
        <f t="shared" si="4"/>
        <v>3.1930195663670018</v>
      </c>
      <c r="AA19" s="83">
        <f t="shared" si="4"/>
        <v>0.88384908859686306</v>
      </c>
      <c r="AB19" s="83">
        <f t="shared" si="4"/>
        <v>2.514815737051793</v>
      </c>
    </row>
    <row r="20" spans="1:28" s="57" customFormat="1" ht="18" customHeight="1" x14ac:dyDescent="0.25">
      <c r="A20" s="84">
        <v>15</v>
      </c>
      <c r="B20" s="85">
        <f t="shared" si="5"/>
        <v>5918</v>
      </c>
      <c r="C20" s="106">
        <v>2530</v>
      </c>
      <c r="D20" s="111">
        <f t="shared" si="11"/>
        <v>8448</v>
      </c>
      <c r="E20" s="88">
        <f>ROUNDDOWN(($F$118+ROUNDDOWN(($A20*IF(501&lt;=$A20,$F$128,IF(101&lt;=$A20,$F$127,IF(51&lt;=$A20,$F$126,IF(31&lt;=$A20,$F$125,IF(21&lt;=$A20,$F$124,IF(11&lt;=$A20,$F$123,IF(1&lt;=$A20,$F$122,0)))))))),0))*1.1,0)</f>
        <v>16195</v>
      </c>
      <c r="F20" s="89">
        <v>2156</v>
      </c>
      <c r="G20" s="90">
        <f t="shared" si="8"/>
        <v>18351</v>
      </c>
      <c r="H20" s="91">
        <f t="shared" ref="H20:J50" si="12">E20-B20</f>
        <v>10277</v>
      </c>
      <c r="I20" s="92">
        <f t="shared" si="12"/>
        <v>-374</v>
      </c>
      <c r="J20" s="93">
        <f t="shared" si="12"/>
        <v>9903</v>
      </c>
      <c r="K20" s="94">
        <f>ROUNDDOWN(($L$118+ROUNDDOWN(($A20*IF(501&lt;=$A20,$L$128,IF(101&lt;=$A20,$L$127,IF(51&lt;=$A20,$L$126,IF(31&lt;=$A20,$L$125,IF(21&lt;=$A20,$L$124,IF(11&lt;=$A20,$L$123,IF(1&lt;=$A20,$L$122,0)))))))),0))*1.1,0)</f>
        <v>17205</v>
      </c>
      <c r="L20" s="95">
        <v>2167</v>
      </c>
      <c r="M20" s="96">
        <f t="shared" si="9"/>
        <v>19372</v>
      </c>
      <c r="N20" s="97">
        <f t="shared" ref="N20:P69" si="13">K20-E20</f>
        <v>1010</v>
      </c>
      <c r="O20" s="98">
        <f t="shared" si="13"/>
        <v>11</v>
      </c>
      <c r="P20" s="99">
        <f t="shared" si="13"/>
        <v>1021</v>
      </c>
      <c r="Q20" s="100">
        <f>ROUNDDOWN(($R$118+ROUNDDOWN(($A20*IF(501&lt;=$A20,$R$128,IF(101&lt;=$A20,$R$127,IF(51&lt;=$A20,$R$126,IF(31&lt;=$A20,$R$125,IF(21&lt;=$A20,$R$124,IF(11&lt;=$A20,$R$123,IF(1&lt;=$A20,$R$122,0)))))))),0))*1.1,0)</f>
        <v>18216</v>
      </c>
      <c r="R20" s="101">
        <f t="shared" si="6"/>
        <v>2178</v>
      </c>
      <c r="S20" s="102">
        <f t="shared" si="10"/>
        <v>20394</v>
      </c>
      <c r="T20" s="103">
        <f t="shared" ref="T20:V69" si="14">Q20-K20</f>
        <v>1011</v>
      </c>
      <c r="U20" s="104">
        <f t="shared" si="14"/>
        <v>11</v>
      </c>
      <c r="V20" s="105">
        <f t="shared" si="14"/>
        <v>1022</v>
      </c>
      <c r="W20" s="106">
        <f t="shared" ref="W20:Y69" si="15">Q20-B20</f>
        <v>12298</v>
      </c>
      <c r="X20" s="86">
        <f t="shared" si="15"/>
        <v>-352</v>
      </c>
      <c r="Y20" s="87">
        <f t="shared" si="15"/>
        <v>11946</v>
      </c>
      <c r="Z20" s="107">
        <f t="shared" ref="Z20:AB69" si="16">Q20/B20</f>
        <v>3.0780669144981414</v>
      </c>
      <c r="AA20" s="83">
        <f t="shared" si="16"/>
        <v>0.86086956521739133</v>
      </c>
      <c r="AB20" s="83">
        <f t="shared" si="16"/>
        <v>2.4140625</v>
      </c>
    </row>
    <row r="21" spans="1:28" s="57" customFormat="1" ht="18" customHeight="1" x14ac:dyDescent="0.25">
      <c r="A21" s="84">
        <v>16</v>
      </c>
      <c r="B21" s="85">
        <f t="shared" si="5"/>
        <v>6162</v>
      </c>
      <c r="C21" s="106">
        <v>2700</v>
      </c>
      <c r="D21" s="111">
        <f t="shared" si="11"/>
        <v>8862</v>
      </c>
      <c r="E21" s="88">
        <f>ROUNDDOWN(($F$118+ROUNDDOWN(($A21*IF(501&lt;=$A21,$F$128,IF(101&lt;=$A21,$F$127,IF(51&lt;=$A21,$F$126,IF(31&lt;=$A21,$F$125,IF(21&lt;=$A21,$F$124,IF(11&lt;=$A21,$F$123,IF(1&lt;=$A21,$F$122,0)))))))),0))*1.1,0)</f>
        <v>16285</v>
      </c>
      <c r="F21" s="89">
        <v>2252</v>
      </c>
      <c r="G21" s="90">
        <f t="shared" si="8"/>
        <v>18537</v>
      </c>
      <c r="H21" s="91">
        <f t="shared" si="12"/>
        <v>10123</v>
      </c>
      <c r="I21" s="92">
        <f t="shared" si="12"/>
        <v>-448</v>
      </c>
      <c r="J21" s="93">
        <f t="shared" si="12"/>
        <v>9675</v>
      </c>
      <c r="K21" s="94">
        <f>ROUNDDOWN(($L$118+ROUNDDOWN(($A21*IF(501&lt;=$A21,$L$128,IF(101&lt;=$A21,$L$127,IF(51&lt;=$A21,$L$126,IF(31&lt;=$A21,$L$125,IF(21&lt;=$A21,$L$124,IF(11&lt;=$A21,$L$123,IF(1&lt;=$A21,$L$122,0)))))))),0))*1.1,0)</f>
        <v>17300</v>
      </c>
      <c r="L21" s="95">
        <v>2261</v>
      </c>
      <c r="M21" s="96">
        <f t="shared" si="9"/>
        <v>19561</v>
      </c>
      <c r="N21" s="97">
        <f t="shared" si="13"/>
        <v>1015</v>
      </c>
      <c r="O21" s="98">
        <f t="shared" si="13"/>
        <v>9</v>
      </c>
      <c r="P21" s="99">
        <f t="shared" si="13"/>
        <v>1024</v>
      </c>
      <c r="Q21" s="100">
        <f>ROUNDDOWN(($R$118+ROUNDDOWN(($A21*IF(501&lt;=$A21,$R$128,IF(101&lt;=$A21,$R$127,IF(51&lt;=$A21,$R$126,IF(31&lt;=$A21,$R$125,IF(21&lt;=$A21,$R$124,IF(11&lt;=$A21,$R$123,IF(1&lt;=$A21,$R$122,0)))))))),0))*1.1,0)</f>
        <v>18317</v>
      </c>
      <c r="R21" s="101">
        <f t="shared" si="6"/>
        <v>2270</v>
      </c>
      <c r="S21" s="102">
        <f t="shared" si="10"/>
        <v>20587</v>
      </c>
      <c r="T21" s="103">
        <f t="shared" si="14"/>
        <v>1017</v>
      </c>
      <c r="U21" s="104">
        <f t="shared" si="14"/>
        <v>9</v>
      </c>
      <c r="V21" s="105">
        <f t="shared" si="14"/>
        <v>1026</v>
      </c>
      <c r="W21" s="106">
        <f t="shared" si="15"/>
        <v>12155</v>
      </c>
      <c r="X21" s="86">
        <f t="shared" si="15"/>
        <v>-430</v>
      </c>
      <c r="Y21" s="87">
        <f t="shared" si="15"/>
        <v>11725</v>
      </c>
      <c r="Z21" s="107">
        <f t="shared" si="16"/>
        <v>2.9725738396624473</v>
      </c>
      <c r="AA21" s="83">
        <f t="shared" si="16"/>
        <v>0.84074074074074079</v>
      </c>
      <c r="AB21" s="83">
        <f t="shared" si="16"/>
        <v>2.3230647709320693</v>
      </c>
    </row>
    <row r="22" spans="1:28" s="57" customFormat="1" ht="18" customHeight="1" x14ac:dyDescent="0.25">
      <c r="A22" s="84">
        <v>17</v>
      </c>
      <c r="B22" s="85">
        <f t="shared" si="5"/>
        <v>6406</v>
      </c>
      <c r="C22" s="106">
        <v>2871</v>
      </c>
      <c r="D22" s="111">
        <f t="shared" si="11"/>
        <v>9277</v>
      </c>
      <c r="E22" s="88">
        <f>ROUNDDOWN(($F$118+ROUNDDOWN(($A22*IF(501&lt;=$A22,$F$128,IF(101&lt;=$A22,$F$127,IF(51&lt;=$A22,$F$126,IF(31&lt;=$A22,$F$125,IF(21&lt;=$A22,$F$124,IF(11&lt;=$A22,$F$123,IF(1&lt;=$A22,$F$122,0)))))))),0))*1.1,0)</f>
        <v>16375</v>
      </c>
      <c r="F22" s="89">
        <v>2349</v>
      </c>
      <c r="G22" s="90">
        <f t="shared" si="8"/>
        <v>18724</v>
      </c>
      <c r="H22" s="91">
        <f t="shared" si="12"/>
        <v>9969</v>
      </c>
      <c r="I22" s="92">
        <f t="shared" si="12"/>
        <v>-522</v>
      </c>
      <c r="J22" s="93">
        <f t="shared" si="12"/>
        <v>9447</v>
      </c>
      <c r="K22" s="94">
        <f>ROUNDDOWN(($L$118+ROUNDDOWN(($A22*IF(501&lt;=$A22,$L$128,IF(101&lt;=$A22,$L$127,IF(51&lt;=$A22,$L$126,IF(31&lt;=$A22,$L$125,IF(21&lt;=$A22,$L$124,IF(11&lt;=$A22,$L$123,IF(1&lt;=$A22,$L$122,0)))))))),0))*1.1,0)</f>
        <v>17396</v>
      </c>
      <c r="L22" s="95">
        <v>2356</v>
      </c>
      <c r="M22" s="96">
        <f t="shared" si="9"/>
        <v>19752</v>
      </c>
      <c r="N22" s="97">
        <f t="shared" si="13"/>
        <v>1021</v>
      </c>
      <c r="O22" s="98">
        <f t="shared" si="13"/>
        <v>7</v>
      </c>
      <c r="P22" s="99">
        <f t="shared" si="13"/>
        <v>1028</v>
      </c>
      <c r="Q22" s="100">
        <f>ROUNDDOWN(($R$118+ROUNDDOWN(($A22*IF(501&lt;=$A22,$R$128,IF(101&lt;=$A22,$R$127,IF(51&lt;=$A22,$R$126,IF(31&lt;=$A22,$R$125,IF(21&lt;=$A22,$R$124,IF(11&lt;=$A22,$R$123,IF(1&lt;=$A22,$R$122,0)))))))),0))*1.1,0)</f>
        <v>18418</v>
      </c>
      <c r="R22" s="101">
        <f t="shared" si="6"/>
        <v>2362</v>
      </c>
      <c r="S22" s="102">
        <f t="shared" si="10"/>
        <v>20780</v>
      </c>
      <c r="T22" s="103">
        <f t="shared" si="14"/>
        <v>1022</v>
      </c>
      <c r="U22" s="104">
        <f t="shared" si="14"/>
        <v>6</v>
      </c>
      <c r="V22" s="105">
        <f t="shared" si="14"/>
        <v>1028</v>
      </c>
      <c r="W22" s="106">
        <f t="shared" si="15"/>
        <v>12012</v>
      </c>
      <c r="X22" s="86">
        <f t="shared" si="15"/>
        <v>-509</v>
      </c>
      <c r="Y22" s="87">
        <f t="shared" si="15"/>
        <v>11503</v>
      </c>
      <c r="Z22" s="107">
        <f t="shared" si="16"/>
        <v>2.8751170777396191</v>
      </c>
      <c r="AA22" s="83">
        <f t="shared" si="16"/>
        <v>0.8227098571926158</v>
      </c>
      <c r="AB22" s="83">
        <f t="shared" si="16"/>
        <v>2.2399482591354962</v>
      </c>
    </row>
    <row r="23" spans="1:28" s="57" customFormat="1" ht="18" customHeight="1" x14ac:dyDescent="0.25">
      <c r="A23" s="84">
        <v>18</v>
      </c>
      <c r="B23" s="85">
        <f t="shared" si="5"/>
        <v>6650</v>
      </c>
      <c r="C23" s="106">
        <v>3041</v>
      </c>
      <c r="D23" s="111">
        <f t="shared" si="11"/>
        <v>9691</v>
      </c>
      <c r="E23" s="88">
        <f>ROUNDDOWN(($F$118+ROUNDDOWN(($A23*IF(501&lt;=$A23,$F$128,IF(101&lt;=$A23,$F$127,IF(51&lt;=$A23,$F$126,IF(31&lt;=$A23,$F$125,IF(21&lt;=$A23,$F$124,IF(11&lt;=$A23,$F$123,IF(1&lt;=$A23,$F$122,0)))))))),0))*1.1,0)</f>
        <v>16465</v>
      </c>
      <c r="F23" s="89">
        <v>2446</v>
      </c>
      <c r="G23" s="90">
        <f t="shared" si="8"/>
        <v>18911</v>
      </c>
      <c r="H23" s="91">
        <f t="shared" si="12"/>
        <v>9815</v>
      </c>
      <c r="I23" s="92">
        <f t="shared" si="12"/>
        <v>-595</v>
      </c>
      <c r="J23" s="93">
        <f t="shared" si="12"/>
        <v>9220</v>
      </c>
      <c r="K23" s="94">
        <f>ROUNDDOWN(($L$118+ROUNDDOWN(($A23*IF(501&lt;=$A23,$L$128,IF(101&lt;=$A23,$L$127,IF(51&lt;=$A23,$L$126,IF(31&lt;=$A23,$L$125,IF(21&lt;=$A23,$L$124,IF(11&lt;=$A23,$L$123,IF(1&lt;=$A23,$L$122,0)))))))),0))*1.1,0)</f>
        <v>17492</v>
      </c>
      <c r="L23" s="95">
        <v>2450</v>
      </c>
      <c r="M23" s="96">
        <f t="shared" si="9"/>
        <v>19942</v>
      </c>
      <c r="N23" s="97">
        <f t="shared" si="13"/>
        <v>1027</v>
      </c>
      <c r="O23" s="98">
        <f t="shared" si="13"/>
        <v>4</v>
      </c>
      <c r="P23" s="99">
        <f t="shared" si="13"/>
        <v>1031</v>
      </c>
      <c r="Q23" s="100">
        <f>ROUNDDOWN(($R$118+ROUNDDOWN(($A23*IF(501&lt;=$A23,$R$128,IF(101&lt;=$A23,$R$127,IF(51&lt;=$A23,$R$126,IF(31&lt;=$A23,$R$125,IF(21&lt;=$A23,$R$124,IF(11&lt;=$A23,$R$123,IF(1&lt;=$A23,$R$122,0)))))))),0))*1.1,0)</f>
        <v>18519</v>
      </c>
      <c r="R23" s="101">
        <f t="shared" si="6"/>
        <v>2455</v>
      </c>
      <c r="S23" s="102">
        <f t="shared" si="10"/>
        <v>20974</v>
      </c>
      <c r="T23" s="103">
        <f t="shared" si="14"/>
        <v>1027</v>
      </c>
      <c r="U23" s="104">
        <f t="shared" si="14"/>
        <v>5</v>
      </c>
      <c r="V23" s="105">
        <f t="shared" si="14"/>
        <v>1032</v>
      </c>
      <c r="W23" s="106">
        <f t="shared" si="15"/>
        <v>11869</v>
      </c>
      <c r="X23" s="86">
        <f t="shared" si="15"/>
        <v>-586</v>
      </c>
      <c r="Y23" s="87">
        <f t="shared" si="15"/>
        <v>11283</v>
      </c>
      <c r="Z23" s="107">
        <f t="shared" si="16"/>
        <v>2.7848120300751882</v>
      </c>
      <c r="AA23" s="83">
        <f t="shared" si="16"/>
        <v>0.80730023018743835</v>
      </c>
      <c r="AB23" s="83">
        <f t="shared" si="16"/>
        <v>2.1642761324940665</v>
      </c>
    </row>
    <row r="24" spans="1:28" s="57" customFormat="1" ht="18" customHeight="1" x14ac:dyDescent="0.25">
      <c r="A24" s="112">
        <v>19</v>
      </c>
      <c r="B24" s="113">
        <f t="shared" si="5"/>
        <v>6894</v>
      </c>
      <c r="C24" s="114">
        <v>3212</v>
      </c>
      <c r="D24" s="115">
        <f t="shared" si="11"/>
        <v>10106</v>
      </c>
      <c r="E24" s="116">
        <f>ROUNDDOWN(($F$118+ROUNDDOWN(($A24*IF(501&lt;=$A24,$F$128,IF(101&lt;=$A24,$F$127,IF(51&lt;=$A24,$F$126,IF(31&lt;=$A24,$F$125,IF(21&lt;=$A24,$F$124,IF(11&lt;=$A24,$F$123,IF(1&lt;=$A24,$F$122,0)))))))),0))*1.1,0)</f>
        <v>16556</v>
      </c>
      <c r="F24" s="117">
        <v>2543</v>
      </c>
      <c r="G24" s="118">
        <f t="shared" si="8"/>
        <v>19099</v>
      </c>
      <c r="H24" s="119">
        <f t="shared" si="12"/>
        <v>9662</v>
      </c>
      <c r="I24" s="120">
        <f t="shared" si="12"/>
        <v>-669</v>
      </c>
      <c r="J24" s="121">
        <f t="shared" si="12"/>
        <v>8993</v>
      </c>
      <c r="K24" s="122">
        <f>ROUNDDOWN(($L$118+ROUNDDOWN(($A24*IF(501&lt;=$A24,$L$128,IF(101&lt;=$A24,$L$127,IF(51&lt;=$A24,$L$126,IF(31&lt;=$A24,$L$125,IF(21&lt;=$A24,$L$124,IF(11&lt;=$A24,$L$123,IF(1&lt;=$A24,$L$122,0)))))))),0))*1.1,0)</f>
        <v>17587</v>
      </c>
      <c r="L24" s="123">
        <v>2545</v>
      </c>
      <c r="M24" s="124">
        <f t="shared" si="9"/>
        <v>20132</v>
      </c>
      <c r="N24" s="125">
        <f t="shared" si="13"/>
        <v>1031</v>
      </c>
      <c r="O24" s="126">
        <f t="shared" si="13"/>
        <v>2</v>
      </c>
      <c r="P24" s="127">
        <f t="shared" si="13"/>
        <v>1033</v>
      </c>
      <c r="Q24" s="128">
        <f>ROUNDDOWN(($R$118+ROUNDDOWN(($A24*IF(501&lt;=$A24,$R$128,IF(101&lt;=$A24,$R$127,IF(51&lt;=$A24,$R$126,IF(31&lt;=$A24,$R$125,IF(21&lt;=$A24,$R$124,IF(11&lt;=$A24,$R$123,IF(1&lt;=$A24,$R$122,0)))))))),0))*1.1,0)</f>
        <v>18620</v>
      </c>
      <c r="R24" s="129">
        <f t="shared" si="6"/>
        <v>2547</v>
      </c>
      <c r="S24" s="130">
        <f t="shared" si="10"/>
        <v>21167</v>
      </c>
      <c r="T24" s="131">
        <f t="shared" si="14"/>
        <v>1033</v>
      </c>
      <c r="U24" s="132">
        <f t="shared" si="14"/>
        <v>2</v>
      </c>
      <c r="V24" s="133">
        <f t="shared" si="14"/>
        <v>1035</v>
      </c>
      <c r="W24" s="114">
        <f t="shared" si="15"/>
        <v>11726</v>
      </c>
      <c r="X24" s="134">
        <f t="shared" si="15"/>
        <v>-665</v>
      </c>
      <c r="Y24" s="135">
        <f t="shared" si="15"/>
        <v>11061</v>
      </c>
      <c r="Z24" s="136">
        <f t="shared" si="16"/>
        <v>2.7008993327531186</v>
      </c>
      <c r="AA24" s="137">
        <f t="shared" si="16"/>
        <v>0.7929638854296388</v>
      </c>
      <c r="AB24" s="137">
        <f t="shared" si="16"/>
        <v>2.0944983178309915</v>
      </c>
    </row>
    <row r="25" spans="1:28" s="57" customFormat="1" ht="18" customHeight="1" x14ac:dyDescent="0.25">
      <c r="A25" s="84">
        <v>20</v>
      </c>
      <c r="B25" s="85">
        <f t="shared" si="5"/>
        <v>7139</v>
      </c>
      <c r="C25" s="106">
        <v>3382</v>
      </c>
      <c r="D25" s="111">
        <f t="shared" si="11"/>
        <v>10521</v>
      </c>
      <c r="E25" s="88">
        <f>ROUNDDOWN(($F$118+ROUNDDOWN(($A25*IF(501&lt;=$A25,$F$128,IF(101&lt;=$A25,$F$127,IF(51&lt;=$A25,$F$126,IF(31&lt;=$A25,$F$125,IF(21&lt;=$A25,$F$124,IF(11&lt;=$A25,$F$123,IF(1&lt;=$A25,$F$122,0)))))))),0))*1.1,0)</f>
        <v>16646</v>
      </c>
      <c r="F25" s="89">
        <v>2640</v>
      </c>
      <c r="G25" s="90">
        <f t="shared" si="8"/>
        <v>19286</v>
      </c>
      <c r="H25" s="91">
        <f t="shared" si="12"/>
        <v>9507</v>
      </c>
      <c r="I25" s="92">
        <f t="shared" si="12"/>
        <v>-742</v>
      </c>
      <c r="J25" s="93">
        <f t="shared" si="12"/>
        <v>8765</v>
      </c>
      <c r="K25" s="94">
        <f>ROUNDDOWN(($L$118+ROUNDDOWN(($A25*IF(501&lt;=$A25,$L$128,IF(101&lt;=$A25,$L$127,IF(51&lt;=$A25,$L$126,IF(31&lt;=$A25,$L$125,IF(21&lt;=$A25,$L$124,IF(11&lt;=$A25,$L$123,IF(1&lt;=$A25,$L$122,0)))))))),0))*1.1,0)</f>
        <v>17683</v>
      </c>
      <c r="L25" s="95">
        <v>2640</v>
      </c>
      <c r="M25" s="96">
        <f t="shared" si="9"/>
        <v>20323</v>
      </c>
      <c r="N25" s="97">
        <f t="shared" si="13"/>
        <v>1037</v>
      </c>
      <c r="O25" s="98">
        <f t="shared" si="13"/>
        <v>0</v>
      </c>
      <c r="P25" s="99">
        <f t="shared" si="13"/>
        <v>1037</v>
      </c>
      <c r="Q25" s="100">
        <f>ROUNDDOWN(($R$118+ROUNDDOWN(($A25*IF(501&lt;=$A25,$R$128,IF(101&lt;=$A25,$R$127,IF(51&lt;=$A25,$R$126,IF(31&lt;=$A25,$R$125,IF(21&lt;=$A25,$R$124,IF(11&lt;=$A25,$R$123,IF(1&lt;=$A25,$R$122,0)))))))),0))*1.1,0)</f>
        <v>18722</v>
      </c>
      <c r="R25" s="101">
        <f t="shared" si="6"/>
        <v>2640</v>
      </c>
      <c r="S25" s="102">
        <f t="shared" si="10"/>
        <v>21362</v>
      </c>
      <c r="T25" s="103">
        <f t="shared" si="14"/>
        <v>1039</v>
      </c>
      <c r="U25" s="104">
        <f t="shared" si="14"/>
        <v>0</v>
      </c>
      <c r="V25" s="105">
        <f t="shared" si="14"/>
        <v>1039</v>
      </c>
      <c r="W25" s="106">
        <f t="shared" si="15"/>
        <v>11583</v>
      </c>
      <c r="X25" s="86">
        <f t="shared" si="15"/>
        <v>-742</v>
      </c>
      <c r="Y25" s="87">
        <f t="shared" si="15"/>
        <v>10841</v>
      </c>
      <c r="Z25" s="107">
        <f t="shared" si="16"/>
        <v>2.6224961479198767</v>
      </c>
      <c r="AA25" s="83">
        <f t="shared" si="16"/>
        <v>0.78060319337670014</v>
      </c>
      <c r="AB25" s="83">
        <f t="shared" si="16"/>
        <v>2.030415359756677</v>
      </c>
    </row>
    <row r="26" spans="1:28" s="57" customFormat="1" ht="18" customHeight="1" x14ac:dyDescent="0.25">
      <c r="A26" s="108">
        <v>21</v>
      </c>
      <c r="B26" s="109">
        <f t="shared" si="5"/>
        <v>7383</v>
      </c>
      <c r="C26" s="80">
        <v>3553</v>
      </c>
      <c r="D26" s="110">
        <f t="shared" si="11"/>
        <v>10936</v>
      </c>
      <c r="E26" s="62">
        <f>ROUNDDOWN(($F$118+ROUNDDOWN(($A26*IF(501&lt;=$A26,$F$128,IF(101&lt;=$A26,$F$127,IF(51&lt;=$A26,$F$126,IF(31&lt;=$A26,$F$125,IF(21&lt;=$A26,$F$124,IF(11&lt;=$A26,$F$123,IF(1&lt;=$A26,$F$122,0)))))))),0))*1.1,0)</f>
        <v>17568</v>
      </c>
      <c r="F26" s="63">
        <v>3522</v>
      </c>
      <c r="G26" s="64">
        <f t="shared" si="8"/>
        <v>21090</v>
      </c>
      <c r="H26" s="65">
        <f t="shared" si="12"/>
        <v>10185</v>
      </c>
      <c r="I26" s="66">
        <f t="shared" si="12"/>
        <v>-31</v>
      </c>
      <c r="J26" s="67">
        <f t="shared" si="12"/>
        <v>10154</v>
      </c>
      <c r="K26" s="68">
        <f>ROUNDDOWN(($L$118+ROUNDDOWN(($A26*IF(501&lt;=$A26,$L$128,IF(101&lt;=$A26,$L$127,IF(51&lt;=$A26,$L$126,IF(31&lt;=$A26,$L$125,IF(21&lt;=$A26,$L$124,IF(11&lt;=$A26,$L$123,IF(1&lt;=$A26,$L$122,0)))))))),0))*1.1,0)</f>
        <v>18680</v>
      </c>
      <c r="L26" s="69">
        <v>3543</v>
      </c>
      <c r="M26" s="70">
        <f t="shared" si="9"/>
        <v>22223</v>
      </c>
      <c r="N26" s="71">
        <f t="shared" si="13"/>
        <v>1112</v>
      </c>
      <c r="O26" s="72">
        <f t="shared" si="13"/>
        <v>21</v>
      </c>
      <c r="P26" s="73">
        <f t="shared" si="13"/>
        <v>1133</v>
      </c>
      <c r="Q26" s="74">
        <f>ROUNDDOWN(($R$118+ROUNDDOWN(($A26*IF(501&lt;=$A26,$R$128,IF(101&lt;=$A26,$R$127,IF(51&lt;=$A26,$R$126,IF(31&lt;=$A26,$R$125,IF(21&lt;=$A26,$R$124,IF(11&lt;=$A26,$R$123,IF(1&lt;=$A26,$R$122,0)))))))),0))*1.1,0)</f>
        <v>19770</v>
      </c>
      <c r="R26" s="75">
        <f t="shared" si="6"/>
        <v>3564</v>
      </c>
      <c r="S26" s="76">
        <f t="shared" si="10"/>
        <v>23334</v>
      </c>
      <c r="T26" s="77">
        <f t="shared" si="14"/>
        <v>1090</v>
      </c>
      <c r="U26" s="78">
        <f t="shared" si="14"/>
        <v>21</v>
      </c>
      <c r="V26" s="79">
        <f t="shared" si="14"/>
        <v>1111</v>
      </c>
      <c r="W26" s="80">
        <f t="shared" si="15"/>
        <v>12387</v>
      </c>
      <c r="X26" s="81">
        <f t="shared" si="15"/>
        <v>11</v>
      </c>
      <c r="Y26" s="82">
        <f t="shared" si="15"/>
        <v>12398</v>
      </c>
      <c r="Z26" s="83">
        <f t="shared" si="16"/>
        <v>2.6777732629012596</v>
      </c>
      <c r="AA26" s="83">
        <f t="shared" si="16"/>
        <v>1.0030959752321982</v>
      </c>
      <c r="AB26" s="83">
        <f t="shared" si="16"/>
        <v>2.1336869056327723</v>
      </c>
    </row>
    <row r="27" spans="1:28" s="57" customFormat="1" ht="18" customHeight="1" x14ac:dyDescent="0.25">
      <c r="A27" s="84">
        <v>22</v>
      </c>
      <c r="B27" s="85">
        <f t="shared" si="5"/>
        <v>7627</v>
      </c>
      <c r="C27" s="106">
        <v>3723</v>
      </c>
      <c r="D27" s="111">
        <f t="shared" si="11"/>
        <v>11350</v>
      </c>
      <c r="E27" s="88">
        <f>ROUNDDOWN(($F$118+ROUNDDOWN(($A27*IF(501&lt;=$A27,$F$128,IF(101&lt;=$A27,$F$127,IF(51&lt;=$A27,$F$126,IF(31&lt;=$A27,$F$125,IF(21&lt;=$A27,$F$124,IF(11&lt;=$A27,$F$123,IF(1&lt;=$A27,$F$122,0)))))))),0))*1.1,0)</f>
        <v>17697</v>
      </c>
      <c r="F27" s="89">
        <v>3656</v>
      </c>
      <c r="G27" s="90">
        <f t="shared" si="8"/>
        <v>21353</v>
      </c>
      <c r="H27" s="91">
        <f t="shared" si="12"/>
        <v>10070</v>
      </c>
      <c r="I27" s="92">
        <f t="shared" si="12"/>
        <v>-67</v>
      </c>
      <c r="J27" s="93">
        <f t="shared" si="12"/>
        <v>10003</v>
      </c>
      <c r="K27" s="94">
        <f>ROUNDDOWN(($L$118+ROUNDDOWN(($A27*IF(501&lt;=$A27,$L$128,IF(101&lt;=$A27,$L$127,IF(51&lt;=$A27,$L$126,IF(31&lt;=$A27,$L$125,IF(21&lt;=$A27,$L$124,IF(11&lt;=$A27,$L$123,IF(1&lt;=$A27,$L$122,0)))))))),0))*1.1,0)</f>
        <v>18818</v>
      </c>
      <c r="L27" s="95">
        <v>3676</v>
      </c>
      <c r="M27" s="96">
        <f t="shared" si="9"/>
        <v>22494</v>
      </c>
      <c r="N27" s="97">
        <f t="shared" si="13"/>
        <v>1121</v>
      </c>
      <c r="O27" s="98">
        <f t="shared" si="13"/>
        <v>20</v>
      </c>
      <c r="P27" s="99">
        <f t="shared" si="13"/>
        <v>1141</v>
      </c>
      <c r="Q27" s="100">
        <f>ROUNDDOWN(($R$118+ROUNDDOWN(($A27*IF(501&lt;=$A27,$R$128,IF(101&lt;=$A27,$R$127,IF(51&lt;=$A27,$R$126,IF(31&lt;=$A27,$R$125,IF(21&lt;=$A27,$R$124,IF(11&lt;=$A27,$R$123,IF(1&lt;=$A27,$R$122,0)))))))),0))*1.1,0)</f>
        <v>19916</v>
      </c>
      <c r="R27" s="101">
        <f t="shared" si="6"/>
        <v>3696</v>
      </c>
      <c r="S27" s="102">
        <f t="shared" si="10"/>
        <v>23612</v>
      </c>
      <c r="T27" s="103">
        <f t="shared" si="14"/>
        <v>1098</v>
      </c>
      <c r="U27" s="104">
        <f t="shared" si="14"/>
        <v>20</v>
      </c>
      <c r="V27" s="105">
        <f t="shared" si="14"/>
        <v>1118</v>
      </c>
      <c r="W27" s="106">
        <f t="shared" si="15"/>
        <v>12289</v>
      </c>
      <c r="X27" s="86">
        <f t="shared" si="15"/>
        <v>-27</v>
      </c>
      <c r="Y27" s="87">
        <f t="shared" si="15"/>
        <v>12262</v>
      </c>
      <c r="Z27" s="107">
        <f t="shared" si="16"/>
        <v>2.611249508325685</v>
      </c>
      <c r="AA27" s="83">
        <f t="shared" si="16"/>
        <v>0.99274778404512487</v>
      </c>
      <c r="AB27" s="83">
        <f t="shared" si="16"/>
        <v>2.080352422907489</v>
      </c>
    </row>
    <row r="28" spans="1:28" s="57" customFormat="1" ht="18" customHeight="1" x14ac:dyDescent="0.25">
      <c r="A28" s="84">
        <v>23</v>
      </c>
      <c r="B28" s="85">
        <f t="shared" si="5"/>
        <v>7871</v>
      </c>
      <c r="C28" s="106">
        <v>3894</v>
      </c>
      <c r="D28" s="111">
        <f t="shared" si="11"/>
        <v>11765</v>
      </c>
      <c r="E28" s="88">
        <f>ROUNDDOWN(($F$118+ROUNDDOWN(($A28*IF(501&lt;=$A28,$F$128,IF(101&lt;=$A28,$F$127,IF(51&lt;=$A28,$F$126,IF(31&lt;=$A28,$F$125,IF(21&lt;=$A28,$F$124,IF(11&lt;=$A28,$F$123,IF(1&lt;=$A28,$F$122,0)))))))),0))*1.1,0)</f>
        <v>17827</v>
      </c>
      <c r="F28" s="89">
        <v>3790</v>
      </c>
      <c r="G28" s="90">
        <f t="shared" si="8"/>
        <v>21617</v>
      </c>
      <c r="H28" s="91">
        <f t="shared" si="12"/>
        <v>9956</v>
      </c>
      <c r="I28" s="92">
        <f t="shared" si="12"/>
        <v>-104</v>
      </c>
      <c r="J28" s="93">
        <f t="shared" si="12"/>
        <v>9852</v>
      </c>
      <c r="K28" s="94">
        <f>ROUNDDOWN(($L$118+ROUNDDOWN(($A28*IF(501&lt;=$A28,$L$128,IF(101&lt;=$A28,$L$127,IF(51&lt;=$A28,$L$126,IF(31&lt;=$A28,$L$125,IF(21&lt;=$A28,$L$124,IF(11&lt;=$A28,$L$123,IF(1&lt;=$A28,$L$122,0)))))))),0))*1.1,0)</f>
        <v>18957</v>
      </c>
      <c r="L28" s="95">
        <v>3809</v>
      </c>
      <c r="M28" s="96">
        <f t="shared" si="9"/>
        <v>22766</v>
      </c>
      <c r="N28" s="97">
        <f t="shared" si="13"/>
        <v>1130</v>
      </c>
      <c r="O28" s="98">
        <f t="shared" si="13"/>
        <v>19</v>
      </c>
      <c r="P28" s="99">
        <f t="shared" si="13"/>
        <v>1149</v>
      </c>
      <c r="Q28" s="100">
        <f>ROUNDDOWN(($R$118+ROUNDDOWN(($A28*IF(501&lt;=$A28,$R$128,IF(101&lt;=$A28,$R$127,IF(51&lt;=$A28,$R$126,IF(31&lt;=$A28,$R$125,IF(21&lt;=$A28,$R$124,IF(11&lt;=$A28,$R$123,IF(1&lt;=$A28,$R$122,0)))))))),0))*1.1,0)</f>
        <v>20062</v>
      </c>
      <c r="R28" s="101">
        <f t="shared" si="6"/>
        <v>3828</v>
      </c>
      <c r="S28" s="102">
        <f t="shared" si="10"/>
        <v>23890</v>
      </c>
      <c r="T28" s="103">
        <f t="shared" si="14"/>
        <v>1105</v>
      </c>
      <c r="U28" s="104">
        <f t="shared" si="14"/>
        <v>19</v>
      </c>
      <c r="V28" s="105">
        <f t="shared" si="14"/>
        <v>1124</v>
      </c>
      <c r="W28" s="106">
        <f t="shared" si="15"/>
        <v>12191</v>
      </c>
      <c r="X28" s="86">
        <f t="shared" si="15"/>
        <v>-66</v>
      </c>
      <c r="Y28" s="87">
        <f t="shared" si="15"/>
        <v>12125</v>
      </c>
      <c r="Z28" s="107">
        <f t="shared" si="16"/>
        <v>2.5488502096302885</v>
      </c>
      <c r="AA28" s="83">
        <f t="shared" si="16"/>
        <v>0.98305084745762716</v>
      </c>
      <c r="AB28" s="83">
        <f t="shared" si="16"/>
        <v>2.0305992350191246</v>
      </c>
    </row>
    <row r="29" spans="1:28" s="57" customFormat="1" ht="18" customHeight="1" x14ac:dyDescent="0.25">
      <c r="A29" s="84">
        <v>24</v>
      </c>
      <c r="B29" s="85">
        <f t="shared" si="5"/>
        <v>8115</v>
      </c>
      <c r="C29" s="106">
        <v>4064</v>
      </c>
      <c r="D29" s="111">
        <f t="shared" si="11"/>
        <v>12179</v>
      </c>
      <c r="E29" s="88">
        <f>ROUNDDOWN(($F$118+ROUNDDOWN(($A29*IF(501&lt;=$A29,$F$128,IF(101&lt;=$A29,$F$127,IF(51&lt;=$A29,$F$126,IF(31&lt;=$A29,$F$125,IF(21&lt;=$A29,$F$124,IF(11&lt;=$A29,$F$123,IF(1&lt;=$A29,$F$122,0)))))))),0))*1.1,0)</f>
        <v>17957</v>
      </c>
      <c r="F29" s="89">
        <v>3924</v>
      </c>
      <c r="G29" s="90">
        <f t="shared" si="8"/>
        <v>21881</v>
      </c>
      <c r="H29" s="91">
        <f t="shared" si="12"/>
        <v>9842</v>
      </c>
      <c r="I29" s="92">
        <f t="shared" si="12"/>
        <v>-140</v>
      </c>
      <c r="J29" s="93">
        <f t="shared" si="12"/>
        <v>9702</v>
      </c>
      <c r="K29" s="94">
        <f>ROUNDDOWN(($L$118+ROUNDDOWN(($A29*IF(501&lt;=$A29,$L$128,IF(101&lt;=$A29,$L$127,IF(51&lt;=$A29,$L$126,IF(31&lt;=$A29,$L$125,IF(21&lt;=$A29,$L$124,IF(11&lt;=$A29,$L$123,IF(1&lt;=$A29,$L$122,0)))))))),0))*1.1,0)</f>
        <v>19096</v>
      </c>
      <c r="L29" s="95">
        <v>3942</v>
      </c>
      <c r="M29" s="96">
        <f t="shared" si="9"/>
        <v>23038</v>
      </c>
      <c r="N29" s="97">
        <f t="shared" si="13"/>
        <v>1139</v>
      </c>
      <c r="O29" s="98">
        <f t="shared" si="13"/>
        <v>18</v>
      </c>
      <c r="P29" s="99">
        <f t="shared" si="13"/>
        <v>1157</v>
      </c>
      <c r="Q29" s="100">
        <f>ROUNDDOWN(($R$118+ROUNDDOWN(($A29*IF(501&lt;=$A29,$R$128,IF(101&lt;=$A29,$R$127,IF(51&lt;=$A29,$R$126,IF(31&lt;=$A29,$R$125,IF(21&lt;=$A29,$R$124,IF(11&lt;=$A29,$R$123,IF(1&lt;=$A29,$R$122,0)))))))),0))*1.1,0)</f>
        <v>20209</v>
      </c>
      <c r="R29" s="101">
        <f t="shared" si="6"/>
        <v>3960</v>
      </c>
      <c r="S29" s="102">
        <f t="shared" si="10"/>
        <v>24169</v>
      </c>
      <c r="T29" s="103">
        <f t="shared" si="14"/>
        <v>1113</v>
      </c>
      <c r="U29" s="104">
        <f t="shared" si="14"/>
        <v>18</v>
      </c>
      <c r="V29" s="105">
        <f t="shared" si="14"/>
        <v>1131</v>
      </c>
      <c r="W29" s="106">
        <f t="shared" si="15"/>
        <v>12094</v>
      </c>
      <c r="X29" s="86">
        <f t="shared" si="15"/>
        <v>-104</v>
      </c>
      <c r="Y29" s="87">
        <f t="shared" si="15"/>
        <v>11990</v>
      </c>
      <c r="Z29" s="107">
        <f t="shared" si="16"/>
        <v>2.4903265557609364</v>
      </c>
      <c r="AA29" s="83">
        <f t="shared" si="16"/>
        <v>0.97440944881889768</v>
      </c>
      <c r="AB29" s="83">
        <f t="shared" si="16"/>
        <v>1.9844814845225387</v>
      </c>
    </row>
    <row r="30" spans="1:28" s="57" customFormat="1" ht="18" customHeight="1" x14ac:dyDescent="0.25">
      <c r="A30" s="84">
        <v>25</v>
      </c>
      <c r="B30" s="85">
        <f t="shared" si="5"/>
        <v>8360</v>
      </c>
      <c r="C30" s="106">
        <v>4235</v>
      </c>
      <c r="D30" s="111">
        <f t="shared" si="11"/>
        <v>12595</v>
      </c>
      <c r="E30" s="88">
        <f>ROUNDDOWN(($F$118+ROUNDDOWN(($A30*IF(501&lt;=$A30,$F$128,IF(101&lt;=$A30,$F$127,IF(51&lt;=$A30,$F$126,IF(31&lt;=$A30,$F$125,IF(21&lt;=$A30,$F$124,IF(11&lt;=$A30,$F$123,IF(1&lt;=$A30,$F$122,0)))))))),0))*1.1,0)</f>
        <v>18087</v>
      </c>
      <c r="F30" s="89">
        <v>4059</v>
      </c>
      <c r="G30" s="90">
        <f t="shared" si="8"/>
        <v>22146</v>
      </c>
      <c r="H30" s="91">
        <f t="shared" si="12"/>
        <v>9727</v>
      </c>
      <c r="I30" s="92">
        <f t="shared" si="12"/>
        <v>-176</v>
      </c>
      <c r="J30" s="93">
        <f t="shared" si="12"/>
        <v>9551</v>
      </c>
      <c r="K30" s="94">
        <f>ROUNDDOWN(($L$118+ROUNDDOWN(($A30*IF(501&lt;=$A30,$L$128,IF(101&lt;=$A30,$L$127,IF(51&lt;=$A30,$L$126,IF(31&lt;=$A30,$L$125,IF(21&lt;=$A30,$L$124,IF(11&lt;=$A30,$L$123,IF(1&lt;=$A30,$L$122,0)))))))),0))*1.1,0)</f>
        <v>19234</v>
      </c>
      <c r="L30" s="95">
        <v>4075</v>
      </c>
      <c r="M30" s="96">
        <f t="shared" si="9"/>
        <v>23309</v>
      </c>
      <c r="N30" s="97">
        <f t="shared" si="13"/>
        <v>1147</v>
      </c>
      <c r="O30" s="98">
        <f t="shared" si="13"/>
        <v>16</v>
      </c>
      <c r="P30" s="99">
        <f t="shared" si="13"/>
        <v>1163</v>
      </c>
      <c r="Q30" s="100">
        <f>ROUNDDOWN(($R$118+ROUNDDOWN(($A30*IF(501&lt;=$A30,$R$128,IF(101&lt;=$A30,$R$127,IF(51&lt;=$A30,$R$126,IF(31&lt;=$A30,$R$125,IF(21&lt;=$A30,$R$124,IF(11&lt;=$A30,$R$123,IF(1&lt;=$A30,$R$122,0)))))))),0))*1.1,0)</f>
        <v>20355</v>
      </c>
      <c r="R30" s="101">
        <f t="shared" si="6"/>
        <v>4092</v>
      </c>
      <c r="S30" s="102">
        <f t="shared" si="10"/>
        <v>24447</v>
      </c>
      <c r="T30" s="103">
        <f t="shared" si="14"/>
        <v>1121</v>
      </c>
      <c r="U30" s="104">
        <f t="shared" si="14"/>
        <v>17</v>
      </c>
      <c r="V30" s="105">
        <f t="shared" si="14"/>
        <v>1138</v>
      </c>
      <c r="W30" s="106">
        <f t="shared" si="15"/>
        <v>11995</v>
      </c>
      <c r="X30" s="86">
        <f t="shared" si="15"/>
        <v>-143</v>
      </c>
      <c r="Y30" s="87">
        <f t="shared" si="15"/>
        <v>11852</v>
      </c>
      <c r="Z30" s="107">
        <f t="shared" si="16"/>
        <v>2.4348086124401913</v>
      </c>
      <c r="AA30" s="83">
        <f t="shared" si="16"/>
        <v>0.96623376623376622</v>
      </c>
      <c r="AB30" s="83">
        <f t="shared" si="16"/>
        <v>1.9410083366415245</v>
      </c>
    </row>
    <row r="31" spans="1:28" s="57" customFormat="1" ht="18" customHeight="1" x14ac:dyDescent="0.25">
      <c r="A31" s="84">
        <v>26</v>
      </c>
      <c r="B31" s="85">
        <f t="shared" si="5"/>
        <v>8604</v>
      </c>
      <c r="C31" s="106">
        <v>4411</v>
      </c>
      <c r="D31" s="111">
        <f t="shared" si="11"/>
        <v>13015</v>
      </c>
      <c r="E31" s="88">
        <f>ROUNDDOWN(($F$118+ROUNDDOWN(($A31*IF(501&lt;=$A31,$F$128,IF(101&lt;=$A31,$F$127,IF(51&lt;=$A31,$F$126,IF(31&lt;=$A31,$F$125,IF(21&lt;=$A31,$F$124,IF(11&lt;=$A31,$F$123,IF(1&lt;=$A31,$F$122,0)))))))),0))*1.1,0)</f>
        <v>18217</v>
      </c>
      <c r="F31" s="89">
        <v>4193</v>
      </c>
      <c r="G31" s="90">
        <f t="shared" si="8"/>
        <v>22410</v>
      </c>
      <c r="H31" s="91">
        <f t="shared" si="12"/>
        <v>9613</v>
      </c>
      <c r="I31" s="92">
        <f t="shared" si="12"/>
        <v>-218</v>
      </c>
      <c r="J31" s="93">
        <f t="shared" si="12"/>
        <v>9395</v>
      </c>
      <c r="K31" s="94">
        <f>ROUNDDOWN(($L$118+ROUNDDOWN(($A31*IF(501&lt;=$A31,$L$128,IF(101&lt;=$A31,$L$127,IF(51&lt;=$A31,$L$126,IF(31&lt;=$A31,$L$125,IF(21&lt;=$A31,$L$124,IF(11&lt;=$A31,$L$123,IF(1&lt;=$A31,$L$122,0)))))))),0))*1.1,0)</f>
        <v>19373</v>
      </c>
      <c r="L31" s="95">
        <v>4208</v>
      </c>
      <c r="M31" s="96">
        <f t="shared" si="9"/>
        <v>23581</v>
      </c>
      <c r="N31" s="97">
        <f t="shared" si="13"/>
        <v>1156</v>
      </c>
      <c r="O31" s="98">
        <f t="shared" si="13"/>
        <v>15</v>
      </c>
      <c r="P31" s="99">
        <f t="shared" si="13"/>
        <v>1171</v>
      </c>
      <c r="Q31" s="100">
        <f>ROUNDDOWN(($R$118+ROUNDDOWN(($A31*IF(501&lt;=$A31,$R$128,IF(101&lt;=$A31,$R$127,IF(51&lt;=$A31,$R$126,IF(31&lt;=$A31,$R$125,IF(21&lt;=$A31,$R$124,IF(11&lt;=$A31,$R$123,IF(1&lt;=$A31,$R$122,0)))))))),0))*1.1,0)</f>
        <v>20501</v>
      </c>
      <c r="R31" s="101">
        <f t="shared" si="6"/>
        <v>4224</v>
      </c>
      <c r="S31" s="102">
        <f t="shared" si="10"/>
        <v>24725</v>
      </c>
      <c r="T31" s="103">
        <f t="shared" si="14"/>
        <v>1128</v>
      </c>
      <c r="U31" s="104">
        <f t="shared" si="14"/>
        <v>16</v>
      </c>
      <c r="V31" s="105">
        <f t="shared" si="14"/>
        <v>1144</v>
      </c>
      <c r="W31" s="106">
        <f t="shared" si="15"/>
        <v>11897</v>
      </c>
      <c r="X31" s="86">
        <f t="shared" si="15"/>
        <v>-187</v>
      </c>
      <c r="Y31" s="87">
        <f t="shared" si="15"/>
        <v>11710</v>
      </c>
      <c r="Z31" s="107">
        <f t="shared" si="16"/>
        <v>2.3827289632728963</v>
      </c>
      <c r="AA31" s="83">
        <f t="shared" si="16"/>
        <v>0.95760598503740646</v>
      </c>
      <c r="AB31" s="83">
        <f t="shared" si="16"/>
        <v>1.8997310795236266</v>
      </c>
    </row>
    <row r="32" spans="1:28" s="57" customFormat="1" ht="18" customHeight="1" x14ac:dyDescent="0.25">
      <c r="A32" s="84">
        <v>27</v>
      </c>
      <c r="B32" s="85">
        <f t="shared" si="5"/>
        <v>8848</v>
      </c>
      <c r="C32" s="106">
        <v>4587</v>
      </c>
      <c r="D32" s="111">
        <f t="shared" si="11"/>
        <v>13435</v>
      </c>
      <c r="E32" s="88">
        <f>ROUNDDOWN(($F$118+ROUNDDOWN(($A32*IF(501&lt;=$A32,$F$128,IF(101&lt;=$A32,$F$127,IF(51&lt;=$A32,$F$126,IF(31&lt;=$A32,$F$125,IF(21&lt;=$A32,$F$124,IF(11&lt;=$A32,$F$123,IF(1&lt;=$A32,$F$122,0)))))))),0))*1.1,0)</f>
        <v>18346</v>
      </c>
      <c r="F32" s="89">
        <v>4327</v>
      </c>
      <c r="G32" s="90">
        <f t="shared" si="8"/>
        <v>22673</v>
      </c>
      <c r="H32" s="91">
        <f t="shared" si="12"/>
        <v>9498</v>
      </c>
      <c r="I32" s="92">
        <f t="shared" si="12"/>
        <v>-260</v>
      </c>
      <c r="J32" s="93">
        <f t="shared" si="12"/>
        <v>9238</v>
      </c>
      <c r="K32" s="94">
        <f>ROUNDDOWN(($L$118+ROUNDDOWN(($A32*IF(501&lt;=$A32,$L$128,IF(101&lt;=$A32,$L$127,IF(51&lt;=$A32,$L$126,IF(31&lt;=$A32,$L$125,IF(21&lt;=$A32,$L$124,IF(11&lt;=$A32,$L$123,IF(1&lt;=$A32,$L$122,0)))))))),0))*1.1,0)</f>
        <v>19511</v>
      </c>
      <c r="L32" s="95">
        <v>4341</v>
      </c>
      <c r="M32" s="96">
        <f t="shared" si="9"/>
        <v>23852</v>
      </c>
      <c r="N32" s="97">
        <f t="shared" si="13"/>
        <v>1165</v>
      </c>
      <c r="O32" s="98">
        <f t="shared" si="13"/>
        <v>14</v>
      </c>
      <c r="P32" s="99">
        <f t="shared" si="13"/>
        <v>1179</v>
      </c>
      <c r="Q32" s="100">
        <f>ROUNDDOWN(($R$118+ROUNDDOWN(($A32*IF(501&lt;=$A32,$R$128,IF(101&lt;=$A32,$R$127,IF(51&lt;=$A32,$R$126,IF(31&lt;=$A32,$R$125,IF(21&lt;=$A32,$R$124,IF(11&lt;=$A32,$R$123,IF(1&lt;=$A32,$R$122,0)))))))),0))*1.1,0)</f>
        <v>20648</v>
      </c>
      <c r="R32" s="101">
        <f t="shared" si="6"/>
        <v>4356</v>
      </c>
      <c r="S32" s="102">
        <f t="shared" si="10"/>
        <v>25004</v>
      </c>
      <c r="T32" s="103">
        <f t="shared" si="14"/>
        <v>1137</v>
      </c>
      <c r="U32" s="104">
        <f t="shared" si="14"/>
        <v>15</v>
      </c>
      <c r="V32" s="105">
        <f t="shared" si="14"/>
        <v>1152</v>
      </c>
      <c r="W32" s="106">
        <f t="shared" si="15"/>
        <v>11800</v>
      </c>
      <c r="X32" s="86">
        <f t="shared" si="15"/>
        <v>-231</v>
      </c>
      <c r="Y32" s="87">
        <f t="shared" si="15"/>
        <v>11569</v>
      </c>
      <c r="Z32" s="107">
        <f t="shared" si="16"/>
        <v>2.3336347197106693</v>
      </c>
      <c r="AA32" s="83">
        <f t="shared" si="16"/>
        <v>0.94964028776978415</v>
      </c>
      <c r="AB32" s="83">
        <f t="shared" si="16"/>
        <v>1.8611090435429847</v>
      </c>
    </row>
    <row r="33" spans="1:28" s="57" customFormat="1" ht="18" customHeight="1" x14ac:dyDescent="0.25">
      <c r="A33" s="84">
        <v>28</v>
      </c>
      <c r="B33" s="85">
        <f t="shared" si="5"/>
        <v>9092</v>
      </c>
      <c r="C33" s="106">
        <v>4763</v>
      </c>
      <c r="D33" s="111">
        <f t="shared" si="11"/>
        <v>13855</v>
      </c>
      <c r="E33" s="88">
        <f>ROUNDDOWN(($F$118+ROUNDDOWN(($A33*IF(501&lt;=$A33,$F$128,IF(101&lt;=$A33,$F$127,IF(51&lt;=$A33,$F$126,IF(31&lt;=$A33,$F$125,IF(21&lt;=$A33,$F$124,IF(11&lt;=$A33,$F$123,IF(1&lt;=$A33,$F$122,0)))))))),0))*1.1,0)</f>
        <v>18476</v>
      </c>
      <c r="F33" s="89">
        <v>4461</v>
      </c>
      <c r="G33" s="90">
        <f t="shared" si="8"/>
        <v>22937</v>
      </c>
      <c r="H33" s="91">
        <f t="shared" si="12"/>
        <v>9384</v>
      </c>
      <c r="I33" s="92">
        <f t="shared" si="12"/>
        <v>-302</v>
      </c>
      <c r="J33" s="93">
        <f t="shared" si="12"/>
        <v>9082</v>
      </c>
      <c r="K33" s="94">
        <f>ROUNDDOWN(($L$118+ROUNDDOWN(($A33*IF(501&lt;=$A33,$L$128,IF(101&lt;=$A33,$L$127,IF(51&lt;=$A33,$L$126,IF(31&lt;=$A33,$L$125,IF(21&lt;=$A33,$L$124,IF(11&lt;=$A33,$L$123,IF(1&lt;=$A33,$L$122,0)))))))),0))*1.1,0)</f>
        <v>19650</v>
      </c>
      <c r="L33" s="95">
        <v>4474</v>
      </c>
      <c r="M33" s="96">
        <f t="shared" si="9"/>
        <v>24124</v>
      </c>
      <c r="N33" s="97">
        <f t="shared" si="13"/>
        <v>1174</v>
      </c>
      <c r="O33" s="98">
        <f t="shared" si="13"/>
        <v>13</v>
      </c>
      <c r="P33" s="99">
        <f t="shared" si="13"/>
        <v>1187</v>
      </c>
      <c r="Q33" s="100">
        <f>ROUNDDOWN(($R$118+ROUNDDOWN(($A33*IF(501&lt;=$A33,$R$128,IF(101&lt;=$A33,$R$127,IF(51&lt;=$A33,$R$126,IF(31&lt;=$A33,$R$125,IF(21&lt;=$A33,$R$124,IF(11&lt;=$A33,$R$123,IF(1&lt;=$A33,$R$122,0)))))))),0))*1.1,0)</f>
        <v>20794</v>
      </c>
      <c r="R33" s="101">
        <f t="shared" si="6"/>
        <v>4488</v>
      </c>
      <c r="S33" s="102">
        <f t="shared" si="10"/>
        <v>25282</v>
      </c>
      <c r="T33" s="103">
        <f t="shared" si="14"/>
        <v>1144</v>
      </c>
      <c r="U33" s="104">
        <f t="shared" si="14"/>
        <v>14</v>
      </c>
      <c r="V33" s="105">
        <f t="shared" si="14"/>
        <v>1158</v>
      </c>
      <c r="W33" s="106">
        <f t="shared" si="15"/>
        <v>11702</v>
      </c>
      <c r="X33" s="86">
        <f t="shared" si="15"/>
        <v>-275</v>
      </c>
      <c r="Y33" s="87">
        <f t="shared" si="15"/>
        <v>11427</v>
      </c>
      <c r="Z33" s="107">
        <f t="shared" si="16"/>
        <v>2.2870655521337437</v>
      </c>
      <c r="AA33" s="83">
        <f t="shared" si="16"/>
        <v>0.94226327944572752</v>
      </c>
      <c r="AB33" s="83">
        <f t="shared" si="16"/>
        <v>1.8247564056297365</v>
      </c>
    </row>
    <row r="34" spans="1:28" s="57" customFormat="1" ht="18" customHeight="1" x14ac:dyDescent="0.25">
      <c r="A34" s="84">
        <v>29</v>
      </c>
      <c r="B34" s="85">
        <f t="shared" si="5"/>
        <v>9336</v>
      </c>
      <c r="C34" s="106">
        <v>4939</v>
      </c>
      <c r="D34" s="111">
        <f t="shared" si="11"/>
        <v>14275</v>
      </c>
      <c r="E34" s="88">
        <f>ROUNDDOWN(($F$118+ROUNDDOWN(($A34*IF(501&lt;=$A34,$F$128,IF(101&lt;=$A34,$F$127,IF(51&lt;=$A34,$F$126,IF(31&lt;=$A34,$F$125,IF(21&lt;=$A34,$F$124,IF(11&lt;=$A34,$F$123,IF(1&lt;=$A34,$F$122,0)))))))),0))*1.1,0)</f>
        <v>18606</v>
      </c>
      <c r="F34" s="89">
        <v>4595</v>
      </c>
      <c r="G34" s="90">
        <f t="shared" si="8"/>
        <v>23201</v>
      </c>
      <c r="H34" s="91">
        <f t="shared" si="12"/>
        <v>9270</v>
      </c>
      <c r="I34" s="92">
        <f t="shared" si="12"/>
        <v>-344</v>
      </c>
      <c r="J34" s="93">
        <f t="shared" si="12"/>
        <v>8926</v>
      </c>
      <c r="K34" s="94">
        <f>ROUNDDOWN(($L$118+ROUNDDOWN(($A34*IF(501&lt;=$A34,$L$128,IF(101&lt;=$A34,$L$127,IF(51&lt;=$A34,$L$126,IF(31&lt;=$A34,$L$125,IF(21&lt;=$A34,$L$124,IF(11&lt;=$A34,$L$123,IF(1&lt;=$A34,$L$122,0)))))))),0))*1.1,0)</f>
        <v>19789</v>
      </c>
      <c r="L34" s="95">
        <v>4607</v>
      </c>
      <c r="M34" s="96">
        <f t="shared" si="9"/>
        <v>24396</v>
      </c>
      <c r="N34" s="97">
        <f t="shared" si="13"/>
        <v>1183</v>
      </c>
      <c r="O34" s="98">
        <f t="shared" si="13"/>
        <v>12</v>
      </c>
      <c r="P34" s="99">
        <f t="shared" si="13"/>
        <v>1195</v>
      </c>
      <c r="Q34" s="100">
        <f>ROUNDDOWN(($R$118+ROUNDDOWN(($A34*IF(501&lt;=$A34,$R$128,IF(101&lt;=$A34,$R$127,IF(51&lt;=$A34,$R$126,IF(31&lt;=$A34,$R$125,IF(21&lt;=$A34,$R$124,IF(11&lt;=$A34,$R$123,IF(1&lt;=$A34,$R$122,0)))))))),0))*1.1,0)</f>
        <v>20940</v>
      </c>
      <c r="R34" s="101">
        <f t="shared" si="6"/>
        <v>4620</v>
      </c>
      <c r="S34" s="102">
        <f t="shared" si="10"/>
        <v>25560</v>
      </c>
      <c r="T34" s="103">
        <f t="shared" si="14"/>
        <v>1151</v>
      </c>
      <c r="U34" s="104">
        <f t="shared" si="14"/>
        <v>13</v>
      </c>
      <c r="V34" s="105">
        <f t="shared" si="14"/>
        <v>1164</v>
      </c>
      <c r="W34" s="106">
        <f t="shared" si="15"/>
        <v>11604</v>
      </c>
      <c r="X34" s="86">
        <f t="shared" si="15"/>
        <v>-319</v>
      </c>
      <c r="Y34" s="87">
        <f t="shared" si="15"/>
        <v>11285</v>
      </c>
      <c r="Z34" s="107">
        <f t="shared" si="16"/>
        <v>2.2429305912596402</v>
      </c>
      <c r="AA34" s="83">
        <f t="shared" si="16"/>
        <v>0.93541202672605794</v>
      </c>
      <c r="AB34" s="83">
        <f t="shared" si="16"/>
        <v>1.7905429071803853</v>
      </c>
    </row>
    <row r="35" spans="1:28" s="57" customFormat="1" ht="18" customHeight="1" x14ac:dyDescent="0.25">
      <c r="A35" s="84">
        <v>30</v>
      </c>
      <c r="B35" s="85">
        <f t="shared" si="5"/>
        <v>9581</v>
      </c>
      <c r="C35" s="106">
        <v>5115</v>
      </c>
      <c r="D35" s="111">
        <f t="shared" si="11"/>
        <v>14696</v>
      </c>
      <c r="E35" s="88">
        <f>ROUNDDOWN(($F$118+ROUNDDOWN(($A35*IF(501&lt;=$A35,$F$128,IF(101&lt;=$A35,$F$127,IF(51&lt;=$A35,$F$126,IF(31&lt;=$A35,$F$125,IF(21&lt;=$A35,$F$124,IF(11&lt;=$A35,$F$123,IF(1&lt;=$A35,$F$122,0)))))))),0))*1.1,0)</f>
        <v>18736</v>
      </c>
      <c r="F35" s="89">
        <v>4730</v>
      </c>
      <c r="G35" s="90">
        <f t="shared" si="8"/>
        <v>23466</v>
      </c>
      <c r="H35" s="91">
        <f t="shared" si="12"/>
        <v>9155</v>
      </c>
      <c r="I35" s="92">
        <f t="shared" si="12"/>
        <v>-385</v>
      </c>
      <c r="J35" s="93">
        <f t="shared" si="12"/>
        <v>8770</v>
      </c>
      <c r="K35" s="94">
        <f>ROUNDDOWN(($L$118+ROUNDDOWN(($A35*IF(501&lt;=$A35,$L$128,IF(101&lt;=$A35,$L$127,IF(51&lt;=$A35,$L$126,IF(31&lt;=$A35,$L$125,IF(21&lt;=$A35,$L$124,IF(11&lt;=$A35,$L$123,IF(1&lt;=$A35,$L$122,0)))))))),0))*1.1,0)</f>
        <v>19927</v>
      </c>
      <c r="L35" s="95">
        <v>4741</v>
      </c>
      <c r="M35" s="96">
        <f t="shared" si="9"/>
        <v>24668</v>
      </c>
      <c r="N35" s="97">
        <f t="shared" si="13"/>
        <v>1191</v>
      </c>
      <c r="O35" s="98">
        <f t="shared" si="13"/>
        <v>11</v>
      </c>
      <c r="P35" s="99">
        <f t="shared" si="13"/>
        <v>1202</v>
      </c>
      <c r="Q35" s="100">
        <f>ROUNDDOWN(($R$118+ROUNDDOWN(($A35*IF(501&lt;=$A35,$R$128,IF(101&lt;=$A35,$R$127,IF(51&lt;=$A35,$R$126,IF(31&lt;=$A35,$R$125,IF(21&lt;=$A35,$R$124,IF(11&lt;=$A35,$R$123,IF(1&lt;=$A35,$R$122,0)))))))),0))*1.1,0)</f>
        <v>21087</v>
      </c>
      <c r="R35" s="101">
        <f t="shared" si="6"/>
        <v>4752</v>
      </c>
      <c r="S35" s="102">
        <f t="shared" si="10"/>
        <v>25839</v>
      </c>
      <c r="T35" s="103">
        <f t="shared" si="14"/>
        <v>1160</v>
      </c>
      <c r="U35" s="104">
        <f t="shared" si="14"/>
        <v>11</v>
      </c>
      <c r="V35" s="105">
        <f t="shared" si="14"/>
        <v>1171</v>
      </c>
      <c r="W35" s="106">
        <f t="shared" si="15"/>
        <v>11506</v>
      </c>
      <c r="X35" s="86">
        <f t="shared" si="15"/>
        <v>-363</v>
      </c>
      <c r="Y35" s="87">
        <f t="shared" si="15"/>
        <v>11143</v>
      </c>
      <c r="Z35" s="107">
        <f t="shared" si="16"/>
        <v>2.200918484500574</v>
      </c>
      <c r="AA35" s="83">
        <f t="shared" si="16"/>
        <v>0.92903225806451617</v>
      </c>
      <c r="AB35" s="83">
        <f t="shared" si="16"/>
        <v>1.7582335329341316</v>
      </c>
    </row>
    <row r="36" spans="1:28" s="57" customFormat="1" ht="18" customHeight="1" x14ac:dyDescent="0.25">
      <c r="A36" s="84">
        <v>31</v>
      </c>
      <c r="B36" s="85">
        <f t="shared" si="5"/>
        <v>11349</v>
      </c>
      <c r="C36" s="106">
        <v>5291</v>
      </c>
      <c r="D36" s="111">
        <f t="shared" si="11"/>
        <v>16640</v>
      </c>
      <c r="E36" s="88">
        <f>ROUNDDOWN(($F$118+ROUNDDOWN(($A36*IF(501&lt;=$A36,$F$128,IF(101&lt;=$A36,$F$127,IF(51&lt;=$A36,$F$126,IF(31&lt;=$A36,$F$125,IF(21&lt;=$A36,$F$124,IF(11&lt;=$A36,$F$123,IF(1&lt;=$A36,$F$122,0)))))))),0))*1.1,0)</f>
        <v>20093</v>
      </c>
      <c r="F36" s="89">
        <v>5512</v>
      </c>
      <c r="G36" s="90">
        <f t="shared" si="8"/>
        <v>25605</v>
      </c>
      <c r="H36" s="91">
        <f t="shared" si="12"/>
        <v>8744</v>
      </c>
      <c r="I36" s="92">
        <f t="shared" si="12"/>
        <v>221</v>
      </c>
      <c r="J36" s="93">
        <f t="shared" si="12"/>
        <v>8965</v>
      </c>
      <c r="K36" s="94">
        <f>ROUNDDOWN(($L$118+ROUNDDOWN(($A36*IF(501&lt;=$A36,$L$128,IF(101&lt;=$A36,$L$127,IF(51&lt;=$A36,$L$126,IF(31&lt;=$A36,$L$125,IF(21&lt;=$A36,$L$124,IF(11&lt;=$A36,$L$123,IF(1&lt;=$A36,$L$122,0)))))))),0))*1.1,0)</f>
        <v>21362</v>
      </c>
      <c r="L36" s="95">
        <v>5692</v>
      </c>
      <c r="M36" s="96">
        <f t="shared" si="9"/>
        <v>27054</v>
      </c>
      <c r="N36" s="97">
        <f t="shared" si="13"/>
        <v>1269</v>
      </c>
      <c r="O36" s="98">
        <f t="shared" si="13"/>
        <v>180</v>
      </c>
      <c r="P36" s="99">
        <f t="shared" si="13"/>
        <v>1449</v>
      </c>
      <c r="Q36" s="100">
        <f>ROUNDDOWN(($R$118+ROUNDDOWN(($A36*IF(501&lt;=$A36,$R$128,IF(101&lt;=$A36,$R$127,IF(51&lt;=$A36,$R$126,IF(31&lt;=$A36,$R$125,IF(21&lt;=$A36,$R$124,IF(11&lt;=$A36,$R$123,IF(1&lt;=$A36,$R$122,0)))))))),0))*1.1,0)</f>
        <v>22563</v>
      </c>
      <c r="R36" s="101">
        <f t="shared" si="6"/>
        <v>5907</v>
      </c>
      <c r="S36" s="102">
        <f t="shared" si="10"/>
        <v>28470</v>
      </c>
      <c r="T36" s="103">
        <f t="shared" si="14"/>
        <v>1201</v>
      </c>
      <c r="U36" s="104">
        <f t="shared" si="14"/>
        <v>215</v>
      </c>
      <c r="V36" s="105">
        <f t="shared" si="14"/>
        <v>1416</v>
      </c>
      <c r="W36" s="106">
        <f t="shared" si="15"/>
        <v>11214</v>
      </c>
      <c r="X36" s="86">
        <f t="shared" si="15"/>
        <v>616</v>
      </c>
      <c r="Y36" s="87">
        <f t="shared" si="15"/>
        <v>11830</v>
      </c>
      <c r="Z36" s="107">
        <f t="shared" si="16"/>
        <v>1.9881046788263284</v>
      </c>
      <c r="AA36" s="83">
        <f t="shared" si="16"/>
        <v>1.1164241164241164</v>
      </c>
      <c r="AB36" s="83">
        <f t="shared" si="16"/>
        <v>1.7109375</v>
      </c>
    </row>
    <row r="37" spans="1:28" s="57" customFormat="1" ht="18" customHeight="1" x14ac:dyDescent="0.25">
      <c r="A37" s="84">
        <v>32</v>
      </c>
      <c r="B37" s="85">
        <f t="shared" si="5"/>
        <v>11666</v>
      </c>
      <c r="C37" s="106">
        <v>5467</v>
      </c>
      <c r="D37" s="111">
        <f t="shared" si="11"/>
        <v>17133</v>
      </c>
      <c r="E37" s="88">
        <f>ROUNDDOWN(($F$118+ROUNDDOWN(($A37*IF(501&lt;=$A37,$F$128,IF(101&lt;=$A37,$F$127,IF(51&lt;=$A37,$F$126,IF(31&lt;=$A37,$F$125,IF(21&lt;=$A37,$F$124,IF(11&lt;=$A37,$F$123,IF(1&lt;=$A37,$F$122,0)))))))),0))*1.1,0)</f>
        <v>20263</v>
      </c>
      <c r="F37" s="89">
        <v>5667</v>
      </c>
      <c r="G37" s="90">
        <f t="shared" si="8"/>
        <v>25930</v>
      </c>
      <c r="H37" s="91">
        <f t="shared" si="12"/>
        <v>8597</v>
      </c>
      <c r="I37" s="92">
        <f t="shared" si="12"/>
        <v>200</v>
      </c>
      <c r="J37" s="93">
        <f t="shared" si="12"/>
        <v>8797</v>
      </c>
      <c r="K37" s="94">
        <f>ROUNDDOWN(($L$118+ROUNDDOWN(($A37*IF(501&lt;=$A37,$L$128,IF(101&lt;=$A37,$L$127,IF(51&lt;=$A37,$L$126,IF(31&lt;=$A37,$L$125,IF(21&lt;=$A37,$L$124,IF(11&lt;=$A37,$L$123,IF(1&lt;=$A37,$L$122,0)))))))),0))*1.1,0)</f>
        <v>21542</v>
      </c>
      <c r="L37" s="95">
        <v>5852</v>
      </c>
      <c r="M37" s="96">
        <f t="shared" si="9"/>
        <v>27394</v>
      </c>
      <c r="N37" s="97">
        <f t="shared" si="13"/>
        <v>1279</v>
      </c>
      <c r="O37" s="98">
        <f t="shared" si="13"/>
        <v>185</v>
      </c>
      <c r="P37" s="99">
        <f t="shared" si="13"/>
        <v>1464</v>
      </c>
      <c r="Q37" s="100">
        <f>ROUNDDOWN(($R$118+ROUNDDOWN(($A37*IF(501&lt;=$A37,$R$128,IF(101&lt;=$A37,$R$127,IF(51&lt;=$A37,$R$126,IF(31&lt;=$A37,$R$125,IF(21&lt;=$A37,$R$124,IF(11&lt;=$A37,$R$123,IF(1&lt;=$A37,$R$122,0)))))))),0))*1.1,0)</f>
        <v>22752</v>
      </c>
      <c r="R37" s="101">
        <f t="shared" si="6"/>
        <v>6072</v>
      </c>
      <c r="S37" s="102">
        <f t="shared" si="10"/>
        <v>28824</v>
      </c>
      <c r="T37" s="103">
        <f t="shared" si="14"/>
        <v>1210</v>
      </c>
      <c r="U37" s="104">
        <f t="shared" si="14"/>
        <v>220</v>
      </c>
      <c r="V37" s="105">
        <f t="shared" si="14"/>
        <v>1430</v>
      </c>
      <c r="W37" s="106">
        <f t="shared" si="15"/>
        <v>11086</v>
      </c>
      <c r="X37" s="86">
        <f t="shared" si="15"/>
        <v>605</v>
      </c>
      <c r="Y37" s="87">
        <f t="shared" si="15"/>
        <v>11691</v>
      </c>
      <c r="Z37" s="107">
        <f t="shared" si="16"/>
        <v>1.9502828733070461</v>
      </c>
      <c r="AA37" s="83">
        <f t="shared" si="16"/>
        <v>1.1106639839034205</v>
      </c>
      <c r="AB37" s="83">
        <f t="shared" si="16"/>
        <v>1.6823673612327088</v>
      </c>
    </row>
    <row r="38" spans="1:28" s="57" customFormat="1" ht="18" customHeight="1" x14ac:dyDescent="0.25">
      <c r="A38" s="84">
        <v>33</v>
      </c>
      <c r="B38" s="85">
        <f t="shared" si="5"/>
        <v>11983</v>
      </c>
      <c r="C38" s="106">
        <v>5643</v>
      </c>
      <c r="D38" s="111">
        <f t="shared" si="11"/>
        <v>17626</v>
      </c>
      <c r="E38" s="88">
        <f>ROUNDDOWN(($F$118+ROUNDDOWN(($A38*IF(501&lt;=$A38,$F$128,IF(101&lt;=$A38,$F$127,IF(51&lt;=$A38,$F$126,IF(31&lt;=$A38,$F$125,IF(21&lt;=$A38,$F$124,IF(11&lt;=$A38,$F$123,IF(1&lt;=$A38,$F$122,0)))))))),0))*1.1,0)</f>
        <v>20432</v>
      </c>
      <c r="F38" s="89">
        <v>5822</v>
      </c>
      <c r="G38" s="90">
        <f t="shared" si="8"/>
        <v>26254</v>
      </c>
      <c r="H38" s="91">
        <f t="shared" si="12"/>
        <v>8449</v>
      </c>
      <c r="I38" s="92">
        <f t="shared" si="12"/>
        <v>179</v>
      </c>
      <c r="J38" s="93">
        <f t="shared" si="12"/>
        <v>8628</v>
      </c>
      <c r="K38" s="94">
        <f>ROUNDDOWN(($L$118+ROUNDDOWN(($A38*IF(501&lt;=$A38,$L$128,IF(101&lt;=$A38,$L$127,IF(51&lt;=$A38,$L$126,IF(31&lt;=$A38,$L$125,IF(21&lt;=$A38,$L$124,IF(11&lt;=$A38,$L$123,IF(1&lt;=$A38,$L$122,0)))))))),0))*1.1,0)</f>
        <v>21722</v>
      </c>
      <c r="L38" s="95">
        <v>6011</v>
      </c>
      <c r="M38" s="96">
        <f t="shared" si="9"/>
        <v>27733</v>
      </c>
      <c r="N38" s="97">
        <f t="shared" si="13"/>
        <v>1290</v>
      </c>
      <c r="O38" s="98">
        <f t="shared" si="13"/>
        <v>189</v>
      </c>
      <c r="P38" s="99">
        <f t="shared" si="13"/>
        <v>1479</v>
      </c>
      <c r="Q38" s="100">
        <f>ROUNDDOWN(($R$118+ROUNDDOWN(($A38*IF(501&lt;=$A38,$R$128,IF(101&lt;=$A38,$R$127,IF(51&lt;=$A38,$R$126,IF(31&lt;=$A38,$R$125,IF(21&lt;=$A38,$R$124,IF(11&lt;=$A38,$R$123,IF(1&lt;=$A38,$R$122,0)))))))),0))*1.1,0)</f>
        <v>22941</v>
      </c>
      <c r="R38" s="101">
        <f t="shared" si="6"/>
        <v>6237</v>
      </c>
      <c r="S38" s="102">
        <f t="shared" si="10"/>
        <v>29178</v>
      </c>
      <c r="T38" s="103">
        <f t="shared" si="14"/>
        <v>1219</v>
      </c>
      <c r="U38" s="104">
        <f t="shared" si="14"/>
        <v>226</v>
      </c>
      <c r="V38" s="105">
        <f t="shared" si="14"/>
        <v>1445</v>
      </c>
      <c r="W38" s="106">
        <f t="shared" si="15"/>
        <v>10958</v>
      </c>
      <c r="X38" s="86">
        <f t="shared" si="15"/>
        <v>594</v>
      </c>
      <c r="Y38" s="87">
        <f t="shared" si="15"/>
        <v>11552</v>
      </c>
      <c r="Z38" s="107">
        <f t="shared" si="16"/>
        <v>1.9144621547191856</v>
      </c>
      <c r="AA38" s="83">
        <f t="shared" si="16"/>
        <v>1.1052631578947369</v>
      </c>
      <c r="AB38" s="83">
        <f t="shared" si="16"/>
        <v>1.6553954385566776</v>
      </c>
    </row>
    <row r="39" spans="1:28" s="57" customFormat="1" ht="18" customHeight="1" x14ac:dyDescent="0.25">
      <c r="A39" s="84">
        <v>34</v>
      </c>
      <c r="B39" s="85">
        <f t="shared" si="5"/>
        <v>12300</v>
      </c>
      <c r="C39" s="106">
        <v>5819</v>
      </c>
      <c r="D39" s="111">
        <f t="shared" si="11"/>
        <v>18119</v>
      </c>
      <c r="E39" s="88">
        <f>ROUNDDOWN(($F$118+ROUNDDOWN(($A39*IF(501&lt;=$A39,$F$128,IF(101&lt;=$A39,$F$127,IF(51&lt;=$A39,$F$126,IF(31&lt;=$A39,$F$125,IF(21&lt;=$A39,$F$124,IF(11&lt;=$A39,$F$123,IF(1&lt;=$A39,$F$122,0)))))))),0))*1.1,0)</f>
        <v>20601</v>
      </c>
      <c r="F39" s="89">
        <v>5977</v>
      </c>
      <c r="G39" s="90">
        <f t="shared" si="8"/>
        <v>26578</v>
      </c>
      <c r="H39" s="91">
        <f t="shared" si="12"/>
        <v>8301</v>
      </c>
      <c r="I39" s="92">
        <f t="shared" si="12"/>
        <v>158</v>
      </c>
      <c r="J39" s="93">
        <f t="shared" si="12"/>
        <v>8459</v>
      </c>
      <c r="K39" s="94">
        <f>ROUNDDOWN(($L$118+ROUNDDOWN(($A39*IF(501&lt;=$A39,$L$128,IF(101&lt;=$A39,$L$127,IF(51&lt;=$A39,$L$126,IF(31&lt;=$A39,$L$125,IF(21&lt;=$A39,$L$124,IF(11&lt;=$A39,$L$123,IF(1&lt;=$A39,$L$122,0)))))))),0))*1.1,0)</f>
        <v>21903</v>
      </c>
      <c r="L39" s="95">
        <v>6171</v>
      </c>
      <c r="M39" s="96">
        <f t="shared" si="9"/>
        <v>28074</v>
      </c>
      <c r="N39" s="97">
        <f t="shared" si="13"/>
        <v>1302</v>
      </c>
      <c r="O39" s="98">
        <f t="shared" si="13"/>
        <v>194</v>
      </c>
      <c r="P39" s="99">
        <f t="shared" si="13"/>
        <v>1496</v>
      </c>
      <c r="Q39" s="100">
        <f>ROUNDDOWN(($R$118+ROUNDDOWN(($A39*IF(501&lt;=$A39,$R$128,IF(101&lt;=$A39,$R$127,IF(51&lt;=$A39,$R$126,IF(31&lt;=$A39,$R$125,IF(21&lt;=$A39,$R$124,IF(11&lt;=$A39,$R$123,IF(1&lt;=$A39,$R$122,0)))))))),0))*1.1,0)</f>
        <v>23130</v>
      </c>
      <c r="R39" s="101">
        <f t="shared" si="6"/>
        <v>6402</v>
      </c>
      <c r="S39" s="102">
        <f t="shared" si="10"/>
        <v>29532</v>
      </c>
      <c r="T39" s="103">
        <f t="shared" si="14"/>
        <v>1227</v>
      </c>
      <c r="U39" s="104">
        <f t="shared" si="14"/>
        <v>231</v>
      </c>
      <c r="V39" s="105">
        <f t="shared" si="14"/>
        <v>1458</v>
      </c>
      <c r="W39" s="106">
        <f t="shared" si="15"/>
        <v>10830</v>
      </c>
      <c r="X39" s="86">
        <f t="shared" si="15"/>
        <v>583</v>
      </c>
      <c r="Y39" s="87">
        <f t="shared" si="15"/>
        <v>11413</v>
      </c>
      <c r="Z39" s="107">
        <f t="shared" si="16"/>
        <v>1.8804878048780487</v>
      </c>
      <c r="AA39" s="83">
        <f t="shared" si="16"/>
        <v>1.1001890359168243</v>
      </c>
      <c r="AB39" s="83">
        <f t="shared" si="16"/>
        <v>1.6298912743528893</v>
      </c>
    </row>
    <row r="40" spans="1:28" s="57" customFormat="1" ht="18" customHeight="1" x14ac:dyDescent="0.25">
      <c r="A40" s="84">
        <v>35</v>
      </c>
      <c r="B40" s="85">
        <f t="shared" si="5"/>
        <v>12617</v>
      </c>
      <c r="C40" s="106">
        <v>5995</v>
      </c>
      <c r="D40" s="111">
        <f t="shared" si="11"/>
        <v>18612</v>
      </c>
      <c r="E40" s="88">
        <f>ROUNDDOWN(($F$118+ROUNDDOWN(($A40*IF(501&lt;=$A40,$F$128,IF(101&lt;=$A40,$F$127,IF(51&lt;=$A40,$F$126,IF(31&lt;=$A40,$F$125,IF(21&lt;=$A40,$F$124,IF(11&lt;=$A40,$F$123,IF(1&lt;=$A40,$F$122,0)))))))),0))*1.1,0)</f>
        <v>20771</v>
      </c>
      <c r="F40" s="89">
        <v>6132</v>
      </c>
      <c r="G40" s="90">
        <f t="shared" si="8"/>
        <v>26903</v>
      </c>
      <c r="H40" s="91">
        <f t="shared" si="12"/>
        <v>8154</v>
      </c>
      <c r="I40" s="92">
        <f t="shared" si="12"/>
        <v>137</v>
      </c>
      <c r="J40" s="93">
        <f t="shared" si="12"/>
        <v>8291</v>
      </c>
      <c r="K40" s="94">
        <f>ROUNDDOWN(($L$118+ROUNDDOWN(($A40*IF(501&lt;=$A40,$L$128,IF(101&lt;=$A40,$L$127,IF(51&lt;=$A40,$L$126,IF(31&lt;=$A40,$L$125,IF(21&lt;=$A40,$L$124,IF(11&lt;=$A40,$L$123,IF(1&lt;=$A40,$L$122,0)))))))),0))*1.1,0)</f>
        <v>22083</v>
      </c>
      <c r="L40" s="95">
        <v>6330</v>
      </c>
      <c r="M40" s="96">
        <f t="shared" si="9"/>
        <v>28413</v>
      </c>
      <c r="N40" s="97">
        <f t="shared" si="13"/>
        <v>1312</v>
      </c>
      <c r="O40" s="98">
        <f t="shared" si="13"/>
        <v>198</v>
      </c>
      <c r="P40" s="99">
        <f t="shared" si="13"/>
        <v>1510</v>
      </c>
      <c r="Q40" s="100">
        <f>ROUNDDOWN(($R$118+ROUNDDOWN(($A40*IF(501&lt;=$A40,$R$128,IF(101&lt;=$A40,$R$127,IF(51&lt;=$A40,$R$126,IF(31&lt;=$A40,$R$125,IF(21&lt;=$A40,$R$124,IF(11&lt;=$A40,$R$123,IF(1&lt;=$A40,$R$122,0)))))))),0))*1.1,0)</f>
        <v>23320</v>
      </c>
      <c r="R40" s="101">
        <f t="shared" si="6"/>
        <v>6567</v>
      </c>
      <c r="S40" s="102">
        <f t="shared" si="10"/>
        <v>29887</v>
      </c>
      <c r="T40" s="103">
        <f t="shared" si="14"/>
        <v>1237</v>
      </c>
      <c r="U40" s="104">
        <f t="shared" si="14"/>
        <v>237</v>
      </c>
      <c r="V40" s="105">
        <f t="shared" si="14"/>
        <v>1474</v>
      </c>
      <c r="W40" s="106">
        <f t="shared" si="15"/>
        <v>10703</v>
      </c>
      <c r="X40" s="86">
        <f t="shared" si="15"/>
        <v>572</v>
      </c>
      <c r="Y40" s="87">
        <f t="shared" si="15"/>
        <v>11275</v>
      </c>
      <c r="Z40" s="107">
        <f t="shared" si="16"/>
        <v>1.8482999128160418</v>
      </c>
      <c r="AA40" s="83">
        <f t="shared" si="16"/>
        <v>1.0954128440366973</v>
      </c>
      <c r="AB40" s="83">
        <f t="shared" si="16"/>
        <v>1.6057919621749408</v>
      </c>
    </row>
    <row r="41" spans="1:28" s="57" customFormat="1" ht="18" customHeight="1" x14ac:dyDescent="0.25">
      <c r="A41" s="84">
        <v>36</v>
      </c>
      <c r="B41" s="85">
        <f t="shared" si="5"/>
        <v>12933</v>
      </c>
      <c r="C41" s="106">
        <v>6176</v>
      </c>
      <c r="D41" s="111">
        <f t="shared" si="11"/>
        <v>19109</v>
      </c>
      <c r="E41" s="88">
        <f>ROUNDDOWN(($F$118+ROUNDDOWN(($A41*IF(501&lt;=$A41,$F$128,IF(101&lt;=$A41,$F$127,IF(51&lt;=$A41,$F$126,IF(31&lt;=$A41,$F$125,IF(21&lt;=$A41,$F$124,IF(11&lt;=$A41,$F$123,IF(1&lt;=$A41,$F$122,0)))))))),0))*1.1,0)</f>
        <v>20940</v>
      </c>
      <c r="F41" s="89">
        <v>6287</v>
      </c>
      <c r="G41" s="90">
        <f t="shared" si="8"/>
        <v>27227</v>
      </c>
      <c r="H41" s="91">
        <f t="shared" si="12"/>
        <v>8007</v>
      </c>
      <c r="I41" s="92">
        <f t="shared" si="12"/>
        <v>111</v>
      </c>
      <c r="J41" s="93">
        <f t="shared" si="12"/>
        <v>8118</v>
      </c>
      <c r="K41" s="94">
        <f>ROUNDDOWN(($L$118+ROUNDDOWN(($A41*IF(501&lt;=$A41,$L$128,IF(101&lt;=$A41,$L$127,IF(51&lt;=$A41,$L$126,IF(31&lt;=$A41,$L$125,IF(21&lt;=$A41,$L$124,IF(11&lt;=$A41,$L$123,IF(1&lt;=$A41,$L$122,0)))))))),0))*1.1,0)</f>
        <v>22264</v>
      </c>
      <c r="L41" s="95">
        <v>6490</v>
      </c>
      <c r="M41" s="96">
        <f t="shared" si="9"/>
        <v>28754</v>
      </c>
      <c r="N41" s="97">
        <f t="shared" si="13"/>
        <v>1324</v>
      </c>
      <c r="O41" s="98">
        <f t="shared" si="13"/>
        <v>203</v>
      </c>
      <c r="P41" s="99">
        <f t="shared" si="13"/>
        <v>1527</v>
      </c>
      <c r="Q41" s="100">
        <f>ROUNDDOWN(($R$118+ROUNDDOWN(($A41*IF(501&lt;=$A41,$R$128,IF(101&lt;=$A41,$R$127,IF(51&lt;=$A41,$R$126,IF(31&lt;=$A41,$R$125,IF(21&lt;=$A41,$R$124,IF(11&lt;=$A41,$R$123,IF(1&lt;=$A41,$R$122,0)))))))),0))*1.1,0)</f>
        <v>23509</v>
      </c>
      <c r="R41" s="101">
        <f t="shared" si="6"/>
        <v>6732</v>
      </c>
      <c r="S41" s="102">
        <f t="shared" si="10"/>
        <v>30241</v>
      </c>
      <c r="T41" s="103">
        <f t="shared" si="14"/>
        <v>1245</v>
      </c>
      <c r="U41" s="104">
        <f t="shared" si="14"/>
        <v>242</v>
      </c>
      <c r="V41" s="105">
        <f t="shared" si="14"/>
        <v>1487</v>
      </c>
      <c r="W41" s="106">
        <f t="shared" si="15"/>
        <v>10576</v>
      </c>
      <c r="X41" s="86">
        <f t="shared" si="15"/>
        <v>556</v>
      </c>
      <c r="Y41" s="87">
        <f t="shared" si="15"/>
        <v>11132</v>
      </c>
      <c r="Z41" s="107">
        <f t="shared" si="16"/>
        <v>1.8177530348720328</v>
      </c>
      <c r="AA41" s="83">
        <f t="shared" si="16"/>
        <v>1.0900259067357514</v>
      </c>
      <c r="AB41" s="83">
        <f t="shared" si="16"/>
        <v>1.5825527238474018</v>
      </c>
    </row>
    <row r="42" spans="1:28" s="57" customFormat="1" ht="18" customHeight="1" x14ac:dyDescent="0.25">
      <c r="A42" s="84">
        <v>37</v>
      </c>
      <c r="B42" s="85">
        <f t="shared" si="5"/>
        <v>13250</v>
      </c>
      <c r="C42" s="106">
        <v>6358</v>
      </c>
      <c r="D42" s="111">
        <f t="shared" si="11"/>
        <v>19608</v>
      </c>
      <c r="E42" s="88">
        <f>ROUNDDOWN(($F$118+ROUNDDOWN(($A42*IF(501&lt;=$A42,$F$128,IF(101&lt;=$A42,$F$127,IF(51&lt;=$A42,$F$126,IF(31&lt;=$A42,$F$125,IF(21&lt;=$A42,$F$124,IF(11&lt;=$A42,$F$123,IF(1&lt;=$A42,$F$122,0)))))))),0))*1.1,0)</f>
        <v>21110</v>
      </c>
      <c r="F42" s="89">
        <v>6442</v>
      </c>
      <c r="G42" s="90">
        <f t="shared" si="8"/>
        <v>27552</v>
      </c>
      <c r="H42" s="91">
        <f t="shared" si="12"/>
        <v>7860</v>
      </c>
      <c r="I42" s="92">
        <f t="shared" si="12"/>
        <v>84</v>
      </c>
      <c r="J42" s="93">
        <f t="shared" si="12"/>
        <v>7944</v>
      </c>
      <c r="K42" s="94">
        <f>ROUNDDOWN(($L$118+ROUNDDOWN(($A42*IF(501&lt;=$A42,$L$128,IF(101&lt;=$A42,$L$127,IF(51&lt;=$A42,$L$126,IF(31&lt;=$A42,$L$125,IF(21&lt;=$A42,$L$124,IF(11&lt;=$A42,$L$123,IF(1&lt;=$A42,$L$122,0)))))))),0))*1.1,0)</f>
        <v>22444</v>
      </c>
      <c r="L42" s="95">
        <v>6649</v>
      </c>
      <c r="M42" s="96">
        <f t="shared" si="9"/>
        <v>29093</v>
      </c>
      <c r="N42" s="97">
        <f t="shared" si="13"/>
        <v>1334</v>
      </c>
      <c r="O42" s="98">
        <f t="shared" si="13"/>
        <v>207</v>
      </c>
      <c r="P42" s="99">
        <f t="shared" si="13"/>
        <v>1541</v>
      </c>
      <c r="Q42" s="100">
        <f>ROUNDDOWN(($R$118+ROUNDDOWN(($A42*IF(501&lt;=$A42,$R$128,IF(101&lt;=$A42,$R$127,IF(51&lt;=$A42,$R$126,IF(31&lt;=$A42,$R$125,IF(21&lt;=$A42,$R$124,IF(11&lt;=$A42,$R$123,IF(1&lt;=$A42,$R$122,0)))))))),0))*1.1,0)</f>
        <v>23698</v>
      </c>
      <c r="R42" s="101">
        <f t="shared" si="6"/>
        <v>6897</v>
      </c>
      <c r="S42" s="102">
        <f t="shared" si="10"/>
        <v>30595</v>
      </c>
      <c r="T42" s="103">
        <f t="shared" si="14"/>
        <v>1254</v>
      </c>
      <c r="U42" s="104">
        <f t="shared" si="14"/>
        <v>248</v>
      </c>
      <c r="V42" s="105">
        <f t="shared" si="14"/>
        <v>1502</v>
      </c>
      <c r="W42" s="106">
        <f t="shared" si="15"/>
        <v>10448</v>
      </c>
      <c r="X42" s="86">
        <f t="shared" si="15"/>
        <v>539</v>
      </c>
      <c r="Y42" s="87">
        <f t="shared" si="15"/>
        <v>10987</v>
      </c>
      <c r="Z42" s="107">
        <f t="shared" si="16"/>
        <v>1.7885283018867923</v>
      </c>
      <c r="AA42" s="83">
        <f t="shared" si="16"/>
        <v>1.0847750865051904</v>
      </c>
      <c r="AB42" s="83">
        <f t="shared" si="16"/>
        <v>1.5603325173398612</v>
      </c>
    </row>
    <row r="43" spans="1:28" s="57" customFormat="1" ht="18" customHeight="1" x14ac:dyDescent="0.25">
      <c r="A43" s="84">
        <v>38</v>
      </c>
      <c r="B43" s="85">
        <f t="shared" si="5"/>
        <v>13567</v>
      </c>
      <c r="C43" s="106">
        <v>6539</v>
      </c>
      <c r="D43" s="111">
        <f t="shared" si="11"/>
        <v>20106</v>
      </c>
      <c r="E43" s="88">
        <f>ROUNDDOWN(($F$118+ROUNDDOWN(($A43*IF(501&lt;=$A43,$F$128,IF(101&lt;=$A43,$F$127,IF(51&lt;=$A43,$F$126,IF(31&lt;=$A43,$F$125,IF(21&lt;=$A43,$F$124,IF(11&lt;=$A43,$F$123,IF(1&lt;=$A43,$F$122,0)))))))),0))*1.1,0)</f>
        <v>21279</v>
      </c>
      <c r="F43" s="89">
        <v>6597</v>
      </c>
      <c r="G43" s="90">
        <f t="shared" si="8"/>
        <v>27876</v>
      </c>
      <c r="H43" s="91">
        <f t="shared" si="12"/>
        <v>7712</v>
      </c>
      <c r="I43" s="92">
        <f t="shared" si="12"/>
        <v>58</v>
      </c>
      <c r="J43" s="93">
        <f t="shared" si="12"/>
        <v>7770</v>
      </c>
      <c r="K43" s="94">
        <f>ROUNDDOWN(($L$118+ROUNDDOWN(($A43*IF(501&lt;=$A43,$L$128,IF(101&lt;=$A43,$L$127,IF(51&lt;=$A43,$L$126,IF(31&lt;=$A43,$L$125,IF(21&lt;=$A43,$L$124,IF(11&lt;=$A43,$L$123,IF(1&lt;=$A43,$L$122,0)))))))),0))*1.1,0)</f>
        <v>22624</v>
      </c>
      <c r="L43" s="95">
        <v>6809</v>
      </c>
      <c r="M43" s="96">
        <f t="shared" si="9"/>
        <v>29433</v>
      </c>
      <c r="N43" s="97">
        <f t="shared" si="13"/>
        <v>1345</v>
      </c>
      <c r="O43" s="98">
        <f t="shared" si="13"/>
        <v>212</v>
      </c>
      <c r="P43" s="99">
        <f t="shared" si="13"/>
        <v>1557</v>
      </c>
      <c r="Q43" s="100">
        <f>ROUNDDOWN(($R$118+ROUNDDOWN(($A43*IF(501&lt;=$A43,$R$128,IF(101&lt;=$A43,$R$127,IF(51&lt;=$A43,$R$126,IF(31&lt;=$A43,$R$125,IF(21&lt;=$A43,$R$124,IF(11&lt;=$A43,$R$123,IF(1&lt;=$A43,$R$122,0)))))))),0))*1.1,0)</f>
        <v>23887</v>
      </c>
      <c r="R43" s="101">
        <f t="shared" si="6"/>
        <v>7062</v>
      </c>
      <c r="S43" s="102">
        <f t="shared" si="10"/>
        <v>30949</v>
      </c>
      <c r="T43" s="103">
        <f t="shared" si="14"/>
        <v>1263</v>
      </c>
      <c r="U43" s="104">
        <f t="shared" si="14"/>
        <v>253</v>
      </c>
      <c r="V43" s="105">
        <f t="shared" si="14"/>
        <v>1516</v>
      </c>
      <c r="W43" s="106">
        <f t="shared" si="15"/>
        <v>10320</v>
      </c>
      <c r="X43" s="86">
        <f t="shared" si="15"/>
        <v>523</v>
      </c>
      <c r="Y43" s="87">
        <f t="shared" si="15"/>
        <v>10843</v>
      </c>
      <c r="Z43" s="107">
        <f t="shared" si="16"/>
        <v>1.760669271025282</v>
      </c>
      <c r="AA43" s="83">
        <f t="shared" si="16"/>
        <v>1.0799816485701177</v>
      </c>
      <c r="AB43" s="83">
        <f t="shared" si="16"/>
        <v>1.5392917537053616</v>
      </c>
    </row>
    <row r="44" spans="1:28" s="57" customFormat="1" ht="18" customHeight="1" x14ac:dyDescent="0.25">
      <c r="A44" s="84">
        <v>39</v>
      </c>
      <c r="B44" s="85">
        <f t="shared" si="5"/>
        <v>13884</v>
      </c>
      <c r="C44" s="106">
        <v>6721</v>
      </c>
      <c r="D44" s="111">
        <f t="shared" si="11"/>
        <v>20605</v>
      </c>
      <c r="E44" s="88">
        <f>ROUNDDOWN(($F$118+ROUNDDOWN(($A44*IF(501&lt;=$A44,$F$128,IF(101&lt;=$A44,$F$127,IF(51&lt;=$A44,$F$126,IF(31&lt;=$A44,$F$125,IF(21&lt;=$A44,$F$124,IF(11&lt;=$A44,$F$123,IF(1&lt;=$A44,$F$122,0)))))))),0))*1.1,0)</f>
        <v>21448</v>
      </c>
      <c r="F44" s="89">
        <v>6752</v>
      </c>
      <c r="G44" s="90">
        <f t="shared" si="8"/>
        <v>28200</v>
      </c>
      <c r="H44" s="91">
        <f t="shared" si="12"/>
        <v>7564</v>
      </c>
      <c r="I44" s="92">
        <f t="shared" si="12"/>
        <v>31</v>
      </c>
      <c r="J44" s="93">
        <f t="shared" si="12"/>
        <v>7595</v>
      </c>
      <c r="K44" s="94">
        <f>ROUNDDOWN(($L$118+ROUNDDOWN(($A44*IF(501&lt;=$A44,$L$128,IF(101&lt;=$A44,$L$127,IF(51&lt;=$A44,$L$126,IF(31&lt;=$A44,$L$125,IF(21&lt;=$A44,$L$124,IF(11&lt;=$A44,$L$123,IF(1&lt;=$A44,$L$122,0)))))))),0))*1.1,0)</f>
        <v>22805</v>
      </c>
      <c r="L44" s="95">
        <v>6968</v>
      </c>
      <c r="M44" s="96">
        <f t="shared" si="9"/>
        <v>29773</v>
      </c>
      <c r="N44" s="97">
        <f t="shared" si="13"/>
        <v>1357</v>
      </c>
      <c r="O44" s="98">
        <f t="shared" si="13"/>
        <v>216</v>
      </c>
      <c r="P44" s="99">
        <f t="shared" si="13"/>
        <v>1573</v>
      </c>
      <c r="Q44" s="100">
        <f>ROUNDDOWN(($R$118+ROUNDDOWN(($A44*IF(501&lt;=$A44,$R$128,IF(101&lt;=$A44,$R$127,IF(51&lt;=$A44,$R$126,IF(31&lt;=$A44,$R$125,IF(21&lt;=$A44,$R$124,IF(11&lt;=$A44,$R$123,IF(1&lt;=$A44,$R$122,0)))))))),0))*1.1,0)</f>
        <v>24076</v>
      </c>
      <c r="R44" s="101">
        <f t="shared" si="6"/>
        <v>7227</v>
      </c>
      <c r="S44" s="102">
        <f t="shared" si="10"/>
        <v>31303</v>
      </c>
      <c r="T44" s="103">
        <f t="shared" si="14"/>
        <v>1271</v>
      </c>
      <c r="U44" s="104">
        <f t="shared" si="14"/>
        <v>259</v>
      </c>
      <c r="V44" s="105">
        <f t="shared" si="14"/>
        <v>1530</v>
      </c>
      <c r="W44" s="106">
        <f t="shared" si="15"/>
        <v>10192</v>
      </c>
      <c r="X44" s="86">
        <f t="shared" si="15"/>
        <v>506</v>
      </c>
      <c r="Y44" s="87">
        <f t="shared" si="15"/>
        <v>10698</v>
      </c>
      <c r="Z44" s="107">
        <f t="shared" si="16"/>
        <v>1.7340823970037453</v>
      </c>
      <c r="AA44" s="83">
        <f t="shared" si="16"/>
        <v>1.0752864157119477</v>
      </c>
      <c r="AB44" s="83">
        <f t="shared" si="16"/>
        <v>1.5191943702984712</v>
      </c>
    </row>
    <row r="45" spans="1:28" s="57" customFormat="1" ht="18" customHeight="1" x14ac:dyDescent="0.25">
      <c r="A45" s="84">
        <v>40</v>
      </c>
      <c r="B45" s="85">
        <f t="shared" si="5"/>
        <v>14201</v>
      </c>
      <c r="C45" s="106">
        <v>6902</v>
      </c>
      <c r="D45" s="111">
        <f t="shared" si="11"/>
        <v>21103</v>
      </c>
      <c r="E45" s="88">
        <f>ROUNDDOWN(($F$118+ROUNDDOWN(($A45*IF(501&lt;=$A45,$F$128,IF(101&lt;=$A45,$F$127,IF(51&lt;=$A45,$F$126,IF(31&lt;=$A45,$F$125,IF(21&lt;=$A45,$F$124,IF(11&lt;=$A45,$F$123,IF(1&lt;=$A45,$F$122,0)))))))),0))*1.1,0)</f>
        <v>21618</v>
      </c>
      <c r="F45" s="89">
        <v>6908</v>
      </c>
      <c r="G45" s="90">
        <f t="shared" si="8"/>
        <v>28526</v>
      </c>
      <c r="H45" s="91">
        <f t="shared" si="12"/>
        <v>7417</v>
      </c>
      <c r="I45" s="92">
        <f t="shared" si="12"/>
        <v>6</v>
      </c>
      <c r="J45" s="93">
        <f t="shared" si="12"/>
        <v>7423</v>
      </c>
      <c r="K45" s="94">
        <f>ROUNDDOWN(($L$118+ROUNDDOWN(($A45*IF(501&lt;=$A45,$L$128,IF(101&lt;=$A45,$L$127,IF(51&lt;=$A45,$L$126,IF(31&lt;=$A45,$L$125,IF(21&lt;=$A45,$L$124,IF(11&lt;=$A45,$L$123,IF(1&lt;=$A45,$L$122,0)))))))),0))*1.1,0)</f>
        <v>22985</v>
      </c>
      <c r="L45" s="95">
        <v>7128</v>
      </c>
      <c r="M45" s="96">
        <f t="shared" si="9"/>
        <v>30113</v>
      </c>
      <c r="N45" s="97">
        <f t="shared" si="13"/>
        <v>1367</v>
      </c>
      <c r="O45" s="98">
        <f t="shared" si="13"/>
        <v>220</v>
      </c>
      <c r="P45" s="99">
        <f t="shared" si="13"/>
        <v>1587</v>
      </c>
      <c r="Q45" s="100">
        <f>ROUNDDOWN(($R$118+ROUNDDOWN(($A45*IF(501&lt;=$A45,$R$128,IF(101&lt;=$A45,$R$127,IF(51&lt;=$A45,$R$126,IF(31&lt;=$A45,$R$125,IF(21&lt;=$A45,$R$124,IF(11&lt;=$A45,$R$123,IF(1&lt;=$A45,$R$122,0)))))))),0))*1.1,0)</f>
        <v>24266</v>
      </c>
      <c r="R45" s="101">
        <f t="shared" si="6"/>
        <v>7392</v>
      </c>
      <c r="S45" s="102">
        <f t="shared" si="10"/>
        <v>31658</v>
      </c>
      <c r="T45" s="103">
        <f t="shared" si="14"/>
        <v>1281</v>
      </c>
      <c r="U45" s="104">
        <f t="shared" si="14"/>
        <v>264</v>
      </c>
      <c r="V45" s="105">
        <f t="shared" si="14"/>
        <v>1545</v>
      </c>
      <c r="W45" s="106">
        <f t="shared" si="15"/>
        <v>10065</v>
      </c>
      <c r="X45" s="86">
        <f t="shared" si="15"/>
        <v>490</v>
      </c>
      <c r="Y45" s="87">
        <f t="shared" si="15"/>
        <v>10555</v>
      </c>
      <c r="Z45" s="107">
        <f t="shared" si="16"/>
        <v>1.7087529047250194</v>
      </c>
      <c r="AA45" s="83">
        <f t="shared" si="16"/>
        <v>1.0709939148073022</v>
      </c>
      <c r="AB45" s="83">
        <f t="shared" si="16"/>
        <v>1.5001658531962281</v>
      </c>
    </row>
    <row r="46" spans="1:28" s="57" customFormat="1" ht="18" customHeight="1" x14ac:dyDescent="0.25">
      <c r="A46" s="84">
        <v>41</v>
      </c>
      <c r="B46" s="85">
        <f t="shared" si="5"/>
        <v>14517</v>
      </c>
      <c r="C46" s="106">
        <v>7084</v>
      </c>
      <c r="D46" s="111">
        <f t="shared" si="11"/>
        <v>21601</v>
      </c>
      <c r="E46" s="88">
        <f>ROUNDDOWN(($F$118+ROUNDDOWN(($A46*IF(501&lt;=$A46,$F$128,IF(101&lt;=$A46,$F$127,IF(51&lt;=$A46,$F$126,IF(31&lt;=$A46,$F$125,IF(21&lt;=$A46,$F$124,IF(11&lt;=$A46,$F$123,IF(1&lt;=$A46,$F$122,0)))))))),0))*1.1,0)</f>
        <v>21787</v>
      </c>
      <c r="F46" s="89">
        <v>7288</v>
      </c>
      <c r="G46" s="90">
        <f t="shared" si="8"/>
        <v>29075</v>
      </c>
      <c r="H46" s="91">
        <f t="shared" si="12"/>
        <v>7270</v>
      </c>
      <c r="I46" s="92">
        <f t="shared" si="12"/>
        <v>204</v>
      </c>
      <c r="J46" s="93">
        <f t="shared" si="12"/>
        <v>7474</v>
      </c>
      <c r="K46" s="94">
        <f>ROUNDDOWN(($L$118+ROUNDDOWN(($A46*IF(501&lt;=$A46,$L$128,IF(101&lt;=$A46,$L$127,IF(51&lt;=$A46,$L$126,IF(31&lt;=$A46,$L$125,IF(21&lt;=$A46,$L$124,IF(11&lt;=$A46,$L$123,IF(1&lt;=$A46,$L$122,0)))))))),0))*1.1,0)</f>
        <v>23166</v>
      </c>
      <c r="L46" s="95">
        <v>7377</v>
      </c>
      <c r="M46" s="96">
        <f t="shared" si="9"/>
        <v>30543</v>
      </c>
      <c r="N46" s="97">
        <f t="shared" si="13"/>
        <v>1379</v>
      </c>
      <c r="O46" s="98">
        <f t="shared" si="13"/>
        <v>89</v>
      </c>
      <c r="P46" s="99">
        <f t="shared" si="13"/>
        <v>1468</v>
      </c>
      <c r="Q46" s="100">
        <f>ROUNDDOWN(($R$118+ROUNDDOWN(($A46*IF(501&lt;=$A46,$R$128,IF(101&lt;=$A46,$R$127,IF(51&lt;=$A46,$R$126,IF(31&lt;=$A46,$R$125,IF(21&lt;=$A46,$R$124,IF(11&lt;=$A46,$R$123,IF(1&lt;=$A46,$R$122,0)))))))),0))*1.1,0)</f>
        <v>24455</v>
      </c>
      <c r="R46" s="101">
        <f t="shared" si="6"/>
        <v>7557</v>
      </c>
      <c r="S46" s="102">
        <f t="shared" si="10"/>
        <v>32012</v>
      </c>
      <c r="T46" s="103">
        <f t="shared" si="14"/>
        <v>1289</v>
      </c>
      <c r="U46" s="104">
        <f t="shared" si="14"/>
        <v>180</v>
      </c>
      <c r="V46" s="105">
        <f t="shared" si="14"/>
        <v>1469</v>
      </c>
      <c r="W46" s="106">
        <f t="shared" si="15"/>
        <v>9938</v>
      </c>
      <c r="X46" s="86">
        <f t="shared" si="15"/>
        <v>473</v>
      </c>
      <c r="Y46" s="87">
        <f t="shared" si="15"/>
        <v>10411</v>
      </c>
      <c r="Z46" s="107">
        <f t="shared" si="16"/>
        <v>1.6845767031755872</v>
      </c>
      <c r="AA46" s="83">
        <f t="shared" si="16"/>
        <v>1.0667701863354038</v>
      </c>
      <c r="AB46" s="83">
        <f t="shared" si="16"/>
        <v>1.481968427387621</v>
      </c>
    </row>
    <row r="47" spans="1:28" s="57" customFormat="1" ht="18" customHeight="1" x14ac:dyDescent="0.25">
      <c r="A47" s="84">
        <v>42</v>
      </c>
      <c r="B47" s="85">
        <f t="shared" si="5"/>
        <v>14834</v>
      </c>
      <c r="C47" s="106">
        <v>7265</v>
      </c>
      <c r="D47" s="111">
        <f t="shared" si="11"/>
        <v>22099</v>
      </c>
      <c r="E47" s="88">
        <f>ROUNDDOWN(($F$118+ROUNDDOWN(($A47*IF(501&lt;=$A47,$F$128,IF(101&lt;=$A47,$F$127,IF(51&lt;=$A47,$F$126,IF(31&lt;=$A47,$F$125,IF(21&lt;=$A47,$F$124,IF(11&lt;=$A47,$F$123,IF(1&lt;=$A47,$F$122,0)))))))),0))*1.1,0)</f>
        <v>21957</v>
      </c>
      <c r="F47" s="89">
        <v>7449</v>
      </c>
      <c r="G47" s="90">
        <f t="shared" si="8"/>
        <v>29406</v>
      </c>
      <c r="H47" s="91">
        <f t="shared" si="12"/>
        <v>7123</v>
      </c>
      <c r="I47" s="92">
        <f t="shared" si="12"/>
        <v>184</v>
      </c>
      <c r="J47" s="93">
        <f t="shared" si="12"/>
        <v>7307</v>
      </c>
      <c r="K47" s="94">
        <f>ROUNDDOWN(($L$118+ROUNDDOWN(($A47*IF(501&lt;=$A47,$L$128,IF(101&lt;=$A47,$L$127,IF(51&lt;=$A47,$L$126,IF(31&lt;=$A47,$L$125,IF(21&lt;=$A47,$L$124,IF(11&lt;=$A47,$L$123,IF(1&lt;=$A47,$L$122,0)))))))),0))*1.1,0)</f>
        <v>23346</v>
      </c>
      <c r="L47" s="95">
        <v>7539</v>
      </c>
      <c r="M47" s="96">
        <f t="shared" si="9"/>
        <v>30885</v>
      </c>
      <c r="N47" s="97">
        <f t="shared" si="13"/>
        <v>1389</v>
      </c>
      <c r="O47" s="98">
        <f t="shared" si="13"/>
        <v>90</v>
      </c>
      <c r="P47" s="99">
        <f t="shared" si="13"/>
        <v>1479</v>
      </c>
      <c r="Q47" s="100">
        <f>ROUNDDOWN(($R$118+ROUNDDOWN(($A47*IF(501&lt;=$A47,$R$128,IF(101&lt;=$A47,$R$127,IF(51&lt;=$A47,$R$126,IF(31&lt;=$A47,$R$125,IF(21&lt;=$A47,$R$124,IF(11&lt;=$A47,$R$123,IF(1&lt;=$A47,$R$122,0)))))))),0))*1.1,0)</f>
        <v>24644</v>
      </c>
      <c r="R47" s="101">
        <f t="shared" si="6"/>
        <v>7722</v>
      </c>
      <c r="S47" s="102">
        <f t="shared" si="10"/>
        <v>32366</v>
      </c>
      <c r="T47" s="103">
        <f t="shared" si="14"/>
        <v>1298</v>
      </c>
      <c r="U47" s="104">
        <f t="shared" si="14"/>
        <v>183</v>
      </c>
      <c r="V47" s="105">
        <f t="shared" si="14"/>
        <v>1481</v>
      </c>
      <c r="W47" s="106">
        <f t="shared" si="15"/>
        <v>9810</v>
      </c>
      <c r="X47" s="86">
        <f t="shared" si="15"/>
        <v>457</v>
      </c>
      <c r="Y47" s="87">
        <f t="shared" si="15"/>
        <v>10267</v>
      </c>
      <c r="Z47" s="107">
        <f t="shared" si="16"/>
        <v>1.6613185924228124</v>
      </c>
      <c r="AA47" s="83">
        <f t="shared" si="16"/>
        <v>1.062904335856848</v>
      </c>
      <c r="AB47" s="83">
        <f t="shared" si="16"/>
        <v>1.464591157970949</v>
      </c>
    </row>
    <row r="48" spans="1:28" s="57" customFormat="1" ht="18" customHeight="1" x14ac:dyDescent="0.25">
      <c r="A48" s="84">
        <v>43</v>
      </c>
      <c r="B48" s="85">
        <f t="shared" si="5"/>
        <v>15151</v>
      </c>
      <c r="C48" s="106">
        <v>7447</v>
      </c>
      <c r="D48" s="111">
        <f t="shared" si="11"/>
        <v>22598</v>
      </c>
      <c r="E48" s="88">
        <f>ROUNDDOWN(($F$118+ROUNDDOWN(($A48*IF(501&lt;=$A48,$F$128,IF(101&lt;=$A48,$F$127,IF(51&lt;=$A48,$F$126,IF(31&lt;=$A48,$F$125,IF(21&lt;=$A48,$F$124,IF(11&lt;=$A48,$F$123,IF(1&lt;=$A48,$F$122,0)))))))),0))*1.1,0)</f>
        <v>22126</v>
      </c>
      <c r="F48" s="89">
        <v>7609</v>
      </c>
      <c r="G48" s="90">
        <f t="shared" si="8"/>
        <v>29735</v>
      </c>
      <c r="H48" s="91">
        <f t="shared" si="12"/>
        <v>6975</v>
      </c>
      <c r="I48" s="92">
        <f t="shared" si="12"/>
        <v>162</v>
      </c>
      <c r="J48" s="93">
        <f t="shared" si="12"/>
        <v>7137</v>
      </c>
      <c r="K48" s="94">
        <f>ROUNDDOWN(($L$118+ROUNDDOWN(($A48*IF(501&lt;=$A48,$L$128,IF(101&lt;=$A48,$L$127,IF(51&lt;=$A48,$L$126,IF(31&lt;=$A48,$L$125,IF(21&lt;=$A48,$L$124,IF(11&lt;=$A48,$L$123,IF(1&lt;=$A48,$L$122,0)))))))),0))*1.1,0)</f>
        <v>23526</v>
      </c>
      <c r="L48" s="95">
        <v>7701</v>
      </c>
      <c r="M48" s="96">
        <f t="shared" si="9"/>
        <v>31227</v>
      </c>
      <c r="N48" s="97">
        <f t="shared" si="13"/>
        <v>1400</v>
      </c>
      <c r="O48" s="98">
        <f t="shared" si="13"/>
        <v>92</v>
      </c>
      <c r="P48" s="99">
        <f t="shared" si="13"/>
        <v>1492</v>
      </c>
      <c r="Q48" s="100">
        <f>ROUNDDOWN(($R$118+ROUNDDOWN(($A48*IF(501&lt;=$A48,$R$128,IF(101&lt;=$A48,$R$127,IF(51&lt;=$A48,$R$126,IF(31&lt;=$A48,$R$125,IF(21&lt;=$A48,$R$124,IF(11&lt;=$A48,$R$123,IF(1&lt;=$A48,$R$122,0)))))))),0))*1.1,0)</f>
        <v>24833</v>
      </c>
      <c r="R48" s="101">
        <f t="shared" si="6"/>
        <v>7887</v>
      </c>
      <c r="S48" s="102">
        <f t="shared" si="10"/>
        <v>32720</v>
      </c>
      <c r="T48" s="103">
        <f t="shared" si="14"/>
        <v>1307</v>
      </c>
      <c r="U48" s="104">
        <f t="shared" si="14"/>
        <v>186</v>
      </c>
      <c r="V48" s="105">
        <f t="shared" si="14"/>
        <v>1493</v>
      </c>
      <c r="W48" s="106">
        <f t="shared" si="15"/>
        <v>9682</v>
      </c>
      <c r="X48" s="86">
        <f t="shared" si="15"/>
        <v>440</v>
      </c>
      <c r="Y48" s="87">
        <f t="shared" si="15"/>
        <v>10122</v>
      </c>
      <c r="Z48" s="107">
        <f t="shared" si="16"/>
        <v>1.639033727146723</v>
      </c>
      <c r="AA48" s="83">
        <f t="shared" si="16"/>
        <v>1.0590841949778433</v>
      </c>
      <c r="AB48" s="83">
        <f t="shared" si="16"/>
        <v>1.447915744756173</v>
      </c>
    </row>
    <row r="49" spans="1:28" s="57" customFormat="1" ht="18" customHeight="1" x14ac:dyDescent="0.25">
      <c r="A49" s="84">
        <v>44</v>
      </c>
      <c r="B49" s="85">
        <f t="shared" si="5"/>
        <v>15468</v>
      </c>
      <c r="C49" s="106">
        <v>7628</v>
      </c>
      <c r="D49" s="111">
        <f t="shared" si="11"/>
        <v>23096</v>
      </c>
      <c r="E49" s="88">
        <f>ROUNDDOWN(($F$118+ROUNDDOWN(($A49*IF(501&lt;=$A49,$F$128,IF(101&lt;=$A49,$F$127,IF(51&lt;=$A49,$F$126,IF(31&lt;=$A49,$F$125,IF(21&lt;=$A49,$F$124,IF(11&lt;=$A49,$F$123,IF(1&lt;=$A49,$F$122,0)))))))),0))*1.1,0)</f>
        <v>22295</v>
      </c>
      <c r="F49" s="89">
        <v>7770</v>
      </c>
      <c r="G49" s="90">
        <f t="shared" si="8"/>
        <v>30065</v>
      </c>
      <c r="H49" s="91">
        <f t="shared" si="12"/>
        <v>6827</v>
      </c>
      <c r="I49" s="92">
        <f t="shared" si="12"/>
        <v>142</v>
      </c>
      <c r="J49" s="93">
        <f t="shared" si="12"/>
        <v>6969</v>
      </c>
      <c r="K49" s="94">
        <f>ROUNDDOWN(($L$118+ROUNDDOWN(($A49*IF(501&lt;=$A49,$L$128,IF(101&lt;=$A49,$L$127,IF(51&lt;=$A49,$L$126,IF(31&lt;=$A49,$L$125,IF(21&lt;=$A49,$L$124,IF(11&lt;=$A49,$L$123,IF(1&lt;=$A49,$L$122,0)))))))),0))*1.1,0)</f>
        <v>23707</v>
      </c>
      <c r="L49" s="95">
        <v>7862</v>
      </c>
      <c r="M49" s="96">
        <f t="shared" si="9"/>
        <v>31569</v>
      </c>
      <c r="N49" s="97">
        <f t="shared" si="13"/>
        <v>1412</v>
      </c>
      <c r="O49" s="98">
        <f t="shared" si="13"/>
        <v>92</v>
      </c>
      <c r="P49" s="99">
        <f t="shared" si="13"/>
        <v>1504</v>
      </c>
      <c r="Q49" s="100">
        <f>ROUNDDOWN(($R$118+ROUNDDOWN(($A49*IF(501&lt;=$A49,$R$128,IF(101&lt;=$A49,$R$127,IF(51&lt;=$A49,$R$126,IF(31&lt;=$A49,$R$125,IF(21&lt;=$A49,$R$124,IF(11&lt;=$A49,$R$123,IF(1&lt;=$A49,$R$122,0)))))))),0))*1.1,0)</f>
        <v>25022</v>
      </c>
      <c r="R49" s="101">
        <f t="shared" si="6"/>
        <v>8052</v>
      </c>
      <c r="S49" s="102">
        <f t="shared" si="10"/>
        <v>33074</v>
      </c>
      <c r="T49" s="103">
        <f t="shared" si="14"/>
        <v>1315</v>
      </c>
      <c r="U49" s="104">
        <f t="shared" si="14"/>
        <v>190</v>
      </c>
      <c r="V49" s="105">
        <f t="shared" si="14"/>
        <v>1505</v>
      </c>
      <c r="W49" s="106">
        <f t="shared" si="15"/>
        <v>9554</v>
      </c>
      <c r="X49" s="86">
        <f t="shared" si="15"/>
        <v>424</v>
      </c>
      <c r="Y49" s="87">
        <f t="shared" si="15"/>
        <v>9978</v>
      </c>
      <c r="Z49" s="107">
        <f t="shared" si="16"/>
        <v>1.617662270493923</v>
      </c>
      <c r="AA49" s="83">
        <f t="shared" si="16"/>
        <v>1.0555846879916098</v>
      </c>
      <c r="AB49" s="83">
        <f t="shared" si="16"/>
        <v>1.4320228611014894</v>
      </c>
    </row>
    <row r="50" spans="1:28" s="57" customFormat="1" ht="18" customHeight="1" x14ac:dyDescent="0.25">
      <c r="A50" s="84">
        <v>45</v>
      </c>
      <c r="B50" s="85">
        <f t="shared" si="5"/>
        <v>15785</v>
      </c>
      <c r="C50" s="106">
        <v>7810</v>
      </c>
      <c r="D50" s="111">
        <f t="shared" si="11"/>
        <v>23595</v>
      </c>
      <c r="E50" s="88">
        <f>ROUNDDOWN(($F$118+ROUNDDOWN(($A50*IF(501&lt;=$A50,$F$128,IF(101&lt;=$A50,$F$127,IF(51&lt;=$A50,$F$126,IF(31&lt;=$A50,$F$125,IF(21&lt;=$A50,$F$124,IF(11&lt;=$A50,$F$123,IF(1&lt;=$A50,$F$122,0)))))))),0))*1.1,0)</f>
        <v>22465</v>
      </c>
      <c r="F50" s="89">
        <v>7931</v>
      </c>
      <c r="G50" s="90">
        <f t="shared" si="8"/>
        <v>30396</v>
      </c>
      <c r="H50" s="91">
        <f t="shared" si="12"/>
        <v>6680</v>
      </c>
      <c r="I50" s="92">
        <f t="shared" si="12"/>
        <v>121</v>
      </c>
      <c r="J50" s="93">
        <f t="shared" si="12"/>
        <v>6801</v>
      </c>
      <c r="K50" s="94">
        <f>ROUNDDOWN(($L$118+ROUNDDOWN(($A50*IF(501&lt;=$A50,$L$128,IF(101&lt;=$A50,$L$127,IF(51&lt;=$A50,$L$126,IF(31&lt;=$A50,$L$125,IF(21&lt;=$A50,$L$124,IF(11&lt;=$A50,$L$123,IF(1&lt;=$A50,$L$122,0)))))))),0))*1.1,0)</f>
        <v>23887</v>
      </c>
      <c r="L50" s="95">
        <v>8024</v>
      </c>
      <c r="M50" s="96">
        <f t="shared" si="9"/>
        <v>31911</v>
      </c>
      <c r="N50" s="97">
        <f t="shared" si="13"/>
        <v>1422</v>
      </c>
      <c r="O50" s="98">
        <f t="shared" si="13"/>
        <v>93</v>
      </c>
      <c r="P50" s="99">
        <f t="shared" si="13"/>
        <v>1515</v>
      </c>
      <c r="Q50" s="100">
        <f>ROUNDDOWN(($R$118+ROUNDDOWN(($A50*IF(501&lt;=$A50,$R$128,IF(101&lt;=$A50,$R$127,IF(51&lt;=$A50,$R$126,IF(31&lt;=$A50,$R$125,IF(21&lt;=$A50,$R$124,IF(11&lt;=$A50,$R$123,IF(1&lt;=$A50,$R$122,0)))))))),0))*1.1,0)</f>
        <v>25212</v>
      </c>
      <c r="R50" s="101">
        <f t="shared" si="6"/>
        <v>8217</v>
      </c>
      <c r="S50" s="102">
        <f t="shared" si="10"/>
        <v>33429</v>
      </c>
      <c r="T50" s="103">
        <f t="shared" si="14"/>
        <v>1325</v>
      </c>
      <c r="U50" s="104">
        <f t="shared" si="14"/>
        <v>193</v>
      </c>
      <c r="V50" s="105">
        <f t="shared" si="14"/>
        <v>1518</v>
      </c>
      <c r="W50" s="106">
        <f t="shared" si="15"/>
        <v>9427</v>
      </c>
      <c r="X50" s="86">
        <f t="shared" si="15"/>
        <v>407</v>
      </c>
      <c r="Y50" s="87">
        <f t="shared" si="15"/>
        <v>9834</v>
      </c>
      <c r="Z50" s="107">
        <f t="shared" si="16"/>
        <v>1.597212543554007</v>
      </c>
      <c r="AA50" s="83">
        <f t="shared" si="16"/>
        <v>1.052112676056338</v>
      </c>
      <c r="AB50" s="83">
        <f t="shared" si="16"/>
        <v>1.4167832167832168</v>
      </c>
    </row>
    <row r="51" spans="1:28" s="57" customFormat="1" ht="18" customHeight="1" x14ac:dyDescent="0.25">
      <c r="A51" s="84">
        <v>46</v>
      </c>
      <c r="B51" s="85">
        <f t="shared" si="5"/>
        <v>16101</v>
      </c>
      <c r="C51" s="106">
        <v>7991</v>
      </c>
      <c r="D51" s="111">
        <f t="shared" si="11"/>
        <v>24092</v>
      </c>
      <c r="E51" s="88">
        <f>ROUNDDOWN(($F$118+ROUNDDOWN(($A51*IF(501&lt;=$A51,$F$128,IF(101&lt;=$A51,$F$127,IF(51&lt;=$A51,$F$126,IF(31&lt;=$A51,$F$125,IF(21&lt;=$A51,$F$124,IF(11&lt;=$A51,$F$123,IF(1&lt;=$A51,$F$122,0)))))))),0))*1.1,0)</f>
        <v>22634</v>
      </c>
      <c r="F51" s="89">
        <v>8091</v>
      </c>
      <c r="G51" s="90">
        <f t="shared" si="8"/>
        <v>30725</v>
      </c>
      <c r="H51" s="91">
        <f t="shared" ref="H51:J69" si="17">E51-B51</f>
        <v>6533</v>
      </c>
      <c r="I51" s="92">
        <f t="shared" si="17"/>
        <v>100</v>
      </c>
      <c r="J51" s="93">
        <f t="shared" si="17"/>
        <v>6633</v>
      </c>
      <c r="K51" s="94">
        <f>ROUNDDOWN(($L$118+ROUNDDOWN(($A51*IF(501&lt;=$A51,$L$128,IF(101&lt;=$A51,$L$127,IF(51&lt;=$A51,$L$126,IF(31&lt;=$A51,$L$125,IF(21&lt;=$A51,$L$124,IF(11&lt;=$A51,$L$123,IF(1&lt;=$A51,$L$122,0)))))))),0))*1.1,0)</f>
        <v>24068</v>
      </c>
      <c r="L51" s="95">
        <v>8186</v>
      </c>
      <c r="M51" s="96">
        <f t="shared" si="9"/>
        <v>32254</v>
      </c>
      <c r="N51" s="97">
        <f t="shared" si="13"/>
        <v>1434</v>
      </c>
      <c r="O51" s="98">
        <f t="shared" si="13"/>
        <v>95</v>
      </c>
      <c r="P51" s="99">
        <f t="shared" si="13"/>
        <v>1529</v>
      </c>
      <c r="Q51" s="100">
        <f>ROUNDDOWN(($R$118+ROUNDDOWN(($A51*IF(501&lt;=$A51,$R$128,IF(101&lt;=$A51,$R$127,IF(51&lt;=$A51,$R$126,IF(31&lt;=$A51,$R$125,IF(21&lt;=$A51,$R$124,IF(11&lt;=$A51,$R$123,IF(1&lt;=$A51,$R$122,0)))))))),0))*1.1,0)</f>
        <v>25401</v>
      </c>
      <c r="R51" s="101">
        <f t="shared" si="6"/>
        <v>8382</v>
      </c>
      <c r="S51" s="102">
        <f t="shared" si="10"/>
        <v>33783</v>
      </c>
      <c r="T51" s="103">
        <f t="shared" si="14"/>
        <v>1333</v>
      </c>
      <c r="U51" s="104">
        <f t="shared" si="14"/>
        <v>196</v>
      </c>
      <c r="V51" s="105">
        <f t="shared" si="14"/>
        <v>1529</v>
      </c>
      <c r="W51" s="106">
        <f t="shared" si="15"/>
        <v>9300</v>
      </c>
      <c r="X51" s="86">
        <f t="shared" si="15"/>
        <v>391</v>
      </c>
      <c r="Y51" s="87">
        <f t="shared" si="15"/>
        <v>9691</v>
      </c>
      <c r="Z51" s="107">
        <f t="shared" si="16"/>
        <v>1.5776038755356809</v>
      </c>
      <c r="AA51" s="83">
        <f t="shared" si="16"/>
        <v>1.0489300463020899</v>
      </c>
      <c r="AB51" s="83">
        <f t="shared" si="16"/>
        <v>1.4022497094471194</v>
      </c>
    </row>
    <row r="52" spans="1:28" s="57" customFormat="1" ht="18" customHeight="1" x14ac:dyDescent="0.25">
      <c r="A52" s="84">
        <v>47</v>
      </c>
      <c r="B52" s="85">
        <f t="shared" si="5"/>
        <v>16418</v>
      </c>
      <c r="C52" s="106">
        <v>8173</v>
      </c>
      <c r="D52" s="111">
        <f t="shared" si="11"/>
        <v>24591</v>
      </c>
      <c r="E52" s="88">
        <f>ROUNDDOWN(($F$118+ROUNDDOWN(($A52*IF(501&lt;=$A52,$F$128,IF(101&lt;=$A52,$F$127,IF(51&lt;=$A52,$F$126,IF(31&lt;=$A52,$F$125,IF(21&lt;=$A52,$F$124,IF(11&lt;=$A52,$F$123,IF(1&lt;=$A52,$F$122,0)))))))),0))*1.1,0)</f>
        <v>22804</v>
      </c>
      <c r="F52" s="89">
        <v>8252</v>
      </c>
      <c r="G52" s="90">
        <f t="shared" si="8"/>
        <v>31056</v>
      </c>
      <c r="H52" s="91">
        <f t="shared" si="17"/>
        <v>6386</v>
      </c>
      <c r="I52" s="92">
        <f t="shared" si="17"/>
        <v>79</v>
      </c>
      <c r="J52" s="93">
        <f t="shared" si="17"/>
        <v>6465</v>
      </c>
      <c r="K52" s="94">
        <f>ROUNDDOWN(($L$118+ROUNDDOWN(($A52*IF(501&lt;=$A52,$L$128,IF(101&lt;=$A52,$L$127,IF(51&lt;=$A52,$L$126,IF(31&lt;=$A52,$L$125,IF(21&lt;=$A52,$L$124,IF(11&lt;=$A52,$L$123,IF(1&lt;=$A52,$L$122,0)))))))),0))*1.1,0)</f>
        <v>24248</v>
      </c>
      <c r="L52" s="95">
        <v>8347</v>
      </c>
      <c r="M52" s="96">
        <f t="shared" si="9"/>
        <v>32595</v>
      </c>
      <c r="N52" s="97">
        <f t="shared" si="13"/>
        <v>1444</v>
      </c>
      <c r="O52" s="98">
        <f t="shared" si="13"/>
        <v>95</v>
      </c>
      <c r="P52" s="99">
        <f t="shared" si="13"/>
        <v>1539</v>
      </c>
      <c r="Q52" s="100">
        <f>ROUNDDOWN(($R$118+ROUNDDOWN(($A52*IF(501&lt;=$A52,$R$128,IF(101&lt;=$A52,$R$127,IF(51&lt;=$A52,$R$126,IF(31&lt;=$A52,$R$125,IF(21&lt;=$A52,$R$124,IF(11&lt;=$A52,$R$123,IF(1&lt;=$A52,$R$122,0)))))))),0))*1.1,0)</f>
        <v>25590</v>
      </c>
      <c r="R52" s="101">
        <f t="shared" si="6"/>
        <v>8547</v>
      </c>
      <c r="S52" s="102">
        <f t="shared" si="10"/>
        <v>34137</v>
      </c>
      <c r="T52" s="103">
        <f t="shared" si="14"/>
        <v>1342</v>
      </c>
      <c r="U52" s="104">
        <f t="shared" si="14"/>
        <v>200</v>
      </c>
      <c r="V52" s="105">
        <f t="shared" si="14"/>
        <v>1542</v>
      </c>
      <c r="W52" s="106">
        <f t="shared" si="15"/>
        <v>9172</v>
      </c>
      <c r="X52" s="86">
        <f t="shared" si="15"/>
        <v>374</v>
      </c>
      <c r="Y52" s="87">
        <f t="shared" si="15"/>
        <v>9546</v>
      </c>
      <c r="Z52" s="107">
        <f t="shared" si="16"/>
        <v>1.5586551346083566</v>
      </c>
      <c r="AA52" s="83">
        <f t="shared" si="16"/>
        <v>1.0457604306864066</v>
      </c>
      <c r="AB52" s="83">
        <f t="shared" si="16"/>
        <v>1.3881908015127487</v>
      </c>
    </row>
    <row r="53" spans="1:28" s="57" customFormat="1" ht="18" customHeight="1" x14ac:dyDescent="0.25">
      <c r="A53" s="84">
        <v>48</v>
      </c>
      <c r="B53" s="85">
        <f t="shared" si="5"/>
        <v>16735</v>
      </c>
      <c r="C53" s="106">
        <v>8354</v>
      </c>
      <c r="D53" s="111">
        <f t="shared" si="11"/>
        <v>25089</v>
      </c>
      <c r="E53" s="88">
        <f>ROUNDDOWN(($F$118+ROUNDDOWN(($A53*IF(501&lt;=$A53,$F$128,IF(101&lt;=$A53,$F$127,IF(51&lt;=$A53,$F$126,IF(31&lt;=$A53,$F$125,IF(21&lt;=$A53,$F$124,IF(11&lt;=$A53,$F$123,IF(1&lt;=$A53,$F$122,0)))))))),0))*1.1,0)</f>
        <v>22973</v>
      </c>
      <c r="F53" s="89">
        <v>8412</v>
      </c>
      <c r="G53" s="90">
        <f t="shared" si="8"/>
        <v>31385</v>
      </c>
      <c r="H53" s="91">
        <f t="shared" si="17"/>
        <v>6238</v>
      </c>
      <c r="I53" s="92">
        <f t="shared" si="17"/>
        <v>58</v>
      </c>
      <c r="J53" s="93">
        <f t="shared" si="17"/>
        <v>6296</v>
      </c>
      <c r="K53" s="94">
        <f>ROUNDDOWN(($L$118+ROUNDDOWN(($A53*IF(501&lt;=$A53,$L$128,IF(101&lt;=$A53,$L$127,IF(51&lt;=$A53,$L$126,IF(31&lt;=$A53,$L$125,IF(21&lt;=$A53,$L$124,IF(11&lt;=$A53,$L$123,IF(1&lt;=$A53,$L$122,0)))))))),0))*1.1,0)</f>
        <v>24428</v>
      </c>
      <c r="L53" s="95">
        <v>8509</v>
      </c>
      <c r="M53" s="96">
        <f t="shared" si="9"/>
        <v>32937</v>
      </c>
      <c r="N53" s="97">
        <f t="shared" si="13"/>
        <v>1455</v>
      </c>
      <c r="O53" s="98">
        <f t="shared" si="13"/>
        <v>97</v>
      </c>
      <c r="P53" s="99">
        <f t="shared" si="13"/>
        <v>1552</v>
      </c>
      <c r="Q53" s="100">
        <f>ROUNDDOWN(($R$118+ROUNDDOWN(($A53*IF(501&lt;=$A53,$R$128,IF(101&lt;=$A53,$R$127,IF(51&lt;=$A53,$R$126,IF(31&lt;=$A53,$R$125,IF(21&lt;=$A53,$R$124,IF(11&lt;=$A53,$R$123,IF(1&lt;=$A53,$R$122,0)))))))),0))*1.1,0)</f>
        <v>25779</v>
      </c>
      <c r="R53" s="101">
        <f t="shared" si="6"/>
        <v>8712</v>
      </c>
      <c r="S53" s="102">
        <f t="shared" si="10"/>
        <v>34491</v>
      </c>
      <c r="T53" s="103">
        <f t="shared" si="14"/>
        <v>1351</v>
      </c>
      <c r="U53" s="104">
        <f t="shared" si="14"/>
        <v>203</v>
      </c>
      <c r="V53" s="105">
        <f t="shared" si="14"/>
        <v>1554</v>
      </c>
      <c r="W53" s="106">
        <f t="shared" si="15"/>
        <v>9044</v>
      </c>
      <c r="X53" s="86">
        <f t="shared" si="15"/>
        <v>358</v>
      </c>
      <c r="Y53" s="87">
        <f t="shared" si="15"/>
        <v>9402</v>
      </c>
      <c r="Z53" s="107">
        <f t="shared" si="16"/>
        <v>1.5404242605318195</v>
      </c>
      <c r="AA53" s="83">
        <f t="shared" si="16"/>
        <v>1.0428537227675365</v>
      </c>
      <c r="AB53" s="83">
        <f t="shared" si="16"/>
        <v>1.3747459045796964</v>
      </c>
    </row>
    <row r="54" spans="1:28" s="57" customFormat="1" ht="18" customHeight="1" x14ac:dyDescent="0.25">
      <c r="A54" s="84">
        <v>49</v>
      </c>
      <c r="B54" s="85">
        <f t="shared" si="5"/>
        <v>17052</v>
      </c>
      <c r="C54" s="106">
        <v>8536</v>
      </c>
      <c r="D54" s="111">
        <f t="shared" si="11"/>
        <v>25588</v>
      </c>
      <c r="E54" s="88">
        <f>ROUNDDOWN(($F$118+ROUNDDOWN(($A54*IF(501&lt;=$A54,$F$128,IF(101&lt;=$A54,$F$127,IF(51&lt;=$A54,$F$126,IF(31&lt;=$A54,$F$125,IF(21&lt;=$A54,$F$124,IF(11&lt;=$A54,$F$123,IF(1&lt;=$A54,$F$122,0)))))))),0))*1.1,0)</f>
        <v>23142</v>
      </c>
      <c r="F54" s="89">
        <v>8573</v>
      </c>
      <c r="G54" s="90">
        <f t="shared" si="8"/>
        <v>31715</v>
      </c>
      <c r="H54" s="91">
        <f t="shared" si="17"/>
        <v>6090</v>
      </c>
      <c r="I54" s="92">
        <f t="shared" si="17"/>
        <v>37</v>
      </c>
      <c r="J54" s="93">
        <f t="shared" si="17"/>
        <v>6127</v>
      </c>
      <c r="K54" s="94">
        <f>ROUNDDOWN(($L$118+ROUNDDOWN(($A54*IF(501&lt;=$A54,$L$128,IF(101&lt;=$A54,$L$127,IF(51&lt;=$A54,$L$126,IF(31&lt;=$A54,$L$125,IF(21&lt;=$A54,$L$124,IF(11&lt;=$A54,$L$123,IF(1&lt;=$A54,$L$122,0)))))))),0))*1.1,0)</f>
        <v>24609</v>
      </c>
      <c r="L54" s="95">
        <v>8671</v>
      </c>
      <c r="M54" s="96">
        <f t="shared" si="9"/>
        <v>33280</v>
      </c>
      <c r="N54" s="97">
        <f t="shared" si="13"/>
        <v>1467</v>
      </c>
      <c r="O54" s="98">
        <f t="shared" si="13"/>
        <v>98</v>
      </c>
      <c r="P54" s="99">
        <f t="shared" si="13"/>
        <v>1565</v>
      </c>
      <c r="Q54" s="100">
        <f>ROUNDDOWN(($R$118+ROUNDDOWN(($A54*IF(501&lt;=$A54,$R$128,IF(101&lt;=$A54,$R$127,IF(51&lt;=$A54,$R$126,IF(31&lt;=$A54,$R$125,IF(21&lt;=$A54,$R$124,IF(11&lt;=$A54,$R$123,IF(1&lt;=$A54,$R$122,0)))))))),0))*1.1,0)</f>
        <v>25968</v>
      </c>
      <c r="R54" s="101">
        <f t="shared" si="6"/>
        <v>8877</v>
      </c>
      <c r="S54" s="102">
        <f t="shared" si="10"/>
        <v>34845</v>
      </c>
      <c r="T54" s="103">
        <f t="shared" si="14"/>
        <v>1359</v>
      </c>
      <c r="U54" s="104">
        <f t="shared" si="14"/>
        <v>206</v>
      </c>
      <c r="V54" s="105">
        <f t="shared" si="14"/>
        <v>1565</v>
      </c>
      <c r="W54" s="106">
        <f t="shared" si="15"/>
        <v>8916</v>
      </c>
      <c r="X54" s="86">
        <f t="shared" si="15"/>
        <v>341</v>
      </c>
      <c r="Y54" s="87">
        <f t="shared" si="15"/>
        <v>9257</v>
      </c>
      <c r="Z54" s="107">
        <f t="shared" si="16"/>
        <v>1.5228712174524983</v>
      </c>
      <c r="AA54" s="83">
        <f t="shared" si="16"/>
        <v>1.0399484536082475</v>
      </c>
      <c r="AB54" s="83">
        <f t="shared" si="16"/>
        <v>1.3617711427231516</v>
      </c>
    </row>
    <row r="55" spans="1:28" s="57" customFormat="1" ht="18" customHeight="1" x14ac:dyDescent="0.25">
      <c r="A55" s="84">
        <v>50</v>
      </c>
      <c r="B55" s="85">
        <f t="shared" si="5"/>
        <v>17369</v>
      </c>
      <c r="C55" s="106">
        <v>8717</v>
      </c>
      <c r="D55" s="111">
        <f t="shared" si="11"/>
        <v>26086</v>
      </c>
      <c r="E55" s="88">
        <f>ROUNDDOWN(($F$118+ROUNDDOWN(($A55*IF(501&lt;=$A55,$F$128,IF(101&lt;=$A55,$F$127,IF(51&lt;=$A55,$F$126,IF(31&lt;=$A55,$F$125,IF(21&lt;=$A55,$F$124,IF(11&lt;=$A55,$F$123,IF(1&lt;=$A55,$F$122,0)))))))),0))*1.1,0)</f>
        <v>23312</v>
      </c>
      <c r="F55" s="89">
        <v>8734</v>
      </c>
      <c r="G55" s="90">
        <f t="shared" si="8"/>
        <v>32046</v>
      </c>
      <c r="H55" s="91">
        <f t="shared" si="17"/>
        <v>5943</v>
      </c>
      <c r="I55" s="92">
        <f t="shared" si="17"/>
        <v>17</v>
      </c>
      <c r="J55" s="93">
        <f t="shared" si="17"/>
        <v>5960</v>
      </c>
      <c r="K55" s="94">
        <f>ROUNDDOWN(($L$118+ROUNDDOWN(($A55*IF(501&lt;=$A55,$L$128,IF(101&lt;=$A55,$L$127,IF(51&lt;=$A55,$L$126,IF(31&lt;=$A55,$L$125,IF(21&lt;=$A55,$L$124,IF(11&lt;=$A55,$L$123,IF(1&lt;=$A55,$L$122,0)))))))),0))*1.1,0)</f>
        <v>24789</v>
      </c>
      <c r="L55" s="95">
        <v>8833</v>
      </c>
      <c r="M55" s="96">
        <f t="shared" si="9"/>
        <v>33622</v>
      </c>
      <c r="N55" s="97">
        <f t="shared" si="13"/>
        <v>1477</v>
      </c>
      <c r="O55" s="98">
        <f t="shared" si="13"/>
        <v>99</v>
      </c>
      <c r="P55" s="99">
        <f t="shared" si="13"/>
        <v>1576</v>
      </c>
      <c r="Q55" s="100">
        <f>ROUNDDOWN(($R$118+ROUNDDOWN(($A55*IF(501&lt;=$A55,$R$128,IF(101&lt;=$A55,$R$127,IF(51&lt;=$A55,$R$126,IF(31&lt;=$A55,$R$125,IF(21&lt;=$A55,$R$124,IF(11&lt;=$A55,$R$123,IF(1&lt;=$A55,$R$122,0)))))))),0))*1.1,0)</f>
        <v>26158</v>
      </c>
      <c r="R55" s="101">
        <f t="shared" si="6"/>
        <v>9042</v>
      </c>
      <c r="S55" s="102">
        <f t="shared" si="10"/>
        <v>35200</v>
      </c>
      <c r="T55" s="103">
        <f t="shared" si="14"/>
        <v>1369</v>
      </c>
      <c r="U55" s="104">
        <f t="shared" si="14"/>
        <v>209</v>
      </c>
      <c r="V55" s="105">
        <f t="shared" si="14"/>
        <v>1578</v>
      </c>
      <c r="W55" s="106">
        <f t="shared" si="15"/>
        <v>8789</v>
      </c>
      <c r="X55" s="86">
        <f t="shared" si="15"/>
        <v>325</v>
      </c>
      <c r="Y55" s="87">
        <f t="shared" si="15"/>
        <v>9114</v>
      </c>
      <c r="Z55" s="107">
        <f t="shared" si="16"/>
        <v>1.5060164661177962</v>
      </c>
      <c r="AA55" s="83">
        <f t="shared" si="16"/>
        <v>1.0372834690834003</v>
      </c>
      <c r="AB55" s="83">
        <f t="shared" si="16"/>
        <v>1.3493828107030592</v>
      </c>
    </row>
    <row r="56" spans="1:28" s="57" customFormat="1" ht="18" customHeight="1" x14ac:dyDescent="0.25">
      <c r="A56" s="84">
        <v>51</v>
      </c>
      <c r="B56" s="85">
        <f t="shared" si="5"/>
        <v>20707</v>
      </c>
      <c r="C56" s="106">
        <v>8899</v>
      </c>
      <c r="D56" s="111">
        <f t="shared" si="11"/>
        <v>29606</v>
      </c>
      <c r="E56" s="88">
        <f>ROUNDDOWN(($F$118+ROUNDDOWN(($A56*IF(501&lt;=$A56,$F$128,IF(101&lt;=$A56,$F$127,IF(51&lt;=$A56,$F$126,IF(31&lt;=$A56,$F$125,IF(21&lt;=$A56,$F$124,IF(11&lt;=$A56,$F$123,IF(1&lt;=$A56,$F$122,0)))))))),0))*1.1,0)</f>
        <v>25164</v>
      </c>
      <c r="F56" s="89">
        <v>9680</v>
      </c>
      <c r="G56" s="90">
        <f t="shared" si="8"/>
        <v>34844</v>
      </c>
      <c r="H56" s="91">
        <f t="shared" si="17"/>
        <v>4457</v>
      </c>
      <c r="I56" s="92">
        <f t="shared" si="17"/>
        <v>781</v>
      </c>
      <c r="J56" s="93">
        <f t="shared" si="17"/>
        <v>5238</v>
      </c>
      <c r="K56" s="94">
        <f>ROUNDDOWN(($L$118+ROUNDDOWN(($A56*IF(501&lt;=$A56,$L$128,IF(101&lt;=$A56,$L$127,IF(51&lt;=$A56,$L$126,IF(31&lt;=$A56,$L$125,IF(21&lt;=$A56,$L$124,IF(11&lt;=$A56,$L$123,IF(1&lt;=$A56,$L$122,0)))))))),0))*1.1,0)</f>
        <v>26765</v>
      </c>
      <c r="L56" s="95">
        <v>10285</v>
      </c>
      <c r="M56" s="96">
        <f t="shared" si="9"/>
        <v>37050</v>
      </c>
      <c r="N56" s="97">
        <f t="shared" si="13"/>
        <v>1601</v>
      </c>
      <c r="O56" s="98">
        <f t="shared" si="13"/>
        <v>605</v>
      </c>
      <c r="P56" s="99">
        <f t="shared" si="13"/>
        <v>2206</v>
      </c>
      <c r="Q56" s="100">
        <f>ROUNDDOWN(($R$118+ROUNDDOWN(($A56*IF(501&lt;=$A56,$R$128,IF(101&lt;=$A56,$R$127,IF(51&lt;=$A56,$R$126,IF(31&lt;=$A56,$R$125,IF(21&lt;=$A56,$R$124,IF(11&lt;=$A56,$R$123,IF(1&lt;=$A56,$R$122,0)))))))),0))*1.1,0)</f>
        <v>28254</v>
      </c>
      <c r="R56" s="101">
        <f t="shared" si="6"/>
        <v>10890</v>
      </c>
      <c r="S56" s="102">
        <f t="shared" si="10"/>
        <v>39144</v>
      </c>
      <c r="T56" s="103">
        <f t="shared" si="14"/>
        <v>1489</v>
      </c>
      <c r="U56" s="104">
        <f t="shared" si="14"/>
        <v>605</v>
      </c>
      <c r="V56" s="105">
        <f t="shared" si="14"/>
        <v>2094</v>
      </c>
      <c r="W56" s="106">
        <f t="shared" si="15"/>
        <v>7547</v>
      </c>
      <c r="X56" s="86">
        <f t="shared" si="15"/>
        <v>1991</v>
      </c>
      <c r="Y56" s="87">
        <f t="shared" si="15"/>
        <v>9538</v>
      </c>
      <c r="Z56" s="107">
        <f t="shared" si="16"/>
        <v>1.3644661225672479</v>
      </c>
      <c r="AA56" s="83">
        <f t="shared" si="16"/>
        <v>1.2237330037082819</v>
      </c>
      <c r="AB56" s="83">
        <f t="shared" si="16"/>
        <v>1.3221644261298386</v>
      </c>
    </row>
    <row r="57" spans="1:28" s="57" customFormat="1" ht="18" customHeight="1" x14ac:dyDescent="0.25">
      <c r="A57" s="84">
        <v>52</v>
      </c>
      <c r="B57" s="85">
        <f t="shared" si="5"/>
        <v>21098</v>
      </c>
      <c r="C57" s="106">
        <v>9080</v>
      </c>
      <c r="D57" s="111">
        <f t="shared" si="11"/>
        <v>30178</v>
      </c>
      <c r="E57" s="88">
        <f>ROUNDDOWN(($F$118+ROUNDDOWN(($A57*IF(501&lt;=$A57,$F$128,IF(101&lt;=$A57,$F$127,IF(51&lt;=$A57,$F$126,IF(31&lt;=$A57,$F$125,IF(21&lt;=$A57,$F$124,IF(11&lt;=$A57,$F$123,IF(1&lt;=$A57,$F$122,0)))))))),0))*1.1,0)</f>
        <v>25367</v>
      </c>
      <c r="F57" s="89">
        <v>9856</v>
      </c>
      <c r="G57" s="90">
        <f t="shared" si="8"/>
        <v>35223</v>
      </c>
      <c r="H57" s="91">
        <f t="shared" si="17"/>
        <v>4269</v>
      </c>
      <c r="I57" s="92">
        <f t="shared" si="17"/>
        <v>776</v>
      </c>
      <c r="J57" s="93">
        <f t="shared" si="17"/>
        <v>5045</v>
      </c>
      <c r="K57" s="94">
        <f>ROUNDDOWN(($L$118+ROUNDDOWN(($A57*IF(501&lt;=$A57,$L$128,IF(101&lt;=$A57,$L$127,IF(51&lt;=$A57,$L$126,IF(31&lt;=$A57,$L$125,IF(21&lt;=$A57,$L$124,IF(11&lt;=$A57,$L$123,IF(1&lt;=$A57,$L$122,0)))))))),0))*1.1,0)</f>
        <v>26980</v>
      </c>
      <c r="L57" s="95">
        <v>10472</v>
      </c>
      <c r="M57" s="96">
        <f t="shared" si="9"/>
        <v>37452</v>
      </c>
      <c r="N57" s="97">
        <f t="shared" si="13"/>
        <v>1613</v>
      </c>
      <c r="O57" s="98">
        <f t="shared" si="13"/>
        <v>616</v>
      </c>
      <c r="P57" s="99">
        <f t="shared" si="13"/>
        <v>2229</v>
      </c>
      <c r="Q57" s="100">
        <f>ROUNDDOWN(($R$118+ROUNDDOWN(($A57*IF(501&lt;=$A57,$R$128,IF(101&lt;=$A57,$R$127,IF(51&lt;=$A57,$R$126,IF(31&lt;=$A57,$R$125,IF(21&lt;=$A57,$R$124,IF(11&lt;=$A57,$R$123,IF(1&lt;=$A57,$R$122,0)))))))),0))*1.1,0)</f>
        <v>28481</v>
      </c>
      <c r="R57" s="101">
        <f t="shared" si="6"/>
        <v>11088</v>
      </c>
      <c r="S57" s="102">
        <f t="shared" si="10"/>
        <v>39569</v>
      </c>
      <c r="T57" s="103">
        <f t="shared" si="14"/>
        <v>1501</v>
      </c>
      <c r="U57" s="104">
        <f t="shared" si="14"/>
        <v>616</v>
      </c>
      <c r="V57" s="105">
        <f t="shared" si="14"/>
        <v>2117</v>
      </c>
      <c r="W57" s="106">
        <f t="shared" si="15"/>
        <v>7383</v>
      </c>
      <c r="X57" s="86">
        <f t="shared" si="15"/>
        <v>2008</v>
      </c>
      <c r="Y57" s="87">
        <f t="shared" si="15"/>
        <v>9391</v>
      </c>
      <c r="Z57" s="107">
        <f t="shared" si="16"/>
        <v>1.3499383827850981</v>
      </c>
      <c r="AA57" s="83">
        <f t="shared" si="16"/>
        <v>1.2211453744493392</v>
      </c>
      <c r="AB57" s="83">
        <f t="shared" si="16"/>
        <v>1.3111869573861754</v>
      </c>
    </row>
    <row r="58" spans="1:28" s="57" customFormat="1" ht="18" customHeight="1" x14ac:dyDescent="0.25">
      <c r="A58" s="84">
        <v>53</v>
      </c>
      <c r="B58" s="85">
        <f t="shared" si="5"/>
        <v>21488</v>
      </c>
      <c r="C58" s="106">
        <v>9262</v>
      </c>
      <c r="D58" s="111">
        <f t="shared" si="11"/>
        <v>30750</v>
      </c>
      <c r="E58" s="88">
        <f>ROUNDDOWN(($F$118+ROUNDDOWN(($A58*IF(501&lt;=$A58,$F$128,IF(101&lt;=$A58,$F$127,IF(51&lt;=$A58,$F$126,IF(31&lt;=$A58,$F$125,IF(21&lt;=$A58,$F$124,IF(11&lt;=$A58,$F$123,IF(1&lt;=$A58,$F$122,0)))))))),0))*1.1,0)</f>
        <v>25569</v>
      </c>
      <c r="F58" s="89">
        <v>10032</v>
      </c>
      <c r="G58" s="90">
        <f t="shared" si="8"/>
        <v>35601</v>
      </c>
      <c r="H58" s="91">
        <f t="shared" si="17"/>
        <v>4081</v>
      </c>
      <c r="I58" s="92">
        <f t="shared" si="17"/>
        <v>770</v>
      </c>
      <c r="J58" s="93">
        <f t="shared" si="17"/>
        <v>4851</v>
      </c>
      <c r="K58" s="94">
        <f>ROUNDDOWN(($L$118+ROUNDDOWN(($A58*IF(501&lt;=$A58,$L$128,IF(101&lt;=$A58,$L$127,IF(51&lt;=$A58,$L$126,IF(31&lt;=$A58,$L$125,IF(21&lt;=$A58,$L$124,IF(11&lt;=$A58,$L$123,IF(1&lt;=$A58,$L$122,0)))))))),0))*1.1,0)</f>
        <v>27196</v>
      </c>
      <c r="L58" s="95">
        <v>10659</v>
      </c>
      <c r="M58" s="96">
        <f t="shared" si="9"/>
        <v>37855</v>
      </c>
      <c r="N58" s="97">
        <f t="shared" si="13"/>
        <v>1627</v>
      </c>
      <c r="O58" s="98">
        <f t="shared" si="13"/>
        <v>627</v>
      </c>
      <c r="P58" s="99">
        <f t="shared" si="13"/>
        <v>2254</v>
      </c>
      <c r="Q58" s="100">
        <f>ROUNDDOWN(($R$118+ROUNDDOWN(($A58*IF(501&lt;=$A58,$R$128,IF(101&lt;=$A58,$R$127,IF(51&lt;=$A58,$R$126,IF(31&lt;=$A58,$R$125,IF(21&lt;=$A58,$R$124,IF(11&lt;=$A58,$R$123,IF(1&lt;=$A58,$R$122,0)))))))),0))*1.1,0)</f>
        <v>28707</v>
      </c>
      <c r="R58" s="101">
        <f t="shared" si="6"/>
        <v>11286</v>
      </c>
      <c r="S58" s="102">
        <f t="shared" si="10"/>
        <v>39993</v>
      </c>
      <c r="T58" s="103">
        <f t="shared" si="14"/>
        <v>1511</v>
      </c>
      <c r="U58" s="104">
        <f t="shared" si="14"/>
        <v>627</v>
      </c>
      <c r="V58" s="105">
        <f t="shared" si="14"/>
        <v>2138</v>
      </c>
      <c r="W58" s="106">
        <f t="shared" si="15"/>
        <v>7219</v>
      </c>
      <c r="X58" s="86">
        <f t="shared" si="15"/>
        <v>2024</v>
      </c>
      <c r="Y58" s="87">
        <f t="shared" si="15"/>
        <v>9243</v>
      </c>
      <c r="Z58" s="107">
        <f t="shared" si="16"/>
        <v>1.3359549516008935</v>
      </c>
      <c r="AA58" s="83">
        <f t="shared" si="16"/>
        <v>1.2185273159144894</v>
      </c>
      <c r="AB58" s="83">
        <f t="shared" si="16"/>
        <v>1.3005853658536586</v>
      </c>
    </row>
    <row r="59" spans="1:28" s="57" customFormat="1" ht="18" customHeight="1" x14ac:dyDescent="0.25">
      <c r="A59" s="84">
        <v>54</v>
      </c>
      <c r="B59" s="85">
        <f t="shared" si="5"/>
        <v>21879</v>
      </c>
      <c r="C59" s="106">
        <v>9443</v>
      </c>
      <c r="D59" s="111">
        <f t="shared" si="11"/>
        <v>31322</v>
      </c>
      <c r="E59" s="88">
        <f>ROUNDDOWN(($F$118+ROUNDDOWN(($A59*IF(501&lt;=$A59,$F$128,IF(101&lt;=$A59,$F$127,IF(51&lt;=$A59,$F$126,IF(31&lt;=$A59,$F$125,IF(21&lt;=$A59,$F$124,IF(11&lt;=$A59,$F$123,IF(1&lt;=$A59,$F$122,0)))))))),0))*1.1,0)</f>
        <v>25771</v>
      </c>
      <c r="F59" s="89">
        <v>10208</v>
      </c>
      <c r="G59" s="90">
        <f t="shared" si="8"/>
        <v>35979</v>
      </c>
      <c r="H59" s="91">
        <f t="shared" si="17"/>
        <v>3892</v>
      </c>
      <c r="I59" s="92">
        <f t="shared" si="17"/>
        <v>765</v>
      </c>
      <c r="J59" s="93">
        <f t="shared" si="17"/>
        <v>4657</v>
      </c>
      <c r="K59" s="94">
        <f>ROUNDDOWN(($L$118+ROUNDDOWN(($A59*IF(501&lt;=$A59,$L$128,IF(101&lt;=$A59,$L$127,IF(51&lt;=$A59,$L$126,IF(31&lt;=$A59,$L$125,IF(21&lt;=$A59,$L$124,IF(11&lt;=$A59,$L$123,IF(1&lt;=$A59,$L$122,0)))))))),0))*1.1,0)</f>
        <v>27412</v>
      </c>
      <c r="L59" s="95">
        <v>10846</v>
      </c>
      <c r="M59" s="96">
        <f t="shared" si="9"/>
        <v>38258</v>
      </c>
      <c r="N59" s="97">
        <f t="shared" si="13"/>
        <v>1641</v>
      </c>
      <c r="O59" s="98">
        <f t="shared" si="13"/>
        <v>638</v>
      </c>
      <c r="P59" s="99">
        <f t="shared" si="13"/>
        <v>2279</v>
      </c>
      <c r="Q59" s="100">
        <f>ROUNDDOWN(($R$118+ROUNDDOWN(($A59*IF(501&lt;=$A59,$R$128,IF(101&lt;=$A59,$R$127,IF(51&lt;=$A59,$R$126,IF(31&lt;=$A59,$R$125,IF(21&lt;=$A59,$R$124,IF(11&lt;=$A59,$R$123,IF(1&lt;=$A59,$R$122,0)))))))),0))*1.1,0)</f>
        <v>28934</v>
      </c>
      <c r="R59" s="101">
        <f t="shared" si="6"/>
        <v>11484</v>
      </c>
      <c r="S59" s="102">
        <f t="shared" si="10"/>
        <v>40418</v>
      </c>
      <c r="T59" s="103">
        <f t="shared" si="14"/>
        <v>1522</v>
      </c>
      <c r="U59" s="104">
        <f t="shared" si="14"/>
        <v>638</v>
      </c>
      <c r="V59" s="105">
        <f t="shared" si="14"/>
        <v>2160</v>
      </c>
      <c r="W59" s="106">
        <f t="shared" si="15"/>
        <v>7055</v>
      </c>
      <c r="X59" s="86">
        <f t="shared" si="15"/>
        <v>2041</v>
      </c>
      <c r="Y59" s="87">
        <f t="shared" si="15"/>
        <v>9096</v>
      </c>
      <c r="Z59" s="107">
        <f t="shared" si="16"/>
        <v>1.3224553224553224</v>
      </c>
      <c r="AA59" s="83">
        <f t="shared" si="16"/>
        <v>1.2161389388965371</v>
      </c>
      <c r="AB59" s="83">
        <f t="shared" si="16"/>
        <v>1.2904029116914628</v>
      </c>
    </row>
    <row r="60" spans="1:28" s="57" customFormat="1" ht="18" customHeight="1" x14ac:dyDescent="0.25">
      <c r="A60" s="84">
        <v>55</v>
      </c>
      <c r="B60" s="85">
        <f t="shared" si="5"/>
        <v>22269</v>
      </c>
      <c r="C60" s="106">
        <v>9625</v>
      </c>
      <c r="D60" s="111">
        <f t="shared" si="11"/>
        <v>31894</v>
      </c>
      <c r="E60" s="88">
        <f>ROUNDDOWN(($F$118+ROUNDDOWN(($A60*IF(501&lt;=$A60,$F$128,IF(101&lt;=$A60,$F$127,IF(51&lt;=$A60,$F$126,IF(31&lt;=$A60,$F$125,IF(21&lt;=$A60,$F$124,IF(11&lt;=$A60,$F$123,IF(1&lt;=$A60,$F$122,0)))))))),0))*1.1,0)</f>
        <v>25974</v>
      </c>
      <c r="F60" s="89">
        <v>10384</v>
      </c>
      <c r="G60" s="90">
        <f t="shared" si="8"/>
        <v>36358</v>
      </c>
      <c r="H60" s="91">
        <f t="shared" si="17"/>
        <v>3705</v>
      </c>
      <c r="I60" s="92">
        <f t="shared" si="17"/>
        <v>759</v>
      </c>
      <c r="J60" s="93">
        <f t="shared" si="17"/>
        <v>4464</v>
      </c>
      <c r="K60" s="94">
        <f>ROUNDDOWN(($L$118+ROUNDDOWN(($A60*IF(501&lt;=$A60,$L$128,IF(101&lt;=$A60,$L$127,IF(51&lt;=$A60,$L$126,IF(31&lt;=$A60,$L$125,IF(21&lt;=$A60,$L$124,IF(11&lt;=$A60,$L$123,IF(1&lt;=$A60,$L$122,0)))))))),0))*1.1,0)</f>
        <v>27627</v>
      </c>
      <c r="L60" s="95">
        <v>11033</v>
      </c>
      <c r="M60" s="96">
        <f t="shared" si="9"/>
        <v>38660</v>
      </c>
      <c r="N60" s="97">
        <f t="shared" si="13"/>
        <v>1653</v>
      </c>
      <c r="O60" s="98">
        <f t="shared" si="13"/>
        <v>649</v>
      </c>
      <c r="P60" s="99">
        <f t="shared" si="13"/>
        <v>2302</v>
      </c>
      <c r="Q60" s="100">
        <f>ROUNDDOWN(($R$118+ROUNDDOWN(($A60*IF(501&lt;=$A60,$R$128,IF(101&lt;=$A60,$R$127,IF(51&lt;=$A60,$R$126,IF(31&lt;=$A60,$R$125,IF(21&lt;=$A60,$R$124,IF(11&lt;=$A60,$R$123,IF(1&lt;=$A60,$R$122,0)))))))),0))*1.1,0)</f>
        <v>29161</v>
      </c>
      <c r="R60" s="101">
        <f t="shared" si="6"/>
        <v>11682</v>
      </c>
      <c r="S60" s="102">
        <f t="shared" si="10"/>
        <v>40843</v>
      </c>
      <c r="T60" s="103">
        <f t="shared" si="14"/>
        <v>1534</v>
      </c>
      <c r="U60" s="104">
        <f t="shared" si="14"/>
        <v>649</v>
      </c>
      <c r="V60" s="105">
        <f t="shared" si="14"/>
        <v>2183</v>
      </c>
      <c r="W60" s="106">
        <f t="shared" si="15"/>
        <v>6892</v>
      </c>
      <c r="X60" s="86">
        <f t="shared" si="15"/>
        <v>2057</v>
      </c>
      <c r="Y60" s="87">
        <f t="shared" si="15"/>
        <v>8949</v>
      </c>
      <c r="Z60" s="107">
        <f t="shared" si="16"/>
        <v>1.3094885266513987</v>
      </c>
      <c r="AA60" s="83">
        <f t="shared" si="16"/>
        <v>1.2137142857142857</v>
      </c>
      <c r="AB60" s="83">
        <f t="shared" si="16"/>
        <v>1.2805856900984511</v>
      </c>
    </row>
    <row r="61" spans="1:28" s="57" customFormat="1" ht="18" customHeight="1" x14ac:dyDescent="0.25">
      <c r="A61" s="84">
        <v>56</v>
      </c>
      <c r="B61" s="85">
        <f t="shared" si="5"/>
        <v>22660</v>
      </c>
      <c r="C61" s="106">
        <v>9817</v>
      </c>
      <c r="D61" s="111">
        <f t="shared" si="11"/>
        <v>32477</v>
      </c>
      <c r="E61" s="88">
        <f>ROUNDDOWN(($F$118+ROUNDDOWN(($A61*IF(501&lt;=$A61,$F$128,IF(101&lt;=$A61,$F$127,IF(51&lt;=$A61,$F$126,IF(31&lt;=$A61,$F$125,IF(21&lt;=$A61,$F$124,IF(11&lt;=$A61,$F$123,IF(1&lt;=$A61,$F$122,0)))))))),0))*1.1,0)</f>
        <v>26176</v>
      </c>
      <c r="F61" s="89">
        <v>10560</v>
      </c>
      <c r="G61" s="90">
        <f t="shared" si="8"/>
        <v>36736</v>
      </c>
      <c r="H61" s="91">
        <f t="shared" si="17"/>
        <v>3516</v>
      </c>
      <c r="I61" s="92">
        <f t="shared" si="17"/>
        <v>743</v>
      </c>
      <c r="J61" s="93">
        <f t="shared" si="17"/>
        <v>4259</v>
      </c>
      <c r="K61" s="94">
        <f>ROUNDDOWN(($L$118+ROUNDDOWN(($A61*IF(501&lt;=$A61,$L$128,IF(101&lt;=$A61,$L$127,IF(51&lt;=$A61,$L$126,IF(31&lt;=$A61,$L$125,IF(21&lt;=$A61,$L$124,IF(11&lt;=$A61,$L$123,IF(1&lt;=$A61,$L$122,0)))))))),0))*1.1,0)</f>
        <v>27843</v>
      </c>
      <c r="L61" s="95">
        <v>11220</v>
      </c>
      <c r="M61" s="96">
        <f t="shared" si="9"/>
        <v>39063</v>
      </c>
      <c r="N61" s="97">
        <f t="shared" si="13"/>
        <v>1667</v>
      </c>
      <c r="O61" s="98">
        <f t="shared" si="13"/>
        <v>660</v>
      </c>
      <c r="P61" s="99">
        <f t="shared" si="13"/>
        <v>2327</v>
      </c>
      <c r="Q61" s="100">
        <f>ROUNDDOWN(($R$118+ROUNDDOWN(($A61*IF(501&lt;=$A61,$R$128,IF(101&lt;=$A61,$R$127,IF(51&lt;=$A61,$R$126,IF(31&lt;=$A61,$R$125,IF(21&lt;=$A61,$R$124,IF(11&lt;=$A61,$R$123,IF(1&lt;=$A61,$R$122,0)))))))),0))*1.1,0)</f>
        <v>29387</v>
      </c>
      <c r="R61" s="101">
        <f t="shared" si="6"/>
        <v>11880</v>
      </c>
      <c r="S61" s="102">
        <f t="shared" si="10"/>
        <v>41267</v>
      </c>
      <c r="T61" s="103">
        <f t="shared" si="14"/>
        <v>1544</v>
      </c>
      <c r="U61" s="104">
        <f t="shared" si="14"/>
        <v>660</v>
      </c>
      <c r="V61" s="105">
        <f t="shared" si="14"/>
        <v>2204</v>
      </c>
      <c r="W61" s="106">
        <f t="shared" si="15"/>
        <v>6727</v>
      </c>
      <c r="X61" s="86">
        <f t="shared" si="15"/>
        <v>2063</v>
      </c>
      <c r="Y61" s="87">
        <f t="shared" si="15"/>
        <v>8790</v>
      </c>
      <c r="Z61" s="107">
        <f t="shared" si="16"/>
        <v>1.2968667255075021</v>
      </c>
      <c r="AA61" s="83">
        <f t="shared" si="16"/>
        <v>1.2101456656819802</v>
      </c>
      <c r="AB61" s="83">
        <f t="shared" si="16"/>
        <v>1.2706530775625828</v>
      </c>
    </row>
    <row r="62" spans="1:28" s="57" customFormat="1" ht="18" customHeight="1" x14ac:dyDescent="0.25">
      <c r="A62" s="84">
        <v>57</v>
      </c>
      <c r="B62" s="85">
        <f t="shared" si="5"/>
        <v>23050</v>
      </c>
      <c r="C62" s="106">
        <v>10010</v>
      </c>
      <c r="D62" s="111">
        <f t="shared" si="11"/>
        <v>33060</v>
      </c>
      <c r="E62" s="88">
        <f>ROUNDDOWN(($F$118+ROUNDDOWN(($A62*IF(501&lt;=$A62,$F$128,IF(101&lt;=$A62,$F$127,IF(51&lt;=$A62,$F$126,IF(31&lt;=$A62,$F$125,IF(21&lt;=$A62,$F$124,IF(11&lt;=$A62,$F$123,IF(1&lt;=$A62,$F$122,0)))))))),0))*1.1,0)</f>
        <v>26379</v>
      </c>
      <c r="F62" s="89">
        <v>10736</v>
      </c>
      <c r="G62" s="90">
        <f t="shared" si="8"/>
        <v>37115</v>
      </c>
      <c r="H62" s="91">
        <f t="shared" si="17"/>
        <v>3329</v>
      </c>
      <c r="I62" s="92">
        <f t="shared" si="17"/>
        <v>726</v>
      </c>
      <c r="J62" s="93">
        <f t="shared" si="17"/>
        <v>4055</v>
      </c>
      <c r="K62" s="94">
        <f>ROUNDDOWN(($L$118+ROUNDDOWN(($A62*IF(501&lt;=$A62,$L$128,IF(101&lt;=$A62,$L$127,IF(51&lt;=$A62,$L$126,IF(31&lt;=$A62,$L$125,IF(21&lt;=$A62,$L$124,IF(11&lt;=$A62,$L$123,IF(1&lt;=$A62,$L$122,0)))))))),0))*1.1,0)</f>
        <v>28058</v>
      </c>
      <c r="L62" s="95">
        <v>11407</v>
      </c>
      <c r="M62" s="96">
        <f t="shared" si="9"/>
        <v>39465</v>
      </c>
      <c r="N62" s="97">
        <f t="shared" si="13"/>
        <v>1679</v>
      </c>
      <c r="O62" s="98">
        <f t="shared" si="13"/>
        <v>671</v>
      </c>
      <c r="P62" s="99">
        <f t="shared" si="13"/>
        <v>2350</v>
      </c>
      <c r="Q62" s="100">
        <f>ROUNDDOWN(($R$118+ROUNDDOWN(($A62*IF(501&lt;=$A62,$R$128,IF(101&lt;=$A62,$R$127,IF(51&lt;=$A62,$R$126,IF(31&lt;=$A62,$R$125,IF(21&lt;=$A62,$R$124,IF(11&lt;=$A62,$R$123,IF(1&lt;=$A62,$R$122,0)))))))),0))*1.1,0)</f>
        <v>29614</v>
      </c>
      <c r="R62" s="101">
        <f t="shared" si="6"/>
        <v>12078</v>
      </c>
      <c r="S62" s="102">
        <f t="shared" si="10"/>
        <v>41692</v>
      </c>
      <c r="T62" s="103">
        <f t="shared" si="14"/>
        <v>1556</v>
      </c>
      <c r="U62" s="104">
        <f t="shared" si="14"/>
        <v>671</v>
      </c>
      <c r="V62" s="105">
        <f t="shared" si="14"/>
        <v>2227</v>
      </c>
      <c r="W62" s="106">
        <f t="shared" si="15"/>
        <v>6564</v>
      </c>
      <c r="X62" s="86">
        <f t="shared" si="15"/>
        <v>2068</v>
      </c>
      <c r="Y62" s="87">
        <f t="shared" si="15"/>
        <v>8632</v>
      </c>
      <c r="Z62" s="107">
        <f t="shared" si="16"/>
        <v>1.2847722342733188</v>
      </c>
      <c r="AA62" s="83">
        <f t="shared" si="16"/>
        <v>1.2065934065934065</v>
      </c>
      <c r="AB62" s="83">
        <f t="shared" si="16"/>
        <v>1.2611010284331519</v>
      </c>
    </row>
    <row r="63" spans="1:28" s="57" customFormat="1" ht="18" customHeight="1" x14ac:dyDescent="0.25">
      <c r="A63" s="84">
        <v>58</v>
      </c>
      <c r="B63" s="85">
        <f t="shared" si="5"/>
        <v>23441</v>
      </c>
      <c r="C63" s="106">
        <v>10202</v>
      </c>
      <c r="D63" s="111">
        <f t="shared" si="11"/>
        <v>33643</v>
      </c>
      <c r="E63" s="88">
        <f>ROUNDDOWN(($F$118+ROUNDDOWN(($A63*IF(501&lt;=$A63,$F$128,IF(101&lt;=$A63,$F$127,IF(51&lt;=$A63,$F$126,IF(31&lt;=$A63,$F$125,IF(21&lt;=$A63,$F$124,IF(11&lt;=$A63,$F$123,IF(1&lt;=$A63,$F$122,0)))))))),0))*1.1,0)</f>
        <v>26581</v>
      </c>
      <c r="F63" s="89">
        <v>10912</v>
      </c>
      <c r="G63" s="90">
        <f t="shared" si="8"/>
        <v>37493</v>
      </c>
      <c r="H63" s="91">
        <f t="shared" si="17"/>
        <v>3140</v>
      </c>
      <c r="I63" s="92">
        <f t="shared" si="17"/>
        <v>710</v>
      </c>
      <c r="J63" s="93">
        <f t="shared" si="17"/>
        <v>3850</v>
      </c>
      <c r="K63" s="94">
        <f>ROUNDDOWN(($L$118+ROUNDDOWN(($A63*IF(501&lt;=$A63,$L$128,IF(101&lt;=$A63,$L$127,IF(51&lt;=$A63,$L$126,IF(31&lt;=$A63,$L$125,IF(21&lt;=$A63,$L$124,IF(11&lt;=$A63,$L$123,IF(1&lt;=$A63,$L$122,0)))))))),0))*1.1,0)</f>
        <v>28274</v>
      </c>
      <c r="L63" s="95">
        <v>11594</v>
      </c>
      <c r="M63" s="96">
        <f t="shared" si="9"/>
        <v>39868</v>
      </c>
      <c r="N63" s="97">
        <f t="shared" si="13"/>
        <v>1693</v>
      </c>
      <c r="O63" s="98">
        <f t="shared" si="13"/>
        <v>682</v>
      </c>
      <c r="P63" s="99">
        <f t="shared" si="13"/>
        <v>2375</v>
      </c>
      <c r="Q63" s="100">
        <f>ROUNDDOWN(($R$118+ROUNDDOWN(($A63*IF(501&lt;=$A63,$R$128,IF(101&lt;=$A63,$R$127,IF(51&lt;=$A63,$R$126,IF(31&lt;=$A63,$R$125,IF(21&lt;=$A63,$R$124,IF(11&lt;=$A63,$R$123,IF(1&lt;=$A63,$R$122,0)))))))),0))*1.1,0)</f>
        <v>29840</v>
      </c>
      <c r="R63" s="101">
        <f t="shared" si="6"/>
        <v>12276</v>
      </c>
      <c r="S63" s="102">
        <f t="shared" si="10"/>
        <v>42116</v>
      </c>
      <c r="T63" s="103">
        <f t="shared" si="14"/>
        <v>1566</v>
      </c>
      <c r="U63" s="104">
        <f t="shared" si="14"/>
        <v>682</v>
      </c>
      <c r="V63" s="105">
        <f t="shared" si="14"/>
        <v>2248</v>
      </c>
      <c r="W63" s="106">
        <f t="shared" si="15"/>
        <v>6399</v>
      </c>
      <c r="X63" s="86">
        <f t="shared" si="15"/>
        <v>2074</v>
      </c>
      <c r="Y63" s="87">
        <f t="shared" si="15"/>
        <v>8473</v>
      </c>
      <c r="Z63" s="107">
        <f t="shared" si="16"/>
        <v>1.2729832345036474</v>
      </c>
      <c r="AA63" s="83">
        <f t="shared" si="16"/>
        <v>1.2032934718682611</v>
      </c>
      <c r="AB63" s="83">
        <f t="shared" si="16"/>
        <v>1.2518503106143923</v>
      </c>
    </row>
    <row r="64" spans="1:28" s="57" customFormat="1" ht="18" customHeight="1" x14ac:dyDescent="0.25">
      <c r="A64" s="84">
        <v>59</v>
      </c>
      <c r="B64" s="85">
        <f t="shared" si="5"/>
        <v>23831</v>
      </c>
      <c r="C64" s="106">
        <v>10395</v>
      </c>
      <c r="D64" s="111">
        <f t="shared" si="11"/>
        <v>34226</v>
      </c>
      <c r="E64" s="88">
        <f>ROUNDDOWN(($F$118+ROUNDDOWN(($A64*IF(501&lt;=$A64,$F$128,IF(101&lt;=$A64,$F$127,IF(51&lt;=$A64,$F$126,IF(31&lt;=$A64,$F$125,IF(21&lt;=$A64,$F$124,IF(11&lt;=$A64,$F$123,IF(1&lt;=$A64,$F$122,0)))))))),0))*1.1,0)</f>
        <v>26783</v>
      </c>
      <c r="F64" s="89">
        <v>11088</v>
      </c>
      <c r="G64" s="90">
        <f t="shared" si="8"/>
        <v>37871</v>
      </c>
      <c r="H64" s="91">
        <f t="shared" si="17"/>
        <v>2952</v>
      </c>
      <c r="I64" s="92">
        <f t="shared" si="17"/>
        <v>693</v>
      </c>
      <c r="J64" s="93">
        <f t="shared" si="17"/>
        <v>3645</v>
      </c>
      <c r="K64" s="94">
        <f>ROUNDDOWN(($L$118+ROUNDDOWN(($A64*IF(501&lt;=$A64,$L$128,IF(101&lt;=$A64,$L$127,IF(51&lt;=$A64,$L$126,IF(31&lt;=$A64,$L$125,IF(21&lt;=$A64,$L$124,IF(11&lt;=$A64,$L$123,IF(1&lt;=$A64,$L$122,0)))))))),0))*1.1,0)</f>
        <v>28490</v>
      </c>
      <c r="L64" s="95">
        <v>11781</v>
      </c>
      <c r="M64" s="96">
        <f t="shared" si="9"/>
        <v>40271</v>
      </c>
      <c r="N64" s="97">
        <f t="shared" si="13"/>
        <v>1707</v>
      </c>
      <c r="O64" s="98">
        <f t="shared" si="13"/>
        <v>693</v>
      </c>
      <c r="P64" s="99">
        <f t="shared" si="13"/>
        <v>2400</v>
      </c>
      <c r="Q64" s="100">
        <f>ROUNDDOWN(($R$118+ROUNDDOWN(($A64*IF(501&lt;=$A64,$R$128,IF(101&lt;=$A64,$R$127,IF(51&lt;=$A64,$R$126,IF(31&lt;=$A64,$R$125,IF(21&lt;=$A64,$R$124,IF(11&lt;=$A64,$R$123,IF(1&lt;=$A64,$R$122,0)))))))),0))*1.1,0)</f>
        <v>30067</v>
      </c>
      <c r="R64" s="101">
        <f t="shared" si="6"/>
        <v>12474</v>
      </c>
      <c r="S64" s="102">
        <f t="shared" si="10"/>
        <v>42541</v>
      </c>
      <c r="T64" s="103">
        <f t="shared" si="14"/>
        <v>1577</v>
      </c>
      <c r="U64" s="104">
        <f t="shared" si="14"/>
        <v>693</v>
      </c>
      <c r="V64" s="105">
        <f t="shared" si="14"/>
        <v>2270</v>
      </c>
      <c r="W64" s="106">
        <f t="shared" si="15"/>
        <v>6236</v>
      </c>
      <c r="X64" s="86">
        <f t="shared" si="15"/>
        <v>2079</v>
      </c>
      <c r="Y64" s="87">
        <f t="shared" si="15"/>
        <v>8315</v>
      </c>
      <c r="Z64" s="107">
        <f t="shared" si="16"/>
        <v>1.2616759682766145</v>
      </c>
      <c r="AA64" s="83">
        <f t="shared" si="16"/>
        <v>1.2</v>
      </c>
      <c r="AB64" s="83">
        <f t="shared" si="16"/>
        <v>1.2429439607316075</v>
      </c>
    </row>
    <row r="65" spans="1:28" s="57" customFormat="1" ht="18" customHeight="1" x14ac:dyDescent="0.25">
      <c r="A65" s="84">
        <v>60</v>
      </c>
      <c r="B65" s="85">
        <f t="shared" si="5"/>
        <v>24222</v>
      </c>
      <c r="C65" s="106">
        <v>10587</v>
      </c>
      <c r="D65" s="111">
        <f t="shared" si="11"/>
        <v>34809</v>
      </c>
      <c r="E65" s="88">
        <f>ROUNDDOWN(($F$118+ROUNDDOWN(($A65*IF(501&lt;=$A65,$F$128,IF(101&lt;=$A65,$F$127,IF(51&lt;=$A65,$F$126,IF(31&lt;=$A65,$F$125,IF(21&lt;=$A65,$F$124,IF(11&lt;=$A65,$F$123,IF(1&lt;=$A65,$F$122,0)))))))),0))*1.1,0)</f>
        <v>26986</v>
      </c>
      <c r="F65" s="89">
        <v>11264</v>
      </c>
      <c r="G65" s="90">
        <f t="shared" si="8"/>
        <v>38250</v>
      </c>
      <c r="H65" s="91">
        <f t="shared" si="17"/>
        <v>2764</v>
      </c>
      <c r="I65" s="92">
        <f t="shared" si="17"/>
        <v>677</v>
      </c>
      <c r="J65" s="93">
        <f t="shared" si="17"/>
        <v>3441</v>
      </c>
      <c r="K65" s="94">
        <f>ROUNDDOWN(($L$118+ROUNDDOWN(($A65*IF(501&lt;=$A65,$L$128,IF(101&lt;=$A65,$L$127,IF(51&lt;=$A65,$L$126,IF(31&lt;=$A65,$L$125,IF(21&lt;=$A65,$L$124,IF(11&lt;=$A65,$L$123,IF(1&lt;=$A65,$L$122,0)))))))),0))*1.1,0)</f>
        <v>28705</v>
      </c>
      <c r="L65" s="95">
        <v>11968</v>
      </c>
      <c r="M65" s="96">
        <f t="shared" si="9"/>
        <v>40673</v>
      </c>
      <c r="N65" s="97">
        <f t="shared" si="13"/>
        <v>1719</v>
      </c>
      <c r="O65" s="98">
        <f t="shared" si="13"/>
        <v>704</v>
      </c>
      <c r="P65" s="99">
        <f t="shared" si="13"/>
        <v>2423</v>
      </c>
      <c r="Q65" s="100">
        <f>ROUNDDOWN(($R$118+ROUNDDOWN(($A65*IF(501&lt;=$A65,$R$128,IF(101&lt;=$A65,$R$127,IF(51&lt;=$A65,$R$126,IF(31&lt;=$A65,$R$125,IF(21&lt;=$A65,$R$124,IF(11&lt;=$A65,$R$123,IF(1&lt;=$A65,$R$122,0)))))))),0))*1.1,0)</f>
        <v>30294</v>
      </c>
      <c r="R65" s="101">
        <f t="shared" si="6"/>
        <v>12672</v>
      </c>
      <c r="S65" s="102">
        <f t="shared" si="10"/>
        <v>42966</v>
      </c>
      <c r="T65" s="103">
        <f t="shared" si="14"/>
        <v>1589</v>
      </c>
      <c r="U65" s="104">
        <f t="shared" si="14"/>
        <v>704</v>
      </c>
      <c r="V65" s="105">
        <f t="shared" si="14"/>
        <v>2293</v>
      </c>
      <c r="W65" s="106">
        <f t="shared" si="15"/>
        <v>6072</v>
      </c>
      <c r="X65" s="86">
        <f t="shared" si="15"/>
        <v>2085</v>
      </c>
      <c r="Y65" s="87">
        <f t="shared" si="15"/>
        <v>8157</v>
      </c>
      <c r="Z65" s="107">
        <f t="shared" si="16"/>
        <v>1.2506811989100817</v>
      </c>
      <c r="AA65" s="83">
        <f t="shared" si="16"/>
        <v>1.1969396429583452</v>
      </c>
      <c r="AB65" s="83">
        <f t="shared" si="16"/>
        <v>1.2343359475997586</v>
      </c>
    </row>
    <row r="66" spans="1:28" s="57" customFormat="1" ht="18" customHeight="1" x14ac:dyDescent="0.25">
      <c r="A66" s="84">
        <v>61</v>
      </c>
      <c r="B66" s="85">
        <f t="shared" si="5"/>
        <v>24612</v>
      </c>
      <c r="C66" s="106">
        <v>10780</v>
      </c>
      <c r="D66" s="111">
        <f t="shared" si="11"/>
        <v>35392</v>
      </c>
      <c r="E66" s="88">
        <f>ROUNDDOWN(($F$118+ROUNDDOWN(($A66*IF(501&lt;=$A66,$F$128,IF(101&lt;=$A66,$F$127,IF(51&lt;=$A66,$F$126,IF(31&lt;=$A66,$F$125,IF(21&lt;=$A66,$F$124,IF(11&lt;=$A66,$F$123,IF(1&lt;=$A66,$F$122,0)))))))),0))*1.1,0)</f>
        <v>27188</v>
      </c>
      <c r="F66" s="89">
        <v>11440</v>
      </c>
      <c r="G66" s="90">
        <f t="shared" si="8"/>
        <v>38628</v>
      </c>
      <c r="H66" s="91">
        <f t="shared" si="17"/>
        <v>2576</v>
      </c>
      <c r="I66" s="92">
        <f t="shared" si="17"/>
        <v>660</v>
      </c>
      <c r="J66" s="93">
        <f t="shared" si="17"/>
        <v>3236</v>
      </c>
      <c r="K66" s="94">
        <f>ROUNDDOWN(($L$118+ROUNDDOWN(($A66*IF(501&lt;=$A66,$L$128,IF(101&lt;=$A66,$L$127,IF(51&lt;=$A66,$L$126,IF(31&lt;=$A66,$L$125,IF(21&lt;=$A66,$L$124,IF(11&lt;=$A66,$L$123,IF(1&lt;=$A66,$L$122,0)))))))),0))*1.1,0)</f>
        <v>28921</v>
      </c>
      <c r="L66" s="95">
        <v>12155</v>
      </c>
      <c r="M66" s="96">
        <f t="shared" si="9"/>
        <v>41076</v>
      </c>
      <c r="N66" s="97">
        <f t="shared" si="13"/>
        <v>1733</v>
      </c>
      <c r="O66" s="98">
        <f t="shared" si="13"/>
        <v>715</v>
      </c>
      <c r="P66" s="99">
        <f t="shared" si="13"/>
        <v>2448</v>
      </c>
      <c r="Q66" s="100">
        <f>ROUNDDOWN(($R$118+ROUNDDOWN(($A66*IF(501&lt;=$A66,$R$128,IF(101&lt;=$A66,$R$127,IF(51&lt;=$A66,$R$126,IF(31&lt;=$A66,$R$125,IF(21&lt;=$A66,$R$124,IF(11&lt;=$A66,$R$123,IF(1&lt;=$A66,$R$122,0)))))))),0))*1.1,0)</f>
        <v>30520</v>
      </c>
      <c r="R66" s="101">
        <f t="shared" si="6"/>
        <v>12870</v>
      </c>
      <c r="S66" s="102">
        <f t="shared" si="10"/>
        <v>43390</v>
      </c>
      <c r="T66" s="103">
        <f t="shared" si="14"/>
        <v>1599</v>
      </c>
      <c r="U66" s="104">
        <f t="shared" si="14"/>
        <v>715</v>
      </c>
      <c r="V66" s="105">
        <f t="shared" si="14"/>
        <v>2314</v>
      </c>
      <c r="W66" s="106">
        <f t="shared" si="15"/>
        <v>5908</v>
      </c>
      <c r="X66" s="86">
        <f t="shared" si="15"/>
        <v>2090</v>
      </c>
      <c r="Y66" s="87">
        <f t="shared" si="15"/>
        <v>7998</v>
      </c>
      <c r="Z66" s="107">
        <f t="shared" si="16"/>
        <v>1.2400455062571103</v>
      </c>
      <c r="AA66" s="83">
        <f t="shared" si="16"/>
        <v>1.1938775510204083</v>
      </c>
      <c r="AB66" s="83">
        <f t="shared" si="16"/>
        <v>1.2259832730560578</v>
      </c>
    </row>
    <row r="67" spans="1:28" s="57" customFormat="1" ht="18" customHeight="1" x14ac:dyDescent="0.25">
      <c r="A67" s="84">
        <v>62</v>
      </c>
      <c r="B67" s="85">
        <f t="shared" si="5"/>
        <v>25003</v>
      </c>
      <c r="C67" s="106">
        <v>10972</v>
      </c>
      <c r="D67" s="111">
        <f t="shared" si="11"/>
        <v>35975</v>
      </c>
      <c r="E67" s="88">
        <f>ROUNDDOWN(($F$118+ROUNDDOWN(($A67*IF(501&lt;=$A67,$F$128,IF(101&lt;=$A67,$F$127,IF(51&lt;=$A67,$F$126,IF(31&lt;=$A67,$F$125,IF(21&lt;=$A67,$F$124,IF(11&lt;=$A67,$F$123,IF(1&lt;=$A67,$F$122,0)))))))),0))*1.1,0)</f>
        <v>27391</v>
      </c>
      <c r="F67" s="89">
        <v>11616</v>
      </c>
      <c r="G67" s="90">
        <f t="shared" si="8"/>
        <v>39007</v>
      </c>
      <c r="H67" s="91">
        <f t="shared" si="17"/>
        <v>2388</v>
      </c>
      <c r="I67" s="92">
        <f t="shared" si="17"/>
        <v>644</v>
      </c>
      <c r="J67" s="93">
        <f t="shared" si="17"/>
        <v>3032</v>
      </c>
      <c r="K67" s="94">
        <f>ROUNDDOWN(($L$118+ROUNDDOWN(($A67*IF(501&lt;=$A67,$L$128,IF(101&lt;=$A67,$L$127,IF(51&lt;=$A67,$L$126,IF(31&lt;=$A67,$L$125,IF(21&lt;=$A67,$L$124,IF(11&lt;=$A67,$L$123,IF(1&lt;=$A67,$L$122,0)))))))),0))*1.1,0)</f>
        <v>29136</v>
      </c>
      <c r="L67" s="95">
        <v>12342</v>
      </c>
      <c r="M67" s="96">
        <f t="shared" si="9"/>
        <v>41478</v>
      </c>
      <c r="N67" s="97">
        <f t="shared" si="13"/>
        <v>1745</v>
      </c>
      <c r="O67" s="98">
        <f t="shared" si="13"/>
        <v>726</v>
      </c>
      <c r="P67" s="99">
        <f t="shared" si="13"/>
        <v>2471</v>
      </c>
      <c r="Q67" s="100">
        <f>ROUNDDOWN(($R$118+ROUNDDOWN(($A67*IF(501&lt;=$A67,$R$128,IF(101&lt;=$A67,$R$127,IF(51&lt;=$A67,$R$126,IF(31&lt;=$A67,$R$125,IF(21&lt;=$A67,$R$124,IF(11&lt;=$A67,$R$123,IF(1&lt;=$A67,$R$122,0)))))))),0))*1.1,0)</f>
        <v>30747</v>
      </c>
      <c r="R67" s="101">
        <f t="shared" si="6"/>
        <v>13068</v>
      </c>
      <c r="S67" s="102">
        <f t="shared" si="10"/>
        <v>43815</v>
      </c>
      <c r="T67" s="103">
        <f t="shared" si="14"/>
        <v>1611</v>
      </c>
      <c r="U67" s="104">
        <f t="shared" si="14"/>
        <v>726</v>
      </c>
      <c r="V67" s="105">
        <f t="shared" si="14"/>
        <v>2337</v>
      </c>
      <c r="W67" s="106">
        <f t="shared" si="15"/>
        <v>5744</v>
      </c>
      <c r="X67" s="86">
        <f t="shared" si="15"/>
        <v>2096</v>
      </c>
      <c r="Y67" s="87">
        <f t="shared" si="15"/>
        <v>7840</v>
      </c>
      <c r="Z67" s="107">
        <f t="shared" si="16"/>
        <v>1.2297324321081471</v>
      </c>
      <c r="AA67" s="83">
        <f t="shared" si="16"/>
        <v>1.1910317170980678</v>
      </c>
      <c r="AB67" s="83">
        <f t="shared" si="16"/>
        <v>1.2179291174426685</v>
      </c>
    </row>
    <row r="68" spans="1:28" s="57" customFormat="1" ht="18" customHeight="1" x14ac:dyDescent="0.25">
      <c r="A68" s="84">
        <v>63</v>
      </c>
      <c r="B68" s="85">
        <f t="shared" si="5"/>
        <v>25393</v>
      </c>
      <c r="C68" s="106">
        <v>11165</v>
      </c>
      <c r="D68" s="111">
        <f t="shared" si="11"/>
        <v>36558</v>
      </c>
      <c r="E68" s="88">
        <f>ROUNDDOWN(($F$118+ROUNDDOWN(($A68*IF(501&lt;=$A68,$F$128,IF(101&lt;=$A68,$F$127,IF(51&lt;=$A68,$F$126,IF(31&lt;=$A68,$F$125,IF(21&lt;=$A68,$F$124,IF(11&lt;=$A68,$F$123,IF(1&lt;=$A68,$F$122,0)))))))),0))*1.1,0)</f>
        <v>27593</v>
      </c>
      <c r="F68" s="89">
        <v>11792</v>
      </c>
      <c r="G68" s="90">
        <f t="shared" si="8"/>
        <v>39385</v>
      </c>
      <c r="H68" s="91">
        <f t="shared" si="17"/>
        <v>2200</v>
      </c>
      <c r="I68" s="92">
        <f t="shared" si="17"/>
        <v>627</v>
      </c>
      <c r="J68" s="93">
        <f t="shared" si="17"/>
        <v>2827</v>
      </c>
      <c r="K68" s="94">
        <f>ROUNDDOWN(($L$118+ROUNDDOWN(($A68*IF(501&lt;=$A68,$L$128,IF(101&lt;=$A68,$L$127,IF(51&lt;=$A68,$L$126,IF(31&lt;=$A68,$L$125,IF(21&lt;=$A68,$L$124,IF(11&lt;=$A68,$L$123,IF(1&lt;=$A68,$L$122,0)))))))),0))*1.1,0)</f>
        <v>29352</v>
      </c>
      <c r="L68" s="95">
        <v>12529</v>
      </c>
      <c r="M68" s="96">
        <f t="shared" si="9"/>
        <v>41881</v>
      </c>
      <c r="N68" s="97">
        <f t="shared" si="13"/>
        <v>1759</v>
      </c>
      <c r="O68" s="98">
        <f t="shared" si="13"/>
        <v>737</v>
      </c>
      <c r="P68" s="99">
        <f t="shared" si="13"/>
        <v>2496</v>
      </c>
      <c r="Q68" s="100">
        <f>ROUNDDOWN(($R$118+ROUNDDOWN(($A68*IF(501&lt;=$A68,$R$128,IF(101&lt;=$A68,$R$127,IF(51&lt;=$A68,$R$126,IF(31&lt;=$A68,$R$125,IF(21&lt;=$A68,$R$124,IF(11&lt;=$A68,$R$123,IF(1&lt;=$A68,$R$122,0)))))))),0))*1.1,0)</f>
        <v>30973</v>
      </c>
      <c r="R68" s="101">
        <f t="shared" si="6"/>
        <v>13266</v>
      </c>
      <c r="S68" s="102">
        <f t="shared" si="10"/>
        <v>44239</v>
      </c>
      <c r="T68" s="103">
        <f t="shared" si="14"/>
        <v>1621</v>
      </c>
      <c r="U68" s="104">
        <f t="shared" si="14"/>
        <v>737</v>
      </c>
      <c r="V68" s="105">
        <f t="shared" si="14"/>
        <v>2358</v>
      </c>
      <c r="W68" s="106">
        <f t="shared" si="15"/>
        <v>5580</v>
      </c>
      <c r="X68" s="86">
        <f t="shared" si="15"/>
        <v>2101</v>
      </c>
      <c r="Y68" s="87">
        <f t="shared" si="15"/>
        <v>7681</v>
      </c>
      <c r="Z68" s="107">
        <f t="shared" si="16"/>
        <v>1.2197455991808765</v>
      </c>
      <c r="AA68" s="83">
        <f t="shared" si="16"/>
        <v>1.1881773399014779</v>
      </c>
      <c r="AB68" s="83">
        <f t="shared" si="16"/>
        <v>1.2101044914929702</v>
      </c>
    </row>
    <row r="69" spans="1:28" s="57" customFormat="1" ht="18" customHeight="1" x14ac:dyDescent="0.25">
      <c r="A69" s="84">
        <v>64</v>
      </c>
      <c r="B69" s="85">
        <f t="shared" ref="B69:B109" si="18">INT(ROUNDDOWN(IF(($A69-10)&lt;=0,0,IF(($A69-10)&lt;=20,$C$122,IF(($A69-10)&lt;=40,$C$123,IF(($A69-10)&lt;=90,$C$124,IF(($A69-10)&gt;=91,$C$125,"")))))*($A69-10)+$C$120+$C$118,0)*1.1)</f>
        <v>25784</v>
      </c>
      <c r="C69" s="106">
        <v>11357</v>
      </c>
      <c r="D69" s="111">
        <f t="shared" si="11"/>
        <v>37141</v>
      </c>
      <c r="E69" s="88">
        <f>ROUNDDOWN(($F$118+ROUNDDOWN(($A69*IF(501&lt;=$A69,$F$128,IF(101&lt;=$A69,$F$127,IF(51&lt;=$A69,$F$126,IF(31&lt;=$A69,$F$125,IF(21&lt;=$A69,$F$124,IF(11&lt;=$A69,$F$123,IF(1&lt;=$A69,$F$122,0)))))))),0))*1.1,0)</f>
        <v>27795</v>
      </c>
      <c r="F69" s="89">
        <v>11968</v>
      </c>
      <c r="G69" s="90">
        <f t="shared" si="8"/>
        <v>39763</v>
      </c>
      <c r="H69" s="91">
        <f t="shared" si="17"/>
        <v>2011</v>
      </c>
      <c r="I69" s="92">
        <f t="shared" si="17"/>
        <v>611</v>
      </c>
      <c r="J69" s="93">
        <f t="shared" si="17"/>
        <v>2622</v>
      </c>
      <c r="K69" s="94">
        <f>ROUNDDOWN(($L$118+ROUNDDOWN(($A69*IF(501&lt;=$A69,$L$128,IF(101&lt;=$A69,$L$127,IF(51&lt;=$A69,$L$126,IF(31&lt;=$A69,$L$125,IF(21&lt;=$A69,$L$124,IF(11&lt;=$A69,$L$123,IF(1&lt;=$A69,$L$122,0)))))))),0))*1.1,0)</f>
        <v>29568</v>
      </c>
      <c r="L69" s="95">
        <v>12716</v>
      </c>
      <c r="M69" s="96">
        <f t="shared" si="9"/>
        <v>42284</v>
      </c>
      <c r="N69" s="97">
        <f t="shared" si="13"/>
        <v>1773</v>
      </c>
      <c r="O69" s="98">
        <f t="shared" si="13"/>
        <v>748</v>
      </c>
      <c r="P69" s="99">
        <f t="shared" si="13"/>
        <v>2521</v>
      </c>
      <c r="Q69" s="100">
        <f>ROUNDDOWN(($R$118+ROUNDDOWN(($A69*IF(501&lt;=$A69,$R$128,IF(101&lt;=$A69,$R$127,IF(51&lt;=$A69,$R$126,IF(31&lt;=$A69,$R$125,IF(21&lt;=$A69,$R$124,IF(11&lt;=$A69,$R$123,IF(1&lt;=$A69,$R$122,0)))))))),0))*1.1,0)</f>
        <v>31200</v>
      </c>
      <c r="R69" s="101">
        <f t="shared" ref="R69:R109" si="19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44664</v>
      </c>
      <c r="T69" s="103">
        <f t="shared" si="14"/>
        <v>1632</v>
      </c>
      <c r="U69" s="104">
        <f t="shared" si="14"/>
        <v>748</v>
      </c>
      <c r="V69" s="105">
        <f t="shared" si="14"/>
        <v>2380</v>
      </c>
      <c r="W69" s="106">
        <f t="shared" si="15"/>
        <v>5416</v>
      </c>
      <c r="X69" s="86">
        <f t="shared" si="15"/>
        <v>2107</v>
      </c>
      <c r="Y69" s="87">
        <f t="shared" si="15"/>
        <v>7523</v>
      </c>
      <c r="Z69" s="107">
        <f t="shared" si="16"/>
        <v>1.2100527458889234</v>
      </c>
      <c r="AA69" s="83">
        <f t="shared" si="16"/>
        <v>1.1855243462181915</v>
      </c>
      <c r="AB69" s="83">
        <f t="shared" si="16"/>
        <v>1.2025524353140733</v>
      </c>
    </row>
    <row r="70" spans="1:28" s="57" customFormat="1" ht="18" customHeight="1" x14ac:dyDescent="0.25">
      <c r="A70" s="84">
        <v>65</v>
      </c>
      <c r="B70" s="85">
        <f t="shared" si="18"/>
        <v>26174</v>
      </c>
      <c r="C70" s="106">
        <v>11550</v>
      </c>
      <c r="D70" s="111">
        <f t="shared" si="11"/>
        <v>37724</v>
      </c>
      <c r="E70" s="88">
        <f>ROUNDDOWN(($F$118+ROUNDDOWN(($A70*IF(501&lt;=$A70,$F$128,IF(101&lt;=$A70,$F$127,IF(51&lt;=$A70,$F$126,IF(31&lt;=$A70,$F$125,IF(21&lt;=$A70,$F$124,IF(11&lt;=$A70,$F$123,IF(1&lt;=$A70,$F$122,0)))))))),0))*1.1,0)</f>
        <v>27998</v>
      </c>
      <c r="F70" s="89">
        <v>12144</v>
      </c>
      <c r="G70" s="90">
        <f t="shared" ref="G70:G109" si="20">SUM(E70:F70)</f>
        <v>40142</v>
      </c>
      <c r="H70" s="91">
        <f t="shared" ref="H70:J109" si="21">E70-B70</f>
        <v>1824</v>
      </c>
      <c r="I70" s="92">
        <f t="shared" si="21"/>
        <v>594</v>
      </c>
      <c r="J70" s="93">
        <f t="shared" si="21"/>
        <v>2418</v>
      </c>
      <c r="K70" s="94">
        <f>ROUNDDOWN(($L$118+ROUNDDOWN(($A70*IF(501&lt;=$A70,$L$128,IF(101&lt;=$A70,$L$127,IF(51&lt;=$A70,$L$126,IF(31&lt;=$A70,$L$125,IF(21&lt;=$A70,$L$124,IF(11&lt;=$A70,$L$123,IF(1&lt;=$A70,$L$122,0)))))))),0))*1.1,0)</f>
        <v>29783</v>
      </c>
      <c r="L70" s="95">
        <v>12903</v>
      </c>
      <c r="M70" s="96">
        <f t="shared" ref="M70:M109" si="22">SUM(K70:L70)</f>
        <v>42686</v>
      </c>
      <c r="N70" s="97">
        <f t="shared" ref="N70:P109" si="23">K70-E70</f>
        <v>1785</v>
      </c>
      <c r="O70" s="98">
        <f t="shared" si="23"/>
        <v>759</v>
      </c>
      <c r="P70" s="99">
        <f t="shared" si="23"/>
        <v>2544</v>
      </c>
      <c r="Q70" s="100">
        <f>ROUNDDOWN(($R$118+ROUNDDOWN(($A70*IF(501&lt;=$A70,$R$128,IF(101&lt;=$A70,$R$127,IF(51&lt;=$A70,$R$126,IF(31&lt;=$A70,$R$125,IF(21&lt;=$A70,$R$124,IF(11&lt;=$A70,$R$123,IF(1&lt;=$A70,$R$122,0)))))))),0))*1.1,0)</f>
        <v>31427</v>
      </c>
      <c r="R70" s="101">
        <f t="shared" si="19"/>
        <v>13662</v>
      </c>
      <c r="S70" s="102">
        <f t="shared" ref="S70:S109" si="24">SUM(Q70:R70)</f>
        <v>45089</v>
      </c>
      <c r="T70" s="103">
        <f t="shared" ref="T70:V109" si="25">Q70-K70</f>
        <v>1644</v>
      </c>
      <c r="U70" s="104">
        <f t="shared" si="25"/>
        <v>759</v>
      </c>
      <c r="V70" s="105">
        <f t="shared" si="25"/>
        <v>2403</v>
      </c>
      <c r="W70" s="106">
        <f t="shared" ref="W70:Y109" si="26">Q70-B70</f>
        <v>5253</v>
      </c>
      <c r="X70" s="86">
        <f t="shared" si="26"/>
        <v>2112</v>
      </c>
      <c r="Y70" s="87">
        <f t="shared" si="26"/>
        <v>7365</v>
      </c>
      <c r="Z70" s="107">
        <f t="shared" ref="Z70:AB109" si="27">Q70/B70</f>
        <v>1.200695346527088</v>
      </c>
      <c r="AA70" s="83">
        <f t="shared" si="27"/>
        <v>1.1828571428571428</v>
      </c>
      <c r="AB70" s="83">
        <f t="shared" si="27"/>
        <v>1.195233803414272</v>
      </c>
    </row>
    <row r="71" spans="1:28" s="57" customFormat="1" ht="18" customHeight="1" x14ac:dyDescent="0.25">
      <c r="A71" s="84">
        <v>66</v>
      </c>
      <c r="B71" s="85">
        <f t="shared" si="18"/>
        <v>26565</v>
      </c>
      <c r="C71" s="106">
        <v>11742</v>
      </c>
      <c r="D71" s="111">
        <f t="shared" si="11"/>
        <v>38307</v>
      </c>
      <c r="E71" s="88">
        <f>ROUNDDOWN(($F$118+ROUNDDOWN(($A71*IF(501&lt;=$A71,$F$128,IF(101&lt;=$A71,$F$127,IF(51&lt;=$A71,$F$126,IF(31&lt;=$A71,$F$125,IF(21&lt;=$A71,$F$124,IF(11&lt;=$A71,$F$123,IF(1&lt;=$A71,$F$122,0)))))))),0))*1.1,0)</f>
        <v>28200</v>
      </c>
      <c r="F71" s="89">
        <v>12320</v>
      </c>
      <c r="G71" s="90">
        <f t="shared" si="20"/>
        <v>40520</v>
      </c>
      <c r="H71" s="91">
        <f t="shared" si="21"/>
        <v>1635</v>
      </c>
      <c r="I71" s="92">
        <f t="shared" si="21"/>
        <v>578</v>
      </c>
      <c r="J71" s="93">
        <f t="shared" si="21"/>
        <v>2213</v>
      </c>
      <c r="K71" s="94">
        <f>ROUNDDOWN(($L$118+ROUNDDOWN(($A71*IF(501&lt;=$A71,$L$128,IF(101&lt;=$A71,$L$127,IF(51&lt;=$A71,$L$126,IF(31&lt;=$A71,$L$125,IF(21&lt;=$A71,$L$124,IF(11&lt;=$A71,$L$123,IF(1&lt;=$A71,$L$122,0)))))))),0))*1.1,0)</f>
        <v>29999</v>
      </c>
      <c r="L71" s="95">
        <v>13090</v>
      </c>
      <c r="M71" s="96">
        <f t="shared" si="22"/>
        <v>43089</v>
      </c>
      <c r="N71" s="97">
        <f t="shared" si="23"/>
        <v>1799</v>
      </c>
      <c r="O71" s="98">
        <f t="shared" si="23"/>
        <v>770</v>
      </c>
      <c r="P71" s="99">
        <f t="shared" si="23"/>
        <v>2569</v>
      </c>
      <c r="Q71" s="100">
        <f>ROUNDDOWN(($R$118+ROUNDDOWN(($A71*IF(501&lt;=$A71,$R$128,IF(101&lt;=$A71,$R$127,IF(51&lt;=$A71,$R$126,IF(31&lt;=$A71,$R$125,IF(21&lt;=$A71,$R$124,IF(11&lt;=$A71,$R$123,IF(1&lt;=$A71,$R$122,0)))))))),0))*1.1,0)</f>
        <v>31653</v>
      </c>
      <c r="R71" s="101">
        <f t="shared" si="19"/>
        <v>13860</v>
      </c>
      <c r="S71" s="102">
        <f t="shared" si="24"/>
        <v>45513</v>
      </c>
      <c r="T71" s="103">
        <f t="shared" si="25"/>
        <v>1654</v>
      </c>
      <c r="U71" s="104">
        <f t="shared" si="25"/>
        <v>770</v>
      </c>
      <c r="V71" s="105">
        <f t="shared" si="25"/>
        <v>2424</v>
      </c>
      <c r="W71" s="106">
        <f t="shared" si="26"/>
        <v>5088</v>
      </c>
      <c r="X71" s="86">
        <f t="shared" si="26"/>
        <v>2118</v>
      </c>
      <c r="Y71" s="87">
        <f t="shared" si="26"/>
        <v>7206</v>
      </c>
      <c r="Z71" s="107">
        <f t="shared" si="27"/>
        <v>1.1915302089215132</v>
      </c>
      <c r="AA71" s="83">
        <f t="shared" si="27"/>
        <v>1.1803781297904956</v>
      </c>
      <c r="AB71" s="83">
        <f t="shared" si="27"/>
        <v>1.1881118333463858</v>
      </c>
    </row>
    <row r="72" spans="1:28" s="57" customFormat="1" ht="18" customHeight="1" x14ac:dyDescent="0.25">
      <c r="A72" s="84">
        <v>67</v>
      </c>
      <c r="B72" s="85">
        <f t="shared" si="18"/>
        <v>26955</v>
      </c>
      <c r="C72" s="106">
        <v>11935</v>
      </c>
      <c r="D72" s="111">
        <f t="shared" si="11"/>
        <v>38890</v>
      </c>
      <c r="E72" s="88">
        <f>ROUNDDOWN(($F$118+ROUNDDOWN(($A72*IF(501&lt;=$A72,$F$128,IF(101&lt;=$A72,$F$127,IF(51&lt;=$A72,$F$126,IF(31&lt;=$A72,$F$125,IF(21&lt;=$A72,$F$124,IF(11&lt;=$A72,$F$123,IF(1&lt;=$A72,$F$122,0)))))))),0))*1.1,0)</f>
        <v>28403</v>
      </c>
      <c r="F72" s="89">
        <v>12496</v>
      </c>
      <c r="G72" s="90">
        <f t="shared" si="20"/>
        <v>40899</v>
      </c>
      <c r="H72" s="91">
        <f t="shared" si="21"/>
        <v>1448</v>
      </c>
      <c r="I72" s="92">
        <f t="shared" si="21"/>
        <v>561</v>
      </c>
      <c r="J72" s="93">
        <f t="shared" si="21"/>
        <v>2009</v>
      </c>
      <c r="K72" s="94">
        <f>ROUNDDOWN(($L$118+ROUNDDOWN(($A72*IF(501&lt;=$A72,$L$128,IF(101&lt;=$A72,$L$127,IF(51&lt;=$A72,$L$126,IF(31&lt;=$A72,$L$125,IF(21&lt;=$A72,$L$124,IF(11&lt;=$A72,$L$123,IF(1&lt;=$A72,$L$122,0)))))))),0))*1.1,0)</f>
        <v>30214</v>
      </c>
      <c r="L72" s="95">
        <v>13277</v>
      </c>
      <c r="M72" s="96">
        <f t="shared" si="22"/>
        <v>43491</v>
      </c>
      <c r="N72" s="97">
        <f t="shared" si="23"/>
        <v>1811</v>
      </c>
      <c r="O72" s="98">
        <f t="shared" si="23"/>
        <v>781</v>
      </c>
      <c r="P72" s="99">
        <f t="shared" si="23"/>
        <v>2592</v>
      </c>
      <c r="Q72" s="100">
        <f>ROUNDDOWN(($R$118+ROUNDDOWN(($A72*IF(501&lt;=$A72,$R$128,IF(101&lt;=$A72,$R$127,IF(51&lt;=$A72,$R$126,IF(31&lt;=$A72,$R$125,IF(21&lt;=$A72,$R$124,IF(11&lt;=$A72,$R$123,IF(1&lt;=$A72,$R$122,0)))))))),0))*1.1,0)</f>
        <v>31880</v>
      </c>
      <c r="R72" s="101">
        <f t="shared" si="19"/>
        <v>14058</v>
      </c>
      <c r="S72" s="102">
        <f t="shared" si="24"/>
        <v>45938</v>
      </c>
      <c r="T72" s="103">
        <f t="shared" si="25"/>
        <v>1666</v>
      </c>
      <c r="U72" s="104">
        <f t="shared" si="25"/>
        <v>781</v>
      </c>
      <c r="V72" s="105">
        <f t="shared" si="25"/>
        <v>2447</v>
      </c>
      <c r="W72" s="106">
        <f t="shared" si="26"/>
        <v>4925</v>
      </c>
      <c r="X72" s="86">
        <f t="shared" si="26"/>
        <v>2123</v>
      </c>
      <c r="Y72" s="87">
        <f t="shared" si="26"/>
        <v>7048</v>
      </c>
      <c r="Z72" s="107">
        <f t="shared" si="27"/>
        <v>1.1827119272862179</v>
      </c>
      <c r="AA72" s="83">
        <f t="shared" si="27"/>
        <v>1.1778801843317972</v>
      </c>
      <c r="AB72" s="83">
        <f t="shared" si="27"/>
        <v>1.181229107739779</v>
      </c>
    </row>
    <row r="73" spans="1:28" s="57" customFormat="1" ht="18" customHeight="1" x14ac:dyDescent="0.25">
      <c r="A73" s="84">
        <v>68</v>
      </c>
      <c r="B73" s="85">
        <f t="shared" si="18"/>
        <v>27346</v>
      </c>
      <c r="C73" s="106">
        <v>12127</v>
      </c>
      <c r="D73" s="111">
        <f t="shared" si="11"/>
        <v>39473</v>
      </c>
      <c r="E73" s="88">
        <f>ROUNDDOWN(($F$118+ROUNDDOWN(($A73*IF(501&lt;=$A73,$F$128,IF(101&lt;=$A73,$F$127,IF(51&lt;=$A73,$F$126,IF(31&lt;=$A73,$F$125,IF(21&lt;=$A73,$F$124,IF(11&lt;=$A73,$F$123,IF(1&lt;=$A73,$F$122,0)))))))),0))*1.1,0)</f>
        <v>28605</v>
      </c>
      <c r="F73" s="89">
        <v>12672</v>
      </c>
      <c r="G73" s="90">
        <f t="shared" si="20"/>
        <v>41277</v>
      </c>
      <c r="H73" s="91">
        <f t="shared" si="21"/>
        <v>1259</v>
      </c>
      <c r="I73" s="92">
        <f t="shared" si="21"/>
        <v>545</v>
      </c>
      <c r="J73" s="93">
        <f t="shared" si="21"/>
        <v>1804</v>
      </c>
      <c r="K73" s="94">
        <f>ROUNDDOWN(($L$118+ROUNDDOWN(($A73*IF(501&lt;=$A73,$L$128,IF(101&lt;=$A73,$L$127,IF(51&lt;=$A73,$L$126,IF(31&lt;=$A73,$L$125,IF(21&lt;=$A73,$L$124,IF(11&lt;=$A73,$L$123,IF(1&lt;=$A73,$L$122,0)))))))),0))*1.1,0)</f>
        <v>30430</v>
      </c>
      <c r="L73" s="95">
        <v>13464</v>
      </c>
      <c r="M73" s="96">
        <f t="shared" si="22"/>
        <v>43894</v>
      </c>
      <c r="N73" s="97">
        <f t="shared" si="23"/>
        <v>1825</v>
      </c>
      <c r="O73" s="98">
        <f t="shared" si="23"/>
        <v>792</v>
      </c>
      <c r="P73" s="99">
        <f t="shared" si="23"/>
        <v>2617</v>
      </c>
      <c r="Q73" s="100">
        <f>ROUNDDOWN(($R$118+ROUNDDOWN(($A73*IF(501&lt;=$A73,$R$128,IF(101&lt;=$A73,$R$127,IF(51&lt;=$A73,$R$126,IF(31&lt;=$A73,$R$125,IF(21&lt;=$A73,$R$124,IF(11&lt;=$A73,$R$123,IF(1&lt;=$A73,$R$122,0)))))))),0))*1.1,0)</f>
        <v>32106</v>
      </c>
      <c r="R73" s="101">
        <f t="shared" si="19"/>
        <v>14256</v>
      </c>
      <c r="S73" s="102">
        <f t="shared" si="24"/>
        <v>46362</v>
      </c>
      <c r="T73" s="103">
        <f t="shared" si="25"/>
        <v>1676</v>
      </c>
      <c r="U73" s="104">
        <f t="shared" si="25"/>
        <v>792</v>
      </c>
      <c r="V73" s="105">
        <f t="shared" si="25"/>
        <v>2468</v>
      </c>
      <c r="W73" s="106">
        <f t="shared" si="26"/>
        <v>4760</v>
      </c>
      <c r="X73" s="86">
        <f t="shared" si="26"/>
        <v>2129</v>
      </c>
      <c r="Y73" s="87">
        <f t="shared" si="26"/>
        <v>6889</v>
      </c>
      <c r="Z73" s="107">
        <f t="shared" si="27"/>
        <v>1.1740656768814453</v>
      </c>
      <c r="AA73" s="83">
        <f t="shared" si="27"/>
        <v>1.1755586707347241</v>
      </c>
      <c r="AB73" s="83">
        <f t="shared" si="27"/>
        <v>1.1745243584222127</v>
      </c>
    </row>
    <row r="74" spans="1:28" s="57" customFormat="1" ht="18" customHeight="1" x14ac:dyDescent="0.25">
      <c r="A74" s="84">
        <v>69</v>
      </c>
      <c r="B74" s="85">
        <f t="shared" si="18"/>
        <v>27736</v>
      </c>
      <c r="C74" s="106">
        <v>12320</v>
      </c>
      <c r="D74" s="111">
        <f t="shared" si="11"/>
        <v>40056</v>
      </c>
      <c r="E74" s="88">
        <f>ROUNDDOWN(($F$118+ROUNDDOWN(($A74*IF(501&lt;=$A74,$F$128,IF(101&lt;=$A74,$F$127,IF(51&lt;=$A74,$F$126,IF(31&lt;=$A74,$F$125,IF(21&lt;=$A74,$F$124,IF(11&lt;=$A74,$F$123,IF(1&lt;=$A74,$F$122,0)))))))),0))*1.1,0)</f>
        <v>28807</v>
      </c>
      <c r="F74" s="89">
        <v>12848</v>
      </c>
      <c r="G74" s="90">
        <f t="shared" si="20"/>
        <v>41655</v>
      </c>
      <c r="H74" s="91">
        <f t="shared" si="21"/>
        <v>1071</v>
      </c>
      <c r="I74" s="92">
        <f t="shared" si="21"/>
        <v>528</v>
      </c>
      <c r="J74" s="93">
        <f t="shared" si="21"/>
        <v>1599</v>
      </c>
      <c r="K74" s="94">
        <f>ROUNDDOWN(($L$118+ROUNDDOWN(($A74*IF(501&lt;=$A74,$L$128,IF(101&lt;=$A74,$L$127,IF(51&lt;=$A74,$L$126,IF(31&lt;=$A74,$L$125,IF(21&lt;=$A74,$L$124,IF(11&lt;=$A74,$L$123,IF(1&lt;=$A74,$L$122,0)))))))),0))*1.1,0)</f>
        <v>30646</v>
      </c>
      <c r="L74" s="95">
        <v>13651</v>
      </c>
      <c r="M74" s="96">
        <f t="shared" si="22"/>
        <v>44297</v>
      </c>
      <c r="N74" s="97">
        <f t="shared" si="23"/>
        <v>1839</v>
      </c>
      <c r="O74" s="98">
        <f t="shared" si="23"/>
        <v>803</v>
      </c>
      <c r="P74" s="99">
        <f t="shared" si="23"/>
        <v>2642</v>
      </c>
      <c r="Q74" s="100">
        <f>ROUNDDOWN(($R$118+ROUNDDOWN(($A74*IF(501&lt;=$A74,$R$128,IF(101&lt;=$A74,$R$127,IF(51&lt;=$A74,$R$126,IF(31&lt;=$A74,$R$125,IF(21&lt;=$A74,$R$124,IF(11&lt;=$A74,$R$123,IF(1&lt;=$A74,$R$122,0)))))))),0))*1.1,0)</f>
        <v>32333</v>
      </c>
      <c r="R74" s="101">
        <f t="shared" si="19"/>
        <v>14454</v>
      </c>
      <c r="S74" s="102">
        <f t="shared" si="24"/>
        <v>46787</v>
      </c>
      <c r="T74" s="103">
        <f t="shared" si="25"/>
        <v>1687</v>
      </c>
      <c r="U74" s="104">
        <f t="shared" si="25"/>
        <v>803</v>
      </c>
      <c r="V74" s="105">
        <f t="shared" si="25"/>
        <v>2490</v>
      </c>
      <c r="W74" s="106">
        <f t="shared" si="26"/>
        <v>4597</v>
      </c>
      <c r="X74" s="86">
        <f t="shared" si="26"/>
        <v>2134</v>
      </c>
      <c r="Y74" s="87">
        <f t="shared" si="26"/>
        <v>6731</v>
      </c>
      <c r="Z74" s="107">
        <f t="shared" si="27"/>
        <v>1.1657412748774156</v>
      </c>
      <c r="AA74" s="83">
        <f t="shared" si="27"/>
        <v>1.1732142857142858</v>
      </c>
      <c r="AB74" s="83">
        <f t="shared" si="27"/>
        <v>1.1680397443578989</v>
      </c>
    </row>
    <row r="75" spans="1:28" s="57" customFormat="1" ht="18" customHeight="1" x14ac:dyDescent="0.25">
      <c r="A75" s="84">
        <v>70</v>
      </c>
      <c r="B75" s="85">
        <f t="shared" si="18"/>
        <v>28127</v>
      </c>
      <c r="C75" s="106">
        <v>12512</v>
      </c>
      <c r="D75" s="111">
        <f t="shared" si="11"/>
        <v>40639</v>
      </c>
      <c r="E75" s="88">
        <f>ROUNDDOWN(($F$118+ROUNDDOWN(($A75*IF(501&lt;=$A75,$F$128,IF(101&lt;=$A75,$F$127,IF(51&lt;=$A75,$F$126,IF(31&lt;=$A75,$F$125,IF(21&lt;=$A75,$F$124,IF(11&lt;=$A75,$F$123,IF(1&lt;=$A75,$F$122,0)))))))),0))*1.1,0)</f>
        <v>29010</v>
      </c>
      <c r="F75" s="89">
        <v>13024</v>
      </c>
      <c r="G75" s="90">
        <f t="shared" si="20"/>
        <v>42034</v>
      </c>
      <c r="H75" s="91">
        <f t="shared" si="21"/>
        <v>883</v>
      </c>
      <c r="I75" s="92">
        <f t="shared" si="21"/>
        <v>512</v>
      </c>
      <c r="J75" s="93">
        <f t="shared" si="21"/>
        <v>1395</v>
      </c>
      <c r="K75" s="94">
        <f>ROUNDDOWN(($L$118+ROUNDDOWN(($A75*IF(501&lt;=$A75,$L$128,IF(101&lt;=$A75,$L$127,IF(51&lt;=$A75,$L$126,IF(31&lt;=$A75,$L$125,IF(21&lt;=$A75,$L$124,IF(11&lt;=$A75,$L$123,IF(1&lt;=$A75,$L$122,0)))))))),0))*1.1,0)</f>
        <v>30861</v>
      </c>
      <c r="L75" s="95">
        <v>13838</v>
      </c>
      <c r="M75" s="96">
        <f t="shared" si="22"/>
        <v>44699</v>
      </c>
      <c r="N75" s="97">
        <f t="shared" si="23"/>
        <v>1851</v>
      </c>
      <c r="O75" s="98">
        <f t="shared" si="23"/>
        <v>814</v>
      </c>
      <c r="P75" s="99">
        <f t="shared" si="23"/>
        <v>2665</v>
      </c>
      <c r="Q75" s="100">
        <f>ROUNDDOWN(($R$118+ROUNDDOWN(($A75*IF(501&lt;=$A75,$R$128,IF(101&lt;=$A75,$R$127,IF(51&lt;=$A75,$R$126,IF(31&lt;=$A75,$R$125,IF(21&lt;=$A75,$R$124,IF(11&lt;=$A75,$R$123,IF(1&lt;=$A75,$R$122,0)))))))),0))*1.1,0)</f>
        <v>32560</v>
      </c>
      <c r="R75" s="101">
        <f t="shared" si="19"/>
        <v>14652</v>
      </c>
      <c r="S75" s="102">
        <f t="shared" si="24"/>
        <v>47212</v>
      </c>
      <c r="T75" s="103">
        <f t="shared" si="25"/>
        <v>1699</v>
      </c>
      <c r="U75" s="104">
        <f t="shared" si="25"/>
        <v>814</v>
      </c>
      <c r="V75" s="105">
        <f t="shared" si="25"/>
        <v>2513</v>
      </c>
      <c r="W75" s="106">
        <f t="shared" si="26"/>
        <v>4433</v>
      </c>
      <c r="X75" s="86">
        <f t="shared" si="26"/>
        <v>2140</v>
      </c>
      <c r="Y75" s="87">
        <f t="shared" si="26"/>
        <v>6573</v>
      </c>
      <c r="Z75" s="107">
        <f t="shared" si="27"/>
        <v>1.1576065701994525</v>
      </c>
      <c r="AA75" s="83">
        <f t="shared" si="27"/>
        <v>1.1710358056265984</v>
      </c>
      <c r="AB75" s="83">
        <f t="shared" si="27"/>
        <v>1.1617411845763921</v>
      </c>
    </row>
    <row r="76" spans="1:28" s="57" customFormat="1" ht="18" customHeight="1" x14ac:dyDescent="0.25">
      <c r="A76" s="84">
        <v>71</v>
      </c>
      <c r="B76" s="85">
        <f t="shared" si="18"/>
        <v>28517</v>
      </c>
      <c r="C76" s="106">
        <v>12705</v>
      </c>
      <c r="D76" s="111">
        <f t="shared" si="11"/>
        <v>41222</v>
      </c>
      <c r="E76" s="88">
        <f>ROUNDDOWN(($F$118+ROUNDDOWN(($A76*IF(501&lt;=$A76,$F$128,IF(101&lt;=$A76,$F$127,IF(51&lt;=$A76,$F$126,IF(31&lt;=$A76,$F$125,IF(21&lt;=$A76,$F$124,IF(11&lt;=$A76,$F$123,IF(1&lt;=$A76,$F$122,0)))))))),0))*1.1,0)</f>
        <v>29212</v>
      </c>
      <c r="F76" s="89">
        <v>13200</v>
      </c>
      <c r="G76" s="90">
        <f t="shared" si="20"/>
        <v>42412</v>
      </c>
      <c r="H76" s="91">
        <f t="shared" si="21"/>
        <v>695</v>
      </c>
      <c r="I76" s="92">
        <f t="shared" si="21"/>
        <v>495</v>
      </c>
      <c r="J76" s="93">
        <f t="shared" si="21"/>
        <v>1190</v>
      </c>
      <c r="K76" s="94">
        <f>ROUNDDOWN(($L$118+ROUNDDOWN(($A76*IF(501&lt;=$A76,$L$128,IF(101&lt;=$A76,$L$127,IF(51&lt;=$A76,$L$126,IF(31&lt;=$A76,$L$125,IF(21&lt;=$A76,$L$124,IF(11&lt;=$A76,$L$123,IF(1&lt;=$A76,$L$122,0)))))))),0))*1.1,0)</f>
        <v>31077</v>
      </c>
      <c r="L76" s="95">
        <v>14025</v>
      </c>
      <c r="M76" s="96">
        <f t="shared" si="22"/>
        <v>45102</v>
      </c>
      <c r="N76" s="97">
        <f t="shared" si="23"/>
        <v>1865</v>
      </c>
      <c r="O76" s="98">
        <f t="shared" si="23"/>
        <v>825</v>
      </c>
      <c r="P76" s="99">
        <f t="shared" si="23"/>
        <v>2690</v>
      </c>
      <c r="Q76" s="100">
        <f>ROUNDDOWN(($R$118+ROUNDDOWN(($A76*IF(501&lt;=$A76,$R$128,IF(101&lt;=$A76,$R$127,IF(51&lt;=$A76,$R$126,IF(31&lt;=$A76,$R$125,IF(21&lt;=$A76,$R$124,IF(11&lt;=$A76,$R$123,IF(1&lt;=$A76,$R$122,0)))))))),0))*1.1,0)</f>
        <v>32786</v>
      </c>
      <c r="R76" s="101">
        <f t="shared" si="19"/>
        <v>14850</v>
      </c>
      <c r="S76" s="102">
        <f t="shared" si="24"/>
        <v>47636</v>
      </c>
      <c r="T76" s="103">
        <f t="shared" si="25"/>
        <v>1709</v>
      </c>
      <c r="U76" s="104">
        <f t="shared" si="25"/>
        <v>825</v>
      </c>
      <c r="V76" s="105">
        <f t="shared" si="25"/>
        <v>2534</v>
      </c>
      <c r="W76" s="106">
        <f t="shared" si="26"/>
        <v>4269</v>
      </c>
      <c r="X76" s="86">
        <f t="shared" si="26"/>
        <v>2145</v>
      </c>
      <c r="Y76" s="87">
        <f t="shared" si="26"/>
        <v>6414</v>
      </c>
      <c r="Z76" s="107">
        <f t="shared" si="27"/>
        <v>1.1497001788406915</v>
      </c>
      <c r="AA76" s="83">
        <f t="shared" si="27"/>
        <v>1.1688311688311688</v>
      </c>
      <c r="AB76" s="83">
        <f t="shared" si="27"/>
        <v>1.1555965261268255</v>
      </c>
    </row>
    <row r="77" spans="1:28" s="57" customFormat="1" ht="18" customHeight="1" x14ac:dyDescent="0.25">
      <c r="A77" s="84">
        <v>72</v>
      </c>
      <c r="B77" s="85">
        <f t="shared" si="18"/>
        <v>28908</v>
      </c>
      <c r="C77" s="106">
        <v>12897</v>
      </c>
      <c r="D77" s="111">
        <f t="shared" si="11"/>
        <v>41805</v>
      </c>
      <c r="E77" s="88">
        <f>ROUNDDOWN(($F$118+ROUNDDOWN(($A77*IF(501&lt;=$A77,$F$128,IF(101&lt;=$A77,$F$127,IF(51&lt;=$A77,$F$126,IF(31&lt;=$A77,$F$125,IF(21&lt;=$A77,$F$124,IF(11&lt;=$A77,$F$123,IF(1&lt;=$A77,$F$122,0)))))))),0))*1.1,0)</f>
        <v>29415</v>
      </c>
      <c r="F77" s="89">
        <v>13376</v>
      </c>
      <c r="G77" s="90">
        <f t="shared" si="20"/>
        <v>42791</v>
      </c>
      <c r="H77" s="91">
        <f t="shared" si="21"/>
        <v>507</v>
      </c>
      <c r="I77" s="92">
        <f t="shared" si="21"/>
        <v>479</v>
      </c>
      <c r="J77" s="93">
        <f t="shared" si="21"/>
        <v>986</v>
      </c>
      <c r="K77" s="94">
        <f>ROUNDDOWN(($L$118+ROUNDDOWN(($A77*IF(501&lt;=$A77,$L$128,IF(101&lt;=$A77,$L$127,IF(51&lt;=$A77,$L$126,IF(31&lt;=$A77,$L$125,IF(21&lt;=$A77,$L$124,IF(11&lt;=$A77,$L$123,IF(1&lt;=$A77,$L$122,0)))))))),0))*1.1,0)</f>
        <v>31292</v>
      </c>
      <c r="L77" s="95">
        <v>14212</v>
      </c>
      <c r="M77" s="96">
        <f t="shared" si="22"/>
        <v>45504</v>
      </c>
      <c r="N77" s="97">
        <f t="shared" si="23"/>
        <v>1877</v>
      </c>
      <c r="O77" s="98">
        <f t="shared" si="23"/>
        <v>836</v>
      </c>
      <c r="P77" s="99">
        <f t="shared" si="23"/>
        <v>2713</v>
      </c>
      <c r="Q77" s="100">
        <f>ROUNDDOWN(($R$118+ROUNDDOWN(($A77*IF(501&lt;=$A77,$R$128,IF(101&lt;=$A77,$R$127,IF(51&lt;=$A77,$R$126,IF(31&lt;=$A77,$R$125,IF(21&lt;=$A77,$R$124,IF(11&lt;=$A77,$R$123,IF(1&lt;=$A77,$R$122,0)))))))),0))*1.1,0)</f>
        <v>33013</v>
      </c>
      <c r="R77" s="101">
        <f t="shared" si="19"/>
        <v>15048</v>
      </c>
      <c r="S77" s="102">
        <f t="shared" si="24"/>
        <v>48061</v>
      </c>
      <c r="T77" s="103">
        <f t="shared" si="25"/>
        <v>1721</v>
      </c>
      <c r="U77" s="104">
        <f t="shared" si="25"/>
        <v>836</v>
      </c>
      <c r="V77" s="105">
        <f t="shared" si="25"/>
        <v>2557</v>
      </c>
      <c r="W77" s="106">
        <f t="shared" si="26"/>
        <v>4105</v>
      </c>
      <c r="X77" s="86">
        <f t="shared" si="26"/>
        <v>2151</v>
      </c>
      <c r="Y77" s="87">
        <f t="shared" si="26"/>
        <v>6256</v>
      </c>
      <c r="Z77" s="107">
        <f t="shared" si="27"/>
        <v>1.1420022139200221</v>
      </c>
      <c r="AA77" s="83">
        <f t="shared" si="27"/>
        <v>1.1667829727843684</v>
      </c>
      <c r="AB77" s="83">
        <f t="shared" si="27"/>
        <v>1.1496471713909819</v>
      </c>
    </row>
    <row r="78" spans="1:28" s="57" customFormat="1" ht="18" customHeight="1" x14ac:dyDescent="0.25">
      <c r="A78" s="84">
        <v>73</v>
      </c>
      <c r="B78" s="85">
        <f t="shared" si="18"/>
        <v>29298</v>
      </c>
      <c r="C78" s="106">
        <v>13090</v>
      </c>
      <c r="D78" s="111">
        <f t="shared" si="11"/>
        <v>42388</v>
      </c>
      <c r="E78" s="88">
        <f>ROUNDDOWN(($F$118+ROUNDDOWN(($A78*IF(501&lt;=$A78,$F$128,IF(101&lt;=$A78,$F$127,IF(51&lt;=$A78,$F$126,IF(31&lt;=$A78,$F$125,IF(21&lt;=$A78,$F$124,IF(11&lt;=$A78,$F$123,IF(1&lt;=$A78,$F$122,0)))))))),0))*1.1,0)</f>
        <v>29617</v>
      </c>
      <c r="F78" s="89">
        <v>13552</v>
      </c>
      <c r="G78" s="90">
        <f t="shared" si="20"/>
        <v>43169</v>
      </c>
      <c r="H78" s="91">
        <f t="shared" si="21"/>
        <v>319</v>
      </c>
      <c r="I78" s="92">
        <f t="shared" si="21"/>
        <v>462</v>
      </c>
      <c r="J78" s="93">
        <f t="shared" si="21"/>
        <v>781</v>
      </c>
      <c r="K78" s="94">
        <f>ROUNDDOWN(($L$118+ROUNDDOWN(($A78*IF(501&lt;=$A78,$L$128,IF(101&lt;=$A78,$L$127,IF(51&lt;=$A78,$L$126,IF(31&lt;=$A78,$L$125,IF(21&lt;=$A78,$L$124,IF(11&lt;=$A78,$L$123,IF(1&lt;=$A78,$L$122,0)))))))),0))*1.1,0)</f>
        <v>31508</v>
      </c>
      <c r="L78" s="95">
        <v>14399</v>
      </c>
      <c r="M78" s="96">
        <f t="shared" si="22"/>
        <v>45907</v>
      </c>
      <c r="N78" s="97">
        <f t="shared" si="23"/>
        <v>1891</v>
      </c>
      <c r="O78" s="98">
        <f t="shared" si="23"/>
        <v>847</v>
      </c>
      <c r="P78" s="99">
        <f t="shared" si="23"/>
        <v>2738</v>
      </c>
      <c r="Q78" s="100">
        <f>ROUNDDOWN(($R$118+ROUNDDOWN(($A78*IF(501&lt;=$A78,$R$128,IF(101&lt;=$A78,$R$127,IF(51&lt;=$A78,$R$126,IF(31&lt;=$A78,$R$125,IF(21&lt;=$A78,$R$124,IF(11&lt;=$A78,$R$123,IF(1&lt;=$A78,$R$122,0)))))))),0))*1.1,0)</f>
        <v>33239</v>
      </c>
      <c r="R78" s="101">
        <f t="shared" si="19"/>
        <v>15246</v>
      </c>
      <c r="S78" s="102">
        <f t="shared" si="24"/>
        <v>48485</v>
      </c>
      <c r="T78" s="103">
        <f t="shared" si="25"/>
        <v>1731</v>
      </c>
      <c r="U78" s="104">
        <f t="shared" si="25"/>
        <v>847</v>
      </c>
      <c r="V78" s="105">
        <f t="shared" si="25"/>
        <v>2578</v>
      </c>
      <c r="W78" s="106">
        <f t="shared" si="26"/>
        <v>3941</v>
      </c>
      <c r="X78" s="86">
        <f t="shared" si="26"/>
        <v>2156</v>
      </c>
      <c r="Y78" s="87">
        <f t="shared" si="26"/>
        <v>6097</v>
      </c>
      <c r="Z78" s="107">
        <f t="shared" si="27"/>
        <v>1.1345143013174961</v>
      </c>
      <c r="AA78" s="83">
        <f t="shared" si="27"/>
        <v>1.1647058823529413</v>
      </c>
      <c r="AB78" s="83">
        <f t="shared" si="27"/>
        <v>1.1438378786448995</v>
      </c>
    </row>
    <row r="79" spans="1:28" s="57" customFormat="1" ht="18" customHeight="1" x14ac:dyDescent="0.25">
      <c r="A79" s="84">
        <v>74</v>
      </c>
      <c r="B79" s="85">
        <f t="shared" si="18"/>
        <v>29689</v>
      </c>
      <c r="C79" s="106">
        <v>13282</v>
      </c>
      <c r="D79" s="111">
        <f t="shared" ref="D79:D109" si="28">B79+C79</f>
        <v>42971</v>
      </c>
      <c r="E79" s="88">
        <f>ROUNDDOWN(($F$118+ROUNDDOWN(($A79*IF(501&lt;=$A79,$F$128,IF(101&lt;=$A79,$F$127,IF(51&lt;=$A79,$F$126,IF(31&lt;=$A79,$F$125,IF(21&lt;=$A79,$F$124,IF(11&lt;=$A79,$F$123,IF(1&lt;=$A79,$F$122,0)))))))),0))*1.1,0)</f>
        <v>29819</v>
      </c>
      <c r="F79" s="89">
        <v>13728</v>
      </c>
      <c r="G79" s="90">
        <f t="shared" si="20"/>
        <v>43547</v>
      </c>
      <c r="H79" s="91">
        <f t="shared" si="21"/>
        <v>130</v>
      </c>
      <c r="I79" s="92">
        <f t="shared" si="21"/>
        <v>446</v>
      </c>
      <c r="J79" s="93">
        <f t="shared" si="21"/>
        <v>576</v>
      </c>
      <c r="K79" s="94">
        <f>ROUNDDOWN(($L$118+ROUNDDOWN(($A79*IF(501&lt;=$A79,$L$128,IF(101&lt;=$A79,$L$127,IF(51&lt;=$A79,$L$126,IF(31&lt;=$A79,$L$125,IF(21&lt;=$A79,$L$124,IF(11&lt;=$A79,$L$123,IF(1&lt;=$A79,$L$122,0)))))))),0))*1.1,0)</f>
        <v>31724</v>
      </c>
      <c r="L79" s="95">
        <v>14586</v>
      </c>
      <c r="M79" s="96">
        <f t="shared" si="22"/>
        <v>46310</v>
      </c>
      <c r="N79" s="97">
        <f t="shared" si="23"/>
        <v>1905</v>
      </c>
      <c r="O79" s="98">
        <f t="shared" si="23"/>
        <v>858</v>
      </c>
      <c r="P79" s="99">
        <f t="shared" si="23"/>
        <v>2763</v>
      </c>
      <c r="Q79" s="100">
        <f>ROUNDDOWN(($R$118+ROUNDDOWN(($A79*IF(501&lt;=$A79,$R$128,IF(101&lt;=$A79,$R$127,IF(51&lt;=$A79,$R$126,IF(31&lt;=$A79,$R$125,IF(21&lt;=$A79,$R$124,IF(11&lt;=$A79,$R$123,IF(1&lt;=$A79,$R$122,0)))))))),0))*1.1,0)</f>
        <v>33466</v>
      </c>
      <c r="R79" s="101">
        <f t="shared" si="19"/>
        <v>15444</v>
      </c>
      <c r="S79" s="102">
        <f t="shared" si="24"/>
        <v>48910</v>
      </c>
      <c r="T79" s="103">
        <f t="shared" si="25"/>
        <v>1742</v>
      </c>
      <c r="U79" s="104">
        <f t="shared" si="25"/>
        <v>858</v>
      </c>
      <c r="V79" s="105">
        <f t="shared" si="25"/>
        <v>2600</v>
      </c>
      <c r="W79" s="106">
        <f t="shared" si="26"/>
        <v>3777</v>
      </c>
      <c r="X79" s="86">
        <f t="shared" si="26"/>
        <v>2162</v>
      </c>
      <c r="Y79" s="87">
        <f t="shared" si="26"/>
        <v>5939</v>
      </c>
      <c r="Z79" s="107">
        <f t="shared" si="27"/>
        <v>1.1272188352588501</v>
      </c>
      <c r="AA79" s="83">
        <f t="shared" si="27"/>
        <v>1.1627766902574914</v>
      </c>
      <c r="AB79" s="83">
        <f t="shared" si="27"/>
        <v>1.1382094901212445</v>
      </c>
    </row>
    <row r="80" spans="1:28" s="57" customFormat="1" ht="18" customHeight="1" x14ac:dyDescent="0.25">
      <c r="A80" s="84">
        <v>75</v>
      </c>
      <c r="B80" s="85">
        <f t="shared" si="18"/>
        <v>30079</v>
      </c>
      <c r="C80" s="106">
        <v>13475</v>
      </c>
      <c r="D80" s="111">
        <f t="shared" si="28"/>
        <v>43554</v>
      </c>
      <c r="E80" s="88">
        <f>ROUNDDOWN(($F$118+ROUNDDOWN(($A80*IF(501&lt;=$A80,$F$128,IF(101&lt;=$A80,$F$127,IF(51&lt;=$A80,$F$126,IF(31&lt;=$A80,$F$125,IF(21&lt;=$A80,$F$124,IF(11&lt;=$A80,$F$123,IF(1&lt;=$A80,$F$122,0)))))))),0))*1.1,0)</f>
        <v>30022</v>
      </c>
      <c r="F80" s="89">
        <v>13904</v>
      </c>
      <c r="G80" s="90">
        <f t="shared" si="20"/>
        <v>43926</v>
      </c>
      <c r="H80" s="91">
        <f t="shared" si="21"/>
        <v>-57</v>
      </c>
      <c r="I80" s="92">
        <f t="shared" si="21"/>
        <v>429</v>
      </c>
      <c r="J80" s="93">
        <f t="shared" si="21"/>
        <v>372</v>
      </c>
      <c r="K80" s="94">
        <f>ROUNDDOWN(($L$118+ROUNDDOWN(($A80*IF(501&lt;=$A80,$L$128,IF(101&lt;=$A80,$L$127,IF(51&lt;=$A80,$L$126,IF(31&lt;=$A80,$L$125,IF(21&lt;=$A80,$L$124,IF(11&lt;=$A80,$L$123,IF(1&lt;=$A80,$L$122,0)))))))),0))*1.1,0)</f>
        <v>31939</v>
      </c>
      <c r="L80" s="95">
        <v>14773</v>
      </c>
      <c r="M80" s="96">
        <f t="shared" si="22"/>
        <v>46712</v>
      </c>
      <c r="N80" s="97">
        <f t="shared" si="23"/>
        <v>1917</v>
      </c>
      <c r="O80" s="98">
        <f t="shared" si="23"/>
        <v>869</v>
      </c>
      <c r="P80" s="99">
        <f t="shared" si="23"/>
        <v>2786</v>
      </c>
      <c r="Q80" s="100">
        <f>ROUNDDOWN(($R$118+ROUNDDOWN(($A80*IF(501&lt;=$A80,$R$128,IF(101&lt;=$A80,$R$127,IF(51&lt;=$A80,$R$126,IF(31&lt;=$A80,$R$125,IF(21&lt;=$A80,$R$124,IF(11&lt;=$A80,$R$123,IF(1&lt;=$A80,$R$122,0)))))))),0))*1.1,0)</f>
        <v>33693</v>
      </c>
      <c r="R80" s="101">
        <f t="shared" si="19"/>
        <v>15642</v>
      </c>
      <c r="S80" s="102">
        <f t="shared" si="24"/>
        <v>49335</v>
      </c>
      <c r="T80" s="103">
        <f t="shared" si="25"/>
        <v>1754</v>
      </c>
      <c r="U80" s="104">
        <f t="shared" si="25"/>
        <v>869</v>
      </c>
      <c r="V80" s="105">
        <f t="shared" si="25"/>
        <v>2623</v>
      </c>
      <c r="W80" s="106">
        <f t="shared" si="26"/>
        <v>3614</v>
      </c>
      <c r="X80" s="86">
        <f t="shared" si="26"/>
        <v>2167</v>
      </c>
      <c r="Y80" s="87">
        <f t="shared" si="26"/>
        <v>5781</v>
      </c>
      <c r="Z80" s="107">
        <f t="shared" si="27"/>
        <v>1.1201502709531568</v>
      </c>
      <c r="AA80" s="83">
        <f t="shared" si="27"/>
        <v>1.1608163265306122</v>
      </c>
      <c r="AB80" s="83">
        <f t="shared" si="27"/>
        <v>1.132731781237085</v>
      </c>
    </row>
    <row r="81" spans="1:28" s="57" customFormat="1" ht="18" customHeight="1" x14ac:dyDescent="0.25">
      <c r="A81" s="84">
        <v>76</v>
      </c>
      <c r="B81" s="85">
        <f t="shared" si="18"/>
        <v>30470</v>
      </c>
      <c r="C81" s="106">
        <v>13667</v>
      </c>
      <c r="D81" s="111">
        <f t="shared" si="28"/>
        <v>44137</v>
      </c>
      <c r="E81" s="88">
        <f>ROUNDDOWN(($F$118+ROUNDDOWN(($A81*IF(501&lt;=$A81,$F$128,IF(101&lt;=$A81,$F$127,IF(51&lt;=$A81,$F$126,IF(31&lt;=$A81,$F$125,IF(21&lt;=$A81,$F$124,IF(11&lt;=$A81,$F$123,IF(1&lt;=$A81,$F$122,0)))))))),0))*1.1,0)</f>
        <v>30224</v>
      </c>
      <c r="F81" s="89">
        <v>14080</v>
      </c>
      <c r="G81" s="90">
        <f t="shared" si="20"/>
        <v>44304</v>
      </c>
      <c r="H81" s="91">
        <f t="shared" si="21"/>
        <v>-246</v>
      </c>
      <c r="I81" s="92">
        <f t="shared" si="21"/>
        <v>413</v>
      </c>
      <c r="J81" s="93">
        <f t="shared" si="21"/>
        <v>167</v>
      </c>
      <c r="K81" s="94">
        <f>ROUNDDOWN(($L$118+ROUNDDOWN(($A81*IF(501&lt;=$A81,$L$128,IF(101&lt;=$A81,$L$127,IF(51&lt;=$A81,$L$126,IF(31&lt;=$A81,$L$125,IF(21&lt;=$A81,$L$124,IF(11&lt;=$A81,$L$123,IF(1&lt;=$A81,$L$122,0)))))))),0))*1.1,0)</f>
        <v>32155</v>
      </c>
      <c r="L81" s="95">
        <v>14960</v>
      </c>
      <c r="M81" s="96">
        <f t="shared" si="22"/>
        <v>47115</v>
      </c>
      <c r="N81" s="97">
        <f t="shared" si="23"/>
        <v>1931</v>
      </c>
      <c r="O81" s="98">
        <f t="shared" si="23"/>
        <v>880</v>
      </c>
      <c r="P81" s="99">
        <f t="shared" si="23"/>
        <v>2811</v>
      </c>
      <c r="Q81" s="100">
        <f>ROUNDDOWN(($R$118+ROUNDDOWN(($A81*IF(501&lt;=$A81,$R$128,IF(101&lt;=$A81,$R$127,IF(51&lt;=$A81,$R$126,IF(31&lt;=$A81,$R$125,IF(21&lt;=$A81,$R$124,IF(11&lt;=$A81,$R$123,IF(1&lt;=$A81,$R$122,0)))))))),0))*1.1,0)</f>
        <v>33919</v>
      </c>
      <c r="R81" s="101">
        <f t="shared" si="19"/>
        <v>15840</v>
      </c>
      <c r="S81" s="102">
        <f t="shared" si="24"/>
        <v>49759</v>
      </c>
      <c r="T81" s="103">
        <f t="shared" si="25"/>
        <v>1764</v>
      </c>
      <c r="U81" s="104">
        <f t="shared" si="25"/>
        <v>880</v>
      </c>
      <c r="V81" s="105">
        <f t="shared" si="25"/>
        <v>2644</v>
      </c>
      <c r="W81" s="106">
        <f t="shared" si="26"/>
        <v>3449</v>
      </c>
      <c r="X81" s="86">
        <f t="shared" si="26"/>
        <v>2173</v>
      </c>
      <c r="Y81" s="87">
        <f t="shared" si="26"/>
        <v>5622</v>
      </c>
      <c r="Z81" s="107">
        <f t="shared" si="27"/>
        <v>1.1131933048900557</v>
      </c>
      <c r="AA81" s="83">
        <f t="shared" si="27"/>
        <v>1.1589961220458038</v>
      </c>
      <c r="AB81" s="83">
        <f t="shared" si="27"/>
        <v>1.1273761243401228</v>
      </c>
    </row>
    <row r="82" spans="1:28" s="57" customFormat="1" ht="18" customHeight="1" x14ac:dyDescent="0.25">
      <c r="A82" s="84">
        <v>77</v>
      </c>
      <c r="B82" s="85">
        <f t="shared" si="18"/>
        <v>30860</v>
      </c>
      <c r="C82" s="106">
        <v>13860</v>
      </c>
      <c r="D82" s="111">
        <f t="shared" si="28"/>
        <v>44720</v>
      </c>
      <c r="E82" s="88">
        <f>ROUNDDOWN(($F$118+ROUNDDOWN(($A82*IF(501&lt;=$A82,$F$128,IF(101&lt;=$A82,$F$127,IF(51&lt;=$A82,$F$126,IF(31&lt;=$A82,$F$125,IF(21&lt;=$A82,$F$124,IF(11&lt;=$A82,$F$123,IF(1&lt;=$A82,$F$122,0)))))))),0))*1.1,0)</f>
        <v>30427</v>
      </c>
      <c r="F82" s="89">
        <v>14256</v>
      </c>
      <c r="G82" s="90">
        <f t="shared" si="20"/>
        <v>44683</v>
      </c>
      <c r="H82" s="91">
        <f t="shared" si="21"/>
        <v>-433</v>
      </c>
      <c r="I82" s="92">
        <f t="shared" si="21"/>
        <v>396</v>
      </c>
      <c r="J82" s="93">
        <f t="shared" si="21"/>
        <v>-37</v>
      </c>
      <c r="K82" s="94">
        <f>ROUNDDOWN(($L$118+ROUNDDOWN(($A82*IF(501&lt;=$A82,$L$128,IF(101&lt;=$A82,$L$127,IF(51&lt;=$A82,$L$126,IF(31&lt;=$A82,$L$125,IF(21&lt;=$A82,$L$124,IF(11&lt;=$A82,$L$123,IF(1&lt;=$A82,$L$122,0)))))))),0))*1.1,0)</f>
        <v>32370</v>
      </c>
      <c r="L82" s="95">
        <v>15147</v>
      </c>
      <c r="M82" s="96">
        <f t="shared" si="22"/>
        <v>47517</v>
      </c>
      <c r="N82" s="97">
        <f t="shared" si="23"/>
        <v>1943</v>
      </c>
      <c r="O82" s="98">
        <f t="shared" si="23"/>
        <v>891</v>
      </c>
      <c r="P82" s="99">
        <f t="shared" si="23"/>
        <v>2834</v>
      </c>
      <c r="Q82" s="100">
        <f>ROUNDDOWN(($R$118+ROUNDDOWN(($A82*IF(501&lt;=$A82,$R$128,IF(101&lt;=$A82,$R$127,IF(51&lt;=$A82,$R$126,IF(31&lt;=$A82,$R$125,IF(21&lt;=$A82,$R$124,IF(11&lt;=$A82,$R$123,IF(1&lt;=$A82,$R$122,0)))))))),0))*1.1,0)</f>
        <v>34146</v>
      </c>
      <c r="R82" s="101">
        <f t="shared" si="19"/>
        <v>16038</v>
      </c>
      <c r="S82" s="102">
        <f t="shared" si="24"/>
        <v>50184</v>
      </c>
      <c r="T82" s="103">
        <f t="shared" si="25"/>
        <v>1776</v>
      </c>
      <c r="U82" s="104">
        <f t="shared" si="25"/>
        <v>891</v>
      </c>
      <c r="V82" s="105">
        <f t="shared" si="25"/>
        <v>2667</v>
      </c>
      <c r="W82" s="106">
        <f t="shared" si="26"/>
        <v>3286</v>
      </c>
      <c r="X82" s="86">
        <f t="shared" si="26"/>
        <v>2178</v>
      </c>
      <c r="Y82" s="87">
        <f t="shared" si="26"/>
        <v>5464</v>
      </c>
      <c r="Z82" s="107">
        <f t="shared" si="27"/>
        <v>1.1064808813998703</v>
      </c>
      <c r="AA82" s="83">
        <f t="shared" si="27"/>
        <v>1.1571428571428573</v>
      </c>
      <c r="AB82" s="83">
        <f t="shared" si="27"/>
        <v>1.1221824686940967</v>
      </c>
    </row>
    <row r="83" spans="1:28" s="57" customFormat="1" ht="18" customHeight="1" x14ac:dyDescent="0.25">
      <c r="A83" s="84">
        <v>78</v>
      </c>
      <c r="B83" s="85">
        <f t="shared" si="18"/>
        <v>31251</v>
      </c>
      <c r="C83" s="106">
        <v>14052</v>
      </c>
      <c r="D83" s="111">
        <f t="shared" si="28"/>
        <v>45303</v>
      </c>
      <c r="E83" s="88">
        <f>ROUNDDOWN(($F$118+ROUNDDOWN(($A83*IF(501&lt;=$A83,$F$128,IF(101&lt;=$A83,$F$127,IF(51&lt;=$A83,$F$126,IF(31&lt;=$A83,$F$125,IF(21&lt;=$A83,$F$124,IF(11&lt;=$A83,$F$123,IF(1&lt;=$A83,$F$122,0)))))))),0))*1.1,0)</f>
        <v>30629</v>
      </c>
      <c r="F83" s="89">
        <v>14432</v>
      </c>
      <c r="G83" s="90">
        <f t="shared" si="20"/>
        <v>45061</v>
      </c>
      <c r="H83" s="91">
        <f t="shared" si="21"/>
        <v>-622</v>
      </c>
      <c r="I83" s="92">
        <f t="shared" si="21"/>
        <v>380</v>
      </c>
      <c r="J83" s="93">
        <f t="shared" si="21"/>
        <v>-242</v>
      </c>
      <c r="K83" s="94">
        <f>ROUNDDOWN(($L$118+ROUNDDOWN(($A83*IF(501&lt;=$A83,$L$128,IF(101&lt;=$A83,$L$127,IF(51&lt;=$A83,$L$126,IF(31&lt;=$A83,$L$125,IF(21&lt;=$A83,$L$124,IF(11&lt;=$A83,$L$123,IF(1&lt;=$A83,$L$122,0)))))))),0))*1.1,0)</f>
        <v>32586</v>
      </c>
      <c r="L83" s="95">
        <v>15334</v>
      </c>
      <c r="M83" s="96">
        <f t="shared" si="22"/>
        <v>47920</v>
      </c>
      <c r="N83" s="97">
        <f t="shared" si="23"/>
        <v>1957</v>
      </c>
      <c r="O83" s="98">
        <f t="shared" si="23"/>
        <v>902</v>
      </c>
      <c r="P83" s="99">
        <f t="shared" si="23"/>
        <v>2859</v>
      </c>
      <c r="Q83" s="100">
        <f>ROUNDDOWN(($R$118+ROUNDDOWN(($A83*IF(501&lt;=$A83,$R$128,IF(101&lt;=$A83,$R$127,IF(51&lt;=$A83,$R$126,IF(31&lt;=$A83,$R$125,IF(21&lt;=$A83,$R$124,IF(11&lt;=$A83,$R$123,IF(1&lt;=$A83,$R$122,0)))))))),0))*1.1,0)</f>
        <v>34372</v>
      </c>
      <c r="R83" s="101">
        <f t="shared" si="19"/>
        <v>16236</v>
      </c>
      <c r="S83" s="102">
        <f t="shared" si="24"/>
        <v>50608</v>
      </c>
      <c r="T83" s="103">
        <f t="shared" si="25"/>
        <v>1786</v>
      </c>
      <c r="U83" s="104">
        <f t="shared" si="25"/>
        <v>902</v>
      </c>
      <c r="V83" s="105">
        <f t="shared" si="25"/>
        <v>2688</v>
      </c>
      <c r="W83" s="106">
        <f t="shared" si="26"/>
        <v>3121</v>
      </c>
      <c r="X83" s="86">
        <f t="shared" si="26"/>
        <v>2184</v>
      </c>
      <c r="Y83" s="87">
        <f t="shared" si="26"/>
        <v>5305</v>
      </c>
      <c r="Z83" s="107">
        <f t="shared" si="27"/>
        <v>1.0998688041982656</v>
      </c>
      <c r="AA83" s="83">
        <f t="shared" si="27"/>
        <v>1.1554227156276686</v>
      </c>
      <c r="AB83" s="83">
        <f t="shared" si="27"/>
        <v>1.1171004127761959</v>
      </c>
    </row>
    <row r="84" spans="1:28" s="57" customFormat="1" ht="18" customHeight="1" x14ac:dyDescent="0.25">
      <c r="A84" s="84">
        <v>79</v>
      </c>
      <c r="B84" s="85">
        <f t="shared" si="18"/>
        <v>31641</v>
      </c>
      <c r="C84" s="106">
        <v>14245</v>
      </c>
      <c r="D84" s="111">
        <f t="shared" si="28"/>
        <v>45886</v>
      </c>
      <c r="E84" s="88">
        <f>ROUNDDOWN(($F$118+ROUNDDOWN(($A84*IF(501&lt;=$A84,$F$128,IF(101&lt;=$A84,$F$127,IF(51&lt;=$A84,$F$126,IF(31&lt;=$A84,$F$125,IF(21&lt;=$A84,$F$124,IF(11&lt;=$A84,$F$123,IF(1&lt;=$A84,$F$122,0)))))))),0))*1.1,0)</f>
        <v>30831</v>
      </c>
      <c r="F84" s="89">
        <v>14608</v>
      </c>
      <c r="G84" s="90">
        <f t="shared" si="20"/>
        <v>45439</v>
      </c>
      <c r="H84" s="91">
        <f t="shared" si="21"/>
        <v>-810</v>
      </c>
      <c r="I84" s="92">
        <f t="shared" si="21"/>
        <v>363</v>
      </c>
      <c r="J84" s="93">
        <f t="shared" si="21"/>
        <v>-447</v>
      </c>
      <c r="K84" s="94">
        <f>ROUNDDOWN(($L$118+ROUNDDOWN(($A84*IF(501&lt;=$A84,$L$128,IF(101&lt;=$A84,$L$127,IF(51&lt;=$A84,$L$126,IF(31&lt;=$A84,$L$125,IF(21&lt;=$A84,$L$124,IF(11&lt;=$A84,$L$123,IF(1&lt;=$A84,$L$122,0)))))))),0))*1.1,0)</f>
        <v>32802</v>
      </c>
      <c r="L84" s="95">
        <v>15521</v>
      </c>
      <c r="M84" s="96">
        <f t="shared" si="22"/>
        <v>48323</v>
      </c>
      <c r="N84" s="97">
        <f t="shared" si="23"/>
        <v>1971</v>
      </c>
      <c r="O84" s="98">
        <f t="shared" si="23"/>
        <v>913</v>
      </c>
      <c r="P84" s="99">
        <f t="shared" si="23"/>
        <v>2884</v>
      </c>
      <c r="Q84" s="100">
        <f>ROUNDDOWN(($R$118+ROUNDDOWN(($A84*IF(501&lt;=$A84,$R$128,IF(101&lt;=$A84,$R$127,IF(51&lt;=$A84,$R$126,IF(31&lt;=$A84,$R$125,IF(21&lt;=$A84,$R$124,IF(11&lt;=$A84,$R$123,IF(1&lt;=$A84,$R$122,0)))))))),0))*1.1,0)</f>
        <v>34599</v>
      </c>
      <c r="R84" s="101">
        <f t="shared" si="19"/>
        <v>16434</v>
      </c>
      <c r="S84" s="102">
        <f t="shared" si="24"/>
        <v>51033</v>
      </c>
      <c r="T84" s="103">
        <f t="shared" si="25"/>
        <v>1797</v>
      </c>
      <c r="U84" s="104">
        <f t="shared" si="25"/>
        <v>913</v>
      </c>
      <c r="V84" s="105">
        <f t="shared" si="25"/>
        <v>2710</v>
      </c>
      <c r="W84" s="106">
        <f t="shared" si="26"/>
        <v>2958</v>
      </c>
      <c r="X84" s="86">
        <f t="shared" si="26"/>
        <v>2189</v>
      </c>
      <c r="Y84" s="87">
        <f t="shared" si="26"/>
        <v>5147</v>
      </c>
      <c r="Z84" s="107">
        <f t="shared" si="27"/>
        <v>1.0934862994216366</v>
      </c>
      <c r="AA84" s="83">
        <f t="shared" si="27"/>
        <v>1.1536679536679537</v>
      </c>
      <c r="AB84" s="83">
        <f t="shared" si="27"/>
        <v>1.1121692891077888</v>
      </c>
    </row>
    <row r="85" spans="1:28" s="57" customFormat="1" ht="18" customHeight="1" x14ac:dyDescent="0.25">
      <c r="A85" s="84">
        <v>80</v>
      </c>
      <c r="B85" s="85">
        <f t="shared" si="18"/>
        <v>32032</v>
      </c>
      <c r="C85" s="106">
        <v>14437</v>
      </c>
      <c r="D85" s="111">
        <f t="shared" si="28"/>
        <v>46469</v>
      </c>
      <c r="E85" s="88">
        <f>ROUNDDOWN(($F$118+ROUNDDOWN(($A85*IF(501&lt;=$A85,$F$128,IF(101&lt;=$A85,$F$127,IF(51&lt;=$A85,$F$126,IF(31&lt;=$A85,$F$125,IF(21&lt;=$A85,$F$124,IF(11&lt;=$A85,$F$123,IF(1&lt;=$A85,$F$122,0)))))))),0))*1.1,0)</f>
        <v>31034</v>
      </c>
      <c r="F85" s="89">
        <v>14784</v>
      </c>
      <c r="G85" s="90">
        <f t="shared" si="20"/>
        <v>45818</v>
      </c>
      <c r="H85" s="91">
        <f t="shared" si="21"/>
        <v>-998</v>
      </c>
      <c r="I85" s="92">
        <f t="shared" si="21"/>
        <v>347</v>
      </c>
      <c r="J85" s="93">
        <f t="shared" si="21"/>
        <v>-651</v>
      </c>
      <c r="K85" s="94">
        <f>ROUNDDOWN(($L$118+ROUNDDOWN(($A85*IF(501&lt;=$A85,$L$128,IF(101&lt;=$A85,$L$127,IF(51&lt;=$A85,$L$126,IF(31&lt;=$A85,$L$125,IF(21&lt;=$A85,$L$124,IF(11&lt;=$A85,$L$123,IF(1&lt;=$A85,$L$122,0)))))))),0))*1.1,0)</f>
        <v>33017</v>
      </c>
      <c r="L85" s="95">
        <v>15708</v>
      </c>
      <c r="M85" s="96">
        <f t="shared" si="22"/>
        <v>48725</v>
      </c>
      <c r="N85" s="97">
        <f t="shared" si="23"/>
        <v>1983</v>
      </c>
      <c r="O85" s="98">
        <f t="shared" si="23"/>
        <v>924</v>
      </c>
      <c r="P85" s="99">
        <f t="shared" si="23"/>
        <v>2907</v>
      </c>
      <c r="Q85" s="100">
        <f>ROUNDDOWN(($R$118+ROUNDDOWN(($A85*IF(501&lt;=$A85,$R$128,IF(101&lt;=$A85,$R$127,IF(51&lt;=$A85,$R$126,IF(31&lt;=$A85,$R$125,IF(21&lt;=$A85,$R$124,IF(11&lt;=$A85,$R$123,IF(1&lt;=$A85,$R$122,0)))))))),0))*1.1,0)</f>
        <v>34826</v>
      </c>
      <c r="R85" s="101">
        <f t="shared" si="19"/>
        <v>16632</v>
      </c>
      <c r="S85" s="102">
        <f t="shared" si="24"/>
        <v>51458</v>
      </c>
      <c r="T85" s="103">
        <f t="shared" si="25"/>
        <v>1809</v>
      </c>
      <c r="U85" s="104">
        <f t="shared" si="25"/>
        <v>924</v>
      </c>
      <c r="V85" s="105">
        <f t="shared" si="25"/>
        <v>2733</v>
      </c>
      <c r="W85" s="106">
        <f t="shared" si="26"/>
        <v>2794</v>
      </c>
      <c r="X85" s="86">
        <f t="shared" si="26"/>
        <v>2195</v>
      </c>
      <c r="Y85" s="87">
        <f t="shared" si="26"/>
        <v>4989</v>
      </c>
      <c r="Z85" s="107">
        <f t="shared" si="27"/>
        <v>1.0872252747252746</v>
      </c>
      <c r="AA85" s="83">
        <f t="shared" si="27"/>
        <v>1.1520398974856272</v>
      </c>
      <c r="AB85" s="83">
        <f t="shared" si="27"/>
        <v>1.1073618971787644</v>
      </c>
    </row>
    <row r="86" spans="1:28" s="57" customFormat="1" ht="18" customHeight="1" x14ac:dyDescent="0.25">
      <c r="A86" s="84">
        <v>81</v>
      </c>
      <c r="B86" s="85">
        <f t="shared" si="18"/>
        <v>32422</v>
      </c>
      <c r="C86" s="106">
        <v>14630</v>
      </c>
      <c r="D86" s="111">
        <f t="shared" si="28"/>
        <v>47052</v>
      </c>
      <c r="E86" s="88">
        <f>ROUNDDOWN(($F$118+ROUNDDOWN(($A86*IF(501&lt;=$A86,$F$128,IF(101&lt;=$A86,$F$127,IF(51&lt;=$A86,$F$126,IF(31&lt;=$A86,$F$125,IF(21&lt;=$A86,$F$124,IF(11&lt;=$A86,$F$123,IF(1&lt;=$A86,$F$122,0)))))))),0))*1.1,0)</f>
        <v>31236</v>
      </c>
      <c r="F86" s="89">
        <v>14960</v>
      </c>
      <c r="G86" s="90">
        <f t="shared" si="20"/>
        <v>46196</v>
      </c>
      <c r="H86" s="91">
        <f t="shared" si="21"/>
        <v>-1186</v>
      </c>
      <c r="I86" s="92">
        <f t="shared" si="21"/>
        <v>330</v>
      </c>
      <c r="J86" s="93">
        <f t="shared" si="21"/>
        <v>-856</v>
      </c>
      <c r="K86" s="94">
        <f>ROUNDDOWN(($L$118+ROUNDDOWN(($A86*IF(501&lt;=$A86,$L$128,IF(101&lt;=$A86,$L$127,IF(51&lt;=$A86,$L$126,IF(31&lt;=$A86,$L$125,IF(21&lt;=$A86,$L$124,IF(11&lt;=$A86,$L$123,IF(1&lt;=$A86,$L$122,0)))))))),0))*1.1,0)</f>
        <v>33233</v>
      </c>
      <c r="L86" s="95">
        <v>15895</v>
      </c>
      <c r="M86" s="96">
        <f t="shared" si="22"/>
        <v>49128</v>
      </c>
      <c r="N86" s="97">
        <f t="shared" si="23"/>
        <v>1997</v>
      </c>
      <c r="O86" s="98">
        <f t="shared" si="23"/>
        <v>935</v>
      </c>
      <c r="P86" s="99">
        <f t="shared" si="23"/>
        <v>2932</v>
      </c>
      <c r="Q86" s="100">
        <f>ROUNDDOWN(($R$118+ROUNDDOWN(($A86*IF(501&lt;=$A86,$R$128,IF(101&lt;=$A86,$R$127,IF(51&lt;=$A86,$R$126,IF(31&lt;=$A86,$R$125,IF(21&lt;=$A86,$R$124,IF(11&lt;=$A86,$R$123,IF(1&lt;=$A86,$R$122,0)))))))),0))*1.1,0)</f>
        <v>35052</v>
      </c>
      <c r="R86" s="101">
        <f t="shared" si="19"/>
        <v>16830</v>
      </c>
      <c r="S86" s="102">
        <f t="shared" si="24"/>
        <v>51882</v>
      </c>
      <c r="T86" s="103">
        <f t="shared" si="25"/>
        <v>1819</v>
      </c>
      <c r="U86" s="104">
        <f t="shared" si="25"/>
        <v>935</v>
      </c>
      <c r="V86" s="105">
        <f t="shared" si="25"/>
        <v>2754</v>
      </c>
      <c r="W86" s="106">
        <f t="shared" si="26"/>
        <v>2630</v>
      </c>
      <c r="X86" s="86">
        <f t="shared" si="26"/>
        <v>2200</v>
      </c>
      <c r="Y86" s="87">
        <f t="shared" si="26"/>
        <v>4830</v>
      </c>
      <c r="Z86" s="107">
        <f t="shared" si="27"/>
        <v>1.0811177595459873</v>
      </c>
      <c r="AA86" s="83">
        <f t="shared" si="27"/>
        <v>1.1503759398496241</v>
      </c>
      <c r="AB86" s="83">
        <f t="shared" si="27"/>
        <v>1.1026523845957663</v>
      </c>
    </row>
    <row r="87" spans="1:28" s="57" customFormat="1" ht="18" customHeight="1" x14ac:dyDescent="0.25">
      <c r="A87" s="84">
        <v>82</v>
      </c>
      <c r="B87" s="85">
        <f t="shared" si="18"/>
        <v>32813</v>
      </c>
      <c r="C87" s="106">
        <v>14822</v>
      </c>
      <c r="D87" s="111">
        <f t="shared" si="28"/>
        <v>47635</v>
      </c>
      <c r="E87" s="88">
        <f>ROUNDDOWN(($F$118+ROUNDDOWN(($A87*IF(501&lt;=$A87,$F$128,IF(101&lt;=$A87,$F$127,IF(51&lt;=$A87,$F$126,IF(31&lt;=$A87,$F$125,IF(21&lt;=$A87,$F$124,IF(11&lt;=$A87,$F$123,IF(1&lt;=$A87,$F$122,0)))))))),0))*1.1,0)</f>
        <v>31439</v>
      </c>
      <c r="F87" s="89">
        <v>15136</v>
      </c>
      <c r="G87" s="90">
        <f t="shared" si="20"/>
        <v>46575</v>
      </c>
      <c r="H87" s="91">
        <f t="shared" si="21"/>
        <v>-1374</v>
      </c>
      <c r="I87" s="92">
        <f t="shared" si="21"/>
        <v>314</v>
      </c>
      <c r="J87" s="93">
        <f t="shared" si="21"/>
        <v>-1060</v>
      </c>
      <c r="K87" s="94">
        <f>ROUNDDOWN(($L$118+ROUNDDOWN(($A87*IF(501&lt;=$A87,$L$128,IF(101&lt;=$A87,$L$127,IF(51&lt;=$A87,$L$126,IF(31&lt;=$A87,$L$125,IF(21&lt;=$A87,$L$124,IF(11&lt;=$A87,$L$123,IF(1&lt;=$A87,$L$122,0)))))))),0))*1.1,0)</f>
        <v>33448</v>
      </c>
      <c r="L87" s="95">
        <v>16082</v>
      </c>
      <c r="M87" s="96">
        <f t="shared" si="22"/>
        <v>49530</v>
      </c>
      <c r="N87" s="97">
        <f t="shared" si="23"/>
        <v>2009</v>
      </c>
      <c r="O87" s="98">
        <f t="shared" si="23"/>
        <v>946</v>
      </c>
      <c r="P87" s="99">
        <f t="shared" si="23"/>
        <v>2955</v>
      </c>
      <c r="Q87" s="100">
        <f>ROUNDDOWN(($R$118+ROUNDDOWN(($A87*IF(501&lt;=$A87,$R$128,IF(101&lt;=$A87,$R$127,IF(51&lt;=$A87,$R$126,IF(31&lt;=$A87,$R$125,IF(21&lt;=$A87,$R$124,IF(11&lt;=$A87,$R$123,IF(1&lt;=$A87,$R$122,0)))))))),0))*1.1,0)</f>
        <v>35279</v>
      </c>
      <c r="R87" s="101">
        <f t="shared" si="19"/>
        <v>17028</v>
      </c>
      <c r="S87" s="102">
        <f t="shared" si="24"/>
        <v>52307</v>
      </c>
      <c r="T87" s="103">
        <f t="shared" si="25"/>
        <v>1831</v>
      </c>
      <c r="U87" s="104">
        <f t="shared" si="25"/>
        <v>946</v>
      </c>
      <c r="V87" s="105">
        <f t="shared" si="25"/>
        <v>2777</v>
      </c>
      <c r="W87" s="106">
        <f t="shared" si="26"/>
        <v>2466</v>
      </c>
      <c r="X87" s="86">
        <f t="shared" si="26"/>
        <v>2206</v>
      </c>
      <c r="Y87" s="87">
        <f t="shared" si="26"/>
        <v>4672</v>
      </c>
      <c r="Z87" s="107">
        <f t="shared" si="27"/>
        <v>1.075153140523573</v>
      </c>
      <c r="AA87" s="83">
        <f t="shared" si="27"/>
        <v>1.1488328160841992</v>
      </c>
      <c r="AB87" s="83">
        <f t="shared" si="27"/>
        <v>1.0980791434869319</v>
      </c>
    </row>
    <row r="88" spans="1:28" s="57" customFormat="1" ht="18" customHeight="1" x14ac:dyDescent="0.25">
      <c r="A88" s="84">
        <v>83</v>
      </c>
      <c r="B88" s="85">
        <f t="shared" si="18"/>
        <v>33203</v>
      </c>
      <c r="C88" s="106">
        <v>15015</v>
      </c>
      <c r="D88" s="111">
        <f t="shared" si="28"/>
        <v>48218</v>
      </c>
      <c r="E88" s="88">
        <f>ROUNDDOWN(($F$118+ROUNDDOWN(($A88*IF(501&lt;=$A88,$F$128,IF(101&lt;=$A88,$F$127,IF(51&lt;=$A88,$F$126,IF(31&lt;=$A88,$F$125,IF(21&lt;=$A88,$F$124,IF(11&lt;=$A88,$F$123,IF(1&lt;=$A88,$F$122,0)))))))),0))*1.1,0)</f>
        <v>31641</v>
      </c>
      <c r="F88" s="89">
        <v>15312</v>
      </c>
      <c r="G88" s="90">
        <f t="shared" si="20"/>
        <v>46953</v>
      </c>
      <c r="H88" s="91">
        <f t="shared" si="21"/>
        <v>-1562</v>
      </c>
      <c r="I88" s="92">
        <f t="shared" si="21"/>
        <v>297</v>
      </c>
      <c r="J88" s="93">
        <f t="shared" si="21"/>
        <v>-1265</v>
      </c>
      <c r="K88" s="94">
        <f>ROUNDDOWN(($L$118+ROUNDDOWN(($A88*IF(501&lt;=$A88,$L$128,IF(101&lt;=$A88,$L$127,IF(51&lt;=$A88,$L$126,IF(31&lt;=$A88,$L$125,IF(21&lt;=$A88,$L$124,IF(11&lt;=$A88,$L$123,IF(1&lt;=$A88,$L$122,0)))))))),0))*1.1,0)</f>
        <v>33664</v>
      </c>
      <c r="L88" s="95">
        <v>16269</v>
      </c>
      <c r="M88" s="96">
        <f t="shared" si="22"/>
        <v>49933</v>
      </c>
      <c r="N88" s="97">
        <f t="shared" si="23"/>
        <v>2023</v>
      </c>
      <c r="O88" s="98">
        <f t="shared" si="23"/>
        <v>957</v>
      </c>
      <c r="P88" s="99">
        <f t="shared" si="23"/>
        <v>2980</v>
      </c>
      <c r="Q88" s="100">
        <f>ROUNDDOWN(($R$118+ROUNDDOWN(($A88*IF(501&lt;=$A88,$R$128,IF(101&lt;=$A88,$R$127,IF(51&lt;=$A88,$R$126,IF(31&lt;=$A88,$R$125,IF(21&lt;=$A88,$R$124,IF(11&lt;=$A88,$R$123,IF(1&lt;=$A88,$R$122,0)))))))),0))*1.1,0)</f>
        <v>35505</v>
      </c>
      <c r="R88" s="101">
        <f t="shared" si="19"/>
        <v>17226</v>
      </c>
      <c r="S88" s="102">
        <f t="shared" si="24"/>
        <v>52731</v>
      </c>
      <c r="T88" s="103">
        <f t="shared" si="25"/>
        <v>1841</v>
      </c>
      <c r="U88" s="104">
        <f t="shared" si="25"/>
        <v>957</v>
      </c>
      <c r="V88" s="105">
        <f t="shared" si="25"/>
        <v>2798</v>
      </c>
      <c r="W88" s="106">
        <f t="shared" si="26"/>
        <v>2302</v>
      </c>
      <c r="X88" s="86">
        <f t="shared" si="26"/>
        <v>2211</v>
      </c>
      <c r="Y88" s="87">
        <f t="shared" si="26"/>
        <v>4513</v>
      </c>
      <c r="Z88" s="107">
        <f t="shared" si="27"/>
        <v>1.0693310845405535</v>
      </c>
      <c r="AA88" s="83">
        <f t="shared" si="27"/>
        <v>1.1472527472527472</v>
      </c>
      <c r="AB88" s="83">
        <f t="shared" si="27"/>
        <v>1.0935957526235016</v>
      </c>
    </row>
    <row r="89" spans="1:28" s="57" customFormat="1" ht="18" customHeight="1" x14ac:dyDescent="0.25">
      <c r="A89" s="84">
        <v>84</v>
      </c>
      <c r="B89" s="85">
        <f t="shared" si="18"/>
        <v>33594</v>
      </c>
      <c r="C89" s="106">
        <v>15207</v>
      </c>
      <c r="D89" s="111">
        <f t="shared" si="28"/>
        <v>48801</v>
      </c>
      <c r="E89" s="88">
        <f>ROUNDDOWN(($F$118+ROUNDDOWN(($A89*IF(501&lt;=$A89,$F$128,IF(101&lt;=$A89,$F$127,IF(51&lt;=$A89,$F$126,IF(31&lt;=$A89,$F$125,IF(21&lt;=$A89,$F$124,IF(11&lt;=$A89,$F$123,IF(1&lt;=$A89,$F$122,0)))))))),0))*1.1,0)</f>
        <v>31843</v>
      </c>
      <c r="F89" s="89">
        <v>15488</v>
      </c>
      <c r="G89" s="90">
        <f t="shared" si="20"/>
        <v>47331</v>
      </c>
      <c r="H89" s="91">
        <f t="shared" si="21"/>
        <v>-1751</v>
      </c>
      <c r="I89" s="92">
        <f t="shared" si="21"/>
        <v>281</v>
      </c>
      <c r="J89" s="93">
        <f t="shared" si="21"/>
        <v>-1470</v>
      </c>
      <c r="K89" s="94">
        <f>ROUNDDOWN(($L$118+ROUNDDOWN(($A89*IF(501&lt;=$A89,$L$128,IF(101&lt;=$A89,$L$127,IF(51&lt;=$A89,$L$126,IF(31&lt;=$A89,$L$125,IF(21&lt;=$A89,$L$124,IF(11&lt;=$A89,$L$123,IF(1&lt;=$A89,$L$122,0)))))))),0))*1.1,0)</f>
        <v>33880</v>
      </c>
      <c r="L89" s="95">
        <v>16456</v>
      </c>
      <c r="M89" s="96">
        <f t="shared" si="22"/>
        <v>50336</v>
      </c>
      <c r="N89" s="97">
        <f t="shared" si="23"/>
        <v>2037</v>
      </c>
      <c r="O89" s="98">
        <f t="shared" si="23"/>
        <v>968</v>
      </c>
      <c r="P89" s="99">
        <f t="shared" si="23"/>
        <v>3005</v>
      </c>
      <c r="Q89" s="100">
        <f>ROUNDDOWN(($R$118+ROUNDDOWN(($A89*IF(501&lt;=$A89,$R$128,IF(101&lt;=$A89,$R$127,IF(51&lt;=$A89,$R$126,IF(31&lt;=$A89,$R$125,IF(21&lt;=$A89,$R$124,IF(11&lt;=$A89,$R$123,IF(1&lt;=$A89,$R$122,0)))))))),0))*1.1,0)</f>
        <v>35732</v>
      </c>
      <c r="R89" s="101">
        <f t="shared" si="19"/>
        <v>17424</v>
      </c>
      <c r="S89" s="102">
        <f t="shared" si="24"/>
        <v>53156</v>
      </c>
      <c r="T89" s="103">
        <f t="shared" si="25"/>
        <v>1852</v>
      </c>
      <c r="U89" s="104">
        <f t="shared" si="25"/>
        <v>968</v>
      </c>
      <c r="V89" s="105">
        <f t="shared" si="25"/>
        <v>2820</v>
      </c>
      <c r="W89" s="106">
        <f t="shared" si="26"/>
        <v>2138</v>
      </c>
      <c r="X89" s="86">
        <f t="shared" si="26"/>
        <v>2217</v>
      </c>
      <c r="Y89" s="87">
        <f t="shared" si="26"/>
        <v>4355</v>
      </c>
      <c r="Z89" s="107">
        <f t="shared" si="27"/>
        <v>1.063642317080431</v>
      </c>
      <c r="AA89" s="83">
        <f t="shared" si="27"/>
        <v>1.1457881238903136</v>
      </c>
      <c r="AB89" s="83">
        <f t="shared" si="27"/>
        <v>1.0892399745906847</v>
      </c>
    </row>
    <row r="90" spans="1:28" s="57" customFormat="1" ht="18" customHeight="1" x14ac:dyDescent="0.25">
      <c r="A90" s="84">
        <v>85</v>
      </c>
      <c r="B90" s="85">
        <f t="shared" si="18"/>
        <v>33984</v>
      </c>
      <c r="C90" s="106">
        <v>15400</v>
      </c>
      <c r="D90" s="111">
        <f t="shared" si="28"/>
        <v>49384</v>
      </c>
      <c r="E90" s="88">
        <f>ROUNDDOWN(($F$118+ROUNDDOWN(($A90*IF(501&lt;=$A90,$F$128,IF(101&lt;=$A90,$F$127,IF(51&lt;=$A90,$F$126,IF(31&lt;=$A90,$F$125,IF(21&lt;=$A90,$F$124,IF(11&lt;=$A90,$F$123,IF(1&lt;=$A90,$F$122,0)))))))),0))*1.1,0)</f>
        <v>32046</v>
      </c>
      <c r="F90" s="89">
        <v>15664</v>
      </c>
      <c r="G90" s="90">
        <f t="shared" si="20"/>
        <v>47710</v>
      </c>
      <c r="H90" s="91">
        <f t="shared" si="21"/>
        <v>-1938</v>
      </c>
      <c r="I90" s="92">
        <f t="shared" si="21"/>
        <v>264</v>
      </c>
      <c r="J90" s="93">
        <f t="shared" si="21"/>
        <v>-1674</v>
      </c>
      <c r="K90" s="94">
        <f>ROUNDDOWN(($L$118+ROUNDDOWN(($A90*IF(501&lt;=$A90,$L$128,IF(101&lt;=$A90,$L$127,IF(51&lt;=$A90,$L$126,IF(31&lt;=$A90,$L$125,IF(21&lt;=$A90,$L$124,IF(11&lt;=$A90,$L$123,IF(1&lt;=$A90,$L$122,0)))))))),0))*1.1,0)</f>
        <v>34095</v>
      </c>
      <c r="L90" s="95">
        <v>16643</v>
      </c>
      <c r="M90" s="96">
        <f t="shared" si="22"/>
        <v>50738</v>
      </c>
      <c r="N90" s="97">
        <f t="shared" si="23"/>
        <v>2049</v>
      </c>
      <c r="O90" s="98">
        <f t="shared" si="23"/>
        <v>979</v>
      </c>
      <c r="P90" s="99">
        <f t="shared" si="23"/>
        <v>3028</v>
      </c>
      <c r="Q90" s="100">
        <f>ROUNDDOWN(($R$118+ROUNDDOWN(($A90*IF(501&lt;=$A90,$R$128,IF(101&lt;=$A90,$R$127,IF(51&lt;=$A90,$R$126,IF(31&lt;=$A90,$R$125,IF(21&lt;=$A90,$R$124,IF(11&lt;=$A90,$R$123,IF(1&lt;=$A90,$R$122,0)))))))),0))*1.1,0)</f>
        <v>35959</v>
      </c>
      <c r="R90" s="101">
        <f t="shared" si="19"/>
        <v>17622</v>
      </c>
      <c r="S90" s="102">
        <f t="shared" si="24"/>
        <v>53581</v>
      </c>
      <c r="T90" s="103">
        <f t="shared" si="25"/>
        <v>1864</v>
      </c>
      <c r="U90" s="104">
        <f t="shared" si="25"/>
        <v>979</v>
      </c>
      <c r="V90" s="105">
        <f t="shared" si="25"/>
        <v>2843</v>
      </c>
      <c r="W90" s="106">
        <f t="shared" si="26"/>
        <v>1975</v>
      </c>
      <c r="X90" s="86">
        <f t="shared" si="26"/>
        <v>2222</v>
      </c>
      <c r="Y90" s="87">
        <f t="shared" si="26"/>
        <v>4197</v>
      </c>
      <c r="Z90" s="107">
        <f t="shared" si="27"/>
        <v>1.0581155838041432</v>
      </c>
      <c r="AA90" s="83">
        <f t="shared" si="27"/>
        <v>1.1442857142857144</v>
      </c>
      <c r="AB90" s="83">
        <f t="shared" si="27"/>
        <v>1.0849870403369513</v>
      </c>
    </row>
    <row r="91" spans="1:28" s="57" customFormat="1" ht="18" customHeight="1" x14ac:dyDescent="0.25">
      <c r="A91" s="84">
        <v>86</v>
      </c>
      <c r="B91" s="85">
        <f t="shared" si="18"/>
        <v>34375</v>
      </c>
      <c r="C91" s="106">
        <v>15592</v>
      </c>
      <c r="D91" s="111">
        <f t="shared" si="28"/>
        <v>49967</v>
      </c>
      <c r="E91" s="88">
        <f>ROUNDDOWN(($F$118+ROUNDDOWN(($A91*IF(501&lt;=$A91,$F$128,IF(101&lt;=$A91,$F$127,IF(51&lt;=$A91,$F$126,IF(31&lt;=$A91,$F$125,IF(21&lt;=$A91,$F$124,IF(11&lt;=$A91,$F$123,IF(1&lt;=$A91,$F$122,0)))))))),0))*1.1,0)</f>
        <v>32248</v>
      </c>
      <c r="F91" s="89">
        <v>15840</v>
      </c>
      <c r="G91" s="90">
        <f t="shared" si="20"/>
        <v>48088</v>
      </c>
      <c r="H91" s="91">
        <f t="shared" si="21"/>
        <v>-2127</v>
      </c>
      <c r="I91" s="92">
        <f t="shared" si="21"/>
        <v>248</v>
      </c>
      <c r="J91" s="93">
        <f t="shared" si="21"/>
        <v>-1879</v>
      </c>
      <c r="K91" s="94">
        <f>ROUNDDOWN(($L$118+ROUNDDOWN(($A91*IF(501&lt;=$A91,$L$128,IF(101&lt;=$A91,$L$127,IF(51&lt;=$A91,$L$126,IF(31&lt;=$A91,$L$125,IF(21&lt;=$A91,$L$124,IF(11&lt;=$A91,$L$123,IF(1&lt;=$A91,$L$122,0)))))))),0))*1.1,0)</f>
        <v>34311</v>
      </c>
      <c r="L91" s="95">
        <v>16830</v>
      </c>
      <c r="M91" s="96">
        <f t="shared" si="22"/>
        <v>51141</v>
      </c>
      <c r="N91" s="97">
        <f t="shared" si="23"/>
        <v>2063</v>
      </c>
      <c r="O91" s="98">
        <f t="shared" si="23"/>
        <v>990</v>
      </c>
      <c r="P91" s="99">
        <f t="shared" si="23"/>
        <v>3053</v>
      </c>
      <c r="Q91" s="100">
        <f>ROUNDDOWN(($R$118+ROUNDDOWN(($A91*IF(501&lt;=$A91,$R$128,IF(101&lt;=$A91,$R$127,IF(51&lt;=$A91,$R$126,IF(31&lt;=$A91,$R$125,IF(21&lt;=$A91,$R$124,IF(11&lt;=$A91,$R$123,IF(1&lt;=$A91,$R$122,0)))))))),0))*1.1,0)</f>
        <v>36185</v>
      </c>
      <c r="R91" s="101">
        <f t="shared" si="19"/>
        <v>17820</v>
      </c>
      <c r="S91" s="102">
        <f t="shared" si="24"/>
        <v>54005</v>
      </c>
      <c r="T91" s="103">
        <f t="shared" si="25"/>
        <v>1874</v>
      </c>
      <c r="U91" s="104">
        <f t="shared" si="25"/>
        <v>990</v>
      </c>
      <c r="V91" s="105">
        <f t="shared" si="25"/>
        <v>2864</v>
      </c>
      <c r="W91" s="106">
        <f t="shared" si="26"/>
        <v>1810</v>
      </c>
      <c r="X91" s="86">
        <f t="shared" si="26"/>
        <v>2228</v>
      </c>
      <c r="Y91" s="87">
        <f t="shared" si="26"/>
        <v>4038</v>
      </c>
      <c r="Z91" s="107">
        <f t="shared" si="27"/>
        <v>1.0526545454545455</v>
      </c>
      <c r="AA91" s="83">
        <f t="shared" si="27"/>
        <v>1.1428937916880451</v>
      </c>
      <c r="AB91" s="83">
        <f t="shared" si="27"/>
        <v>1.0808133368022894</v>
      </c>
    </row>
    <row r="92" spans="1:28" s="57" customFormat="1" ht="18" customHeight="1" x14ac:dyDescent="0.25">
      <c r="A92" s="84">
        <v>87</v>
      </c>
      <c r="B92" s="85">
        <f t="shared" si="18"/>
        <v>34765</v>
      </c>
      <c r="C92" s="106">
        <v>15785</v>
      </c>
      <c r="D92" s="111">
        <f t="shared" si="28"/>
        <v>50550</v>
      </c>
      <c r="E92" s="88">
        <f>ROUNDDOWN(($F$118+ROUNDDOWN(($A92*IF(501&lt;=$A92,$F$128,IF(101&lt;=$A92,$F$127,IF(51&lt;=$A92,$F$126,IF(31&lt;=$A92,$F$125,IF(21&lt;=$A92,$F$124,IF(11&lt;=$A92,$F$123,IF(1&lt;=$A92,$F$122,0)))))))),0))*1.1,0)</f>
        <v>32451</v>
      </c>
      <c r="F92" s="89">
        <v>16016</v>
      </c>
      <c r="G92" s="90">
        <f t="shared" si="20"/>
        <v>48467</v>
      </c>
      <c r="H92" s="91">
        <f t="shared" si="21"/>
        <v>-2314</v>
      </c>
      <c r="I92" s="92">
        <f t="shared" si="21"/>
        <v>231</v>
      </c>
      <c r="J92" s="93">
        <f t="shared" si="21"/>
        <v>-2083</v>
      </c>
      <c r="K92" s="94">
        <f>ROUNDDOWN(($L$118+ROUNDDOWN(($A92*IF(501&lt;=$A92,$L$128,IF(101&lt;=$A92,$L$127,IF(51&lt;=$A92,$L$126,IF(31&lt;=$A92,$L$125,IF(21&lt;=$A92,$L$124,IF(11&lt;=$A92,$L$123,IF(1&lt;=$A92,$L$122,0)))))))),0))*1.1,0)</f>
        <v>34526</v>
      </c>
      <c r="L92" s="95">
        <v>17017</v>
      </c>
      <c r="M92" s="96">
        <f t="shared" si="22"/>
        <v>51543</v>
      </c>
      <c r="N92" s="97">
        <f t="shared" si="23"/>
        <v>2075</v>
      </c>
      <c r="O92" s="98">
        <f t="shared" si="23"/>
        <v>1001</v>
      </c>
      <c r="P92" s="99">
        <f t="shared" si="23"/>
        <v>3076</v>
      </c>
      <c r="Q92" s="100">
        <f>ROUNDDOWN(($R$118+ROUNDDOWN(($A92*IF(501&lt;=$A92,$R$128,IF(101&lt;=$A92,$R$127,IF(51&lt;=$A92,$R$126,IF(31&lt;=$A92,$R$125,IF(21&lt;=$A92,$R$124,IF(11&lt;=$A92,$R$123,IF(1&lt;=$A92,$R$122,0)))))))),0))*1.1,0)</f>
        <v>36412</v>
      </c>
      <c r="R92" s="101">
        <f t="shared" si="19"/>
        <v>18018</v>
      </c>
      <c r="S92" s="102">
        <f t="shared" si="24"/>
        <v>54430</v>
      </c>
      <c r="T92" s="103">
        <f t="shared" si="25"/>
        <v>1886</v>
      </c>
      <c r="U92" s="104">
        <f t="shared" si="25"/>
        <v>1001</v>
      </c>
      <c r="V92" s="105">
        <f t="shared" si="25"/>
        <v>2887</v>
      </c>
      <c r="W92" s="106">
        <f t="shared" si="26"/>
        <v>1647</v>
      </c>
      <c r="X92" s="86">
        <f t="shared" si="26"/>
        <v>2233</v>
      </c>
      <c r="Y92" s="87">
        <f t="shared" si="26"/>
        <v>3880</v>
      </c>
      <c r="Z92" s="107">
        <f t="shared" si="27"/>
        <v>1.0473752337120668</v>
      </c>
      <c r="AA92" s="83">
        <f t="shared" si="27"/>
        <v>1.1414634146341462</v>
      </c>
      <c r="AB92" s="83">
        <f t="shared" si="27"/>
        <v>1.0767556874381801</v>
      </c>
    </row>
    <row r="93" spans="1:28" s="57" customFormat="1" ht="18" customHeight="1" x14ac:dyDescent="0.25">
      <c r="A93" s="84">
        <v>88</v>
      </c>
      <c r="B93" s="85">
        <f t="shared" si="18"/>
        <v>35156</v>
      </c>
      <c r="C93" s="106">
        <v>15977</v>
      </c>
      <c r="D93" s="111">
        <f t="shared" si="28"/>
        <v>51133</v>
      </c>
      <c r="E93" s="88">
        <f>ROUNDDOWN(($F$118+ROUNDDOWN(($A93*IF(501&lt;=$A93,$F$128,IF(101&lt;=$A93,$F$127,IF(51&lt;=$A93,$F$126,IF(31&lt;=$A93,$F$125,IF(21&lt;=$A93,$F$124,IF(11&lt;=$A93,$F$123,IF(1&lt;=$A93,$F$122,0)))))))),0))*1.1,0)</f>
        <v>32653</v>
      </c>
      <c r="F93" s="89">
        <v>16192</v>
      </c>
      <c r="G93" s="90">
        <f t="shared" si="20"/>
        <v>48845</v>
      </c>
      <c r="H93" s="91">
        <f t="shared" si="21"/>
        <v>-2503</v>
      </c>
      <c r="I93" s="92">
        <f t="shared" si="21"/>
        <v>215</v>
      </c>
      <c r="J93" s="93">
        <f t="shared" si="21"/>
        <v>-2288</v>
      </c>
      <c r="K93" s="94">
        <f>ROUNDDOWN(($L$118+ROUNDDOWN(($A93*IF(501&lt;=$A93,$L$128,IF(101&lt;=$A93,$L$127,IF(51&lt;=$A93,$L$126,IF(31&lt;=$A93,$L$125,IF(21&lt;=$A93,$L$124,IF(11&lt;=$A93,$L$123,IF(1&lt;=$A93,$L$122,0)))))))),0))*1.1,0)</f>
        <v>34742</v>
      </c>
      <c r="L93" s="95">
        <v>17204</v>
      </c>
      <c r="M93" s="96">
        <f t="shared" si="22"/>
        <v>51946</v>
      </c>
      <c r="N93" s="97">
        <f t="shared" si="23"/>
        <v>2089</v>
      </c>
      <c r="O93" s="98">
        <f t="shared" si="23"/>
        <v>1012</v>
      </c>
      <c r="P93" s="99">
        <f t="shared" si="23"/>
        <v>3101</v>
      </c>
      <c r="Q93" s="100">
        <f>ROUNDDOWN(($R$118+ROUNDDOWN(($A93*IF(501&lt;=$A93,$R$128,IF(101&lt;=$A93,$R$127,IF(51&lt;=$A93,$R$126,IF(31&lt;=$A93,$R$125,IF(21&lt;=$A93,$R$124,IF(11&lt;=$A93,$R$123,IF(1&lt;=$A93,$R$122,0)))))))),0))*1.1,0)</f>
        <v>36638</v>
      </c>
      <c r="R93" s="101">
        <f t="shared" si="19"/>
        <v>18216</v>
      </c>
      <c r="S93" s="102">
        <f t="shared" si="24"/>
        <v>54854</v>
      </c>
      <c r="T93" s="103">
        <f t="shared" si="25"/>
        <v>1896</v>
      </c>
      <c r="U93" s="104">
        <f t="shared" si="25"/>
        <v>1012</v>
      </c>
      <c r="V93" s="105">
        <f t="shared" si="25"/>
        <v>2908</v>
      </c>
      <c r="W93" s="106">
        <f t="shared" si="26"/>
        <v>1482</v>
      </c>
      <c r="X93" s="86">
        <f t="shared" si="26"/>
        <v>2239</v>
      </c>
      <c r="Y93" s="87">
        <f t="shared" si="26"/>
        <v>3721</v>
      </c>
      <c r="Z93" s="107">
        <f t="shared" si="27"/>
        <v>1.0421549664353169</v>
      </c>
      <c r="AA93" s="83">
        <f t="shared" si="27"/>
        <v>1.1401389497402517</v>
      </c>
      <c r="AB93" s="83">
        <f t="shared" si="27"/>
        <v>1.0727710089374767</v>
      </c>
    </row>
    <row r="94" spans="1:28" s="57" customFormat="1" ht="18" customHeight="1" x14ac:dyDescent="0.25">
      <c r="A94" s="84">
        <v>89</v>
      </c>
      <c r="B94" s="85">
        <f t="shared" si="18"/>
        <v>35546</v>
      </c>
      <c r="C94" s="106">
        <v>16170</v>
      </c>
      <c r="D94" s="111">
        <f t="shared" si="28"/>
        <v>51716</v>
      </c>
      <c r="E94" s="88">
        <f>ROUNDDOWN(($F$118+ROUNDDOWN(($A94*IF(501&lt;=$A94,$F$128,IF(101&lt;=$A94,$F$127,IF(51&lt;=$A94,$F$126,IF(31&lt;=$A94,$F$125,IF(21&lt;=$A94,$F$124,IF(11&lt;=$A94,$F$123,IF(1&lt;=$A94,$F$122,0)))))))),0))*1.1,0)</f>
        <v>32855</v>
      </c>
      <c r="F94" s="89">
        <v>16368</v>
      </c>
      <c r="G94" s="90">
        <f t="shared" si="20"/>
        <v>49223</v>
      </c>
      <c r="H94" s="91">
        <f t="shared" si="21"/>
        <v>-2691</v>
      </c>
      <c r="I94" s="92">
        <f t="shared" si="21"/>
        <v>198</v>
      </c>
      <c r="J94" s="93">
        <f t="shared" si="21"/>
        <v>-2493</v>
      </c>
      <c r="K94" s="94">
        <f>ROUNDDOWN(($L$118+ROUNDDOWN(($A94*IF(501&lt;=$A94,$L$128,IF(101&lt;=$A94,$L$127,IF(51&lt;=$A94,$L$126,IF(31&lt;=$A94,$L$125,IF(21&lt;=$A94,$L$124,IF(11&lt;=$A94,$L$123,IF(1&lt;=$A94,$L$122,0)))))))),0))*1.1,0)</f>
        <v>34958</v>
      </c>
      <c r="L94" s="95">
        <v>17391</v>
      </c>
      <c r="M94" s="96">
        <f t="shared" si="22"/>
        <v>52349</v>
      </c>
      <c r="N94" s="97">
        <f t="shared" si="23"/>
        <v>2103</v>
      </c>
      <c r="O94" s="98">
        <f t="shared" si="23"/>
        <v>1023</v>
      </c>
      <c r="P94" s="99">
        <f t="shared" si="23"/>
        <v>3126</v>
      </c>
      <c r="Q94" s="100">
        <f>ROUNDDOWN(($R$118+ROUNDDOWN(($A94*IF(501&lt;=$A94,$R$128,IF(101&lt;=$A94,$R$127,IF(51&lt;=$A94,$R$126,IF(31&lt;=$A94,$R$125,IF(21&lt;=$A94,$R$124,IF(11&lt;=$A94,$R$123,IF(1&lt;=$A94,$R$122,0)))))))),0))*1.1,0)</f>
        <v>36865</v>
      </c>
      <c r="R94" s="101">
        <f t="shared" si="19"/>
        <v>18414</v>
      </c>
      <c r="S94" s="102">
        <f t="shared" si="24"/>
        <v>55279</v>
      </c>
      <c r="T94" s="103">
        <f t="shared" si="25"/>
        <v>1907</v>
      </c>
      <c r="U94" s="104">
        <f t="shared" si="25"/>
        <v>1023</v>
      </c>
      <c r="V94" s="105">
        <f t="shared" si="25"/>
        <v>2930</v>
      </c>
      <c r="W94" s="106">
        <f t="shared" si="26"/>
        <v>1319</v>
      </c>
      <c r="X94" s="86">
        <f t="shared" si="26"/>
        <v>2244</v>
      </c>
      <c r="Y94" s="87">
        <f t="shared" si="26"/>
        <v>3563</v>
      </c>
      <c r="Z94" s="107">
        <f t="shared" si="27"/>
        <v>1.0371068474652563</v>
      </c>
      <c r="AA94" s="83">
        <f t="shared" si="27"/>
        <v>1.1387755102040817</v>
      </c>
      <c r="AB94" s="83">
        <f t="shared" si="27"/>
        <v>1.068895506226313</v>
      </c>
    </row>
    <row r="95" spans="1:28" s="57" customFormat="1" ht="18" customHeight="1" x14ac:dyDescent="0.25">
      <c r="A95" s="84">
        <v>90</v>
      </c>
      <c r="B95" s="85">
        <f t="shared" si="18"/>
        <v>35937</v>
      </c>
      <c r="C95" s="106">
        <v>16362</v>
      </c>
      <c r="D95" s="111">
        <f t="shared" si="28"/>
        <v>52299</v>
      </c>
      <c r="E95" s="88">
        <f>ROUNDDOWN(($F$118+ROUNDDOWN(($A95*IF(501&lt;=$A95,$F$128,IF(101&lt;=$A95,$F$127,IF(51&lt;=$A95,$F$126,IF(31&lt;=$A95,$F$125,IF(21&lt;=$A95,$F$124,IF(11&lt;=$A95,$F$123,IF(1&lt;=$A95,$F$122,0)))))))),0))*1.1,0)</f>
        <v>33058</v>
      </c>
      <c r="F95" s="89">
        <v>16544</v>
      </c>
      <c r="G95" s="90">
        <f t="shared" si="20"/>
        <v>49602</v>
      </c>
      <c r="H95" s="91">
        <f t="shared" si="21"/>
        <v>-2879</v>
      </c>
      <c r="I95" s="92">
        <f t="shared" si="21"/>
        <v>182</v>
      </c>
      <c r="J95" s="93">
        <f t="shared" si="21"/>
        <v>-2697</v>
      </c>
      <c r="K95" s="94">
        <f>ROUNDDOWN(($L$118+ROUNDDOWN(($A95*IF(501&lt;=$A95,$L$128,IF(101&lt;=$A95,$L$127,IF(51&lt;=$A95,$L$126,IF(31&lt;=$A95,$L$125,IF(21&lt;=$A95,$L$124,IF(11&lt;=$A95,$L$123,IF(1&lt;=$A95,$L$122,0)))))))),0))*1.1,0)</f>
        <v>35173</v>
      </c>
      <c r="L95" s="95">
        <v>17578</v>
      </c>
      <c r="M95" s="96">
        <f t="shared" si="22"/>
        <v>52751</v>
      </c>
      <c r="N95" s="97">
        <f t="shared" si="23"/>
        <v>2115</v>
      </c>
      <c r="O95" s="98">
        <f t="shared" si="23"/>
        <v>1034</v>
      </c>
      <c r="P95" s="99">
        <f t="shared" si="23"/>
        <v>3149</v>
      </c>
      <c r="Q95" s="100">
        <f>ROUNDDOWN(($R$118+ROUNDDOWN(($A95*IF(501&lt;=$A95,$R$128,IF(101&lt;=$A95,$R$127,IF(51&lt;=$A95,$R$126,IF(31&lt;=$A95,$R$125,IF(21&lt;=$A95,$R$124,IF(11&lt;=$A95,$R$123,IF(1&lt;=$A95,$R$122,0)))))))),0))*1.1,0)</f>
        <v>37092</v>
      </c>
      <c r="R95" s="101">
        <f t="shared" si="19"/>
        <v>18612</v>
      </c>
      <c r="S95" s="102">
        <f t="shared" si="24"/>
        <v>55704</v>
      </c>
      <c r="T95" s="103">
        <f t="shared" si="25"/>
        <v>1919</v>
      </c>
      <c r="U95" s="104">
        <f t="shared" si="25"/>
        <v>1034</v>
      </c>
      <c r="V95" s="105">
        <f t="shared" si="25"/>
        <v>2953</v>
      </c>
      <c r="W95" s="106">
        <f t="shared" si="26"/>
        <v>1155</v>
      </c>
      <c r="X95" s="86">
        <f t="shared" si="26"/>
        <v>2250</v>
      </c>
      <c r="Y95" s="87">
        <f t="shared" si="26"/>
        <v>3405</v>
      </c>
      <c r="Z95" s="107">
        <f t="shared" si="27"/>
        <v>1.0321395775941231</v>
      </c>
      <c r="AA95" s="83">
        <f t="shared" si="27"/>
        <v>1.1375137513751374</v>
      </c>
      <c r="AB95" s="83">
        <f t="shared" si="27"/>
        <v>1.0651064073882865</v>
      </c>
    </row>
    <row r="96" spans="1:28" s="57" customFormat="1" ht="18" customHeight="1" x14ac:dyDescent="0.25">
      <c r="A96" s="84">
        <v>91</v>
      </c>
      <c r="B96" s="85">
        <f t="shared" si="18"/>
        <v>36327</v>
      </c>
      <c r="C96" s="106">
        <v>16555</v>
      </c>
      <c r="D96" s="111">
        <f t="shared" si="28"/>
        <v>52882</v>
      </c>
      <c r="E96" s="88">
        <f>ROUNDDOWN(($F$118+ROUNDDOWN(($A96*IF(501&lt;=$A96,$F$128,IF(101&lt;=$A96,$F$127,IF(51&lt;=$A96,$F$126,IF(31&lt;=$A96,$F$125,IF(21&lt;=$A96,$F$124,IF(11&lt;=$A96,$F$123,IF(1&lt;=$A96,$F$122,0)))))))),0))*1.1,0)</f>
        <v>33260</v>
      </c>
      <c r="F96" s="89">
        <v>16720</v>
      </c>
      <c r="G96" s="90">
        <f t="shared" si="20"/>
        <v>49980</v>
      </c>
      <c r="H96" s="91">
        <f t="shared" si="21"/>
        <v>-3067</v>
      </c>
      <c r="I96" s="92">
        <f t="shared" si="21"/>
        <v>165</v>
      </c>
      <c r="J96" s="93">
        <f t="shared" si="21"/>
        <v>-2902</v>
      </c>
      <c r="K96" s="94">
        <f>ROUNDDOWN(($L$118+ROUNDDOWN(($A96*IF(501&lt;=$A96,$L$128,IF(101&lt;=$A96,$L$127,IF(51&lt;=$A96,$L$126,IF(31&lt;=$A96,$L$125,IF(21&lt;=$A96,$L$124,IF(11&lt;=$A96,$L$123,IF(1&lt;=$A96,$L$122,0)))))))),0))*1.1,0)</f>
        <v>35389</v>
      </c>
      <c r="L96" s="95">
        <v>17765</v>
      </c>
      <c r="M96" s="96">
        <f t="shared" si="22"/>
        <v>53154</v>
      </c>
      <c r="N96" s="97">
        <f t="shared" si="23"/>
        <v>2129</v>
      </c>
      <c r="O96" s="98">
        <f t="shared" si="23"/>
        <v>1045</v>
      </c>
      <c r="P96" s="99">
        <f t="shared" si="23"/>
        <v>3174</v>
      </c>
      <c r="Q96" s="100">
        <f>ROUNDDOWN(($R$118+ROUNDDOWN(($A96*IF(501&lt;=$A96,$R$128,IF(101&lt;=$A96,$R$127,IF(51&lt;=$A96,$R$126,IF(31&lt;=$A96,$R$125,IF(21&lt;=$A96,$R$124,IF(11&lt;=$A96,$R$123,IF(1&lt;=$A96,$R$122,0)))))))),0))*1.1,0)</f>
        <v>37318</v>
      </c>
      <c r="R96" s="101">
        <f t="shared" si="19"/>
        <v>18810</v>
      </c>
      <c r="S96" s="102">
        <f t="shared" si="24"/>
        <v>56128</v>
      </c>
      <c r="T96" s="103">
        <f t="shared" si="25"/>
        <v>1929</v>
      </c>
      <c r="U96" s="104">
        <f t="shared" si="25"/>
        <v>1045</v>
      </c>
      <c r="V96" s="105">
        <f t="shared" si="25"/>
        <v>2974</v>
      </c>
      <c r="W96" s="106">
        <f t="shared" si="26"/>
        <v>991</v>
      </c>
      <c r="X96" s="86">
        <f t="shared" si="26"/>
        <v>2255</v>
      </c>
      <c r="Y96" s="87">
        <f t="shared" si="26"/>
        <v>3246</v>
      </c>
      <c r="Z96" s="107">
        <f t="shared" si="27"/>
        <v>1.0272799845844689</v>
      </c>
      <c r="AA96" s="83">
        <f t="shared" si="27"/>
        <v>1.1362126245847175</v>
      </c>
      <c r="AB96" s="83">
        <f t="shared" si="27"/>
        <v>1.0613819447070838</v>
      </c>
    </row>
    <row r="97" spans="1:28" s="57" customFormat="1" ht="18" customHeight="1" x14ac:dyDescent="0.25">
      <c r="A97" s="84">
        <v>92</v>
      </c>
      <c r="B97" s="85">
        <f t="shared" si="18"/>
        <v>36718</v>
      </c>
      <c r="C97" s="106">
        <v>16747</v>
      </c>
      <c r="D97" s="111">
        <f t="shared" si="28"/>
        <v>53465</v>
      </c>
      <c r="E97" s="88">
        <f>ROUNDDOWN(($F$118+ROUNDDOWN(($A97*IF(501&lt;=$A97,$F$128,IF(101&lt;=$A97,$F$127,IF(51&lt;=$A97,$F$126,IF(31&lt;=$A97,$F$125,IF(21&lt;=$A97,$F$124,IF(11&lt;=$A97,$F$123,IF(1&lt;=$A97,$F$122,0)))))))),0))*1.1,0)</f>
        <v>33463</v>
      </c>
      <c r="F97" s="89">
        <v>16896</v>
      </c>
      <c r="G97" s="90">
        <f t="shared" si="20"/>
        <v>50359</v>
      </c>
      <c r="H97" s="91">
        <f t="shared" si="21"/>
        <v>-3255</v>
      </c>
      <c r="I97" s="92">
        <f t="shared" si="21"/>
        <v>149</v>
      </c>
      <c r="J97" s="93">
        <f t="shared" si="21"/>
        <v>-3106</v>
      </c>
      <c r="K97" s="94">
        <f>ROUNDDOWN(($L$118+ROUNDDOWN(($A97*IF(501&lt;=$A97,$L$128,IF(101&lt;=$A97,$L$127,IF(51&lt;=$A97,$L$126,IF(31&lt;=$A97,$L$125,IF(21&lt;=$A97,$L$124,IF(11&lt;=$A97,$L$123,IF(1&lt;=$A97,$L$122,0)))))))),0))*1.1,0)</f>
        <v>35604</v>
      </c>
      <c r="L97" s="95">
        <v>17952</v>
      </c>
      <c r="M97" s="96">
        <f t="shared" si="22"/>
        <v>53556</v>
      </c>
      <c r="N97" s="97">
        <f t="shared" si="23"/>
        <v>2141</v>
      </c>
      <c r="O97" s="98">
        <f t="shared" si="23"/>
        <v>1056</v>
      </c>
      <c r="P97" s="99">
        <f t="shared" si="23"/>
        <v>3197</v>
      </c>
      <c r="Q97" s="100">
        <f>ROUNDDOWN(($R$118+ROUNDDOWN(($A97*IF(501&lt;=$A97,$R$128,IF(101&lt;=$A97,$R$127,IF(51&lt;=$A97,$R$126,IF(31&lt;=$A97,$R$125,IF(21&lt;=$A97,$R$124,IF(11&lt;=$A97,$R$123,IF(1&lt;=$A97,$R$122,0)))))))),0))*1.1,0)</f>
        <v>37545</v>
      </c>
      <c r="R97" s="101">
        <f t="shared" si="19"/>
        <v>19008</v>
      </c>
      <c r="S97" s="102">
        <f t="shared" si="24"/>
        <v>56553</v>
      </c>
      <c r="T97" s="103">
        <f t="shared" si="25"/>
        <v>1941</v>
      </c>
      <c r="U97" s="104">
        <f t="shared" si="25"/>
        <v>1056</v>
      </c>
      <c r="V97" s="105">
        <f t="shared" si="25"/>
        <v>2997</v>
      </c>
      <c r="W97" s="106">
        <f t="shared" si="26"/>
        <v>827</v>
      </c>
      <c r="X97" s="86">
        <f t="shared" si="26"/>
        <v>2261</v>
      </c>
      <c r="Y97" s="87">
        <f t="shared" si="26"/>
        <v>3088</v>
      </c>
      <c r="Z97" s="107">
        <f t="shared" si="27"/>
        <v>1.022523013236015</v>
      </c>
      <c r="AA97" s="83">
        <f t="shared" si="27"/>
        <v>1.135009255389025</v>
      </c>
      <c r="AB97" s="83">
        <f t="shared" si="27"/>
        <v>1.0577574113906294</v>
      </c>
    </row>
    <row r="98" spans="1:28" s="57" customFormat="1" ht="18" customHeight="1" x14ac:dyDescent="0.25">
      <c r="A98" s="84">
        <v>93</v>
      </c>
      <c r="B98" s="85">
        <f t="shared" si="18"/>
        <v>37108</v>
      </c>
      <c r="C98" s="106">
        <v>16940</v>
      </c>
      <c r="D98" s="111">
        <f t="shared" si="28"/>
        <v>54048</v>
      </c>
      <c r="E98" s="88">
        <f>ROUNDDOWN(($F$118+ROUNDDOWN(($A98*IF(501&lt;=$A98,$F$128,IF(101&lt;=$A98,$F$127,IF(51&lt;=$A98,$F$126,IF(31&lt;=$A98,$F$125,IF(21&lt;=$A98,$F$124,IF(11&lt;=$A98,$F$123,IF(1&lt;=$A98,$F$122,0)))))))),0))*1.1,0)</f>
        <v>33665</v>
      </c>
      <c r="F98" s="89">
        <v>17072</v>
      </c>
      <c r="G98" s="90">
        <f t="shared" si="20"/>
        <v>50737</v>
      </c>
      <c r="H98" s="91">
        <f t="shared" si="21"/>
        <v>-3443</v>
      </c>
      <c r="I98" s="92">
        <f t="shared" si="21"/>
        <v>132</v>
      </c>
      <c r="J98" s="93">
        <f t="shared" si="21"/>
        <v>-3311</v>
      </c>
      <c r="K98" s="94">
        <f>ROUNDDOWN(($L$118+ROUNDDOWN(($A98*IF(501&lt;=$A98,$L$128,IF(101&lt;=$A98,$L$127,IF(51&lt;=$A98,$L$126,IF(31&lt;=$A98,$L$125,IF(21&lt;=$A98,$L$124,IF(11&lt;=$A98,$L$123,IF(1&lt;=$A98,$L$122,0)))))))),0))*1.1,0)</f>
        <v>35820</v>
      </c>
      <c r="L98" s="95">
        <v>18139</v>
      </c>
      <c r="M98" s="96">
        <f t="shared" si="22"/>
        <v>53959</v>
      </c>
      <c r="N98" s="97">
        <f t="shared" si="23"/>
        <v>2155</v>
      </c>
      <c r="O98" s="98">
        <f t="shared" si="23"/>
        <v>1067</v>
      </c>
      <c r="P98" s="99">
        <f t="shared" si="23"/>
        <v>3222</v>
      </c>
      <c r="Q98" s="100">
        <f>ROUNDDOWN(($R$118+ROUNDDOWN(($A98*IF(501&lt;=$A98,$R$128,IF(101&lt;=$A98,$R$127,IF(51&lt;=$A98,$R$126,IF(31&lt;=$A98,$R$125,IF(21&lt;=$A98,$R$124,IF(11&lt;=$A98,$R$123,IF(1&lt;=$A98,$R$122,0)))))))),0))*1.1,0)</f>
        <v>37771</v>
      </c>
      <c r="R98" s="101">
        <f t="shared" si="19"/>
        <v>19206</v>
      </c>
      <c r="S98" s="102">
        <f t="shared" si="24"/>
        <v>56977</v>
      </c>
      <c r="T98" s="103">
        <f t="shared" si="25"/>
        <v>1951</v>
      </c>
      <c r="U98" s="104">
        <f t="shared" si="25"/>
        <v>1067</v>
      </c>
      <c r="V98" s="105">
        <f t="shared" si="25"/>
        <v>3018</v>
      </c>
      <c r="W98" s="106">
        <f t="shared" si="26"/>
        <v>663</v>
      </c>
      <c r="X98" s="86">
        <f t="shared" si="26"/>
        <v>2266</v>
      </c>
      <c r="Y98" s="87">
        <f t="shared" si="26"/>
        <v>2929</v>
      </c>
      <c r="Z98" s="107">
        <f t="shared" si="27"/>
        <v>1.0178667672739032</v>
      </c>
      <c r="AA98" s="83">
        <f t="shared" si="27"/>
        <v>1.1337662337662338</v>
      </c>
      <c r="AB98" s="83">
        <f t="shared" si="27"/>
        <v>1.0541925695677916</v>
      </c>
    </row>
    <row r="99" spans="1:28" s="57" customFormat="1" ht="18" customHeight="1" x14ac:dyDescent="0.25">
      <c r="A99" s="84">
        <v>94</v>
      </c>
      <c r="B99" s="85">
        <f t="shared" si="18"/>
        <v>37499</v>
      </c>
      <c r="C99" s="106">
        <v>17132</v>
      </c>
      <c r="D99" s="111">
        <f t="shared" si="28"/>
        <v>54631</v>
      </c>
      <c r="E99" s="88">
        <f>ROUNDDOWN(($F$118+ROUNDDOWN(($A99*IF(501&lt;=$A99,$F$128,IF(101&lt;=$A99,$F$127,IF(51&lt;=$A99,$F$126,IF(31&lt;=$A99,$F$125,IF(21&lt;=$A99,$F$124,IF(11&lt;=$A99,$F$123,IF(1&lt;=$A99,$F$122,0)))))))),0))*1.1,0)</f>
        <v>33867</v>
      </c>
      <c r="F99" s="89">
        <v>17248</v>
      </c>
      <c r="G99" s="90">
        <f t="shared" si="20"/>
        <v>51115</v>
      </c>
      <c r="H99" s="91">
        <f t="shared" si="21"/>
        <v>-3632</v>
      </c>
      <c r="I99" s="92">
        <f t="shared" si="21"/>
        <v>116</v>
      </c>
      <c r="J99" s="93">
        <f t="shared" si="21"/>
        <v>-3516</v>
      </c>
      <c r="K99" s="94">
        <f>ROUNDDOWN(($L$118+ROUNDDOWN(($A99*IF(501&lt;=$A99,$L$128,IF(101&lt;=$A99,$L$127,IF(51&lt;=$A99,$L$126,IF(31&lt;=$A99,$L$125,IF(21&lt;=$A99,$L$124,IF(11&lt;=$A99,$L$123,IF(1&lt;=$A99,$L$122,0)))))))),0))*1.1,0)</f>
        <v>36036</v>
      </c>
      <c r="L99" s="95">
        <v>18326</v>
      </c>
      <c r="M99" s="96">
        <f t="shared" si="22"/>
        <v>54362</v>
      </c>
      <c r="N99" s="97">
        <f t="shared" si="23"/>
        <v>2169</v>
      </c>
      <c r="O99" s="98">
        <f t="shared" si="23"/>
        <v>1078</v>
      </c>
      <c r="P99" s="99">
        <f t="shared" si="23"/>
        <v>3247</v>
      </c>
      <c r="Q99" s="100">
        <f>ROUNDDOWN(($R$118+ROUNDDOWN(($A99*IF(501&lt;=$A99,$R$128,IF(101&lt;=$A99,$R$127,IF(51&lt;=$A99,$R$126,IF(31&lt;=$A99,$R$125,IF(21&lt;=$A99,$R$124,IF(11&lt;=$A99,$R$123,IF(1&lt;=$A99,$R$122,0)))))))),0))*1.1,0)</f>
        <v>37998</v>
      </c>
      <c r="R99" s="101">
        <f t="shared" si="19"/>
        <v>19404</v>
      </c>
      <c r="S99" s="102">
        <f t="shared" si="24"/>
        <v>57402</v>
      </c>
      <c r="T99" s="103">
        <f t="shared" si="25"/>
        <v>1962</v>
      </c>
      <c r="U99" s="104">
        <f t="shared" si="25"/>
        <v>1078</v>
      </c>
      <c r="V99" s="105">
        <f t="shared" si="25"/>
        <v>3040</v>
      </c>
      <c r="W99" s="106">
        <f t="shared" si="26"/>
        <v>499</v>
      </c>
      <c r="X99" s="86">
        <f t="shared" si="26"/>
        <v>2272</v>
      </c>
      <c r="Y99" s="87">
        <f t="shared" si="26"/>
        <v>2771</v>
      </c>
      <c r="Z99" s="107">
        <f t="shared" si="27"/>
        <v>1.0133070215205739</v>
      </c>
      <c r="AA99" s="83">
        <f t="shared" si="27"/>
        <v>1.1326173243053934</v>
      </c>
      <c r="AB99" s="83">
        <f t="shared" si="27"/>
        <v>1.0507221174790871</v>
      </c>
    </row>
    <row r="100" spans="1:28" s="57" customFormat="1" ht="18" customHeight="1" x14ac:dyDescent="0.25">
      <c r="A100" s="84">
        <v>95</v>
      </c>
      <c r="B100" s="85">
        <f t="shared" si="18"/>
        <v>37889</v>
      </c>
      <c r="C100" s="106">
        <v>17325</v>
      </c>
      <c r="D100" s="111">
        <f t="shared" si="28"/>
        <v>55214</v>
      </c>
      <c r="E100" s="88">
        <f>ROUNDDOWN(($F$118+ROUNDDOWN(($A100*IF(501&lt;=$A100,$F$128,IF(101&lt;=$A100,$F$127,IF(51&lt;=$A100,$F$126,IF(31&lt;=$A100,$F$125,IF(21&lt;=$A100,$F$124,IF(11&lt;=$A100,$F$123,IF(1&lt;=$A100,$F$122,0)))))))),0))*1.1,0)</f>
        <v>34070</v>
      </c>
      <c r="F100" s="89">
        <v>17424</v>
      </c>
      <c r="G100" s="90">
        <f t="shared" si="20"/>
        <v>51494</v>
      </c>
      <c r="H100" s="91">
        <f t="shared" si="21"/>
        <v>-3819</v>
      </c>
      <c r="I100" s="92">
        <f t="shared" si="21"/>
        <v>99</v>
      </c>
      <c r="J100" s="93">
        <f t="shared" si="21"/>
        <v>-3720</v>
      </c>
      <c r="K100" s="94">
        <f>ROUNDDOWN(($L$118+ROUNDDOWN(($A100*IF(501&lt;=$A100,$L$128,IF(101&lt;=$A100,$L$127,IF(51&lt;=$A100,$L$126,IF(31&lt;=$A100,$L$125,IF(21&lt;=$A100,$L$124,IF(11&lt;=$A100,$L$123,IF(1&lt;=$A100,$L$122,0)))))))),0))*1.1,0)</f>
        <v>36251</v>
      </c>
      <c r="L100" s="95">
        <v>18513</v>
      </c>
      <c r="M100" s="96">
        <f t="shared" si="22"/>
        <v>54764</v>
      </c>
      <c r="N100" s="97">
        <f t="shared" si="23"/>
        <v>2181</v>
      </c>
      <c r="O100" s="98">
        <f t="shared" si="23"/>
        <v>1089</v>
      </c>
      <c r="P100" s="99">
        <f t="shared" si="23"/>
        <v>3270</v>
      </c>
      <c r="Q100" s="100">
        <f>ROUNDDOWN(($R$118+ROUNDDOWN(($A100*IF(501&lt;=$A100,$R$128,IF(101&lt;=$A100,$R$127,IF(51&lt;=$A100,$R$126,IF(31&lt;=$A100,$R$125,IF(21&lt;=$A100,$R$124,IF(11&lt;=$A100,$R$123,IF(1&lt;=$A100,$R$122,0)))))))),0))*1.1,0)</f>
        <v>38225</v>
      </c>
      <c r="R100" s="101">
        <f t="shared" si="19"/>
        <v>19602</v>
      </c>
      <c r="S100" s="102">
        <f t="shared" si="24"/>
        <v>57827</v>
      </c>
      <c r="T100" s="103">
        <f t="shared" si="25"/>
        <v>1974</v>
      </c>
      <c r="U100" s="104">
        <f t="shared" si="25"/>
        <v>1089</v>
      </c>
      <c r="V100" s="105">
        <f t="shared" si="25"/>
        <v>3063</v>
      </c>
      <c r="W100" s="106">
        <f t="shared" si="26"/>
        <v>336</v>
      </c>
      <c r="X100" s="86">
        <f t="shared" si="26"/>
        <v>2277</v>
      </c>
      <c r="Y100" s="87">
        <f t="shared" si="26"/>
        <v>2613</v>
      </c>
      <c r="Z100" s="107">
        <f t="shared" si="27"/>
        <v>1.0088680091847237</v>
      </c>
      <c r="AA100" s="83">
        <f t="shared" si="27"/>
        <v>1.1314285714285715</v>
      </c>
      <c r="AB100" s="83">
        <f t="shared" si="27"/>
        <v>1.0473249538160612</v>
      </c>
    </row>
    <row r="101" spans="1:28" s="57" customFormat="1" ht="18" customHeight="1" x14ac:dyDescent="0.25">
      <c r="A101" s="84">
        <v>96</v>
      </c>
      <c r="B101" s="85">
        <f t="shared" si="18"/>
        <v>38280</v>
      </c>
      <c r="C101" s="106">
        <v>17517</v>
      </c>
      <c r="D101" s="111">
        <f t="shared" si="28"/>
        <v>55797</v>
      </c>
      <c r="E101" s="88">
        <f>ROUNDDOWN(($F$118+ROUNDDOWN(($A101*IF(501&lt;=$A101,$F$128,IF(101&lt;=$A101,$F$127,IF(51&lt;=$A101,$F$126,IF(31&lt;=$A101,$F$125,IF(21&lt;=$A101,$F$124,IF(11&lt;=$A101,$F$123,IF(1&lt;=$A101,$F$122,0)))))))),0))*1.1,0)</f>
        <v>34272</v>
      </c>
      <c r="F101" s="89">
        <v>17600</v>
      </c>
      <c r="G101" s="90">
        <f t="shared" si="20"/>
        <v>51872</v>
      </c>
      <c r="H101" s="91">
        <f t="shared" si="21"/>
        <v>-4008</v>
      </c>
      <c r="I101" s="92">
        <f t="shared" si="21"/>
        <v>83</v>
      </c>
      <c r="J101" s="93">
        <f t="shared" si="21"/>
        <v>-3925</v>
      </c>
      <c r="K101" s="94">
        <f>ROUNDDOWN(($L$118+ROUNDDOWN(($A101*IF(501&lt;=$A101,$L$128,IF(101&lt;=$A101,$L$127,IF(51&lt;=$A101,$L$126,IF(31&lt;=$A101,$L$125,IF(21&lt;=$A101,$L$124,IF(11&lt;=$A101,$L$123,IF(1&lt;=$A101,$L$122,0)))))))),0))*1.1,0)</f>
        <v>36467</v>
      </c>
      <c r="L101" s="95">
        <v>18700</v>
      </c>
      <c r="M101" s="96">
        <f t="shared" si="22"/>
        <v>55167</v>
      </c>
      <c r="N101" s="97">
        <f t="shared" si="23"/>
        <v>2195</v>
      </c>
      <c r="O101" s="98">
        <f t="shared" si="23"/>
        <v>1100</v>
      </c>
      <c r="P101" s="99">
        <f t="shared" si="23"/>
        <v>3295</v>
      </c>
      <c r="Q101" s="100">
        <f>ROUNDDOWN(($R$118+ROUNDDOWN(($A101*IF(501&lt;=$A101,$R$128,IF(101&lt;=$A101,$R$127,IF(51&lt;=$A101,$R$126,IF(31&lt;=$A101,$R$125,IF(21&lt;=$A101,$R$124,IF(11&lt;=$A101,$R$123,IF(1&lt;=$A101,$R$122,0)))))))),0))*1.1,0)</f>
        <v>38451</v>
      </c>
      <c r="R101" s="101">
        <f t="shared" si="19"/>
        <v>19800</v>
      </c>
      <c r="S101" s="102">
        <f t="shared" si="24"/>
        <v>58251</v>
      </c>
      <c r="T101" s="103">
        <f t="shared" si="25"/>
        <v>1984</v>
      </c>
      <c r="U101" s="104">
        <f t="shared" si="25"/>
        <v>1100</v>
      </c>
      <c r="V101" s="105">
        <f t="shared" si="25"/>
        <v>3084</v>
      </c>
      <c r="W101" s="106">
        <f t="shared" si="26"/>
        <v>171</v>
      </c>
      <c r="X101" s="86">
        <f t="shared" si="26"/>
        <v>2283</v>
      </c>
      <c r="Y101" s="87">
        <f t="shared" si="26"/>
        <v>2454</v>
      </c>
      <c r="Z101" s="107">
        <f t="shared" si="27"/>
        <v>1.0044670846394985</v>
      </c>
      <c r="AA101" s="83">
        <f t="shared" si="27"/>
        <v>1.1303305360506937</v>
      </c>
      <c r="AB101" s="83">
        <f t="shared" si="27"/>
        <v>1.0439808591859778</v>
      </c>
    </row>
    <row r="102" spans="1:28" s="57" customFormat="1" ht="18" customHeight="1" x14ac:dyDescent="0.25">
      <c r="A102" s="84">
        <v>97</v>
      </c>
      <c r="B102" s="85">
        <f t="shared" si="18"/>
        <v>38670</v>
      </c>
      <c r="C102" s="106">
        <v>17710</v>
      </c>
      <c r="D102" s="111">
        <f t="shared" si="28"/>
        <v>56380</v>
      </c>
      <c r="E102" s="88">
        <f>ROUNDDOWN(($F$118+ROUNDDOWN(($A102*IF(501&lt;=$A102,$F$128,IF(101&lt;=$A102,$F$127,IF(51&lt;=$A102,$F$126,IF(31&lt;=$A102,$F$125,IF(21&lt;=$A102,$F$124,IF(11&lt;=$A102,$F$123,IF(1&lt;=$A102,$F$122,0)))))))),0))*1.1,0)</f>
        <v>34475</v>
      </c>
      <c r="F102" s="89">
        <v>17776</v>
      </c>
      <c r="G102" s="90">
        <f t="shared" si="20"/>
        <v>52251</v>
      </c>
      <c r="H102" s="91">
        <f t="shared" si="21"/>
        <v>-4195</v>
      </c>
      <c r="I102" s="92">
        <f t="shared" si="21"/>
        <v>66</v>
      </c>
      <c r="J102" s="93">
        <f t="shared" si="21"/>
        <v>-4129</v>
      </c>
      <c r="K102" s="94">
        <f>ROUNDDOWN(($L$118+ROUNDDOWN(($A102*IF(501&lt;=$A102,$L$128,IF(101&lt;=$A102,$L$127,IF(51&lt;=$A102,$L$126,IF(31&lt;=$A102,$L$125,IF(21&lt;=$A102,$L$124,IF(11&lt;=$A102,$L$123,IF(1&lt;=$A102,$L$122,0)))))))),0))*1.1,0)</f>
        <v>36682</v>
      </c>
      <c r="L102" s="95">
        <v>18887</v>
      </c>
      <c r="M102" s="96">
        <f t="shared" si="22"/>
        <v>55569</v>
      </c>
      <c r="N102" s="97">
        <f t="shared" si="23"/>
        <v>2207</v>
      </c>
      <c r="O102" s="98">
        <f t="shared" si="23"/>
        <v>1111</v>
      </c>
      <c r="P102" s="99">
        <f t="shared" si="23"/>
        <v>3318</v>
      </c>
      <c r="Q102" s="100">
        <f>ROUNDDOWN(($R$118+ROUNDDOWN(($A102*IF(501&lt;=$A102,$R$128,IF(101&lt;=$A102,$R$127,IF(51&lt;=$A102,$R$126,IF(31&lt;=$A102,$R$125,IF(21&lt;=$A102,$R$124,IF(11&lt;=$A102,$R$123,IF(1&lt;=$A102,$R$122,0)))))))),0))*1.1,0)</f>
        <v>38678</v>
      </c>
      <c r="R102" s="101">
        <f t="shared" si="19"/>
        <v>19998</v>
      </c>
      <c r="S102" s="102">
        <f t="shared" si="24"/>
        <v>58676</v>
      </c>
      <c r="T102" s="103">
        <f t="shared" si="25"/>
        <v>1996</v>
      </c>
      <c r="U102" s="104">
        <f t="shared" si="25"/>
        <v>1111</v>
      </c>
      <c r="V102" s="105">
        <f t="shared" si="25"/>
        <v>3107</v>
      </c>
      <c r="W102" s="106">
        <f t="shared" si="26"/>
        <v>8</v>
      </c>
      <c r="X102" s="86">
        <f t="shared" si="26"/>
        <v>2288</v>
      </c>
      <c r="Y102" s="87">
        <f t="shared" si="26"/>
        <v>2296</v>
      </c>
      <c r="Z102" s="107">
        <f t="shared" si="27"/>
        <v>1.0002068787173519</v>
      </c>
      <c r="AA102" s="83">
        <f t="shared" si="27"/>
        <v>1.129192546583851</v>
      </c>
      <c r="AB102" s="83">
        <f t="shared" si="27"/>
        <v>1.0407236608726498</v>
      </c>
    </row>
    <row r="103" spans="1:28" s="57" customFormat="1" ht="18" customHeight="1" x14ac:dyDescent="0.25">
      <c r="A103" s="84">
        <v>98</v>
      </c>
      <c r="B103" s="85">
        <f t="shared" si="18"/>
        <v>39061</v>
      </c>
      <c r="C103" s="106">
        <v>17902</v>
      </c>
      <c r="D103" s="111">
        <f t="shared" si="28"/>
        <v>56963</v>
      </c>
      <c r="E103" s="88">
        <f>ROUNDDOWN(($F$118+ROUNDDOWN(($A103*IF(501&lt;=$A103,$F$128,IF(101&lt;=$A103,$F$127,IF(51&lt;=$A103,$F$126,IF(31&lt;=$A103,$F$125,IF(21&lt;=$A103,$F$124,IF(11&lt;=$A103,$F$123,IF(1&lt;=$A103,$F$122,0)))))))),0))*1.1,0)</f>
        <v>34677</v>
      </c>
      <c r="F103" s="89">
        <v>17952</v>
      </c>
      <c r="G103" s="90">
        <f t="shared" si="20"/>
        <v>52629</v>
      </c>
      <c r="H103" s="91">
        <f t="shared" si="21"/>
        <v>-4384</v>
      </c>
      <c r="I103" s="92">
        <f t="shared" si="21"/>
        <v>50</v>
      </c>
      <c r="J103" s="93">
        <f t="shared" si="21"/>
        <v>-4334</v>
      </c>
      <c r="K103" s="94">
        <f>ROUNDDOWN(($L$118+ROUNDDOWN(($A103*IF(501&lt;=$A103,$L$128,IF(101&lt;=$A103,$L$127,IF(51&lt;=$A103,$L$126,IF(31&lt;=$A103,$L$125,IF(21&lt;=$A103,$L$124,IF(11&lt;=$A103,$L$123,IF(1&lt;=$A103,$L$122,0)))))))),0))*1.1,0)</f>
        <v>36898</v>
      </c>
      <c r="L103" s="95">
        <v>19074</v>
      </c>
      <c r="M103" s="96">
        <f t="shared" si="22"/>
        <v>55972</v>
      </c>
      <c r="N103" s="97">
        <f t="shared" si="23"/>
        <v>2221</v>
      </c>
      <c r="O103" s="98">
        <f t="shared" si="23"/>
        <v>1122</v>
      </c>
      <c r="P103" s="99">
        <f t="shared" si="23"/>
        <v>3343</v>
      </c>
      <c r="Q103" s="100">
        <f>ROUNDDOWN(($R$118+ROUNDDOWN(($A103*IF(501&lt;=$A103,$R$128,IF(101&lt;=$A103,$R$127,IF(51&lt;=$A103,$R$126,IF(31&lt;=$A103,$R$125,IF(21&lt;=$A103,$R$124,IF(11&lt;=$A103,$R$123,IF(1&lt;=$A103,$R$122,0)))))))),0))*1.1,0)</f>
        <v>38904</v>
      </c>
      <c r="R103" s="101">
        <f t="shared" si="19"/>
        <v>20196</v>
      </c>
      <c r="S103" s="102">
        <f t="shared" si="24"/>
        <v>59100</v>
      </c>
      <c r="T103" s="103">
        <f t="shared" si="25"/>
        <v>2006</v>
      </c>
      <c r="U103" s="104">
        <f t="shared" si="25"/>
        <v>1122</v>
      </c>
      <c r="V103" s="105">
        <f t="shared" si="25"/>
        <v>3128</v>
      </c>
      <c r="W103" s="106">
        <f t="shared" si="26"/>
        <v>-157</v>
      </c>
      <c r="X103" s="86">
        <f t="shared" si="26"/>
        <v>2294</v>
      </c>
      <c r="Y103" s="87">
        <f t="shared" si="26"/>
        <v>2137</v>
      </c>
      <c r="Z103" s="107">
        <f t="shared" si="27"/>
        <v>0.99598064565679323</v>
      </c>
      <c r="AA103" s="83">
        <f t="shared" si="27"/>
        <v>1.1281421070271478</v>
      </c>
      <c r="AB103" s="83">
        <f t="shared" si="27"/>
        <v>1.0375155802889595</v>
      </c>
    </row>
    <row r="104" spans="1:28" s="57" customFormat="1" ht="18" customHeight="1" x14ac:dyDescent="0.25">
      <c r="A104" s="84">
        <v>99</v>
      </c>
      <c r="B104" s="85">
        <f t="shared" si="18"/>
        <v>39451</v>
      </c>
      <c r="C104" s="106">
        <v>18095</v>
      </c>
      <c r="D104" s="111">
        <f t="shared" si="28"/>
        <v>57546</v>
      </c>
      <c r="E104" s="88">
        <f>ROUNDDOWN(($F$118+ROUNDDOWN(($A104*IF(501&lt;=$A104,$F$128,IF(101&lt;=$A104,$F$127,IF(51&lt;=$A104,$F$126,IF(31&lt;=$A104,$F$125,IF(21&lt;=$A104,$F$124,IF(11&lt;=$A104,$F$123,IF(1&lt;=$A104,$F$122,0)))))))),0))*1.1,0)</f>
        <v>34879</v>
      </c>
      <c r="F104" s="89">
        <v>18128</v>
      </c>
      <c r="G104" s="90">
        <f t="shared" si="20"/>
        <v>53007</v>
      </c>
      <c r="H104" s="91">
        <f t="shared" si="21"/>
        <v>-4572</v>
      </c>
      <c r="I104" s="92">
        <f t="shared" si="21"/>
        <v>33</v>
      </c>
      <c r="J104" s="93">
        <f t="shared" si="21"/>
        <v>-4539</v>
      </c>
      <c r="K104" s="94">
        <f>ROUNDDOWN(($L$118+ROUNDDOWN(($A104*IF(501&lt;=$A104,$L$128,IF(101&lt;=$A104,$L$127,IF(51&lt;=$A104,$L$126,IF(31&lt;=$A104,$L$125,IF(21&lt;=$A104,$L$124,IF(11&lt;=$A104,$L$123,IF(1&lt;=$A104,$L$122,0)))))))),0))*1.1,0)</f>
        <v>37114</v>
      </c>
      <c r="L104" s="95">
        <v>19261</v>
      </c>
      <c r="M104" s="96">
        <f t="shared" si="22"/>
        <v>56375</v>
      </c>
      <c r="N104" s="97">
        <f t="shared" si="23"/>
        <v>2235</v>
      </c>
      <c r="O104" s="98">
        <f t="shared" si="23"/>
        <v>1133</v>
      </c>
      <c r="P104" s="99">
        <f t="shared" si="23"/>
        <v>3368</v>
      </c>
      <c r="Q104" s="100">
        <f>ROUNDDOWN(($R$118+ROUNDDOWN(($A104*IF(501&lt;=$A104,$R$128,IF(101&lt;=$A104,$R$127,IF(51&lt;=$A104,$R$126,IF(31&lt;=$A104,$R$125,IF(21&lt;=$A104,$R$124,IF(11&lt;=$A104,$R$123,IF(1&lt;=$A104,$R$122,0)))))))),0))*1.1,0)</f>
        <v>39131</v>
      </c>
      <c r="R104" s="101">
        <f t="shared" si="19"/>
        <v>20394</v>
      </c>
      <c r="S104" s="102">
        <f t="shared" si="24"/>
        <v>59525</v>
      </c>
      <c r="T104" s="103">
        <f t="shared" si="25"/>
        <v>2017</v>
      </c>
      <c r="U104" s="104">
        <f t="shared" si="25"/>
        <v>1133</v>
      </c>
      <c r="V104" s="105">
        <f t="shared" si="25"/>
        <v>3150</v>
      </c>
      <c r="W104" s="106">
        <f t="shared" si="26"/>
        <v>-320</v>
      </c>
      <c r="X104" s="86">
        <f t="shared" si="26"/>
        <v>2299</v>
      </c>
      <c r="Y104" s="87">
        <f t="shared" si="26"/>
        <v>1979</v>
      </c>
      <c r="Z104" s="107">
        <f t="shared" si="27"/>
        <v>0.99188867202352282</v>
      </c>
      <c r="AA104" s="83">
        <f t="shared" si="27"/>
        <v>1.1270516717325227</v>
      </c>
      <c r="AB104" s="83">
        <f t="shared" si="27"/>
        <v>1.0343898794008273</v>
      </c>
    </row>
    <row r="105" spans="1:28" s="57" customFormat="1" ht="18" customHeight="1" x14ac:dyDescent="0.25">
      <c r="A105" s="84">
        <v>100</v>
      </c>
      <c r="B105" s="85">
        <f t="shared" si="18"/>
        <v>39842</v>
      </c>
      <c r="C105" s="106">
        <v>18287</v>
      </c>
      <c r="D105" s="111">
        <f t="shared" si="28"/>
        <v>58129</v>
      </c>
      <c r="E105" s="88">
        <f>ROUNDDOWN(($F$118+ROUNDDOWN(($A105*IF(501&lt;=$A105,$F$128,IF(101&lt;=$A105,$F$127,IF(51&lt;=$A105,$F$126,IF(31&lt;=$A105,$F$125,IF(21&lt;=$A105,$F$124,IF(11&lt;=$A105,$F$123,IF(1&lt;=$A105,$F$122,0)))))))),0))*1.1,0)</f>
        <v>35082</v>
      </c>
      <c r="F105" s="89">
        <v>18304</v>
      </c>
      <c r="G105" s="90">
        <f t="shared" si="20"/>
        <v>53386</v>
      </c>
      <c r="H105" s="91">
        <f t="shared" si="21"/>
        <v>-4760</v>
      </c>
      <c r="I105" s="92">
        <f t="shared" si="21"/>
        <v>17</v>
      </c>
      <c r="J105" s="93">
        <f t="shared" si="21"/>
        <v>-4743</v>
      </c>
      <c r="K105" s="94">
        <f>ROUNDDOWN(($L$118+ROUNDDOWN(($A105*IF(501&lt;=$A105,$L$128,IF(101&lt;=$A105,$L$127,IF(51&lt;=$A105,$L$126,IF(31&lt;=$A105,$L$125,IF(21&lt;=$A105,$L$124,IF(11&lt;=$A105,$L$123,IF(1&lt;=$A105,$L$122,0)))))))),0))*1.1,0)</f>
        <v>37329</v>
      </c>
      <c r="L105" s="95">
        <v>19448</v>
      </c>
      <c r="M105" s="96">
        <f t="shared" si="22"/>
        <v>56777</v>
      </c>
      <c r="N105" s="97">
        <f t="shared" si="23"/>
        <v>2247</v>
      </c>
      <c r="O105" s="98">
        <f t="shared" si="23"/>
        <v>1144</v>
      </c>
      <c r="P105" s="99">
        <f t="shared" si="23"/>
        <v>3391</v>
      </c>
      <c r="Q105" s="100">
        <f>ROUNDDOWN(($R$118+ROUNDDOWN(($A105*IF(501&lt;=$A105,$R$128,IF(101&lt;=$A105,$R$127,IF(51&lt;=$A105,$R$126,IF(31&lt;=$A105,$R$125,IF(21&lt;=$A105,$R$124,IF(11&lt;=$A105,$R$123,IF(1&lt;=$A105,$R$122,0)))))))),0))*1.1,0)</f>
        <v>39358</v>
      </c>
      <c r="R105" s="101">
        <f t="shared" si="19"/>
        <v>20592</v>
      </c>
      <c r="S105" s="102">
        <f t="shared" si="24"/>
        <v>59950</v>
      </c>
      <c r="T105" s="103">
        <f t="shared" si="25"/>
        <v>2029</v>
      </c>
      <c r="U105" s="104">
        <f t="shared" si="25"/>
        <v>1144</v>
      </c>
      <c r="V105" s="105">
        <f t="shared" si="25"/>
        <v>3173</v>
      </c>
      <c r="W105" s="106">
        <f t="shared" si="26"/>
        <v>-484</v>
      </c>
      <c r="X105" s="86">
        <f t="shared" si="26"/>
        <v>2305</v>
      </c>
      <c r="Y105" s="87">
        <f t="shared" si="26"/>
        <v>1821</v>
      </c>
      <c r="Z105" s="107">
        <f t="shared" si="27"/>
        <v>0.98785201546107126</v>
      </c>
      <c r="AA105" s="83">
        <f t="shared" si="27"/>
        <v>1.1260458249029366</v>
      </c>
      <c r="AB105" s="83">
        <f t="shared" si="27"/>
        <v>1.0313268764300092</v>
      </c>
    </row>
    <row r="106" spans="1:28" s="57" customFormat="1" ht="18" customHeight="1" x14ac:dyDescent="0.25">
      <c r="A106" s="84">
        <v>101</v>
      </c>
      <c r="B106" s="85">
        <f t="shared" si="18"/>
        <v>49141</v>
      </c>
      <c r="C106" s="106">
        <v>18518</v>
      </c>
      <c r="D106" s="111">
        <f t="shared" si="28"/>
        <v>67659</v>
      </c>
      <c r="E106" s="88">
        <f>ROUNDDOWN(($F$118+ROUNDDOWN(($A106*IF(501&lt;=$A106,$F$128,IF(101&lt;=$A106,$F$127,IF(51&lt;=$A106,$F$126,IF(31&lt;=$A106,$F$125,IF(21&lt;=$A106,$F$124,IF(11&lt;=$A106,$F$123,IF(1&lt;=$A106,$F$122,0)))))))),0))*1.1,0)</f>
        <v>39728</v>
      </c>
      <c r="F106" s="89">
        <v>21368</v>
      </c>
      <c r="G106" s="90">
        <f t="shared" si="20"/>
        <v>61096</v>
      </c>
      <c r="H106" s="91">
        <f t="shared" si="21"/>
        <v>-9413</v>
      </c>
      <c r="I106" s="92">
        <f t="shared" si="21"/>
        <v>2850</v>
      </c>
      <c r="J106" s="93">
        <f t="shared" si="21"/>
        <v>-6563</v>
      </c>
      <c r="K106" s="94">
        <f>ROUNDDOWN(($L$118+ROUNDDOWN(($A106*IF(501&lt;=$A106,$L$128,IF(101&lt;=$A106,$L$127,IF(51&lt;=$A106,$L$126,IF(31&lt;=$A106,$L$125,IF(21&lt;=$A106,$L$124,IF(11&lt;=$A106,$L$123,IF(1&lt;=$A106,$L$122,0)))))))),0))*1.1,0)</f>
        <v>42322</v>
      </c>
      <c r="L106" s="95">
        <v>22745</v>
      </c>
      <c r="M106" s="96">
        <f t="shared" si="22"/>
        <v>65067</v>
      </c>
      <c r="N106" s="97">
        <f t="shared" si="23"/>
        <v>2594</v>
      </c>
      <c r="O106" s="98">
        <f t="shared" si="23"/>
        <v>1377</v>
      </c>
      <c r="P106" s="99">
        <f t="shared" si="23"/>
        <v>3971</v>
      </c>
      <c r="Q106" s="100">
        <f>ROUNDDOWN(($R$118+ROUNDDOWN(($A106*IF(501&lt;=$A106,$R$128,IF(101&lt;=$A106,$R$127,IF(51&lt;=$A106,$R$126,IF(31&lt;=$A106,$R$125,IF(21&lt;=$A106,$R$124,IF(11&lt;=$A106,$R$123,IF(1&lt;=$A106,$R$122,0)))))))),0))*1.1,0)</f>
        <v>44695</v>
      </c>
      <c r="R106" s="101">
        <f t="shared" si="19"/>
        <v>24123</v>
      </c>
      <c r="S106" s="102">
        <f t="shared" si="24"/>
        <v>68818</v>
      </c>
      <c r="T106" s="103">
        <f t="shared" si="25"/>
        <v>2373</v>
      </c>
      <c r="U106" s="104">
        <f t="shared" si="25"/>
        <v>1378</v>
      </c>
      <c r="V106" s="105">
        <f t="shared" si="25"/>
        <v>3751</v>
      </c>
      <c r="W106" s="106">
        <f t="shared" si="26"/>
        <v>-4446</v>
      </c>
      <c r="X106" s="86">
        <f t="shared" si="26"/>
        <v>5605</v>
      </c>
      <c r="Y106" s="87">
        <f t="shared" si="26"/>
        <v>1159</v>
      </c>
      <c r="Z106" s="107">
        <f t="shared" si="27"/>
        <v>0.90952565067865931</v>
      </c>
      <c r="AA106" s="83">
        <f t="shared" si="27"/>
        <v>1.3026784749972999</v>
      </c>
      <c r="AB106" s="83">
        <f t="shared" si="27"/>
        <v>1.0171300196573996</v>
      </c>
    </row>
    <row r="107" spans="1:28" s="57" customFormat="1" ht="18" customHeight="1" x14ac:dyDescent="0.25">
      <c r="A107" s="84">
        <v>500</v>
      </c>
      <c r="B107" s="85">
        <f t="shared" si="18"/>
        <v>244013</v>
      </c>
      <c r="C107" s="106">
        <v>110687</v>
      </c>
      <c r="D107" s="111">
        <f t="shared" si="28"/>
        <v>354700</v>
      </c>
      <c r="E107" s="88">
        <f>ROUNDDOWN(($F$118+ROUNDDOWN(($A107*IF(501&lt;=$A107,$F$128,IF(101&lt;=$A107,$F$127,IF(51&lt;=$A107,$F$126,IF(31&lt;=$A107,$F$125,IF(21&lt;=$A107,$F$124,IF(11&lt;=$A107,$F$123,IF(1&lt;=$A107,$F$122,0)))))))),0))*1.1,0)</f>
        <v>138042</v>
      </c>
      <c r="F107" s="89">
        <v>110704</v>
      </c>
      <c r="G107" s="90">
        <f t="shared" si="20"/>
        <v>248746</v>
      </c>
      <c r="H107" s="91">
        <f t="shared" si="21"/>
        <v>-105971</v>
      </c>
      <c r="I107" s="92">
        <f t="shared" si="21"/>
        <v>17</v>
      </c>
      <c r="J107" s="93">
        <f t="shared" si="21"/>
        <v>-105954</v>
      </c>
      <c r="K107" s="94">
        <f>ROUNDDOWN(($L$118+ROUNDDOWN(($A107*IF(501&lt;=$A107,$L$128,IF(101&lt;=$A107,$L$127,IF(51&lt;=$A107,$L$126,IF(31&lt;=$A107,$L$125,IF(21&lt;=$A107,$L$124,IF(11&lt;=$A107,$L$123,IF(1&lt;=$A107,$L$122,0)))))))),0))*1.1,0)</f>
        <v>147219</v>
      </c>
      <c r="L107" s="95">
        <v>110748</v>
      </c>
      <c r="M107" s="96">
        <f t="shared" si="22"/>
        <v>257967</v>
      </c>
      <c r="N107" s="97">
        <f t="shared" si="23"/>
        <v>9177</v>
      </c>
      <c r="O107" s="98">
        <f t="shared" si="23"/>
        <v>44</v>
      </c>
      <c r="P107" s="99">
        <f t="shared" si="23"/>
        <v>9221</v>
      </c>
      <c r="Q107" s="100">
        <f>ROUNDDOWN(($R$118+ROUNDDOWN(($A107*IF(501&lt;=$A107,$R$128,IF(101&lt;=$A107,$R$127,IF(51&lt;=$A107,$R$126,IF(31&lt;=$A107,$R$125,IF(21&lt;=$A107,$R$124,IF(11&lt;=$A107,$R$123,IF(1&lt;=$A107,$R$122,0)))))))),0))*1.1,0)</f>
        <v>155298</v>
      </c>
      <c r="R107" s="101">
        <f t="shared" si="19"/>
        <v>116292</v>
      </c>
      <c r="S107" s="102">
        <f t="shared" si="24"/>
        <v>271590</v>
      </c>
      <c r="T107" s="103">
        <f t="shared" si="25"/>
        <v>8079</v>
      </c>
      <c r="U107" s="104">
        <f t="shared" si="25"/>
        <v>5544</v>
      </c>
      <c r="V107" s="105">
        <f t="shared" si="25"/>
        <v>13623</v>
      </c>
      <c r="W107" s="106">
        <f t="shared" si="26"/>
        <v>-88715</v>
      </c>
      <c r="X107" s="86">
        <f t="shared" si="26"/>
        <v>5605</v>
      </c>
      <c r="Y107" s="87">
        <f t="shared" si="26"/>
        <v>-83110</v>
      </c>
      <c r="Z107" s="107">
        <f t="shared" si="27"/>
        <v>0.63643330478294191</v>
      </c>
      <c r="AA107" s="83">
        <f t="shared" si="27"/>
        <v>1.0506382863389558</v>
      </c>
      <c r="AB107" s="83">
        <f t="shared" si="27"/>
        <v>0.76568931491401182</v>
      </c>
    </row>
    <row r="108" spans="1:28" s="57" customFormat="1" ht="18" customHeight="1" x14ac:dyDescent="0.25">
      <c r="A108" s="84">
        <v>1000</v>
      </c>
      <c r="B108" s="85">
        <f t="shared" si="18"/>
        <v>488213</v>
      </c>
      <c r="C108" s="106">
        <v>226187</v>
      </c>
      <c r="D108" s="111">
        <f t="shared" si="28"/>
        <v>714400</v>
      </c>
      <c r="E108" s="88">
        <f>ROUNDDOWN(($F$118+ROUNDDOWN(($A108*IF(501&lt;=$A108,$F$128,IF(101&lt;=$A108,$F$127,IF(51&lt;=$A108,$F$126,IF(31&lt;=$A108,$F$125,IF(21&lt;=$A108,$F$124,IF(11&lt;=$A108,$F$123,IF(1&lt;=$A108,$F$122,0)))))))),0))*1.1,0)</f>
        <v>301942</v>
      </c>
      <c r="F108" s="89">
        <v>240504</v>
      </c>
      <c r="G108" s="90">
        <f t="shared" si="20"/>
        <v>542446</v>
      </c>
      <c r="H108" s="91">
        <f t="shared" si="21"/>
        <v>-186271</v>
      </c>
      <c r="I108" s="92">
        <f t="shared" si="21"/>
        <v>14317</v>
      </c>
      <c r="J108" s="93">
        <f t="shared" si="21"/>
        <v>-171954</v>
      </c>
      <c r="K108" s="94">
        <f>ROUNDDOWN(($L$118+ROUNDDOWN(($A108*IF(501&lt;=$A108,$L$128,IF(101&lt;=$A108,$L$127,IF(51&lt;=$A108,$L$126,IF(31&lt;=$A108,$L$125,IF(21&lt;=$A108,$L$124,IF(11&lt;=$A108,$L$123,IF(1&lt;=$A108,$L$122,0)))))))),0))*1.1,0)</f>
        <v>321569</v>
      </c>
      <c r="L108" s="95">
        <v>255948</v>
      </c>
      <c r="M108" s="96">
        <f t="shared" si="22"/>
        <v>577517</v>
      </c>
      <c r="N108" s="97">
        <f t="shared" si="23"/>
        <v>19627</v>
      </c>
      <c r="O108" s="98">
        <f t="shared" si="23"/>
        <v>15444</v>
      </c>
      <c r="P108" s="99">
        <f t="shared" si="23"/>
        <v>35071</v>
      </c>
      <c r="Q108" s="100">
        <f>ROUNDDOWN(($R$118+ROUNDDOWN(($A108*IF(501&lt;=$A108,$R$128,IF(101&lt;=$A108,$R$127,IF(51&lt;=$A108,$R$126,IF(31&lt;=$A108,$R$125,IF(21&lt;=$A108,$R$124,IF(11&lt;=$A108,$R$123,IF(1&lt;=$A108,$R$122,0)))))))),0))*1.1,0)</f>
        <v>337898</v>
      </c>
      <c r="R108" s="101">
        <f t="shared" si="19"/>
        <v>271392</v>
      </c>
      <c r="S108" s="102">
        <f t="shared" si="24"/>
        <v>609290</v>
      </c>
      <c r="T108" s="103">
        <f t="shared" si="25"/>
        <v>16329</v>
      </c>
      <c r="U108" s="104">
        <f t="shared" si="25"/>
        <v>15444</v>
      </c>
      <c r="V108" s="105">
        <f t="shared" si="25"/>
        <v>31773</v>
      </c>
      <c r="W108" s="106">
        <f t="shared" si="26"/>
        <v>-150315</v>
      </c>
      <c r="X108" s="86">
        <f t="shared" si="26"/>
        <v>45205</v>
      </c>
      <c r="Y108" s="87">
        <f t="shared" si="26"/>
        <v>-105110</v>
      </c>
      <c r="Z108" s="107">
        <f t="shared" si="27"/>
        <v>0.69211184462519437</v>
      </c>
      <c r="AA108" s="83">
        <f t="shared" si="27"/>
        <v>1.199856755693298</v>
      </c>
      <c r="AB108" s="83">
        <f t="shared" si="27"/>
        <v>0.85286954087346023</v>
      </c>
    </row>
    <row r="109" spans="1:28" s="57" customFormat="1" ht="18" customHeight="1" x14ac:dyDescent="0.25">
      <c r="A109" s="149">
        <v>3000</v>
      </c>
      <c r="B109" s="150">
        <f t="shared" si="18"/>
        <v>1465013</v>
      </c>
      <c r="C109" s="151">
        <v>688187</v>
      </c>
      <c r="D109" s="152">
        <f t="shared" si="28"/>
        <v>2153200</v>
      </c>
      <c r="E109" s="153">
        <f>ROUNDDOWN(($F$118+ROUNDDOWN(($A109*IF(501&lt;=$A109,$F$128,IF(101&lt;=$A109,$F$127,IF(51&lt;=$A109,$F$126,IF(31&lt;=$A109,$F$125,IF(21&lt;=$A109,$F$124,IF(11&lt;=$A109,$F$123,IF(1&lt;=$A109,$F$122,0)))))))),0))*1.1,0)</f>
        <v>876142</v>
      </c>
      <c r="F109" s="154">
        <v>720104</v>
      </c>
      <c r="G109" s="155">
        <f t="shared" si="20"/>
        <v>1596246</v>
      </c>
      <c r="H109" s="156">
        <f t="shared" si="21"/>
        <v>-588871</v>
      </c>
      <c r="I109" s="157">
        <f t="shared" si="21"/>
        <v>31917</v>
      </c>
      <c r="J109" s="158">
        <f t="shared" si="21"/>
        <v>-556954</v>
      </c>
      <c r="K109" s="159">
        <f>ROUNDDOWN(($L$118+ROUNDDOWN(($A109*IF(501&lt;=$A109,$L$128,IF(101&lt;=$A109,$L$127,IF(51&lt;=$A109,$L$126,IF(31&lt;=$A109,$L$125,IF(21&lt;=$A109,$L$124,IF(11&lt;=$A109,$L$123,IF(1&lt;=$A109,$L$122,0)))))))),0))*1.1,0)</f>
        <v>933169</v>
      </c>
      <c r="L109" s="160">
        <v>766348</v>
      </c>
      <c r="M109" s="161">
        <f t="shared" si="22"/>
        <v>1699517</v>
      </c>
      <c r="N109" s="162">
        <f t="shared" si="23"/>
        <v>57027</v>
      </c>
      <c r="O109" s="163">
        <f t="shared" si="23"/>
        <v>46244</v>
      </c>
      <c r="P109" s="164">
        <f t="shared" si="23"/>
        <v>103271</v>
      </c>
      <c r="Q109" s="165">
        <f>ROUNDDOWN(($R$118+ROUNDDOWN(($A109*IF(501&lt;=$A109,$R$128,IF(101&lt;=$A109,$R$127,IF(51&lt;=$A109,$R$126,IF(31&lt;=$A109,$R$125,IF(21&lt;=$A109,$R$124,IF(11&lt;=$A109,$R$123,IF(1&lt;=$A109,$R$122,0)))))))),0))*1.1,0)</f>
        <v>980298</v>
      </c>
      <c r="R109" s="166">
        <f t="shared" si="19"/>
        <v>812592</v>
      </c>
      <c r="S109" s="167">
        <f t="shared" si="24"/>
        <v>1792890</v>
      </c>
      <c r="T109" s="168">
        <f t="shared" si="25"/>
        <v>47129</v>
      </c>
      <c r="U109" s="169">
        <f t="shared" si="25"/>
        <v>46244</v>
      </c>
      <c r="V109" s="170">
        <f t="shared" si="25"/>
        <v>93373</v>
      </c>
      <c r="W109" s="151">
        <f t="shared" si="26"/>
        <v>-484715</v>
      </c>
      <c r="X109" s="171">
        <f t="shared" si="26"/>
        <v>124405</v>
      </c>
      <c r="Y109" s="172">
        <f t="shared" si="26"/>
        <v>-360310</v>
      </c>
      <c r="Z109" s="173">
        <f t="shared" si="27"/>
        <v>0.66913945473521397</v>
      </c>
      <c r="AA109" s="173">
        <f t="shared" si="27"/>
        <v>1.1807720866566791</v>
      </c>
      <c r="AB109" s="173">
        <f t="shared" si="27"/>
        <v>0.83266301318967118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2050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107</v>
      </c>
      <c r="C122" s="141">
        <v>222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108</v>
      </c>
      <c r="C123" s="141">
        <v>288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109</v>
      </c>
      <c r="C124" s="141">
        <v>355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110</v>
      </c>
      <c r="C125" s="141">
        <v>444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/>
      <c r="C126" s="141"/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/>
      <c r="C127" s="141"/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29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29"/>
        <v/>
      </c>
      <c r="F145" s="146" t="str">
        <f t="shared" ref="F145:F150" si="30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29"/>
        <v/>
      </c>
      <c r="F146" s="146" t="str">
        <f t="shared" si="30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29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29"/>
        <v/>
      </c>
      <c r="F148" s="146" t="str">
        <f t="shared" si="30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29"/>
        <v/>
      </c>
      <c r="F149" s="146" t="str">
        <f t="shared" si="30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29"/>
        <v/>
      </c>
      <c r="F150" s="146" t="str">
        <f t="shared" si="30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RU9xkM5EvY9UPyy8TUJTXcTGZtI8hA9TbwCzH2jANovTa5hZNviZrMY+egrxZxNMJz6rQnx4ynsx7Q8QlQ05pw==" saltValue="Ayw898Y88vmdLI3ABSazZw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UI,標準"&amp;16安達（営業用）　50mm</oddHeader>
  </headerFooter>
  <rowBreaks count="1" manualBreakCount="1">
    <brk id="60" max="27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FBE71-B022-4D71-B753-24877907349C}">
  <sheetPr>
    <tabColor rgb="FFFFFF00"/>
    <pageSetUpPr fitToPage="1"/>
  </sheetPr>
  <dimension ref="A1:AB139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67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ROUNDDOWN(($C$114+ROUNDDOWN(($A4*IF(501&lt;=$A4,$C$128,IF(101&lt;=$A4,$C$127,IF(51&lt;=$A4,$C$126,IF(31&lt;=$A4,$C$125,IF(21&lt;=$A4,$C$124,IF(11&lt;=$A4,$C$123,IF(1&lt;=$A4,$C$122,0)))))))),0))*1.1,0)</f>
        <v>2189</v>
      </c>
      <c r="C4" s="34">
        <f>INT(ROUNDDOWN(IF($A4&lt;=0,0,IF($A4&lt;=10,$C$133,IF($A4&lt;=20,$C$134,IF($A4&lt;=30,$C$135,IF($A4&lt;=50,$C$136,IF($A4&lt;=100,$C$137,IF($A4&lt;=500,$C$138,IF($A4&gt;=501,$C$139,""))))))))*$A4+$C$132,0)*1.1)</f>
        <v>660</v>
      </c>
      <c r="D4" s="35">
        <f>B4+C4</f>
        <v>2849</v>
      </c>
      <c r="E4" s="36">
        <f>ROUNDDOWN(($F$114+ROUNDDOWN(($A4*IF(501&lt;=$A4,$F$128,IF(101&lt;=$A4,$F$127,IF(51&lt;=$A4,$F$126,IF(31&lt;=$A4,$F$125,IF(21&lt;=$A4,$F$124,IF(11&lt;=$A4,$F$123,IF(1&lt;=$A4,$F$122,0)))))))),0))*1.1,0)</f>
        <v>2341</v>
      </c>
      <c r="F4" s="37">
        <f>INT(ROUNDDOWN(IF($A4&lt;=0,0,IF($A4&lt;=10,$F$133,IF($A4&lt;=20,$F$134,IF($A4&lt;=30,$F$135,IF($A4&lt;=50,$F$136,IF($A4&lt;=100,$F$137,IF($A4&lt;=500,$F$138,IF($A4&gt;=501,$F$139,""))))))))*$A4+$F$132,0)*1.1)</f>
        <v>706</v>
      </c>
      <c r="G4" s="38">
        <f>SUM(E4:F4)</f>
        <v>3047</v>
      </c>
      <c r="H4" s="39">
        <f t="shared" ref="H4:J4" si="0">E4-B4</f>
        <v>152</v>
      </c>
      <c r="I4" s="40">
        <f t="shared" si="0"/>
        <v>46</v>
      </c>
      <c r="J4" s="41">
        <f t="shared" si="0"/>
        <v>198</v>
      </c>
      <c r="K4" s="42">
        <f>ROUNDDOWN(($L$114+ROUNDDOWN(($A4*IF(501&lt;=$A4,$L$128,IF(101&lt;=$A4,$L$127,IF(51&lt;=$A4,$L$126,IF(31&lt;=$A4,$L$125,IF(21&lt;=$A4,$L$124,IF(11&lt;=$A4,$L$123,IF(1&lt;=$A4,$L$122,0)))))))),0))*1.1,0)</f>
        <v>2494</v>
      </c>
      <c r="L4" s="43">
        <f>INT(ROUNDDOWN(IF($A4&lt;=0,0,IF($A4&lt;=10,$L$133,IF($A4&lt;=20,$L$134,IF($A4&lt;=30,$L$135,IF($A4&lt;=50,$L$136,IF($A4&lt;=100,$L$137,IF($A4&lt;=500,$L$138,IF($A4&gt;=501,$L$139,""))))))))*$A4+$L$132,0)*1.1)</f>
        <v>752</v>
      </c>
      <c r="M4" s="44">
        <f>SUM(K4:L4)</f>
        <v>3246</v>
      </c>
      <c r="N4" s="45">
        <f t="shared" ref="N4:P4" si="1">K4-E4</f>
        <v>153</v>
      </c>
      <c r="O4" s="46">
        <f t="shared" si="1"/>
        <v>46</v>
      </c>
      <c r="P4" s="47">
        <f t="shared" si="1"/>
        <v>199</v>
      </c>
      <c r="Q4" s="48">
        <f>ROUNDDOWN(($R$114+ROUNDDOWN(($A4*IF(501&lt;=$A4,$R$128,IF(101&lt;=$A4,$R$127,IF(51&lt;=$A4,$R$126,IF(31&lt;=$A4,$R$125,IF(21&lt;=$A4,$R$124,IF(11&lt;=$A4,$R$123,IF(1&lt;=$A4,$R$122,0)))))))),0))*1.1,0)</f>
        <v>2626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3418</v>
      </c>
      <c r="T4" s="51">
        <f t="shared" ref="T4:V19" si="2">Q4-K4</f>
        <v>132</v>
      </c>
      <c r="U4" s="52">
        <f t="shared" si="2"/>
        <v>40</v>
      </c>
      <c r="V4" s="53">
        <f t="shared" si="2"/>
        <v>172</v>
      </c>
      <c r="W4" s="54">
        <f t="shared" ref="W4:Y19" si="3">Q4-B4</f>
        <v>437</v>
      </c>
      <c r="X4" s="34">
        <f t="shared" si="3"/>
        <v>132</v>
      </c>
      <c r="Y4" s="35">
        <f t="shared" si="3"/>
        <v>569</v>
      </c>
      <c r="Z4" s="55">
        <f t="shared" ref="Z4:AB19" si="4">Q4/B4</f>
        <v>1.1996345363179535</v>
      </c>
      <c r="AA4" s="55">
        <f t="shared" si="4"/>
        <v>1.2</v>
      </c>
      <c r="AB4" s="56">
        <f t="shared" si="4"/>
        <v>1.1997191997191998</v>
      </c>
    </row>
    <row r="5" spans="1:28" s="57" customFormat="1" ht="18" customHeight="1" x14ac:dyDescent="0.25">
      <c r="A5" s="58">
        <v>0</v>
      </c>
      <c r="B5" s="59">
        <f>ROUNDDOWN(($C$114+ROUNDDOWN(($A5*IF(501&lt;=$A5,$C$128,IF(101&lt;=$A5,$C$127,IF(51&lt;=$A5,$C$126,IF(31&lt;=$A5,$C$125,IF(21&lt;=$A5,$C$124,IF(11&lt;=$A5,$C$123,IF(1&lt;=$A5,$C$122,0)))))))),0))*1.1,0)</f>
        <v>2189</v>
      </c>
      <c r="C5" s="60">
        <f t="shared" ref="C5:C68" si="5">INT(ROUNDDOWN(IF($A5&lt;=0,0,IF($A5&lt;=10,$C$133,IF($A5&lt;=20,$C$134,IF($A5&lt;=30,$C$135,IF($A5&lt;=50,$C$136,IF($A5&lt;=100,$C$137,IF($A5&lt;=500,$C$138,IF($A5&gt;=501,$C$139,""))))))))*$A5+$C$132,0)*1.1)</f>
        <v>660</v>
      </c>
      <c r="D5" s="61">
        <f t="shared" ref="D5:D68" si="6">B5+C5</f>
        <v>2849</v>
      </c>
      <c r="E5" s="62">
        <f>ROUNDDOWN(($F$114+ROUNDDOWN(($A5*IF(501&lt;=$A5,$F$128,IF(101&lt;=$A5,$F$127,IF(51&lt;=$A5,$F$126,IF(31&lt;=$A5,$F$125,IF(21&lt;=$A5,$F$124,IF(11&lt;=$A5,$F$123,IF(1&lt;=$A5,$F$122,0)))))))),0))*1.1,0)</f>
        <v>2341</v>
      </c>
      <c r="F5" s="63">
        <f t="shared" ref="F5:F68" si="7">INT(ROUNDDOWN(IF($A5&lt;=0,0,IF($A5&lt;=10,$F$133,IF($A5&lt;=20,$F$134,IF($A5&lt;=30,$F$135,IF($A5&lt;=50,$F$136,IF($A5&lt;=100,$F$137,IF($A5&lt;=500,$F$138,IF($A5&gt;=501,$F$139,""))))))))*$A5+$F$132,0)*1.1)</f>
        <v>706</v>
      </c>
      <c r="G5" s="64">
        <f t="shared" ref="G5:G68" si="8">SUM(E5:F5)</f>
        <v>3047</v>
      </c>
      <c r="H5" s="65">
        <f t="shared" ref="H5:H68" si="9">E5-B5</f>
        <v>152</v>
      </c>
      <c r="I5" s="66">
        <f t="shared" ref="I5:I68" si="10">F5-C5</f>
        <v>46</v>
      </c>
      <c r="J5" s="67">
        <f t="shared" ref="J5:J68" si="11">G5-D5</f>
        <v>198</v>
      </c>
      <c r="K5" s="68">
        <f>ROUNDDOWN(($L$114+ROUNDDOWN(($A5*IF(501&lt;=$A5,$L$128,IF(101&lt;=$A5,$L$127,IF(51&lt;=$A5,$L$126,IF(31&lt;=$A5,$L$125,IF(21&lt;=$A5,$L$124,IF(11&lt;=$A5,$L$123,IF(1&lt;=$A5,$L$122,0)))))))),0))*1.1,0)</f>
        <v>2494</v>
      </c>
      <c r="L5" s="69">
        <f t="shared" ref="L5:L68" si="12">INT(ROUNDDOWN(IF($A5&lt;=0,0,IF($A5&lt;=10,$L$133,IF($A5&lt;=20,$L$134,IF($A5&lt;=30,$L$135,IF($A5&lt;=50,$L$136,IF($A5&lt;=100,$L$137,IF($A5&lt;=500,$L$138,IF($A5&gt;=501,$L$139,""))))))))*$A5+$L$132,0)*1.1)</f>
        <v>752</v>
      </c>
      <c r="M5" s="70">
        <f t="shared" ref="M5:M68" si="13">SUM(K5:L5)</f>
        <v>3246</v>
      </c>
      <c r="N5" s="71">
        <f t="shared" ref="N5:N68" si="14">K5-E5</f>
        <v>153</v>
      </c>
      <c r="O5" s="72">
        <f t="shared" ref="O5:O68" si="15">L5-F5</f>
        <v>46</v>
      </c>
      <c r="P5" s="73">
        <f t="shared" ref="P5:P68" si="16">M5-G5</f>
        <v>199</v>
      </c>
      <c r="Q5" s="74">
        <f>ROUNDDOWN(($R$114+ROUNDDOWN(($A5*IF(501&lt;=$A5,$R$128,IF(101&lt;=$A5,$R$127,IF(51&lt;=$A5,$R$126,IF(31&lt;=$A5,$R$125,IF(21&lt;=$A5,$R$124,IF(11&lt;=$A5,$R$123,IF(1&lt;=$A5,$R$122,0)))))))),0))*1.1,0)</f>
        <v>2626</v>
      </c>
      <c r="R5" s="75">
        <f t="shared" ref="R5:R68" si="17">INT(ROUNDDOWN(IF($A5&lt;=0,0,IF($A5&lt;=10,$R$133,IF($A5&lt;=20,$R$134,IF($A5&lt;=30,$R$135,IF($A5&lt;=50,$R$136,IF($A5&lt;=100,$R$137,IF($A5&lt;=500,$R$138,IF($A5&gt;=501,$R$139,""))))))))*$A5+$R$132,0)*1.1)</f>
        <v>792</v>
      </c>
      <c r="S5" s="76">
        <f t="shared" ref="S5:S68" si="18">SUM(Q5:R5)</f>
        <v>3418</v>
      </c>
      <c r="T5" s="77">
        <f t="shared" si="2"/>
        <v>132</v>
      </c>
      <c r="U5" s="78">
        <f t="shared" si="2"/>
        <v>40</v>
      </c>
      <c r="V5" s="79">
        <f t="shared" si="2"/>
        <v>172</v>
      </c>
      <c r="W5" s="80">
        <f t="shared" si="3"/>
        <v>437</v>
      </c>
      <c r="X5" s="81">
        <f t="shared" si="3"/>
        <v>132</v>
      </c>
      <c r="Y5" s="82">
        <f t="shared" si="3"/>
        <v>569</v>
      </c>
      <c r="Z5" s="83">
        <f t="shared" si="4"/>
        <v>1.1996345363179535</v>
      </c>
      <c r="AA5" s="83">
        <f t="shared" si="4"/>
        <v>1.2</v>
      </c>
      <c r="AB5" s="83">
        <f t="shared" si="4"/>
        <v>1.1997191997191998</v>
      </c>
    </row>
    <row r="6" spans="1:28" s="57" customFormat="1" ht="18" customHeight="1" x14ac:dyDescent="0.25">
      <c r="A6" s="84">
        <v>1</v>
      </c>
      <c r="B6" s="85">
        <f>ROUNDDOWN(($C$114+ROUNDDOWN(($A6*IF(501&lt;=$A6,$C$128,IF(101&lt;=$A6,$C$127,IF(51&lt;=$A6,$C$126,IF(31&lt;=$A6,$C$125,IF(21&lt;=$A6,$C$124,IF(11&lt;=$A6,$C$123,IF(1&lt;=$A6,$C$122,0)))))))),0))*1.1,0)</f>
        <v>2256</v>
      </c>
      <c r="C6" s="86">
        <f t="shared" si="5"/>
        <v>720</v>
      </c>
      <c r="D6" s="87">
        <f t="shared" si="6"/>
        <v>2976</v>
      </c>
      <c r="E6" s="88">
        <f>ROUNDDOWN(($F$114+ROUNDDOWN(($A6*IF(501&lt;=$A6,$F$128,IF(101&lt;=$A6,$F$127,IF(51&lt;=$A6,$F$126,IF(31&lt;=$A6,$F$125,IF(21&lt;=$A6,$F$124,IF(11&lt;=$A6,$F$123,IF(1&lt;=$A6,$F$122,0)))))))),0))*1.1,0)</f>
        <v>2413</v>
      </c>
      <c r="F6" s="89">
        <f t="shared" si="7"/>
        <v>770</v>
      </c>
      <c r="G6" s="90">
        <f t="shared" si="8"/>
        <v>3183</v>
      </c>
      <c r="H6" s="91">
        <f t="shared" si="9"/>
        <v>157</v>
      </c>
      <c r="I6" s="92">
        <f t="shared" si="10"/>
        <v>50</v>
      </c>
      <c r="J6" s="93">
        <f t="shared" si="11"/>
        <v>207</v>
      </c>
      <c r="K6" s="94">
        <f>ROUNDDOWN(($L$114+ROUNDDOWN(($A6*IF(501&lt;=$A6,$L$128,IF(101&lt;=$A6,$L$127,IF(51&lt;=$A6,$L$126,IF(31&lt;=$A6,$L$125,IF(21&lt;=$A6,$L$124,IF(11&lt;=$A6,$L$123,IF(1&lt;=$A6,$L$122,0)))))))),0))*1.1,0)</f>
        <v>2570</v>
      </c>
      <c r="L6" s="95">
        <f t="shared" si="12"/>
        <v>820</v>
      </c>
      <c r="M6" s="96">
        <f t="shared" si="13"/>
        <v>3390</v>
      </c>
      <c r="N6" s="97">
        <f t="shared" si="14"/>
        <v>157</v>
      </c>
      <c r="O6" s="98">
        <f t="shared" si="15"/>
        <v>50</v>
      </c>
      <c r="P6" s="99">
        <f t="shared" si="16"/>
        <v>207</v>
      </c>
      <c r="Q6" s="100">
        <f>ROUNDDOWN(($R$114+ROUNDDOWN(($A6*IF(501&lt;=$A6,$R$128,IF(101&lt;=$A6,$R$127,IF(51&lt;=$A6,$R$126,IF(31&lt;=$A6,$R$125,IF(21&lt;=$A6,$R$124,IF(11&lt;=$A6,$R$123,IF(1&lt;=$A6,$R$122,0)))))))),0))*1.1,0)</f>
        <v>2707</v>
      </c>
      <c r="R6" s="101">
        <f t="shared" si="17"/>
        <v>864</v>
      </c>
      <c r="S6" s="102">
        <f t="shared" si="18"/>
        <v>3571</v>
      </c>
      <c r="T6" s="103">
        <f t="shared" si="2"/>
        <v>137</v>
      </c>
      <c r="U6" s="104">
        <f t="shared" si="2"/>
        <v>44</v>
      </c>
      <c r="V6" s="105">
        <f t="shared" si="2"/>
        <v>181</v>
      </c>
      <c r="W6" s="106">
        <f t="shared" si="3"/>
        <v>451</v>
      </c>
      <c r="X6" s="86">
        <f t="shared" si="3"/>
        <v>144</v>
      </c>
      <c r="Y6" s="87">
        <f t="shared" si="3"/>
        <v>595</v>
      </c>
      <c r="Z6" s="107">
        <f t="shared" si="4"/>
        <v>1.1999113475177305</v>
      </c>
      <c r="AA6" s="83">
        <f t="shared" si="4"/>
        <v>1.2</v>
      </c>
      <c r="AB6" s="83">
        <f t="shared" si="4"/>
        <v>1.1999327956989247</v>
      </c>
    </row>
    <row r="7" spans="1:28" s="57" customFormat="1" ht="18" customHeight="1" x14ac:dyDescent="0.25">
      <c r="A7" s="84">
        <v>2</v>
      </c>
      <c r="B7" s="85">
        <f>ROUNDDOWN(($C$114+ROUNDDOWN(($A7*IF(501&lt;=$A7,$C$128,IF(101&lt;=$A7,$C$127,IF(51&lt;=$A7,$C$126,IF(31&lt;=$A7,$C$125,IF(21&lt;=$A7,$C$124,IF(11&lt;=$A7,$C$123,IF(1&lt;=$A7,$C$122,0)))))))),0))*1.1,0)</f>
        <v>2323</v>
      </c>
      <c r="C7" s="86">
        <f t="shared" si="5"/>
        <v>781</v>
      </c>
      <c r="D7" s="87">
        <f t="shared" si="6"/>
        <v>3104</v>
      </c>
      <c r="E7" s="88">
        <f>ROUNDDOWN(($F$114+ROUNDDOWN(($A7*IF(501&lt;=$A7,$F$128,IF(101&lt;=$A7,$F$127,IF(51&lt;=$A7,$F$126,IF(31&lt;=$A7,$F$125,IF(21&lt;=$A7,$F$124,IF(11&lt;=$A7,$F$123,IF(1&lt;=$A7,$F$122,0)))))))),0))*1.1,0)</f>
        <v>2484</v>
      </c>
      <c r="F7" s="89">
        <f t="shared" si="7"/>
        <v>833</v>
      </c>
      <c r="G7" s="90">
        <f t="shared" si="8"/>
        <v>3317</v>
      </c>
      <c r="H7" s="91">
        <f t="shared" si="9"/>
        <v>161</v>
      </c>
      <c r="I7" s="92">
        <f t="shared" si="10"/>
        <v>52</v>
      </c>
      <c r="J7" s="93">
        <f t="shared" si="11"/>
        <v>213</v>
      </c>
      <c r="K7" s="94">
        <f>ROUNDDOWN(($L$114+ROUNDDOWN(($A7*IF(501&lt;=$A7,$L$128,IF(101&lt;=$A7,$L$127,IF(51&lt;=$A7,$L$126,IF(31&lt;=$A7,$L$125,IF(21&lt;=$A7,$L$124,IF(11&lt;=$A7,$L$123,IF(1&lt;=$A7,$L$122,0)))))))),0))*1.1,0)</f>
        <v>2646</v>
      </c>
      <c r="L7" s="95">
        <f t="shared" si="12"/>
        <v>888</v>
      </c>
      <c r="M7" s="96">
        <f t="shared" si="13"/>
        <v>3534</v>
      </c>
      <c r="N7" s="97">
        <f t="shared" si="14"/>
        <v>162</v>
      </c>
      <c r="O7" s="98">
        <f t="shared" si="15"/>
        <v>55</v>
      </c>
      <c r="P7" s="99">
        <f t="shared" si="16"/>
        <v>217</v>
      </c>
      <c r="Q7" s="100">
        <f>ROUNDDOWN(($R$114+ROUNDDOWN(($A7*IF(501&lt;=$A7,$R$128,IF(101&lt;=$A7,$R$127,IF(51&lt;=$A7,$R$126,IF(31&lt;=$A7,$R$125,IF(21&lt;=$A7,$R$124,IF(11&lt;=$A7,$R$123,IF(1&lt;=$A7,$R$122,0)))))))),0))*1.1,0)</f>
        <v>2787</v>
      </c>
      <c r="R7" s="101">
        <f t="shared" si="17"/>
        <v>937</v>
      </c>
      <c r="S7" s="102">
        <f t="shared" si="18"/>
        <v>3724</v>
      </c>
      <c r="T7" s="103">
        <f t="shared" si="2"/>
        <v>141</v>
      </c>
      <c r="U7" s="104">
        <f t="shared" si="2"/>
        <v>49</v>
      </c>
      <c r="V7" s="105">
        <f t="shared" si="2"/>
        <v>190</v>
      </c>
      <c r="W7" s="106">
        <f t="shared" si="3"/>
        <v>464</v>
      </c>
      <c r="X7" s="86">
        <f t="shared" si="3"/>
        <v>156</v>
      </c>
      <c r="Y7" s="87">
        <f t="shared" si="3"/>
        <v>620</v>
      </c>
      <c r="Z7" s="107">
        <f t="shared" si="4"/>
        <v>1.1997417133017649</v>
      </c>
      <c r="AA7" s="83">
        <f t="shared" si="4"/>
        <v>1.1997439180537772</v>
      </c>
      <c r="AB7" s="83">
        <f t="shared" si="4"/>
        <v>1.1997422680412371</v>
      </c>
    </row>
    <row r="8" spans="1:28" s="57" customFormat="1" ht="18" customHeight="1" x14ac:dyDescent="0.25">
      <c r="A8" s="84">
        <v>3</v>
      </c>
      <c r="B8" s="85">
        <f>ROUNDDOWN(($C$114+ROUNDDOWN(($A8*IF(501&lt;=$A8,$C$128,IF(101&lt;=$A8,$C$127,IF(51&lt;=$A8,$C$126,IF(31&lt;=$A8,$C$125,IF(21&lt;=$A8,$C$124,IF(11&lt;=$A8,$C$123,IF(1&lt;=$A8,$C$122,0)))))))),0))*1.1,0)</f>
        <v>2390</v>
      </c>
      <c r="C8" s="86">
        <f t="shared" si="5"/>
        <v>841</v>
      </c>
      <c r="D8" s="87">
        <f t="shared" si="6"/>
        <v>3231</v>
      </c>
      <c r="E8" s="88">
        <f>ROUNDDOWN(($F$114+ROUNDDOWN(($A8*IF(501&lt;=$A8,$F$128,IF(101&lt;=$A8,$F$127,IF(51&lt;=$A8,$F$126,IF(31&lt;=$A8,$F$125,IF(21&lt;=$A8,$F$124,IF(11&lt;=$A8,$F$123,IF(1&lt;=$A8,$F$122,0)))))))),0))*1.1,0)</f>
        <v>2556</v>
      </c>
      <c r="F8" s="89">
        <f t="shared" si="7"/>
        <v>897</v>
      </c>
      <c r="G8" s="90">
        <f t="shared" si="8"/>
        <v>3453</v>
      </c>
      <c r="H8" s="91">
        <f t="shared" si="9"/>
        <v>166</v>
      </c>
      <c r="I8" s="92">
        <f t="shared" si="10"/>
        <v>56</v>
      </c>
      <c r="J8" s="93">
        <f t="shared" si="11"/>
        <v>222</v>
      </c>
      <c r="K8" s="94">
        <f>ROUNDDOWN(($L$114+ROUNDDOWN(($A8*IF(501&lt;=$A8,$L$128,IF(101&lt;=$A8,$L$127,IF(51&lt;=$A8,$L$126,IF(31&lt;=$A8,$L$125,IF(21&lt;=$A8,$L$124,IF(11&lt;=$A8,$L$123,IF(1&lt;=$A8,$L$122,0)))))))),0))*1.1,0)</f>
        <v>2722</v>
      </c>
      <c r="L8" s="95">
        <f t="shared" si="12"/>
        <v>957</v>
      </c>
      <c r="M8" s="96">
        <f t="shared" si="13"/>
        <v>3679</v>
      </c>
      <c r="N8" s="97">
        <f t="shared" si="14"/>
        <v>166</v>
      </c>
      <c r="O8" s="98">
        <f t="shared" si="15"/>
        <v>60</v>
      </c>
      <c r="P8" s="99">
        <f t="shared" si="16"/>
        <v>226</v>
      </c>
      <c r="Q8" s="100">
        <f>ROUNDDOWN(($R$114+ROUNDDOWN(($A8*IF(501&lt;=$A8,$R$128,IF(101&lt;=$A8,$R$127,IF(51&lt;=$A8,$R$126,IF(31&lt;=$A8,$R$125,IF(21&lt;=$A8,$R$124,IF(11&lt;=$A8,$R$123,IF(1&lt;=$A8,$R$122,0)))))))),0))*1.1,0)</f>
        <v>2867</v>
      </c>
      <c r="R8" s="101">
        <f t="shared" si="17"/>
        <v>1009</v>
      </c>
      <c r="S8" s="102">
        <f t="shared" si="18"/>
        <v>3876</v>
      </c>
      <c r="T8" s="103">
        <f t="shared" si="2"/>
        <v>145</v>
      </c>
      <c r="U8" s="104">
        <f t="shared" si="2"/>
        <v>52</v>
      </c>
      <c r="V8" s="105">
        <f t="shared" si="2"/>
        <v>197</v>
      </c>
      <c r="W8" s="106">
        <f t="shared" si="3"/>
        <v>477</v>
      </c>
      <c r="X8" s="86">
        <f t="shared" si="3"/>
        <v>168</v>
      </c>
      <c r="Y8" s="87">
        <f t="shared" si="3"/>
        <v>645</v>
      </c>
      <c r="Z8" s="107">
        <f t="shared" si="4"/>
        <v>1.199581589958159</v>
      </c>
      <c r="AA8" s="83">
        <f t="shared" si="4"/>
        <v>1.1997621878715814</v>
      </c>
      <c r="AB8" s="83">
        <f t="shared" si="4"/>
        <v>1.1996285979572887</v>
      </c>
    </row>
    <row r="9" spans="1:28" s="57" customFormat="1" ht="18" customHeight="1" x14ac:dyDescent="0.25">
      <c r="A9" s="84">
        <v>4</v>
      </c>
      <c r="B9" s="85">
        <f>ROUNDDOWN(($C$114+ROUNDDOWN(($A9*IF(501&lt;=$A9,$C$128,IF(101&lt;=$A9,$C$127,IF(51&lt;=$A9,$C$126,IF(31&lt;=$A9,$C$125,IF(21&lt;=$A9,$C$124,IF(11&lt;=$A9,$C$123,IF(1&lt;=$A9,$C$122,0)))))))),0))*1.1,0)</f>
        <v>2457</v>
      </c>
      <c r="C9" s="86">
        <f t="shared" si="5"/>
        <v>902</v>
      </c>
      <c r="D9" s="87">
        <f t="shared" si="6"/>
        <v>3359</v>
      </c>
      <c r="E9" s="88">
        <f>ROUNDDOWN(($F$114+ROUNDDOWN(($A9*IF(501&lt;=$A9,$F$128,IF(101&lt;=$A9,$F$127,IF(51&lt;=$A9,$F$126,IF(31&lt;=$A9,$F$125,IF(21&lt;=$A9,$F$124,IF(11&lt;=$A9,$F$123,IF(1&lt;=$A9,$F$122,0)))))))),0))*1.1,0)</f>
        <v>2627</v>
      </c>
      <c r="F9" s="89">
        <f t="shared" si="7"/>
        <v>961</v>
      </c>
      <c r="G9" s="90">
        <f t="shared" si="8"/>
        <v>3588</v>
      </c>
      <c r="H9" s="91">
        <f t="shared" si="9"/>
        <v>170</v>
      </c>
      <c r="I9" s="92">
        <f t="shared" si="10"/>
        <v>59</v>
      </c>
      <c r="J9" s="93">
        <f t="shared" si="11"/>
        <v>229</v>
      </c>
      <c r="K9" s="94">
        <f>ROUNDDOWN(($L$114+ROUNDDOWN(($A9*IF(501&lt;=$A9,$L$128,IF(101&lt;=$A9,$L$127,IF(51&lt;=$A9,$L$126,IF(31&lt;=$A9,$L$125,IF(21&lt;=$A9,$L$124,IF(11&lt;=$A9,$L$123,IF(1&lt;=$A9,$L$122,0)))))))),0))*1.1,0)</f>
        <v>2798</v>
      </c>
      <c r="L9" s="95">
        <f t="shared" si="12"/>
        <v>1025</v>
      </c>
      <c r="M9" s="96">
        <f t="shared" si="13"/>
        <v>3823</v>
      </c>
      <c r="N9" s="97">
        <f t="shared" si="14"/>
        <v>171</v>
      </c>
      <c r="O9" s="98">
        <f t="shared" si="15"/>
        <v>64</v>
      </c>
      <c r="P9" s="99">
        <f t="shared" si="16"/>
        <v>235</v>
      </c>
      <c r="Q9" s="100">
        <f>ROUNDDOWN(($R$114+ROUNDDOWN(($A9*IF(501&lt;=$A9,$R$128,IF(101&lt;=$A9,$R$127,IF(51&lt;=$A9,$R$126,IF(31&lt;=$A9,$R$125,IF(21&lt;=$A9,$R$124,IF(11&lt;=$A9,$R$123,IF(1&lt;=$A9,$R$122,0)))))))),0))*1.1,0)</f>
        <v>2948</v>
      </c>
      <c r="R9" s="101">
        <f t="shared" si="17"/>
        <v>1082</v>
      </c>
      <c r="S9" s="102">
        <f t="shared" si="18"/>
        <v>4030</v>
      </c>
      <c r="T9" s="103">
        <f t="shared" si="2"/>
        <v>150</v>
      </c>
      <c r="U9" s="104">
        <f t="shared" si="2"/>
        <v>57</v>
      </c>
      <c r="V9" s="105">
        <f t="shared" si="2"/>
        <v>207</v>
      </c>
      <c r="W9" s="106">
        <f t="shared" si="3"/>
        <v>491</v>
      </c>
      <c r="X9" s="86">
        <f t="shared" si="3"/>
        <v>180</v>
      </c>
      <c r="Y9" s="87">
        <f t="shared" si="3"/>
        <v>671</v>
      </c>
      <c r="Z9" s="107">
        <f t="shared" si="4"/>
        <v>1.1998371998371999</v>
      </c>
      <c r="AA9" s="83">
        <f t="shared" si="4"/>
        <v>1.1995565410199556</v>
      </c>
      <c r="AB9" s="83">
        <f t="shared" si="4"/>
        <v>1.1997618338791307</v>
      </c>
    </row>
    <row r="10" spans="1:28" s="57" customFormat="1" ht="18" customHeight="1" x14ac:dyDescent="0.25">
      <c r="A10" s="84">
        <v>5</v>
      </c>
      <c r="B10" s="85">
        <f>ROUNDDOWN(($C$114+ROUNDDOWN(($A10*IF(501&lt;=$A10,$C$128,IF(101&lt;=$A10,$C$127,IF(51&lt;=$A10,$C$126,IF(31&lt;=$A10,$C$125,IF(21&lt;=$A10,$C$124,IF(11&lt;=$A10,$C$123,IF(1&lt;=$A10,$C$122,0)))))))),0))*1.1,0)</f>
        <v>2524</v>
      </c>
      <c r="C10" s="86">
        <f t="shared" si="5"/>
        <v>962</v>
      </c>
      <c r="D10" s="87">
        <f t="shared" si="6"/>
        <v>3486</v>
      </c>
      <c r="E10" s="88">
        <f>ROUNDDOWN(($F$114+ROUNDDOWN(($A10*IF(501&lt;=$A10,$F$128,IF(101&lt;=$A10,$F$127,IF(51&lt;=$A10,$F$126,IF(31&lt;=$A10,$F$125,IF(21&lt;=$A10,$F$124,IF(11&lt;=$A10,$F$123,IF(1&lt;=$A10,$F$122,0)))))))),0))*1.1,0)</f>
        <v>2699</v>
      </c>
      <c r="F10" s="89">
        <f t="shared" si="7"/>
        <v>1025</v>
      </c>
      <c r="G10" s="90">
        <f t="shared" si="8"/>
        <v>3724</v>
      </c>
      <c r="H10" s="91">
        <f t="shared" si="9"/>
        <v>175</v>
      </c>
      <c r="I10" s="92">
        <f t="shared" si="10"/>
        <v>63</v>
      </c>
      <c r="J10" s="93">
        <f t="shared" si="11"/>
        <v>238</v>
      </c>
      <c r="K10" s="94">
        <f>ROUNDDOWN(($L$114+ROUNDDOWN(($A10*IF(501&lt;=$A10,$L$128,IF(101&lt;=$A10,$L$127,IF(51&lt;=$A10,$L$126,IF(31&lt;=$A10,$L$125,IF(21&lt;=$A10,$L$124,IF(11&lt;=$A10,$L$123,IF(1&lt;=$A10,$L$122,0)))))))),0))*1.1,0)</f>
        <v>2874</v>
      </c>
      <c r="L10" s="95">
        <f t="shared" si="12"/>
        <v>1093</v>
      </c>
      <c r="M10" s="96">
        <f t="shared" si="13"/>
        <v>3967</v>
      </c>
      <c r="N10" s="97">
        <f t="shared" si="14"/>
        <v>175</v>
      </c>
      <c r="O10" s="98">
        <f t="shared" si="15"/>
        <v>68</v>
      </c>
      <c r="P10" s="99">
        <f t="shared" si="16"/>
        <v>243</v>
      </c>
      <c r="Q10" s="100">
        <f>ROUNDDOWN(($R$114+ROUNDDOWN(($A10*IF(501&lt;=$A10,$R$128,IF(101&lt;=$A10,$R$127,IF(51&lt;=$A10,$R$126,IF(31&lt;=$A10,$R$125,IF(21&lt;=$A10,$R$124,IF(11&lt;=$A10,$R$123,IF(1&lt;=$A10,$R$122,0)))))))),0))*1.1,0)</f>
        <v>3028</v>
      </c>
      <c r="R10" s="101">
        <f t="shared" si="17"/>
        <v>1155</v>
      </c>
      <c r="S10" s="102">
        <f t="shared" si="18"/>
        <v>4183</v>
      </c>
      <c r="T10" s="103">
        <f t="shared" si="2"/>
        <v>154</v>
      </c>
      <c r="U10" s="104">
        <f t="shared" si="2"/>
        <v>62</v>
      </c>
      <c r="V10" s="105">
        <f t="shared" si="2"/>
        <v>216</v>
      </c>
      <c r="W10" s="106">
        <f t="shared" si="3"/>
        <v>504</v>
      </c>
      <c r="X10" s="86">
        <f t="shared" si="3"/>
        <v>193</v>
      </c>
      <c r="Y10" s="87">
        <f t="shared" si="3"/>
        <v>697</v>
      </c>
      <c r="Z10" s="107">
        <f>Q10/B10</f>
        <v>1.1996830427892236</v>
      </c>
      <c r="AA10" s="83">
        <f t="shared" si="4"/>
        <v>1.2006237006237006</v>
      </c>
      <c r="AB10" s="83">
        <f t="shared" si="4"/>
        <v>1.199942627653471</v>
      </c>
    </row>
    <row r="11" spans="1:28" s="57" customFormat="1" ht="18" customHeight="1" x14ac:dyDescent="0.25">
      <c r="A11" s="108">
        <v>6</v>
      </c>
      <c r="B11" s="109">
        <f>ROUNDDOWN(($C$114+ROUNDDOWN(($A11*IF(501&lt;=$A11,$C$128,IF(101&lt;=$A11,$C$127,IF(51&lt;=$A11,$C$126,IF(31&lt;=$A11,$C$125,IF(21&lt;=$A11,$C$124,IF(11&lt;=$A11,$C$123,IF(1&lt;=$A11,$C$122,0)))))))),0))*1.1,0)</f>
        <v>2591</v>
      </c>
      <c r="C11" s="80">
        <f t="shared" si="5"/>
        <v>1023</v>
      </c>
      <c r="D11" s="110">
        <f t="shared" si="6"/>
        <v>3614</v>
      </c>
      <c r="E11" s="88">
        <f>ROUNDDOWN(($F$114+ROUNDDOWN(($A11*IF(501&lt;=$A11,$F$128,IF(101&lt;=$A11,$F$127,IF(51&lt;=$A11,$F$126,IF(31&lt;=$A11,$F$125,IF(21&lt;=$A11,$F$124,IF(11&lt;=$A11,$F$123,IF(1&lt;=$A11,$F$122,0)))))))),0))*1.1,0)</f>
        <v>2770</v>
      </c>
      <c r="F11" s="89">
        <f t="shared" si="7"/>
        <v>1089</v>
      </c>
      <c r="G11" s="90">
        <f t="shared" si="8"/>
        <v>3859</v>
      </c>
      <c r="H11" s="91">
        <f t="shared" si="9"/>
        <v>179</v>
      </c>
      <c r="I11" s="92">
        <f t="shared" si="10"/>
        <v>66</v>
      </c>
      <c r="J11" s="93">
        <f t="shared" si="11"/>
        <v>245</v>
      </c>
      <c r="K11" s="94">
        <f>ROUNDDOWN(($L$114+ROUNDDOWN(($A11*IF(501&lt;=$A11,$L$128,IF(101&lt;=$A11,$L$127,IF(51&lt;=$A11,$L$126,IF(31&lt;=$A11,$L$125,IF(21&lt;=$A11,$L$124,IF(11&lt;=$A11,$L$123,IF(1&lt;=$A11,$L$122,0)))))))),0))*1.1,0)</f>
        <v>2950</v>
      </c>
      <c r="L11" s="95">
        <f t="shared" si="12"/>
        <v>1161</v>
      </c>
      <c r="M11" s="96">
        <f t="shared" si="13"/>
        <v>4111</v>
      </c>
      <c r="N11" s="97">
        <f t="shared" si="14"/>
        <v>180</v>
      </c>
      <c r="O11" s="98">
        <f t="shared" si="15"/>
        <v>72</v>
      </c>
      <c r="P11" s="99">
        <f t="shared" si="16"/>
        <v>252</v>
      </c>
      <c r="Q11" s="100">
        <f>ROUNDDOWN(($R$114+ROUNDDOWN(($A11*IF(501&lt;=$A11,$R$128,IF(101&lt;=$A11,$R$127,IF(51&lt;=$A11,$R$126,IF(31&lt;=$A11,$R$125,IF(21&lt;=$A11,$R$124,IF(11&lt;=$A11,$R$123,IF(1&lt;=$A11,$R$122,0)))))))),0))*1.1,0)</f>
        <v>3108</v>
      </c>
      <c r="R11" s="101">
        <f t="shared" si="17"/>
        <v>1227</v>
      </c>
      <c r="S11" s="102">
        <f t="shared" si="18"/>
        <v>4335</v>
      </c>
      <c r="T11" s="103">
        <f t="shared" si="2"/>
        <v>158</v>
      </c>
      <c r="U11" s="104">
        <f t="shared" si="2"/>
        <v>66</v>
      </c>
      <c r="V11" s="105">
        <f t="shared" si="2"/>
        <v>224</v>
      </c>
      <c r="W11" s="106">
        <f t="shared" si="3"/>
        <v>517</v>
      </c>
      <c r="X11" s="86">
        <f t="shared" si="3"/>
        <v>204</v>
      </c>
      <c r="Y11" s="87">
        <f t="shared" si="3"/>
        <v>721</v>
      </c>
      <c r="Z11" s="107">
        <f t="shared" si="4"/>
        <v>1.1995368583558472</v>
      </c>
      <c r="AA11" s="83">
        <f t="shared" si="4"/>
        <v>1.1994134897360704</v>
      </c>
      <c r="AB11" s="83">
        <f t="shared" si="4"/>
        <v>1.1995019369120088</v>
      </c>
    </row>
    <row r="12" spans="1:28" s="57" customFormat="1" ht="18" customHeight="1" x14ac:dyDescent="0.25">
      <c r="A12" s="84">
        <v>7</v>
      </c>
      <c r="B12" s="85">
        <f>ROUNDDOWN(($C$114+ROUNDDOWN(($A12*IF(501&lt;=$A12,$C$128,IF(101&lt;=$A12,$C$127,IF(51&lt;=$A12,$C$126,IF(31&lt;=$A12,$C$125,IF(21&lt;=$A12,$C$124,IF(11&lt;=$A12,$C$123,IF(1&lt;=$A12,$C$122,0)))))))),0))*1.1,0)</f>
        <v>2658</v>
      </c>
      <c r="C12" s="106">
        <f t="shared" si="5"/>
        <v>1083</v>
      </c>
      <c r="D12" s="111">
        <f t="shared" si="6"/>
        <v>3741</v>
      </c>
      <c r="E12" s="88">
        <f>ROUNDDOWN(($F$114+ROUNDDOWN(($A12*IF(501&lt;=$A12,$F$128,IF(101&lt;=$A12,$F$127,IF(51&lt;=$A12,$F$126,IF(31&lt;=$A12,$F$125,IF(21&lt;=$A12,$F$124,IF(11&lt;=$A12,$F$123,IF(1&lt;=$A12,$F$122,0)))))))),0))*1.1,0)</f>
        <v>2842</v>
      </c>
      <c r="F12" s="89">
        <f t="shared" si="7"/>
        <v>1152</v>
      </c>
      <c r="G12" s="90">
        <f t="shared" si="8"/>
        <v>3994</v>
      </c>
      <c r="H12" s="91">
        <f t="shared" si="9"/>
        <v>184</v>
      </c>
      <c r="I12" s="92">
        <f t="shared" si="10"/>
        <v>69</v>
      </c>
      <c r="J12" s="93">
        <f t="shared" si="11"/>
        <v>253</v>
      </c>
      <c r="K12" s="94">
        <f>ROUNDDOWN(($L$114+ROUNDDOWN(($A12*IF(501&lt;=$A12,$L$128,IF(101&lt;=$A12,$L$127,IF(51&lt;=$A12,$L$126,IF(31&lt;=$A12,$L$125,IF(21&lt;=$A12,$L$124,IF(11&lt;=$A12,$L$123,IF(1&lt;=$A12,$L$122,0)))))))),0))*1.1,0)</f>
        <v>3026</v>
      </c>
      <c r="L12" s="95">
        <f t="shared" si="12"/>
        <v>1229</v>
      </c>
      <c r="M12" s="96">
        <f t="shared" si="13"/>
        <v>4255</v>
      </c>
      <c r="N12" s="97">
        <f t="shared" si="14"/>
        <v>184</v>
      </c>
      <c r="O12" s="98">
        <f t="shared" si="15"/>
        <v>77</v>
      </c>
      <c r="P12" s="99">
        <f t="shared" si="16"/>
        <v>261</v>
      </c>
      <c r="Q12" s="100">
        <f>ROUNDDOWN(($R$114+ROUNDDOWN(($A12*IF(501&lt;=$A12,$R$128,IF(101&lt;=$A12,$R$127,IF(51&lt;=$A12,$R$126,IF(31&lt;=$A12,$R$125,IF(21&lt;=$A12,$R$124,IF(11&lt;=$A12,$R$123,IF(1&lt;=$A12,$R$122,0)))))))),0))*1.1,0)</f>
        <v>3188</v>
      </c>
      <c r="R12" s="101">
        <f t="shared" si="17"/>
        <v>1300</v>
      </c>
      <c r="S12" s="102">
        <f t="shared" si="18"/>
        <v>4488</v>
      </c>
      <c r="T12" s="103">
        <f t="shared" si="2"/>
        <v>162</v>
      </c>
      <c r="U12" s="104">
        <f t="shared" si="2"/>
        <v>71</v>
      </c>
      <c r="V12" s="105">
        <f t="shared" si="2"/>
        <v>233</v>
      </c>
      <c r="W12" s="106">
        <f t="shared" si="3"/>
        <v>530</v>
      </c>
      <c r="X12" s="86">
        <f t="shared" si="3"/>
        <v>217</v>
      </c>
      <c r="Y12" s="87">
        <f t="shared" si="3"/>
        <v>747</v>
      </c>
      <c r="Z12" s="107">
        <f t="shared" si="4"/>
        <v>1.1993980436418359</v>
      </c>
      <c r="AA12" s="83">
        <f t="shared" si="4"/>
        <v>1.2003693444136658</v>
      </c>
      <c r="AB12" s="83">
        <f t="shared" si="4"/>
        <v>1.1996792301523658</v>
      </c>
    </row>
    <row r="13" spans="1:28" s="57" customFormat="1" ht="18" customHeight="1" x14ac:dyDescent="0.25">
      <c r="A13" s="84">
        <v>8</v>
      </c>
      <c r="B13" s="85">
        <f>ROUNDDOWN(($C$114+ROUNDDOWN(($A13*IF(501&lt;=$A13,$C$128,IF(101&lt;=$A13,$C$127,IF(51&lt;=$A13,$C$126,IF(31&lt;=$A13,$C$125,IF(21&lt;=$A13,$C$124,IF(11&lt;=$A13,$C$123,IF(1&lt;=$A13,$C$122,0)))))))),0))*1.1,0)</f>
        <v>2725</v>
      </c>
      <c r="C13" s="106">
        <f t="shared" si="5"/>
        <v>1144</v>
      </c>
      <c r="D13" s="111">
        <f t="shared" si="6"/>
        <v>3869</v>
      </c>
      <c r="E13" s="88">
        <f>ROUNDDOWN(($F$114+ROUNDDOWN(($A13*IF(501&lt;=$A13,$F$128,IF(101&lt;=$A13,$F$127,IF(51&lt;=$A13,$F$126,IF(31&lt;=$A13,$F$125,IF(21&lt;=$A13,$F$124,IF(11&lt;=$A13,$F$123,IF(1&lt;=$A13,$F$122,0)))))))),0))*1.1,0)</f>
        <v>2913</v>
      </c>
      <c r="F13" s="89">
        <f t="shared" si="7"/>
        <v>1216</v>
      </c>
      <c r="G13" s="90">
        <f t="shared" si="8"/>
        <v>4129</v>
      </c>
      <c r="H13" s="91">
        <f t="shared" si="9"/>
        <v>188</v>
      </c>
      <c r="I13" s="92">
        <f t="shared" si="10"/>
        <v>72</v>
      </c>
      <c r="J13" s="93">
        <f t="shared" si="11"/>
        <v>260</v>
      </c>
      <c r="K13" s="94">
        <f>ROUNDDOWN(($L$114+ROUNDDOWN(($A13*IF(501&lt;=$A13,$L$128,IF(101&lt;=$A13,$L$127,IF(51&lt;=$A13,$L$126,IF(31&lt;=$A13,$L$125,IF(21&lt;=$A13,$L$124,IF(11&lt;=$A13,$L$123,IF(1&lt;=$A13,$L$122,0)))))))),0))*1.1,0)</f>
        <v>3102</v>
      </c>
      <c r="L13" s="95">
        <f t="shared" si="12"/>
        <v>1298</v>
      </c>
      <c r="M13" s="96">
        <f t="shared" si="13"/>
        <v>4400</v>
      </c>
      <c r="N13" s="97">
        <f t="shared" si="14"/>
        <v>189</v>
      </c>
      <c r="O13" s="98">
        <f t="shared" si="15"/>
        <v>82</v>
      </c>
      <c r="P13" s="99">
        <f t="shared" si="16"/>
        <v>271</v>
      </c>
      <c r="Q13" s="100">
        <f>ROUNDDOWN(($R$114+ROUNDDOWN(($A13*IF(501&lt;=$A13,$R$128,IF(101&lt;=$A13,$R$127,IF(51&lt;=$A13,$R$126,IF(31&lt;=$A13,$R$125,IF(21&lt;=$A13,$R$124,IF(11&lt;=$A13,$R$123,IF(1&lt;=$A13,$R$122,0)))))))),0))*1.1,0)</f>
        <v>3269</v>
      </c>
      <c r="R13" s="101">
        <f t="shared" si="17"/>
        <v>1372</v>
      </c>
      <c r="S13" s="102">
        <f t="shared" si="18"/>
        <v>4641</v>
      </c>
      <c r="T13" s="103">
        <f t="shared" si="2"/>
        <v>167</v>
      </c>
      <c r="U13" s="104">
        <f t="shared" si="2"/>
        <v>74</v>
      </c>
      <c r="V13" s="105">
        <f t="shared" si="2"/>
        <v>241</v>
      </c>
      <c r="W13" s="106">
        <f t="shared" si="3"/>
        <v>544</v>
      </c>
      <c r="X13" s="86">
        <f t="shared" si="3"/>
        <v>228</v>
      </c>
      <c r="Y13" s="87">
        <f t="shared" si="3"/>
        <v>772</v>
      </c>
      <c r="Z13" s="107">
        <f t="shared" si="4"/>
        <v>1.1996330275229359</v>
      </c>
      <c r="AA13" s="83">
        <f t="shared" si="4"/>
        <v>1.1993006993006994</v>
      </c>
      <c r="AB13" s="83">
        <f t="shared" si="4"/>
        <v>1.1995347635047815</v>
      </c>
    </row>
    <row r="14" spans="1:28" s="57" customFormat="1" ht="18" customHeight="1" x14ac:dyDescent="0.25">
      <c r="A14" s="84">
        <v>9</v>
      </c>
      <c r="B14" s="85">
        <f>ROUNDDOWN(($C$114+ROUNDDOWN(($A14*IF(501&lt;=$A14,$C$128,IF(101&lt;=$A14,$C$127,IF(51&lt;=$A14,$C$126,IF(31&lt;=$A14,$C$125,IF(21&lt;=$A14,$C$124,IF(11&lt;=$A14,$C$123,IF(1&lt;=$A14,$C$122,0)))))))),0))*1.1,0)</f>
        <v>2792</v>
      </c>
      <c r="C14" s="106">
        <f t="shared" si="5"/>
        <v>1204</v>
      </c>
      <c r="D14" s="111">
        <f t="shared" si="6"/>
        <v>3996</v>
      </c>
      <c r="E14" s="88">
        <f>ROUNDDOWN(($F$114+ROUNDDOWN(($A14*IF(501&lt;=$A14,$F$128,IF(101&lt;=$A14,$F$127,IF(51&lt;=$A14,$F$126,IF(31&lt;=$A14,$F$125,IF(21&lt;=$A14,$F$124,IF(11&lt;=$A14,$F$123,IF(1&lt;=$A14,$F$122,0)))))))),0))*1.1,0)</f>
        <v>2985</v>
      </c>
      <c r="F14" s="89">
        <f t="shared" si="7"/>
        <v>1280</v>
      </c>
      <c r="G14" s="90">
        <f t="shared" si="8"/>
        <v>4265</v>
      </c>
      <c r="H14" s="91">
        <f t="shared" si="9"/>
        <v>193</v>
      </c>
      <c r="I14" s="92">
        <f t="shared" si="10"/>
        <v>76</v>
      </c>
      <c r="J14" s="93">
        <f t="shared" si="11"/>
        <v>269</v>
      </c>
      <c r="K14" s="94">
        <f>ROUNDDOWN(($L$114+ROUNDDOWN(($A14*IF(501&lt;=$A14,$L$128,IF(101&lt;=$A14,$L$127,IF(51&lt;=$A14,$L$126,IF(31&lt;=$A14,$L$125,IF(21&lt;=$A14,$L$124,IF(11&lt;=$A14,$L$123,IF(1&lt;=$A14,$L$122,0)))))))),0))*1.1,0)</f>
        <v>3177</v>
      </c>
      <c r="L14" s="95">
        <f t="shared" si="12"/>
        <v>1366</v>
      </c>
      <c r="M14" s="96">
        <f t="shared" si="13"/>
        <v>4543</v>
      </c>
      <c r="N14" s="97">
        <f t="shared" si="14"/>
        <v>192</v>
      </c>
      <c r="O14" s="98">
        <f t="shared" si="15"/>
        <v>86</v>
      </c>
      <c r="P14" s="99">
        <f t="shared" si="16"/>
        <v>278</v>
      </c>
      <c r="Q14" s="100">
        <f>ROUNDDOWN(($R$114+ROUNDDOWN(($A14*IF(501&lt;=$A14,$R$128,IF(101&lt;=$A14,$R$127,IF(51&lt;=$A14,$R$126,IF(31&lt;=$A14,$R$125,IF(21&lt;=$A14,$R$124,IF(11&lt;=$A14,$R$123,IF(1&lt;=$A14,$R$122,0)))))))),0))*1.1,0)</f>
        <v>3349</v>
      </c>
      <c r="R14" s="101">
        <f t="shared" si="17"/>
        <v>1445</v>
      </c>
      <c r="S14" s="102">
        <f t="shared" si="18"/>
        <v>4794</v>
      </c>
      <c r="T14" s="103">
        <f t="shared" si="2"/>
        <v>172</v>
      </c>
      <c r="U14" s="104">
        <f t="shared" si="2"/>
        <v>79</v>
      </c>
      <c r="V14" s="105">
        <f t="shared" si="2"/>
        <v>251</v>
      </c>
      <c r="W14" s="106">
        <f t="shared" si="3"/>
        <v>557</v>
      </c>
      <c r="X14" s="86">
        <f t="shared" si="3"/>
        <v>241</v>
      </c>
      <c r="Y14" s="87">
        <f t="shared" si="3"/>
        <v>798</v>
      </c>
      <c r="Z14" s="107">
        <f t="shared" si="4"/>
        <v>1.1994985673352436</v>
      </c>
      <c r="AA14" s="83">
        <f t="shared" si="4"/>
        <v>1.2001661129568106</v>
      </c>
      <c r="AB14" s="83">
        <f t="shared" si="4"/>
        <v>1.1996996996996998</v>
      </c>
    </row>
    <row r="15" spans="1:28" s="57" customFormat="1" ht="18" customHeight="1" x14ac:dyDescent="0.25">
      <c r="A15" s="84">
        <v>10</v>
      </c>
      <c r="B15" s="85">
        <f>ROUNDDOWN(($C$114+ROUNDDOWN(($A15*IF(501&lt;=$A15,$C$128,IF(101&lt;=$A15,$C$127,IF(51&lt;=$A15,$C$126,IF(31&lt;=$A15,$C$125,IF(21&lt;=$A15,$C$124,IF(11&lt;=$A15,$C$123,IF(1&lt;=$A15,$C$122,0)))))))),0))*1.1,0)</f>
        <v>2860</v>
      </c>
      <c r="C15" s="106">
        <f t="shared" si="5"/>
        <v>1265</v>
      </c>
      <c r="D15" s="111">
        <f t="shared" si="6"/>
        <v>4125</v>
      </c>
      <c r="E15" s="88">
        <f>ROUNDDOWN(($F$114+ROUNDDOWN(($A15*IF(501&lt;=$A15,$F$128,IF(101&lt;=$A15,$F$127,IF(51&lt;=$A15,$F$126,IF(31&lt;=$A15,$F$125,IF(21&lt;=$A15,$F$124,IF(11&lt;=$A15,$F$123,IF(1&lt;=$A15,$F$122,0)))))))),0))*1.1,0)</f>
        <v>3056</v>
      </c>
      <c r="F15" s="89">
        <f t="shared" si="7"/>
        <v>1344</v>
      </c>
      <c r="G15" s="90">
        <f t="shared" si="8"/>
        <v>4400</v>
      </c>
      <c r="H15" s="91">
        <f t="shared" si="9"/>
        <v>196</v>
      </c>
      <c r="I15" s="92">
        <f t="shared" si="10"/>
        <v>79</v>
      </c>
      <c r="J15" s="93">
        <f t="shared" si="11"/>
        <v>275</v>
      </c>
      <c r="K15" s="94">
        <f>ROUNDDOWN(($L$114+ROUNDDOWN(($A15*IF(501&lt;=$A15,$L$128,IF(101&lt;=$A15,$L$127,IF(51&lt;=$A15,$L$126,IF(31&lt;=$A15,$L$125,IF(21&lt;=$A15,$L$124,IF(11&lt;=$A15,$L$123,IF(1&lt;=$A15,$L$122,0)))))))),0))*1.1,0)</f>
        <v>3253</v>
      </c>
      <c r="L15" s="95">
        <f t="shared" si="12"/>
        <v>1434</v>
      </c>
      <c r="M15" s="96">
        <f t="shared" si="13"/>
        <v>4687</v>
      </c>
      <c r="N15" s="97">
        <f t="shared" si="14"/>
        <v>197</v>
      </c>
      <c r="O15" s="98">
        <f t="shared" si="15"/>
        <v>90</v>
      </c>
      <c r="P15" s="99">
        <f t="shared" si="16"/>
        <v>287</v>
      </c>
      <c r="Q15" s="100">
        <f>ROUNDDOWN(($R$114+ROUNDDOWN(($A15*IF(501&lt;=$A15,$R$128,IF(101&lt;=$A15,$R$127,IF(51&lt;=$A15,$R$126,IF(31&lt;=$A15,$R$125,IF(21&lt;=$A15,$R$124,IF(11&lt;=$A15,$R$123,IF(1&lt;=$A15,$R$122,0)))))))),0))*1.1,0)</f>
        <v>3429</v>
      </c>
      <c r="R15" s="101">
        <f t="shared" si="17"/>
        <v>1518</v>
      </c>
      <c r="S15" s="102">
        <f t="shared" si="18"/>
        <v>4947</v>
      </c>
      <c r="T15" s="103">
        <f t="shared" si="2"/>
        <v>176</v>
      </c>
      <c r="U15" s="104">
        <f t="shared" si="2"/>
        <v>84</v>
      </c>
      <c r="V15" s="105">
        <f t="shared" si="2"/>
        <v>260</v>
      </c>
      <c r="W15" s="106">
        <f t="shared" si="3"/>
        <v>569</v>
      </c>
      <c r="X15" s="86">
        <f t="shared" si="3"/>
        <v>253</v>
      </c>
      <c r="Y15" s="87">
        <f t="shared" si="3"/>
        <v>822</v>
      </c>
      <c r="Z15" s="107">
        <f t="shared" si="4"/>
        <v>1.1989510489510489</v>
      </c>
      <c r="AA15" s="83">
        <f t="shared" si="4"/>
        <v>1.2</v>
      </c>
      <c r="AB15" s="83">
        <f t="shared" si="4"/>
        <v>1.1992727272727273</v>
      </c>
    </row>
    <row r="16" spans="1:28" s="57" customFormat="1" ht="18" customHeight="1" x14ac:dyDescent="0.25">
      <c r="A16" s="84">
        <v>11</v>
      </c>
      <c r="B16" s="85">
        <f>ROUNDDOWN(($C$114+ROUNDDOWN(($A16*IF(501&lt;=$A16,$C$128,IF(101&lt;=$A16,$C$127,IF(51&lt;=$A16,$C$126,IF(31&lt;=$A16,$C$125,IF(21&lt;=$A16,$C$124,IF(11&lt;=$A16,$C$123,IF(1&lt;=$A16,$C$122,0)))))))),0))*1.1,0)</f>
        <v>3120</v>
      </c>
      <c r="C16" s="106">
        <f t="shared" si="5"/>
        <v>1507</v>
      </c>
      <c r="D16" s="111">
        <f t="shared" si="6"/>
        <v>4627</v>
      </c>
      <c r="E16" s="88">
        <f>ROUNDDOWN(($F$114+ROUNDDOWN(($A16*IF(501&lt;=$A16,$F$128,IF(101&lt;=$A16,$F$127,IF(51&lt;=$A16,$F$126,IF(31&lt;=$A16,$F$125,IF(21&lt;=$A16,$F$124,IF(11&lt;=$A16,$F$123,IF(1&lt;=$A16,$F$122,0)))))))),0))*1.1,0)</f>
        <v>3334</v>
      </c>
      <c r="F16" s="89">
        <f t="shared" si="7"/>
        <v>1601</v>
      </c>
      <c r="G16" s="90">
        <f t="shared" si="8"/>
        <v>4935</v>
      </c>
      <c r="H16" s="91">
        <f t="shared" si="9"/>
        <v>214</v>
      </c>
      <c r="I16" s="92">
        <f t="shared" si="10"/>
        <v>94</v>
      </c>
      <c r="J16" s="93">
        <f t="shared" si="11"/>
        <v>308</v>
      </c>
      <c r="K16" s="94">
        <f>ROUNDDOWN(($L$114+ROUNDDOWN(($A16*IF(501&lt;=$A16,$L$128,IF(101&lt;=$A16,$L$127,IF(51&lt;=$A16,$L$126,IF(31&lt;=$A16,$L$125,IF(21&lt;=$A16,$L$124,IF(11&lt;=$A16,$L$123,IF(1&lt;=$A16,$L$122,0)))))))),0))*1.1,0)</f>
        <v>3547</v>
      </c>
      <c r="L16" s="95">
        <f t="shared" si="12"/>
        <v>1708</v>
      </c>
      <c r="M16" s="96">
        <f t="shared" si="13"/>
        <v>5255</v>
      </c>
      <c r="N16" s="97">
        <f t="shared" si="14"/>
        <v>213</v>
      </c>
      <c r="O16" s="98">
        <f t="shared" si="15"/>
        <v>107</v>
      </c>
      <c r="P16" s="99">
        <f t="shared" si="16"/>
        <v>320</v>
      </c>
      <c r="Q16" s="100">
        <f>ROUNDDOWN(($R$114+ROUNDDOWN(($A16*IF(501&lt;=$A16,$R$128,IF(101&lt;=$A16,$R$127,IF(51&lt;=$A16,$R$126,IF(31&lt;=$A16,$R$125,IF(21&lt;=$A16,$R$124,IF(11&lt;=$A16,$R$123,IF(1&lt;=$A16,$R$122,0)))))))),0))*1.1,0)</f>
        <v>3740</v>
      </c>
      <c r="R16" s="101">
        <f t="shared" si="17"/>
        <v>1808</v>
      </c>
      <c r="S16" s="102">
        <f t="shared" si="18"/>
        <v>5548</v>
      </c>
      <c r="T16" s="103">
        <f t="shared" si="2"/>
        <v>193</v>
      </c>
      <c r="U16" s="104">
        <f t="shared" si="2"/>
        <v>100</v>
      </c>
      <c r="V16" s="105">
        <f t="shared" si="2"/>
        <v>293</v>
      </c>
      <c r="W16" s="106">
        <f t="shared" si="3"/>
        <v>620</v>
      </c>
      <c r="X16" s="86">
        <f t="shared" si="3"/>
        <v>301</v>
      </c>
      <c r="Y16" s="87">
        <f t="shared" si="3"/>
        <v>921</v>
      </c>
      <c r="Z16" s="107">
        <f t="shared" si="4"/>
        <v>1.1987179487179487</v>
      </c>
      <c r="AA16" s="83">
        <f t="shared" si="4"/>
        <v>1.1997345719973458</v>
      </c>
      <c r="AB16" s="83">
        <f t="shared" si="4"/>
        <v>1.199049059866004</v>
      </c>
    </row>
    <row r="17" spans="1:28" s="57" customFormat="1" ht="18" customHeight="1" x14ac:dyDescent="0.25">
      <c r="A17" s="84">
        <v>12</v>
      </c>
      <c r="B17" s="85">
        <f>ROUNDDOWN(($C$114+ROUNDDOWN(($A17*IF(501&lt;=$A17,$C$128,IF(101&lt;=$A17,$C$127,IF(51&lt;=$A17,$C$126,IF(31&lt;=$A17,$C$125,IF(21&lt;=$A17,$C$124,IF(11&lt;=$A17,$C$123,IF(1&lt;=$A17,$C$122,0)))))))),0))*1.1,0)</f>
        <v>3205</v>
      </c>
      <c r="C17" s="106">
        <f t="shared" si="5"/>
        <v>1584</v>
      </c>
      <c r="D17" s="111">
        <f t="shared" si="6"/>
        <v>4789</v>
      </c>
      <c r="E17" s="88">
        <f>ROUNDDOWN(($F$114+ROUNDDOWN(($A17*IF(501&lt;=$A17,$F$128,IF(101&lt;=$A17,$F$127,IF(51&lt;=$A17,$F$126,IF(31&lt;=$A17,$F$125,IF(21&lt;=$A17,$F$124,IF(11&lt;=$A17,$F$123,IF(1&lt;=$A17,$F$122,0)))))))),0))*1.1,0)</f>
        <v>3424</v>
      </c>
      <c r="F17" s="89">
        <f t="shared" si="7"/>
        <v>1683</v>
      </c>
      <c r="G17" s="90">
        <f t="shared" si="8"/>
        <v>5107</v>
      </c>
      <c r="H17" s="91">
        <f t="shared" si="9"/>
        <v>219</v>
      </c>
      <c r="I17" s="92">
        <f t="shared" si="10"/>
        <v>99</v>
      </c>
      <c r="J17" s="93">
        <f t="shared" si="11"/>
        <v>318</v>
      </c>
      <c r="K17" s="94">
        <f>ROUNDDOWN(($L$114+ROUNDDOWN(($A17*IF(501&lt;=$A17,$L$128,IF(101&lt;=$A17,$L$127,IF(51&lt;=$A17,$L$126,IF(31&lt;=$A17,$L$125,IF(21&lt;=$A17,$L$124,IF(11&lt;=$A17,$L$123,IF(1&lt;=$A17,$L$122,0)))))))),0))*1.1,0)</f>
        <v>3643</v>
      </c>
      <c r="L17" s="95">
        <f t="shared" si="12"/>
        <v>1795</v>
      </c>
      <c r="M17" s="96">
        <f t="shared" si="13"/>
        <v>5438</v>
      </c>
      <c r="N17" s="97">
        <f t="shared" si="14"/>
        <v>219</v>
      </c>
      <c r="O17" s="98">
        <f t="shared" si="15"/>
        <v>112</v>
      </c>
      <c r="P17" s="99">
        <f t="shared" si="16"/>
        <v>331</v>
      </c>
      <c r="Q17" s="100">
        <f>ROUNDDOWN(($R$114+ROUNDDOWN(($A17*IF(501&lt;=$A17,$R$128,IF(101&lt;=$A17,$R$127,IF(51&lt;=$A17,$R$126,IF(31&lt;=$A17,$R$125,IF(21&lt;=$A17,$R$124,IF(11&lt;=$A17,$R$123,IF(1&lt;=$A17,$R$122,0)))))))),0))*1.1,0)</f>
        <v>3841</v>
      </c>
      <c r="R17" s="101">
        <f t="shared" si="17"/>
        <v>1900</v>
      </c>
      <c r="S17" s="102">
        <f t="shared" si="18"/>
        <v>5741</v>
      </c>
      <c r="T17" s="103">
        <f t="shared" si="2"/>
        <v>198</v>
      </c>
      <c r="U17" s="104">
        <f t="shared" si="2"/>
        <v>105</v>
      </c>
      <c r="V17" s="105">
        <f t="shared" si="2"/>
        <v>303</v>
      </c>
      <c r="W17" s="106">
        <f t="shared" si="3"/>
        <v>636</v>
      </c>
      <c r="X17" s="86">
        <f t="shared" si="3"/>
        <v>316</v>
      </c>
      <c r="Y17" s="87">
        <f t="shared" si="3"/>
        <v>952</v>
      </c>
      <c r="Z17" s="107">
        <f t="shared" si="4"/>
        <v>1.1984399375975039</v>
      </c>
      <c r="AA17" s="83">
        <f t="shared" si="4"/>
        <v>1.1994949494949494</v>
      </c>
      <c r="AB17" s="83">
        <f t="shared" si="4"/>
        <v>1.1987888912090208</v>
      </c>
    </row>
    <row r="18" spans="1:28" s="57" customFormat="1" ht="18" customHeight="1" x14ac:dyDescent="0.25">
      <c r="A18" s="84">
        <v>13</v>
      </c>
      <c r="B18" s="85">
        <f>ROUNDDOWN(($C$114+ROUNDDOWN(($A18*IF(501&lt;=$A18,$C$128,IF(101&lt;=$A18,$C$127,IF(51&lt;=$A18,$C$126,IF(31&lt;=$A18,$C$125,IF(21&lt;=$A18,$C$124,IF(11&lt;=$A18,$C$123,IF(1&lt;=$A18,$C$122,0)))))))),0))*1.1,0)</f>
        <v>3290</v>
      </c>
      <c r="C18" s="106">
        <f t="shared" si="5"/>
        <v>1661</v>
      </c>
      <c r="D18" s="111">
        <f t="shared" si="6"/>
        <v>4951</v>
      </c>
      <c r="E18" s="88">
        <f>ROUNDDOWN(($F$114+ROUNDDOWN(($A18*IF(501&lt;=$A18,$F$128,IF(101&lt;=$A18,$F$127,IF(51&lt;=$A18,$F$126,IF(31&lt;=$A18,$F$125,IF(21&lt;=$A18,$F$124,IF(11&lt;=$A18,$F$123,IF(1&lt;=$A18,$F$122,0)))))))),0))*1.1,0)</f>
        <v>3514</v>
      </c>
      <c r="F18" s="89">
        <f t="shared" si="7"/>
        <v>1764</v>
      </c>
      <c r="G18" s="90">
        <f t="shared" si="8"/>
        <v>5278</v>
      </c>
      <c r="H18" s="91">
        <f t="shared" si="9"/>
        <v>224</v>
      </c>
      <c r="I18" s="92">
        <f t="shared" si="10"/>
        <v>103</v>
      </c>
      <c r="J18" s="93">
        <f t="shared" si="11"/>
        <v>327</v>
      </c>
      <c r="K18" s="94">
        <f>ROUNDDOWN(($L$114+ROUNDDOWN(($A18*IF(501&lt;=$A18,$L$128,IF(101&lt;=$A18,$L$127,IF(51&lt;=$A18,$L$126,IF(31&lt;=$A18,$L$125,IF(21&lt;=$A18,$L$124,IF(11&lt;=$A18,$L$123,IF(1&lt;=$A18,$L$122,0)))))))),0))*1.1,0)</f>
        <v>3738</v>
      </c>
      <c r="L18" s="95">
        <f t="shared" si="12"/>
        <v>1882</v>
      </c>
      <c r="M18" s="96">
        <f t="shared" si="13"/>
        <v>5620</v>
      </c>
      <c r="N18" s="97">
        <f t="shared" si="14"/>
        <v>224</v>
      </c>
      <c r="O18" s="98">
        <f t="shared" si="15"/>
        <v>118</v>
      </c>
      <c r="P18" s="99">
        <f t="shared" si="16"/>
        <v>342</v>
      </c>
      <c r="Q18" s="100">
        <f>ROUNDDOWN(($R$114+ROUNDDOWN(($A18*IF(501&lt;=$A18,$R$128,IF(101&lt;=$A18,$R$127,IF(51&lt;=$A18,$R$126,IF(31&lt;=$A18,$R$125,IF(21&lt;=$A18,$R$124,IF(11&lt;=$A18,$R$123,IF(1&lt;=$A18,$R$122,0)))))))),0))*1.1,0)</f>
        <v>3942</v>
      </c>
      <c r="R18" s="101">
        <f t="shared" si="17"/>
        <v>1993</v>
      </c>
      <c r="S18" s="102">
        <f t="shared" si="18"/>
        <v>5935</v>
      </c>
      <c r="T18" s="103">
        <f t="shared" si="2"/>
        <v>204</v>
      </c>
      <c r="U18" s="104">
        <f t="shared" si="2"/>
        <v>111</v>
      </c>
      <c r="V18" s="105">
        <f t="shared" si="2"/>
        <v>315</v>
      </c>
      <c r="W18" s="106">
        <f t="shared" si="3"/>
        <v>652</v>
      </c>
      <c r="X18" s="86">
        <f t="shared" si="3"/>
        <v>332</v>
      </c>
      <c r="Y18" s="87">
        <f t="shared" si="3"/>
        <v>984</v>
      </c>
      <c r="Z18" s="107">
        <f t="shared" si="4"/>
        <v>1.198176291793313</v>
      </c>
      <c r="AA18" s="83">
        <f t="shared" si="4"/>
        <v>1.1998795906080675</v>
      </c>
      <c r="AB18" s="83">
        <f t="shared" si="4"/>
        <v>1.1987477277317713</v>
      </c>
    </row>
    <row r="19" spans="1:28" s="57" customFormat="1" ht="18" customHeight="1" x14ac:dyDescent="0.25">
      <c r="A19" s="84">
        <v>14</v>
      </c>
      <c r="B19" s="85">
        <f>ROUNDDOWN(($C$114+ROUNDDOWN(($A19*IF(501&lt;=$A19,$C$128,IF(101&lt;=$A19,$C$127,IF(51&lt;=$A19,$C$126,IF(31&lt;=$A19,$C$125,IF(21&lt;=$A19,$C$124,IF(11&lt;=$A19,$C$123,IF(1&lt;=$A19,$C$122,0)))))))),0))*1.1,0)</f>
        <v>3374</v>
      </c>
      <c r="C19" s="106">
        <f t="shared" si="5"/>
        <v>1738</v>
      </c>
      <c r="D19" s="111">
        <f t="shared" si="6"/>
        <v>5112</v>
      </c>
      <c r="E19" s="88">
        <f>ROUNDDOWN(($F$114+ROUNDDOWN(($A19*IF(501&lt;=$A19,$F$128,IF(101&lt;=$A19,$F$127,IF(51&lt;=$A19,$F$126,IF(31&lt;=$A19,$F$125,IF(21&lt;=$A19,$F$124,IF(11&lt;=$A19,$F$123,IF(1&lt;=$A19,$F$122,0)))))))),0))*1.1,0)</f>
        <v>3604</v>
      </c>
      <c r="F19" s="89">
        <f t="shared" si="7"/>
        <v>1845</v>
      </c>
      <c r="G19" s="90">
        <f t="shared" si="8"/>
        <v>5449</v>
      </c>
      <c r="H19" s="91">
        <f t="shared" si="9"/>
        <v>230</v>
      </c>
      <c r="I19" s="92">
        <f t="shared" si="10"/>
        <v>107</v>
      </c>
      <c r="J19" s="93">
        <f t="shared" si="11"/>
        <v>337</v>
      </c>
      <c r="K19" s="94">
        <f>ROUNDDOWN(($L$114+ROUNDDOWN(($A19*IF(501&lt;=$A19,$L$128,IF(101&lt;=$A19,$L$127,IF(51&lt;=$A19,$L$126,IF(31&lt;=$A19,$L$125,IF(21&lt;=$A19,$L$124,IF(11&lt;=$A19,$L$123,IF(1&lt;=$A19,$L$122,0)))))))),0))*1.1,0)</f>
        <v>3834</v>
      </c>
      <c r="L19" s="95">
        <f t="shared" si="12"/>
        <v>1969</v>
      </c>
      <c r="M19" s="96">
        <f t="shared" si="13"/>
        <v>5803</v>
      </c>
      <c r="N19" s="97">
        <f t="shared" si="14"/>
        <v>230</v>
      </c>
      <c r="O19" s="98">
        <f t="shared" si="15"/>
        <v>124</v>
      </c>
      <c r="P19" s="99">
        <f t="shared" si="16"/>
        <v>354</v>
      </c>
      <c r="Q19" s="100">
        <f>ROUNDDOWN(($R$114+ROUNDDOWN(($A19*IF(501&lt;=$A19,$R$128,IF(101&lt;=$A19,$R$127,IF(51&lt;=$A19,$R$126,IF(31&lt;=$A19,$R$125,IF(21&lt;=$A19,$R$124,IF(11&lt;=$A19,$R$123,IF(1&lt;=$A19,$R$122,0)))))))),0))*1.1,0)</f>
        <v>4043</v>
      </c>
      <c r="R19" s="101">
        <f t="shared" si="17"/>
        <v>2085</v>
      </c>
      <c r="S19" s="102">
        <f t="shared" si="18"/>
        <v>6128</v>
      </c>
      <c r="T19" s="103">
        <f t="shared" si="2"/>
        <v>209</v>
      </c>
      <c r="U19" s="104">
        <f t="shared" si="2"/>
        <v>116</v>
      </c>
      <c r="V19" s="105">
        <f t="shared" si="2"/>
        <v>325</v>
      </c>
      <c r="W19" s="106">
        <f t="shared" si="3"/>
        <v>669</v>
      </c>
      <c r="X19" s="86">
        <f t="shared" si="3"/>
        <v>347</v>
      </c>
      <c r="Y19" s="87">
        <f t="shared" si="3"/>
        <v>1016</v>
      </c>
      <c r="Z19" s="107">
        <f t="shared" si="4"/>
        <v>1.1982809721398933</v>
      </c>
      <c r="AA19" s="83">
        <f t="shared" si="4"/>
        <v>1.1996547756041427</v>
      </c>
      <c r="AB19" s="83">
        <f t="shared" si="4"/>
        <v>1.1987480438184663</v>
      </c>
    </row>
    <row r="20" spans="1:28" s="57" customFormat="1" ht="18" customHeight="1" x14ac:dyDescent="0.25">
      <c r="A20" s="84">
        <v>15</v>
      </c>
      <c r="B20" s="85">
        <f>ROUNDDOWN(($C$114+ROUNDDOWN(($A20*IF(501&lt;=$A20,$C$128,IF(101&lt;=$A20,$C$127,IF(51&lt;=$A20,$C$126,IF(31&lt;=$A20,$C$125,IF(21&lt;=$A20,$C$124,IF(11&lt;=$A20,$C$123,IF(1&lt;=$A20,$C$122,0)))))))),0))*1.1,0)</f>
        <v>3459</v>
      </c>
      <c r="C20" s="106">
        <f t="shared" si="5"/>
        <v>1815</v>
      </c>
      <c r="D20" s="111">
        <f t="shared" si="6"/>
        <v>5274</v>
      </c>
      <c r="E20" s="88">
        <f>ROUNDDOWN(($F$114+ROUNDDOWN(($A20*IF(501&lt;=$A20,$F$128,IF(101&lt;=$A20,$F$127,IF(51&lt;=$A20,$F$126,IF(31&lt;=$A20,$F$125,IF(21&lt;=$A20,$F$124,IF(11&lt;=$A20,$F$123,IF(1&lt;=$A20,$F$122,0)))))))),0))*1.1,0)</f>
        <v>3694</v>
      </c>
      <c r="F20" s="89">
        <f t="shared" si="7"/>
        <v>1927</v>
      </c>
      <c r="G20" s="90">
        <f t="shared" si="8"/>
        <v>5621</v>
      </c>
      <c r="H20" s="91">
        <f t="shared" si="9"/>
        <v>235</v>
      </c>
      <c r="I20" s="92">
        <f t="shared" si="10"/>
        <v>112</v>
      </c>
      <c r="J20" s="93">
        <f t="shared" si="11"/>
        <v>347</v>
      </c>
      <c r="K20" s="94">
        <f>ROUNDDOWN(($L$114+ROUNDDOWN(($A20*IF(501&lt;=$A20,$L$128,IF(101&lt;=$A20,$L$127,IF(51&lt;=$A20,$L$126,IF(31&lt;=$A20,$L$125,IF(21&lt;=$A20,$L$124,IF(11&lt;=$A20,$L$123,IF(1&lt;=$A20,$L$122,0)))))))),0))*1.1,0)</f>
        <v>3930</v>
      </c>
      <c r="L20" s="95">
        <f t="shared" si="12"/>
        <v>2055</v>
      </c>
      <c r="M20" s="96">
        <f t="shared" si="13"/>
        <v>5985</v>
      </c>
      <c r="N20" s="97">
        <f t="shared" si="14"/>
        <v>236</v>
      </c>
      <c r="O20" s="98">
        <f t="shared" si="15"/>
        <v>128</v>
      </c>
      <c r="P20" s="99">
        <f t="shared" si="16"/>
        <v>364</v>
      </c>
      <c r="Q20" s="100">
        <f>ROUNDDOWN(($R$114+ROUNDDOWN(($A20*IF(501&lt;=$A20,$R$128,IF(101&lt;=$A20,$R$127,IF(51&lt;=$A20,$R$126,IF(31&lt;=$A20,$R$125,IF(21&lt;=$A20,$R$124,IF(11&lt;=$A20,$R$123,IF(1&lt;=$A20,$R$122,0)))))))),0))*1.1,0)</f>
        <v>4144</v>
      </c>
      <c r="R20" s="101">
        <f t="shared" si="17"/>
        <v>2178</v>
      </c>
      <c r="S20" s="102">
        <f t="shared" si="18"/>
        <v>6322</v>
      </c>
      <c r="T20" s="103">
        <f t="shared" ref="T20:V69" si="19">Q20-K20</f>
        <v>214</v>
      </c>
      <c r="U20" s="104">
        <f t="shared" si="19"/>
        <v>123</v>
      </c>
      <c r="V20" s="105">
        <f t="shared" si="19"/>
        <v>337</v>
      </c>
      <c r="W20" s="106">
        <f t="shared" ref="W20:Y69" si="20">Q20-B20</f>
        <v>685</v>
      </c>
      <c r="X20" s="86">
        <f t="shared" si="20"/>
        <v>363</v>
      </c>
      <c r="Y20" s="87">
        <f t="shared" si="20"/>
        <v>1048</v>
      </c>
      <c r="Z20" s="107">
        <f t="shared" ref="Z20:AB69" si="21">Q20/B20</f>
        <v>1.1980341139057531</v>
      </c>
      <c r="AA20" s="83">
        <f t="shared" si="21"/>
        <v>1.2</v>
      </c>
      <c r="AB20" s="83">
        <f t="shared" si="21"/>
        <v>1.1987106560485401</v>
      </c>
    </row>
    <row r="21" spans="1:28" s="57" customFormat="1" ht="18" customHeight="1" x14ac:dyDescent="0.25">
      <c r="A21" s="84">
        <v>16</v>
      </c>
      <c r="B21" s="85">
        <f>ROUNDDOWN(($C$114+ROUNDDOWN(($A21*IF(501&lt;=$A21,$C$128,IF(101&lt;=$A21,$C$127,IF(51&lt;=$A21,$C$126,IF(31&lt;=$A21,$C$125,IF(21&lt;=$A21,$C$124,IF(11&lt;=$A21,$C$123,IF(1&lt;=$A21,$C$122,0)))))))),0))*1.1,0)</f>
        <v>3544</v>
      </c>
      <c r="C21" s="106">
        <f t="shared" si="5"/>
        <v>1892</v>
      </c>
      <c r="D21" s="111">
        <f t="shared" si="6"/>
        <v>5436</v>
      </c>
      <c r="E21" s="88">
        <f>ROUNDDOWN(($F$114+ROUNDDOWN(($A21*IF(501&lt;=$A21,$F$128,IF(101&lt;=$A21,$F$127,IF(51&lt;=$A21,$F$126,IF(31&lt;=$A21,$F$125,IF(21&lt;=$A21,$F$124,IF(11&lt;=$A21,$F$123,IF(1&lt;=$A21,$F$122,0)))))))),0))*1.1,0)</f>
        <v>3785</v>
      </c>
      <c r="F21" s="89">
        <f t="shared" si="7"/>
        <v>2008</v>
      </c>
      <c r="G21" s="90">
        <f t="shared" si="8"/>
        <v>5793</v>
      </c>
      <c r="H21" s="91">
        <f t="shared" si="9"/>
        <v>241</v>
      </c>
      <c r="I21" s="92">
        <f t="shared" si="10"/>
        <v>116</v>
      </c>
      <c r="J21" s="93">
        <f t="shared" si="11"/>
        <v>357</v>
      </c>
      <c r="K21" s="94">
        <f>ROUNDDOWN(($L$114+ROUNDDOWN(($A21*IF(501&lt;=$A21,$L$128,IF(101&lt;=$A21,$L$127,IF(51&lt;=$A21,$L$126,IF(31&lt;=$A21,$L$125,IF(21&lt;=$A21,$L$124,IF(11&lt;=$A21,$L$123,IF(1&lt;=$A21,$L$122,0)))))))),0))*1.1,0)</f>
        <v>4026</v>
      </c>
      <c r="L21" s="95">
        <f t="shared" si="12"/>
        <v>2142</v>
      </c>
      <c r="M21" s="96">
        <f t="shared" si="13"/>
        <v>6168</v>
      </c>
      <c r="N21" s="97">
        <f t="shared" si="14"/>
        <v>241</v>
      </c>
      <c r="O21" s="98">
        <f t="shared" si="15"/>
        <v>134</v>
      </c>
      <c r="P21" s="99">
        <f t="shared" si="16"/>
        <v>375</v>
      </c>
      <c r="Q21" s="100">
        <f>ROUNDDOWN(($R$114+ROUNDDOWN(($A21*IF(501&lt;=$A21,$R$128,IF(101&lt;=$A21,$R$127,IF(51&lt;=$A21,$R$126,IF(31&lt;=$A21,$R$125,IF(21&lt;=$A21,$R$124,IF(11&lt;=$A21,$R$123,IF(1&lt;=$A21,$R$122,0)))))))),0))*1.1,0)</f>
        <v>4246</v>
      </c>
      <c r="R21" s="101">
        <f t="shared" si="17"/>
        <v>2270</v>
      </c>
      <c r="S21" s="102">
        <f t="shared" si="18"/>
        <v>6516</v>
      </c>
      <c r="T21" s="103">
        <f t="shared" si="19"/>
        <v>220</v>
      </c>
      <c r="U21" s="104">
        <f t="shared" si="19"/>
        <v>128</v>
      </c>
      <c r="V21" s="105">
        <f t="shared" si="19"/>
        <v>348</v>
      </c>
      <c r="W21" s="106">
        <f t="shared" si="20"/>
        <v>702</v>
      </c>
      <c r="X21" s="86">
        <f t="shared" si="20"/>
        <v>378</v>
      </c>
      <c r="Y21" s="87">
        <f t="shared" si="20"/>
        <v>1080</v>
      </c>
      <c r="Z21" s="107">
        <f t="shared" si="21"/>
        <v>1.1980812641083523</v>
      </c>
      <c r="AA21" s="83">
        <f t="shared" si="21"/>
        <v>1.1997885835095137</v>
      </c>
      <c r="AB21" s="83">
        <f t="shared" si="21"/>
        <v>1.1986754966887416</v>
      </c>
    </row>
    <row r="22" spans="1:28" s="57" customFormat="1" ht="18" customHeight="1" x14ac:dyDescent="0.25">
      <c r="A22" s="84">
        <v>17</v>
      </c>
      <c r="B22" s="85">
        <f>ROUNDDOWN(($C$114+ROUNDDOWN(($A22*IF(501&lt;=$A22,$C$128,IF(101&lt;=$A22,$C$127,IF(51&lt;=$A22,$C$126,IF(31&lt;=$A22,$C$125,IF(21&lt;=$A22,$C$124,IF(11&lt;=$A22,$C$123,IF(1&lt;=$A22,$C$122,0)))))))),0))*1.1,0)</f>
        <v>3628</v>
      </c>
      <c r="C22" s="106">
        <f t="shared" si="5"/>
        <v>1969</v>
      </c>
      <c r="D22" s="111">
        <f t="shared" si="6"/>
        <v>5597</v>
      </c>
      <c r="E22" s="88">
        <f>ROUNDDOWN(($F$114+ROUNDDOWN(($A22*IF(501&lt;=$A22,$F$128,IF(101&lt;=$A22,$F$127,IF(51&lt;=$A22,$F$126,IF(31&lt;=$A22,$F$125,IF(21&lt;=$A22,$F$124,IF(11&lt;=$A22,$F$123,IF(1&lt;=$A22,$F$122,0)))))))),0))*1.1,0)</f>
        <v>3875</v>
      </c>
      <c r="F22" s="89">
        <f t="shared" si="7"/>
        <v>2090</v>
      </c>
      <c r="G22" s="90">
        <f t="shared" si="8"/>
        <v>5965</v>
      </c>
      <c r="H22" s="91">
        <f t="shared" si="9"/>
        <v>247</v>
      </c>
      <c r="I22" s="92">
        <f t="shared" si="10"/>
        <v>121</v>
      </c>
      <c r="J22" s="93">
        <f t="shared" si="11"/>
        <v>368</v>
      </c>
      <c r="K22" s="94">
        <f>ROUNDDOWN(($L$114+ROUNDDOWN(($A22*IF(501&lt;=$A22,$L$128,IF(101&lt;=$A22,$L$127,IF(51&lt;=$A22,$L$126,IF(31&lt;=$A22,$L$125,IF(21&lt;=$A22,$L$124,IF(11&lt;=$A22,$L$123,IF(1&lt;=$A22,$L$122,0)))))))),0))*1.1,0)</f>
        <v>4121</v>
      </c>
      <c r="L22" s="95">
        <f t="shared" si="12"/>
        <v>2229</v>
      </c>
      <c r="M22" s="96">
        <f t="shared" si="13"/>
        <v>6350</v>
      </c>
      <c r="N22" s="97">
        <f t="shared" si="14"/>
        <v>246</v>
      </c>
      <c r="O22" s="98">
        <f t="shared" si="15"/>
        <v>139</v>
      </c>
      <c r="P22" s="99">
        <f t="shared" si="16"/>
        <v>385</v>
      </c>
      <c r="Q22" s="100">
        <f>ROUNDDOWN(($R$114+ROUNDDOWN(($A22*IF(501&lt;=$A22,$R$128,IF(101&lt;=$A22,$R$127,IF(51&lt;=$A22,$R$126,IF(31&lt;=$A22,$R$125,IF(21&lt;=$A22,$R$124,IF(11&lt;=$A22,$R$123,IF(1&lt;=$A22,$R$122,0)))))))),0))*1.1,0)</f>
        <v>4347</v>
      </c>
      <c r="R22" s="101">
        <f t="shared" si="17"/>
        <v>2362</v>
      </c>
      <c r="S22" s="102">
        <f t="shared" si="18"/>
        <v>6709</v>
      </c>
      <c r="T22" s="103">
        <f t="shared" si="19"/>
        <v>226</v>
      </c>
      <c r="U22" s="104">
        <f t="shared" si="19"/>
        <v>133</v>
      </c>
      <c r="V22" s="105">
        <f t="shared" si="19"/>
        <v>359</v>
      </c>
      <c r="W22" s="106">
        <f t="shared" si="20"/>
        <v>719</v>
      </c>
      <c r="X22" s="86">
        <f t="shared" si="20"/>
        <v>393</v>
      </c>
      <c r="Y22" s="87">
        <f t="shared" si="20"/>
        <v>1112</v>
      </c>
      <c r="Z22" s="107">
        <f t="shared" si="21"/>
        <v>1.1981808158765159</v>
      </c>
      <c r="AA22" s="83">
        <f t="shared" si="21"/>
        <v>1.1995937023869985</v>
      </c>
      <c r="AB22" s="83">
        <f t="shared" si="21"/>
        <v>1.1986778631409685</v>
      </c>
    </row>
    <row r="23" spans="1:28" s="57" customFormat="1" ht="18" customHeight="1" x14ac:dyDescent="0.25">
      <c r="A23" s="84">
        <v>18</v>
      </c>
      <c r="B23" s="85">
        <f>ROUNDDOWN(($C$114+ROUNDDOWN(($A23*IF(501&lt;=$A23,$C$128,IF(101&lt;=$A23,$C$127,IF(51&lt;=$A23,$C$126,IF(31&lt;=$A23,$C$125,IF(21&lt;=$A23,$C$124,IF(11&lt;=$A23,$C$123,IF(1&lt;=$A23,$C$122,0)))))))),0))*1.1,0)</f>
        <v>3713</v>
      </c>
      <c r="C23" s="106">
        <f t="shared" si="5"/>
        <v>2046</v>
      </c>
      <c r="D23" s="111">
        <f t="shared" si="6"/>
        <v>5759</v>
      </c>
      <c r="E23" s="88">
        <f>ROUNDDOWN(($F$114+ROUNDDOWN(($A23*IF(501&lt;=$A23,$F$128,IF(101&lt;=$A23,$F$127,IF(51&lt;=$A23,$F$126,IF(31&lt;=$A23,$F$125,IF(21&lt;=$A23,$F$124,IF(11&lt;=$A23,$F$123,IF(1&lt;=$A23,$F$122,0)))))))),0))*1.1,0)</f>
        <v>3965</v>
      </c>
      <c r="F23" s="89">
        <f t="shared" si="7"/>
        <v>2171</v>
      </c>
      <c r="G23" s="90">
        <f t="shared" si="8"/>
        <v>6136</v>
      </c>
      <c r="H23" s="91">
        <f t="shared" si="9"/>
        <v>252</v>
      </c>
      <c r="I23" s="92">
        <f t="shared" si="10"/>
        <v>125</v>
      </c>
      <c r="J23" s="93">
        <f t="shared" si="11"/>
        <v>377</v>
      </c>
      <c r="K23" s="94">
        <f>ROUNDDOWN(($L$114+ROUNDDOWN(($A23*IF(501&lt;=$A23,$L$128,IF(101&lt;=$A23,$L$127,IF(51&lt;=$A23,$L$126,IF(31&lt;=$A23,$L$125,IF(21&lt;=$A23,$L$124,IF(11&lt;=$A23,$L$123,IF(1&lt;=$A23,$L$122,0)))))))),0))*1.1,0)</f>
        <v>4217</v>
      </c>
      <c r="L23" s="95">
        <f t="shared" si="12"/>
        <v>2316</v>
      </c>
      <c r="M23" s="96">
        <f t="shared" si="13"/>
        <v>6533</v>
      </c>
      <c r="N23" s="97">
        <f t="shared" si="14"/>
        <v>252</v>
      </c>
      <c r="O23" s="98">
        <f t="shared" si="15"/>
        <v>145</v>
      </c>
      <c r="P23" s="99">
        <f t="shared" si="16"/>
        <v>397</v>
      </c>
      <c r="Q23" s="100">
        <f>ROUNDDOWN(($R$114+ROUNDDOWN(($A23*IF(501&lt;=$A23,$R$128,IF(101&lt;=$A23,$R$127,IF(51&lt;=$A23,$R$126,IF(31&lt;=$A23,$R$125,IF(21&lt;=$A23,$R$124,IF(11&lt;=$A23,$R$123,IF(1&lt;=$A23,$R$122,0)))))))),0))*1.1,0)</f>
        <v>4448</v>
      </c>
      <c r="R23" s="101">
        <f t="shared" si="17"/>
        <v>2455</v>
      </c>
      <c r="S23" s="102">
        <f t="shared" si="18"/>
        <v>6903</v>
      </c>
      <c r="T23" s="103">
        <f t="shared" si="19"/>
        <v>231</v>
      </c>
      <c r="U23" s="104">
        <f t="shared" si="19"/>
        <v>139</v>
      </c>
      <c r="V23" s="105">
        <f t="shared" si="19"/>
        <v>370</v>
      </c>
      <c r="W23" s="106">
        <f t="shared" si="20"/>
        <v>735</v>
      </c>
      <c r="X23" s="86">
        <f t="shared" si="20"/>
        <v>409</v>
      </c>
      <c r="Y23" s="87">
        <f t="shared" si="20"/>
        <v>1144</v>
      </c>
      <c r="Z23" s="107">
        <f t="shared" si="21"/>
        <v>1.1979531376245625</v>
      </c>
      <c r="AA23" s="83">
        <f t="shared" si="21"/>
        <v>1.1999022482893451</v>
      </c>
      <c r="AB23" s="83">
        <f t="shared" si="21"/>
        <v>1.1986455981941309</v>
      </c>
    </row>
    <row r="24" spans="1:28" s="57" customFormat="1" ht="18" customHeight="1" x14ac:dyDescent="0.25">
      <c r="A24" s="112">
        <v>19</v>
      </c>
      <c r="B24" s="113">
        <f>ROUNDDOWN(($C$114+ROUNDDOWN(($A24*IF(501&lt;=$A24,$C$128,IF(101&lt;=$A24,$C$127,IF(51&lt;=$A24,$C$126,IF(31&lt;=$A24,$C$125,IF(21&lt;=$A24,$C$124,IF(11&lt;=$A24,$C$123,IF(1&lt;=$A24,$C$122,0)))))))),0))*1.1,0)</f>
        <v>3798</v>
      </c>
      <c r="C24" s="114">
        <f t="shared" si="5"/>
        <v>2123</v>
      </c>
      <c r="D24" s="115">
        <f t="shared" si="6"/>
        <v>5921</v>
      </c>
      <c r="E24" s="116">
        <f>ROUNDDOWN(($F$114+ROUNDDOWN(($A24*IF(501&lt;=$A24,$F$128,IF(101&lt;=$A24,$F$127,IF(51&lt;=$A24,$F$126,IF(31&lt;=$A24,$F$125,IF(21&lt;=$A24,$F$124,IF(11&lt;=$A24,$F$123,IF(1&lt;=$A24,$F$122,0)))))))),0))*1.1,0)</f>
        <v>4055</v>
      </c>
      <c r="F24" s="117">
        <f t="shared" si="7"/>
        <v>2252</v>
      </c>
      <c r="G24" s="118">
        <f t="shared" si="8"/>
        <v>6307</v>
      </c>
      <c r="H24" s="119">
        <f t="shared" si="9"/>
        <v>257</v>
      </c>
      <c r="I24" s="120">
        <f t="shared" si="10"/>
        <v>129</v>
      </c>
      <c r="J24" s="121">
        <f t="shared" si="11"/>
        <v>386</v>
      </c>
      <c r="K24" s="122">
        <f>ROUNDDOWN(($L$114+ROUNDDOWN(($A24*IF(501&lt;=$A24,$L$128,IF(101&lt;=$A24,$L$127,IF(51&lt;=$A24,$L$126,IF(31&lt;=$A24,$L$125,IF(21&lt;=$A24,$L$124,IF(11&lt;=$A24,$L$123,IF(1&lt;=$A24,$L$122,0)))))))),0))*1.1,0)</f>
        <v>4313</v>
      </c>
      <c r="L24" s="123">
        <f t="shared" si="12"/>
        <v>2403</v>
      </c>
      <c r="M24" s="124">
        <f t="shared" si="13"/>
        <v>6716</v>
      </c>
      <c r="N24" s="125">
        <f t="shared" si="14"/>
        <v>258</v>
      </c>
      <c r="O24" s="126">
        <f t="shared" si="15"/>
        <v>151</v>
      </c>
      <c r="P24" s="127">
        <f t="shared" si="16"/>
        <v>409</v>
      </c>
      <c r="Q24" s="128">
        <f>ROUNDDOWN(($R$114+ROUNDDOWN(($A24*IF(501&lt;=$A24,$R$128,IF(101&lt;=$A24,$R$127,IF(51&lt;=$A24,$R$126,IF(31&lt;=$A24,$R$125,IF(21&lt;=$A24,$R$124,IF(11&lt;=$A24,$R$123,IF(1&lt;=$A24,$R$122,0)))))))),0))*1.1,0)</f>
        <v>4549</v>
      </c>
      <c r="R24" s="129">
        <f t="shared" si="17"/>
        <v>2547</v>
      </c>
      <c r="S24" s="130">
        <f t="shared" si="18"/>
        <v>7096</v>
      </c>
      <c r="T24" s="131">
        <f t="shared" si="19"/>
        <v>236</v>
      </c>
      <c r="U24" s="132">
        <f t="shared" si="19"/>
        <v>144</v>
      </c>
      <c r="V24" s="133">
        <f t="shared" si="19"/>
        <v>380</v>
      </c>
      <c r="W24" s="114">
        <f t="shared" si="20"/>
        <v>751</v>
      </c>
      <c r="X24" s="134">
        <f t="shared" si="20"/>
        <v>424</v>
      </c>
      <c r="Y24" s="135">
        <f t="shared" si="20"/>
        <v>1175</v>
      </c>
      <c r="Z24" s="136">
        <f t="shared" si="21"/>
        <v>1.1977356503422854</v>
      </c>
      <c r="AA24" s="137">
        <f t="shared" si="21"/>
        <v>1.1997173810645314</v>
      </c>
      <c r="AB24" s="137">
        <f t="shared" si="21"/>
        <v>1.1984462084107415</v>
      </c>
    </row>
    <row r="25" spans="1:28" s="57" customFormat="1" ht="18" customHeight="1" x14ac:dyDescent="0.25">
      <c r="A25" s="84">
        <v>20</v>
      </c>
      <c r="B25" s="85">
        <f>ROUNDDOWN(($C$114+ROUNDDOWN(($A25*IF(501&lt;=$A25,$C$128,IF(101&lt;=$A25,$C$127,IF(51&lt;=$A25,$C$126,IF(31&lt;=$A25,$C$125,IF(21&lt;=$A25,$C$124,IF(11&lt;=$A25,$C$123,IF(1&lt;=$A25,$C$122,0)))))))),0))*1.1,0)</f>
        <v>3883</v>
      </c>
      <c r="C25" s="106">
        <f t="shared" si="5"/>
        <v>2200</v>
      </c>
      <c r="D25" s="111">
        <f t="shared" si="6"/>
        <v>6083</v>
      </c>
      <c r="E25" s="88">
        <f>ROUNDDOWN(($F$114+ROUNDDOWN(($A25*IF(501&lt;=$A25,$F$128,IF(101&lt;=$A25,$F$127,IF(51&lt;=$A25,$F$126,IF(31&lt;=$A25,$F$125,IF(21&lt;=$A25,$F$124,IF(11&lt;=$A25,$F$123,IF(1&lt;=$A25,$F$122,0)))))))),0))*1.1,0)</f>
        <v>4145</v>
      </c>
      <c r="F25" s="89">
        <f t="shared" si="7"/>
        <v>2334</v>
      </c>
      <c r="G25" s="90">
        <f t="shared" si="8"/>
        <v>6479</v>
      </c>
      <c r="H25" s="91">
        <f t="shared" si="9"/>
        <v>262</v>
      </c>
      <c r="I25" s="92">
        <f t="shared" si="10"/>
        <v>134</v>
      </c>
      <c r="J25" s="93">
        <f t="shared" si="11"/>
        <v>396</v>
      </c>
      <c r="K25" s="94">
        <f>ROUNDDOWN(($L$114+ROUNDDOWN(($A25*IF(501&lt;=$A25,$L$128,IF(101&lt;=$A25,$L$127,IF(51&lt;=$A25,$L$126,IF(31&lt;=$A25,$L$125,IF(21&lt;=$A25,$L$124,IF(11&lt;=$A25,$L$123,IF(1&lt;=$A25,$L$122,0)))))))),0))*1.1,0)</f>
        <v>4408</v>
      </c>
      <c r="L25" s="95">
        <f t="shared" si="12"/>
        <v>2490</v>
      </c>
      <c r="M25" s="96">
        <f t="shared" si="13"/>
        <v>6898</v>
      </c>
      <c r="N25" s="97">
        <f t="shared" si="14"/>
        <v>263</v>
      </c>
      <c r="O25" s="98">
        <f t="shared" si="15"/>
        <v>156</v>
      </c>
      <c r="P25" s="99">
        <f t="shared" si="16"/>
        <v>419</v>
      </c>
      <c r="Q25" s="100">
        <f>ROUNDDOWN(($R$114+ROUNDDOWN(($A25*IF(501&lt;=$A25,$R$128,IF(101&lt;=$A25,$R$127,IF(51&lt;=$A25,$R$126,IF(31&lt;=$A25,$R$125,IF(21&lt;=$A25,$R$124,IF(11&lt;=$A25,$R$123,IF(1&lt;=$A25,$R$122,0)))))))),0))*1.1,0)</f>
        <v>4650</v>
      </c>
      <c r="R25" s="101">
        <f t="shared" si="17"/>
        <v>2640</v>
      </c>
      <c r="S25" s="102">
        <f t="shared" si="18"/>
        <v>7290</v>
      </c>
      <c r="T25" s="103">
        <f t="shared" si="19"/>
        <v>242</v>
      </c>
      <c r="U25" s="104">
        <f t="shared" si="19"/>
        <v>150</v>
      </c>
      <c r="V25" s="105">
        <f t="shared" si="19"/>
        <v>392</v>
      </c>
      <c r="W25" s="106">
        <f t="shared" si="20"/>
        <v>767</v>
      </c>
      <c r="X25" s="86">
        <f t="shared" si="20"/>
        <v>440</v>
      </c>
      <c r="Y25" s="87">
        <f t="shared" si="20"/>
        <v>1207</v>
      </c>
      <c r="Z25" s="107">
        <f t="shared" si="21"/>
        <v>1.1975276847798095</v>
      </c>
      <c r="AA25" s="83">
        <f t="shared" si="21"/>
        <v>1.2</v>
      </c>
      <c r="AB25" s="83">
        <f t="shared" si="21"/>
        <v>1.1984218313332238</v>
      </c>
    </row>
    <row r="26" spans="1:28" s="57" customFormat="1" ht="18" customHeight="1" x14ac:dyDescent="0.25">
      <c r="A26" s="108">
        <v>21</v>
      </c>
      <c r="B26" s="109">
        <f>ROUNDDOWN(($C$114+ROUNDDOWN(($A26*IF(501&lt;=$A26,$C$128,IF(101&lt;=$A26,$C$127,IF(51&lt;=$A26,$C$126,IF(31&lt;=$A26,$C$125,IF(21&lt;=$A26,$C$124,IF(11&lt;=$A26,$C$123,IF(1&lt;=$A26,$C$122,0)))))))),0))*1.1,0)</f>
        <v>4753</v>
      </c>
      <c r="C26" s="80">
        <f t="shared" si="5"/>
        <v>2970</v>
      </c>
      <c r="D26" s="110">
        <f t="shared" si="6"/>
        <v>7723</v>
      </c>
      <c r="E26" s="62">
        <f>ROUNDDOWN(($F$114+ROUNDDOWN(($A26*IF(501&lt;=$A26,$F$128,IF(101&lt;=$A26,$F$127,IF(51&lt;=$A26,$F$126,IF(31&lt;=$A26,$F$125,IF(21&lt;=$A26,$F$124,IF(11&lt;=$A26,$F$123,IF(1&lt;=$A26,$F$122,0)))))))),0))*1.1,0)</f>
        <v>5067</v>
      </c>
      <c r="F26" s="63">
        <f t="shared" si="7"/>
        <v>3177</v>
      </c>
      <c r="G26" s="64">
        <f t="shared" si="8"/>
        <v>8244</v>
      </c>
      <c r="H26" s="65">
        <f t="shared" si="9"/>
        <v>314</v>
      </c>
      <c r="I26" s="66">
        <f t="shared" si="10"/>
        <v>207</v>
      </c>
      <c r="J26" s="67">
        <f t="shared" si="11"/>
        <v>521</v>
      </c>
      <c r="K26" s="68">
        <f>ROUNDDOWN(($L$114+ROUNDDOWN(($A26*IF(501&lt;=$A26,$L$128,IF(101&lt;=$A26,$L$127,IF(51&lt;=$A26,$L$126,IF(31&lt;=$A26,$L$125,IF(21&lt;=$A26,$L$124,IF(11&lt;=$A26,$L$123,IF(1&lt;=$A26,$L$122,0)))))))),0))*1.1,0)</f>
        <v>5405</v>
      </c>
      <c r="L26" s="69">
        <f t="shared" si="12"/>
        <v>3385</v>
      </c>
      <c r="M26" s="70">
        <f t="shared" si="13"/>
        <v>8790</v>
      </c>
      <c r="N26" s="71">
        <f t="shared" si="14"/>
        <v>338</v>
      </c>
      <c r="O26" s="72">
        <f t="shared" si="15"/>
        <v>208</v>
      </c>
      <c r="P26" s="73">
        <f t="shared" si="16"/>
        <v>546</v>
      </c>
      <c r="Q26" s="74">
        <f>ROUNDDOWN(($R$114+ROUNDDOWN(($A26*IF(501&lt;=$A26,$R$128,IF(101&lt;=$A26,$R$127,IF(51&lt;=$A26,$R$126,IF(31&lt;=$A26,$R$125,IF(21&lt;=$A26,$R$124,IF(11&lt;=$A26,$R$123,IF(1&lt;=$A26,$R$122,0)))))))),0))*1.1,0)</f>
        <v>5699</v>
      </c>
      <c r="R26" s="75">
        <f t="shared" si="17"/>
        <v>3564</v>
      </c>
      <c r="S26" s="76">
        <f t="shared" si="18"/>
        <v>9263</v>
      </c>
      <c r="T26" s="77">
        <f t="shared" si="19"/>
        <v>294</v>
      </c>
      <c r="U26" s="78">
        <f t="shared" si="19"/>
        <v>179</v>
      </c>
      <c r="V26" s="79">
        <f t="shared" si="19"/>
        <v>473</v>
      </c>
      <c r="W26" s="80">
        <f t="shared" si="20"/>
        <v>946</v>
      </c>
      <c r="X26" s="81">
        <f t="shared" si="20"/>
        <v>594</v>
      </c>
      <c r="Y26" s="82">
        <f t="shared" si="20"/>
        <v>1540</v>
      </c>
      <c r="Z26" s="83">
        <f t="shared" si="21"/>
        <v>1.199032190195666</v>
      </c>
      <c r="AA26" s="83">
        <f t="shared" si="21"/>
        <v>1.2</v>
      </c>
      <c r="AB26" s="83">
        <f t="shared" si="21"/>
        <v>1.199404376537615</v>
      </c>
    </row>
    <row r="27" spans="1:28" s="57" customFormat="1" ht="18" customHeight="1" x14ac:dyDescent="0.25">
      <c r="A27" s="84">
        <v>22</v>
      </c>
      <c r="B27" s="85">
        <f>ROUNDDOWN(($C$114+ROUNDDOWN(($A27*IF(501&lt;=$A27,$C$128,IF(101&lt;=$A27,$C$127,IF(51&lt;=$A27,$C$126,IF(31&lt;=$A27,$C$125,IF(21&lt;=$A27,$C$124,IF(11&lt;=$A27,$C$123,IF(1&lt;=$A27,$C$122,0)))))))),0))*1.1,0)</f>
        <v>4875</v>
      </c>
      <c r="C27" s="106">
        <f t="shared" si="5"/>
        <v>3080</v>
      </c>
      <c r="D27" s="111">
        <f t="shared" si="6"/>
        <v>7955</v>
      </c>
      <c r="E27" s="88">
        <f>ROUNDDOWN(($F$114+ROUNDDOWN(($A27*IF(501&lt;=$A27,$F$128,IF(101&lt;=$A27,$F$127,IF(51&lt;=$A27,$F$126,IF(31&lt;=$A27,$F$125,IF(21&lt;=$A27,$F$124,IF(11&lt;=$A27,$F$123,IF(1&lt;=$A27,$F$122,0)))))))),0))*1.1,0)</f>
        <v>5197</v>
      </c>
      <c r="F27" s="89">
        <f t="shared" si="7"/>
        <v>3295</v>
      </c>
      <c r="G27" s="90">
        <f t="shared" si="8"/>
        <v>8492</v>
      </c>
      <c r="H27" s="91">
        <f t="shared" si="9"/>
        <v>322</v>
      </c>
      <c r="I27" s="92">
        <f t="shared" si="10"/>
        <v>215</v>
      </c>
      <c r="J27" s="93">
        <f t="shared" si="11"/>
        <v>537</v>
      </c>
      <c r="K27" s="94">
        <f>ROUNDDOWN(($L$114+ROUNDDOWN(($A27*IF(501&lt;=$A27,$L$128,IF(101&lt;=$A27,$L$127,IF(51&lt;=$A27,$L$126,IF(31&lt;=$A27,$L$125,IF(21&lt;=$A27,$L$124,IF(11&lt;=$A27,$L$123,IF(1&lt;=$A27,$L$122,0)))))))),0))*1.1,0)</f>
        <v>5544</v>
      </c>
      <c r="L27" s="95">
        <f t="shared" si="12"/>
        <v>3511</v>
      </c>
      <c r="M27" s="96">
        <f t="shared" si="13"/>
        <v>9055</v>
      </c>
      <c r="N27" s="97">
        <f t="shared" si="14"/>
        <v>347</v>
      </c>
      <c r="O27" s="98">
        <f t="shared" si="15"/>
        <v>216</v>
      </c>
      <c r="P27" s="99">
        <f t="shared" si="16"/>
        <v>563</v>
      </c>
      <c r="Q27" s="100">
        <f>ROUNDDOWN(($R$114+ROUNDDOWN(($A27*IF(501&lt;=$A27,$R$128,IF(101&lt;=$A27,$R$127,IF(51&lt;=$A27,$R$126,IF(31&lt;=$A27,$R$125,IF(21&lt;=$A27,$R$124,IF(11&lt;=$A27,$R$123,IF(1&lt;=$A27,$R$122,0)))))))),0))*1.1,0)</f>
        <v>5845</v>
      </c>
      <c r="R27" s="101">
        <f t="shared" si="17"/>
        <v>3696</v>
      </c>
      <c r="S27" s="102">
        <f t="shared" si="18"/>
        <v>9541</v>
      </c>
      <c r="T27" s="103">
        <f t="shared" si="19"/>
        <v>301</v>
      </c>
      <c r="U27" s="104">
        <f t="shared" si="19"/>
        <v>185</v>
      </c>
      <c r="V27" s="105">
        <f t="shared" si="19"/>
        <v>486</v>
      </c>
      <c r="W27" s="106">
        <f t="shared" si="20"/>
        <v>970</v>
      </c>
      <c r="X27" s="86">
        <f t="shared" si="20"/>
        <v>616</v>
      </c>
      <c r="Y27" s="87">
        <f t="shared" si="20"/>
        <v>1586</v>
      </c>
      <c r="Z27" s="107">
        <f t="shared" si="21"/>
        <v>1.1989743589743589</v>
      </c>
      <c r="AA27" s="83">
        <f t="shared" si="21"/>
        <v>1.2</v>
      </c>
      <c r="AB27" s="83">
        <f t="shared" si="21"/>
        <v>1.1993714644877436</v>
      </c>
    </row>
    <row r="28" spans="1:28" s="57" customFormat="1" ht="18" customHeight="1" x14ac:dyDescent="0.25">
      <c r="A28" s="84">
        <v>23</v>
      </c>
      <c r="B28" s="85">
        <f>ROUNDDOWN(($C$114+ROUNDDOWN(($A28*IF(501&lt;=$A28,$C$128,IF(101&lt;=$A28,$C$127,IF(51&lt;=$A28,$C$126,IF(31&lt;=$A28,$C$125,IF(21&lt;=$A28,$C$124,IF(11&lt;=$A28,$C$123,IF(1&lt;=$A28,$C$122,0)))))))),0))*1.1,0)</f>
        <v>4997</v>
      </c>
      <c r="C28" s="106">
        <f t="shared" si="5"/>
        <v>3190</v>
      </c>
      <c r="D28" s="111">
        <f t="shared" si="6"/>
        <v>8187</v>
      </c>
      <c r="E28" s="88">
        <f>ROUNDDOWN(($F$114+ROUNDDOWN(($A28*IF(501&lt;=$A28,$F$128,IF(101&lt;=$A28,$F$127,IF(51&lt;=$A28,$F$126,IF(31&lt;=$A28,$F$125,IF(21&lt;=$A28,$F$124,IF(11&lt;=$A28,$F$123,IF(1&lt;=$A28,$F$122,0)))))))),0))*1.1,0)</f>
        <v>5327</v>
      </c>
      <c r="F28" s="89">
        <f t="shared" si="7"/>
        <v>3413</v>
      </c>
      <c r="G28" s="90">
        <f t="shared" si="8"/>
        <v>8740</v>
      </c>
      <c r="H28" s="91">
        <f t="shared" si="9"/>
        <v>330</v>
      </c>
      <c r="I28" s="92">
        <f t="shared" si="10"/>
        <v>223</v>
      </c>
      <c r="J28" s="93">
        <f t="shared" si="11"/>
        <v>553</v>
      </c>
      <c r="K28" s="94">
        <f>ROUNDDOWN(($L$114+ROUNDDOWN(($A28*IF(501&lt;=$A28,$L$128,IF(101&lt;=$A28,$L$127,IF(51&lt;=$A28,$L$126,IF(31&lt;=$A28,$L$125,IF(21&lt;=$A28,$L$124,IF(11&lt;=$A28,$L$123,IF(1&lt;=$A28,$L$122,0)))))))),0))*1.1,0)</f>
        <v>5682</v>
      </c>
      <c r="L28" s="95">
        <f t="shared" si="12"/>
        <v>3636</v>
      </c>
      <c r="M28" s="96">
        <f t="shared" si="13"/>
        <v>9318</v>
      </c>
      <c r="N28" s="97">
        <f t="shared" si="14"/>
        <v>355</v>
      </c>
      <c r="O28" s="98">
        <f t="shared" si="15"/>
        <v>223</v>
      </c>
      <c r="P28" s="99">
        <f t="shared" si="16"/>
        <v>578</v>
      </c>
      <c r="Q28" s="100">
        <f>ROUNDDOWN(($R$114+ROUNDDOWN(($A28*IF(501&lt;=$A28,$R$128,IF(101&lt;=$A28,$R$127,IF(51&lt;=$A28,$R$126,IF(31&lt;=$A28,$R$125,IF(21&lt;=$A28,$R$124,IF(11&lt;=$A28,$R$123,IF(1&lt;=$A28,$R$122,0)))))))),0))*1.1,0)</f>
        <v>5991</v>
      </c>
      <c r="R28" s="101">
        <f t="shared" si="17"/>
        <v>3828</v>
      </c>
      <c r="S28" s="102">
        <f t="shared" si="18"/>
        <v>9819</v>
      </c>
      <c r="T28" s="103">
        <f t="shared" si="19"/>
        <v>309</v>
      </c>
      <c r="U28" s="104">
        <f t="shared" si="19"/>
        <v>192</v>
      </c>
      <c r="V28" s="105">
        <f t="shared" si="19"/>
        <v>501</v>
      </c>
      <c r="W28" s="106">
        <f t="shared" si="20"/>
        <v>994</v>
      </c>
      <c r="X28" s="86">
        <f t="shared" si="20"/>
        <v>638</v>
      </c>
      <c r="Y28" s="87">
        <f t="shared" si="20"/>
        <v>1632</v>
      </c>
      <c r="Z28" s="107">
        <f t="shared" si="21"/>
        <v>1.1989193516109666</v>
      </c>
      <c r="AA28" s="83">
        <f t="shared" si="21"/>
        <v>1.2</v>
      </c>
      <c r="AB28" s="83">
        <f t="shared" si="21"/>
        <v>1.1993404177354343</v>
      </c>
    </row>
    <row r="29" spans="1:28" s="57" customFormat="1" ht="18" customHeight="1" x14ac:dyDescent="0.25">
      <c r="A29" s="84">
        <v>24</v>
      </c>
      <c r="B29" s="85">
        <f>ROUNDDOWN(($C$114+ROUNDDOWN(($A29*IF(501&lt;=$A29,$C$128,IF(101&lt;=$A29,$C$127,IF(51&lt;=$A29,$C$126,IF(31&lt;=$A29,$C$125,IF(21&lt;=$A29,$C$124,IF(11&lt;=$A29,$C$123,IF(1&lt;=$A29,$C$122,0)))))))),0))*1.1,0)</f>
        <v>5119</v>
      </c>
      <c r="C29" s="106">
        <f t="shared" si="5"/>
        <v>3300</v>
      </c>
      <c r="D29" s="111">
        <f t="shared" si="6"/>
        <v>8419</v>
      </c>
      <c r="E29" s="88">
        <f>ROUNDDOWN(($F$114+ROUNDDOWN(($A29*IF(501&lt;=$A29,$F$128,IF(101&lt;=$A29,$F$127,IF(51&lt;=$A29,$F$126,IF(31&lt;=$A29,$F$125,IF(21&lt;=$A29,$F$124,IF(11&lt;=$A29,$F$123,IF(1&lt;=$A29,$F$122,0)))))))),0))*1.1,0)</f>
        <v>5457</v>
      </c>
      <c r="F29" s="89">
        <f t="shared" si="7"/>
        <v>3531</v>
      </c>
      <c r="G29" s="90">
        <f t="shared" si="8"/>
        <v>8988</v>
      </c>
      <c r="H29" s="91">
        <f t="shared" si="9"/>
        <v>338</v>
      </c>
      <c r="I29" s="92">
        <f t="shared" si="10"/>
        <v>231</v>
      </c>
      <c r="J29" s="93">
        <f t="shared" si="11"/>
        <v>569</v>
      </c>
      <c r="K29" s="94">
        <f>ROUNDDOWN(($L$114+ROUNDDOWN(($A29*IF(501&lt;=$A29,$L$128,IF(101&lt;=$A29,$L$127,IF(51&lt;=$A29,$L$126,IF(31&lt;=$A29,$L$125,IF(21&lt;=$A29,$L$124,IF(11&lt;=$A29,$L$123,IF(1&lt;=$A29,$L$122,0)))))))),0))*1.1,0)</f>
        <v>5821</v>
      </c>
      <c r="L29" s="95">
        <f t="shared" si="12"/>
        <v>3762</v>
      </c>
      <c r="M29" s="96">
        <f t="shared" si="13"/>
        <v>9583</v>
      </c>
      <c r="N29" s="97">
        <f t="shared" si="14"/>
        <v>364</v>
      </c>
      <c r="O29" s="98">
        <f t="shared" si="15"/>
        <v>231</v>
      </c>
      <c r="P29" s="99">
        <f t="shared" si="16"/>
        <v>595</v>
      </c>
      <c r="Q29" s="100">
        <f>ROUNDDOWN(($R$114+ROUNDDOWN(($A29*IF(501&lt;=$A29,$R$128,IF(101&lt;=$A29,$R$127,IF(51&lt;=$A29,$R$126,IF(31&lt;=$A29,$R$125,IF(21&lt;=$A29,$R$124,IF(11&lt;=$A29,$R$123,IF(1&lt;=$A29,$R$122,0)))))))),0))*1.1,0)</f>
        <v>6138</v>
      </c>
      <c r="R29" s="101">
        <f t="shared" si="17"/>
        <v>3960</v>
      </c>
      <c r="S29" s="102">
        <f t="shared" si="18"/>
        <v>10098</v>
      </c>
      <c r="T29" s="103">
        <f t="shared" si="19"/>
        <v>317</v>
      </c>
      <c r="U29" s="104">
        <f t="shared" si="19"/>
        <v>198</v>
      </c>
      <c r="V29" s="105">
        <f t="shared" si="19"/>
        <v>515</v>
      </c>
      <c r="W29" s="106">
        <f t="shared" si="20"/>
        <v>1019</v>
      </c>
      <c r="X29" s="86">
        <f t="shared" si="20"/>
        <v>660</v>
      </c>
      <c r="Y29" s="87">
        <f t="shared" si="20"/>
        <v>1679</v>
      </c>
      <c r="Z29" s="107">
        <f t="shared" si="21"/>
        <v>1.1990623168587615</v>
      </c>
      <c r="AA29" s="83">
        <f t="shared" si="21"/>
        <v>1.2</v>
      </c>
      <c r="AB29" s="83">
        <f t="shared" si="21"/>
        <v>1.1994298610286258</v>
      </c>
    </row>
    <row r="30" spans="1:28" s="57" customFormat="1" ht="18" customHeight="1" x14ac:dyDescent="0.25">
      <c r="A30" s="84">
        <v>25</v>
      </c>
      <c r="B30" s="85">
        <f>ROUNDDOWN(($C$114+ROUNDDOWN(($A30*IF(501&lt;=$A30,$C$128,IF(101&lt;=$A30,$C$127,IF(51&lt;=$A30,$C$126,IF(31&lt;=$A30,$C$125,IF(21&lt;=$A30,$C$124,IF(11&lt;=$A30,$C$123,IF(1&lt;=$A30,$C$122,0)))))))),0))*1.1,0)</f>
        <v>5241</v>
      </c>
      <c r="C30" s="106">
        <f t="shared" si="5"/>
        <v>3410</v>
      </c>
      <c r="D30" s="111">
        <f t="shared" si="6"/>
        <v>8651</v>
      </c>
      <c r="E30" s="88">
        <f>ROUNDDOWN(($F$114+ROUNDDOWN(($A30*IF(501&lt;=$A30,$F$128,IF(101&lt;=$A30,$F$127,IF(51&lt;=$A30,$F$126,IF(31&lt;=$A30,$F$125,IF(21&lt;=$A30,$F$124,IF(11&lt;=$A30,$F$123,IF(1&lt;=$A30,$F$122,0)))))))),0))*1.1,0)</f>
        <v>5586</v>
      </c>
      <c r="F30" s="89">
        <f t="shared" si="7"/>
        <v>3648</v>
      </c>
      <c r="G30" s="90">
        <f t="shared" si="8"/>
        <v>9234</v>
      </c>
      <c r="H30" s="91">
        <f t="shared" si="9"/>
        <v>345</v>
      </c>
      <c r="I30" s="92">
        <f t="shared" si="10"/>
        <v>238</v>
      </c>
      <c r="J30" s="93">
        <f t="shared" si="11"/>
        <v>583</v>
      </c>
      <c r="K30" s="94">
        <f>ROUNDDOWN(($L$114+ROUNDDOWN(($A30*IF(501&lt;=$A30,$L$128,IF(101&lt;=$A30,$L$127,IF(51&lt;=$A30,$L$126,IF(31&lt;=$A30,$L$125,IF(21&lt;=$A30,$L$124,IF(11&lt;=$A30,$L$123,IF(1&lt;=$A30,$L$122,0)))))))),0))*1.1,0)</f>
        <v>5959</v>
      </c>
      <c r="L30" s="95">
        <f t="shared" si="12"/>
        <v>3887</v>
      </c>
      <c r="M30" s="96">
        <f t="shared" si="13"/>
        <v>9846</v>
      </c>
      <c r="N30" s="97">
        <f t="shared" si="14"/>
        <v>373</v>
      </c>
      <c r="O30" s="98">
        <f t="shared" si="15"/>
        <v>239</v>
      </c>
      <c r="P30" s="99">
        <f t="shared" si="16"/>
        <v>612</v>
      </c>
      <c r="Q30" s="100">
        <f>ROUNDDOWN(($R$114+ROUNDDOWN(($A30*IF(501&lt;=$A30,$R$128,IF(101&lt;=$A30,$R$127,IF(51&lt;=$A30,$R$126,IF(31&lt;=$A30,$R$125,IF(21&lt;=$A30,$R$124,IF(11&lt;=$A30,$R$123,IF(1&lt;=$A30,$R$122,0)))))))),0))*1.1,0)</f>
        <v>6284</v>
      </c>
      <c r="R30" s="101">
        <f t="shared" si="17"/>
        <v>4092</v>
      </c>
      <c r="S30" s="102">
        <f t="shared" si="18"/>
        <v>10376</v>
      </c>
      <c r="T30" s="103">
        <f t="shared" si="19"/>
        <v>325</v>
      </c>
      <c r="U30" s="104">
        <f t="shared" si="19"/>
        <v>205</v>
      </c>
      <c r="V30" s="105">
        <f t="shared" si="19"/>
        <v>530</v>
      </c>
      <c r="W30" s="106">
        <f t="shared" si="20"/>
        <v>1043</v>
      </c>
      <c r="X30" s="86">
        <f t="shared" si="20"/>
        <v>682</v>
      </c>
      <c r="Y30" s="87">
        <f t="shared" si="20"/>
        <v>1725</v>
      </c>
      <c r="Z30" s="107">
        <f t="shared" si="21"/>
        <v>1.1990078229345544</v>
      </c>
      <c r="AA30" s="83">
        <f t="shared" si="21"/>
        <v>1.2</v>
      </c>
      <c r="AB30" s="83">
        <f t="shared" si="21"/>
        <v>1.1993989134204137</v>
      </c>
    </row>
    <row r="31" spans="1:28" s="57" customFormat="1" ht="18" customHeight="1" x14ac:dyDescent="0.25">
      <c r="A31" s="84">
        <v>26</v>
      </c>
      <c r="B31" s="85">
        <f>ROUNDDOWN(($C$114+ROUNDDOWN(($A31*IF(501&lt;=$A31,$C$128,IF(101&lt;=$A31,$C$127,IF(51&lt;=$A31,$C$126,IF(31&lt;=$A31,$C$125,IF(21&lt;=$A31,$C$124,IF(11&lt;=$A31,$C$123,IF(1&lt;=$A31,$C$122,0)))))))),0))*1.1,0)</f>
        <v>5363</v>
      </c>
      <c r="C31" s="106">
        <f t="shared" si="5"/>
        <v>3520</v>
      </c>
      <c r="D31" s="111">
        <f t="shared" si="6"/>
        <v>8883</v>
      </c>
      <c r="E31" s="88">
        <f>ROUNDDOWN(($F$114+ROUNDDOWN(($A31*IF(501&lt;=$A31,$F$128,IF(101&lt;=$A31,$F$127,IF(51&lt;=$A31,$F$126,IF(31&lt;=$A31,$F$125,IF(21&lt;=$A31,$F$124,IF(11&lt;=$A31,$F$123,IF(1&lt;=$A31,$F$122,0)))))))),0))*1.1,0)</f>
        <v>5716</v>
      </c>
      <c r="F31" s="89">
        <f t="shared" si="7"/>
        <v>3766</v>
      </c>
      <c r="G31" s="90">
        <f t="shared" si="8"/>
        <v>9482</v>
      </c>
      <c r="H31" s="91">
        <f t="shared" si="9"/>
        <v>353</v>
      </c>
      <c r="I31" s="92">
        <f t="shared" si="10"/>
        <v>246</v>
      </c>
      <c r="J31" s="93">
        <f t="shared" si="11"/>
        <v>599</v>
      </c>
      <c r="K31" s="94">
        <f>ROUNDDOWN(($L$114+ROUNDDOWN(($A31*IF(501&lt;=$A31,$L$128,IF(101&lt;=$A31,$L$127,IF(51&lt;=$A31,$L$126,IF(31&lt;=$A31,$L$125,IF(21&lt;=$A31,$L$124,IF(11&lt;=$A31,$L$123,IF(1&lt;=$A31,$L$122,0)))))))),0))*1.1,0)</f>
        <v>6098</v>
      </c>
      <c r="L31" s="95">
        <f t="shared" si="12"/>
        <v>4012</v>
      </c>
      <c r="M31" s="96">
        <f t="shared" si="13"/>
        <v>10110</v>
      </c>
      <c r="N31" s="97">
        <f t="shared" si="14"/>
        <v>382</v>
      </c>
      <c r="O31" s="98">
        <f t="shared" si="15"/>
        <v>246</v>
      </c>
      <c r="P31" s="99">
        <f t="shared" si="16"/>
        <v>628</v>
      </c>
      <c r="Q31" s="100">
        <f>ROUNDDOWN(($R$114+ROUNDDOWN(($A31*IF(501&lt;=$A31,$R$128,IF(101&lt;=$A31,$R$127,IF(51&lt;=$A31,$R$126,IF(31&lt;=$A31,$R$125,IF(21&lt;=$A31,$R$124,IF(11&lt;=$A31,$R$123,IF(1&lt;=$A31,$R$122,0)))))))),0))*1.1,0)</f>
        <v>6430</v>
      </c>
      <c r="R31" s="101">
        <f t="shared" si="17"/>
        <v>4224</v>
      </c>
      <c r="S31" s="102">
        <f t="shared" si="18"/>
        <v>10654</v>
      </c>
      <c r="T31" s="103">
        <f t="shared" si="19"/>
        <v>332</v>
      </c>
      <c r="U31" s="104">
        <f t="shared" si="19"/>
        <v>212</v>
      </c>
      <c r="V31" s="105">
        <f t="shared" si="19"/>
        <v>544</v>
      </c>
      <c r="W31" s="106">
        <f t="shared" si="20"/>
        <v>1067</v>
      </c>
      <c r="X31" s="86">
        <f t="shared" si="20"/>
        <v>704</v>
      </c>
      <c r="Y31" s="87">
        <f t="shared" si="20"/>
        <v>1771</v>
      </c>
      <c r="Z31" s="107">
        <f t="shared" si="21"/>
        <v>1.1989558083162408</v>
      </c>
      <c r="AA31" s="83">
        <f t="shared" si="21"/>
        <v>1.2</v>
      </c>
      <c r="AB31" s="83">
        <f t="shared" si="21"/>
        <v>1.1993695823483057</v>
      </c>
    </row>
    <row r="32" spans="1:28" s="57" customFormat="1" ht="18" customHeight="1" x14ac:dyDescent="0.25">
      <c r="A32" s="84">
        <v>27</v>
      </c>
      <c r="B32" s="85">
        <f>ROUNDDOWN(($C$114+ROUNDDOWN(($A32*IF(501&lt;=$A32,$C$128,IF(101&lt;=$A32,$C$127,IF(51&lt;=$A32,$C$126,IF(31&lt;=$A32,$C$125,IF(21&lt;=$A32,$C$124,IF(11&lt;=$A32,$C$123,IF(1&lt;=$A32,$C$122,0)))))))),0))*1.1,0)</f>
        <v>5485</v>
      </c>
      <c r="C32" s="106">
        <f t="shared" si="5"/>
        <v>3630</v>
      </c>
      <c r="D32" s="111">
        <f t="shared" si="6"/>
        <v>9115</v>
      </c>
      <c r="E32" s="88">
        <f>ROUNDDOWN(($F$114+ROUNDDOWN(($A32*IF(501&lt;=$A32,$F$128,IF(101&lt;=$A32,$F$127,IF(51&lt;=$A32,$F$126,IF(31&lt;=$A32,$F$125,IF(21&lt;=$A32,$F$124,IF(11&lt;=$A32,$F$123,IF(1&lt;=$A32,$F$122,0)))))))),0))*1.1,0)</f>
        <v>5846</v>
      </c>
      <c r="F32" s="89">
        <f t="shared" si="7"/>
        <v>3884</v>
      </c>
      <c r="G32" s="90">
        <f t="shared" si="8"/>
        <v>9730</v>
      </c>
      <c r="H32" s="91">
        <f t="shared" si="9"/>
        <v>361</v>
      </c>
      <c r="I32" s="92">
        <f t="shared" si="10"/>
        <v>254</v>
      </c>
      <c r="J32" s="93">
        <f t="shared" si="11"/>
        <v>615</v>
      </c>
      <c r="K32" s="94">
        <f>ROUNDDOWN(($L$114+ROUNDDOWN(($A32*IF(501&lt;=$A32,$L$128,IF(101&lt;=$A32,$L$127,IF(51&lt;=$A32,$L$126,IF(31&lt;=$A32,$L$125,IF(21&lt;=$A32,$L$124,IF(11&lt;=$A32,$L$123,IF(1&lt;=$A32,$L$122,0)))))))),0))*1.1,0)</f>
        <v>6237</v>
      </c>
      <c r="L32" s="95">
        <f t="shared" si="12"/>
        <v>4138</v>
      </c>
      <c r="M32" s="96">
        <f t="shared" si="13"/>
        <v>10375</v>
      </c>
      <c r="N32" s="97">
        <f t="shared" si="14"/>
        <v>391</v>
      </c>
      <c r="O32" s="98">
        <f t="shared" si="15"/>
        <v>254</v>
      </c>
      <c r="P32" s="99">
        <f t="shared" si="16"/>
        <v>645</v>
      </c>
      <c r="Q32" s="100">
        <f>ROUNDDOWN(($R$114+ROUNDDOWN(($A32*IF(501&lt;=$A32,$R$128,IF(101&lt;=$A32,$R$127,IF(51&lt;=$A32,$R$126,IF(31&lt;=$A32,$R$125,IF(21&lt;=$A32,$R$124,IF(11&lt;=$A32,$R$123,IF(1&lt;=$A32,$R$122,0)))))))),0))*1.1,0)</f>
        <v>6576</v>
      </c>
      <c r="R32" s="101">
        <f t="shared" si="17"/>
        <v>4356</v>
      </c>
      <c r="S32" s="102">
        <f t="shared" si="18"/>
        <v>10932</v>
      </c>
      <c r="T32" s="103">
        <f t="shared" si="19"/>
        <v>339</v>
      </c>
      <c r="U32" s="104">
        <f t="shared" si="19"/>
        <v>218</v>
      </c>
      <c r="V32" s="105">
        <f t="shared" si="19"/>
        <v>557</v>
      </c>
      <c r="W32" s="106">
        <f t="shared" si="20"/>
        <v>1091</v>
      </c>
      <c r="X32" s="86">
        <f t="shared" si="20"/>
        <v>726</v>
      </c>
      <c r="Y32" s="87">
        <f t="shared" si="20"/>
        <v>1817</v>
      </c>
      <c r="Z32" s="107">
        <f t="shared" si="21"/>
        <v>1.1989061075660894</v>
      </c>
      <c r="AA32" s="83">
        <f t="shared" si="21"/>
        <v>1.2</v>
      </c>
      <c r="AB32" s="83">
        <f t="shared" si="21"/>
        <v>1.1993417443773999</v>
      </c>
    </row>
    <row r="33" spans="1:28" s="57" customFormat="1" ht="18" customHeight="1" x14ac:dyDescent="0.25">
      <c r="A33" s="84">
        <v>28</v>
      </c>
      <c r="B33" s="85">
        <f>ROUNDDOWN(($C$114+ROUNDDOWN(($A33*IF(501&lt;=$A33,$C$128,IF(101&lt;=$A33,$C$127,IF(51&lt;=$A33,$C$126,IF(31&lt;=$A33,$C$125,IF(21&lt;=$A33,$C$124,IF(11&lt;=$A33,$C$123,IF(1&lt;=$A33,$C$122,0)))))))),0))*1.1,0)</f>
        <v>5607</v>
      </c>
      <c r="C33" s="106">
        <f t="shared" si="5"/>
        <v>3740</v>
      </c>
      <c r="D33" s="111">
        <f t="shared" si="6"/>
        <v>9347</v>
      </c>
      <c r="E33" s="88">
        <f>ROUNDDOWN(($F$114+ROUNDDOWN(($A33*IF(501&lt;=$A33,$F$128,IF(101&lt;=$A33,$F$127,IF(51&lt;=$A33,$F$126,IF(31&lt;=$A33,$F$125,IF(21&lt;=$A33,$F$124,IF(11&lt;=$A33,$F$123,IF(1&lt;=$A33,$F$122,0)))))))),0))*1.1,0)</f>
        <v>5976</v>
      </c>
      <c r="F33" s="89">
        <f t="shared" si="7"/>
        <v>4001</v>
      </c>
      <c r="G33" s="90">
        <f t="shared" si="8"/>
        <v>9977</v>
      </c>
      <c r="H33" s="91">
        <f t="shared" si="9"/>
        <v>369</v>
      </c>
      <c r="I33" s="92">
        <f t="shared" si="10"/>
        <v>261</v>
      </c>
      <c r="J33" s="93">
        <f t="shared" si="11"/>
        <v>630</v>
      </c>
      <c r="K33" s="94">
        <f>ROUNDDOWN(($L$114+ROUNDDOWN(($A33*IF(501&lt;=$A33,$L$128,IF(101&lt;=$A33,$L$127,IF(51&lt;=$A33,$L$126,IF(31&lt;=$A33,$L$125,IF(21&lt;=$A33,$L$124,IF(11&lt;=$A33,$L$123,IF(1&lt;=$A33,$L$122,0)))))))),0))*1.1,0)</f>
        <v>6375</v>
      </c>
      <c r="L33" s="95">
        <f t="shared" si="12"/>
        <v>4263</v>
      </c>
      <c r="M33" s="96">
        <f t="shared" si="13"/>
        <v>10638</v>
      </c>
      <c r="N33" s="97">
        <f t="shared" si="14"/>
        <v>399</v>
      </c>
      <c r="O33" s="98">
        <f t="shared" si="15"/>
        <v>262</v>
      </c>
      <c r="P33" s="99">
        <f t="shared" si="16"/>
        <v>661</v>
      </c>
      <c r="Q33" s="100">
        <f>ROUNDDOWN(($R$114+ROUNDDOWN(($A33*IF(501&lt;=$A33,$R$128,IF(101&lt;=$A33,$R$127,IF(51&lt;=$A33,$R$126,IF(31&lt;=$A33,$R$125,IF(21&lt;=$A33,$R$124,IF(11&lt;=$A33,$R$123,IF(1&lt;=$A33,$R$122,0)))))))),0))*1.1,0)</f>
        <v>6723</v>
      </c>
      <c r="R33" s="101">
        <f t="shared" si="17"/>
        <v>4488</v>
      </c>
      <c r="S33" s="102">
        <f t="shared" si="18"/>
        <v>11211</v>
      </c>
      <c r="T33" s="103">
        <f t="shared" si="19"/>
        <v>348</v>
      </c>
      <c r="U33" s="104">
        <f t="shared" si="19"/>
        <v>225</v>
      </c>
      <c r="V33" s="105">
        <f t="shared" si="19"/>
        <v>573</v>
      </c>
      <c r="W33" s="106">
        <f t="shared" si="20"/>
        <v>1116</v>
      </c>
      <c r="X33" s="86">
        <f t="shared" si="20"/>
        <v>748</v>
      </c>
      <c r="Y33" s="87">
        <f t="shared" si="20"/>
        <v>1864</v>
      </c>
      <c r="Z33" s="107">
        <f t="shared" si="21"/>
        <v>1.1990369181380418</v>
      </c>
      <c r="AA33" s="83">
        <f t="shared" si="21"/>
        <v>1.2</v>
      </c>
      <c r="AB33" s="83">
        <f t="shared" si="21"/>
        <v>1.1994222745265861</v>
      </c>
    </row>
    <row r="34" spans="1:28" s="57" customFormat="1" ht="18" customHeight="1" x14ac:dyDescent="0.25">
      <c r="A34" s="84">
        <v>29</v>
      </c>
      <c r="B34" s="85">
        <f>ROUNDDOWN(($C$114+ROUNDDOWN(($A34*IF(501&lt;=$A34,$C$128,IF(101&lt;=$A34,$C$127,IF(51&lt;=$A34,$C$126,IF(31&lt;=$A34,$C$125,IF(21&lt;=$A34,$C$124,IF(11&lt;=$A34,$C$123,IF(1&lt;=$A34,$C$122,0)))))))),0))*1.1,0)</f>
        <v>5729</v>
      </c>
      <c r="C34" s="106">
        <f t="shared" si="5"/>
        <v>3850</v>
      </c>
      <c r="D34" s="111">
        <f t="shared" si="6"/>
        <v>9579</v>
      </c>
      <c r="E34" s="88">
        <f>ROUNDDOWN(($F$114+ROUNDDOWN(($A34*IF(501&lt;=$A34,$F$128,IF(101&lt;=$A34,$F$127,IF(51&lt;=$A34,$F$126,IF(31&lt;=$A34,$F$125,IF(21&lt;=$A34,$F$124,IF(11&lt;=$A34,$F$123,IF(1&lt;=$A34,$F$122,0)))))))),0))*1.1,0)</f>
        <v>6106</v>
      </c>
      <c r="F34" s="89">
        <f t="shared" si="7"/>
        <v>4119</v>
      </c>
      <c r="G34" s="90">
        <f t="shared" si="8"/>
        <v>10225</v>
      </c>
      <c r="H34" s="91">
        <f t="shared" si="9"/>
        <v>377</v>
      </c>
      <c r="I34" s="92">
        <f t="shared" si="10"/>
        <v>269</v>
      </c>
      <c r="J34" s="93">
        <f t="shared" si="11"/>
        <v>646</v>
      </c>
      <c r="K34" s="94">
        <f>ROUNDDOWN(($L$114+ROUNDDOWN(($A34*IF(501&lt;=$A34,$L$128,IF(101&lt;=$A34,$L$127,IF(51&lt;=$A34,$L$126,IF(31&lt;=$A34,$L$125,IF(21&lt;=$A34,$L$124,IF(11&lt;=$A34,$L$123,IF(1&lt;=$A34,$L$122,0)))))))),0))*1.1,0)</f>
        <v>6514</v>
      </c>
      <c r="L34" s="95">
        <f t="shared" si="12"/>
        <v>4389</v>
      </c>
      <c r="M34" s="96">
        <f t="shared" si="13"/>
        <v>10903</v>
      </c>
      <c r="N34" s="97">
        <f t="shared" si="14"/>
        <v>408</v>
      </c>
      <c r="O34" s="98">
        <f t="shared" si="15"/>
        <v>270</v>
      </c>
      <c r="P34" s="99">
        <f t="shared" si="16"/>
        <v>678</v>
      </c>
      <c r="Q34" s="100">
        <f>ROUNDDOWN(($R$114+ROUNDDOWN(($A34*IF(501&lt;=$A34,$R$128,IF(101&lt;=$A34,$R$127,IF(51&lt;=$A34,$R$126,IF(31&lt;=$A34,$R$125,IF(21&lt;=$A34,$R$124,IF(11&lt;=$A34,$R$123,IF(1&lt;=$A34,$R$122,0)))))))),0))*1.1,0)</f>
        <v>6869</v>
      </c>
      <c r="R34" s="101">
        <f t="shared" si="17"/>
        <v>4620</v>
      </c>
      <c r="S34" s="102">
        <f t="shared" si="18"/>
        <v>11489</v>
      </c>
      <c r="T34" s="103">
        <f t="shared" si="19"/>
        <v>355</v>
      </c>
      <c r="U34" s="104">
        <f t="shared" si="19"/>
        <v>231</v>
      </c>
      <c r="V34" s="105">
        <f t="shared" si="19"/>
        <v>586</v>
      </c>
      <c r="W34" s="106">
        <f t="shared" si="20"/>
        <v>1140</v>
      </c>
      <c r="X34" s="86">
        <f t="shared" si="20"/>
        <v>770</v>
      </c>
      <c r="Y34" s="87">
        <f t="shared" si="20"/>
        <v>1910</v>
      </c>
      <c r="Z34" s="107">
        <f t="shared" si="21"/>
        <v>1.1989876069122012</v>
      </c>
      <c r="AA34" s="83">
        <f t="shared" si="21"/>
        <v>1.2</v>
      </c>
      <c r="AB34" s="83">
        <f t="shared" si="21"/>
        <v>1.1993945088213802</v>
      </c>
    </row>
    <row r="35" spans="1:28" s="57" customFormat="1" ht="18" customHeight="1" x14ac:dyDescent="0.25">
      <c r="A35" s="84">
        <v>30</v>
      </c>
      <c r="B35" s="85">
        <f>ROUNDDOWN(($C$114+ROUNDDOWN(($A35*IF(501&lt;=$A35,$C$128,IF(101&lt;=$A35,$C$127,IF(51&lt;=$A35,$C$126,IF(31&lt;=$A35,$C$125,IF(21&lt;=$A35,$C$124,IF(11&lt;=$A35,$C$123,IF(1&lt;=$A35,$C$122,0)))))))),0))*1.1,0)</f>
        <v>5852</v>
      </c>
      <c r="C35" s="106">
        <f t="shared" si="5"/>
        <v>3960</v>
      </c>
      <c r="D35" s="111">
        <f t="shared" si="6"/>
        <v>9812</v>
      </c>
      <c r="E35" s="88">
        <f>ROUNDDOWN(($F$114+ROUNDDOWN(($A35*IF(501&lt;=$A35,$F$128,IF(101&lt;=$A35,$F$127,IF(51&lt;=$A35,$F$126,IF(31&lt;=$A35,$F$125,IF(21&lt;=$A35,$F$124,IF(11&lt;=$A35,$F$123,IF(1&lt;=$A35,$F$122,0)))))))),0))*1.1,0)</f>
        <v>6235</v>
      </c>
      <c r="F35" s="89">
        <f t="shared" si="7"/>
        <v>4237</v>
      </c>
      <c r="G35" s="90">
        <f t="shared" si="8"/>
        <v>10472</v>
      </c>
      <c r="H35" s="91">
        <f t="shared" si="9"/>
        <v>383</v>
      </c>
      <c r="I35" s="92">
        <f t="shared" si="10"/>
        <v>277</v>
      </c>
      <c r="J35" s="93">
        <f t="shared" si="11"/>
        <v>660</v>
      </c>
      <c r="K35" s="94">
        <f>ROUNDDOWN(($L$114+ROUNDDOWN(($A35*IF(501&lt;=$A35,$L$128,IF(101&lt;=$A35,$L$127,IF(51&lt;=$A35,$L$126,IF(31&lt;=$A35,$L$125,IF(21&lt;=$A35,$L$124,IF(11&lt;=$A35,$L$123,IF(1&lt;=$A35,$L$122,0)))))))),0))*1.1,0)</f>
        <v>6652</v>
      </c>
      <c r="L35" s="95">
        <f t="shared" si="12"/>
        <v>4514</v>
      </c>
      <c r="M35" s="96">
        <f t="shared" si="13"/>
        <v>11166</v>
      </c>
      <c r="N35" s="97">
        <f t="shared" si="14"/>
        <v>417</v>
      </c>
      <c r="O35" s="98">
        <f t="shared" si="15"/>
        <v>277</v>
      </c>
      <c r="P35" s="99">
        <f t="shared" si="16"/>
        <v>694</v>
      </c>
      <c r="Q35" s="100">
        <f>ROUNDDOWN(($R$114+ROUNDDOWN(($A35*IF(501&lt;=$A35,$R$128,IF(101&lt;=$A35,$R$127,IF(51&lt;=$A35,$R$126,IF(31&lt;=$A35,$R$125,IF(21&lt;=$A35,$R$124,IF(11&lt;=$A35,$R$123,IF(1&lt;=$A35,$R$122,0)))))))),0))*1.1,0)</f>
        <v>7015</v>
      </c>
      <c r="R35" s="101">
        <f t="shared" si="17"/>
        <v>4752</v>
      </c>
      <c r="S35" s="102">
        <f t="shared" si="18"/>
        <v>11767</v>
      </c>
      <c r="T35" s="103">
        <f t="shared" si="19"/>
        <v>363</v>
      </c>
      <c r="U35" s="104">
        <f t="shared" si="19"/>
        <v>238</v>
      </c>
      <c r="V35" s="105">
        <f t="shared" si="19"/>
        <v>601</v>
      </c>
      <c r="W35" s="106">
        <f t="shared" si="20"/>
        <v>1163</v>
      </c>
      <c r="X35" s="86">
        <f t="shared" si="20"/>
        <v>792</v>
      </c>
      <c r="Y35" s="87">
        <f t="shared" si="20"/>
        <v>1955</v>
      </c>
      <c r="Z35" s="107">
        <f t="shared" si="21"/>
        <v>1.1987354750512644</v>
      </c>
      <c r="AA35" s="83">
        <f t="shared" si="21"/>
        <v>1.2</v>
      </c>
      <c r="AB35" s="83">
        <f t="shared" si="21"/>
        <v>1.199245821443131</v>
      </c>
    </row>
    <row r="36" spans="1:28" s="57" customFormat="1" ht="18" customHeight="1" x14ac:dyDescent="0.25">
      <c r="A36" s="84">
        <v>31</v>
      </c>
      <c r="B36" s="85">
        <f>ROUNDDOWN(($C$114+ROUNDDOWN(($A36*IF(501&lt;=$A36,$C$128,IF(101&lt;=$A36,$C$127,IF(51&lt;=$A36,$C$126,IF(31&lt;=$A36,$C$125,IF(21&lt;=$A36,$C$124,IF(11&lt;=$A36,$C$123,IF(1&lt;=$A36,$C$122,0)))))))),0))*1.1,0)</f>
        <v>7099</v>
      </c>
      <c r="C36" s="106">
        <f t="shared" si="5"/>
        <v>4922</v>
      </c>
      <c r="D36" s="111">
        <f t="shared" si="6"/>
        <v>12021</v>
      </c>
      <c r="E36" s="88">
        <f>ROUNDDOWN(($F$114+ROUNDDOWN(($A36*IF(501&lt;=$A36,$F$128,IF(101&lt;=$A36,$F$127,IF(51&lt;=$A36,$F$126,IF(31&lt;=$A36,$F$125,IF(21&lt;=$A36,$F$124,IF(11&lt;=$A36,$F$123,IF(1&lt;=$A36,$F$122,0)))))))),0))*1.1,0)</f>
        <v>7593</v>
      </c>
      <c r="F36" s="89">
        <f t="shared" si="7"/>
        <v>5241</v>
      </c>
      <c r="G36" s="90">
        <f t="shared" si="8"/>
        <v>12834</v>
      </c>
      <c r="H36" s="91">
        <f t="shared" si="9"/>
        <v>494</v>
      </c>
      <c r="I36" s="92">
        <f t="shared" si="10"/>
        <v>319</v>
      </c>
      <c r="J36" s="93">
        <f t="shared" si="11"/>
        <v>813</v>
      </c>
      <c r="K36" s="94">
        <f>ROUNDDOWN(($L$114+ROUNDDOWN(($A36*IF(501&lt;=$A36,$L$128,IF(101&lt;=$A36,$L$127,IF(51&lt;=$A36,$L$126,IF(31&lt;=$A36,$L$125,IF(21&lt;=$A36,$L$124,IF(11&lt;=$A36,$L$123,IF(1&lt;=$A36,$L$122,0)))))))),0))*1.1,0)</f>
        <v>8087</v>
      </c>
      <c r="L36" s="95">
        <f t="shared" si="12"/>
        <v>5594</v>
      </c>
      <c r="M36" s="96">
        <f t="shared" si="13"/>
        <v>13681</v>
      </c>
      <c r="N36" s="97">
        <f t="shared" si="14"/>
        <v>494</v>
      </c>
      <c r="O36" s="98">
        <f t="shared" si="15"/>
        <v>353</v>
      </c>
      <c r="P36" s="99">
        <f t="shared" si="16"/>
        <v>847</v>
      </c>
      <c r="Q36" s="100">
        <f>ROUNDDOWN(($R$114+ROUNDDOWN(($A36*IF(501&lt;=$A36,$R$128,IF(101&lt;=$A36,$R$127,IF(51&lt;=$A36,$R$126,IF(31&lt;=$A36,$R$125,IF(21&lt;=$A36,$R$124,IF(11&lt;=$A36,$R$123,IF(1&lt;=$A36,$R$122,0)))))))),0))*1.1,0)</f>
        <v>8492</v>
      </c>
      <c r="R36" s="101">
        <f t="shared" si="17"/>
        <v>5907</v>
      </c>
      <c r="S36" s="102">
        <f t="shared" si="18"/>
        <v>14399</v>
      </c>
      <c r="T36" s="103">
        <f t="shared" si="19"/>
        <v>405</v>
      </c>
      <c r="U36" s="104">
        <f t="shared" si="19"/>
        <v>313</v>
      </c>
      <c r="V36" s="105">
        <f t="shared" si="19"/>
        <v>718</v>
      </c>
      <c r="W36" s="106">
        <f t="shared" si="20"/>
        <v>1393</v>
      </c>
      <c r="X36" s="86">
        <f t="shared" si="20"/>
        <v>985</v>
      </c>
      <c r="Y36" s="87">
        <f t="shared" si="20"/>
        <v>2378</v>
      </c>
      <c r="Z36" s="107">
        <f t="shared" si="21"/>
        <v>1.196224820397239</v>
      </c>
      <c r="AA36" s="83">
        <f t="shared" si="21"/>
        <v>1.2001219016659894</v>
      </c>
      <c r="AB36" s="83">
        <f t="shared" si="21"/>
        <v>1.1978204808252226</v>
      </c>
    </row>
    <row r="37" spans="1:28" s="57" customFormat="1" ht="18" customHeight="1" x14ac:dyDescent="0.25">
      <c r="A37" s="84">
        <v>32</v>
      </c>
      <c r="B37" s="85">
        <f>ROUNDDOWN(($C$114+ROUNDDOWN(($A37*IF(501&lt;=$A37,$C$128,IF(101&lt;=$A37,$C$127,IF(51&lt;=$A37,$C$126,IF(31&lt;=$A37,$C$125,IF(21&lt;=$A37,$C$124,IF(11&lt;=$A37,$C$123,IF(1&lt;=$A37,$C$122,0)))))))),0))*1.1,0)</f>
        <v>7257</v>
      </c>
      <c r="C37" s="106">
        <f t="shared" si="5"/>
        <v>5060</v>
      </c>
      <c r="D37" s="111">
        <f t="shared" si="6"/>
        <v>12317</v>
      </c>
      <c r="E37" s="88">
        <f>ROUNDDOWN(($F$114+ROUNDDOWN(($A37*IF(501&lt;=$A37,$F$128,IF(101&lt;=$A37,$F$127,IF(51&lt;=$A37,$F$126,IF(31&lt;=$A37,$F$125,IF(21&lt;=$A37,$F$124,IF(11&lt;=$A37,$F$123,IF(1&lt;=$A37,$F$122,0)))))))),0))*1.1,0)</f>
        <v>7762</v>
      </c>
      <c r="F37" s="89">
        <f t="shared" si="7"/>
        <v>5387</v>
      </c>
      <c r="G37" s="90">
        <f t="shared" si="8"/>
        <v>13149</v>
      </c>
      <c r="H37" s="91">
        <f t="shared" si="9"/>
        <v>505</v>
      </c>
      <c r="I37" s="92">
        <f t="shared" si="10"/>
        <v>327</v>
      </c>
      <c r="J37" s="93">
        <f t="shared" si="11"/>
        <v>832</v>
      </c>
      <c r="K37" s="94">
        <f>ROUNDDOWN(($L$114+ROUNDDOWN(($A37*IF(501&lt;=$A37,$L$128,IF(101&lt;=$A37,$L$127,IF(51&lt;=$A37,$L$126,IF(31&lt;=$A37,$L$125,IF(21&lt;=$A37,$L$124,IF(11&lt;=$A37,$L$123,IF(1&lt;=$A37,$L$122,0)))))))),0))*1.1,0)</f>
        <v>8267</v>
      </c>
      <c r="L37" s="95">
        <f t="shared" si="12"/>
        <v>5750</v>
      </c>
      <c r="M37" s="96">
        <f t="shared" si="13"/>
        <v>14017</v>
      </c>
      <c r="N37" s="97">
        <f t="shared" si="14"/>
        <v>505</v>
      </c>
      <c r="O37" s="98">
        <f t="shared" si="15"/>
        <v>363</v>
      </c>
      <c r="P37" s="99">
        <f t="shared" si="16"/>
        <v>868</v>
      </c>
      <c r="Q37" s="100">
        <f>ROUNDDOWN(($R$114+ROUNDDOWN(($A37*IF(501&lt;=$A37,$R$128,IF(101&lt;=$A37,$R$127,IF(51&lt;=$A37,$R$126,IF(31&lt;=$A37,$R$125,IF(21&lt;=$A37,$R$124,IF(11&lt;=$A37,$R$123,IF(1&lt;=$A37,$R$122,0)))))))),0))*1.1,0)</f>
        <v>8681</v>
      </c>
      <c r="R37" s="101">
        <f t="shared" si="17"/>
        <v>6072</v>
      </c>
      <c r="S37" s="102">
        <f t="shared" si="18"/>
        <v>14753</v>
      </c>
      <c r="T37" s="103">
        <f t="shared" si="19"/>
        <v>414</v>
      </c>
      <c r="U37" s="104">
        <f t="shared" si="19"/>
        <v>322</v>
      </c>
      <c r="V37" s="105">
        <f t="shared" si="19"/>
        <v>736</v>
      </c>
      <c r="W37" s="106">
        <f t="shared" si="20"/>
        <v>1424</v>
      </c>
      <c r="X37" s="86">
        <f t="shared" si="20"/>
        <v>1012</v>
      </c>
      <c r="Y37" s="87">
        <f t="shared" si="20"/>
        <v>2436</v>
      </c>
      <c r="Z37" s="107">
        <f t="shared" si="21"/>
        <v>1.1962243351247073</v>
      </c>
      <c r="AA37" s="83">
        <f t="shared" si="21"/>
        <v>1.2</v>
      </c>
      <c r="AB37" s="83">
        <f t="shared" si="21"/>
        <v>1.1977754323293011</v>
      </c>
    </row>
    <row r="38" spans="1:28" s="57" customFormat="1" ht="18" customHeight="1" x14ac:dyDescent="0.25">
      <c r="A38" s="84">
        <v>33</v>
      </c>
      <c r="B38" s="85">
        <f>ROUNDDOWN(($C$114+ROUNDDOWN(($A38*IF(501&lt;=$A38,$C$128,IF(101&lt;=$A38,$C$127,IF(51&lt;=$A38,$C$126,IF(31&lt;=$A38,$C$125,IF(21&lt;=$A38,$C$124,IF(11&lt;=$A38,$C$123,IF(1&lt;=$A38,$C$122,0)))))))),0))*1.1,0)</f>
        <v>7416</v>
      </c>
      <c r="C38" s="106">
        <f t="shared" si="5"/>
        <v>5197</v>
      </c>
      <c r="D38" s="111">
        <f t="shared" si="6"/>
        <v>12613</v>
      </c>
      <c r="E38" s="88">
        <f>ROUNDDOWN(($F$114+ROUNDDOWN(($A38*IF(501&lt;=$A38,$F$128,IF(101&lt;=$A38,$F$127,IF(51&lt;=$A38,$F$126,IF(31&lt;=$A38,$F$125,IF(21&lt;=$A38,$F$124,IF(11&lt;=$A38,$F$123,IF(1&lt;=$A38,$F$122,0)))))))),0))*1.1,0)</f>
        <v>7932</v>
      </c>
      <c r="F38" s="89">
        <f t="shared" si="7"/>
        <v>5534</v>
      </c>
      <c r="G38" s="90">
        <f t="shared" si="8"/>
        <v>13466</v>
      </c>
      <c r="H38" s="91">
        <f t="shared" si="9"/>
        <v>516</v>
      </c>
      <c r="I38" s="92">
        <f t="shared" si="10"/>
        <v>337</v>
      </c>
      <c r="J38" s="93">
        <f t="shared" si="11"/>
        <v>853</v>
      </c>
      <c r="K38" s="94">
        <f>ROUNDDOWN(($L$114+ROUNDDOWN(($A38*IF(501&lt;=$A38,$L$128,IF(101&lt;=$A38,$L$127,IF(51&lt;=$A38,$L$126,IF(31&lt;=$A38,$L$125,IF(21&lt;=$A38,$L$124,IF(11&lt;=$A38,$L$123,IF(1&lt;=$A38,$L$122,0)))))))),0))*1.1,0)</f>
        <v>8448</v>
      </c>
      <c r="L38" s="95">
        <f t="shared" si="12"/>
        <v>5907</v>
      </c>
      <c r="M38" s="96">
        <f t="shared" si="13"/>
        <v>14355</v>
      </c>
      <c r="N38" s="97">
        <f t="shared" si="14"/>
        <v>516</v>
      </c>
      <c r="O38" s="98">
        <f t="shared" si="15"/>
        <v>373</v>
      </c>
      <c r="P38" s="99">
        <f t="shared" si="16"/>
        <v>889</v>
      </c>
      <c r="Q38" s="100">
        <f>ROUNDDOWN(($R$114+ROUNDDOWN(($A38*IF(501&lt;=$A38,$R$128,IF(101&lt;=$A38,$R$127,IF(51&lt;=$A38,$R$126,IF(31&lt;=$A38,$R$125,IF(21&lt;=$A38,$R$124,IF(11&lt;=$A38,$R$123,IF(1&lt;=$A38,$R$122,0)))))))),0))*1.1,0)</f>
        <v>8870</v>
      </c>
      <c r="R38" s="101">
        <f t="shared" si="17"/>
        <v>6237</v>
      </c>
      <c r="S38" s="102">
        <f t="shared" si="18"/>
        <v>15107</v>
      </c>
      <c r="T38" s="103">
        <f t="shared" si="19"/>
        <v>422</v>
      </c>
      <c r="U38" s="104">
        <f t="shared" si="19"/>
        <v>330</v>
      </c>
      <c r="V38" s="105">
        <f t="shared" si="19"/>
        <v>752</v>
      </c>
      <c r="W38" s="106">
        <f t="shared" si="20"/>
        <v>1454</v>
      </c>
      <c r="X38" s="86">
        <f t="shared" si="20"/>
        <v>1040</v>
      </c>
      <c r="Y38" s="87">
        <f t="shared" si="20"/>
        <v>2494</v>
      </c>
      <c r="Z38" s="107">
        <f t="shared" si="21"/>
        <v>1.1960625674217906</v>
      </c>
      <c r="AA38" s="83">
        <f t="shared" si="21"/>
        <v>1.2001154512218588</v>
      </c>
      <c r="AB38" s="83">
        <f t="shared" si="21"/>
        <v>1.1977324982161262</v>
      </c>
    </row>
    <row r="39" spans="1:28" s="57" customFormat="1" ht="18" customHeight="1" x14ac:dyDescent="0.25">
      <c r="A39" s="84">
        <v>34</v>
      </c>
      <c r="B39" s="85">
        <f>ROUNDDOWN(($C$114+ROUNDDOWN(($A39*IF(501&lt;=$A39,$C$128,IF(101&lt;=$A39,$C$127,IF(51&lt;=$A39,$C$126,IF(31&lt;=$A39,$C$125,IF(21&lt;=$A39,$C$124,IF(11&lt;=$A39,$C$123,IF(1&lt;=$A39,$C$122,0)))))))),0))*1.1,0)</f>
        <v>7574</v>
      </c>
      <c r="C39" s="106">
        <f t="shared" si="5"/>
        <v>5335</v>
      </c>
      <c r="D39" s="111">
        <f t="shared" si="6"/>
        <v>12909</v>
      </c>
      <c r="E39" s="88">
        <f>ROUNDDOWN(($F$114+ROUNDDOWN(($A39*IF(501&lt;=$A39,$F$128,IF(101&lt;=$A39,$F$127,IF(51&lt;=$A39,$F$126,IF(31&lt;=$A39,$F$125,IF(21&lt;=$A39,$F$124,IF(11&lt;=$A39,$F$123,IF(1&lt;=$A39,$F$122,0)))))))),0))*1.1,0)</f>
        <v>8101</v>
      </c>
      <c r="F39" s="89">
        <f t="shared" si="7"/>
        <v>5680</v>
      </c>
      <c r="G39" s="90">
        <f t="shared" si="8"/>
        <v>13781</v>
      </c>
      <c r="H39" s="91">
        <f t="shared" si="9"/>
        <v>527</v>
      </c>
      <c r="I39" s="92">
        <f t="shared" si="10"/>
        <v>345</v>
      </c>
      <c r="J39" s="93">
        <f t="shared" si="11"/>
        <v>872</v>
      </c>
      <c r="K39" s="94">
        <f>ROUNDDOWN(($L$114+ROUNDDOWN(($A39*IF(501&lt;=$A39,$L$128,IF(101&lt;=$A39,$L$127,IF(51&lt;=$A39,$L$126,IF(31&lt;=$A39,$L$125,IF(21&lt;=$A39,$L$124,IF(11&lt;=$A39,$L$123,IF(1&lt;=$A39,$L$122,0)))))))),0))*1.1,0)</f>
        <v>8628</v>
      </c>
      <c r="L39" s="95">
        <f t="shared" si="12"/>
        <v>6063</v>
      </c>
      <c r="M39" s="96">
        <f t="shared" si="13"/>
        <v>14691</v>
      </c>
      <c r="N39" s="97">
        <f t="shared" si="14"/>
        <v>527</v>
      </c>
      <c r="O39" s="98">
        <f t="shared" si="15"/>
        <v>383</v>
      </c>
      <c r="P39" s="99">
        <f t="shared" si="16"/>
        <v>910</v>
      </c>
      <c r="Q39" s="100">
        <f>ROUNDDOWN(($R$114+ROUNDDOWN(($A39*IF(501&lt;=$A39,$R$128,IF(101&lt;=$A39,$R$127,IF(51&lt;=$A39,$R$126,IF(31&lt;=$A39,$R$125,IF(21&lt;=$A39,$R$124,IF(11&lt;=$A39,$R$123,IF(1&lt;=$A39,$R$122,0)))))))),0))*1.1,0)</f>
        <v>9059</v>
      </c>
      <c r="R39" s="101">
        <f t="shared" si="17"/>
        <v>6402</v>
      </c>
      <c r="S39" s="102">
        <f t="shared" si="18"/>
        <v>15461</v>
      </c>
      <c r="T39" s="103">
        <f t="shared" si="19"/>
        <v>431</v>
      </c>
      <c r="U39" s="104">
        <f t="shared" si="19"/>
        <v>339</v>
      </c>
      <c r="V39" s="105">
        <f t="shared" si="19"/>
        <v>770</v>
      </c>
      <c r="W39" s="106">
        <f t="shared" si="20"/>
        <v>1485</v>
      </c>
      <c r="X39" s="86">
        <f t="shared" si="20"/>
        <v>1067</v>
      </c>
      <c r="Y39" s="87">
        <f t="shared" si="20"/>
        <v>2552</v>
      </c>
      <c r="Z39" s="107">
        <f t="shared" si="21"/>
        <v>1.1960654871930287</v>
      </c>
      <c r="AA39" s="83">
        <f t="shared" si="21"/>
        <v>1.2</v>
      </c>
      <c r="AB39" s="83">
        <f t="shared" si="21"/>
        <v>1.197691533038965</v>
      </c>
    </row>
    <row r="40" spans="1:28" s="57" customFormat="1" ht="18" customHeight="1" x14ac:dyDescent="0.25">
      <c r="A40" s="84">
        <v>35</v>
      </c>
      <c r="B40" s="85">
        <f>ROUNDDOWN(($C$114+ROUNDDOWN(($A40*IF(501&lt;=$A40,$C$128,IF(101&lt;=$A40,$C$127,IF(51&lt;=$A40,$C$126,IF(31&lt;=$A40,$C$125,IF(21&lt;=$A40,$C$124,IF(11&lt;=$A40,$C$123,IF(1&lt;=$A40,$C$122,0)))))))),0))*1.1,0)</f>
        <v>7733</v>
      </c>
      <c r="C40" s="106">
        <f t="shared" si="5"/>
        <v>5472</v>
      </c>
      <c r="D40" s="111">
        <f t="shared" si="6"/>
        <v>13205</v>
      </c>
      <c r="E40" s="88">
        <f>ROUNDDOWN(($F$114+ROUNDDOWN(($A40*IF(501&lt;=$A40,$F$128,IF(101&lt;=$A40,$F$127,IF(51&lt;=$A40,$F$126,IF(31&lt;=$A40,$F$125,IF(21&lt;=$A40,$F$124,IF(11&lt;=$A40,$F$123,IF(1&lt;=$A40,$F$122,0)))))))),0))*1.1,0)</f>
        <v>8270</v>
      </c>
      <c r="F40" s="89">
        <f t="shared" si="7"/>
        <v>5826</v>
      </c>
      <c r="G40" s="90">
        <f t="shared" si="8"/>
        <v>14096</v>
      </c>
      <c r="H40" s="91">
        <f t="shared" si="9"/>
        <v>537</v>
      </c>
      <c r="I40" s="92">
        <f t="shared" si="10"/>
        <v>354</v>
      </c>
      <c r="J40" s="93">
        <f t="shared" si="11"/>
        <v>891</v>
      </c>
      <c r="K40" s="94">
        <f>ROUNDDOWN(($L$114+ROUNDDOWN(($A40*IF(501&lt;=$A40,$L$128,IF(101&lt;=$A40,$L$127,IF(51&lt;=$A40,$L$126,IF(31&lt;=$A40,$L$125,IF(21&lt;=$A40,$L$124,IF(11&lt;=$A40,$L$123,IF(1&lt;=$A40,$L$122,0)))))))),0))*1.1,0)</f>
        <v>8808</v>
      </c>
      <c r="L40" s="95">
        <f t="shared" si="12"/>
        <v>6219</v>
      </c>
      <c r="M40" s="96">
        <f t="shared" si="13"/>
        <v>15027</v>
      </c>
      <c r="N40" s="97">
        <f t="shared" si="14"/>
        <v>538</v>
      </c>
      <c r="O40" s="98">
        <f t="shared" si="15"/>
        <v>393</v>
      </c>
      <c r="P40" s="99">
        <f t="shared" si="16"/>
        <v>931</v>
      </c>
      <c r="Q40" s="100">
        <f>ROUNDDOWN(($R$114+ROUNDDOWN(($A40*IF(501&lt;=$A40,$R$128,IF(101&lt;=$A40,$R$127,IF(51&lt;=$A40,$R$126,IF(31&lt;=$A40,$R$125,IF(21&lt;=$A40,$R$124,IF(11&lt;=$A40,$R$123,IF(1&lt;=$A40,$R$122,0)))))))),0))*1.1,0)</f>
        <v>9248</v>
      </c>
      <c r="R40" s="101">
        <f t="shared" si="17"/>
        <v>6567</v>
      </c>
      <c r="S40" s="102">
        <f t="shared" si="18"/>
        <v>15815</v>
      </c>
      <c r="T40" s="103">
        <f t="shared" si="19"/>
        <v>440</v>
      </c>
      <c r="U40" s="104">
        <f t="shared" si="19"/>
        <v>348</v>
      </c>
      <c r="V40" s="105">
        <f t="shared" si="19"/>
        <v>788</v>
      </c>
      <c r="W40" s="106">
        <f t="shared" si="20"/>
        <v>1515</v>
      </c>
      <c r="X40" s="86">
        <f t="shared" si="20"/>
        <v>1095</v>
      </c>
      <c r="Y40" s="87">
        <f t="shared" si="20"/>
        <v>2610</v>
      </c>
      <c r="Z40" s="107">
        <f t="shared" si="21"/>
        <v>1.1959136169662485</v>
      </c>
      <c r="AA40" s="83">
        <f t="shared" si="21"/>
        <v>1.2001096491228069</v>
      </c>
      <c r="AB40" s="83">
        <f t="shared" si="21"/>
        <v>1.1976524043922756</v>
      </c>
    </row>
    <row r="41" spans="1:28" s="57" customFormat="1" ht="18" customHeight="1" x14ac:dyDescent="0.25">
      <c r="A41" s="84">
        <v>36</v>
      </c>
      <c r="B41" s="85">
        <f>ROUNDDOWN(($C$114+ROUNDDOWN(($A41*IF(501&lt;=$A41,$C$128,IF(101&lt;=$A41,$C$127,IF(51&lt;=$A41,$C$126,IF(31&lt;=$A41,$C$125,IF(21&lt;=$A41,$C$124,IF(11&lt;=$A41,$C$123,IF(1&lt;=$A41,$C$122,0)))))))),0))*1.1,0)</f>
        <v>7891</v>
      </c>
      <c r="C41" s="106">
        <f t="shared" si="5"/>
        <v>5610</v>
      </c>
      <c r="D41" s="111">
        <f t="shared" si="6"/>
        <v>13501</v>
      </c>
      <c r="E41" s="88">
        <f>ROUNDDOWN(($F$114+ROUNDDOWN(($A41*IF(501&lt;=$A41,$F$128,IF(101&lt;=$A41,$F$127,IF(51&lt;=$A41,$F$126,IF(31&lt;=$A41,$F$125,IF(21&lt;=$A41,$F$124,IF(11&lt;=$A41,$F$123,IF(1&lt;=$A41,$F$122,0)))))))),0))*1.1,0)</f>
        <v>8440</v>
      </c>
      <c r="F41" s="89">
        <f t="shared" si="7"/>
        <v>5973</v>
      </c>
      <c r="G41" s="90">
        <f t="shared" si="8"/>
        <v>14413</v>
      </c>
      <c r="H41" s="91">
        <f t="shared" si="9"/>
        <v>549</v>
      </c>
      <c r="I41" s="92">
        <f t="shared" si="10"/>
        <v>363</v>
      </c>
      <c r="J41" s="93">
        <f t="shared" si="11"/>
        <v>912</v>
      </c>
      <c r="K41" s="94">
        <f>ROUNDDOWN(($L$114+ROUNDDOWN(($A41*IF(501&lt;=$A41,$L$128,IF(101&lt;=$A41,$L$127,IF(51&lt;=$A41,$L$126,IF(31&lt;=$A41,$L$125,IF(21&lt;=$A41,$L$124,IF(11&lt;=$A41,$L$123,IF(1&lt;=$A41,$L$122,0)))))))),0))*1.1,0)</f>
        <v>8989</v>
      </c>
      <c r="L41" s="95">
        <f t="shared" si="12"/>
        <v>6375</v>
      </c>
      <c r="M41" s="96">
        <f t="shared" si="13"/>
        <v>15364</v>
      </c>
      <c r="N41" s="97">
        <f t="shared" si="14"/>
        <v>549</v>
      </c>
      <c r="O41" s="98">
        <f t="shared" si="15"/>
        <v>402</v>
      </c>
      <c r="P41" s="99">
        <f t="shared" si="16"/>
        <v>951</v>
      </c>
      <c r="Q41" s="100">
        <f>ROUNDDOWN(($R$114+ROUNDDOWN(($A41*IF(501&lt;=$A41,$R$128,IF(101&lt;=$A41,$R$127,IF(51&lt;=$A41,$R$126,IF(31&lt;=$A41,$R$125,IF(21&lt;=$A41,$R$124,IF(11&lt;=$A41,$R$123,IF(1&lt;=$A41,$R$122,0)))))))),0))*1.1,0)</f>
        <v>9438</v>
      </c>
      <c r="R41" s="101">
        <f t="shared" si="17"/>
        <v>6732</v>
      </c>
      <c r="S41" s="102">
        <f t="shared" si="18"/>
        <v>16170</v>
      </c>
      <c r="T41" s="103">
        <f t="shared" si="19"/>
        <v>449</v>
      </c>
      <c r="U41" s="104">
        <f t="shared" si="19"/>
        <v>357</v>
      </c>
      <c r="V41" s="105">
        <f t="shared" si="19"/>
        <v>806</v>
      </c>
      <c r="W41" s="106">
        <f t="shared" si="20"/>
        <v>1547</v>
      </c>
      <c r="X41" s="86">
        <f t="shared" si="20"/>
        <v>1122</v>
      </c>
      <c r="Y41" s="87">
        <f t="shared" si="20"/>
        <v>2669</v>
      </c>
      <c r="Z41" s="107">
        <f t="shared" si="21"/>
        <v>1.1960461285008237</v>
      </c>
      <c r="AA41" s="83">
        <f t="shared" si="21"/>
        <v>1.2</v>
      </c>
      <c r="AB41" s="83">
        <f t="shared" si="21"/>
        <v>1.1976890600696244</v>
      </c>
    </row>
    <row r="42" spans="1:28" s="57" customFormat="1" ht="18" customHeight="1" x14ac:dyDescent="0.25">
      <c r="A42" s="84">
        <v>37</v>
      </c>
      <c r="B42" s="85">
        <f>ROUNDDOWN(($C$114+ROUNDDOWN(($A42*IF(501&lt;=$A42,$C$128,IF(101&lt;=$A42,$C$127,IF(51&lt;=$A42,$C$126,IF(31&lt;=$A42,$C$125,IF(21&lt;=$A42,$C$124,IF(11&lt;=$A42,$C$123,IF(1&lt;=$A42,$C$122,0)))))))),0))*1.1,0)</f>
        <v>8049</v>
      </c>
      <c r="C42" s="106">
        <f t="shared" si="5"/>
        <v>5747</v>
      </c>
      <c r="D42" s="111">
        <f t="shared" si="6"/>
        <v>13796</v>
      </c>
      <c r="E42" s="88">
        <f>ROUNDDOWN(($F$114+ROUNDDOWN(($A42*IF(501&lt;=$A42,$F$128,IF(101&lt;=$A42,$F$127,IF(51&lt;=$A42,$F$126,IF(31&lt;=$A42,$F$125,IF(21&lt;=$A42,$F$124,IF(11&lt;=$A42,$F$123,IF(1&lt;=$A42,$F$122,0)))))))),0))*1.1,0)</f>
        <v>8609</v>
      </c>
      <c r="F42" s="89">
        <f t="shared" si="7"/>
        <v>6119</v>
      </c>
      <c r="G42" s="90">
        <f t="shared" si="8"/>
        <v>14728</v>
      </c>
      <c r="H42" s="91">
        <f t="shared" si="9"/>
        <v>560</v>
      </c>
      <c r="I42" s="92">
        <f t="shared" si="10"/>
        <v>372</v>
      </c>
      <c r="J42" s="93">
        <f t="shared" si="11"/>
        <v>932</v>
      </c>
      <c r="K42" s="94">
        <f>ROUNDDOWN(($L$114+ROUNDDOWN(($A42*IF(501&lt;=$A42,$L$128,IF(101&lt;=$A42,$L$127,IF(51&lt;=$A42,$L$126,IF(31&lt;=$A42,$L$125,IF(21&lt;=$A42,$L$124,IF(11&lt;=$A42,$L$123,IF(1&lt;=$A42,$L$122,0)))))))),0))*1.1,0)</f>
        <v>9169</v>
      </c>
      <c r="L42" s="95">
        <f t="shared" si="12"/>
        <v>6531</v>
      </c>
      <c r="M42" s="96">
        <f t="shared" si="13"/>
        <v>15700</v>
      </c>
      <c r="N42" s="97">
        <f t="shared" si="14"/>
        <v>560</v>
      </c>
      <c r="O42" s="98">
        <f t="shared" si="15"/>
        <v>412</v>
      </c>
      <c r="P42" s="99">
        <f t="shared" si="16"/>
        <v>972</v>
      </c>
      <c r="Q42" s="100">
        <f>ROUNDDOWN(($R$114+ROUNDDOWN(($A42*IF(501&lt;=$A42,$R$128,IF(101&lt;=$A42,$R$127,IF(51&lt;=$A42,$R$126,IF(31&lt;=$A42,$R$125,IF(21&lt;=$A42,$R$124,IF(11&lt;=$A42,$R$123,IF(1&lt;=$A42,$R$122,0)))))))),0))*1.1,0)</f>
        <v>9627</v>
      </c>
      <c r="R42" s="101">
        <f t="shared" si="17"/>
        <v>6897</v>
      </c>
      <c r="S42" s="102">
        <f t="shared" si="18"/>
        <v>16524</v>
      </c>
      <c r="T42" s="103">
        <f t="shared" si="19"/>
        <v>458</v>
      </c>
      <c r="U42" s="104">
        <f t="shared" si="19"/>
        <v>366</v>
      </c>
      <c r="V42" s="105">
        <f t="shared" si="19"/>
        <v>824</v>
      </c>
      <c r="W42" s="106">
        <f t="shared" si="20"/>
        <v>1578</v>
      </c>
      <c r="X42" s="86">
        <f t="shared" si="20"/>
        <v>1150</v>
      </c>
      <c r="Y42" s="87">
        <f t="shared" si="20"/>
        <v>2728</v>
      </c>
      <c r="Z42" s="107">
        <f t="shared" si="21"/>
        <v>1.1960491986582185</v>
      </c>
      <c r="AA42" s="83">
        <f t="shared" si="21"/>
        <v>1.2001044022968506</v>
      </c>
      <c r="AB42" s="83">
        <f t="shared" si="21"/>
        <v>1.1977384749202666</v>
      </c>
    </row>
    <row r="43" spans="1:28" s="57" customFormat="1" ht="18" customHeight="1" x14ac:dyDescent="0.25">
      <c r="A43" s="84">
        <v>38</v>
      </c>
      <c r="B43" s="85">
        <f>ROUNDDOWN(($C$114+ROUNDDOWN(($A43*IF(501&lt;=$A43,$C$128,IF(101&lt;=$A43,$C$127,IF(51&lt;=$A43,$C$126,IF(31&lt;=$A43,$C$125,IF(21&lt;=$A43,$C$124,IF(11&lt;=$A43,$C$123,IF(1&lt;=$A43,$C$122,0)))))))),0))*1.1,0)</f>
        <v>8208</v>
      </c>
      <c r="C43" s="106">
        <f t="shared" si="5"/>
        <v>5885</v>
      </c>
      <c r="D43" s="111">
        <f t="shared" si="6"/>
        <v>14093</v>
      </c>
      <c r="E43" s="88">
        <f>ROUNDDOWN(($F$114+ROUNDDOWN(($A43*IF(501&lt;=$A43,$F$128,IF(101&lt;=$A43,$F$127,IF(51&lt;=$A43,$F$126,IF(31&lt;=$A43,$F$125,IF(21&lt;=$A43,$F$124,IF(11&lt;=$A43,$F$123,IF(1&lt;=$A43,$F$122,0)))))))),0))*1.1,0)</f>
        <v>8779</v>
      </c>
      <c r="F43" s="89">
        <f t="shared" si="7"/>
        <v>6265</v>
      </c>
      <c r="G43" s="90">
        <f t="shared" si="8"/>
        <v>15044</v>
      </c>
      <c r="H43" s="91">
        <f t="shared" si="9"/>
        <v>571</v>
      </c>
      <c r="I43" s="92">
        <f t="shared" si="10"/>
        <v>380</v>
      </c>
      <c r="J43" s="93">
        <f t="shared" si="11"/>
        <v>951</v>
      </c>
      <c r="K43" s="94">
        <f>ROUNDDOWN(($L$114+ROUNDDOWN(($A43*IF(501&lt;=$A43,$L$128,IF(101&lt;=$A43,$L$127,IF(51&lt;=$A43,$L$126,IF(31&lt;=$A43,$L$125,IF(21&lt;=$A43,$L$124,IF(11&lt;=$A43,$L$123,IF(1&lt;=$A43,$L$122,0)))))))),0))*1.1,0)</f>
        <v>9350</v>
      </c>
      <c r="L43" s="95">
        <f t="shared" si="12"/>
        <v>6688</v>
      </c>
      <c r="M43" s="96">
        <f t="shared" si="13"/>
        <v>16038</v>
      </c>
      <c r="N43" s="97">
        <f t="shared" si="14"/>
        <v>571</v>
      </c>
      <c r="O43" s="98">
        <f t="shared" si="15"/>
        <v>423</v>
      </c>
      <c r="P43" s="99">
        <f t="shared" si="16"/>
        <v>994</v>
      </c>
      <c r="Q43" s="100">
        <f>ROUNDDOWN(($R$114+ROUNDDOWN(($A43*IF(501&lt;=$A43,$R$128,IF(101&lt;=$A43,$R$127,IF(51&lt;=$A43,$R$126,IF(31&lt;=$A43,$R$125,IF(21&lt;=$A43,$R$124,IF(11&lt;=$A43,$R$123,IF(1&lt;=$A43,$R$122,0)))))))),0))*1.1,0)</f>
        <v>9816</v>
      </c>
      <c r="R43" s="101">
        <f t="shared" si="17"/>
        <v>7062</v>
      </c>
      <c r="S43" s="102">
        <f t="shared" si="18"/>
        <v>16878</v>
      </c>
      <c r="T43" s="103">
        <f t="shared" si="19"/>
        <v>466</v>
      </c>
      <c r="U43" s="104">
        <f t="shared" si="19"/>
        <v>374</v>
      </c>
      <c r="V43" s="105">
        <f t="shared" si="19"/>
        <v>840</v>
      </c>
      <c r="W43" s="106">
        <f t="shared" si="20"/>
        <v>1608</v>
      </c>
      <c r="X43" s="86">
        <f t="shared" si="20"/>
        <v>1177</v>
      </c>
      <c r="Y43" s="87">
        <f t="shared" si="20"/>
        <v>2785</v>
      </c>
      <c r="Z43" s="107">
        <f t="shared" si="21"/>
        <v>1.195906432748538</v>
      </c>
      <c r="AA43" s="83">
        <f t="shared" si="21"/>
        <v>1.2</v>
      </c>
      <c r="AB43" s="83">
        <f t="shared" si="21"/>
        <v>1.1976158376498971</v>
      </c>
    </row>
    <row r="44" spans="1:28" s="57" customFormat="1" ht="18" customHeight="1" x14ac:dyDescent="0.25">
      <c r="A44" s="84">
        <v>39</v>
      </c>
      <c r="B44" s="85">
        <f>ROUNDDOWN(($C$114+ROUNDDOWN(($A44*IF(501&lt;=$A44,$C$128,IF(101&lt;=$A44,$C$127,IF(51&lt;=$A44,$C$126,IF(31&lt;=$A44,$C$125,IF(21&lt;=$A44,$C$124,IF(11&lt;=$A44,$C$123,IF(1&lt;=$A44,$C$122,0)))))))),0))*1.1,0)</f>
        <v>8366</v>
      </c>
      <c r="C44" s="106">
        <f t="shared" si="5"/>
        <v>6022</v>
      </c>
      <c r="D44" s="111">
        <f t="shared" si="6"/>
        <v>14388</v>
      </c>
      <c r="E44" s="88">
        <f>ROUNDDOWN(($F$114+ROUNDDOWN(($A44*IF(501&lt;=$A44,$F$128,IF(101&lt;=$A44,$F$127,IF(51&lt;=$A44,$F$126,IF(31&lt;=$A44,$F$125,IF(21&lt;=$A44,$F$124,IF(11&lt;=$A44,$F$123,IF(1&lt;=$A44,$F$122,0)))))))),0))*1.1,0)</f>
        <v>8948</v>
      </c>
      <c r="F44" s="89">
        <f t="shared" si="7"/>
        <v>6411</v>
      </c>
      <c r="G44" s="90">
        <f t="shared" si="8"/>
        <v>15359</v>
      </c>
      <c r="H44" s="91">
        <f t="shared" si="9"/>
        <v>582</v>
      </c>
      <c r="I44" s="92">
        <f t="shared" si="10"/>
        <v>389</v>
      </c>
      <c r="J44" s="93">
        <f t="shared" si="11"/>
        <v>971</v>
      </c>
      <c r="K44" s="94">
        <f>ROUNDDOWN(($L$114+ROUNDDOWN(($A44*IF(501&lt;=$A44,$L$128,IF(101&lt;=$A44,$L$127,IF(51&lt;=$A44,$L$126,IF(31&lt;=$A44,$L$125,IF(21&lt;=$A44,$L$124,IF(11&lt;=$A44,$L$123,IF(1&lt;=$A44,$L$122,0)))))))),0))*1.1,0)</f>
        <v>9530</v>
      </c>
      <c r="L44" s="95">
        <f t="shared" si="12"/>
        <v>6844</v>
      </c>
      <c r="M44" s="96">
        <f t="shared" si="13"/>
        <v>16374</v>
      </c>
      <c r="N44" s="97">
        <f t="shared" si="14"/>
        <v>582</v>
      </c>
      <c r="O44" s="98">
        <f t="shared" si="15"/>
        <v>433</v>
      </c>
      <c r="P44" s="99">
        <f t="shared" si="16"/>
        <v>1015</v>
      </c>
      <c r="Q44" s="100">
        <f>ROUNDDOWN(($R$114+ROUNDDOWN(($A44*IF(501&lt;=$A44,$R$128,IF(101&lt;=$A44,$R$127,IF(51&lt;=$A44,$R$126,IF(31&lt;=$A44,$R$125,IF(21&lt;=$A44,$R$124,IF(11&lt;=$A44,$R$123,IF(1&lt;=$A44,$R$122,0)))))))),0))*1.1,0)</f>
        <v>10005</v>
      </c>
      <c r="R44" s="101">
        <f t="shared" si="17"/>
        <v>7227</v>
      </c>
      <c r="S44" s="102">
        <f t="shared" si="18"/>
        <v>17232</v>
      </c>
      <c r="T44" s="103">
        <f t="shared" si="19"/>
        <v>475</v>
      </c>
      <c r="U44" s="104">
        <f t="shared" si="19"/>
        <v>383</v>
      </c>
      <c r="V44" s="105">
        <f t="shared" si="19"/>
        <v>858</v>
      </c>
      <c r="W44" s="106">
        <f t="shared" si="20"/>
        <v>1639</v>
      </c>
      <c r="X44" s="86">
        <f t="shared" si="20"/>
        <v>1205</v>
      </c>
      <c r="Y44" s="87">
        <f t="shared" si="20"/>
        <v>2844</v>
      </c>
      <c r="Z44" s="107">
        <f t="shared" si="21"/>
        <v>1.1959120248625388</v>
      </c>
      <c r="AA44" s="83">
        <f t="shared" si="21"/>
        <v>1.2000996346728661</v>
      </c>
      <c r="AB44" s="83">
        <f t="shared" si="21"/>
        <v>1.1976647206005004</v>
      </c>
    </row>
    <row r="45" spans="1:28" s="57" customFormat="1" ht="18" customHeight="1" x14ac:dyDescent="0.25">
      <c r="A45" s="84">
        <v>40</v>
      </c>
      <c r="B45" s="85">
        <f>ROUNDDOWN(($C$114+ROUNDDOWN(($A45*IF(501&lt;=$A45,$C$128,IF(101&lt;=$A45,$C$127,IF(51&lt;=$A45,$C$126,IF(31&lt;=$A45,$C$125,IF(21&lt;=$A45,$C$124,IF(11&lt;=$A45,$C$123,IF(1&lt;=$A45,$C$122,0)))))))),0))*1.1,0)</f>
        <v>8525</v>
      </c>
      <c r="C45" s="106">
        <f t="shared" si="5"/>
        <v>6160</v>
      </c>
      <c r="D45" s="111">
        <f t="shared" si="6"/>
        <v>14685</v>
      </c>
      <c r="E45" s="88">
        <f>ROUNDDOWN(($F$114+ROUNDDOWN(($A45*IF(501&lt;=$A45,$F$128,IF(101&lt;=$A45,$F$127,IF(51&lt;=$A45,$F$126,IF(31&lt;=$A45,$F$125,IF(21&lt;=$A45,$F$124,IF(11&lt;=$A45,$F$123,IF(1&lt;=$A45,$F$122,0)))))))),0))*1.1,0)</f>
        <v>9117</v>
      </c>
      <c r="F45" s="89">
        <f t="shared" si="7"/>
        <v>6558</v>
      </c>
      <c r="G45" s="90">
        <f t="shared" si="8"/>
        <v>15675</v>
      </c>
      <c r="H45" s="91">
        <f t="shared" si="9"/>
        <v>592</v>
      </c>
      <c r="I45" s="92">
        <f t="shared" si="10"/>
        <v>398</v>
      </c>
      <c r="J45" s="93">
        <f t="shared" si="11"/>
        <v>990</v>
      </c>
      <c r="K45" s="94">
        <f>ROUNDDOWN(($L$114+ROUNDDOWN(($A45*IF(501&lt;=$A45,$L$128,IF(101&lt;=$A45,$L$127,IF(51&lt;=$A45,$L$126,IF(31&lt;=$A45,$L$125,IF(21&lt;=$A45,$L$124,IF(11&lt;=$A45,$L$123,IF(1&lt;=$A45,$L$122,0)))))))),0))*1.1,0)</f>
        <v>9710</v>
      </c>
      <c r="L45" s="95">
        <f t="shared" si="12"/>
        <v>7000</v>
      </c>
      <c r="M45" s="96">
        <f t="shared" si="13"/>
        <v>16710</v>
      </c>
      <c r="N45" s="97">
        <f t="shared" si="14"/>
        <v>593</v>
      </c>
      <c r="O45" s="98">
        <f t="shared" si="15"/>
        <v>442</v>
      </c>
      <c r="P45" s="99">
        <f t="shared" si="16"/>
        <v>1035</v>
      </c>
      <c r="Q45" s="100">
        <f>ROUNDDOWN(($R$114+ROUNDDOWN(($A45*IF(501&lt;=$A45,$R$128,IF(101&lt;=$A45,$R$127,IF(51&lt;=$A45,$R$126,IF(31&lt;=$A45,$R$125,IF(21&lt;=$A45,$R$124,IF(11&lt;=$A45,$R$123,IF(1&lt;=$A45,$R$122,0)))))))),0))*1.1,0)</f>
        <v>10194</v>
      </c>
      <c r="R45" s="101">
        <f t="shared" si="17"/>
        <v>7392</v>
      </c>
      <c r="S45" s="102">
        <f t="shared" si="18"/>
        <v>17586</v>
      </c>
      <c r="T45" s="103">
        <f t="shared" si="19"/>
        <v>484</v>
      </c>
      <c r="U45" s="104">
        <f t="shared" si="19"/>
        <v>392</v>
      </c>
      <c r="V45" s="105">
        <f t="shared" si="19"/>
        <v>876</v>
      </c>
      <c r="W45" s="106">
        <f t="shared" si="20"/>
        <v>1669</v>
      </c>
      <c r="X45" s="86">
        <f t="shared" si="20"/>
        <v>1232</v>
      </c>
      <c r="Y45" s="87">
        <f t="shared" si="20"/>
        <v>2901</v>
      </c>
      <c r="Z45" s="107">
        <f t="shared" si="21"/>
        <v>1.1957771260997068</v>
      </c>
      <c r="AA45" s="83">
        <f t="shared" si="21"/>
        <v>1.2</v>
      </c>
      <c r="AB45" s="83">
        <f t="shared" si="21"/>
        <v>1.1975485188968336</v>
      </c>
    </row>
    <row r="46" spans="1:28" s="57" customFormat="1" ht="18" customHeight="1" x14ac:dyDescent="0.25">
      <c r="A46" s="84">
        <v>41</v>
      </c>
      <c r="B46" s="85">
        <f>ROUNDDOWN(($C$114+ROUNDDOWN(($A46*IF(501&lt;=$A46,$C$128,IF(101&lt;=$A46,$C$127,IF(51&lt;=$A46,$C$126,IF(31&lt;=$A46,$C$125,IF(21&lt;=$A46,$C$124,IF(11&lt;=$A46,$C$123,IF(1&lt;=$A46,$C$122,0)))))))),0))*1.1,0)</f>
        <v>8683</v>
      </c>
      <c r="C46" s="106">
        <f t="shared" si="5"/>
        <v>6297</v>
      </c>
      <c r="D46" s="111">
        <f t="shared" si="6"/>
        <v>14980</v>
      </c>
      <c r="E46" s="88">
        <f>ROUNDDOWN(($F$114+ROUNDDOWN(($A46*IF(501&lt;=$A46,$F$128,IF(101&lt;=$A46,$F$127,IF(51&lt;=$A46,$F$126,IF(31&lt;=$A46,$F$125,IF(21&lt;=$A46,$F$124,IF(11&lt;=$A46,$F$123,IF(1&lt;=$A46,$F$122,0)))))))),0))*1.1,0)</f>
        <v>9287</v>
      </c>
      <c r="F46" s="89">
        <f t="shared" si="7"/>
        <v>6704</v>
      </c>
      <c r="G46" s="90">
        <f t="shared" si="8"/>
        <v>15991</v>
      </c>
      <c r="H46" s="91">
        <f t="shared" si="9"/>
        <v>604</v>
      </c>
      <c r="I46" s="92">
        <f t="shared" si="10"/>
        <v>407</v>
      </c>
      <c r="J46" s="93">
        <f t="shared" si="11"/>
        <v>1011</v>
      </c>
      <c r="K46" s="94">
        <f>ROUNDDOWN(($L$114+ROUNDDOWN(($A46*IF(501&lt;=$A46,$L$128,IF(101&lt;=$A46,$L$127,IF(51&lt;=$A46,$L$126,IF(31&lt;=$A46,$L$125,IF(21&lt;=$A46,$L$124,IF(11&lt;=$A46,$L$123,IF(1&lt;=$A46,$L$122,0)))))))),0))*1.1,0)</f>
        <v>9891</v>
      </c>
      <c r="L46" s="95">
        <f t="shared" si="12"/>
        <v>7156</v>
      </c>
      <c r="M46" s="96">
        <f t="shared" si="13"/>
        <v>17047</v>
      </c>
      <c r="N46" s="97">
        <f t="shared" si="14"/>
        <v>604</v>
      </c>
      <c r="O46" s="98">
        <f t="shared" si="15"/>
        <v>452</v>
      </c>
      <c r="P46" s="99">
        <f t="shared" si="16"/>
        <v>1056</v>
      </c>
      <c r="Q46" s="100">
        <f>ROUNDDOWN(($R$114+ROUNDDOWN(($A46*IF(501&lt;=$A46,$R$128,IF(101&lt;=$A46,$R$127,IF(51&lt;=$A46,$R$126,IF(31&lt;=$A46,$R$125,IF(21&lt;=$A46,$R$124,IF(11&lt;=$A46,$R$123,IF(1&lt;=$A46,$R$122,0)))))))),0))*1.1,0)</f>
        <v>10384</v>
      </c>
      <c r="R46" s="101">
        <f t="shared" si="17"/>
        <v>7557</v>
      </c>
      <c r="S46" s="102">
        <f t="shared" si="18"/>
        <v>17941</v>
      </c>
      <c r="T46" s="103">
        <f t="shared" si="19"/>
        <v>493</v>
      </c>
      <c r="U46" s="104">
        <f t="shared" si="19"/>
        <v>401</v>
      </c>
      <c r="V46" s="105">
        <f t="shared" si="19"/>
        <v>894</v>
      </c>
      <c r="W46" s="106">
        <f t="shared" si="20"/>
        <v>1701</v>
      </c>
      <c r="X46" s="86">
        <f t="shared" si="20"/>
        <v>1260</v>
      </c>
      <c r="Y46" s="87">
        <f t="shared" si="20"/>
        <v>2961</v>
      </c>
      <c r="Z46" s="107">
        <f t="shared" si="21"/>
        <v>1.1959000345502706</v>
      </c>
      <c r="AA46" s="83">
        <f t="shared" si="21"/>
        <v>1.2000952834683183</v>
      </c>
      <c r="AB46" s="83">
        <f t="shared" si="21"/>
        <v>1.1976635514018692</v>
      </c>
    </row>
    <row r="47" spans="1:28" s="57" customFormat="1" ht="18" customHeight="1" x14ac:dyDescent="0.25">
      <c r="A47" s="84">
        <v>42</v>
      </c>
      <c r="B47" s="85">
        <f>ROUNDDOWN(($C$114+ROUNDDOWN(($A47*IF(501&lt;=$A47,$C$128,IF(101&lt;=$A47,$C$127,IF(51&lt;=$A47,$C$126,IF(31&lt;=$A47,$C$125,IF(21&lt;=$A47,$C$124,IF(11&lt;=$A47,$C$123,IF(1&lt;=$A47,$C$122,0)))))))),0))*1.1,0)</f>
        <v>8841</v>
      </c>
      <c r="C47" s="106">
        <f t="shared" si="5"/>
        <v>6435</v>
      </c>
      <c r="D47" s="111">
        <f t="shared" si="6"/>
        <v>15276</v>
      </c>
      <c r="E47" s="88">
        <f>ROUNDDOWN(($F$114+ROUNDDOWN(($A47*IF(501&lt;=$A47,$F$128,IF(101&lt;=$A47,$F$127,IF(51&lt;=$A47,$F$126,IF(31&lt;=$A47,$F$125,IF(21&lt;=$A47,$F$124,IF(11&lt;=$A47,$F$123,IF(1&lt;=$A47,$F$122,0)))))))),0))*1.1,0)</f>
        <v>9456</v>
      </c>
      <c r="F47" s="89">
        <f t="shared" si="7"/>
        <v>6850</v>
      </c>
      <c r="G47" s="90">
        <f t="shared" si="8"/>
        <v>16306</v>
      </c>
      <c r="H47" s="91">
        <f t="shared" si="9"/>
        <v>615</v>
      </c>
      <c r="I47" s="92">
        <f t="shared" si="10"/>
        <v>415</v>
      </c>
      <c r="J47" s="93">
        <f t="shared" si="11"/>
        <v>1030</v>
      </c>
      <c r="K47" s="94">
        <f>ROUNDDOWN(($L$114+ROUNDDOWN(($A47*IF(501&lt;=$A47,$L$128,IF(101&lt;=$A47,$L$127,IF(51&lt;=$A47,$L$126,IF(31&lt;=$A47,$L$125,IF(21&lt;=$A47,$L$124,IF(11&lt;=$A47,$L$123,IF(1&lt;=$A47,$L$122,0)))))))),0))*1.1,0)</f>
        <v>10071</v>
      </c>
      <c r="L47" s="95">
        <f t="shared" si="12"/>
        <v>7312</v>
      </c>
      <c r="M47" s="96">
        <f t="shared" si="13"/>
        <v>17383</v>
      </c>
      <c r="N47" s="97">
        <f t="shared" si="14"/>
        <v>615</v>
      </c>
      <c r="O47" s="98">
        <f t="shared" si="15"/>
        <v>462</v>
      </c>
      <c r="P47" s="99">
        <f t="shared" si="16"/>
        <v>1077</v>
      </c>
      <c r="Q47" s="100">
        <f>ROUNDDOWN(($R$114+ROUNDDOWN(($A47*IF(501&lt;=$A47,$R$128,IF(101&lt;=$A47,$R$127,IF(51&lt;=$A47,$R$126,IF(31&lt;=$A47,$R$125,IF(21&lt;=$A47,$R$124,IF(11&lt;=$A47,$R$123,IF(1&lt;=$A47,$R$122,0)))))))),0))*1.1,0)</f>
        <v>10573</v>
      </c>
      <c r="R47" s="101">
        <f t="shared" si="17"/>
        <v>7722</v>
      </c>
      <c r="S47" s="102">
        <f t="shared" si="18"/>
        <v>18295</v>
      </c>
      <c r="T47" s="103">
        <f t="shared" si="19"/>
        <v>502</v>
      </c>
      <c r="U47" s="104">
        <f t="shared" si="19"/>
        <v>410</v>
      </c>
      <c r="V47" s="105">
        <f t="shared" si="19"/>
        <v>912</v>
      </c>
      <c r="W47" s="106">
        <f t="shared" si="20"/>
        <v>1732</v>
      </c>
      <c r="X47" s="86">
        <f t="shared" si="20"/>
        <v>1287</v>
      </c>
      <c r="Y47" s="87">
        <f t="shared" si="20"/>
        <v>3019</v>
      </c>
      <c r="Z47" s="107">
        <f t="shared" si="21"/>
        <v>1.1959054405610225</v>
      </c>
      <c r="AA47" s="83">
        <f t="shared" si="21"/>
        <v>1.2</v>
      </c>
      <c r="AB47" s="83">
        <f t="shared" si="21"/>
        <v>1.197630269704111</v>
      </c>
    </row>
    <row r="48" spans="1:28" s="57" customFormat="1" ht="18" customHeight="1" x14ac:dyDescent="0.25">
      <c r="A48" s="84">
        <v>43</v>
      </c>
      <c r="B48" s="85">
        <f>ROUNDDOWN(($C$114+ROUNDDOWN(($A48*IF(501&lt;=$A48,$C$128,IF(101&lt;=$A48,$C$127,IF(51&lt;=$A48,$C$126,IF(31&lt;=$A48,$C$125,IF(21&lt;=$A48,$C$124,IF(11&lt;=$A48,$C$123,IF(1&lt;=$A48,$C$122,0)))))))),0))*1.1,0)</f>
        <v>9000</v>
      </c>
      <c r="C48" s="106">
        <f t="shared" si="5"/>
        <v>6572</v>
      </c>
      <c r="D48" s="111">
        <f t="shared" si="6"/>
        <v>15572</v>
      </c>
      <c r="E48" s="88">
        <f>ROUNDDOWN(($F$114+ROUNDDOWN(($A48*IF(501&lt;=$A48,$F$128,IF(101&lt;=$A48,$F$127,IF(51&lt;=$A48,$F$126,IF(31&lt;=$A48,$F$125,IF(21&lt;=$A48,$F$124,IF(11&lt;=$A48,$F$123,IF(1&lt;=$A48,$F$122,0)))))))),0))*1.1,0)</f>
        <v>9626</v>
      </c>
      <c r="F48" s="89">
        <f t="shared" si="7"/>
        <v>6997</v>
      </c>
      <c r="G48" s="90">
        <f t="shared" si="8"/>
        <v>16623</v>
      </c>
      <c r="H48" s="91">
        <f t="shared" si="9"/>
        <v>626</v>
      </c>
      <c r="I48" s="92">
        <f t="shared" si="10"/>
        <v>425</v>
      </c>
      <c r="J48" s="93">
        <f t="shared" si="11"/>
        <v>1051</v>
      </c>
      <c r="K48" s="94">
        <f>ROUNDDOWN(($L$114+ROUNDDOWN(($A48*IF(501&lt;=$A48,$L$128,IF(101&lt;=$A48,$L$127,IF(51&lt;=$A48,$L$126,IF(31&lt;=$A48,$L$125,IF(21&lt;=$A48,$L$124,IF(11&lt;=$A48,$L$123,IF(1&lt;=$A48,$L$122,0)))))))),0))*1.1,0)</f>
        <v>10252</v>
      </c>
      <c r="L48" s="95">
        <f t="shared" si="12"/>
        <v>7469</v>
      </c>
      <c r="M48" s="96">
        <f t="shared" si="13"/>
        <v>17721</v>
      </c>
      <c r="N48" s="97">
        <f t="shared" si="14"/>
        <v>626</v>
      </c>
      <c r="O48" s="98">
        <f t="shared" si="15"/>
        <v>472</v>
      </c>
      <c r="P48" s="99">
        <f t="shared" si="16"/>
        <v>1098</v>
      </c>
      <c r="Q48" s="100">
        <f>ROUNDDOWN(($R$114+ROUNDDOWN(($A48*IF(501&lt;=$A48,$R$128,IF(101&lt;=$A48,$R$127,IF(51&lt;=$A48,$R$126,IF(31&lt;=$A48,$R$125,IF(21&lt;=$A48,$R$124,IF(11&lt;=$A48,$R$123,IF(1&lt;=$A48,$R$122,0)))))))),0))*1.1,0)</f>
        <v>10762</v>
      </c>
      <c r="R48" s="101">
        <f t="shared" si="17"/>
        <v>7887</v>
      </c>
      <c r="S48" s="102">
        <f t="shared" si="18"/>
        <v>18649</v>
      </c>
      <c r="T48" s="103">
        <f t="shared" si="19"/>
        <v>510</v>
      </c>
      <c r="U48" s="104">
        <f t="shared" si="19"/>
        <v>418</v>
      </c>
      <c r="V48" s="105">
        <f t="shared" si="19"/>
        <v>928</v>
      </c>
      <c r="W48" s="106">
        <f t="shared" si="20"/>
        <v>1762</v>
      </c>
      <c r="X48" s="86">
        <f t="shared" si="20"/>
        <v>1315</v>
      </c>
      <c r="Y48" s="87">
        <f t="shared" si="20"/>
        <v>3077</v>
      </c>
      <c r="Z48" s="107">
        <f t="shared" si="21"/>
        <v>1.1957777777777778</v>
      </c>
      <c r="AA48" s="83">
        <f t="shared" si="21"/>
        <v>1.2000912964090078</v>
      </c>
      <c r="AB48" s="83">
        <f t="shared" si="21"/>
        <v>1.1975982532751093</v>
      </c>
    </row>
    <row r="49" spans="1:28" s="57" customFormat="1" ht="18" customHeight="1" x14ac:dyDescent="0.25">
      <c r="A49" s="84">
        <v>44</v>
      </c>
      <c r="B49" s="85">
        <f>ROUNDDOWN(($C$114+ROUNDDOWN(($A49*IF(501&lt;=$A49,$C$128,IF(101&lt;=$A49,$C$127,IF(51&lt;=$A49,$C$126,IF(31&lt;=$A49,$C$125,IF(21&lt;=$A49,$C$124,IF(11&lt;=$A49,$C$123,IF(1&lt;=$A49,$C$122,0)))))))),0))*1.1,0)</f>
        <v>9158</v>
      </c>
      <c r="C49" s="106">
        <f t="shared" si="5"/>
        <v>6710</v>
      </c>
      <c r="D49" s="111">
        <f t="shared" si="6"/>
        <v>15868</v>
      </c>
      <c r="E49" s="88">
        <f>ROUNDDOWN(($F$114+ROUNDDOWN(($A49*IF(501&lt;=$A49,$F$128,IF(101&lt;=$A49,$F$127,IF(51&lt;=$A49,$F$126,IF(31&lt;=$A49,$F$125,IF(21&lt;=$A49,$F$124,IF(11&lt;=$A49,$F$123,IF(1&lt;=$A49,$F$122,0)))))))),0))*1.1,0)</f>
        <v>9795</v>
      </c>
      <c r="F49" s="89">
        <f t="shared" si="7"/>
        <v>7143</v>
      </c>
      <c r="G49" s="90">
        <f t="shared" si="8"/>
        <v>16938</v>
      </c>
      <c r="H49" s="91">
        <f t="shared" si="9"/>
        <v>637</v>
      </c>
      <c r="I49" s="92">
        <f t="shared" si="10"/>
        <v>433</v>
      </c>
      <c r="J49" s="93">
        <f t="shared" si="11"/>
        <v>1070</v>
      </c>
      <c r="K49" s="94">
        <f>ROUNDDOWN(($L$114+ROUNDDOWN(($A49*IF(501&lt;=$A49,$L$128,IF(101&lt;=$A49,$L$127,IF(51&lt;=$A49,$L$126,IF(31&lt;=$A49,$L$125,IF(21&lt;=$A49,$L$124,IF(11&lt;=$A49,$L$123,IF(1&lt;=$A49,$L$122,0)))))))),0))*1.1,0)</f>
        <v>10432</v>
      </c>
      <c r="L49" s="95">
        <f t="shared" si="12"/>
        <v>7625</v>
      </c>
      <c r="M49" s="96">
        <f t="shared" si="13"/>
        <v>18057</v>
      </c>
      <c r="N49" s="97">
        <f t="shared" si="14"/>
        <v>637</v>
      </c>
      <c r="O49" s="98">
        <f t="shared" si="15"/>
        <v>482</v>
      </c>
      <c r="P49" s="99">
        <f t="shared" si="16"/>
        <v>1119</v>
      </c>
      <c r="Q49" s="100">
        <f>ROUNDDOWN(($R$114+ROUNDDOWN(($A49*IF(501&lt;=$A49,$R$128,IF(101&lt;=$A49,$R$127,IF(51&lt;=$A49,$R$126,IF(31&lt;=$A49,$R$125,IF(21&lt;=$A49,$R$124,IF(11&lt;=$A49,$R$123,IF(1&lt;=$A49,$R$122,0)))))))),0))*1.1,0)</f>
        <v>10951</v>
      </c>
      <c r="R49" s="101">
        <f t="shared" si="17"/>
        <v>8052</v>
      </c>
      <c r="S49" s="102">
        <f t="shared" si="18"/>
        <v>19003</v>
      </c>
      <c r="T49" s="103">
        <f t="shared" si="19"/>
        <v>519</v>
      </c>
      <c r="U49" s="104">
        <f t="shared" si="19"/>
        <v>427</v>
      </c>
      <c r="V49" s="105">
        <f t="shared" si="19"/>
        <v>946</v>
      </c>
      <c r="W49" s="106">
        <f t="shared" si="20"/>
        <v>1793</v>
      </c>
      <c r="X49" s="86">
        <f t="shared" si="20"/>
        <v>1342</v>
      </c>
      <c r="Y49" s="87">
        <f t="shared" si="20"/>
        <v>3135</v>
      </c>
      <c r="Z49" s="107">
        <f t="shared" si="21"/>
        <v>1.1957851059183229</v>
      </c>
      <c r="AA49" s="83">
        <f t="shared" si="21"/>
        <v>1.2</v>
      </c>
      <c r="AB49" s="83">
        <f t="shared" si="21"/>
        <v>1.1975674313082934</v>
      </c>
    </row>
    <row r="50" spans="1:28" s="57" customFormat="1" ht="18" customHeight="1" x14ac:dyDescent="0.25">
      <c r="A50" s="84">
        <v>45</v>
      </c>
      <c r="B50" s="85">
        <f>ROUNDDOWN(($C$114+ROUNDDOWN(($A50*IF(501&lt;=$A50,$C$128,IF(101&lt;=$A50,$C$127,IF(51&lt;=$A50,$C$126,IF(31&lt;=$A50,$C$125,IF(21&lt;=$A50,$C$124,IF(11&lt;=$A50,$C$123,IF(1&lt;=$A50,$C$122,0)))))))),0))*1.1,0)</f>
        <v>9317</v>
      </c>
      <c r="C50" s="106">
        <f t="shared" si="5"/>
        <v>6847</v>
      </c>
      <c r="D50" s="111">
        <f t="shared" si="6"/>
        <v>16164</v>
      </c>
      <c r="E50" s="88">
        <f>ROUNDDOWN(($F$114+ROUNDDOWN(($A50*IF(501&lt;=$A50,$F$128,IF(101&lt;=$A50,$F$127,IF(51&lt;=$A50,$F$126,IF(31&lt;=$A50,$F$125,IF(21&lt;=$A50,$F$124,IF(11&lt;=$A50,$F$123,IF(1&lt;=$A50,$F$122,0)))))))),0))*1.1,0)</f>
        <v>9964</v>
      </c>
      <c r="F50" s="89">
        <f t="shared" si="7"/>
        <v>7289</v>
      </c>
      <c r="G50" s="90">
        <f t="shared" si="8"/>
        <v>17253</v>
      </c>
      <c r="H50" s="91">
        <f t="shared" si="9"/>
        <v>647</v>
      </c>
      <c r="I50" s="92">
        <f t="shared" si="10"/>
        <v>442</v>
      </c>
      <c r="J50" s="93">
        <f t="shared" si="11"/>
        <v>1089</v>
      </c>
      <c r="K50" s="94">
        <f>ROUNDDOWN(($L$114+ROUNDDOWN(($A50*IF(501&lt;=$A50,$L$128,IF(101&lt;=$A50,$L$127,IF(51&lt;=$A50,$L$126,IF(31&lt;=$A50,$L$125,IF(21&lt;=$A50,$L$124,IF(11&lt;=$A50,$L$123,IF(1&lt;=$A50,$L$122,0)))))))),0))*1.1,0)</f>
        <v>10612</v>
      </c>
      <c r="L50" s="95">
        <f t="shared" si="12"/>
        <v>7781</v>
      </c>
      <c r="M50" s="96">
        <f t="shared" si="13"/>
        <v>18393</v>
      </c>
      <c r="N50" s="97">
        <f t="shared" si="14"/>
        <v>648</v>
      </c>
      <c r="O50" s="98">
        <f t="shared" si="15"/>
        <v>492</v>
      </c>
      <c r="P50" s="99">
        <f t="shared" si="16"/>
        <v>1140</v>
      </c>
      <c r="Q50" s="100">
        <f>ROUNDDOWN(($R$114+ROUNDDOWN(($A50*IF(501&lt;=$A50,$R$128,IF(101&lt;=$A50,$R$127,IF(51&lt;=$A50,$R$126,IF(31&lt;=$A50,$R$125,IF(21&lt;=$A50,$R$124,IF(11&lt;=$A50,$R$123,IF(1&lt;=$A50,$R$122,0)))))))),0))*1.1,0)</f>
        <v>11140</v>
      </c>
      <c r="R50" s="101">
        <f t="shared" si="17"/>
        <v>8217</v>
      </c>
      <c r="S50" s="102">
        <f t="shared" si="18"/>
        <v>19357</v>
      </c>
      <c r="T50" s="103">
        <f t="shared" si="19"/>
        <v>528</v>
      </c>
      <c r="U50" s="104">
        <f t="shared" si="19"/>
        <v>436</v>
      </c>
      <c r="V50" s="105">
        <f t="shared" si="19"/>
        <v>964</v>
      </c>
      <c r="W50" s="106">
        <f t="shared" si="20"/>
        <v>1823</v>
      </c>
      <c r="X50" s="86">
        <f t="shared" si="20"/>
        <v>1370</v>
      </c>
      <c r="Y50" s="87">
        <f t="shared" si="20"/>
        <v>3193</v>
      </c>
      <c r="Z50" s="107">
        <f t="shared" si="21"/>
        <v>1.1956638402919395</v>
      </c>
      <c r="AA50" s="83">
        <f t="shared" si="21"/>
        <v>1.2000876296188112</v>
      </c>
      <c r="AB50" s="83">
        <f t="shared" si="21"/>
        <v>1.1975377381836179</v>
      </c>
    </row>
    <row r="51" spans="1:28" s="57" customFormat="1" ht="18" customHeight="1" x14ac:dyDescent="0.25">
      <c r="A51" s="84">
        <v>46</v>
      </c>
      <c r="B51" s="85">
        <f>ROUNDDOWN(($C$114+ROUNDDOWN(($A51*IF(501&lt;=$A51,$C$128,IF(101&lt;=$A51,$C$127,IF(51&lt;=$A51,$C$126,IF(31&lt;=$A51,$C$125,IF(21&lt;=$A51,$C$124,IF(11&lt;=$A51,$C$123,IF(1&lt;=$A51,$C$122,0)))))))),0))*1.1,0)</f>
        <v>9475</v>
      </c>
      <c r="C51" s="106">
        <f t="shared" si="5"/>
        <v>6985</v>
      </c>
      <c r="D51" s="111">
        <f t="shared" si="6"/>
        <v>16460</v>
      </c>
      <c r="E51" s="88">
        <f>ROUNDDOWN(($F$114+ROUNDDOWN(($A51*IF(501&lt;=$A51,$F$128,IF(101&lt;=$A51,$F$127,IF(51&lt;=$A51,$F$126,IF(31&lt;=$A51,$F$125,IF(21&lt;=$A51,$F$124,IF(11&lt;=$A51,$F$123,IF(1&lt;=$A51,$F$122,0)))))))),0))*1.1,0)</f>
        <v>10134</v>
      </c>
      <c r="F51" s="89">
        <f t="shared" si="7"/>
        <v>7436</v>
      </c>
      <c r="G51" s="90">
        <f t="shared" si="8"/>
        <v>17570</v>
      </c>
      <c r="H51" s="91">
        <f t="shared" si="9"/>
        <v>659</v>
      </c>
      <c r="I51" s="92">
        <f t="shared" si="10"/>
        <v>451</v>
      </c>
      <c r="J51" s="93">
        <f t="shared" si="11"/>
        <v>1110</v>
      </c>
      <c r="K51" s="94">
        <f>ROUNDDOWN(($L$114+ROUNDDOWN(($A51*IF(501&lt;=$A51,$L$128,IF(101&lt;=$A51,$L$127,IF(51&lt;=$A51,$L$126,IF(31&lt;=$A51,$L$125,IF(21&lt;=$A51,$L$124,IF(11&lt;=$A51,$L$123,IF(1&lt;=$A51,$L$122,0)))))))),0))*1.1,0)</f>
        <v>10793</v>
      </c>
      <c r="L51" s="95">
        <f t="shared" si="12"/>
        <v>7937</v>
      </c>
      <c r="M51" s="96">
        <f t="shared" si="13"/>
        <v>18730</v>
      </c>
      <c r="N51" s="97">
        <f t="shared" si="14"/>
        <v>659</v>
      </c>
      <c r="O51" s="98">
        <f t="shared" si="15"/>
        <v>501</v>
      </c>
      <c r="P51" s="99">
        <f t="shared" si="16"/>
        <v>1160</v>
      </c>
      <c r="Q51" s="100">
        <f>ROUNDDOWN(($R$114+ROUNDDOWN(($A51*IF(501&lt;=$A51,$R$128,IF(101&lt;=$A51,$R$127,IF(51&lt;=$A51,$R$126,IF(31&lt;=$A51,$R$125,IF(21&lt;=$A51,$R$124,IF(11&lt;=$A51,$R$123,IF(1&lt;=$A51,$R$122,0)))))))),0))*1.1,0)</f>
        <v>11330</v>
      </c>
      <c r="R51" s="101">
        <f t="shared" si="17"/>
        <v>8382</v>
      </c>
      <c r="S51" s="102">
        <f t="shared" si="18"/>
        <v>19712</v>
      </c>
      <c r="T51" s="103">
        <f t="shared" si="19"/>
        <v>537</v>
      </c>
      <c r="U51" s="104">
        <f t="shared" si="19"/>
        <v>445</v>
      </c>
      <c r="V51" s="105">
        <f t="shared" si="19"/>
        <v>982</v>
      </c>
      <c r="W51" s="106">
        <f t="shared" si="20"/>
        <v>1855</v>
      </c>
      <c r="X51" s="86">
        <f t="shared" si="20"/>
        <v>1397</v>
      </c>
      <c r="Y51" s="87">
        <f t="shared" si="20"/>
        <v>3252</v>
      </c>
      <c r="Z51" s="107">
        <f t="shared" si="21"/>
        <v>1.1957783641160951</v>
      </c>
      <c r="AA51" s="83">
        <f t="shared" si="21"/>
        <v>1.2</v>
      </c>
      <c r="AB51" s="83">
        <f t="shared" si="21"/>
        <v>1.1975698663426488</v>
      </c>
    </row>
    <row r="52" spans="1:28" s="57" customFormat="1" ht="18" customHeight="1" x14ac:dyDescent="0.25">
      <c r="A52" s="84">
        <v>47</v>
      </c>
      <c r="B52" s="85">
        <f>ROUNDDOWN(($C$114+ROUNDDOWN(($A52*IF(501&lt;=$A52,$C$128,IF(101&lt;=$A52,$C$127,IF(51&lt;=$A52,$C$126,IF(31&lt;=$A52,$C$125,IF(21&lt;=$A52,$C$124,IF(11&lt;=$A52,$C$123,IF(1&lt;=$A52,$C$122,0)))))))),0))*1.1,0)</f>
        <v>9633</v>
      </c>
      <c r="C52" s="106">
        <f t="shared" si="5"/>
        <v>7122</v>
      </c>
      <c r="D52" s="111">
        <f t="shared" si="6"/>
        <v>16755</v>
      </c>
      <c r="E52" s="88">
        <f>ROUNDDOWN(($F$114+ROUNDDOWN(($A52*IF(501&lt;=$A52,$F$128,IF(101&lt;=$A52,$F$127,IF(51&lt;=$A52,$F$126,IF(31&lt;=$A52,$F$125,IF(21&lt;=$A52,$F$124,IF(11&lt;=$A52,$F$123,IF(1&lt;=$A52,$F$122,0)))))))),0))*1.1,0)</f>
        <v>10303</v>
      </c>
      <c r="F52" s="89">
        <f t="shared" si="7"/>
        <v>7582</v>
      </c>
      <c r="G52" s="90">
        <f t="shared" si="8"/>
        <v>17885</v>
      </c>
      <c r="H52" s="91">
        <f t="shared" si="9"/>
        <v>670</v>
      </c>
      <c r="I52" s="92">
        <f t="shared" si="10"/>
        <v>460</v>
      </c>
      <c r="J52" s="93">
        <f t="shared" si="11"/>
        <v>1130</v>
      </c>
      <c r="K52" s="94">
        <f>ROUNDDOWN(($L$114+ROUNDDOWN(($A52*IF(501&lt;=$A52,$L$128,IF(101&lt;=$A52,$L$127,IF(51&lt;=$A52,$L$126,IF(31&lt;=$A52,$L$125,IF(21&lt;=$A52,$L$124,IF(11&lt;=$A52,$L$123,IF(1&lt;=$A52,$L$122,0)))))))),0))*1.1,0)</f>
        <v>10973</v>
      </c>
      <c r="L52" s="95">
        <f t="shared" si="12"/>
        <v>8093</v>
      </c>
      <c r="M52" s="96">
        <f t="shared" si="13"/>
        <v>19066</v>
      </c>
      <c r="N52" s="97">
        <f t="shared" si="14"/>
        <v>670</v>
      </c>
      <c r="O52" s="98">
        <f t="shared" si="15"/>
        <v>511</v>
      </c>
      <c r="P52" s="99">
        <f t="shared" si="16"/>
        <v>1181</v>
      </c>
      <c r="Q52" s="100">
        <f>ROUNDDOWN(($R$114+ROUNDDOWN(($A52*IF(501&lt;=$A52,$R$128,IF(101&lt;=$A52,$R$127,IF(51&lt;=$A52,$R$126,IF(31&lt;=$A52,$R$125,IF(21&lt;=$A52,$R$124,IF(11&lt;=$A52,$R$123,IF(1&lt;=$A52,$R$122,0)))))))),0))*1.1,0)</f>
        <v>11519</v>
      </c>
      <c r="R52" s="101">
        <f t="shared" si="17"/>
        <v>8547</v>
      </c>
      <c r="S52" s="102">
        <f t="shared" si="18"/>
        <v>20066</v>
      </c>
      <c r="T52" s="103">
        <f t="shared" si="19"/>
        <v>546</v>
      </c>
      <c r="U52" s="104">
        <f t="shared" si="19"/>
        <v>454</v>
      </c>
      <c r="V52" s="105">
        <f t="shared" si="19"/>
        <v>1000</v>
      </c>
      <c r="W52" s="106">
        <f t="shared" si="20"/>
        <v>1886</v>
      </c>
      <c r="X52" s="86">
        <f t="shared" si="20"/>
        <v>1425</v>
      </c>
      <c r="Y52" s="87">
        <f t="shared" si="20"/>
        <v>3311</v>
      </c>
      <c r="Z52" s="107">
        <f t="shared" si="21"/>
        <v>1.1957853212913943</v>
      </c>
      <c r="AA52" s="83">
        <f t="shared" si="21"/>
        <v>1.200084245998315</v>
      </c>
      <c r="AB52" s="83">
        <f t="shared" si="21"/>
        <v>1.1976126529394211</v>
      </c>
    </row>
    <row r="53" spans="1:28" s="57" customFormat="1" ht="18" customHeight="1" x14ac:dyDescent="0.25">
      <c r="A53" s="84">
        <v>48</v>
      </c>
      <c r="B53" s="85">
        <f>ROUNDDOWN(($C$114+ROUNDDOWN(($A53*IF(501&lt;=$A53,$C$128,IF(101&lt;=$A53,$C$127,IF(51&lt;=$A53,$C$126,IF(31&lt;=$A53,$C$125,IF(21&lt;=$A53,$C$124,IF(11&lt;=$A53,$C$123,IF(1&lt;=$A53,$C$122,0)))))))),0))*1.1,0)</f>
        <v>9792</v>
      </c>
      <c r="C53" s="106">
        <f t="shared" si="5"/>
        <v>7260</v>
      </c>
      <c r="D53" s="111">
        <f t="shared" si="6"/>
        <v>17052</v>
      </c>
      <c r="E53" s="88">
        <f>ROUNDDOWN(($F$114+ROUNDDOWN(($A53*IF(501&lt;=$A53,$F$128,IF(101&lt;=$A53,$F$127,IF(51&lt;=$A53,$F$126,IF(31&lt;=$A53,$F$125,IF(21&lt;=$A53,$F$124,IF(11&lt;=$A53,$F$123,IF(1&lt;=$A53,$F$122,0)))))))),0))*1.1,0)</f>
        <v>10473</v>
      </c>
      <c r="F53" s="89">
        <f t="shared" si="7"/>
        <v>7728</v>
      </c>
      <c r="G53" s="90">
        <f t="shared" si="8"/>
        <v>18201</v>
      </c>
      <c r="H53" s="91">
        <f t="shared" si="9"/>
        <v>681</v>
      </c>
      <c r="I53" s="92">
        <f t="shared" si="10"/>
        <v>468</v>
      </c>
      <c r="J53" s="93">
        <f t="shared" si="11"/>
        <v>1149</v>
      </c>
      <c r="K53" s="94">
        <f>ROUNDDOWN(($L$114+ROUNDDOWN(($A53*IF(501&lt;=$A53,$L$128,IF(101&lt;=$A53,$L$127,IF(51&lt;=$A53,$L$126,IF(31&lt;=$A53,$L$125,IF(21&lt;=$A53,$L$124,IF(11&lt;=$A53,$L$123,IF(1&lt;=$A53,$L$122,0)))))))),0))*1.1,0)</f>
        <v>11154</v>
      </c>
      <c r="L53" s="95">
        <f t="shared" si="12"/>
        <v>8250</v>
      </c>
      <c r="M53" s="96">
        <f t="shared" si="13"/>
        <v>19404</v>
      </c>
      <c r="N53" s="97">
        <f t="shared" si="14"/>
        <v>681</v>
      </c>
      <c r="O53" s="98">
        <f t="shared" si="15"/>
        <v>522</v>
      </c>
      <c r="P53" s="99">
        <f t="shared" si="16"/>
        <v>1203</v>
      </c>
      <c r="Q53" s="100">
        <f>ROUNDDOWN(($R$114+ROUNDDOWN(($A53*IF(501&lt;=$A53,$R$128,IF(101&lt;=$A53,$R$127,IF(51&lt;=$A53,$R$126,IF(31&lt;=$A53,$R$125,IF(21&lt;=$A53,$R$124,IF(11&lt;=$A53,$R$123,IF(1&lt;=$A53,$R$122,0)))))))),0))*1.1,0)</f>
        <v>11708</v>
      </c>
      <c r="R53" s="101">
        <f t="shared" si="17"/>
        <v>8712</v>
      </c>
      <c r="S53" s="102">
        <f t="shared" si="18"/>
        <v>20420</v>
      </c>
      <c r="T53" s="103">
        <f t="shared" si="19"/>
        <v>554</v>
      </c>
      <c r="U53" s="104">
        <f t="shared" si="19"/>
        <v>462</v>
      </c>
      <c r="V53" s="105">
        <f t="shared" si="19"/>
        <v>1016</v>
      </c>
      <c r="W53" s="106">
        <f t="shared" si="20"/>
        <v>1916</v>
      </c>
      <c r="X53" s="86">
        <f t="shared" si="20"/>
        <v>1452</v>
      </c>
      <c r="Y53" s="87">
        <f t="shared" si="20"/>
        <v>3368</v>
      </c>
      <c r="Z53" s="107">
        <f t="shared" si="21"/>
        <v>1.1956699346405228</v>
      </c>
      <c r="AA53" s="83">
        <f t="shared" si="21"/>
        <v>1.2</v>
      </c>
      <c r="AB53" s="83">
        <f t="shared" si="21"/>
        <v>1.1975134881538823</v>
      </c>
    </row>
    <row r="54" spans="1:28" s="57" customFormat="1" ht="18" customHeight="1" x14ac:dyDescent="0.25">
      <c r="A54" s="84">
        <v>49</v>
      </c>
      <c r="B54" s="85">
        <f>ROUNDDOWN(($C$114+ROUNDDOWN(($A54*IF(501&lt;=$A54,$C$128,IF(101&lt;=$A54,$C$127,IF(51&lt;=$A54,$C$126,IF(31&lt;=$A54,$C$125,IF(21&lt;=$A54,$C$124,IF(11&lt;=$A54,$C$123,IF(1&lt;=$A54,$C$122,0)))))))),0))*1.1,0)</f>
        <v>9950</v>
      </c>
      <c r="C54" s="106">
        <f t="shared" si="5"/>
        <v>7397</v>
      </c>
      <c r="D54" s="111">
        <f t="shared" si="6"/>
        <v>17347</v>
      </c>
      <c r="E54" s="88">
        <f>ROUNDDOWN(($F$114+ROUNDDOWN(($A54*IF(501&lt;=$A54,$F$128,IF(101&lt;=$A54,$F$127,IF(51&lt;=$A54,$F$126,IF(31&lt;=$A54,$F$125,IF(21&lt;=$A54,$F$124,IF(11&lt;=$A54,$F$123,IF(1&lt;=$A54,$F$122,0)))))))),0))*1.1,0)</f>
        <v>10642</v>
      </c>
      <c r="F54" s="89">
        <f t="shared" si="7"/>
        <v>7874</v>
      </c>
      <c r="G54" s="90">
        <f t="shared" si="8"/>
        <v>18516</v>
      </c>
      <c r="H54" s="91">
        <f t="shared" si="9"/>
        <v>692</v>
      </c>
      <c r="I54" s="92">
        <f t="shared" si="10"/>
        <v>477</v>
      </c>
      <c r="J54" s="93">
        <f t="shared" si="11"/>
        <v>1169</v>
      </c>
      <c r="K54" s="94">
        <f>ROUNDDOWN(($L$114+ROUNDDOWN(($A54*IF(501&lt;=$A54,$L$128,IF(101&lt;=$A54,$L$127,IF(51&lt;=$A54,$L$126,IF(31&lt;=$A54,$L$125,IF(21&lt;=$A54,$L$124,IF(11&lt;=$A54,$L$123,IF(1&lt;=$A54,$L$122,0)))))))),0))*1.1,0)</f>
        <v>11334</v>
      </c>
      <c r="L54" s="95">
        <f t="shared" si="12"/>
        <v>8406</v>
      </c>
      <c r="M54" s="96">
        <f t="shared" si="13"/>
        <v>19740</v>
      </c>
      <c r="N54" s="97">
        <f t="shared" si="14"/>
        <v>692</v>
      </c>
      <c r="O54" s="98">
        <f t="shared" si="15"/>
        <v>532</v>
      </c>
      <c r="P54" s="99">
        <f t="shared" si="16"/>
        <v>1224</v>
      </c>
      <c r="Q54" s="100">
        <f>ROUNDDOWN(($R$114+ROUNDDOWN(($A54*IF(501&lt;=$A54,$R$128,IF(101&lt;=$A54,$R$127,IF(51&lt;=$A54,$R$126,IF(31&lt;=$A54,$R$125,IF(21&lt;=$A54,$R$124,IF(11&lt;=$A54,$R$123,IF(1&lt;=$A54,$R$122,0)))))))),0))*1.1,0)</f>
        <v>11897</v>
      </c>
      <c r="R54" s="101">
        <f t="shared" si="17"/>
        <v>8877</v>
      </c>
      <c r="S54" s="102">
        <f t="shared" si="18"/>
        <v>20774</v>
      </c>
      <c r="T54" s="103">
        <f t="shared" si="19"/>
        <v>563</v>
      </c>
      <c r="U54" s="104">
        <f t="shared" si="19"/>
        <v>471</v>
      </c>
      <c r="V54" s="105">
        <f t="shared" si="19"/>
        <v>1034</v>
      </c>
      <c r="W54" s="106">
        <f t="shared" si="20"/>
        <v>1947</v>
      </c>
      <c r="X54" s="86">
        <f t="shared" si="20"/>
        <v>1480</v>
      </c>
      <c r="Y54" s="87">
        <f t="shared" si="20"/>
        <v>3427</v>
      </c>
      <c r="Z54" s="107">
        <f t="shared" si="21"/>
        <v>1.1956783919597991</v>
      </c>
      <c r="AA54" s="83">
        <f t="shared" si="21"/>
        <v>1.2000811139651211</v>
      </c>
      <c r="AB54" s="83">
        <f t="shared" si="21"/>
        <v>1.1975557733325648</v>
      </c>
    </row>
    <row r="55" spans="1:28" s="57" customFormat="1" ht="18" customHeight="1" x14ac:dyDescent="0.25">
      <c r="A55" s="84">
        <v>50</v>
      </c>
      <c r="B55" s="85">
        <f>ROUNDDOWN(($C$114+ROUNDDOWN(($A55*IF(501&lt;=$A55,$C$128,IF(101&lt;=$A55,$C$127,IF(51&lt;=$A55,$C$126,IF(31&lt;=$A55,$C$125,IF(21&lt;=$A55,$C$124,IF(11&lt;=$A55,$C$123,IF(1&lt;=$A55,$C$122,0)))))))),0))*1.1,0)</f>
        <v>10109</v>
      </c>
      <c r="C55" s="106">
        <f t="shared" si="5"/>
        <v>7535</v>
      </c>
      <c r="D55" s="111">
        <f t="shared" si="6"/>
        <v>17644</v>
      </c>
      <c r="E55" s="88">
        <f>ROUNDDOWN(($F$114+ROUNDDOWN(($A55*IF(501&lt;=$A55,$F$128,IF(101&lt;=$A55,$F$127,IF(51&lt;=$A55,$F$126,IF(31&lt;=$A55,$F$125,IF(21&lt;=$A55,$F$124,IF(11&lt;=$A55,$F$123,IF(1&lt;=$A55,$F$122,0)))))))),0))*1.1,0)</f>
        <v>10811</v>
      </c>
      <c r="F55" s="89">
        <f t="shared" si="7"/>
        <v>8021</v>
      </c>
      <c r="G55" s="90">
        <f t="shared" si="8"/>
        <v>18832</v>
      </c>
      <c r="H55" s="91">
        <f t="shared" si="9"/>
        <v>702</v>
      </c>
      <c r="I55" s="92">
        <f t="shared" si="10"/>
        <v>486</v>
      </c>
      <c r="J55" s="93">
        <f t="shared" si="11"/>
        <v>1188</v>
      </c>
      <c r="K55" s="94">
        <f>ROUNDDOWN(($L$114+ROUNDDOWN(($A55*IF(501&lt;=$A55,$L$128,IF(101&lt;=$A55,$L$127,IF(51&lt;=$A55,$L$126,IF(31&lt;=$A55,$L$125,IF(21&lt;=$A55,$L$124,IF(11&lt;=$A55,$L$123,IF(1&lt;=$A55,$L$122,0)))))))),0))*1.1,0)</f>
        <v>11514</v>
      </c>
      <c r="L55" s="95">
        <f t="shared" si="12"/>
        <v>8562</v>
      </c>
      <c r="M55" s="96">
        <f t="shared" si="13"/>
        <v>20076</v>
      </c>
      <c r="N55" s="97">
        <f t="shared" si="14"/>
        <v>703</v>
      </c>
      <c r="O55" s="98">
        <f t="shared" si="15"/>
        <v>541</v>
      </c>
      <c r="P55" s="99">
        <f t="shared" si="16"/>
        <v>1244</v>
      </c>
      <c r="Q55" s="100">
        <f>ROUNDDOWN(($R$114+ROUNDDOWN(($A55*IF(501&lt;=$A55,$R$128,IF(101&lt;=$A55,$R$127,IF(51&lt;=$A55,$R$126,IF(31&lt;=$A55,$R$125,IF(21&lt;=$A55,$R$124,IF(11&lt;=$A55,$R$123,IF(1&lt;=$A55,$R$122,0)))))))),0))*1.1,0)</f>
        <v>12086</v>
      </c>
      <c r="R55" s="101">
        <f t="shared" si="17"/>
        <v>9042</v>
      </c>
      <c r="S55" s="102">
        <f t="shared" si="18"/>
        <v>21128</v>
      </c>
      <c r="T55" s="103">
        <f t="shared" si="19"/>
        <v>572</v>
      </c>
      <c r="U55" s="104">
        <f t="shared" si="19"/>
        <v>480</v>
      </c>
      <c r="V55" s="105">
        <f t="shared" si="19"/>
        <v>1052</v>
      </c>
      <c r="W55" s="106">
        <f t="shared" si="20"/>
        <v>1977</v>
      </c>
      <c r="X55" s="86">
        <f t="shared" si="20"/>
        <v>1507</v>
      </c>
      <c r="Y55" s="87">
        <f t="shared" si="20"/>
        <v>3484</v>
      </c>
      <c r="Z55" s="107">
        <f t="shared" si="21"/>
        <v>1.195568305470373</v>
      </c>
      <c r="AA55" s="83">
        <f t="shared" si="21"/>
        <v>1.2</v>
      </c>
      <c r="AB55" s="83">
        <f t="shared" si="21"/>
        <v>1.1974608932214916</v>
      </c>
    </row>
    <row r="56" spans="1:28" s="57" customFormat="1" ht="18" customHeight="1" x14ac:dyDescent="0.25">
      <c r="A56" s="84">
        <v>51</v>
      </c>
      <c r="B56" s="85">
        <f>ROUNDDOWN(($C$114+ROUNDDOWN(($A56*IF(501&lt;=$A56,$C$128,IF(101&lt;=$A56,$C$127,IF(51&lt;=$A56,$C$126,IF(31&lt;=$A56,$C$125,IF(21&lt;=$A56,$C$124,IF(11&lt;=$A56,$C$123,IF(1&lt;=$A56,$C$122,0)))))))),0))*1.1,0)</f>
        <v>11838</v>
      </c>
      <c r="C56" s="106">
        <f t="shared" si="5"/>
        <v>9075</v>
      </c>
      <c r="D56" s="111">
        <f t="shared" si="6"/>
        <v>20913</v>
      </c>
      <c r="E56" s="88">
        <f>ROUNDDOWN(($F$114+ROUNDDOWN(($A56*IF(501&lt;=$A56,$F$128,IF(101&lt;=$A56,$F$127,IF(51&lt;=$A56,$F$126,IF(31&lt;=$A56,$F$125,IF(21&lt;=$A56,$F$124,IF(11&lt;=$A56,$F$123,IF(1&lt;=$A56,$F$122,0)))))))),0))*1.1,0)</f>
        <v>12664</v>
      </c>
      <c r="F56" s="89">
        <f t="shared" si="7"/>
        <v>9682</v>
      </c>
      <c r="G56" s="90">
        <f t="shared" si="8"/>
        <v>22346</v>
      </c>
      <c r="H56" s="91">
        <f t="shared" si="9"/>
        <v>826</v>
      </c>
      <c r="I56" s="92">
        <f t="shared" si="10"/>
        <v>607</v>
      </c>
      <c r="J56" s="93">
        <f t="shared" si="11"/>
        <v>1433</v>
      </c>
      <c r="K56" s="94">
        <f>ROUNDDOWN(($L$114+ROUNDDOWN(($A56*IF(501&lt;=$A56,$L$128,IF(101&lt;=$A56,$L$127,IF(51&lt;=$A56,$L$126,IF(31&lt;=$A56,$L$125,IF(21&lt;=$A56,$L$124,IF(11&lt;=$A56,$L$123,IF(1&lt;=$A56,$L$122,0)))))))),0))*1.1,0)</f>
        <v>13490</v>
      </c>
      <c r="L56" s="95">
        <f t="shared" si="12"/>
        <v>10345</v>
      </c>
      <c r="M56" s="96">
        <f t="shared" si="13"/>
        <v>23835</v>
      </c>
      <c r="N56" s="97">
        <f t="shared" si="14"/>
        <v>826</v>
      </c>
      <c r="O56" s="98">
        <f t="shared" si="15"/>
        <v>663</v>
      </c>
      <c r="P56" s="99">
        <f t="shared" si="16"/>
        <v>1489</v>
      </c>
      <c r="Q56" s="100">
        <f>ROUNDDOWN(($R$114+ROUNDDOWN(($A56*IF(501&lt;=$A56,$R$128,IF(101&lt;=$A56,$R$127,IF(51&lt;=$A56,$R$126,IF(31&lt;=$A56,$R$125,IF(21&lt;=$A56,$R$124,IF(11&lt;=$A56,$R$123,IF(1&lt;=$A56,$R$122,0)))))))),0))*1.1,0)</f>
        <v>14183</v>
      </c>
      <c r="R56" s="101">
        <f t="shared" si="17"/>
        <v>10890</v>
      </c>
      <c r="S56" s="102">
        <f t="shared" si="18"/>
        <v>25073</v>
      </c>
      <c r="T56" s="103">
        <f t="shared" si="19"/>
        <v>693</v>
      </c>
      <c r="U56" s="104">
        <f t="shared" si="19"/>
        <v>545</v>
      </c>
      <c r="V56" s="105">
        <f t="shared" si="19"/>
        <v>1238</v>
      </c>
      <c r="W56" s="106">
        <f t="shared" si="20"/>
        <v>2345</v>
      </c>
      <c r="X56" s="86">
        <f t="shared" si="20"/>
        <v>1815</v>
      </c>
      <c r="Y56" s="87">
        <f t="shared" si="20"/>
        <v>4160</v>
      </c>
      <c r="Z56" s="107">
        <f t="shared" si="21"/>
        <v>1.1980908937320494</v>
      </c>
      <c r="AA56" s="83">
        <f t="shared" si="21"/>
        <v>1.2</v>
      </c>
      <c r="AB56" s="83">
        <f t="shared" si="21"/>
        <v>1.1989193324726246</v>
      </c>
    </row>
    <row r="57" spans="1:28" s="57" customFormat="1" ht="18" customHeight="1" x14ac:dyDescent="0.25">
      <c r="A57" s="84">
        <v>52</v>
      </c>
      <c r="B57" s="85">
        <f>ROUNDDOWN(($C$114+ROUNDDOWN(($A57*IF(501&lt;=$A57,$C$128,IF(101&lt;=$A57,$C$127,IF(51&lt;=$A57,$C$126,IF(31&lt;=$A57,$C$125,IF(21&lt;=$A57,$C$124,IF(11&lt;=$A57,$C$123,IF(1&lt;=$A57,$C$122,0)))))))),0))*1.1,0)</f>
        <v>12027</v>
      </c>
      <c r="C57" s="106">
        <f t="shared" si="5"/>
        <v>9240</v>
      </c>
      <c r="D57" s="111">
        <f t="shared" si="6"/>
        <v>21267</v>
      </c>
      <c r="E57" s="88">
        <f>ROUNDDOWN(($F$114+ROUNDDOWN(($A57*IF(501&lt;=$A57,$F$128,IF(101&lt;=$A57,$F$127,IF(51&lt;=$A57,$F$126,IF(31&lt;=$A57,$F$125,IF(21&lt;=$A57,$F$124,IF(11&lt;=$A57,$F$123,IF(1&lt;=$A57,$F$122,0)))))))),0))*1.1,0)</f>
        <v>12866</v>
      </c>
      <c r="F57" s="89">
        <f t="shared" si="7"/>
        <v>9858</v>
      </c>
      <c r="G57" s="90">
        <f t="shared" si="8"/>
        <v>22724</v>
      </c>
      <c r="H57" s="91">
        <f t="shared" si="9"/>
        <v>839</v>
      </c>
      <c r="I57" s="92">
        <f t="shared" si="10"/>
        <v>618</v>
      </c>
      <c r="J57" s="93">
        <f t="shared" si="11"/>
        <v>1457</v>
      </c>
      <c r="K57" s="94">
        <f>ROUNDDOWN(($L$114+ROUNDDOWN(($A57*IF(501&lt;=$A57,$L$128,IF(101&lt;=$A57,$L$127,IF(51&lt;=$A57,$L$126,IF(31&lt;=$A57,$L$125,IF(21&lt;=$A57,$L$124,IF(11&lt;=$A57,$L$123,IF(1&lt;=$A57,$L$122,0)))))))),0))*1.1,0)</f>
        <v>13706</v>
      </c>
      <c r="L57" s="95">
        <f t="shared" si="12"/>
        <v>10533</v>
      </c>
      <c r="M57" s="96">
        <f t="shared" si="13"/>
        <v>24239</v>
      </c>
      <c r="N57" s="97">
        <f t="shared" si="14"/>
        <v>840</v>
      </c>
      <c r="O57" s="98">
        <f t="shared" si="15"/>
        <v>675</v>
      </c>
      <c r="P57" s="99">
        <f t="shared" si="16"/>
        <v>1515</v>
      </c>
      <c r="Q57" s="100">
        <f>ROUNDDOWN(($R$114+ROUNDDOWN(($A57*IF(501&lt;=$A57,$R$128,IF(101&lt;=$A57,$R$127,IF(51&lt;=$A57,$R$126,IF(31&lt;=$A57,$R$125,IF(21&lt;=$A57,$R$124,IF(11&lt;=$A57,$R$123,IF(1&lt;=$A57,$R$122,0)))))))),0))*1.1,0)</f>
        <v>14410</v>
      </c>
      <c r="R57" s="101">
        <f t="shared" si="17"/>
        <v>11088</v>
      </c>
      <c r="S57" s="102">
        <f t="shared" si="18"/>
        <v>25498</v>
      </c>
      <c r="T57" s="103">
        <f t="shared" si="19"/>
        <v>704</v>
      </c>
      <c r="U57" s="104">
        <f t="shared" si="19"/>
        <v>555</v>
      </c>
      <c r="V57" s="105">
        <f t="shared" si="19"/>
        <v>1259</v>
      </c>
      <c r="W57" s="106">
        <f t="shared" si="20"/>
        <v>2383</v>
      </c>
      <c r="X57" s="86">
        <f t="shared" si="20"/>
        <v>1848</v>
      </c>
      <c r="Y57" s="87">
        <f t="shared" si="20"/>
        <v>4231</v>
      </c>
      <c r="Z57" s="107">
        <f t="shared" si="21"/>
        <v>1.1981375239045482</v>
      </c>
      <c r="AA57" s="83">
        <f t="shared" si="21"/>
        <v>1.2</v>
      </c>
      <c r="AB57" s="83">
        <f t="shared" si="21"/>
        <v>1.1989467249729628</v>
      </c>
    </row>
    <row r="58" spans="1:28" s="57" customFormat="1" ht="18" customHeight="1" x14ac:dyDescent="0.25">
      <c r="A58" s="84">
        <v>53</v>
      </c>
      <c r="B58" s="85">
        <f>ROUNDDOWN(($C$114+ROUNDDOWN(($A58*IF(501&lt;=$A58,$C$128,IF(101&lt;=$A58,$C$127,IF(51&lt;=$A58,$C$126,IF(31&lt;=$A58,$C$125,IF(21&lt;=$A58,$C$124,IF(11&lt;=$A58,$C$123,IF(1&lt;=$A58,$C$122,0)))))))),0))*1.1,0)</f>
        <v>12216</v>
      </c>
      <c r="C58" s="106">
        <f t="shared" si="5"/>
        <v>9405</v>
      </c>
      <c r="D58" s="111">
        <f t="shared" si="6"/>
        <v>21621</v>
      </c>
      <c r="E58" s="88">
        <f>ROUNDDOWN(($F$114+ROUNDDOWN(($A58*IF(501&lt;=$A58,$F$128,IF(101&lt;=$A58,$F$127,IF(51&lt;=$A58,$F$126,IF(31&lt;=$A58,$F$125,IF(21&lt;=$A58,$F$124,IF(11&lt;=$A58,$F$123,IF(1&lt;=$A58,$F$122,0)))))))),0))*1.1,0)</f>
        <v>13069</v>
      </c>
      <c r="F58" s="89">
        <f t="shared" si="7"/>
        <v>10034</v>
      </c>
      <c r="G58" s="90">
        <f t="shared" si="8"/>
        <v>23103</v>
      </c>
      <c r="H58" s="91">
        <f t="shared" si="9"/>
        <v>853</v>
      </c>
      <c r="I58" s="92">
        <f t="shared" si="10"/>
        <v>629</v>
      </c>
      <c r="J58" s="93">
        <f t="shared" si="11"/>
        <v>1482</v>
      </c>
      <c r="K58" s="94">
        <f>ROUNDDOWN(($L$114+ROUNDDOWN(($A58*IF(501&lt;=$A58,$L$128,IF(101&lt;=$A58,$L$127,IF(51&lt;=$A58,$L$126,IF(31&lt;=$A58,$L$125,IF(21&lt;=$A58,$L$124,IF(11&lt;=$A58,$L$123,IF(1&lt;=$A58,$L$122,0)))))))),0))*1.1,0)</f>
        <v>13921</v>
      </c>
      <c r="L58" s="95">
        <f t="shared" si="12"/>
        <v>10721</v>
      </c>
      <c r="M58" s="96">
        <f t="shared" si="13"/>
        <v>24642</v>
      </c>
      <c r="N58" s="97">
        <f t="shared" si="14"/>
        <v>852</v>
      </c>
      <c r="O58" s="98">
        <f t="shared" si="15"/>
        <v>687</v>
      </c>
      <c r="P58" s="99">
        <f t="shared" si="16"/>
        <v>1539</v>
      </c>
      <c r="Q58" s="100">
        <f>ROUNDDOWN(($R$114+ROUNDDOWN(($A58*IF(501&lt;=$A58,$R$128,IF(101&lt;=$A58,$R$127,IF(51&lt;=$A58,$R$126,IF(31&lt;=$A58,$R$125,IF(21&lt;=$A58,$R$124,IF(11&lt;=$A58,$R$123,IF(1&lt;=$A58,$R$122,0)))))))),0))*1.1,0)</f>
        <v>14636</v>
      </c>
      <c r="R58" s="101">
        <f t="shared" si="17"/>
        <v>11286</v>
      </c>
      <c r="S58" s="102">
        <f t="shared" si="18"/>
        <v>25922</v>
      </c>
      <c r="T58" s="103">
        <f t="shared" si="19"/>
        <v>715</v>
      </c>
      <c r="U58" s="104">
        <f t="shared" si="19"/>
        <v>565</v>
      </c>
      <c r="V58" s="105">
        <f t="shared" si="19"/>
        <v>1280</v>
      </c>
      <c r="W58" s="106">
        <f t="shared" si="20"/>
        <v>2420</v>
      </c>
      <c r="X58" s="86">
        <f t="shared" si="20"/>
        <v>1881</v>
      </c>
      <c r="Y58" s="87">
        <f t="shared" si="20"/>
        <v>4301</v>
      </c>
      <c r="Z58" s="107">
        <f t="shared" si="21"/>
        <v>1.1981008513425015</v>
      </c>
      <c r="AA58" s="83">
        <f t="shared" si="21"/>
        <v>1.2</v>
      </c>
      <c r="AB58" s="83">
        <f t="shared" si="21"/>
        <v>1.198926969150363</v>
      </c>
    </row>
    <row r="59" spans="1:28" s="57" customFormat="1" ht="18" customHeight="1" x14ac:dyDescent="0.25">
      <c r="A59" s="84">
        <v>54</v>
      </c>
      <c r="B59" s="85">
        <f>ROUNDDOWN(($C$114+ROUNDDOWN(($A59*IF(501&lt;=$A59,$C$128,IF(101&lt;=$A59,$C$127,IF(51&lt;=$A59,$C$126,IF(31&lt;=$A59,$C$125,IF(21&lt;=$A59,$C$124,IF(11&lt;=$A59,$C$123,IF(1&lt;=$A59,$C$122,0)))))))),0))*1.1,0)</f>
        <v>12405</v>
      </c>
      <c r="C59" s="106">
        <f t="shared" si="5"/>
        <v>9570</v>
      </c>
      <c r="D59" s="111">
        <f t="shared" si="6"/>
        <v>21975</v>
      </c>
      <c r="E59" s="88">
        <f>ROUNDDOWN(($F$114+ROUNDDOWN(($A59*IF(501&lt;=$A59,$F$128,IF(101&lt;=$A59,$F$127,IF(51&lt;=$A59,$F$126,IF(31&lt;=$A59,$F$125,IF(21&lt;=$A59,$F$124,IF(11&lt;=$A59,$F$123,IF(1&lt;=$A59,$F$122,0)))))))),0))*1.1,0)</f>
        <v>13271</v>
      </c>
      <c r="F59" s="89">
        <f t="shared" si="7"/>
        <v>10210</v>
      </c>
      <c r="G59" s="90">
        <f t="shared" si="8"/>
        <v>23481</v>
      </c>
      <c r="H59" s="91">
        <f t="shared" si="9"/>
        <v>866</v>
      </c>
      <c r="I59" s="92">
        <f t="shared" si="10"/>
        <v>640</v>
      </c>
      <c r="J59" s="93">
        <f t="shared" si="11"/>
        <v>1506</v>
      </c>
      <c r="K59" s="94">
        <f>ROUNDDOWN(($L$114+ROUNDDOWN(($A59*IF(501&lt;=$A59,$L$128,IF(101&lt;=$A59,$L$127,IF(51&lt;=$A59,$L$126,IF(31&lt;=$A59,$L$125,IF(21&lt;=$A59,$L$124,IF(11&lt;=$A59,$L$123,IF(1&lt;=$A59,$L$122,0)))))))),0))*1.1,0)</f>
        <v>14137</v>
      </c>
      <c r="L59" s="95">
        <f t="shared" si="12"/>
        <v>10909</v>
      </c>
      <c r="M59" s="96">
        <f t="shared" si="13"/>
        <v>25046</v>
      </c>
      <c r="N59" s="97">
        <f t="shared" si="14"/>
        <v>866</v>
      </c>
      <c r="O59" s="98">
        <f t="shared" si="15"/>
        <v>699</v>
      </c>
      <c r="P59" s="99">
        <f t="shared" si="16"/>
        <v>1565</v>
      </c>
      <c r="Q59" s="100">
        <f>ROUNDDOWN(($R$114+ROUNDDOWN(($A59*IF(501&lt;=$A59,$R$128,IF(101&lt;=$A59,$R$127,IF(51&lt;=$A59,$R$126,IF(31&lt;=$A59,$R$125,IF(21&lt;=$A59,$R$124,IF(11&lt;=$A59,$R$123,IF(1&lt;=$A59,$R$122,0)))))))),0))*1.1,0)</f>
        <v>14863</v>
      </c>
      <c r="R59" s="101">
        <f t="shared" si="17"/>
        <v>11484</v>
      </c>
      <c r="S59" s="102">
        <f t="shared" si="18"/>
        <v>26347</v>
      </c>
      <c r="T59" s="103">
        <f t="shared" si="19"/>
        <v>726</v>
      </c>
      <c r="U59" s="104">
        <f t="shared" si="19"/>
        <v>575</v>
      </c>
      <c r="V59" s="105">
        <f t="shared" si="19"/>
        <v>1301</v>
      </c>
      <c r="W59" s="106">
        <f t="shared" si="20"/>
        <v>2458</v>
      </c>
      <c r="X59" s="86">
        <f t="shared" si="20"/>
        <v>1914</v>
      </c>
      <c r="Y59" s="87">
        <f t="shared" si="20"/>
        <v>4372</v>
      </c>
      <c r="Z59" s="107">
        <f t="shared" si="21"/>
        <v>1.1981459089076985</v>
      </c>
      <c r="AA59" s="83">
        <f t="shared" si="21"/>
        <v>1.2</v>
      </c>
      <c r="AB59" s="83">
        <f t="shared" si="21"/>
        <v>1.1989533560864618</v>
      </c>
    </row>
    <row r="60" spans="1:28" s="57" customFormat="1" ht="18" customHeight="1" x14ac:dyDescent="0.25">
      <c r="A60" s="84">
        <v>55</v>
      </c>
      <c r="B60" s="85">
        <f>ROUNDDOWN(($C$114+ROUNDDOWN(($A60*IF(501&lt;=$A60,$C$128,IF(101&lt;=$A60,$C$127,IF(51&lt;=$A60,$C$126,IF(31&lt;=$A60,$C$125,IF(21&lt;=$A60,$C$124,IF(11&lt;=$A60,$C$123,IF(1&lt;=$A60,$C$122,0)))))))),0))*1.1,0)</f>
        <v>12595</v>
      </c>
      <c r="C60" s="106">
        <f t="shared" si="5"/>
        <v>9735</v>
      </c>
      <c r="D60" s="111">
        <f t="shared" si="6"/>
        <v>22330</v>
      </c>
      <c r="E60" s="88">
        <f>ROUNDDOWN(($F$114+ROUNDDOWN(($A60*IF(501&lt;=$A60,$F$128,IF(101&lt;=$A60,$F$127,IF(51&lt;=$A60,$F$126,IF(31&lt;=$A60,$F$125,IF(21&lt;=$A60,$F$124,IF(11&lt;=$A60,$F$123,IF(1&lt;=$A60,$F$122,0)))))))),0))*1.1,0)</f>
        <v>13473</v>
      </c>
      <c r="F60" s="89">
        <f t="shared" si="7"/>
        <v>10386</v>
      </c>
      <c r="G60" s="90">
        <f t="shared" si="8"/>
        <v>23859</v>
      </c>
      <c r="H60" s="91">
        <f t="shared" si="9"/>
        <v>878</v>
      </c>
      <c r="I60" s="92">
        <f t="shared" si="10"/>
        <v>651</v>
      </c>
      <c r="J60" s="93">
        <f t="shared" si="11"/>
        <v>1529</v>
      </c>
      <c r="K60" s="94">
        <f>ROUNDDOWN(($L$114+ROUNDDOWN(($A60*IF(501&lt;=$A60,$L$128,IF(101&lt;=$A60,$L$127,IF(51&lt;=$A60,$L$126,IF(31&lt;=$A60,$L$125,IF(21&lt;=$A60,$L$124,IF(11&lt;=$A60,$L$123,IF(1&lt;=$A60,$L$122,0)))))))),0))*1.1,0)</f>
        <v>14352</v>
      </c>
      <c r="L60" s="95">
        <f t="shared" si="12"/>
        <v>11097</v>
      </c>
      <c r="M60" s="96">
        <f t="shared" si="13"/>
        <v>25449</v>
      </c>
      <c r="N60" s="97">
        <f t="shared" si="14"/>
        <v>879</v>
      </c>
      <c r="O60" s="98">
        <f t="shared" si="15"/>
        <v>711</v>
      </c>
      <c r="P60" s="99">
        <f t="shared" si="16"/>
        <v>1590</v>
      </c>
      <c r="Q60" s="100">
        <f>ROUNDDOWN(($R$114+ROUNDDOWN(($A60*IF(501&lt;=$A60,$R$128,IF(101&lt;=$A60,$R$127,IF(51&lt;=$A60,$R$126,IF(31&lt;=$A60,$R$125,IF(21&lt;=$A60,$R$124,IF(11&lt;=$A60,$R$123,IF(1&lt;=$A60,$R$122,0)))))))),0))*1.1,0)</f>
        <v>15089</v>
      </c>
      <c r="R60" s="101">
        <f t="shared" si="17"/>
        <v>11682</v>
      </c>
      <c r="S60" s="102">
        <f t="shared" si="18"/>
        <v>26771</v>
      </c>
      <c r="T60" s="103">
        <f t="shared" si="19"/>
        <v>737</v>
      </c>
      <c r="U60" s="104">
        <f t="shared" si="19"/>
        <v>585</v>
      </c>
      <c r="V60" s="105">
        <f t="shared" si="19"/>
        <v>1322</v>
      </c>
      <c r="W60" s="106">
        <f t="shared" si="20"/>
        <v>2494</v>
      </c>
      <c r="X60" s="86">
        <f t="shared" si="20"/>
        <v>1947</v>
      </c>
      <c r="Y60" s="87">
        <f t="shared" si="20"/>
        <v>4441</v>
      </c>
      <c r="Z60" s="107">
        <f t="shared" si="21"/>
        <v>1.1980150853513298</v>
      </c>
      <c r="AA60" s="83">
        <f t="shared" si="21"/>
        <v>1.2</v>
      </c>
      <c r="AB60" s="83">
        <f t="shared" si="21"/>
        <v>1.1988804299149127</v>
      </c>
    </row>
    <row r="61" spans="1:28" s="57" customFormat="1" ht="18" customHeight="1" x14ac:dyDescent="0.25">
      <c r="A61" s="84">
        <v>56</v>
      </c>
      <c r="B61" s="85">
        <f>ROUNDDOWN(($C$114+ROUNDDOWN(($A61*IF(501&lt;=$A61,$C$128,IF(101&lt;=$A61,$C$127,IF(51&lt;=$A61,$C$126,IF(31&lt;=$A61,$C$125,IF(21&lt;=$A61,$C$124,IF(11&lt;=$A61,$C$123,IF(1&lt;=$A61,$C$122,0)))))))),0))*1.1,0)</f>
        <v>12784</v>
      </c>
      <c r="C61" s="106">
        <f t="shared" si="5"/>
        <v>9900</v>
      </c>
      <c r="D61" s="111">
        <f t="shared" si="6"/>
        <v>22684</v>
      </c>
      <c r="E61" s="88">
        <f>ROUNDDOWN(($F$114+ROUNDDOWN(($A61*IF(501&lt;=$A61,$F$128,IF(101&lt;=$A61,$F$127,IF(51&lt;=$A61,$F$126,IF(31&lt;=$A61,$F$125,IF(21&lt;=$A61,$F$124,IF(11&lt;=$A61,$F$123,IF(1&lt;=$A61,$F$122,0)))))))),0))*1.1,0)</f>
        <v>13676</v>
      </c>
      <c r="F61" s="89">
        <f t="shared" si="7"/>
        <v>10562</v>
      </c>
      <c r="G61" s="90">
        <f t="shared" si="8"/>
        <v>24238</v>
      </c>
      <c r="H61" s="91">
        <f t="shared" si="9"/>
        <v>892</v>
      </c>
      <c r="I61" s="92">
        <f t="shared" si="10"/>
        <v>662</v>
      </c>
      <c r="J61" s="93">
        <f t="shared" si="11"/>
        <v>1554</v>
      </c>
      <c r="K61" s="94">
        <f>ROUNDDOWN(($L$114+ROUNDDOWN(($A61*IF(501&lt;=$A61,$L$128,IF(101&lt;=$A61,$L$127,IF(51&lt;=$A61,$L$126,IF(31&lt;=$A61,$L$125,IF(21&lt;=$A61,$L$124,IF(11&lt;=$A61,$L$123,IF(1&lt;=$A61,$L$122,0)))))))),0))*1.1,0)</f>
        <v>14568</v>
      </c>
      <c r="L61" s="95">
        <f t="shared" si="12"/>
        <v>11286</v>
      </c>
      <c r="M61" s="96">
        <f t="shared" si="13"/>
        <v>25854</v>
      </c>
      <c r="N61" s="97">
        <f t="shared" si="14"/>
        <v>892</v>
      </c>
      <c r="O61" s="98">
        <f t="shared" si="15"/>
        <v>724</v>
      </c>
      <c r="P61" s="99">
        <f t="shared" si="16"/>
        <v>1616</v>
      </c>
      <c r="Q61" s="100">
        <f>ROUNDDOWN(($R$114+ROUNDDOWN(($A61*IF(501&lt;=$A61,$R$128,IF(101&lt;=$A61,$R$127,IF(51&lt;=$A61,$R$126,IF(31&lt;=$A61,$R$125,IF(21&lt;=$A61,$R$124,IF(11&lt;=$A61,$R$123,IF(1&lt;=$A61,$R$122,0)))))))),0))*1.1,0)</f>
        <v>15316</v>
      </c>
      <c r="R61" s="101">
        <f t="shared" si="17"/>
        <v>11880</v>
      </c>
      <c r="S61" s="102">
        <f t="shared" si="18"/>
        <v>27196</v>
      </c>
      <c r="T61" s="103">
        <f t="shared" si="19"/>
        <v>748</v>
      </c>
      <c r="U61" s="104">
        <f t="shared" si="19"/>
        <v>594</v>
      </c>
      <c r="V61" s="105">
        <f t="shared" si="19"/>
        <v>1342</v>
      </c>
      <c r="W61" s="106">
        <f t="shared" si="20"/>
        <v>2532</v>
      </c>
      <c r="X61" s="86">
        <f t="shared" si="20"/>
        <v>1980</v>
      </c>
      <c r="Y61" s="87">
        <f t="shared" si="20"/>
        <v>4512</v>
      </c>
      <c r="Z61" s="107">
        <f t="shared" si="21"/>
        <v>1.1980600750938672</v>
      </c>
      <c r="AA61" s="83">
        <f t="shared" si="21"/>
        <v>1.2</v>
      </c>
      <c r="AB61" s="83">
        <f t="shared" si="21"/>
        <v>1.1989067183918181</v>
      </c>
    </row>
    <row r="62" spans="1:28" s="57" customFormat="1" ht="18" customHeight="1" x14ac:dyDescent="0.25">
      <c r="A62" s="84">
        <v>57</v>
      </c>
      <c r="B62" s="85">
        <f>ROUNDDOWN(($C$114+ROUNDDOWN(($A62*IF(501&lt;=$A62,$C$128,IF(101&lt;=$A62,$C$127,IF(51&lt;=$A62,$C$126,IF(31&lt;=$A62,$C$125,IF(21&lt;=$A62,$C$124,IF(11&lt;=$A62,$C$123,IF(1&lt;=$A62,$C$122,0)))))))),0))*1.1,0)</f>
        <v>12973</v>
      </c>
      <c r="C62" s="106">
        <f t="shared" si="5"/>
        <v>10065</v>
      </c>
      <c r="D62" s="111">
        <f t="shared" si="6"/>
        <v>23038</v>
      </c>
      <c r="E62" s="88">
        <f>ROUNDDOWN(($F$114+ROUNDDOWN(($A62*IF(501&lt;=$A62,$F$128,IF(101&lt;=$A62,$F$127,IF(51&lt;=$A62,$F$126,IF(31&lt;=$A62,$F$125,IF(21&lt;=$A62,$F$124,IF(11&lt;=$A62,$F$123,IF(1&lt;=$A62,$F$122,0)))))))),0))*1.1,0)</f>
        <v>13878</v>
      </c>
      <c r="F62" s="89">
        <f t="shared" si="7"/>
        <v>10738</v>
      </c>
      <c r="G62" s="90">
        <f t="shared" si="8"/>
        <v>24616</v>
      </c>
      <c r="H62" s="91">
        <f t="shared" si="9"/>
        <v>905</v>
      </c>
      <c r="I62" s="92">
        <f t="shared" si="10"/>
        <v>673</v>
      </c>
      <c r="J62" s="93">
        <f t="shared" si="11"/>
        <v>1578</v>
      </c>
      <c r="K62" s="94">
        <f>ROUNDDOWN(($L$114+ROUNDDOWN(($A62*IF(501&lt;=$A62,$L$128,IF(101&lt;=$A62,$L$127,IF(51&lt;=$A62,$L$126,IF(31&lt;=$A62,$L$125,IF(21&lt;=$A62,$L$124,IF(11&lt;=$A62,$L$123,IF(1&lt;=$A62,$L$122,0)))))))),0))*1.1,0)</f>
        <v>14784</v>
      </c>
      <c r="L62" s="95">
        <f t="shared" si="12"/>
        <v>11474</v>
      </c>
      <c r="M62" s="96">
        <f t="shared" si="13"/>
        <v>26258</v>
      </c>
      <c r="N62" s="97">
        <f t="shared" si="14"/>
        <v>906</v>
      </c>
      <c r="O62" s="98">
        <f t="shared" si="15"/>
        <v>736</v>
      </c>
      <c r="P62" s="99">
        <f t="shared" si="16"/>
        <v>1642</v>
      </c>
      <c r="Q62" s="100">
        <f>ROUNDDOWN(($R$114+ROUNDDOWN(($A62*IF(501&lt;=$A62,$R$128,IF(101&lt;=$A62,$R$127,IF(51&lt;=$A62,$R$126,IF(31&lt;=$A62,$R$125,IF(21&lt;=$A62,$R$124,IF(11&lt;=$A62,$R$123,IF(1&lt;=$A62,$R$122,0)))))))),0))*1.1,0)</f>
        <v>15543</v>
      </c>
      <c r="R62" s="101">
        <f t="shared" si="17"/>
        <v>12078</v>
      </c>
      <c r="S62" s="102">
        <f t="shared" si="18"/>
        <v>27621</v>
      </c>
      <c r="T62" s="103">
        <f t="shared" si="19"/>
        <v>759</v>
      </c>
      <c r="U62" s="104">
        <f t="shared" si="19"/>
        <v>604</v>
      </c>
      <c r="V62" s="105">
        <f t="shared" si="19"/>
        <v>1363</v>
      </c>
      <c r="W62" s="106">
        <f t="shared" si="20"/>
        <v>2570</v>
      </c>
      <c r="X62" s="86">
        <f t="shared" si="20"/>
        <v>2013</v>
      </c>
      <c r="Y62" s="87">
        <f t="shared" si="20"/>
        <v>4583</v>
      </c>
      <c r="Z62" s="107">
        <f t="shared" si="21"/>
        <v>1.1981037539505126</v>
      </c>
      <c r="AA62" s="83">
        <f t="shared" si="21"/>
        <v>1.2</v>
      </c>
      <c r="AB62" s="83">
        <f t="shared" si="21"/>
        <v>1.1989321989756054</v>
      </c>
    </row>
    <row r="63" spans="1:28" s="57" customFormat="1" ht="18" customHeight="1" x14ac:dyDescent="0.25">
      <c r="A63" s="84">
        <v>58</v>
      </c>
      <c r="B63" s="85">
        <f>ROUNDDOWN(($C$114+ROUNDDOWN(($A63*IF(501&lt;=$A63,$C$128,IF(101&lt;=$A63,$C$127,IF(51&lt;=$A63,$C$126,IF(31&lt;=$A63,$C$125,IF(21&lt;=$A63,$C$124,IF(11&lt;=$A63,$C$123,IF(1&lt;=$A63,$C$122,0)))))))),0))*1.1,0)</f>
        <v>13162</v>
      </c>
      <c r="C63" s="106">
        <f t="shared" si="5"/>
        <v>10230</v>
      </c>
      <c r="D63" s="111">
        <f t="shared" si="6"/>
        <v>23392</v>
      </c>
      <c r="E63" s="88">
        <f>ROUNDDOWN(($F$114+ROUNDDOWN(($A63*IF(501&lt;=$A63,$F$128,IF(101&lt;=$A63,$F$127,IF(51&lt;=$A63,$F$126,IF(31&lt;=$A63,$F$125,IF(21&lt;=$A63,$F$124,IF(11&lt;=$A63,$F$123,IF(1&lt;=$A63,$F$122,0)))))))),0))*1.1,0)</f>
        <v>14081</v>
      </c>
      <c r="F63" s="89">
        <f t="shared" si="7"/>
        <v>10914</v>
      </c>
      <c r="G63" s="90">
        <f t="shared" si="8"/>
        <v>24995</v>
      </c>
      <c r="H63" s="91">
        <f t="shared" si="9"/>
        <v>919</v>
      </c>
      <c r="I63" s="92">
        <f t="shared" si="10"/>
        <v>684</v>
      </c>
      <c r="J63" s="93">
        <f t="shared" si="11"/>
        <v>1603</v>
      </c>
      <c r="K63" s="94">
        <f>ROUNDDOWN(($L$114+ROUNDDOWN(($A63*IF(501&lt;=$A63,$L$128,IF(101&lt;=$A63,$L$127,IF(51&lt;=$A63,$L$126,IF(31&lt;=$A63,$L$125,IF(21&lt;=$A63,$L$124,IF(11&lt;=$A63,$L$123,IF(1&lt;=$A63,$L$122,0)))))))),0))*1.1,0)</f>
        <v>14999</v>
      </c>
      <c r="L63" s="95">
        <f t="shared" si="12"/>
        <v>11662</v>
      </c>
      <c r="M63" s="96">
        <f t="shared" si="13"/>
        <v>26661</v>
      </c>
      <c r="N63" s="97">
        <f t="shared" si="14"/>
        <v>918</v>
      </c>
      <c r="O63" s="98">
        <f t="shared" si="15"/>
        <v>748</v>
      </c>
      <c r="P63" s="99">
        <f t="shared" si="16"/>
        <v>1666</v>
      </c>
      <c r="Q63" s="100">
        <f>ROUNDDOWN(($R$114+ROUNDDOWN(($A63*IF(501&lt;=$A63,$R$128,IF(101&lt;=$A63,$R$127,IF(51&lt;=$A63,$R$126,IF(31&lt;=$A63,$R$125,IF(21&lt;=$A63,$R$124,IF(11&lt;=$A63,$R$123,IF(1&lt;=$A63,$R$122,0)))))))),0))*1.1,0)</f>
        <v>15769</v>
      </c>
      <c r="R63" s="101">
        <f t="shared" si="17"/>
        <v>12276</v>
      </c>
      <c r="S63" s="102">
        <f t="shared" si="18"/>
        <v>28045</v>
      </c>
      <c r="T63" s="103">
        <f t="shared" si="19"/>
        <v>770</v>
      </c>
      <c r="U63" s="104">
        <f t="shared" si="19"/>
        <v>614</v>
      </c>
      <c r="V63" s="105">
        <f t="shared" si="19"/>
        <v>1384</v>
      </c>
      <c r="W63" s="106">
        <f t="shared" si="20"/>
        <v>2607</v>
      </c>
      <c r="X63" s="86">
        <f t="shared" si="20"/>
        <v>2046</v>
      </c>
      <c r="Y63" s="87">
        <f t="shared" si="20"/>
        <v>4653</v>
      </c>
      <c r="Z63" s="107">
        <f t="shared" si="21"/>
        <v>1.1980702020969458</v>
      </c>
      <c r="AA63" s="83">
        <f t="shared" si="21"/>
        <v>1.2</v>
      </c>
      <c r="AB63" s="83">
        <f t="shared" si="21"/>
        <v>1.1989141586867305</v>
      </c>
    </row>
    <row r="64" spans="1:28" s="57" customFormat="1" ht="18" customHeight="1" x14ac:dyDescent="0.25">
      <c r="A64" s="84">
        <v>59</v>
      </c>
      <c r="B64" s="85">
        <f>ROUNDDOWN(($C$114+ROUNDDOWN(($A64*IF(501&lt;=$A64,$C$128,IF(101&lt;=$A64,$C$127,IF(51&lt;=$A64,$C$126,IF(31&lt;=$A64,$C$125,IF(21&lt;=$A64,$C$124,IF(11&lt;=$A64,$C$123,IF(1&lt;=$A64,$C$122,0)))))))),0))*1.1,0)</f>
        <v>13351</v>
      </c>
      <c r="C64" s="106">
        <f t="shared" si="5"/>
        <v>10395</v>
      </c>
      <c r="D64" s="111">
        <f t="shared" si="6"/>
        <v>23746</v>
      </c>
      <c r="E64" s="88">
        <f>ROUNDDOWN(($F$114+ROUNDDOWN(($A64*IF(501&lt;=$A64,$F$128,IF(101&lt;=$A64,$F$127,IF(51&lt;=$A64,$F$126,IF(31&lt;=$A64,$F$125,IF(21&lt;=$A64,$F$124,IF(11&lt;=$A64,$F$123,IF(1&lt;=$A64,$F$122,0)))))))),0))*1.1,0)</f>
        <v>14283</v>
      </c>
      <c r="F64" s="89">
        <f t="shared" si="7"/>
        <v>11090</v>
      </c>
      <c r="G64" s="90">
        <f t="shared" si="8"/>
        <v>25373</v>
      </c>
      <c r="H64" s="91">
        <f t="shared" si="9"/>
        <v>932</v>
      </c>
      <c r="I64" s="92">
        <f t="shared" si="10"/>
        <v>695</v>
      </c>
      <c r="J64" s="93">
        <f t="shared" si="11"/>
        <v>1627</v>
      </c>
      <c r="K64" s="94">
        <f>ROUNDDOWN(($L$114+ROUNDDOWN(($A64*IF(501&lt;=$A64,$L$128,IF(101&lt;=$A64,$L$127,IF(51&lt;=$A64,$L$126,IF(31&lt;=$A64,$L$125,IF(21&lt;=$A64,$L$124,IF(11&lt;=$A64,$L$123,IF(1&lt;=$A64,$L$122,0)))))))),0))*1.1,0)</f>
        <v>15215</v>
      </c>
      <c r="L64" s="95">
        <f t="shared" si="12"/>
        <v>11850</v>
      </c>
      <c r="M64" s="96">
        <f t="shared" si="13"/>
        <v>27065</v>
      </c>
      <c r="N64" s="97">
        <f t="shared" si="14"/>
        <v>932</v>
      </c>
      <c r="O64" s="98">
        <f t="shared" si="15"/>
        <v>760</v>
      </c>
      <c r="P64" s="99">
        <f t="shared" si="16"/>
        <v>1692</v>
      </c>
      <c r="Q64" s="100">
        <f>ROUNDDOWN(($R$114+ROUNDDOWN(($A64*IF(501&lt;=$A64,$R$128,IF(101&lt;=$A64,$R$127,IF(51&lt;=$A64,$R$126,IF(31&lt;=$A64,$R$125,IF(21&lt;=$A64,$R$124,IF(11&lt;=$A64,$R$123,IF(1&lt;=$A64,$R$122,0)))))))),0))*1.1,0)</f>
        <v>15996</v>
      </c>
      <c r="R64" s="101">
        <f t="shared" si="17"/>
        <v>12474</v>
      </c>
      <c r="S64" s="102">
        <f t="shared" si="18"/>
        <v>28470</v>
      </c>
      <c r="T64" s="103">
        <f t="shared" si="19"/>
        <v>781</v>
      </c>
      <c r="U64" s="104">
        <f t="shared" si="19"/>
        <v>624</v>
      </c>
      <c r="V64" s="105">
        <f t="shared" si="19"/>
        <v>1405</v>
      </c>
      <c r="W64" s="106">
        <f t="shared" si="20"/>
        <v>2645</v>
      </c>
      <c r="X64" s="86">
        <f t="shared" si="20"/>
        <v>2079</v>
      </c>
      <c r="Y64" s="87">
        <f t="shared" si="20"/>
        <v>4724</v>
      </c>
      <c r="Z64" s="107">
        <f t="shared" si="21"/>
        <v>1.1981125009362594</v>
      </c>
      <c r="AA64" s="83">
        <f t="shared" si="21"/>
        <v>1.2</v>
      </c>
      <c r="AB64" s="83">
        <f t="shared" si="21"/>
        <v>1.1989387686347175</v>
      </c>
    </row>
    <row r="65" spans="1:28" s="57" customFormat="1" ht="18" customHeight="1" x14ac:dyDescent="0.25">
      <c r="A65" s="84">
        <v>60</v>
      </c>
      <c r="B65" s="85">
        <f>ROUNDDOWN(($C$114+ROUNDDOWN(($A65*IF(501&lt;=$A65,$C$128,IF(101&lt;=$A65,$C$127,IF(51&lt;=$A65,$C$126,IF(31&lt;=$A65,$C$125,IF(21&lt;=$A65,$C$124,IF(11&lt;=$A65,$C$123,IF(1&lt;=$A65,$C$122,0)))))))),0))*1.1,0)</f>
        <v>13541</v>
      </c>
      <c r="C65" s="106">
        <f t="shared" si="5"/>
        <v>10560</v>
      </c>
      <c r="D65" s="111">
        <f t="shared" si="6"/>
        <v>24101</v>
      </c>
      <c r="E65" s="88">
        <f>ROUNDDOWN(($F$114+ROUNDDOWN(($A65*IF(501&lt;=$A65,$F$128,IF(101&lt;=$A65,$F$127,IF(51&lt;=$A65,$F$126,IF(31&lt;=$A65,$F$125,IF(21&lt;=$A65,$F$124,IF(11&lt;=$A65,$F$123,IF(1&lt;=$A65,$F$122,0)))))))),0))*1.1,0)</f>
        <v>14485</v>
      </c>
      <c r="F65" s="89">
        <f t="shared" si="7"/>
        <v>11266</v>
      </c>
      <c r="G65" s="90">
        <f t="shared" si="8"/>
        <v>25751</v>
      </c>
      <c r="H65" s="91">
        <f t="shared" si="9"/>
        <v>944</v>
      </c>
      <c r="I65" s="92">
        <f t="shared" si="10"/>
        <v>706</v>
      </c>
      <c r="J65" s="93">
        <f t="shared" si="11"/>
        <v>1650</v>
      </c>
      <c r="K65" s="94">
        <f>ROUNDDOWN(($L$114+ROUNDDOWN(($A65*IF(501&lt;=$A65,$L$128,IF(101&lt;=$A65,$L$127,IF(51&lt;=$A65,$L$126,IF(31&lt;=$A65,$L$125,IF(21&lt;=$A65,$L$124,IF(11&lt;=$A65,$L$123,IF(1&lt;=$A65,$L$122,0)))))))),0))*1.1,0)</f>
        <v>15430</v>
      </c>
      <c r="L65" s="95">
        <f t="shared" si="12"/>
        <v>12038</v>
      </c>
      <c r="M65" s="96">
        <f t="shared" si="13"/>
        <v>27468</v>
      </c>
      <c r="N65" s="97">
        <f t="shared" si="14"/>
        <v>945</v>
      </c>
      <c r="O65" s="98">
        <f t="shared" si="15"/>
        <v>772</v>
      </c>
      <c r="P65" s="99">
        <f t="shared" si="16"/>
        <v>1717</v>
      </c>
      <c r="Q65" s="100">
        <f>ROUNDDOWN(($R$114+ROUNDDOWN(($A65*IF(501&lt;=$A65,$R$128,IF(101&lt;=$A65,$R$127,IF(51&lt;=$A65,$R$126,IF(31&lt;=$A65,$R$125,IF(21&lt;=$A65,$R$124,IF(11&lt;=$A65,$R$123,IF(1&lt;=$A65,$R$122,0)))))))),0))*1.1,0)</f>
        <v>16222</v>
      </c>
      <c r="R65" s="101">
        <f t="shared" si="17"/>
        <v>12672</v>
      </c>
      <c r="S65" s="102">
        <f t="shared" si="18"/>
        <v>28894</v>
      </c>
      <c r="T65" s="103">
        <f t="shared" si="19"/>
        <v>792</v>
      </c>
      <c r="U65" s="104">
        <f t="shared" si="19"/>
        <v>634</v>
      </c>
      <c r="V65" s="105">
        <f t="shared" si="19"/>
        <v>1426</v>
      </c>
      <c r="W65" s="106">
        <f t="shared" si="20"/>
        <v>2681</v>
      </c>
      <c r="X65" s="86">
        <f t="shared" si="20"/>
        <v>2112</v>
      </c>
      <c r="Y65" s="87">
        <f t="shared" si="20"/>
        <v>4793</v>
      </c>
      <c r="Z65" s="107">
        <f t="shared" si="21"/>
        <v>1.1979912857248356</v>
      </c>
      <c r="AA65" s="83">
        <f t="shared" si="21"/>
        <v>1.2</v>
      </c>
      <c r="AB65" s="83">
        <f t="shared" si="21"/>
        <v>1.1988714161238123</v>
      </c>
    </row>
    <row r="66" spans="1:28" s="57" customFormat="1" ht="18" customHeight="1" x14ac:dyDescent="0.25">
      <c r="A66" s="84">
        <v>61</v>
      </c>
      <c r="B66" s="85">
        <f>ROUNDDOWN(($C$114+ROUNDDOWN(($A66*IF(501&lt;=$A66,$C$128,IF(101&lt;=$A66,$C$127,IF(51&lt;=$A66,$C$126,IF(31&lt;=$A66,$C$125,IF(21&lt;=$A66,$C$124,IF(11&lt;=$A66,$C$123,IF(1&lt;=$A66,$C$122,0)))))))),0))*1.1,0)</f>
        <v>13730</v>
      </c>
      <c r="C66" s="106">
        <f t="shared" si="5"/>
        <v>10725</v>
      </c>
      <c r="D66" s="111">
        <f t="shared" si="6"/>
        <v>24455</v>
      </c>
      <c r="E66" s="88">
        <f>ROUNDDOWN(($F$114+ROUNDDOWN(($A66*IF(501&lt;=$A66,$F$128,IF(101&lt;=$A66,$F$127,IF(51&lt;=$A66,$F$126,IF(31&lt;=$A66,$F$125,IF(21&lt;=$A66,$F$124,IF(11&lt;=$A66,$F$123,IF(1&lt;=$A66,$F$122,0)))))))),0))*1.1,0)</f>
        <v>14688</v>
      </c>
      <c r="F66" s="89">
        <f t="shared" si="7"/>
        <v>11442</v>
      </c>
      <c r="G66" s="90">
        <f t="shared" si="8"/>
        <v>26130</v>
      </c>
      <c r="H66" s="91">
        <f t="shared" si="9"/>
        <v>958</v>
      </c>
      <c r="I66" s="92">
        <f t="shared" si="10"/>
        <v>717</v>
      </c>
      <c r="J66" s="93">
        <f t="shared" si="11"/>
        <v>1675</v>
      </c>
      <c r="K66" s="94">
        <f>ROUNDDOWN(($L$114+ROUNDDOWN(($A66*IF(501&lt;=$A66,$L$128,IF(101&lt;=$A66,$L$127,IF(51&lt;=$A66,$L$126,IF(31&lt;=$A66,$L$125,IF(21&lt;=$A66,$L$124,IF(11&lt;=$A66,$L$123,IF(1&lt;=$A66,$L$122,0)))))))),0))*1.1,0)</f>
        <v>15646</v>
      </c>
      <c r="L66" s="95">
        <f t="shared" si="12"/>
        <v>12226</v>
      </c>
      <c r="M66" s="96">
        <f t="shared" si="13"/>
        <v>27872</v>
      </c>
      <c r="N66" s="97">
        <f t="shared" si="14"/>
        <v>958</v>
      </c>
      <c r="O66" s="98">
        <f t="shared" si="15"/>
        <v>784</v>
      </c>
      <c r="P66" s="99">
        <f t="shared" si="16"/>
        <v>1742</v>
      </c>
      <c r="Q66" s="100">
        <f>ROUNDDOWN(($R$114+ROUNDDOWN(($A66*IF(501&lt;=$A66,$R$128,IF(101&lt;=$A66,$R$127,IF(51&lt;=$A66,$R$126,IF(31&lt;=$A66,$R$125,IF(21&lt;=$A66,$R$124,IF(11&lt;=$A66,$R$123,IF(1&lt;=$A66,$R$122,0)))))))),0))*1.1,0)</f>
        <v>16449</v>
      </c>
      <c r="R66" s="101">
        <f t="shared" si="17"/>
        <v>12870</v>
      </c>
      <c r="S66" s="102">
        <f t="shared" si="18"/>
        <v>29319</v>
      </c>
      <c r="T66" s="103">
        <f t="shared" si="19"/>
        <v>803</v>
      </c>
      <c r="U66" s="104">
        <f t="shared" si="19"/>
        <v>644</v>
      </c>
      <c r="V66" s="105">
        <f t="shared" si="19"/>
        <v>1447</v>
      </c>
      <c r="W66" s="106">
        <f t="shared" si="20"/>
        <v>2719</v>
      </c>
      <c r="X66" s="86">
        <f t="shared" si="20"/>
        <v>2145</v>
      </c>
      <c r="Y66" s="87">
        <f t="shared" si="20"/>
        <v>4864</v>
      </c>
      <c r="Z66" s="107">
        <f t="shared" si="21"/>
        <v>1.1980335032774945</v>
      </c>
      <c r="AA66" s="83">
        <f t="shared" si="21"/>
        <v>1.2</v>
      </c>
      <c r="AB66" s="83">
        <f t="shared" si="21"/>
        <v>1.1988959313023921</v>
      </c>
    </row>
    <row r="67" spans="1:28" s="57" customFormat="1" ht="18" customHeight="1" x14ac:dyDescent="0.25">
      <c r="A67" s="84">
        <v>62</v>
      </c>
      <c r="B67" s="85">
        <f>ROUNDDOWN(($C$114+ROUNDDOWN(($A67*IF(501&lt;=$A67,$C$128,IF(101&lt;=$A67,$C$127,IF(51&lt;=$A67,$C$126,IF(31&lt;=$A67,$C$125,IF(21&lt;=$A67,$C$124,IF(11&lt;=$A67,$C$123,IF(1&lt;=$A67,$C$122,0)))))))),0))*1.1,0)</f>
        <v>13919</v>
      </c>
      <c r="C67" s="106">
        <f t="shared" si="5"/>
        <v>10890</v>
      </c>
      <c r="D67" s="111">
        <f t="shared" si="6"/>
        <v>24809</v>
      </c>
      <c r="E67" s="88">
        <f>ROUNDDOWN(($F$114+ROUNDDOWN(($A67*IF(501&lt;=$A67,$F$128,IF(101&lt;=$A67,$F$127,IF(51&lt;=$A67,$F$126,IF(31&lt;=$A67,$F$125,IF(21&lt;=$A67,$F$124,IF(11&lt;=$A67,$F$123,IF(1&lt;=$A67,$F$122,0)))))))),0))*1.1,0)</f>
        <v>14890</v>
      </c>
      <c r="F67" s="89">
        <f t="shared" si="7"/>
        <v>11618</v>
      </c>
      <c r="G67" s="90">
        <f t="shared" si="8"/>
        <v>26508</v>
      </c>
      <c r="H67" s="91">
        <f t="shared" si="9"/>
        <v>971</v>
      </c>
      <c r="I67" s="92">
        <f t="shared" si="10"/>
        <v>728</v>
      </c>
      <c r="J67" s="93">
        <f t="shared" si="11"/>
        <v>1699</v>
      </c>
      <c r="K67" s="94">
        <f>ROUNDDOWN(($L$114+ROUNDDOWN(($A67*IF(501&lt;=$A67,$L$128,IF(101&lt;=$A67,$L$127,IF(51&lt;=$A67,$L$126,IF(31&lt;=$A67,$L$125,IF(21&lt;=$A67,$L$124,IF(11&lt;=$A67,$L$123,IF(1&lt;=$A67,$L$122,0)))))))),0))*1.1,0)</f>
        <v>15862</v>
      </c>
      <c r="L67" s="95">
        <f t="shared" si="12"/>
        <v>12414</v>
      </c>
      <c r="M67" s="96">
        <f t="shared" si="13"/>
        <v>28276</v>
      </c>
      <c r="N67" s="97">
        <f t="shared" si="14"/>
        <v>972</v>
      </c>
      <c r="O67" s="98">
        <f t="shared" si="15"/>
        <v>796</v>
      </c>
      <c r="P67" s="99">
        <f t="shared" si="16"/>
        <v>1768</v>
      </c>
      <c r="Q67" s="100">
        <f>ROUNDDOWN(($R$114+ROUNDDOWN(($A67*IF(501&lt;=$A67,$R$128,IF(101&lt;=$A67,$R$127,IF(51&lt;=$A67,$R$126,IF(31&lt;=$A67,$R$125,IF(21&lt;=$A67,$R$124,IF(11&lt;=$A67,$R$123,IF(1&lt;=$A67,$R$122,0)))))))),0))*1.1,0)</f>
        <v>16676</v>
      </c>
      <c r="R67" s="101">
        <f t="shared" si="17"/>
        <v>13068</v>
      </c>
      <c r="S67" s="102">
        <f t="shared" si="18"/>
        <v>29744</v>
      </c>
      <c r="T67" s="103">
        <f t="shared" si="19"/>
        <v>814</v>
      </c>
      <c r="U67" s="104">
        <f t="shared" si="19"/>
        <v>654</v>
      </c>
      <c r="V67" s="105">
        <f t="shared" si="19"/>
        <v>1468</v>
      </c>
      <c r="W67" s="106">
        <f t="shared" si="20"/>
        <v>2757</v>
      </c>
      <c r="X67" s="86">
        <f t="shared" si="20"/>
        <v>2178</v>
      </c>
      <c r="Y67" s="87">
        <f t="shared" si="20"/>
        <v>4935</v>
      </c>
      <c r="Z67" s="107">
        <f t="shared" si="21"/>
        <v>1.198074574322868</v>
      </c>
      <c r="AA67" s="83">
        <f t="shared" si="21"/>
        <v>1.2</v>
      </c>
      <c r="AB67" s="83">
        <f t="shared" si="21"/>
        <v>1.1989197468660566</v>
      </c>
    </row>
    <row r="68" spans="1:28" s="57" customFormat="1" ht="18" customHeight="1" x14ac:dyDescent="0.25">
      <c r="A68" s="84">
        <v>63</v>
      </c>
      <c r="B68" s="85">
        <f>ROUNDDOWN(($C$114+ROUNDDOWN(($A68*IF(501&lt;=$A68,$C$128,IF(101&lt;=$A68,$C$127,IF(51&lt;=$A68,$C$126,IF(31&lt;=$A68,$C$125,IF(21&lt;=$A68,$C$124,IF(11&lt;=$A68,$C$123,IF(1&lt;=$A68,$C$122,0)))))))),0))*1.1,0)</f>
        <v>14108</v>
      </c>
      <c r="C68" s="106">
        <f t="shared" si="5"/>
        <v>11055</v>
      </c>
      <c r="D68" s="111">
        <f t="shared" si="6"/>
        <v>25163</v>
      </c>
      <c r="E68" s="88">
        <f>ROUNDDOWN(($F$114+ROUNDDOWN(($A68*IF(501&lt;=$A68,$F$128,IF(101&lt;=$A68,$F$127,IF(51&lt;=$A68,$F$126,IF(31&lt;=$A68,$F$125,IF(21&lt;=$A68,$F$124,IF(11&lt;=$A68,$F$123,IF(1&lt;=$A68,$F$122,0)))))))),0))*1.1,0)</f>
        <v>15093</v>
      </c>
      <c r="F68" s="89">
        <f t="shared" si="7"/>
        <v>11794</v>
      </c>
      <c r="G68" s="90">
        <f t="shared" si="8"/>
        <v>26887</v>
      </c>
      <c r="H68" s="91">
        <f t="shared" si="9"/>
        <v>985</v>
      </c>
      <c r="I68" s="92">
        <f t="shared" si="10"/>
        <v>739</v>
      </c>
      <c r="J68" s="93">
        <f t="shared" si="11"/>
        <v>1724</v>
      </c>
      <c r="K68" s="94">
        <f>ROUNDDOWN(($L$114+ROUNDDOWN(($A68*IF(501&lt;=$A68,$L$128,IF(101&lt;=$A68,$L$127,IF(51&lt;=$A68,$L$126,IF(31&lt;=$A68,$L$125,IF(21&lt;=$A68,$L$124,IF(11&lt;=$A68,$L$123,IF(1&lt;=$A68,$L$122,0)))))))),0))*1.1,0)</f>
        <v>16077</v>
      </c>
      <c r="L68" s="95">
        <f t="shared" si="12"/>
        <v>12602</v>
      </c>
      <c r="M68" s="96">
        <f t="shared" si="13"/>
        <v>28679</v>
      </c>
      <c r="N68" s="97">
        <f t="shared" si="14"/>
        <v>984</v>
      </c>
      <c r="O68" s="98">
        <f t="shared" si="15"/>
        <v>808</v>
      </c>
      <c r="P68" s="99">
        <f t="shared" si="16"/>
        <v>1792</v>
      </c>
      <c r="Q68" s="100">
        <f>ROUNDDOWN(($R$114+ROUNDDOWN(($A68*IF(501&lt;=$A68,$R$128,IF(101&lt;=$A68,$R$127,IF(51&lt;=$A68,$R$126,IF(31&lt;=$A68,$R$125,IF(21&lt;=$A68,$R$124,IF(11&lt;=$A68,$R$123,IF(1&lt;=$A68,$R$122,0)))))))),0))*1.1,0)</f>
        <v>16902</v>
      </c>
      <c r="R68" s="101">
        <f t="shared" si="17"/>
        <v>13266</v>
      </c>
      <c r="S68" s="102">
        <f t="shared" si="18"/>
        <v>30168</v>
      </c>
      <c r="T68" s="103">
        <f t="shared" si="19"/>
        <v>825</v>
      </c>
      <c r="U68" s="104">
        <f t="shared" si="19"/>
        <v>664</v>
      </c>
      <c r="V68" s="105">
        <f t="shared" si="19"/>
        <v>1489</v>
      </c>
      <c r="W68" s="106">
        <f t="shared" si="20"/>
        <v>2794</v>
      </c>
      <c r="X68" s="86">
        <f t="shared" si="20"/>
        <v>2211</v>
      </c>
      <c r="Y68" s="87">
        <f t="shared" si="20"/>
        <v>5005</v>
      </c>
      <c r="Z68" s="107">
        <f t="shared" si="21"/>
        <v>1.1980436631698328</v>
      </c>
      <c r="AA68" s="83">
        <f t="shared" si="21"/>
        <v>1.2</v>
      </c>
      <c r="AB68" s="83">
        <f t="shared" si="21"/>
        <v>1.1989031514525295</v>
      </c>
    </row>
    <row r="69" spans="1:28" s="57" customFormat="1" ht="18" customHeight="1" x14ac:dyDescent="0.25">
      <c r="A69" s="84">
        <v>64</v>
      </c>
      <c r="B69" s="85">
        <f>ROUNDDOWN(($C$114+ROUNDDOWN(($A69*IF(501&lt;=$A69,$C$128,IF(101&lt;=$A69,$C$127,IF(51&lt;=$A69,$C$126,IF(31&lt;=$A69,$C$125,IF(21&lt;=$A69,$C$124,IF(11&lt;=$A69,$C$123,IF(1&lt;=$A69,$C$122,0)))))))),0))*1.1,0)</f>
        <v>14297</v>
      </c>
      <c r="C69" s="106">
        <f t="shared" ref="C69:C109" si="22">INT(ROUNDDOWN(IF($A69&lt;=0,0,IF($A69&lt;=10,$C$133,IF($A69&lt;=20,$C$134,IF($A69&lt;=30,$C$135,IF($A69&lt;=50,$C$136,IF($A69&lt;=100,$C$137,IF($A69&lt;=500,$C$138,IF($A69&gt;=501,$C$139,""))))))))*$A69+$C$132,0)*1.1)</f>
        <v>11220</v>
      </c>
      <c r="D69" s="111">
        <f t="shared" ref="D69:D109" si="23">B69+C69</f>
        <v>25517</v>
      </c>
      <c r="E69" s="88">
        <f>ROUNDDOWN(($F$114+ROUNDDOWN(($A69*IF(501&lt;=$A69,$F$128,IF(101&lt;=$A69,$F$127,IF(51&lt;=$A69,$F$126,IF(31&lt;=$A69,$F$125,IF(21&lt;=$A69,$F$124,IF(11&lt;=$A69,$F$123,IF(1&lt;=$A69,$F$122,0)))))))),0))*1.1,0)</f>
        <v>15295</v>
      </c>
      <c r="F69" s="89">
        <f t="shared" ref="F69:F109" si="24">INT(ROUNDDOWN(IF($A69&lt;=0,0,IF($A69&lt;=10,$F$133,IF($A69&lt;=20,$F$134,IF($A69&lt;=30,$F$135,IF($A69&lt;=50,$F$136,IF($A69&lt;=100,$F$137,IF($A69&lt;=500,$F$138,IF($A69&gt;=501,$F$139,""))))))))*$A69+$F$132,0)*1.1)</f>
        <v>11970</v>
      </c>
      <c r="G69" s="90">
        <f t="shared" ref="G69:G109" si="25">SUM(E69:F69)</f>
        <v>27265</v>
      </c>
      <c r="H69" s="91">
        <f t="shared" ref="H69:H109" si="26">E69-B69</f>
        <v>998</v>
      </c>
      <c r="I69" s="92">
        <f t="shared" ref="I69:I109" si="27">F69-C69</f>
        <v>750</v>
      </c>
      <c r="J69" s="93">
        <f t="shared" ref="J69:J109" si="28">G69-D69</f>
        <v>1748</v>
      </c>
      <c r="K69" s="94">
        <f>ROUNDDOWN(($L$114+ROUNDDOWN(($A69*IF(501&lt;=$A69,$L$128,IF(101&lt;=$A69,$L$127,IF(51&lt;=$A69,$L$126,IF(31&lt;=$A69,$L$125,IF(21&lt;=$A69,$L$124,IF(11&lt;=$A69,$L$123,IF(1&lt;=$A69,$L$122,0)))))))),0))*1.1,0)</f>
        <v>16293</v>
      </c>
      <c r="L69" s="95">
        <f t="shared" ref="L69:L109" si="29">INT(ROUNDDOWN(IF($A69&lt;=0,0,IF($A69&lt;=10,$L$133,IF($A69&lt;=20,$L$134,IF($A69&lt;=30,$L$135,IF($A69&lt;=50,$L$136,IF($A69&lt;=100,$L$137,IF($A69&lt;=500,$L$138,IF($A69&gt;=501,$L$139,""))))))))*$A69+$L$132,0)*1.1)</f>
        <v>12790</v>
      </c>
      <c r="M69" s="96">
        <f t="shared" ref="M69:M109" si="30">SUM(K69:L69)</f>
        <v>29083</v>
      </c>
      <c r="N69" s="97">
        <f t="shared" ref="N69:N109" si="31">K69-E69</f>
        <v>998</v>
      </c>
      <c r="O69" s="98">
        <f t="shared" ref="O69:O109" si="32">L69-F69</f>
        <v>820</v>
      </c>
      <c r="P69" s="99">
        <f t="shared" ref="P69:P109" si="33">M69-G69</f>
        <v>1818</v>
      </c>
      <c r="Q69" s="100">
        <f>ROUNDDOWN(($R$114+ROUNDDOWN(($A69*IF(501&lt;=$A69,$R$128,IF(101&lt;=$A69,$R$127,IF(51&lt;=$A69,$R$126,IF(31&lt;=$A69,$R$125,IF(21&lt;=$A69,$R$124,IF(11&lt;=$A69,$R$123,IF(1&lt;=$A69,$R$122,0)))))))),0))*1.1,0)</f>
        <v>17129</v>
      </c>
      <c r="R69" s="101">
        <f t="shared" ref="R69:R109" si="34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ref="S69:S109" si="35">SUM(Q69:R69)</f>
        <v>30593</v>
      </c>
      <c r="T69" s="103">
        <f t="shared" si="19"/>
        <v>836</v>
      </c>
      <c r="U69" s="104">
        <f t="shared" si="19"/>
        <v>674</v>
      </c>
      <c r="V69" s="105">
        <f t="shared" si="19"/>
        <v>1510</v>
      </c>
      <c r="W69" s="106">
        <f t="shared" si="20"/>
        <v>2832</v>
      </c>
      <c r="X69" s="86">
        <f t="shared" si="20"/>
        <v>2244</v>
      </c>
      <c r="Y69" s="87">
        <f t="shared" si="20"/>
        <v>5076</v>
      </c>
      <c r="Z69" s="107">
        <f t="shared" si="21"/>
        <v>1.198083514023921</v>
      </c>
      <c r="AA69" s="83">
        <f t="shared" si="21"/>
        <v>1.2</v>
      </c>
      <c r="AB69" s="83">
        <f t="shared" si="21"/>
        <v>1.198926206058706</v>
      </c>
    </row>
    <row r="70" spans="1:28" s="57" customFormat="1" ht="18" customHeight="1" x14ac:dyDescent="0.25">
      <c r="A70" s="84">
        <v>65</v>
      </c>
      <c r="B70" s="85">
        <f>ROUNDDOWN(($C$114+ROUNDDOWN(($A70*IF(501&lt;=$A70,$C$128,IF(101&lt;=$A70,$C$127,IF(51&lt;=$A70,$C$126,IF(31&lt;=$A70,$C$125,IF(21&lt;=$A70,$C$124,IF(11&lt;=$A70,$C$123,IF(1&lt;=$A70,$C$122,0)))))))),0))*1.1,0)</f>
        <v>14487</v>
      </c>
      <c r="C70" s="106">
        <f t="shared" si="22"/>
        <v>11385</v>
      </c>
      <c r="D70" s="111">
        <f t="shared" si="23"/>
        <v>25872</v>
      </c>
      <c r="E70" s="88">
        <f>ROUNDDOWN(($F$114+ROUNDDOWN(($A70*IF(501&lt;=$A70,$F$128,IF(101&lt;=$A70,$F$127,IF(51&lt;=$A70,$F$126,IF(31&lt;=$A70,$F$125,IF(21&lt;=$A70,$F$124,IF(11&lt;=$A70,$F$123,IF(1&lt;=$A70,$F$122,0)))))))),0))*1.1,0)</f>
        <v>15497</v>
      </c>
      <c r="F70" s="89">
        <f t="shared" si="24"/>
        <v>12146</v>
      </c>
      <c r="G70" s="90">
        <f t="shared" si="25"/>
        <v>27643</v>
      </c>
      <c r="H70" s="91">
        <f t="shared" si="26"/>
        <v>1010</v>
      </c>
      <c r="I70" s="92">
        <f t="shared" si="27"/>
        <v>761</v>
      </c>
      <c r="J70" s="93">
        <f t="shared" si="28"/>
        <v>1771</v>
      </c>
      <c r="K70" s="94">
        <f>ROUNDDOWN(($L$114+ROUNDDOWN(($A70*IF(501&lt;=$A70,$L$128,IF(101&lt;=$A70,$L$127,IF(51&lt;=$A70,$L$126,IF(31&lt;=$A70,$L$125,IF(21&lt;=$A70,$L$124,IF(11&lt;=$A70,$L$123,IF(1&lt;=$A70,$L$122,0)))))))),0))*1.1,0)</f>
        <v>16508</v>
      </c>
      <c r="L70" s="95">
        <f t="shared" si="29"/>
        <v>12978</v>
      </c>
      <c r="M70" s="96">
        <f t="shared" si="30"/>
        <v>29486</v>
      </c>
      <c r="N70" s="97">
        <f t="shared" si="31"/>
        <v>1011</v>
      </c>
      <c r="O70" s="98">
        <f t="shared" si="32"/>
        <v>832</v>
      </c>
      <c r="P70" s="99">
        <f t="shared" si="33"/>
        <v>1843</v>
      </c>
      <c r="Q70" s="100">
        <f>ROUNDDOWN(($R$114+ROUNDDOWN(($A70*IF(501&lt;=$A70,$R$128,IF(101&lt;=$A70,$R$127,IF(51&lt;=$A70,$R$126,IF(31&lt;=$A70,$R$125,IF(21&lt;=$A70,$R$124,IF(11&lt;=$A70,$R$123,IF(1&lt;=$A70,$R$122,0)))))))),0))*1.1,0)</f>
        <v>17355</v>
      </c>
      <c r="R70" s="101">
        <f t="shared" si="34"/>
        <v>13662</v>
      </c>
      <c r="S70" s="102">
        <f t="shared" si="35"/>
        <v>31017</v>
      </c>
      <c r="T70" s="103">
        <f t="shared" ref="T70:V109" si="36">Q70-K70</f>
        <v>847</v>
      </c>
      <c r="U70" s="104">
        <f t="shared" si="36"/>
        <v>684</v>
      </c>
      <c r="V70" s="105">
        <f t="shared" si="36"/>
        <v>1531</v>
      </c>
      <c r="W70" s="106">
        <f t="shared" ref="W70:Y109" si="37">Q70-B70</f>
        <v>2868</v>
      </c>
      <c r="X70" s="86">
        <f t="shared" si="37"/>
        <v>2277</v>
      </c>
      <c r="Y70" s="87">
        <f t="shared" si="37"/>
        <v>5145</v>
      </c>
      <c r="Z70" s="107">
        <f t="shared" ref="Z70:AB109" si="38">Q70/B70</f>
        <v>1.1979705943259473</v>
      </c>
      <c r="AA70" s="83">
        <f t="shared" si="38"/>
        <v>1.2</v>
      </c>
      <c r="AB70" s="83">
        <f t="shared" si="38"/>
        <v>1.1988636363636365</v>
      </c>
    </row>
    <row r="71" spans="1:28" s="57" customFormat="1" ht="18" customHeight="1" x14ac:dyDescent="0.25">
      <c r="A71" s="84">
        <v>66</v>
      </c>
      <c r="B71" s="85">
        <f>ROUNDDOWN(($C$114+ROUNDDOWN(($A71*IF(501&lt;=$A71,$C$128,IF(101&lt;=$A71,$C$127,IF(51&lt;=$A71,$C$126,IF(31&lt;=$A71,$C$125,IF(21&lt;=$A71,$C$124,IF(11&lt;=$A71,$C$123,IF(1&lt;=$A71,$C$122,0)))))))),0))*1.1,0)</f>
        <v>14676</v>
      </c>
      <c r="C71" s="106">
        <f t="shared" si="22"/>
        <v>11550</v>
      </c>
      <c r="D71" s="111">
        <f t="shared" si="23"/>
        <v>26226</v>
      </c>
      <c r="E71" s="88">
        <f>ROUNDDOWN(($F$114+ROUNDDOWN(($A71*IF(501&lt;=$A71,$F$128,IF(101&lt;=$A71,$F$127,IF(51&lt;=$A71,$F$126,IF(31&lt;=$A71,$F$125,IF(21&lt;=$A71,$F$124,IF(11&lt;=$A71,$F$123,IF(1&lt;=$A71,$F$122,0)))))))),0))*1.1,0)</f>
        <v>15700</v>
      </c>
      <c r="F71" s="89">
        <f t="shared" si="24"/>
        <v>12322</v>
      </c>
      <c r="G71" s="90">
        <f t="shared" si="25"/>
        <v>28022</v>
      </c>
      <c r="H71" s="91">
        <f t="shared" si="26"/>
        <v>1024</v>
      </c>
      <c r="I71" s="92">
        <f t="shared" si="27"/>
        <v>772</v>
      </c>
      <c r="J71" s="93">
        <f t="shared" si="28"/>
        <v>1796</v>
      </c>
      <c r="K71" s="94">
        <f>ROUNDDOWN(($L$114+ROUNDDOWN(($A71*IF(501&lt;=$A71,$L$128,IF(101&lt;=$A71,$L$127,IF(51&lt;=$A71,$L$126,IF(31&lt;=$A71,$L$125,IF(21&lt;=$A71,$L$124,IF(11&lt;=$A71,$L$123,IF(1&lt;=$A71,$L$122,0)))))))),0))*1.1,0)</f>
        <v>16724</v>
      </c>
      <c r="L71" s="95">
        <f t="shared" si="29"/>
        <v>13167</v>
      </c>
      <c r="M71" s="96">
        <f t="shared" si="30"/>
        <v>29891</v>
      </c>
      <c r="N71" s="97">
        <f t="shared" si="31"/>
        <v>1024</v>
      </c>
      <c r="O71" s="98">
        <f t="shared" si="32"/>
        <v>845</v>
      </c>
      <c r="P71" s="99">
        <f t="shared" si="33"/>
        <v>1869</v>
      </c>
      <c r="Q71" s="100">
        <f>ROUNDDOWN(($R$114+ROUNDDOWN(($A71*IF(501&lt;=$A71,$R$128,IF(101&lt;=$A71,$R$127,IF(51&lt;=$A71,$R$126,IF(31&lt;=$A71,$R$125,IF(21&lt;=$A71,$R$124,IF(11&lt;=$A71,$R$123,IF(1&lt;=$A71,$R$122,0)))))))),0))*1.1,0)</f>
        <v>17582</v>
      </c>
      <c r="R71" s="101">
        <f t="shared" si="34"/>
        <v>13860</v>
      </c>
      <c r="S71" s="102">
        <f t="shared" si="35"/>
        <v>31442</v>
      </c>
      <c r="T71" s="103">
        <f t="shared" si="36"/>
        <v>858</v>
      </c>
      <c r="U71" s="104">
        <f t="shared" si="36"/>
        <v>693</v>
      </c>
      <c r="V71" s="105">
        <f t="shared" si="36"/>
        <v>1551</v>
      </c>
      <c r="W71" s="106">
        <f t="shared" si="37"/>
        <v>2906</v>
      </c>
      <c r="X71" s="86">
        <f t="shared" si="37"/>
        <v>2310</v>
      </c>
      <c r="Y71" s="87">
        <f t="shared" si="37"/>
        <v>5216</v>
      </c>
      <c r="Z71" s="107">
        <f t="shared" si="38"/>
        <v>1.1980103570455165</v>
      </c>
      <c r="AA71" s="83">
        <f t="shared" si="38"/>
        <v>1.2</v>
      </c>
      <c r="AB71" s="83">
        <f t="shared" si="38"/>
        <v>1.1988866010828949</v>
      </c>
    </row>
    <row r="72" spans="1:28" s="57" customFormat="1" ht="18" customHeight="1" x14ac:dyDescent="0.25">
      <c r="A72" s="84">
        <v>67</v>
      </c>
      <c r="B72" s="85">
        <f>ROUNDDOWN(($C$114+ROUNDDOWN(($A72*IF(501&lt;=$A72,$C$128,IF(101&lt;=$A72,$C$127,IF(51&lt;=$A72,$C$126,IF(31&lt;=$A72,$C$125,IF(21&lt;=$A72,$C$124,IF(11&lt;=$A72,$C$123,IF(1&lt;=$A72,$C$122,0)))))))),0))*1.1,0)</f>
        <v>14865</v>
      </c>
      <c r="C72" s="106">
        <f t="shared" si="22"/>
        <v>11715</v>
      </c>
      <c r="D72" s="111">
        <f t="shared" si="23"/>
        <v>26580</v>
      </c>
      <c r="E72" s="88">
        <f>ROUNDDOWN(($F$114+ROUNDDOWN(($A72*IF(501&lt;=$A72,$F$128,IF(101&lt;=$A72,$F$127,IF(51&lt;=$A72,$F$126,IF(31&lt;=$A72,$F$125,IF(21&lt;=$A72,$F$124,IF(11&lt;=$A72,$F$123,IF(1&lt;=$A72,$F$122,0)))))))),0))*1.1,0)</f>
        <v>15902</v>
      </c>
      <c r="F72" s="89">
        <f t="shared" si="24"/>
        <v>12498</v>
      </c>
      <c r="G72" s="90">
        <f t="shared" si="25"/>
        <v>28400</v>
      </c>
      <c r="H72" s="91">
        <f t="shared" si="26"/>
        <v>1037</v>
      </c>
      <c r="I72" s="92">
        <f t="shared" si="27"/>
        <v>783</v>
      </c>
      <c r="J72" s="93">
        <f t="shared" si="28"/>
        <v>1820</v>
      </c>
      <c r="K72" s="94">
        <f>ROUNDDOWN(($L$114+ROUNDDOWN(($A72*IF(501&lt;=$A72,$L$128,IF(101&lt;=$A72,$L$127,IF(51&lt;=$A72,$L$126,IF(31&lt;=$A72,$L$125,IF(21&lt;=$A72,$L$124,IF(11&lt;=$A72,$L$123,IF(1&lt;=$A72,$L$122,0)))))))),0))*1.1,0)</f>
        <v>16940</v>
      </c>
      <c r="L72" s="95">
        <f t="shared" si="29"/>
        <v>13355</v>
      </c>
      <c r="M72" s="96">
        <f t="shared" si="30"/>
        <v>30295</v>
      </c>
      <c r="N72" s="97">
        <f t="shared" si="31"/>
        <v>1038</v>
      </c>
      <c r="O72" s="98">
        <f t="shared" si="32"/>
        <v>857</v>
      </c>
      <c r="P72" s="99">
        <f t="shared" si="33"/>
        <v>1895</v>
      </c>
      <c r="Q72" s="100">
        <f>ROUNDDOWN(($R$114+ROUNDDOWN(($A72*IF(501&lt;=$A72,$R$128,IF(101&lt;=$A72,$R$127,IF(51&lt;=$A72,$R$126,IF(31&lt;=$A72,$R$125,IF(21&lt;=$A72,$R$124,IF(11&lt;=$A72,$R$123,IF(1&lt;=$A72,$R$122,0)))))))),0))*1.1,0)</f>
        <v>17809</v>
      </c>
      <c r="R72" s="101">
        <f t="shared" si="34"/>
        <v>14058</v>
      </c>
      <c r="S72" s="102">
        <f t="shared" si="35"/>
        <v>31867</v>
      </c>
      <c r="T72" s="103">
        <f t="shared" si="36"/>
        <v>869</v>
      </c>
      <c r="U72" s="104">
        <f t="shared" si="36"/>
        <v>703</v>
      </c>
      <c r="V72" s="105">
        <f t="shared" si="36"/>
        <v>1572</v>
      </c>
      <c r="W72" s="106">
        <f t="shared" si="37"/>
        <v>2944</v>
      </c>
      <c r="X72" s="86">
        <f t="shared" si="37"/>
        <v>2343</v>
      </c>
      <c r="Y72" s="87">
        <f t="shared" si="37"/>
        <v>5287</v>
      </c>
      <c r="Z72" s="107">
        <f t="shared" si="38"/>
        <v>1.1980491086444669</v>
      </c>
      <c r="AA72" s="83">
        <f t="shared" si="38"/>
        <v>1.2</v>
      </c>
      <c r="AB72" s="83">
        <f t="shared" si="38"/>
        <v>1.1989089541008278</v>
      </c>
    </row>
    <row r="73" spans="1:28" s="57" customFormat="1" ht="18" customHeight="1" x14ac:dyDescent="0.25">
      <c r="A73" s="84">
        <v>68</v>
      </c>
      <c r="B73" s="85">
        <f>ROUNDDOWN(($C$114+ROUNDDOWN(($A73*IF(501&lt;=$A73,$C$128,IF(101&lt;=$A73,$C$127,IF(51&lt;=$A73,$C$126,IF(31&lt;=$A73,$C$125,IF(21&lt;=$A73,$C$124,IF(11&lt;=$A73,$C$123,IF(1&lt;=$A73,$C$122,0)))))))),0))*1.1,0)</f>
        <v>15054</v>
      </c>
      <c r="C73" s="106">
        <f t="shared" si="22"/>
        <v>11880</v>
      </c>
      <c r="D73" s="111">
        <f t="shared" si="23"/>
        <v>26934</v>
      </c>
      <c r="E73" s="88">
        <f>ROUNDDOWN(($F$114+ROUNDDOWN(($A73*IF(501&lt;=$A73,$F$128,IF(101&lt;=$A73,$F$127,IF(51&lt;=$A73,$F$126,IF(31&lt;=$A73,$F$125,IF(21&lt;=$A73,$F$124,IF(11&lt;=$A73,$F$123,IF(1&lt;=$A73,$F$122,0)))))))),0))*1.1,0)</f>
        <v>16105</v>
      </c>
      <c r="F73" s="89">
        <f t="shared" si="24"/>
        <v>12674</v>
      </c>
      <c r="G73" s="90">
        <f t="shared" si="25"/>
        <v>28779</v>
      </c>
      <c r="H73" s="91">
        <f t="shared" si="26"/>
        <v>1051</v>
      </c>
      <c r="I73" s="92">
        <f t="shared" si="27"/>
        <v>794</v>
      </c>
      <c r="J73" s="93">
        <f t="shared" si="28"/>
        <v>1845</v>
      </c>
      <c r="K73" s="94">
        <f>ROUNDDOWN(($L$114+ROUNDDOWN(($A73*IF(501&lt;=$A73,$L$128,IF(101&lt;=$A73,$L$127,IF(51&lt;=$A73,$L$126,IF(31&lt;=$A73,$L$125,IF(21&lt;=$A73,$L$124,IF(11&lt;=$A73,$L$123,IF(1&lt;=$A73,$L$122,0)))))))),0))*1.1,0)</f>
        <v>17155</v>
      </c>
      <c r="L73" s="95">
        <f t="shared" si="29"/>
        <v>13543</v>
      </c>
      <c r="M73" s="96">
        <f t="shared" si="30"/>
        <v>30698</v>
      </c>
      <c r="N73" s="97">
        <f t="shared" si="31"/>
        <v>1050</v>
      </c>
      <c r="O73" s="98">
        <f t="shared" si="32"/>
        <v>869</v>
      </c>
      <c r="P73" s="99">
        <f t="shared" si="33"/>
        <v>1919</v>
      </c>
      <c r="Q73" s="100">
        <f>ROUNDDOWN(($R$114+ROUNDDOWN(($A73*IF(501&lt;=$A73,$R$128,IF(101&lt;=$A73,$R$127,IF(51&lt;=$A73,$R$126,IF(31&lt;=$A73,$R$125,IF(21&lt;=$A73,$R$124,IF(11&lt;=$A73,$R$123,IF(1&lt;=$A73,$R$122,0)))))))),0))*1.1,0)</f>
        <v>18035</v>
      </c>
      <c r="R73" s="101">
        <f t="shared" si="34"/>
        <v>14256</v>
      </c>
      <c r="S73" s="102">
        <f t="shared" si="35"/>
        <v>32291</v>
      </c>
      <c r="T73" s="103">
        <f t="shared" si="36"/>
        <v>880</v>
      </c>
      <c r="U73" s="104">
        <f t="shared" si="36"/>
        <v>713</v>
      </c>
      <c r="V73" s="105">
        <f t="shared" si="36"/>
        <v>1593</v>
      </c>
      <c r="W73" s="106">
        <f t="shared" si="37"/>
        <v>2981</v>
      </c>
      <c r="X73" s="86">
        <f t="shared" si="37"/>
        <v>2376</v>
      </c>
      <c r="Y73" s="87">
        <f t="shared" si="37"/>
        <v>5357</v>
      </c>
      <c r="Z73" s="107">
        <f t="shared" si="38"/>
        <v>1.1980204596784907</v>
      </c>
      <c r="AA73" s="83">
        <f t="shared" si="38"/>
        <v>1.2</v>
      </c>
      <c r="AB73" s="83">
        <f t="shared" si="38"/>
        <v>1.1988935917427785</v>
      </c>
    </row>
    <row r="74" spans="1:28" s="57" customFormat="1" ht="18" customHeight="1" x14ac:dyDescent="0.25">
      <c r="A74" s="84">
        <v>69</v>
      </c>
      <c r="B74" s="85">
        <f>ROUNDDOWN(($C$114+ROUNDDOWN(($A74*IF(501&lt;=$A74,$C$128,IF(101&lt;=$A74,$C$127,IF(51&lt;=$A74,$C$126,IF(31&lt;=$A74,$C$125,IF(21&lt;=$A74,$C$124,IF(11&lt;=$A74,$C$123,IF(1&lt;=$A74,$C$122,0)))))))),0))*1.1,0)</f>
        <v>15243</v>
      </c>
      <c r="C74" s="106">
        <f t="shared" si="22"/>
        <v>12045</v>
      </c>
      <c r="D74" s="111">
        <f t="shared" si="23"/>
        <v>27288</v>
      </c>
      <c r="E74" s="88">
        <f>ROUNDDOWN(($F$114+ROUNDDOWN(($A74*IF(501&lt;=$A74,$F$128,IF(101&lt;=$A74,$F$127,IF(51&lt;=$A74,$F$126,IF(31&lt;=$A74,$F$125,IF(21&lt;=$A74,$F$124,IF(11&lt;=$A74,$F$123,IF(1&lt;=$A74,$F$122,0)))))))),0))*1.1,0)</f>
        <v>16307</v>
      </c>
      <c r="F74" s="89">
        <f t="shared" si="24"/>
        <v>12850</v>
      </c>
      <c r="G74" s="90">
        <f t="shared" si="25"/>
        <v>29157</v>
      </c>
      <c r="H74" s="91">
        <f t="shared" si="26"/>
        <v>1064</v>
      </c>
      <c r="I74" s="92">
        <f t="shared" si="27"/>
        <v>805</v>
      </c>
      <c r="J74" s="93">
        <f t="shared" si="28"/>
        <v>1869</v>
      </c>
      <c r="K74" s="94">
        <f>ROUNDDOWN(($L$114+ROUNDDOWN(($A74*IF(501&lt;=$A74,$L$128,IF(101&lt;=$A74,$L$127,IF(51&lt;=$A74,$L$126,IF(31&lt;=$A74,$L$125,IF(21&lt;=$A74,$L$124,IF(11&lt;=$A74,$L$123,IF(1&lt;=$A74,$L$122,0)))))))),0))*1.1,0)</f>
        <v>17371</v>
      </c>
      <c r="L74" s="95">
        <f t="shared" si="29"/>
        <v>13731</v>
      </c>
      <c r="M74" s="96">
        <f t="shared" si="30"/>
        <v>31102</v>
      </c>
      <c r="N74" s="97">
        <f t="shared" si="31"/>
        <v>1064</v>
      </c>
      <c r="O74" s="98">
        <f t="shared" si="32"/>
        <v>881</v>
      </c>
      <c r="P74" s="99">
        <f t="shared" si="33"/>
        <v>1945</v>
      </c>
      <c r="Q74" s="100">
        <f>ROUNDDOWN(($R$114+ROUNDDOWN(($A74*IF(501&lt;=$A74,$R$128,IF(101&lt;=$A74,$R$127,IF(51&lt;=$A74,$R$126,IF(31&lt;=$A74,$R$125,IF(21&lt;=$A74,$R$124,IF(11&lt;=$A74,$R$123,IF(1&lt;=$A74,$R$122,0)))))))),0))*1.1,0)</f>
        <v>18262</v>
      </c>
      <c r="R74" s="101">
        <f t="shared" si="34"/>
        <v>14454</v>
      </c>
      <c r="S74" s="102">
        <f t="shared" si="35"/>
        <v>32716</v>
      </c>
      <c r="T74" s="103">
        <f t="shared" si="36"/>
        <v>891</v>
      </c>
      <c r="U74" s="104">
        <f t="shared" si="36"/>
        <v>723</v>
      </c>
      <c r="V74" s="105">
        <f t="shared" si="36"/>
        <v>1614</v>
      </c>
      <c r="W74" s="106">
        <f t="shared" si="37"/>
        <v>3019</v>
      </c>
      <c r="X74" s="86">
        <f t="shared" si="37"/>
        <v>2409</v>
      </c>
      <c r="Y74" s="87">
        <f t="shared" si="37"/>
        <v>5428</v>
      </c>
      <c r="Z74" s="107">
        <f t="shared" si="38"/>
        <v>1.1980581250410025</v>
      </c>
      <c r="AA74" s="83">
        <f t="shared" si="38"/>
        <v>1.2</v>
      </c>
      <c r="AB74" s="83">
        <f t="shared" si="38"/>
        <v>1.1989152741131632</v>
      </c>
    </row>
    <row r="75" spans="1:28" s="57" customFormat="1" ht="18" customHeight="1" x14ac:dyDescent="0.25">
      <c r="A75" s="84">
        <v>70</v>
      </c>
      <c r="B75" s="85">
        <f>ROUNDDOWN(($C$114+ROUNDDOWN(($A75*IF(501&lt;=$A75,$C$128,IF(101&lt;=$A75,$C$127,IF(51&lt;=$A75,$C$126,IF(31&lt;=$A75,$C$125,IF(21&lt;=$A75,$C$124,IF(11&lt;=$A75,$C$123,IF(1&lt;=$A75,$C$122,0)))))))),0))*1.1,0)</f>
        <v>15433</v>
      </c>
      <c r="C75" s="106">
        <f t="shared" si="22"/>
        <v>12210</v>
      </c>
      <c r="D75" s="111">
        <f t="shared" si="23"/>
        <v>27643</v>
      </c>
      <c r="E75" s="88">
        <f>ROUNDDOWN(($F$114+ROUNDDOWN(($A75*IF(501&lt;=$A75,$F$128,IF(101&lt;=$A75,$F$127,IF(51&lt;=$A75,$F$126,IF(31&lt;=$A75,$F$125,IF(21&lt;=$A75,$F$124,IF(11&lt;=$A75,$F$123,IF(1&lt;=$A75,$F$122,0)))))))),0))*1.1,0)</f>
        <v>16509</v>
      </c>
      <c r="F75" s="89">
        <f t="shared" si="24"/>
        <v>13026</v>
      </c>
      <c r="G75" s="90">
        <f t="shared" si="25"/>
        <v>29535</v>
      </c>
      <c r="H75" s="91">
        <f t="shared" si="26"/>
        <v>1076</v>
      </c>
      <c r="I75" s="92">
        <f t="shared" si="27"/>
        <v>816</v>
      </c>
      <c r="J75" s="93">
        <f t="shared" si="28"/>
        <v>1892</v>
      </c>
      <c r="K75" s="94">
        <f>ROUNDDOWN(($L$114+ROUNDDOWN(($A75*IF(501&lt;=$A75,$L$128,IF(101&lt;=$A75,$L$127,IF(51&lt;=$A75,$L$126,IF(31&lt;=$A75,$L$125,IF(21&lt;=$A75,$L$124,IF(11&lt;=$A75,$L$123,IF(1&lt;=$A75,$L$122,0)))))))),0))*1.1,0)</f>
        <v>17586</v>
      </c>
      <c r="L75" s="95">
        <f t="shared" si="29"/>
        <v>13919</v>
      </c>
      <c r="M75" s="96">
        <f t="shared" si="30"/>
        <v>31505</v>
      </c>
      <c r="N75" s="97">
        <f t="shared" si="31"/>
        <v>1077</v>
      </c>
      <c r="O75" s="98">
        <f t="shared" si="32"/>
        <v>893</v>
      </c>
      <c r="P75" s="99">
        <f t="shared" si="33"/>
        <v>1970</v>
      </c>
      <c r="Q75" s="100">
        <f>ROUNDDOWN(($R$114+ROUNDDOWN(($A75*IF(501&lt;=$A75,$R$128,IF(101&lt;=$A75,$R$127,IF(51&lt;=$A75,$R$126,IF(31&lt;=$A75,$R$125,IF(21&lt;=$A75,$R$124,IF(11&lt;=$A75,$R$123,IF(1&lt;=$A75,$R$122,0)))))))),0))*1.1,0)</f>
        <v>18488</v>
      </c>
      <c r="R75" s="101">
        <f t="shared" si="34"/>
        <v>14652</v>
      </c>
      <c r="S75" s="102">
        <f t="shared" si="35"/>
        <v>33140</v>
      </c>
      <c r="T75" s="103">
        <f t="shared" si="36"/>
        <v>902</v>
      </c>
      <c r="U75" s="104">
        <f t="shared" si="36"/>
        <v>733</v>
      </c>
      <c r="V75" s="105">
        <f t="shared" si="36"/>
        <v>1635</v>
      </c>
      <c r="W75" s="106">
        <f t="shared" si="37"/>
        <v>3055</v>
      </c>
      <c r="X75" s="86">
        <f t="shared" si="37"/>
        <v>2442</v>
      </c>
      <c r="Y75" s="87">
        <f t="shared" si="37"/>
        <v>5497</v>
      </c>
      <c r="Z75" s="107">
        <f t="shared" si="38"/>
        <v>1.1979524395775287</v>
      </c>
      <c r="AA75" s="83">
        <f t="shared" si="38"/>
        <v>1.2</v>
      </c>
      <c r="AB75" s="83">
        <f t="shared" si="38"/>
        <v>1.1988568534529538</v>
      </c>
    </row>
    <row r="76" spans="1:28" s="57" customFormat="1" ht="18" customHeight="1" x14ac:dyDescent="0.25">
      <c r="A76" s="84">
        <v>71</v>
      </c>
      <c r="B76" s="85">
        <f>ROUNDDOWN(($C$114+ROUNDDOWN(($A76*IF(501&lt;=$A76,$C$128,IF(101&lt;=$A76,$C$127,IF(51&lt;=$A76,$C$126,IF(31&lt;=$A76,$C$125,IF(21&lt;=$A76,$C$124,IF(11&lt;=$A76,$C$123,IF(1&lt;=$A76,$C$122,0)))))))),0))*1.1,0)</f>
        <v>15622</v>
      </c>
      <c r="C76" s="106">
        <f t="shared" si="22"/>
        <v>12375</v>
      </c>
      <c r="D76" s="111">
        <f t="shared" si="23"/>
        <v>27997</v>
      </c>
      <c r="E76" s="88">
        <f>ROUNDDOWN(($F$114+ROUNDDOWN(($A76*IF(501&lt;=$A76,$F$128,IF(101&lt;=$A76,$F$127,IF(51&lt;=$A76,$F$126,IF(31&lt;=$A76,$F$125,IF(21&lt;=$A76,$F$124,IF(11&lt;=$A76,$F$123,IF(1&lt;=$A76,$F$122,0)))))))),0))*1.1,0)</f>
        <v>16712</v>
      </c>
      <c r="F76" s="89">
        <f t="shared" si="24"/>
        <v>13202</v>
      </c>
      <c r="G76" s="90">
        <f t="shared" si="25"/>
        <v>29914</v>
      </c>
      <c r="H76" s="91">
        <f t="shared" si="26"/>
        <v>1090</v>
      </c>
      <c r="I76" s="92">
        <f t="shared" si="27"/>
        <v>827</v>
      </c>
      <c r="J76" s="93">
        <f t="shared" si="28"/>
        <v>1917</v>
      </c>
      <c r="K76" s="94">
        <f>ROUNDDOWN(($L$114+ROUNDDOWN(($A76*IF(501&lt;=$A76,$L$128,IF(101&lt;=$A76,$L$127,IF(51&lt;=$A76,$L$126,IF(31&lt;=$A76,$L$125,IF(21&lt;=$A76,$L$124,IF(11&lt;=$A76,$L$123,IF(1&lt;=$A76,$L$122,0)))))))),0))*1.1,0)</f>
        <v>17802</v>
      </c>
      <c r="L76" s="95">
        <f t="shared" si="29"/>
        <v>14107</v>
      </c>
      <c r="M76" s="96">
        <f t="shared" si="30"/>
        <v>31909</v>
      </c>
      <c r="N76" s="97">
        <f t="shared" si="31"/>
        <v>1090</v>
      </c>
      <c r="O76" s="98">
        <f t="shared" si="32"/>
        <v>905</v>
      </c>
      <c r="P76" s="99">
        <f t="shared" si="33"/>
        <v>1995</v>
      </c>
      <c r="Q76" s="100">
        <f>ROUNDDOWN(($R$114+ROUNDDOWN(($A76*IF(501&lt;=$A76,$R$128,IF(101&lt;=$A76,$R$127,IF(51&lt;=$A76,$R$126,IF(31&lt;=$A76,$R$125,IF(21&lt;=$A76,$R$124,IF(11&lt;=$A76,$R$123,IF(1&lt;=$A76,$R$122,0)))))))),0))*1.1,0)</f>
        <v>18715</v>
      </c>
      <c r="R76" s="101">
        <f t="shared" si="34"/>
        <v>14850</v>
      </c>
      <c r="S76" s="102">
        <f t="shared" si="35"/>
        <v>33565</v>
      </c>
      <c r="T76" s="103">
        <f t="shared" si="36"/>
        <v>913</v>
      </c>
      <c r="U76" s="104">
        <f t="shared" si="36"/>
        <v>743</v>
      </c>
      <c r="V76" s="105">
        <f t="shared" si="36"/>
        <v>1656</v>
      </c>
      <c r="W76" s="106">
        <f t="shared" si="37"/>
        <v>3093</v>
      </c>
      <c r="X76" s="86">
        <f t="shared" si="37"/>
        <v>2475</v>
      </c>
      <c r="Y76" s="87">
        <f t="shared" si="37"/>
        <v>5568</v>
      </c>
      <c r="Z76" s="107">
        <f t="shared" si="38"/>
        <v>1.1979900140827038</v>
      </c>
      <c r="AA76" s="83">
        <f t="shared" si="38"/>
        <v>1.2</v>
      </c>
      <c r="AB76" s="83">
        <f t="shared" si="38"/>
        <v>1.1988784512626354</v>
      </c>
    </row>
    <row r="77" spans="1:28" s="57" customFormat="1" ht="18" customHeight="1" x14ac:dyDescent="0.25">
      <c r="A77" s="84">
        <v>72</v>
      </c>
      <c r="B77" s="85">
        <f>ROUNDDOWN(($C$114+ROUNDDOWN(($A77*IF(501&lt;=$A77,$C$128,IF(101&lt;=$A77,$C$127,IF(51&lt;=$A77,$C$126,IF(31&lt;=$A77,$C$125,IF(21&lt;=$A77,$C$124,IF(11&lt;=$A77,$C$123,IF(1&lt;=$A77,$C$122,0)))))))),0))*1.1,0)</f>
        <v>15811</v>
      </c>
      <c r="C77" s="106">
        <f t="shared" si="22"/>
        <v>12540</v>
      </c>
      <c r="D77" s="111">
        <f t="shared" si="23"/>
        <v>28351</v>
      </c>
      <c r="E77" s="88">
        <f>ROUNDDOWN(($F$114+ROUNDDOWN(($A77*IF(501&lt;=$A77,$F$128,IF(101&lt;=$A77,$F$127,IF(51&lt;=$A77,$F$126,IF(31&lt;=$A77,$F$125,IF(21&lt;=$A77,$F$124,IF(11&lt;=$A77,$F$123,IF(1&lt;=$A77,$F$122,0)))))))),0))*1.1,0)</f>
        <v>16914</v>
      </c>
      <c r="F77" s="89">
        <f t="shared" si="24"/>
        <v>13378</v>
      </c>
      <c r="G77" s="90">
        <f t="shared" si="25"/>
        <v>30292</v>
      </c>
      <c r="H77" s="91">
        <f t="shared" si="26"/>
        <v>1103</v>
      </c>
      <c r="I77" s="92">
        <f t="shared" si="27"/>
        <v>838</v>
      </c>
      <c r="J77" s="93">
        <f t="shared" si="28"/>
        <v>1941</v>
      </c>
      <c r="K77" s="94">
        <f>ROUNDDOWN(($L$114+ROUNDDOWN(($A77*IF(501&lt;=$A77,$L$128,IF(101&lt;=$A77,$L$127,IF(51&lt;=$A77,$L$126,IF(31&lt;=$A77,$L$125,IF(21&lt;=$A77,$L$124,IF(11&lt;=$A77,$L$123,IF(1&lt;=$A77,$L$122,0)))))))),0))*1.1,0)</f>
        <v>18018</v>
      </c>
      <c r="L77" s="95">
        <f t="shared" si="29"/>
        <v>14295</v>
      </c>
      <c r="M77" s="96">
        <f t="shared" si="30"/>
        <v>32313</v>
      </c>
      <c r="N77" s="97">
        <f t="shared" si="31"/>
        <v>1104</v>
      </c>
      <c r="O77" s="98">
        <f t="shared" si="32"/>
        <v>917</v>
      </c>
      <c r="P77" s="99">
        <f t="shared" si="33"/>
        <v>2021</v>
      </c>
      <c r="Q77" s="100">
        <f>ROUNDDOWN(($R$114+ROUNDDOWN(($A77*IF(501&lt;=$A77,$R$128,IF(101&lt;=$A77,$R$127,IF(51&lt;=$A77,$R$126,IF(31&lt;=$A77,$R$125,IF(21&lt;=$A77,$R$124,IF(11&lt;=$A77,$R$123,IF(1&lt;=$A77,$R$122,0)))))))),0))*1.1,0)</f>
        <v>18942</v>
      </c>
      <c r="R77" s="101">
        <f t="shared" si="34"/>
        <v>15048</v>
      </c>
      <c r="S77" s="102">
        <f t="shared" si="35"/>
        <v>33990</v>
      </c>
      <c r="T77" s="103">
        <f t="shared" si="36"/>
        <v>924</v>
      </c>
      <c r="U77" s="104">
        <f t="shared" si="36"/>
        <v>753</v>
      </c>
      <c r="V77" s="105">
        <f t="shared" si="36"/>
        <v>1677</v>
      </c>
      <c r="W77" s="106">
        <f t="shared" si="37"/>
        <v>3131</v>
      </c>
      <c r="X77" s="86">
        <f t="shared" si="37"/>
        <v>2508</v>
      </c>
      <c r="Y77" s="87">
        <f t="shared" si="37"/>
        <v>5639</v>
      </c>
      <c r="Z77" s="107">
        <f t="shared" si="38"/>
        <v>1.1980266902789198</v>
      </c>
      <c r="AA77" s="83">
        <f t="shared" si="38"/>
        <v>1.2</v>
      </c>
      <c r="AB77" s="83">
        <f t="shared" si="38"/>
        <v>1.1988995097174704</v>
      </c>
    </row>
    <row r="78" spans="1:28" s="57" customFormat="1" ht="18" customHeight="1" x14ac:dyDescent="0.25">
      <c r="A78" s="84">
        <v>73</v>
      </c>
      <c r="B78" s="85">
        <f>ROUNDDOWN(($C$114+ROUNDDOWN(($A78*IF(501&lt;=$A78,$C$128,IF(101&lt;=$A78,$C$127,IF(51&lt;=$A78,$C$126,IF(31&lt;=$A78,$C$125,IF(21&lt;=$A78,$C$124,IF(11&lt;=$A78,$C$123,IF(1&lt;=$A78,$C$122,0)))))))),0))*1.1,0)</f>
        <v>16000</v>
      </c>
      <c r="C78" s="106">
        <f t="shared" si="22"/>
        <v>12705</v>
      </c>
      <c r="D78" s="111">
        <f t="shared" si="23"/>
        <v>28705</v>
      </c>
      <c r="E78" s="88">
        <f>ROUNDDOWN(($F$114+ROUNDDOWN(($A78*IF(501&lt;=$A78,$F$128,IF(101&lt;=$A78,$F$127,IF(51&lt;=$A78,$F$126,IF(31&lt;=$A78,$F$125,IF(21&lt;=$A78,$F$124,IF(11&lt;=$A78,$F$123,IF(1&lt;=$A78,$F$122,0)))))))),0))*1.1,0)</f>
        <v>17117</v>
      </c>
      <c r="F78" s="89">
        <f t="shared" si="24"/>
        <v>13554</v>
      </c>
      <c r="G78" s="90">
        <f t="shared" si="25"/>
        <v>30671</v>
      </c>
      <c r="H78" s="91">
        <f t="shared" si="26"/>
        <v>1117</v>
      </c>
      <c r="I78" s="92">
        <f t="shared" si="27"/>
        <v>849</v>
      </c>
      <c r="J78" s="93">
        <f t="shared" si="28"/>
        <v>1966</v>
      </c>
      <c r="K78" s="94">
        <f>ROUNDDOWN(($L$114+ROUNDDOWN(($A78*IF(501&lt;=$A78,$L$128,IF(101&lt;=$A78,$L$127,IF(51&lt;=$A78,$L$126,IF(31&lt;=$A78,$L$125,IF(21&lt;=$A78,$L$124,IF(11&lt;=$A78,$L$123,IF(1&lt;=$A78,$L$122,0)))))))),0))*1.1,0)</f>
        <v>18233</v>
      </c>
      <c r="L78" s="95">
        <f t="shared" si="29"/>
        <v>14483</v>
      </c>
      <c r="M78" s="96">
        <f t="shared" si="30"/>
        <v>32716</v>
      </c>
      <c r="N78" s="97">
        <f t="shared" si="31"/>
        <v>1116</v>
      </c>
      <c r="O78" s="98">
        <f t="shared" si="32"/>
        <v>929</v>
      </c>
      <c r="P78" s="99">
        <f t="shared" si="33"/>
        <v>2045</v>
      </c>
      <c r="Q78" s="100">
        <f>ROUNDDOWN(($R$114+ROUNDDOWN(($A78*IF(501&lt;=$A78,$R$128,IF(101&lt;=$A78,$R$127,IF(51&lt;=$A78,$R$126,IF(31&lt;=$A78,$R$125,IF(21&lt;=$A78,$R$124,IF(11&lt;=$A78,$R$123,IF(1&lt;=$A78,$R$122,0)))))))),0))*1.1,0)</f>
        <v>19168</v>
      </c>
      <c r="R78" s="101">
        <f t="shared" si="34"/>
        <v>15246</v>
      </c>
      <c r="S78" s="102">
        <f t="shared" si="35"/>
        <v>34414</v>
      </c>
      <c r="T78" s="103">
        <f t="shared" si="36"/>
        <v>935</v>
      </c>
      <c r="U78" s="104">
        <f t="shared" si="36"/>
        <v>763</v>
      </c>
      <c r="V78" s="105">
        <f t="shared" si="36"/>
        <v>1698</v>
      </c>
      <c r="W78" s="106">
        <f t="shared" si="37"/>
        <v>3168</v>
      </c>
      <c r="X78" s="86">
        <f t="shared" si="37"/>
        <v>2541</v>
      </c>
      <c r="Y78" s="87">
        <f t="shared" si="37"/>
        <v>5709</v>
      </c>
      <c r="Z78" s="107">
        <f t="shared" si="38"/>
        <v>1.198</v>
      </c>
      <c r="AA78" s="83">
        <f t="shared" si="38"/>
        <v>1.2</v>
      </c>
      <c r="AB78" s="83">
        <f t="shared" si="38"/>
        <v>1.1988852116356035</v>
      </c>
    </row>
    <row r="79" spans="1:28" s="57" customFormat="1" ht="18" customHeight="1" x14ac:dyDescent="0.25">
      <c r="A79" s="84">
        <v>74</v>
      </c>
      <c r="B79" s="85">
        <f>ROUNDDOWN(($C$114+ROUNDDOWN(($A79*IF(501&lt;=$A79,$C$128,IF(101&lt;=$A79,$C$127,IF(51&lt;=$A79,$C$126,IF(31&lt;=$A79,$C$125,IF(21&lt;=$A79,$C$124,IF(11&lt;=$A79,$C$123,IF(1&lt;=$A79,$C$122,0)))))))),0))*1.1,0)</f>
        <v>16189</v>
      </c>
      <c r="C79" s="106">
        <f t="shared" si="22"/>
        <v>12870</v>
      </c>
      <c r="D79" s="111">
        <f t="shared" si="23"/>
        <v>29059</v>
      </c>
      <c r="E79" s="88">
        <f>ROUNDDOWN(($F$114+ROUNDDOWN(($A79*IF(501&lt;=$A79,$F$128,IF(101&lt;=$A79,$F$127,IF(51&lt;=$A79,$F$126,IF(31&lt;=$A79,$F$125,IF(21&lt;=$A79,$F$124,IF(11&lt;=$A79,$F$123,IF(1&lt;=$A79,$F$122,0)))))))),0))*1.1,0)</f>
        <v>17319</v>
      </c>
      <c r="F79" s="89">
        <f t="shared" si="24"/>
        <v>13730</v>
      </c>
      <c r="G79" s="90">
        <f t="shared" si="25"/>
        <v>31049</v>
      </c>
      <c r="H79" s="91">
        <f t="shared" si="26"/>
        <v>1130</v>
      </c>
      <c r="I79" s="92">
        <f t="shared" si="27"/>
        <v>860</v>
      </c>
      <c r="J79" s="93">
        <f t="shared" si="28"/>
        <v>1990</v>
      </c>
      <c r="K79" s="94">
        <f>ROUNDDOWN(($L$114+ROUNDDOWN(($A79*IF(501&lt;=$A79,$L$128,IF(101&lt;=$A79,$L$127,IF(51&lt;=$A79,$L$126,IF(31&lt;=$A79,$L$125,IF(21&lt;=$A79,$L$124,IF(11&lt;=$A79,$L$123,IF(1&lt;=$A79,$L$122,0)))))))),0))*1.1,0)</f>
        <v>18449</v>
      </c>
      <c r="L79" s="95">
        <f t="shared" si="29"/>
        <v>14671</v>
      </c>
      <c r="M79" s="96">
        <f t="shared" si="30"/>
        <v>33120</v>
      </c>
      <c r="N79" s="97">
        <f t="shared" si="31"/>
        <v>1130</v>
      </c>
      <c r="O79" s="98">
        <f t="shared" si="32"/>
        <v>941</v>
      </c>
      <c r="P79" s="99">
        <f t="shared" si="33"/>
        <v>2071</v>
      </c>
      <c r="Q79" s="100">
        <f>ROUNDDOWN(($R$114+ROUNDDOWN(($A79*IF(501&lt;=$A79,$R$128,IF(101&lt;=$A79,$R$127,IF(51&lt;=$A79,$R$126,IF(31&lt;=$A79,$R$125,IF(21&lt;=$A79,$R$124,IF(11&lt;=$A79,$R$123,IF(1&lt;=$A79,$R$122,0)))))))),0))*1.1,0)</f>
        <v>19395</v>
      </c>
      <c r="R79" s="101">
        <f t="shared" si="34"/>
        <v>15444</v>
      </c>
      <c r="S79" s="102">
        <f t="shared" si="35"/>
        <v>34839</v>
      </c>
      <c r="T79" s="103">
        <f t="shared" si="36"/>
        <v>946</v>
      </c>
      <c r="U79" s="104">
        <f t="shared" si="36"/>
        <v>773</v>
      </c>
      <c r="V79" s="105">
        <f t="shared" si="36"/>
        <v>1719</v>
      </c>
      <c r="W79" s="106">
        <f t="shared" si="37"/>
        <v>3206</v>
      </c>
      <c r="X79" s="86">
        <f t="shared" si="37"/>
        <v>2574</v>
      </c>
      <c r="Y79" s="87">
        <f t="shared" si="37"/>
        <v>5780</v>
      </c>
      <c r="Z79" s="107">
        <f t="shared" si="38"/>
        <v>1.1980357032552968</v>
      </c>
      <c r="AA79" s="83">
        <f t="shared" si="38"/>
        <v>1.2</v>
      </c>
      <c r="AB79" s="83">
        <f t="shared" si="38"/>
        <v>1.1989056746618947</v>
      </c>
    </row>
    <row r="80" spans="1:28" s="57" customFormat="1" ht="18" customHeight="1" x14ac:dyDescent="0.25">
      <c r="A80" s="84">
        <v>75</v>
      </c>
      <c r="B80" s="85">
        <f>ROUNDDOWN(($C$114+ROUNDDOWN(($A80*IF(501&lt;=$A80,$C$128,IF(101&lt;=$A80,$C$127,IF(51&lt;=$A80,$C$126,IF(31&lt;=$A80,$C$125,IF(21&lt;=$A80,$C$124,IF(11&lt;=$A80,$C$123,IF(1&lt;=$A80,$C$122,0)))))))),0))*1.1,0)</f>
        <v>16379</v>
      </c>
      <c r="C80" s="106">
        <f t="shared" si="22"/>
        <v>13035</v>
      </c>
      <c r="D80" s="111">
        <f t="shared" si="23"/>
        <v>29414</v>
      </c>
      <c r="E80" s="88">
        <f>ROUNDDOWN(($F$114+ROUNDDOWN(($A80*IF(501&lt;=$A80,$F$128,IF(101&lt;=$A80,$F$127,IF(51&lt;=$A80,$F$126,IF(31&lt;=$A80,$F$125,IF(21&lt;=$A80,$F$124,IF(11&lt;=$A80,$F$123,IF(1&lt;=$A80,$F$122,0)))))))),0))*1.1,0)</f>
        <v>17521</v>
      </c>
      <c r="F80" s="89">
        <f t="shared" si="24"/>
        <v>13906</v>
      </c>
      <c r="G80" s="90">
        <f t="shared" si="25"/>
        <v>31427</v>
      </c>
      <c r="H80" s="91">
        <f t="shared" si="26"/>
        <v>1142</v>
      </c>
      <c r="I80" s="92">
        <f t="shared" si="27"/>
        <v>871</v>
      </c>
      <c r="J80" s="93">
        <f t="shared" si="28"/>
        <v>2013</v>
      </c>
      <c r="K80" s="94">
        <f>ROUNDDOWN(($L$114+ROUNDDOWN(($A80*IF(501&lt;=$A80,$L$128,IF(101&lt;=$A80,$L$127,IF(51&lt;=$A80,$L$126,IF(31&lt;=$A80,$L$125,IF(21&lt;=$A80,$L$124,IF(11&lt;=$A80,$L$123,IF(1&lt;=$A80,$L$122,0)))))))),0))*1.1,0)</f>
        <v>18664</v>
      </c>
      <c r="L80" s="95">
        <f t="shared" si="29"/>
        <v>14859</v>
      </c>
      <c r="M80" s="96">
        <f t="shared" si="30"/>
        <v>33523</v>
      </c>
      <c r="N80" s="97">
        <f t="shared" si="31"/>
        <v>1143</v>
      </c>
      <c r="O80" s="98">
        <f t="shared" si="32"/>
        <v>953</v>
      </c>
      <c r="P80" s="99">
        <f t="shared" si="33"/>
        <v>2096</v>
      </c>
      <c r="Q80" s="100">
        <f>ROUNDDOWN(($R$114+ROUNDDOWN(($A80*IF(501&lt;=$A80,$R$128,IF(101&lt;=$A80,$R$127,IF(51&lt;=$A80,$R$126,IF(31&lt;=$A80,$R$125,IF(21&lt;=$A80,$R$124,IF(11&lt;=$A80,$R$123,IF(1&lt;=$A80,$R$122,0)))))))),0))*1.1,0)</f>
        <v>19621</v>
      </c>
      <c r="R80" s="101">
        <f t="shared" si="34"/>
        <v>15642</v>
      </c>
      <c r="S80" s="102">
        <f t="shared" si="35"/>
        <v>35263</v>
      </c>
      <c r="T80" s="103">
        <f t="shared" si="36"/>
        <v>957</v>
      </c>
      <c r="U80" s="104">
        <f t="shared" si="36"/>
        <v>783</v>
      </c>
      <c r="V80" s="105">
        <f t="shared" si="36"/>
        <v>1740</v>
      </c>
      <c r="W80" s="106">
        <f t="shared" si="37"/>
        <v>3242</v>
      </c>
      <c r="X80" s="86">
        <f t="shared" si="37"/>
        <v>2607</v>
      </c>
      <c r="Y80" s="87">
        <f t="shared" si="37"/>
        <v>5849</v>
      </c>
      <c r="Z80" s="107">
        <f t="shared" si="38"/>
        <v>1.1979363819525002</v>
      </c>
      <c r="AA80" s="83">
        <f t="shared" si="38"/>
        <v>1.2</v>
      </c>
      <c r="AB80" s="83">
        <f t="shared" si="38"/>
        <v>1.1988508873325627</v>
      </c>
    </row>
    <row r="81" spans="1:28" s="57" customFormat="1" ht="18" customHeight="1" x14ac:dyDescent="0.25">
      <c r="A81" s="84">
        <v>76</v>
      </c>
      <c r="B81" s="85">
        <f>ROUNDDOWN(($C$114+ROUNDDOWN(($A81*IF(501&lt;=$A81,$C$128,IF(101&lt;=$A81,$C$127,IF(51&lt;=$A81,$C$126,IF(31&lt;=$A81,$C$125,IF(21&lt;=$A81,$C$124,IF(11&lt;=$A81,$C$123,IF(1&lt;=$A81,$C$122,0)))))))),0))*1.1,0)</f>
        <v>16568</v>
      </c>
      <c r="C81" s="106">
        <f t="shared" si="22"/>
        <v>13200</v>
      </c>
      <c r="D81" s="111">
        <f t="shared" si="23"/>
        <v>29768</v>
      </c>
      <c r="E81" s="88">
        <f>ROUNDDOWN(($F$114+ROUNDDOWN(($A81*IF(501&lt;=$A81,$F$128,IF(101&lt;=$A81,$F$127,IF(51&lt;=$A81,$F$126,IF(31&lt;=$A81,$F$125,IF(21&lt;=$A81,$F$124,IF(11&lt;=$A81,$F$123,IF(1&lt;=$A81,$F$122,0)))))))),0))*1.1,0)</f>
        <v>17724</v>
      </c>
      <c r="F81" s="89">
        <f t="shared" si="24"/>
        <v>14082</v>
      </c>
      <c r="G81" s="90">
        <f t="shared" si="25"/>
        <v>31806</v>
      </c>
      <c r="H81" s="91">
        <f t="shared" si="26"/>
        <v>1156</v>
      </c>
      <c r="I81" s="92">
        <f t="shared" si="27"/>
        <v>882</v>
      </c>
      <c r="J81" s="93">
        <f t="shared" si="28"/>
        <v>2038</v>
      </c>
      <c r="K81" s="94">
        <f>ROUNDDOWN(($L$114+ROUNDDOWN(($A81*IF(501&lt;=$A81,$L$128,IF(101&lt;=$A81,$L$127,IF(51&lt;=$A81,$L$126,IF(31&lt;=$A81,$L$125,IF(21&lt;=$A81,$L$124,IF(11&lt;=$A81,$L$123,IF(1&lt;=$A81,$L$122,0)))))))),0))*1.1,0)</f>
        <v>18880</v>
      </c>
      <c r="L81" s="95">
        <f t="shared" si="29"/>
        <v>15048</v>
      </c>
      <c r="M81" s="96">
        <f t="shared" si="30"/>
        <v>33928</v>
      </c>
      <c r="N81" s="97">
        <f t="shared" si="31"/>
        <v>1156</v>
      </c>
      <c r="O81" s="98">
        <f t="shared" si="32"/>
        <v>966</v>
      </c>
      <c r="P81" s="99">
        <f t="shared" si="33"/>
        <v>2122</v>
      </c>
      <c r="Q81" s="100">
        <f>ROUNDDOWN(($R$114+ROUNDDOWN(($A81*IF(501&lt;=$A81,$R$128,IF(101&lt;=$A81,$R$127,IF(51&lt;=$A81,$R$126,IF(31&lt;=$A81,$R$125,IF(21&lt;=$A81,$R$124,IF(11&lt;=$A81,$R$123,IF(1&lt;=$A81,$R$122,0)))))))),0))*1.1,0)</f>
        <v>19848</v>
      </c>
      <c r="R81" s="101">
        <f t="shared" si="34"/>
        <v>15840</v>
      </c>
      <c r="S81" s="102">
        <f t="shared" si="35"/>
        <v>35688</v>
      </c>
      <c r="T81" s="103">
        <f t="shared" si="36"/>
        <v>968</v>
      </c>
      <c r="U81" s="104">
        <f t="shared" si="36"/>
        <v>792</v>
      </c>
      <c r="V81" s="105">
        <f t="shared" si="36"/>
        <v>1760</v>
      </c>
      <c r="W81" s="106">
        <f t="shared" si="37"/>
        <v>3280</v>
      </c>
      <c r="X81" s="86">
        <f t="shared" si="37"/>
        <v>2640</v>
      </c>
      <c r="Y81" s="87">
        <f t="shared" si="37"/>
        <v>5920</v>
      </c>
      <c r="Z81" s="107">
        <f t="shared" si="38"/>
        <v>1.1979719942056977</v>
      </c>
      <c r="AA81" s="83">
        <f t="shared" si="38"/>
        <v>1.2</v>
      </c>
      <c r="AB81" s="83">
        <f t="shared" si="38"/>
        <v>1.1988712711636658</v>
      </c>
    </row>
    <row r="82" spans="1:28" s="57" customFormat="1" ht="18" customHeight="1" x14ac:dyDescent="0.25">
      <c r="A82" s="84">
        <v>77</v>
      </c>
      <c r="B82" s="85">
        <f>ROUNDDOWN(($C$114+ROUNDDOWN(($A82*IF(501&lt;=$A82,$C$128,IF(101&lt;=$A82,$C$127,IF(51&lt;=$A82,$C$126,IF(31&lt;=$A82,$C$125,IF(21&lt;=$A82,$C$124,IF(11&lt;=$A82,$C$123,IF(1&lt;=$A82,$C$122,0)))))))),0))*1.1,0)</f>
        <v>16757</v>
      </c>
      <c r="C82" s="106">
        <f t="shared" si="22"/>
        <v>13365</v>
      </c>
      <c r="D82" s="111">
        <f t="shared" si="23"/>
        <v>30122</v>
      </c>
      <c r="E82" s="88">
        <f>ROUNDDOWN(($F$114+ROUNDDOWN(($A82*IF(501&lt;=$A82,$F$128,IF(101&lt;=$A82,$F$127,IF(51&lt;=$A82,$F$126,IF(31&lt;=$A82,$F$125,IF(21&lt;=$A82,$F$124,IF(11&lt;=$A82,$F$123,IF(1&lt;=$A82,$F$122,0)))))))),0))*1.1,0)</f>
        <v>17926</v>
      </c>
      <c r="F82" s="89">
        <f t="shared" si="24"/>
        <v>14258</v>
      </c>
      <c r="G82" s="90">
        <f t="shared" si="25"/>
        <v>32184</v>
      </c>
      <c r="H82" s="91">
        <f t="shared" si="26"/>
        <v>1169</v>
      </c>
      <c r="I82" s="92">
        <f t="shared" si="27"/>
        <v>893</v>
      </c>
      <c r="J82" s="93">
        <f t="shared" si="28"/>
        <v>2062</v>
      </c>
      <c r="K82" s="94">
        <f>ROUNDDOWN(($L$114+ROUNDDOWN(($A82*IF(501&lt;=$A82,$L$128,IF(101&lt;=$A82,$L$127,IF(51&lt;=$A82,$L$126,IF(31&lt;=$A82,$L$125,IF(21&lt;=$A82,$L$124,IF(11&lt;=$A82,$L$123,IF(1&lt;=$A82,$L$122,0)))))))),0))*1.1,0)</f>
        <v>19096</v>
      </c>
      <c r="L82" s="95">
        <f t="shared" si="29"/>
        <v>15236</v>
      </c>
      <c r="M82" s="96">
        <f t="shared" si="30"/>
        <v>34332</v>
      </c>
      <c r="N82" s="97">
        <f t="shared" si="31"/>
        <v>1170</v>
      </c>
      <c r="O82" s="98">
        <f t="shared" si="32"/>
        <v>978</v>
      </c>
      <c r="P82" s="99">
        <f t="shared" si="33"/>
        <v>2148</v>
      </c>
      <c r="Q82" s="100">
        <f>ROUNDDOWN(($R$114+ROUNDDOWN(($A82*IF(501&lt;=$A82,$R$128,IF(101&lt;=$A82,$R$127,IF(51&lt;=$A82,$R$126,IF(31&lt;=$A82,$R$125,IF(21&lt;=$A82,$R$124,IF(11&lt;=$A82,$R$123,IF(1&lt;=$A82,$R$122,0)))))))),0))*1.1,0)</f>
        <v>20075</v>
      </c>
      <c r="R82" s="101">
        <f t="shared" si="34"/>
        <v>16038</v>
      </c>
      <c r="S82" s="102">
        <f t="shared" si="35"/>
        <v>36113</v>
      </c>
      <c r="T82" s="103">
        <f t="shared" si="36"/>
        <v>979</v>
      </c>
      <c r="U82" s="104">
        <f t="shared" si="36"/>
        <v>802</v>
      </c>
      <c r="V82" s="105">
        <f t="shared" si="36"/>
        <v>1781</v>
      </c>
      <c r="W82" s="106">
        <f t="shared" si="37"/>
        <v>3318</v>
      </c>
      <c r="X82" s="86">
        <f t="shared" si="37"/>
        <v>2673</v>
      </c>
      <c r="Y82" s="87">
        <f t="shared" si="37"/>
        <v>5991</v>
      </c>
      <c r="Z82" s="107">
        <f t="shared" si="38"/>
        <v>1.1980068031270514</v>
      </c>
      <c r="AA82" s="83">
        <f t="shared" si="38"/>
        <v>1.2</v>
      </c>
      <c r="AB82" s="83">
        <f t="shared" si="38"/>
        <v>1.1988911758847354</v>
      </c>
    </row>
    <row r="83" spans="1:28" s="57" customFormat="1" ht="18" customHeight="1" x14ac:dyDescent="0.25">
      <c r="A83" s="84">
        <v>78</v>
      </c>
      <c r="B83" s="85">
        <f>ROUNDDOWN(($C$114+ROUNDDOWN(($A83*IF(501&lt;=$A83,$C$128,IF(101&lt;=$A83,$C$127,IF(51&lt;=$A83,$C$126,IF(31&lt;=$A83,$C$125,IF(21&lt;=$A83,$C$124,IF(11&lt;=$A83,$C$123,IF(1&lt;=$A83,$C$122,0)))))))),0))*1.1,0)</f>
        <v>16946</v>
      </c>
      <c r="C83" s="106">
        <f t="shared" si="22"/>
        <v>13530</v>
      </c>
      <c r="D83" s="111">
        <f t="shared" si="23"/>
        <v>30476</v>
      </c>
      <c r="E83" s="88">
        <f>ROUNDDOWN(($F$114+ROUNDDOWN(($A83*IF(501&lt;=$A83,$F$128,IF(101&lt;=$A83,$F$127,IF(51&lt;=$A83,$F$126,IF(31&lt;=$A83,$F$125,IF(21&lt;=$A83,$F$124,IF(11&lt;=$A83,$F$123,IF(1&lt;=$A83,$F$122,0)))))))),0))*1.1,0)</f>
        <v>18129</v>
      </c>
      <c r="F83" s="89">
        <f t="shared" si="24"/>
        <v>14434</v>
      </c>
      <c r="G83" s="90">
        <f t="shared" si="25"/>
        <v>32563</v>
      </c>
      <c r="H83" s="91">
        <f t="shared" si="26"/>
        <v>1183</v>
      </c>
      <c r="I83" s="92">
        <f t="shared" si="27"/>
        <v>904</v>
      </c>
      <c r="J83" s="93">
        <f t="shared" si="28"/>
        <v>2087</v>
      </c>
      <c r="K83" s="94">
        <f>ROUNDDOWN(($L$114+ROUNDDOWN(($A83*IF(501&lt;=$A83,$L$128,IF(101&lt;=$A83,$L$127,IF(51&lt;=$A83,$L$126,IF(31&lt;=$A83,$L$125,IF(21&lt;=$A83,$L$124,IF(11&lt;=$A83,$L$123,IF(1&lt;=$A83,$L$122,0)))))))),0))*1.1,0)</f>
        <v>19311</v>
      </c>
      <c r="L83" s="95">
        <f t="shared" si="29"/>
        <v>15424</v>
      </c>
      <c r="M83" s="96">
        <f t="shared" si="30"/>
        <v>34735</v>
      </c>
      <c r="N83" s="97">
        <f t="shared" si="31"/>
        <v>1182</v>
      </c>
      <c r="O83" s="98">
        <f t="shared" si="32"/>
        <v>990</v>
      </c>
      <c r="P83" s="99">
        <f t="shared" si="33"/>
        <v>2172</v>
      </c>
      <c r="Q83" s="100">
        <f>ROUNDDOWN(($R$114+ROUNDDOWN(($A83*IF(501&lt;=$A83,$R$128,IF(101&lt;=$A83,$R$127,IF(51&lt;=$A83,$R$126,IF(31&lt;=$A83,$R$125,IF(21&lt;=$A83,$R$124,IF(11&lt;=$A83,$R$123,IF(1&lt;=$A83,$R$122,0)))))))),0))*1.1,0)</f>
        <v>20301</v>
      </c>
      <c r="R83" s="101">
        <f t="shared" si="34"/>
        <v>16236</v>
      </c>
      <c r="S83" s="102">
        <f t="shared" si="35"/>
        <v>36537</v>
      </c>
      <c r="T83" s="103">
        <f t="shared" si="36"/>
        <v>990</v>
      </c>
      <c r="U83" s="104">
        <f t="shared" si="36"/>
        <v>812</v>
      </c>
      <c r="V83" s="105">
        <f t="shared" si="36"/>
        <v>1802</v>
      </c>
      <c r="W83" s="106">
        <f t="shared" si="37"/>
        <v>3355</v>
      </c>
      <c r="X83" s="86">
        <f t="shared" si="37"/>
        <v>2706</v>
      </c>
      <c r="Y83" s="87">
        <f t="shared" si="37"/>
        <v>6061</v>
      </c>
      <c r="Z83" s="107">
        <f t="shared" si="38"/>
        <v>1.1979818246193792</v>
      </c>
      <c r="AA83" s="83">
        <f t="shared" si="38"/>
        <v>1.2</v>
      </c>
      <c r="AB83" s="83">
        <f t="shared" si="38"/>
        <v>1.1988778054862843</v>
      </c>
    </row>
    <row r="84" spans="1:28" s="57" customFormat="1" ht="18" customHeight="1" x14ac:dyDescent="0.25">
      <c r="A84" s="84">
        <v>79</v>
      </c>
      <c r="B84" s="85">
        <f>ROUNDDOWN(($C$114+ROUNDDOWN(($A84*IF(501&lt;=$A84,$C$128,IF(101&lt;=$A84,$C$127,IF(51&lt;=$A84,$C$126,IF(31&lt;=$A84,$C$125,IF(21&lt;=$A84,$C$124,IF(11&lt;=$A84,$C$123,IF(1&lt;=$A84,$C$122,0)))))))),0))*1.1,0)</f>
        <v>17135</v>
      </c>
      <c r="C84" s="106">
        <f t="shared" si="22"/>
        <v>13695</v>
      </c>
      <c r="D84" s="111">
        <f t="shared" si="23"/>
        <v>30830</v>
      </c>
      <c r="E84" s="88">
        <f>ROUNDDOWN(($F$114+ROUNDDOWN(($A84*IF(501&lt;=$A84,$F$128,IF(101&lt;=$A84,$F$127,IF(51&lt;=$A84,$F$126,IF(31&lt;=$A84,$F$125,IF(21&lt;=$A84,$F$124,IF(11&lt;=$A84,$F$123,IF(1&lt;=$A84,$F$122,0)))))))),0))*1.1,0)</f>
        <v>18331</v>
      </c>
      <c r="F84" s="89">
        <f t="shared" si="24"/>
        <v>14610</v>
      </c>
      <c r="G84" s="90">
        <f t="shared" si="25"/>
        <v>32941</v>
      </c>
      <c r="H84" s="91">
        <f t="shared" si="26"/>
        <v>1196</v>
      </c>
      <c r="I84" s="92">
        <f t="shared" si="27"/>
        <v>915</v>
      </c>
      <c r="J84" s="93">
        <f t="shared" si="28"/>
        <v>2111</v>
      </c>
      <c r="K84" s="94">
        <f>ROUNDDOWN(($L$114+ROUNDDOWN(($A84*IF(501&lt;=$A84,$L$128,IF(101&lt;=$A84,$L$127,IF(51&lt;=$A84,$L$126,IF(31&lt;=$A84,$L$125,IF(21&lt;=$A84,$L$124,IF(11&lt;=$A84,$L$123,IF(1&lt;=$A84,$L$122,0)))))))),0))*1.1,0)</f>
        <v>19527</v>
      </c>
      <c r="L84" s="95">
        <f t="shared" si="29"/>
        <v>15612</v>
      </c>
      <c r="M84" s="96">
        <f t="shared" si="30"/>
        <v>35139</v>
      </c>
      <c r="N84" s="97">
        <f t="shared" si="31"/>
        <v>1196</v>
      </c>
      <c r="O84" s="98">
        <f t="shared" si="32"/>
        <v>1002</v>
      </c>
      <c r="P84" s="99">
        <f t="shared" si="33"/>
        <v>2198</v>
      </c>
      <c r="Q84" s="100">
        <f>ROUNDDOWN(($R$114+ROUNDDOWN(($A84*IF(501&lt;=$A84,$R$128,IF(101&lt;=$A84,$R$127,IF(51&lt;=$A84,$R$126,IF(31&lt;=$A84,$R$125,IF(21&lt;=$A84,$R$124,IF(11&lt;=$A84,$R$123,IF(1&lt;=$A84,$R$122,0)))))))),0))*1.1,0)</f>
        <v>20528</v>
      </c>
      <c r="R84" s="101">
        <f t="shared" si="34"/>
        <v>16434</v>
      </c>
      <c r="S84" s="102">
        <f t="shared" si="35"/>
        <v>36962</v>
      </c>
      <c r="T84" s="103">
        <f t="shared" si="36"/>
        <v>1001</v>
      </c>
      <c r="U84" s="104">
        <f t="shared" si="36"/>
        <v>822</v>
      </c>
      <c r="V84" s="105">
        <f t="shared" si="36"/>
        <v>1823</v>
      </c>
      <c r="W84" s="106">
        <f t="shared" si="37"/>
        <v>3393</v>
      </c>
      <c r="X84" s="86">
        <f t="shared" si="37"/>
        <v>2739</v>
      </c>
      <c r="Y84" s="87">
        <f t="shared" si="37"/>
        <v>6132</v>
      </c>
      <c r="Z84" s="107">
        <f t="shared" si="38"/>
        <v>1.1980157572220602</v>
      </c>
      <c r="AA84" s="83">
        <f t="shared" si="38"/>
        <v>1.2</v>
      </c>
      <c r="AB84" s="83">
        <f t="shared" si="38"/>
        <v>1.1988971780733053</v>
      </c>
    </row>
    <row r="85" spans="1:28" s="57" customFormat="1" ht="18" customHeight="1" x14ac:dyDescent="0.25">
      <c r="A85" s="84">
        <v>80</v>
      </c>
      <c r="B85" s="85">
        <f>ROUNDDOWN(($C$114+ROUNDDOWN(($A85*IF(501&lt;=$A85,$C$128,IF(101&lt;=$A85,$C$127,IF(51&lt;=$A85,$C$126,IF(31&lt;=$A85,$C$125,IF(21&lt;=$A85,$C$124,IF(11&lt;=$A85,$C$123,IF(1&lt;=$A85,$C$122,0)))))))),0))*1.1,0)</f>
        <v>17325</v>
      </c>
      <c r="C85" s="106">
        <f t="shared" si="22"/>
        <v>13860</v>
      </c>
      <c r="D85" s="111">
        <f t="shared" si="23"/>
        <v>31185</v>
      </c>
      <c r="E85" s="88">
        <f>ROUNDDOWN(($F$114+ROUNDDOWN(($A85*IF(501&lt;=$A85,$F$128,IF(101&lt;=$A85,$F$127,IF(51&lt;=$A85,$F$126,IF(31&lt;=$A85,$F$125,IF(21&lt;=$A85,$F$124,IF(11&lt;=$A85,$F$123,IF(1&lt;=$A85,$F$122,0)))))))),0))*1.1,0)</f>
        <v>18533</v>
      </c>
      <c r="F85" s="89">
        <f t="shared" si="24"/>
        <v>14786</v>
      </c>
      <c r="G85" s="90">
        <f t="shared" si="25"/>
        <v>33319</v>
      </c>
      <c r="H85" s="91">
        <f t="shared" si="26"/>
        <v>1208</v>
      </c>
      <c r="I85" s="92">
        <f t="shared" si="27"/>
        <v>926</v>
      </c>
      <c r="J85" s="93">
        <f t="shared" si="28"/>
        <v>2134</v>
      </c>
      <c r="K85" s="94">
        <f>ROUNDDOWN(($L$114+ROUNDDOWN(($A85*IF(501&lt;=$A85,$L$128,IF(101&lt;=$A85,$L$127,IF(51&lt;=$A85,$L$126,IF(31&lt;=$A85,$L$125,IF(21&lt;=$A85,$L$124,IF(11&lt;=$A85,$L$123,IF(1&lt;=$A85,$L$122,0)))))))),0))*1.1,0)</f>
        <v>19742</v>
      </c>
      <c r="L85" s="95">
        <f t="shared" si="29"/>
        <v>15800</v>
      </c>
      <c r="M85" s="96">
        <f t="shared" si="30"/>
        <v>35542</v>
      </c>
      <c r="N85" s="97">
        <f t="shared" si="31"/>
        <v>1209</v>
      </c>
      <c r="O85" s="98">
        <f t="shared" si="32"/>
        <v>1014</v>
      </c>
      <c r="P85" s="99">
        <f t="shared" si="33"/>
        <v>2223</v>
      </c>
      <c r="Q85" s="100">
        <f>ROUNDDOWN(($R$114+ROUNDDOWN(($A85*IF(501&lt;=$A85,$R$128,IF(101&lt;=$A85,$R$127,IF(51&lt;=$A85,$R$126,IF(31&lt;=$A85,$R$125,IF(21&lt;=$A85,$R$124,IF(11&lt;=$A85,$R$123,IF(1&lt;=$A85,$R$122,0)))))))),0))*1.1,0)</f>
        <v>20754</v>
      </c>
      <c r="R85" s="101">
        <f t="shared" si="34"/>
        <v>16632</v>
      </c>
      <c r="S85" s="102">
        <f t="shared" si="35"/>
        <v>37386</v>
      </c>
      <c r="T85" s="103">
        <f t="shared" si="36"/>
        <v>1012</v>
      </c>
      <c r="U85" s="104">
        <f t="shared" si="36"/>
        <v>832</v>
      </c>
      <c r="V85" s="105">
        <f t="shared" si="36"/>
        <v>1844</v>
      </c>
      <c r="W85" s="106">
        <f t="shared" si="37"/>
        <v>3429</v>
      </c>
      <c r="X85" s="86">
        <f t="shared" si="37"/>
        <v>2772</v>
      </c>
      <c r="Y85" s="87">
        <f t="shared" si="37"/>
        <v>6201</v>
      </c>
      <c r="Z85" s="107">
        <f t="shared" si="38"/>
        <v>1.1979220779220778</v>
      </c>
      <c r="AA85" s="83">
        <f t="shared" si="38"/>
        <v>1.2</v>
      </c>
      <c r="AB85" s="83">
        <f t="shared" si="38"/>
        <v>1.1988455988455988</v>
      </c>
    </row>
    <row r="86" spans="1:28" s="57" customFormat="1" ht="18" customHeight="1" x14ac:dyDescent="0.25">
      <c r="A86" s="84">
        <v>81</v>
      </c>
      <c r="B86" s="85">
        <f>ROUNDDOWN(($C$114+ROUNDDOWN(($A86*IF(501&lt;=$A86,$C$128,IF(101&lt;=$A86,$C$127,IF(51&lt;=$A86,$C$126,IF(31&lt;=$A86,$C$125,IF(21&lt;=$A86,$C$124,IF(11&lt;=$A86,$C$123,IF(1&lt;=$A86,$C$122,0)))))))),0))*1.1,0)</f>
        <v>17514</v>
      </c>
      <c r="C86" s="106">
        <f t="shared" si="22"/>
        <v>14025</v>
      </c>
      <c r="D86" s="111">
        <f t="shared" si="23"/>
        <v>31539</v>
      </c>
      <c r="E86" s="88">
        <f>ROUNDDOWN(($F$114+ROUNDDOWN(($A86*IF(501&lt;=$A86,$F$128,IF(101&lt;=$A86,$F$127,IF(51&lt;=$A86,$F$126,IF(31&lt;=$A86,$F$125,IF(21&lt;=$A86,$F$124,IF(11&lt;=$A86,$F$123,IF(1&lt;=$A86,$F$122,0)))))))),0))*1.1,0)</f>
        <v>18736</v>
      </c>
      <c r="F86" s="89">
        <f t="shared" si="24"/>
        <v>14962</v>
      </c>
      <c r="G86" s="90">
        <f t="shared" si="25"/>
        <v>33698</v>
      </c>
      <c r="H86" s="91">
        <f t="shared" si="26"/>
        <v>1222</v>
      </c>
      <c r="I86" s="92">
        <f t="shared" si="27"/>
        <v>937</v>
      </c>
      <c r="J86" s="93">
        <f t="shared" si="28"/>
        <v>2159</v>
      </c>
      <c r="K86" s="94">
        <f>ROUNDDOWN(($L$114+ROUNDDOWN(($A86*IF(501&lt;=$A86,$L$128,IF(101&lt;=$A86,$L$127,IF(51&lt;=$A86,$L$126,IF(31&lt;=$A86,$L$125,IF(21&lt;=$A86,$L$124,IF(11&lt;=$A86,$L$123,IF(1&lt;=$A86,$L$122,0)))))))),0))*1.1,0)</f>
        <v>19958</v>
      </c>
      <c r="L86" s="95">
        <f t="shared" si="29"/>
        <v>15988</v>
      </c>
      <c r="M86" s="96">
        <f t="shared" si="30"/>
        <v>35946</v>
      </c>
      <c r="N86" s="97">
        <f t="shared" si="31"/>
        <v>1222</v>
      </c>
      <c r="O86" s="98">
        <f t="shared" si="32"/>
        <v>1026</v>
      </c>
      <c r="P86" s="99">
        <f t="shared" si="33"/>
        <v>2248</v>
      </c>
      <c r="Q86" s="100">
        <f>ROUNDDOWN(($R$114+ROUNDDOWN(($A86*IF(501&lt;=$A86,$R$128,IF(101&lt;=$A86,$R$127,IF(51&lt;=$A86,$R$126,IF(31&lt;=$A86,$R$125,IF(21&lt;=$A86,$R$124,IF(11&lt;=$A86,$R$123,IF(1&lt;=$A86,$R$122,0)))))))),0))*1.1,0)</f>
        <v>20981</v>
      </c>
      <c r="R86" s="101">
        <f t="shared" si="34"/>
        <v>16830</v>
      </c>
      <c r="S86" s="102">
        <f t="shared" si="35"/>
        <v>37811</v>
      </c>
      <c r="T86" s="103">
        <f t="shared" si="36"/>
        <v>1023</v>
      </c>
      <c r="U86" s="104">
        <f t="shared" si="36"/>
        <v>842</v>
      </c>
      <c r="V86" s="105">
        <f t="shared" si="36"/>
        <v>1865</v>
      </c>
      <c r="W86" s="106">
        <f t="shared" si="37"/>
        <v>3467</v>
      </c>
      <c r="X86" s="86">
        <f t="shared" si="37"/>
        <v>2805</v>
      </c>
      <c r="Y86" s="87">
        <f t="shared" si="37"/>
        <v>6272</v>
      </c>
      <c r="Z86" s="107">
        <f t="shared" si="38"/>
        <v>1.1979559209775037</v>
      </c>
      <c r="AA86" s="83">
        <f t="shared" si="38"/>
        <v>1.2</v>
      </c>
      <c r="AB86" s="83">
        <f t="shared" si="38"/>
        <v>1.1988648974285805</v>
      </c>
    </row>
    <row r="87" spans="1:28" s="57" customFormat="1" ht="18" customHeight="1" x14ac:dyDescent="0.25">
      <c r="A87" s="84">
        <v>82</v>
      </c>
      <c r="B87" s="85">
        <f>ROUNDDOWN(($C$114+ROUNDDOWN(($A87*IF(501&lt;=$A87,$C$128,IF(101&lt;=$A87,$C$127,IF(51&lt;=$A87,$C$126,IF(31&lt;=$A87,$C$125,IF(21&lt;=$A87,$C$124,IF(11&lt;=$A87,$C$123,IF(1&lt;=$A87,$C$122,0)))))))),0))*1.1,0)</f>
        <v>17703</v>
      </c>
      <c r="C87" s="106">
        <f t="shared" si="22"/>
        <v>14190</v>
      </c>
      <c r="D87" s="111">
        <f t="shared" si="23"/>
        <v>31893</v>
      </c>
      <c r="E87" s="88">
        <f>ROUNDDOWN(($F$114+ROUNDDOWN(($A87*IF(501&lt;=$A87,$F$128,IF(101&lt;=$A87,$F$127,IF(51&lt;=$A87,$F$126,IF(31&lt;=$A87,$F$125,IF(21&lt;=$A87,$F$124,IF(11&lt;=$A87,$F$123,IF(1&lt;=$A87,$F$122,0)))))))),0))*1.1,0)</f>
        <v>18938</v>
      </c>
      <c r="F87" s="89">
        <f t="shared" si="24"/>
        <v>15138</v>
      </c>
      <c r="G87" s="90">
        <f t="shared" si="25"/>
        <v>34076</v>
      </c>
      <c r="H87" s="91">
        <f t="shared" si="26"/>
        <v>1235</v>
      </c>
      <c r="I87" s="92">
        <f t="shared" si="27"/>
        <v>948</v>
      </c>
      <c r="J87" s="93">
        <f t="shared" si="28"/>
        <v>2183</v>
      </c>
      <c r="K87" s="94">
        <f>ROUNDDOWN(($L$114+ROUNDDOWN(($A87*IF(501&lt;=$A87,$L$128,IF(101&lt;=$A87,$L$127,IF(51&lt;=$A87,$L$126,IF(31&lt;=$A87,$L$125,IF(21&lt;=$A87,$L$124,IF(11&lt;=$A87,$L$123,IF(1&lt;=$A87,$L$122,0)))))))),0))*1.1,0)</f>
        <v>20174</v>
      </c>
      <c r="L87" s="95">
        <f t="shared" si="29"/>
        <v>16176</v>
      </c>
      <c r="M87" s="96">
        <f t="shared" si="30"/>
        <v>36350</v>
      </c>
      <c r="N87" s="97">
        <f t="shared" si="31"/>
        <v>1236</v>
      </c>
      <c r="O87" s="98">
        <f t="shared" si="32"/>
        <v>1038</v>
      </c>
      <c r="P87" s="99">
        <f t="shared" si="33"/>
        <v>2274</v>
      </c>
      <c r="Q87" s="100">
        <f>ROUNDDOWN(($R$114+ROUNDDOWN(($A87*IF(501&lt;=$A87,$R$128,IF(101&lt;=$A87,$R$127,IF(51&lt;=$A87,$R$126,IF(31&lt;=$A87,$R$125,IF(21&lt;=$A87,$R$124,IF(11&lt;=$A87,$R$123,IF(1&lt;=$A87,$R$122,0)))))))),0))*1.1,0)</f>
        <v>21208</v>
      </c>
      <c r="R87" s="101">
        <f t="shared" si="34"/>
        <v>17028</v>
      </c>
      <c r="S87" s="102">
        <f t="shared" si="35"/>
        <v>38236</v>
      </c>
      <c r="T87" s="103">
        <f t="shared" si="36"/>
        <v>1034</v>
      </c>
      <c r="U87" s="104">
        <f t="shared" si="36"/>
        <v>852</v>
      </c>
      <c r="V87" s="105">
        <f t="shared" si="36"/>
        <v>1886</v>
      </c>
      <c r="W87" s="106">
        <f t="shared" si="37"/>
        <v>3505</v>
      </c>
      <c r="X87" s="86">
        <f t="shared" si="37"/>
        <v>2838</v>
      </c>
      <c r="Y87" s="87">
        <f t="shared" si="37"/>
        <v>6343</v>
      </c>
      <c r="Z87" s="107">
        <f t="shared" si="38"/>
        <v>1.1979890414054115</v>
      </c>
      <c r="AA87" s="83">
        <f t="shared" si="38"/>
        <v>1.2</v>
      </c>
      <c r="AB87" s="83">
        <f t="shared" si="38"/>
        <v>1.1988837675979056</v>
      </c>
    </row>
    <row r="88" spans="1:28" s="57" customFormat="1" ht="18" customHeight="1" x14ac:dyDescent="0.25">
      <c r="A88" s="84">
        <v>83</v>
      </c>
      <c r="B88" s="85">
        <f>ROUNDDOWN(($C$114+ROUNDDOWN(($A88*IF(501&lt;=$A88,$C$128,IF(101&lt;=$A88,$C$127,IF(51&lt;=$A88,$C$126,IF(31&lt;=$A88,$C$125,IF(21&lt;=$A88,$C$124,IF(11&lt;=$A88,$C$123,IF(1&lt;=$A88,$C$122,0)))))))),0))*1.1,0)</f>
        <v>17892</v>
      </c>
      <c r="C88" s="106">
        <f t="shared" si="22"/>
        <v>14355</v>
      </c>
      <c r="D88" s="111">
        <f t="shared" si="23"/>
        <v>32247</v>
      </c>
      <c r="E88" s="88">
        <f>ROUNDDOWN(($F$114+ROUNDDOWN(($A88*IF(501&lt;=$A88,$F$128,IF(101&lt;=$A88,$F$127,IF(51&lt;=$A88,$F$126,IF(31&lt;=$A88,$F$125,IF(21&lt;=$A88,$F$124,IF(11&lt;=$A88,$F$123,IF(1&lt;=$A88,$F$122,0)))))))),0))*1.1,0)</f>
        <v>19141</v>
      </c>
      <c r="F88" s="89">
        <f t="shared" si="24"/>
        <v>15314</v>
      </c>
      <c r="G88" s="90">
        <f t="shared" si="25"/>
        <v>34455</v>
      </c>
      <c r="H88" s="91">
        <f t="shared" si="26"/>
        <v>1249</v>
      </c>
      <c r="I88" s="92">
        <f t="shared" si="27"/>
        <v>959</v>
      </c>
      <c r="J88" s="93">
        <f t="shared" si="28"/>
        <v>2208</v>
      </c>
      <c r="K88" s="94">
        <f>ROUNDDOWN(($L$114+ROUNDDOWN(($A88*IF(501&lt;=$A88,$L$128,IF(101&lt;=$A88,$L$127,IF(51&lt;=$A88,$L$126,IF(31&lt;=$A88,$L$125,IF(21&lt;=$A88,$L$124,IF(11&lt;=$A88,$L$123,IF(1&lt;=$A88,$L$122,0)))))))),0))*1.1,0)</f>
        <v>20389</v>
      </c>
      <c r="L88" s="95">
        <f t="shared" si="29"/>
        <v>16364</v>
      </c>
      <c r="M88" s="96">
        <f t="shared" si="30"/>
        <v>36753</v>
      </c>
      <c r="N88" s="97">
        <f t="shared" si="31"/>
        <v>1248</v>
      </c>
      <c r="O88" s="98">
        <f t="shared" si="32"/>
        <v>1050</v>
      </c>
      <c r="P88" s="99">
        <f t="shared" si="33"/>
        <v>2298</v>
      </c>
      <c r="Q88" s="100">
        <f>ROUNDDOWN(($R$114+ROUNDDOWN(($A88*IF(501&lt;=$A88,$R$128,IF(101&lt;=$A88,$R$127,IF(51&lt;=$A88,$R$126,IF(31&lt;=$A88,$R$125,IF(21&lt;=$A88,$R$124,IF(11&lt;=$A88,$R$123,IF(1&lt;=$A88,$R$122,0)))))))),0))*1.1,0)</f>
        <v>21434</v>
      </c>
      <c r="R88" s="101">
        <f t="shared" si="34"/>
        <v>17226</v>
      </c>
      <c r="S88" s="102">
        <f t="shared" si="35"/>
        <v>38660</v>
      </c>
      <c r="T88" s="103">
        <f t="shared" si="36"/>
        <v>1045</v>
      </c>
      <c r="U88" s="104">
        <f t="shared" si="36"/>
        <v>862</v>
      </c>
      <c r="V88" s="105">
        <f t="shared" si="36"/>
        <v>1907</v>
      </c>
      <c r="W88" s="106">
        <f t="shared" si="37"/>
        <v>3542</v>
      </c>
      <c r="X88" s="86">
        <f t="shared" si="37"/>
        <v>2871</v>
      </c>
      <c r="Y88" s="87">
        <f t="shared" si="37"/>
        <v>6413</v>
      </c>
      <c r="Z88" s="107">
        <f t="shared" si="38"/>
        <v>1.1979655712050079</v>
      </c>
      <c r="AA88" s="83">
        <f t="shared" si="38"/>
        <v>1.2</v>
      </c>
      <c r="AB88" s="83">
        <f t="shared" si="38"/>
        <v>1.1988712128259993</v>
      </c>
    </row>
    <row r="89" spans="1:28" s="57" customFormat="1" ht="18" customHeight="1" x14ac:dyDescent="0.25">
      <c r="A89" s="84">
        <v>84</v>
      </c>
      <c r="B89" s="85">
        <f>ROUNDDOWN(($C$114+ROUNDDOWN(($A89*IF(501&lt;=$A89,$C$128,IF(101&lt;=$A89,$C$127,IF(51&lt;=$A89,$C$126,IF(31&lt;=$A89,$C$125,IF(21&lt;=$A89,$C$124,IF(11&lt;=$A89,$C$123,IF(1&lt;=$A89,$C$122,0)))))))),0))*1.1,0)</f>
        <v>18081</v>
      </c>
      <c r="C89" s="106">
        <f t="shared" si="22"/>
        <v>14520</v>
      </c>
      <c r="D89" s="111">
        <f t="shared" si="23"/>
        <v>32601</v>
      </c>
      <c r="E89" s="88">
        <f>ROUNDDOWN(($F$114+ROUNDDOWN(($A89*IF(501&lt;=$A89,$F$128,IF(101&lt;=$A89,$F$127,IF(51&lt;=$A89,$F$126,IF(31&lt;=$A89,$F$125,IF(21&lt;=$A89,$F$124,IF(11&lt;=$A89,$F$123,IF(1&lt;=$A89,$F$122,0)))))))),0))*1.1,0)</f>
        <v>19343</v>
      </c>
      <c r="F89" s="89">
        <f t="shared" si="24"/>
        <v>15490</v>
      </c>
      <c r="G89" s="90">
        <f t="shared" si="25"/>
        <v>34833</v>
      </c>
      <c r="H89" s="91">
        <f t="shared" si="26"/>
        <v>1262</v>
      </c>
      <c r="I89" s="92">
        <f t="shared" si="27"/>
        <v>970</v>
      </c>
      <c r="J89" s="93">
        <f t="shared" si="28"/>
        <v>2232</v>
      </c>
      <c r="K89" s="94">
        <f>ROUNDDOWN(($L$114+ROUNDDOWN(($A89*IF(501&lt;=$A89,$L$128,IF(101&lt;=$A89,$L$127,IF(51&lt;=$A89,$L$126,IF(31&lt;=$A89,$L$125,IF(21&lt;=$A89,$L$124,IF(11&lt;=$A89,$L$123,IF(1&lt;=$A89,$L$122,0)))))))),0))*1.1,0)</f>
        <v>20605</v>
      </c>
      <c r="L89" s="95">
        <f t="shared" si="29"/>
        <v>16552</v>
      </c>
      <c r="M89" s="96">
        <f t="shared" si="30"/>
        <v>37157</v>
      </c>
      <c r="N89" s="97">
        <f t="shared" si="31"/>
        <v>1262</v>
      </c>
      <c r="O89" s="98">
        <f t="shared" si="32"/>
        <v>1062</v>
      </c>
      <c r="P89" s="99">
        <f t="shared" si="33"/>
        <v>2324</v>
      </c>
      <c r="Q89" s="100">
        <f>ROUNDDOWN(($R$114+ROUNDDOWN(($A89*IF(501&lt;=$A89,$R$128,IF(101&lt;=$A89,$R$127,IF(51&lt;=$A89,$R$126,IF(31&lt;=$A89,$R$125,IF(21&lt;=$A89,$R$124,IF(11&lt;=$A89,$R$123,IF(1&lt;=$A89,$R$122,0)))))))),0))*1.1,0)</f>
        <v>21661</v>
      </c>
      <c r="R89" s="101">
        <f t="shared" si="34"/>
        <v>17424</v>
      </c>
      <c r="S89" s="102">
        <f t="shared" si="35"/>
        <v>39085</v>
      </c>
      <c r="T89" s="103">
        <f t="shared" si="36"/>
        <v>1056</v>
      </c>
      <c r="U89" s="104">
        <f t="shared" si="36"/>
        <v>872</v>
      </c>
      <c r="V89" s="105">
        <f t="shared" si="36"/>
        <v>1928</v>
      </c>
      <c r="W89" s="106">
        <f t="shared" si="37"/>
        <v>3580</v>
      </c>
      <c r="X89" s="86">
        <f t="shared" si="37"/>
        <v>2904</v>
      </c>
      <c r="Y89" s="87">
        <f t="shared" si="37"/>
        <v>6484</v>
      </c>
      <c r="Z89" s="107">
        <f t="shared" si="38"/>
        <v>1.1979978983463304</v>
      </c>
      <c r="AA89" s="83">
        <f t="shared" si="38"/>
        <v>1.2</v>
      </c>
      <c r="AB89" s="83">
        <f t="shared" si="38"/>
        <v>1.1988896046133555</v>
      </c>
    </row>
    <row r="90" spans="1:28" s="57" customFormat="1" ht="18" customHeight="1" x14ac:dyDescent="0.25">
      <c r="A90" s="84">
        <v>85</v>
      </c>
      <c r="B90" s="85">
        <f>ROUNDDOWN(($C$114+ROUNDDOWN(($A90*IF(501&lt;=$A90,$C$128,IF(101&lt;=$A90,$C$127,IF(51&lt;=$A90,$C$126,IF(31&lt;=$A90,$C$125,IF(21&lt;=$A90,$C$124,IF(11&lt;=$A90,$C$123,IF(1&lt;=$A90,$C$122,0)))))))),0))*1.1,0)</f>
        <v>18271</v>
      </c>
      <c r="C90" s="106">
        <f t="shared" si="22"/>
        <v>14685</v>
      </c>
      <c r="D90" s="111">
        <f t="shared" si="23"/>
        <v>32956</v>
      </c>
      <c r="E90" s="88">
        <f>ROUNDDOWN(($F$114+ROUNDDOWN(($A90*IF(501&lt;=$A90,$F$128,IF(101&lt;=$A90,$F$127,IF(51&lt;=$A90,$F$126,IF(31&lt;=$A90,$F$125,IF(21&lt;=$A90,$F$124,IF(11&lt;=$A90,$F$123,IF(1&lt;=$A90,$F$122,0)))))))),0))*1.1,0)</f>
        <v>19545</v>
      </c>
      <c r="F90" s="89">
        <f t="shared" si="24"/>
        <v>15666</v>
      </c>
      <c r="G90" s="90">
        <f t="shared" si="25"/>
        <v>35211</v>
      </c>
      <c r="H90" s="91">
        <f t="shared" si="26"/>
        <v>1274</v>
      </c>
      <c r="I90" s="92">
        <f t="shared" si="27"/>
        <v>981</v>
      </c>
      <c r="J90" s="93">
        <f t="shared" si="28"/>
        <v>2255</v>
      </c>
      <c r="K90" s="94">
        <f>ROUNDDOWN(($L$114+ROUNDDOWN(($A90*IF(501&lt;=$A90,$L$128,IF(101&lt;=$A90,$L$127,IF(51&lt;=$A90,$L$126,IF(31&lt;=$A90,$L$125,IF(21&lt;=$A90,$L$124,IF(11&lt;=$A90,$L$123,IF(1&lt;=$A90,$L$122,0)))))))),0))*1.1,0)</f>
        <v>20820</v>
      </c>
      <c r="L90" s="95">
        <f t="shared" si="29"/>
        <v>16740</v>
      </c>
      <c r="M90" s="96">
        <f t="shared" si="30"/>
        <v>37560</v>
      </c>
      <c r="N90" s="97">
        <f t="shared" si="31"/>
        <v>1275</v>
      </c>
      <c r="O90" s="98">
        <f t="shared" si="32"/>
        <v>1074</v>
      </c>
      <c r="P90" s="99">
        <f t="shared" si="33"/>
        <v>2349</v>
      </c>
      <c r="Q90" s="100">
        <f>ROUNDDOWN(($R$114+ROUNDDOWN(($A90*IF(501&lt;=$A90,$R$128,IF(101&lt;=$A90,$R$127,IF(51&lt;=$A90,$R$126,IF(31&lt;=$A90,$R$125,IF(21&lt;=$A90,$R$124,IF(11&lt;=$A90,$R$123,IF(1&lt;=$A90,$R$122,0)))))))),0))*1.1,0)</f>
        <v>21887</v>
      </c>
      <c r="R90" s="101">
        <f t="shared" si="34"/>
        <v>17622</v>
      </c>
      <c r="S90" s="102">
        <f t="shared" si="35"/>
        <v>39509</v>
      </c>
      <c r="T90" s="103">
        <f t="shared" si="36"/>
        <v>1067</v>
      </c>
      <c r="U90" s="104">
        <f t="shared" si="36"/>
        <v>882</v>
      </c>
      <c r="V90" s="105">
        <f t="shared" si="36"/>
        <v>1949</v>
      </c>
      <c r="W90" s="106">
        <f t="shared" si="37"/>
        <v>3616</v>
      </c>
      <c r="X90" s="86">
        <f t="shared" si="37"/>
        <v>2937</v>
      </c>
      <c r="Y90" s="87">
        <f t="shared" si="37"/>
        <v>6553</v>
      </c>
      <c r="Z90" s="107">
        <f t="shared" si="38"/>
        <v>1.1979092551037163</v>
      </c>
      <c r="AA90" s="83">
        <f t="shared" si="38"/>
        <v>1.2</v>
      </c>
      <c r="AB90" s="83">
        <f t="shared" si="38"/>
        <v>1.1988408787474207</v>
      </c>
    </row>
    <row r="91" spans="1:28" s="57" customFormat="1" ht="18" customHeight="1" x14ac:dyDescent="0.25">
      <c r="A91" s="84">
        <v>86</v>
      </c>
      <c r="B91" s="85">
        <f>ROUNDDOWN(($C$114+ROUNDDOWN(($A91*IF(501&lt;=$A91,$C$128,IF(101&lt;=$A91,$C$127,IF(51&lt;=$A91,$C$126,IF(31&lt;=$A91,$C$125,IF(21&lt;=$A91,$C$124,IF(11&lt;=$A91,$C$123,IF(1&lt;=$A91,$C$122,0)))))))),0))*1.1,0)</f>
        <v>18460</v>
      </c>
      <c r="C91" s="106">
        <f t="shared" si="22"/>
        <v>14850</v>
      </c>
      <c r="D91" s="111">
        <f t="shared" si="23"/>
        <v>33310</v>
      </c>
      <c r="E91" s="88">
        <f>ROUNDDOWN(($F$114+ROUNDDOWN(($A91*IF(501&lt;=$A91,$F$128,IF(101&lt;=$A91,$F$127,IF(51&lt;=$A91,$F$126,IF(31&lt;=$A91,$F$125,IF(21&lt;=$A91,$F$124,IF(11&lt;=$A91,$F$123,IF(1&lt;=$A91,$F$122,0)))))))),0))*1.1,0)</f>
        <v>19748</v>
      </c>
      <c r="F91" s="89">
        <f t="shared" si="24"/>
        <v>15842</v>
      </c>
      <c r="G91" s="90">
        <f t="shared" si="25"/>
        <v>35590</v>
      </c>
      <c r="H91" s="91">
        <f t="shared" si="26"/>
        <v>1288</v>
      </c>
      <c r="I91" s="92">
        <f t="shared" si="27"/>
        <v>992</v>
      </c>
      <c r="J91" s="93">
        <f t="shared" si="28"/>
        <v>2280</v>
      </c>
      <c r="K91" s="94">
        <f>ROUNDDOWN(($L$114+ROUNDDOWN(($A91*IF(501&lt;=$A91,$L$128,IF(101&lt;=$A91,$L$127,IF(51&lt;=$A91,$L$126,IF(31&lt;=$A91,$L$125,IF(21&lt;=$A91,$L$124,IF(11&lt;=$A91,$L$123,IF(1&lt;=$A91,$L$122,0)))))))),0))*1.1,0)</f>
        <v>21036</v>
      </c>
      <c r="L91" s="95">
        <f t="shared" si="29"/>
        <v>16929</v>
      </c>
      <c r="M91" s="96">
        <f t="shared" si="30"/>
        <v>37965</v>
      </c>
      <c r="N91" s="97">
        <f t="shared" si="31"/>
        <v>1288</v>
      </c>
      <c r="O91" s="98">
        <f t="shared" si="32"/>
        <v>1087</v>
      </c>
      <c r="P91" s="99">
        <f t="shared" si="33"/>
        <v>2375</v>
      </c>
      <c r="Q91" s="100">
        <f>ROUNDDOWN(($R$114+ROUNDDOWN(($A91*IF(501&lt;=$A91,$R$128,IF(101&lt;=$A91,$R$127,IF(51&lt;=$A91,$R$126,IF(31&lt;=$A91,$R$125,IF(21&lt;=$A91,$R$124,IF(11&lt;=$A91,$R$123,IF(1&lt;=$A91,$R$122,0)))))))),0))*1.1,0)</f>
        <v>22114</v>
      </c>
      <c r="R91" s="101">
        <f t="shared" si="34"/>
        <v>17820</v>
      </c>
      <c r="S91" s="102">
        <f t="shared" si="35"/>
        <v>39934</v>
      </c>
      <c r="T91" s="103">
        <f t="shared" si="36"/>
        <v>1078</v>
      </c>
      <c r="U91" s="104">
        <f t="shared" si="36"/>
        <v>891</v>
      </c>
      <c r="V91" s="105">
        <f t="shared" si="36"/>
        <v>1969</v>
      </c>
      <c r="W91" s="106">
        <f t="shared" si="37"/>
        <v>3654</v>
      </c>
      <c r="X91" s="86">
        <f t="shared" si="37"/>
        <v>2970</v>
      </c>
      <c r="Y91" s="87">
        <f t="shared" si="37"/>
        <v>6624</v>
      </c>
      <c r="Z91" s="107">
        <f t="shared" si="38"/>
        <v>1.1979414951245937</v>
      </c>
      <c r="AA91" s="83">
        <f t="shared" si="38"/>
        <v>1.2</v>
      </c>
      <c r="AB91" s="83">
        <f t="shared" si="38"/>
        <v>1.1988592014410087</v>
      </c>
    </row>
    <row r="92" spans="1:28" s="57" customFormat="1" ht="18" customHeight="1" x14ac:dyDescent="0.25">
      <c r="A92" s="84">
        <v>87</v>
      </c>
      <c r="B92" s="85">
        <f>ROUNDDOWN(($C$114+ROUNDDOWN(($A92*IF(501&lt;=$A92,$C$128,IF(101&lt;=$A92,$C$127,IF(51&lt;=$A92,$C$126,IF(31&lt;=$A92,$C$125,IF(21&lt;=$A92,$C$124,IF(11&lt;=$A92,$C$123,IF(1&lt;=$A92,$C$122,0)))))))),0))*1.1,0)</f>
        <v>18649</v>
      </c>
      <c r="C92" s="106">
        <f t="shared" si="22"/>
        <v>15015</v>
      </c>
      <c r="D92" s="111">
        <f t="shared" si="23"/>
        <v>33664</v>
      </c>
      <c r="E92" s="88">
        <f>ROUNDDOWN(($F$114+ROUNDDOWN(($A92*IF(501&lt;=$A92,$F$128,IF(101&lt;=$A92,$F$127,IF(51&lt;=$A92,$F$126,IF(31&lt;=$A92,$F$125,IF(21&lt;=$A92,$F$124,IF(11&lt;=$A92,$F$123,IF(1&lt;=$A92,$F$122,0)))))))),0))*1.1,0)</f>
        <v>19950</v>
      </c>
      <c r="F92" s="89">
        <f t="shared" si="24"/>
        <v>16018</v>
      </c>
      <c r="G92" s="90">
        <f t="shared" si="25"/>
        <v>35968</v>
      </c>
      <c r="H92" s="91">
        <f t="shared" si="26"/>
        <v>1301</v>
      </c>
      <c r="I92" s="92">
        <f t="shared" si="27"/>
        <v>1003</v>
      </c>
      <c r="J92" s="93">
        <f t="shared" si="28"/>
        <v>2304</v>
      </c>
      <c r="K92" s="94">
        <f>ROUNDDOWN(($L$114+ROUNDDOWN(($A92*IF(501&lt;=$A92,$L$128,IF(101&lt;=$A92,$L$127,IF(51&lt;=$A92,$L$126,IF(31&lt;=$A92,$L$125,IF(21&lt;=$A92,$L$124,IF(11&lt;=$A92,$L$123,IF(1&lt;=$A92,$L$122,0)))))))),0))*1.1,0)</f>
        <v>21252</v>
      </c>
      <c r="L92" s="95">
        <f t="shared" si="29"/>
        <v>17117</v>
      </c>
      <c r="M92" s="96">
        <f t="shared" si="30"/>
        <v>38369</v>
      </c>
      <c r="N92" s="97">
        <f t="shared" si="31"/>
        <v>1302</v>
      </c>
      <c r="O92" s="98">
        <f t="shared" si="32"/>
        <v>1099</v>
      </c>
      <c r="P92" s="99">
        <f t="shared" si="33"/>
        <v>2401</v>
      </c>
      <c r="Q92" s="100">
        <f>ROUNDDOWN(($R$114+ROUNDDOWN(($A92*IF(501&lt;=$A92,$R$128,IF(101&lt;=$A92,$R$127,IF(51&lt;=$A92,$R$126,IF(31&lt;=$A92,$R$125,IF(21&lt;=$A92,$R$124,IF(11&lt;=$A92,$R$123,IF(1&lt;=$A92,$R$122,0)))))))),0))*1.1,0)</f>
        <v>22341</v>
      </c>
      <c r="R92" s="101">
        <f t="shared" si="34"/>
        <v>18018</v>
      </c>
      <c r="S92" s="102">
        <f t="shared" si="35"/>
        <v>40359</v>
      </c>
      <c r="T92" s="103">
        <f t="shared" si="36"/>
        <v>1089</v>
      </c>
      <c r="U92" s="104">
        <f t="shared" si="36"/>
        <v>901</v>
      </c>
      <c r="V92" s="105">
        <f t="shared" si="36"/>
        <v>1990</v>
      </c>
      <c r="W92" s="106">
        <f t="shared" si="37"/>
        <v>3692</v>
      </c>
      <c r="X92" s="86">
        <f t="shared" si="37"/>
        <v>3003</v>
      </c>
      <c r="Y92" s="87">
        <f t="shared" si="37"/>
        <v>6695</v>
      </c>
      <c r="Z92" s="107">
        <f t="shared" si="38"/>
        <v>1.1979730816665772</v>
      </c>
      <c r="AA92" s="83">
        <f t="shared" si="38"/>
        <v>1.2</v>
      </c>
      <c r="AB92" s="83">
        <f t="shared" si="38"/>
        <v>1.19887713878327</v>
      </c>
    </row>
    <row r="93" spans="1:28" s="57" customFormat="1" ht="18" customHeight="1" x14ac:dyDescent="0.25">
      <c r="A93" s="84">
        <v>88</v>
      </c>
      <c r="B93" s="85">
        <f>ROUNDDOWN(($C$114+ROUNDDOWN(($A93*IF(501&lt;=$A93,$C$128,IF(101&lt;=$A93,$C$127,IF(51&lt;=$A93,$C$126,IF(31&lt;=$A93,$C$125,IF(21&lt;=$A93,$C$124,IF(11&lt;=$A93,$C$123,IF(1&lt;=$A93,$C$122,0)))))))),0))*1.1,0)</f>
        <v>18838</v>
      </c>
      <c r="C93" s="106">
        <f t="shared" si="22"/>
        <v>15180</v>
      </c>
      <c r="D93" s="111">
        <f t="shared" si="23"/>
        <v>34018</v>
      </c>
      <c r="E93" s="88">
        <f>ROUNDDOWN(($F$114+ROUNDDOWN(($A93*IF(501&lt;=$A93,$F$128,IF(101&lt;=$A93,$F$127,IF(51&lt;=$A93,$F$126,IF(31&lt;=$A93,$F$125,IF(21&lt;=$A93,$F$124,IF(11&lt;=$A93,$F$123,IF(1&lt;=$A93,$F$122,0)))))))),0))*1.1,0)</f>
        <v>20153</v>
      </c>
      <c r="F93" s="89">
        <f t="shared" si="24"/>
        <v>16194</v>
      </c>
      <c r="G93" s="90">
        <f t="shared" si="25"/>
        <v>36347</v>
      </c>
      <c r="H93" s="91">
        <f t="shared" si="26"/>
        <v>1315</v>
      </c>
      <c r="I93" s="92">
        <f t="shared" si="27"/>
        <v>1014</v>
      </c>
      <c r="J93" s="93">
        <f t="shared" si="28"/>
        <v>2329</v>
      </c>
      <c r="K93" s="94">
        <f>ROUNDDOWN(($L$114+ROUNDDOWN(($A93*IF(501&lt;=$A93,$L$128,IF(101&lt;=$A93,$L$127,IF(51&lt;=$A93,$L$126,IF(31&lt;=$A93,$L$125,IF(21&lt;=$A93,$L$124,IF(11&lt;=$A93,$L$123,IF(1&lt;=$A93,$L$122,0)))))))),0))*1.1,0)</f>
        <v>21467</v>
      </c>
      <c r="L93" s="95">
        <f t="shared" si="29"/>
        <v>17305</v>
      </c>
      <c r="M93" s="96">
        <f t="shared" si="30"/>
        <v>38772</v>
      </c>
      <c r="N93" s="97">
        <f t="shared" si="31"/>
        <v>1314</v>
      </c>
      <c r="O93" s="98">
        <f t="shared" si="32"/>
        <v>1111</v>
      </c>
      <c r="P93" s="99">
        <f t="shared" si="33"/>
        <v>2425</v>
      </c>
      <c r="Q93" s="100">
        <f>ROUNDDOWN(($R$114+ROUNDDOWN(($A93*IF(501&lt;=$A93,$R$128,IF(101&lt;=$A93,$R$127,IF(51&lt;=$A93,$R$126,IF(31&lt;=$A93,$R$125,IF(21&lt;=$A93,$R$124,IF(11&lt;=$A93,$R$123,IF(1&lt;=$A93,$R$122,0)))))))),0))*1.1,0)</f>
        <v>22567</v>
      </c>
      <c r="R93" s="101">
        <f t="shared" si="34"/>
        <v>18216</v>
      </c>
      <c r="S93" s="102">
        <f t="shared" si="35"/>
        <v>40783</v>
      </c>
      <c r="T93" s="103">
        <f t="shared" si="36"/>
        <v>1100</v>
      </c>
      <c r="U93" s="104">
        <f t="shared" si="36"/>
        <v>911</v>
      </c>
      <c r="V93" s="105">
        <f t="shared" si="36"/>
        <v>2011</v>
      </c>
      <c r="W93" s="106">
        <f t="shared" si="37"/>
        <v>3729</v>
      </c>
      <c r="X93" s="86">
        <f t="shared" si="37"/>
        <v>3036</v>
      </c>
      <c r="Y93" s="87">
        <f t="shared" si="37"/>
        <v>6765</v>
      </c>
      <c r="Z93" s="107">
        <f t="shared" si="38"/>
        <v>1.1979509502070282</v>
      </c>
      <c r="AA93" s="83">
        <f t="shared" si="38"/>
        <v>1.2</v>
      </c>
      <c r="AB93" s="83">
        <f t="shared" si="38"/>
        <v>1.1988653066023869</v>
      </c>
    </row>
    <row r="94" spans="1:28" s="57" customFormat="1" ht="18" customHeight="1" x14ac:dyDescent="0.25">
      <c r="A94" s="84">
        <v>89</v>
      </c>
      <c r="B94" s="85">
        <f>ROUNDDOWN(($C$114+ROUNDDOWN(($A94*IF(501&lt;=$A94,$C$128,IF(101&lt;=$A94,$C$127,IF(51&lt;=$A94,$C$126,IF(31&lt;=$A94,$C$125,IF(21&lt;=$A94,$C$124,IF(11&lt;=$A94,$C$123,IF(1&lt;=$A94,$C$122,0)))))))),0))*1.1,0)</f>
        <v>19027</v>
      </c>
      <c r="C94" s="106">
        <f t="shared" si="22"/>
        <v>15345</v>
      </c>
      <c r="D94" s="111">
        <f t="shared" si="23"/>
        <v>34372</v>
      </c>
      <c r="E94" s="88">
        <f>ROUNDDOWN(($F$114+ROUNDDOWN(($A94*IF(501&lt;=$A94,$F$128,IF(101&lt;=$A94,$F$127,IF(51&lt;=$A94,$F$126,IF(31&lt;=$A94,$F$125,IF(21&lt;=$A94,$F$124,IF(11&lt;=$A94,$F$123,IF(1&lt;=$A94,$F$122,0)))))))),0))*1.1,0)</f>
        <v>20355</v>
      </c>
      <c r="F94" s="89">
        <f t="shared" si="24"/>
        <v>16370</v>
      </c>
      <c r="G94" s="90">
        <f t="shared" si="25"/>
        <v>36725</v>
      </c>
      <c r="H94" s="91">
        <f t="shared" si="26"/>
        <v>1328</v>
      </c>
      <c r="I94" s="92">
        <f t="shared" si="27"/>
        <v>1025</v>
      </c>
      <c r="J94" s="93">
        <f t="shared" si="28"/>
        <v>2353</v>
      </c>
      <c r="K94" s="94">
        <f>ROUNDDOWN(($L$114+ROUNDDOWN(($A94*IF(501&lt;=$A94,$L$128,IF(101&lt;=$A94,$L$127,IF(51&lt;=$A94,$L$126,IF(31&lt;=$A94,$L$125,IF(21&lt;=$A94,$L$124,IF(11&lt;=$A94,$L$123,IF(1&lt;=$A94,$L$122,0)))))))),0))*1.1,0)</f>
        <v>21683</v>
      </c>
      <c r="L94" s="95">
        <f t="shared" si="29"/>
        <v>17493</v>
      </c>
      <c r="M94" s="96">
        <f t="shared" si="30"/>
        <v>39176</v>
      </c>
      <c r="N94" s="97">
        <f t="shared" si="31"/>
        <v>1328</v>
      </c>
      <c r="O94" s="98">
        <f t="shared" si="32"/>
        <v>1123</v>
      </c>
      <c r="P94" s="99">
        <f t="shared" si="33"/>
        <v>2451</v>
      </c>
      <c r="Q94" s="100">
        <f>ROUNDDOWN(($R$114+ROUNDDOWN(($A94*IF(501&lt;=$A94,$R$128,IF(101&lt;=$A94,$R$127,IF(51&lt;=$A94,$R$126,IF(31&lt;=$A94,$R$125,IF(21&lt;=$A94,$R$124,IF(11&lt;=$A94,$R$123,IF(1&lt;=$A94,$R$122,0)))))))),0))*1.1,0)</f>
        <v>22794</v>
      </c>
      <c r="R94" s="101">
        <f t="shared" si="34"/>
        <v>18414</v>
      </c>
      <c r="S94" s="102">
        <f t="shared" si="35"/>
        <v>41208</v>
      </c>
      <c r="T94" s="103">
        <f t="shared" si="36"/>
        <v>1111</v>
      </c>
      <c r="U94" s="104">
        <f t="shared" si="36"/>
        <v>921</v>
      </c>
      <c r="V94" s="105">
        <f t="shared" si="36"/>
        <v>2032</v>
      </c>
      <c r="W94" s="106">
        <f t="shared" si="37"/>
        <v>3767</v>
      </c>
      <c r="X94" s="86">
        <f t="shared" si="37"/>
        <v>3069</v>
      </c>
      <c r="Y94" s="87">
        <f t="shared" si="37"/>
        <v>6836</v>
      </c>
      <c r="Z94" s="107">
        <f t="shared" si="38"/>
        <v>1.1979818153150785</v>
      </c>
      <c r="AA94" s="83">
        <f t="shared" si="38"/>
        <v>1.2</v>
      </c>
      <c r="AB94" s="83">
        <f t="shared" si="38"/>
        <v>1.1988828115908297</v>
      </c>
    </row>
    <row r="95" spans="1:28" s="57" customFormat="1" ht="18" customHeight="1" x14ac:dyDescent="0.25">
      <c r="A95" s="84">
        <v>90</v>
      </c>
      <c r="B95" s="85">
        <f>ROUNDDOWN(($C$114+ROUNDDOWN(($A95*IF(501&lt;=$A95,$C$128,IF(101&lt;=$A95,$C$127,IF(51&lt;=$A95,$C$126,IF(31&lt;=$A95,$C$125,IF(21&lt;=$A95,$C$124,IF(11&lt;=$A95,$C$123,IF(1&lt;=$A95,$C$122,0)))))))),0))*1.1,0)</f>
        <v>19217</v>
      </c>
      <c r="C95" s="106">
        <f t="shared" si="22"/>
        <v>15510</v>
      </c>
      <c r="D95" s="111">
        <f t="shared" si="23"/>
        <v>34727</v>
      </c>
      <c r="E95" s="88">
        <f>ROUNDDOWN(($F$114+ROUNDDOWN(($A95*IF(501&lt;=$A95,$F$128,IF(101&lt;=$A95,$F$127,IF(51&lt;=$A95,$F$126,IF(31&lt;=$A95,$F$125,IF(21&lt;=$A95,$F$124,IF(11&lt;=$A95,$F$123,IF(1&lt;=$A95,$F$122,0)))))))),0))*1.1,0)</f>
        <v>20557</v>
      </c>
      <c r="F95" s="89">
        <f t="shared" si="24"/>
        <v>16546</v>
      </c>
      <c r="G95" s="90">
        <f t="shared" si="25"/>
        <v>37103</v>
      </c>
      <c r="H95" s="91">
        <f t="shared" si="26"/>
        <v>1340</v>
      </c>
      <c r="I95" s="92">
        <f t="shared" si="27"/>
        <v>1036</v>
      </c>
      <c r="J95" s="93">
        <f t="shared" si="28"/>
        <v>2376</v>
      </c>
      <c r="K95" s="94">
        <f>ROUNDDOWN(($L$114+ROUNDDOWN(($A95*IF(501&lt;=$A95,$L$128,IF(101&lt;=$A95,$L$127,IF(51&lt;=$A95,$L$126,IF(31&lt;=$A95,$L$125,IF(21&lt;=$A95,$L$124,IF(11&lt;=$A95,$L$123,IF(1&lt;=$A95,$L$122,0)))))))),0))*1.1,0)</f>
        <v>21898</v>
      </c>
      <c r="L95" s="95">
        <f t="shared" si="29"/>
        <v>17681</v>
      </c>
      <c r="M95" s="96">
        <f t="shared" si="30"/>
        <v>39579</v>
      </c>
      <c r="N95" s="97">
        <f t="shared" si="31"/>
        <v>1341</v>
      </c>
      <c r="O95" s="98">
        <f t="shared" si="32"/>
        <v>1135</v>
      </c>
      <c r="P95" s="99">
        <f t="shared" si="33"/>
        <v>2476</v>
      </c>
      <c r="Q95" s="100">
        <f>ROUNDDOWN(($R$114+ROUNDDOWN(($A95*IF(501&lt;=$A95,$R$128,IF(101&lt;=$A95,$R$127,IF(51&lt;=$A95,$R$126,IF(31&lt;=$A95,$R$125,IF(21&lt;=$A95,$R$124,IF(11&lt;=$A95,$R$123,IF(1&lt;=$A95,$R$122,0)))))))),0))*1.1,0)</f>
        <v>23020</v>
      </c>
      <c r="R95" s="101">
        <f t="shared" si="34"/>
        <v>18612</v>
      </c>
      <c r="S95" s="102">
        <f t="shared" si="35"/>
        <v>41632</v>
      </c>
      <c r="T95" s="103">
        <f t="shared" si="36"/>
        <v>1122</v>
      </c>
      <c r="U95" s="104">
        <f t="shared" si="36"/>
        <v>931</v>
      </c>
      <c r="V95" s="105">
        <f t="shared" si="36"/>
        <v>2053</v>
      </c>
      <c r="W95" s="106">
        <f t="shared" si="37"/>
        <v>3803</v>
      </c>
      <c r="X95" s="86">
        <f t="shared" si="37"/>
        <v>3102</v>
      </c>
      <c r="Y95" s="87">
        <f t="shared" si="37"/>
        <v>6905</v>
      </c>
      <c r="Z95" s="107">
        <f t="shared" si="38"/>
        <v>1.1978976947494406</v>
      </c>
      <c r="AA95" s="83">
        <f t="shared" si="38"/>
        <v>1.2</v>
      </c>
      <c r="AB95" s="83">
        <f t="shared" si="38"/>
        <v>1.1988366400783252</v>
      </c>
    </row>
    <row r="96" spans="1:28" s="57" customFormat="1" ht="18" customHeight="1" x14ac:dyDescent="0.25">
      <c r="A96" s="84">
        <v>91</v>
      </c>
      <c r="B96" s="85">
        <f>ROUNDDOWN(($C$114+ROUNDDOWN(($A96*IF(501&lt;=$A96,$C$128,IF(101&lt;=$A96,$C$127,IF(51&lt;=$A96,$C$126,IF(31&lt;=$A96,$C$125,IF(21&lt;=$A96,$C$124,IF(11&lt;=$A96,$C$123,IF(1&lt;=$A96,$C$122,0)))))))),0))*1.1,0)</f>
        <v>19406</v>
      </c>
      <c r="C96" s="106">
        <f t="shared" si="22"/>
        <v>15675</v>
      </c>
      <c r="D96" s="111">
        <f t="shared" si="23"/>
        <v>35081</v>
      </c>
      <c r="E96" s="88">
        <f>ROUNDDOWN(($F$114+ROUNDDOWN(($A96*IF(501&lt;=$A96,$F$128,IF(101&lt;=$A96,$F$127,IF(51&lt;=$A96,$F$126,IF(31&lt;=$A96,$F$125,IF(21&lt;=$A96,$F$124,IF(11&lt;=$A96,$F$123,IF(1&lt;=$A96,$F$122,0)))))))),0))*1.1,0)</f>
        <v>20760</v>
      </c>
      <c r="F96" s="89">
        <f t="shared" si="24"/>
        <v>16722</v>
      </c>
      <c r="G96" s="90">
        <f t="shared" si="25"/>
        <v>37482</v>
      </c>
      <c r="H96" s="91">
        <f t="shared" si="26"/>
        <v>1354</v>
      </c>
      <c r="I96" s="92">
        <f t="shared" si="27"/>
        <v>1047</v>
      </c>
      <c r="J96" s="93">
        <f t="shared" si="28"/>
        <v>2401</v>
      </c>
      <c r="K96" s="94">
        <f>ROUNDDOWN(($L$114+ROUNDDOWN(($A96*IF(501&lt;=$A96,$L$128,IF(101&lt;=$A96,$L$127,IF(51&lt;=$A96,$L$126,IF(31&lt;=$A96,$L$125,IF(21&lt;=$A96,$L$124,IF(11&lt;=$A96,$L$123,IF(1&lt;=$A96,$L$122,0)))))))),0))*1.1,0)</f>
        <v>22114</v>
      </c>
      <c r="L96" s="95">
        <f t="shared" si="29"/>
        <v>17869</v>
      </c>
      <c r="M96" s="96">
        <f t="shared" si="30"/>
        <v>39983</v>
      </c>
      <c r="N96" s="97">
        <f t="shared" si="31"/>
        <v>1354</v>
      </c>
      <c r="O96" s="98">
        <f t="shared" si="32"/>
        <v>1147</v>
      </c>
      <c r="P96" s="99">
        <f t="shared" si="33"/>
        <v>2501</v>
      </c>
      <c r="Q96" s="100">
        <f>ROUNDDOWN(($R$114+ROUNDDOWN(($A96*IF(501&lt;=$A96,$R$128,IF(101&lt;=$A96,$R$127,IF(51&lt;=$A96,$R$126,IF(31&lt;=$A96,$R$125,IF(21&lt;=$A96,$R$124,IF(11&lt;=$A96,$R$123,IF(1&lt;=$A96,$R$122,0)))))))),0))*1.1,0)</f>
        <v>23247</v>
      </c>
      <c r="R96" s="101">
        <f t="shared" si="34"/>
        <v>18810</v>
      </c>
      <c r="S96" s="102">
        <f t="shared" si="35"/>
        <v>42057</v>
      </c>
      <c r="T96" s="103">
        <f t="shared" si="36"/>
        <v>1133</v>
      </c>
      <c r="U96" s="104">
        <f t="shared" si="36"/>
        <v>941</v>
      </c>
      <c r="V96" s="105">
        <f t="shared" si="36"/>
        <v>2074</v>
      </c>
      <c r="W96" s="106">
        <f t="shared" si="37"/>
        <v>3841</v>
      </c>
      <c r="X96" s="86">
        <f t="shared" si="37"/>
        <v>3135</v>
      </c>
      <c r="Y96" s="87">
        <f t="shared" si="37"/>
        <v>6976</v>
      </c>
      <c r="Z96" s="107">
        <f t="shared" si="38"/>
        <v>1.197928475729156</v>
      </c>
      <c r="AA96" s="83">
        <f t="shared" si="38"/>
        <v>1.2</v>
      </c>
      <c r="AB96" s="83">
        <f t="shared" si="38"/>
        <v>1.1988540805564265</v>
      </c>
    </row>
    <row r="97" spans="1:28" s="57" customFormat="1" ht="18" customHeight="1" x14ac:dyDescent="0.25">
      <c r="A97" s="84">
        <v>92</v>
      </c>
      <c r="B97" s="85">
        <f>ROUNDDOWN(($C$114+ROUNDDOWN(($A97*IF(501&lt;=$A97,$C$128,IF(101&lt;=$A97,$C$127,IF(51&lt;=$A97,$C$126,IF(31&lt;=$A97,$C$125,IF(21&lt;=$A97,$C$124,IF(11&lt;=$A97,$C$123,IF(1&lt;=$A97,$C$122,0)))))))),0))*1.1,0)</f>
        <v>19595</v>
      </c>
      <c r="C97" s="106">
        <f t="shared" si="22"/>
        <v>15840</v>
      </c>
      <c r="D97" s="111">
        <f t="shared" si="23"/>
        <v>35435</v>
      </c>
      <c r="E97" s="88">
        <f>ROUNDDOWN(($F$114+ROUNDDOWN(($A97*IF(501&lt;=$A97,$F$128,IF(101&lt;=$A97,$F$127,IF(51&lt;=$A97,$F$126,IF(31&lt;=$A97,$F$125,IF(21&lt;=$A97,$F$124,IF(11&lt;=$A97,$F$123,IF(1&lt;=$A97,$F$122,0)))))))),0))*1.1,0)</f>
        <v>20962</v>
      </c>
      <c r="F97" s="89">
        <f t="shared" si="24"/>
        <v>16898</v>
      </c>
      <c r="G97" s="90">
        <f t="shared" si="25"/>
        <v>37860</v>
      </c>
      <c r="H97" s="91">
        <f t="shared" si="26"/>
        <v>1367</v>
      </c>
      <c r="I97" s="92">
        <f t="shared" si="27"/>
        <v>1058</v>
      </c>
      <c r="J97" s="93">
        <f t="shared" si="28"/>
        <v>2425</v>
      </c>
      <c r="K97" s="94">
        <f>ROUNDDOWN(($L$114+ROUNDDOWN(($A97*IF(501&lt;=$A97,$L$128,IF(101&lt;=$A97,$L$127,IF(51&lt;=$A97,$L$126,IF(31&lt;=$A97,$L$125,IF(21&lt;=$A97,$L$124,IF(11&lt;=$A97,$L$123,IF(1&lt;=$A97,$L$122,0)))))))),0))*1.1,0)</f>
        <v>22330</v>
      </c>
      <c r="L97" s="95">
        <f t="shared" si="29"/>
        <v>18057</v>
      </c>
      <c r="M97" s="96">
        <f t="shared" si="30"/>
        <v>40387</v>
      </c>
      <c r="N97" s="97">
        <f t="shared" si="31"/>
        <v>1368</v>
      </c>
      <c r="O97" s="98">
        <f t="shared" si="32"/>
        <v>1159</v>
      </c>
      <c r="P97" s="99">
        <f t="shared" si="33"/>
        <v>2527</v>
      </c>
      <c r="Q97" s="100">
        <f>ROUNDDOWN(($R$114+ROUNDDOWN(($A97*IF(501&lt;=$A97,$R$128,IF(101&lt;=$A97,$R$127,IF(51&lt;=$A97,$R$126,IF(31&lt;=$A97,$R$125,IF(21&lt;=$A97,$R$124,IF(11&lt;=$A97,$R$123,IF(1&lt;=$A97,$R$122,0)))))))),0))*1.1,0)</f>
        <v>23474</v>
      </c>
      <c r="R97" s="101">
        <f t="shared" si="34"/>
        <v>19008</v>
      </c>
      <c r="S97" s="102">
        <f t="shared" si="35"/>
        <v>42482</v>
      </c>
      <c r="T97" s="103">
        <f t="shared" si="36"/>
        <v>1144</v>
      </c>
      <c r="U97" s="104">
        <f t="shared" si="36"/>
        <v>951</v>
      </c>
      <c r="V97" s="105">
        <f t="shared" si="36"/>
        <v>2095</v>
      </c>
      <c r="W97" s="106">
        <f t="shared" si="37"/>
        <v>3879</v>
      </c>
      <c r="X97" s="86">
        <f t="shared" si="37"/>
        <v>3168</v>
      </c>
      <c r="Y97" s="87">
        <f t="shared" si="37"/>
        <v>7047</v>
      </c>
      <c r="Z97" s="107">
        <f t="shared" si="38"/>
        <v>1.1979586629242154</v>
      </c>
      <c r="AA97" s="83">
        <f t="shared" si="38"/>
        <v>1.2</v>
      </c>
      <c r="AB97" s="83">
        <f t="shared" si="38"/>
        <v>1.1988711725694934</v>
      </c>
    </row>
    <row r="98" spans="1:28" s="57" customFormat="1" ht="18" customHeight="1" x14ac:dyDescent="0.25">
      <c r="A98" s="84">
        <v>93</v>
      </c>
      <c r="B98" s="85">
        <f>ROUNDDOWN(($C$114+ROUNDDOWN(($A98*IF(501&lt;=$A98,$C$128,IF(101&lt;=$A98,$C$127,IF(51&lt;=$A98,$C$126,IF(31&lt;=$A98,$C$125,IF(21&lt;=$A98,$C$124,IF(11&lt;=$A98,$C$123,IF(1&lt;=$A98,$C$122,0)))))))),0))*1.1,0)</f>
        <v>19784</v>
      </c>
      <c r="C98" s="106">
        <f t="shared" si="22"/>
        <v>16005</v>
      </c>
      <c r="D98" s="111">
        <f t="shared" si="23"/>
        <v>35789</v>
      </c>
      <c r="E98" s="88">
        <f>ROUNDDOWN(($F$114+ROUNDDOWN(($A98*IF(501&lt;=$A98,$F$128,IF(101&lt;=$A98,$F$127,IF(51&lt;=$A98,$F$126,IF(31&lt;=$A98,$F$125,IF(21&lt;=$A98,$F$124,IF(11&lt;=$A98,$F$123,IF(1&lt;=$A98,$F$122,0)))))))),0))*1.1,0)</f>
        <v>21165</v>
      </c>
      <c r="F98" s="89">
        <f t="shared" si="24"/>
        <v>17074</v>
      </c>
      <c r="G98" s="90">
        <f t="shared" si="25"/>
        <v>38239</v>
      </c>
      <c r="H98" s="91">
        <f t="shared" si="26"/>
        <v>1381</v>
      </c>
      <c r="I98" s="92">
        <f t="shared" si="27"/>
        <v>1069</v>
      </c>
      <c r="J98" s="93">
        <f t="shared" si="28"/>
        <v>2450</v>
      </c>
      <c r="K98" s="94">
        <f>ROUNDDOWN(($L$114+ROUNDDOWN(($A98*IF(501&lt;=$A98,$L$128,IF(101&lt;=$A98,$L$127,IF(51&lt;=$A98,$L$126,IF(31&lt;=$A98,$L$125,IF(21&lt;=$A98,$L$124,IF(11&lt;=$A98,$L$123,IF(1&lt;=$A98,$L$122,0)))))))),0))*1.1,0)</f>
        <v>22545</v>
      </c>
      <c r="L98" s="95">
        <f t="shared" si="29"/>
        <v>18245</v>
      </c>
      <c r="M98" s="96">
        <f t="shared" si="30"/>
        <v>40790</v>
      </c>
      <c r="N98" s="97">
        <f t="shared" si="31"/>
        <v>1380</v>
      </c>
      <c r="O98" s="98">
        <f t="shared" si="32"/>
        <v>1171</v>
      </c>
      <c r="P98" s="99">
        <f t="shared" si="33"/>
        <v>2551</v>
      </c>
      <c r="Q98" s="100">
        <f>ROUNDDOWN(($R$114+ROUNDDOWN(($A98*IF(501&lt;=$A98,$R$128,IF(101&lt;=$A98,$R$127,IF(51&lt;=$A98,$R$126,IF(31&lt;=$A98,$R$125,IF(21&lt;=$A98,$R$124,IF(11&lt;=$A98,$R$123,IF(1&lt;=$A98,$R$122,0)))))))),0))*1.1,0)</f>
        <v>23700</v>
      </c>
      <c r="R98" s="101">
        <f t="shared" si="34"/>
        <v>19206</v>
      </c>
      <c r="S98" s="102">
        <f t="shared" si="35"/>
        <v>42906</v>
      </c>
      <c r="T98" s="103">
        <f t="shared" si="36"/>
        <v>1155</v>
      </c>
      <c r="U98" s="104">
        <f t="shared" si="36"/>
        <v>961</v>
      </c>
      <c r="V98" s="105">
        <f t="shared" si="36"/>
        <v>2116</v>
      </c>
      <c r="W98" s="106">
        <f t="shared" si="37"/>
        <v>3916</v>
      </c>
      <c r="X98" s="86">
        <f t="shared" si="37"/>
        <v>3201</v>
      </c>
      <c r="Y98" s="87">
        <f t="shared" si="37"/>
        <v>7117</v>
      </c>
      <c r="Z98" s="107">
        <f t="shared" si="38"/>
        <v>1.1979377274565306</v>
      </c>
      <c r="AA98" s="83">
        <f t="shared" si="38"/>
        <v>1.2</v>
      </c>
      <c r="AB98" s="83">
        <f t="shared" si="38"/>
        <v>1.1988599849115651</v>
      </c>
    </row>
    <row r="99" spans="1:28" s="57" customFormat="1" ht="18" customHeight="1" x14ac:dyDescent="0.25">
      <c r="A99" s="84">
        <v>94</v>
      </c>
      <c r="B99" s="85">
        <f>ROUNDDOWN(($C$114+ROUNDDOWN(($A99*IF(501&lt;=$A99,$C$128,IF(101&lt;=$A99,$C$127,IF(51&lt;=$A99,$C$126,IF(31&lt;=$A99,$C$125,IF(21&lt;=$A99,$C$124,IF(11&lt;=$A99,$C$123,IF(1&lt;=$A99,$C$122,0)))))))),0))*1.1,0)</f>
        <v>19973</v>
      </c>
      <c r="C99" s="106">
        <f t="shared" si="22"/>
        <v>16170</v>
      </c>
      <c r="D99" s="111">
        <f t="shared" si="23"/>
        <v>36143</v>
      </c>
      <c r="E99" s="88">
        <f>ROUNDDOWN(($F$114+ROUNDDOWN(($A99*IF(501&lt;=$A99,$F$128,IF(101&lt;=$A99,$F$127,IF(51&lt;=$A99,$F$126,IF(31&lt;=$A99,$F$125,IF(21&lt;=$A99,$F$124,IF(11&lt;=$A99,$F$123,IF(1&lt;=$A99,$F$122,0)))))))),0))*1.1,0)</f>
        <v>21367</v>
      </c>
      <c r="F99" s="89">
        <f t="shared" si="24"/>
        <v>17250</v>
      </c>
      <c r="G99" s="90">
        <f t="shared" si="25"/>
        <v>38617</v>
      </c>
      <c r="H99" s="91">
        <f t="shared" si="26"/>
        <v>1394</v>
      </c>
      <c r="I99" s="92">
        <f t="shared" si="27"/>
        <v>1080</v>
      </c>
      <c r="J99" s="93">
        <f t="shared" si="28"/>
        <v>2474</v>
      </c>
      <c r="K99" s="94">
        <f>ROUNDDOWN(($L$114+ROUNDDOWN(($A99*IF(501&lt;=$A99,$L$128,IF(101&lt;=$A99,$L$127,IF(51&lt;=$A99,$L$126,IF(31&lt;=$A99,$L$125,IF(21&lt;=$A99,$L$124,IF(11&lt;=$A99,$L$123,IF(1&lt;=$A99,$L$122,0)))))))),0))*1.1,0)</f>
        <v>22761</v>
      </c>
      <c r="L99" s="95">
        <f t="shared" si="29"/>
        <v>18433</v>
      </c>
      <c r="M99" s="96">
        <f t="shared" si="30"/>
        <v>41194</v>
      </c>
      <c r="N99" s="97">
        <f t="shared" si="31"/>
        <v>1394</v>
      </c>
      <c r="O99" s="98">
        <f t="shared" si="32"/>
        <v>1183</v>
      </c>
      <c r="P99" s="99">
        <f t="shared" si="33"/>
        <v>2577</v>
      </c>
      <c r="Q99" s="100">
        <f>ROUNDDOWN(($R$114+ROUNDDOWN(($A99*IF(501&lt;=$A99,$R$128,IF(101&lt;=$A99,$R$127,IF(51&lt;=$A99,$R$126,IF(31&lt;=$A99,$R$125,IF(21&lt;=$A99,$R$124,IF(11&lt;=$A99,$R$123,IF(1&lt;=$A99,$R$122,0)))))))),0))*1.1,0)</f>
        <v>23927</v>
      </c>
      <c r="R99" s="101">
        <f t="shared" si="34"/>
        <v>19404</v>
      </c>
      <c r="S99" s="102">
        <f t="shared" si="35"/>
        <v>43331</v>
      </c>
      <c r="T99" s="103">
        <f t="shared" si="36"/>
        <v>1166</v>
      </c>
      <c r="U99" s="104">
        <f t="shared" si="36"/>
        <v>971</v>
      </c>
      <c r="V99" s="105">
        <f t="shared" si="36"/>
        <v>2137</v>
      </c>
      <c r="W99" s="106">
        <f t="shared" si="37"/>
        <v>3954</v>
      </c>
      <c r="X99" s="86">
        <f t="shared" si="37"/>
        <v>3234</v>
      </c>
      <c r="Y99" s="87">
        <f t="shared" si="37"/>
        <v>7188</v>
      </c>
      <c r="Z99" s="107">
        <f t="shared" si="38"/>
        <v>1.1979672557953236</v>
      </c>
      <c r="AA99" s="83">
        <f t="shared" si="38"/>
        <v>1.2</v>
      </c>
      <c r="AB99" s="83">
        <f t="shared" si="38"/>
        <v>1.1988766842818803</v>
      </c>
    </row>
    <row r="100" spans="1:28" s="57" customFormat="1" ht="18" customHeight="1" x14ac:dyDescent="0.25">
      <c r="A100" s="84">
        <v>95</v>
      </c>
      <c r="B100" s="85">
        <f>ROUNDDOWN(($C$114+ROUNDDOWN(($A100*IF(501&lt;=$A100,$C$128,IF(101&lt;=$A100,$C$127,IF(51&lt;=$A100,$C$126,IF(31&lt;=$A100,$C$125,IF(21&lt;=$A100,$C$124,IF(11&lt;=$A100,$C$123,IF(1&lt;=$A100,$C$122,0)))))))),0))*1.1,0)</f>
        <v>20163</v>
      </c>
      <c r="C100" s="106">
        <f t="shared" si="22"/>
        <v>16335</v>
      </c>
      <c r="D100" s="111">
        <f t="shared" si="23"/>
        <v>36498</v>
      </c>
      <c r="E100" s="88">
        <f>ROUNDDOWN(($F$114+ROUNDDOWN(($A100*IF(501&lt;=$A100,$F$128,IF(101&lt;=$A100,$F$127,IF(51&lt;=$A100,$F$126,IF(31&lt;=$A100,$F$125,IF(21&lt;=$A100,$F$124,IF(11&lt;=$A100,$F$123,IF(1&lt;=$A100,$F$122,0)))))))),0))*1.1,0)</f>
        <v>21569</v>
      </c>
      <c r="F100" s="89">
        <f t="shared" si="24"/>
        <v>17426</v>
      </c>
      <c r="G100" s="90">
        <f t="shared" si="25"/>
        <v>38995</v>
      </c>
      <c r="H100" s="91">
        <f t="shared" si="26"/>
        <v>1406</v>
      </c>
      <c r="I100" s="92">
        <f t="shared" si="27"/>
        <v>1091</v>
      </c>
      <c r="J100" s="93">
        <f t="shared" si="28"/>
        <v>2497</v>
      </c>
      <c r="K100" s="94">
        <f>ROUNDDOWN(($L$114+ROUNDDOWN(($A100*IF(501&lt;=$A100,$L$128,IF(101&lt;=$A100,$L$127,IF(51&lt;=$A100,$L$126,IF(31&lt;=$A100,$L$125,IF(21&lt;=$A100,$L$124,IF(11&lt;=$A100,$L$123,IF(1&lt;=$A100,$L$122,0)))))))),0))*1.1,0)</f>
        <v>22976</v>
      </c>
      <c r="L100" s="95">
        <f t="shared" si="29"/>
        <v>18621</v>
      </c>
      <c r="M100" s="96">
        <f t="shared" si="30"/>
        <v>41597</v>
      </c>
      <c r="N100" s="97">
        <f t="shared" si="31"/>
        <v>1407</v>
      </c>
      <c r="O100" s="98">
        <f t="shared" si="32"/>
        <v>1195</v>
      </c>
      <c r="P100" s="99">
        <f t="shared" si="33"/>
        <v>2602</v>
      </c>
      <c r="Q100" s="100">
        <f>ROUNDDOWN(($R$114+ROUNDDOWN(($A100*IF(501&lt;=$A100,$R$128,IF(101&lt;=$A100,$R$127,IF(51&lt;=$A100,$R$126,IF(31&lt;=$A100,$R$125,IF(21&lt;=$A100,$R$124,IF(11&lt;=$A100,$R$123,IF(1&lt;=$A100,$R$122,0)))))))),0))*1.1,0)</f>
        <v>24153</v>
      </c>
      <c r="R100" s="101">
        <f t="shared" si="34"/>
        <v>19602</v>
      </c>
      <c r="S100" s="102">
        <f t="shared" si="35"/>
        <v>43755</v>
      </c>
      <c r="T100" s="103">
        <f t="shared" si="36"/>
        <v>1177</v>
      </c>
      <c r="U100" s="104">
        <f t="shared" si="36"/>
        <v>981</v>
      </c>
      <c r="V100" s="105">
        <f t="shared" si="36"/>
        <v>2158</v>
      </c>
      <c r="W100" s="106">
        <f t="shared" si="37"/>
        <v>3990</v>
      </c>
      <c r="X100" s="86">
        <f t="shared" si="37"/>
        <v>3267</v>
      </c>
      <c r="Y100" s="87">
        <f t="shared" si="37"/>
        <v>7257</v>
      </c>
      <c r="Z100" s="107">
        <f t="shared" si="38"/>
        <v>1.1978872191638148</v>
      </c>
      <c r="AA100" s="83">
        <f t="shared" si="38"/>
        <v>1.2</v>
      </c>
      <c r="AB100" s="83">
        <f t="shared" si="38"/>
        <v>1.1988328127568635</v>
      </c>
    </row>
    <row r="101" spans="1:28" s="57" customFormat="1" ht="18" customHeight="1" x14ac:dyDescent="0.25">
      <c r="A101" s="84">
        <v>96</v>
      </c>
      <c r="B101" s="85">
        <f>ROUNDDOWN(($C$114+ROUNDDOWN(($A101*IF(501&lt;=$A101,$C$128,IF(101&lt;=$A101,$C$127,IF(51&lt;=$A101,$C$126,IF(31&lt;=$A101,$C$125,IF(21&lt;=$A101,$C$124,IF(11&lt;=$A101,$C$123,IF(1&lt;=$A101,$C$122,0)))))))),0))*1.1,0)</f>
        <v>20352</v>
      </c>
      <c r="C101" s="106">
        <f t="shared" si="22"/>
        <v>16500</v>
      </c>
      <c r="D101" s="111">
        <f t="shared" si="23"/>
        <v>36852</v>
      </c>
      <c r="E101" s="88">
        <f>ROUNDDOWN(($F$114+ROUNDDOWN(($A101*IF(501&lt;=$A101,$F$128,IF(101&lt;=$A101,$F$127,IF(51&lt;=$A101,$F$126,IF(31&lt;=$A101,$F$125,IF(21&lt;=$A101,$F$124,IF(11&lt;=$A101,$F$123,IF(1&lt;=$A101,$F$122,0)))))))),0))*1.1,0)</f>
        <v>21772</v>
      </c>
      <c r="F101" s="89">
        <f t="shared" si="24"/>
        <v>17602</v>
      </c>
      <c r="G101" s="90">
        <f t="shared" si="25"/>
        <v>39374</v>
      </c>
      <c r="H101" s="91">
        <f t="shared" si="26"/>
        <v>1420</v>
      </c>
      <c r="I101" s="92">
        <f t="shared" si="27"/>
        <v>1102</v>
      </c>
      <c r="J101" s="93">
        <f t="shared" si="28"/>
        <v>2522</v>
      </c>
      <c r="K101" s="94">
        <f>ROUNDDOWN(($L$114+ROUNDDOWN(($A101*IF(501&lt;=$A101,$L$128,IF(101&lt;=$A101,$L$127,IF(51&lt;=$A101,$L$126,IF(31&lt;=$A101,$L$125,IF(21&lt;=$A101,$L$124,IF(11&lt;=$A101,$L$123,IF(1&lt;=$A101,$L$122,0)))))))),0))*1.1,0)</f>
        <v>23192</v>
      </c>
      <c r="L101" s="95">
        <f t="shared" si="29"/>
        <v>18810</v>
      </c>
      <c r="M101" s="96">
        <f t="shared" si="30"/>
        <v>42002</v>
      </c>
      <c r="N101" s="97">
        <f t="shared" si="31"/>
        <v>1420</v>
      </c>
      <c r="O101" s="98">
        <f t="shared" si="32"/>
        <v>1208</v>
      </c>
      <c r="P101" s="99">
        <f t="shared" si="33"/>
        <v>2628</v>
      </c>
      <c r="Q101" s="100">
        <f>ROUNDDOWN(($R$114+ROUNDDOWN(($A101*IF(501&lt;=$A101,$R$128,IF(101&lt;=$A101,$R$127,IF(51&lt;=$A101,$R$126,IF(31&lt;=$A101,$R$125,IF(21&lt;=$A101,$R$124,IF(11&lt;=$A101,$R$123,IF(1&lt;=$A101,$R$122,0)))))))),0))*1.1,0)</f>
        <v>24380</v>
      </c>
      <c r="R101" s="101">
        <f t="shared" si="34"/>
        <v>19800</v>
      </c>
      <c r="S101" s="102">
        <f t="shared" si="35"/>
        <v>44180</v>
      </c>
      <c r="T101" s="103">
        <f t="shared" si="36"/>
        <v>1188</v>
      </c>
      <c r="U101" s="104">
        <f t="shared" si="36"/>
        <v>990</v>
      </c>
      <c r="V101" s="105">
        <f t="shared" si="36"/>
        <v>2178</v>
      </c>
      <c r="W101" s="106">
        <f t="shared" si="37"/>
        <v>4028</v>
      </c>
      <c r="X101" s="86">
        <f t="shared" si="37"/>
        <v>3300</v>
      </c>
      <c r="Y101" s="87">
        <f t="shared" si="37"/>
        <v>7328</v>
      </c>
      <c r="Z101" s="107">
        <f t="shared" si="38"/>
        <v>1.1979166666666667</v>
      </c>
      <c r="AA101" s="83">
        <f t="shared" si="38"/>
        <v>1.2</v>
      </c>
      <c r="AB101" s="83">
        <f t="shared" si="38"/>
        <v>1.1988494518615</v>
      </c>
    </row>
    <row r="102" spans="1:28" s="57" customFormat="1" ht="18" customHeight="1" x14ac:dyDescent="0.25">
      <c r="A102" s="84">
        <v>97</v>
      </c>
      <c r="B102" s="85">
        <f>ROUNDDOWN(($C$114+ROUNDDOWN(($A102*IF(501&lt;=$A102,$C$128,IF(101&lt;=$A102,$C$127,IF(51&lt;=$A102,$C$126,IF(31&lt;=$A102,$C$125,IF(21&lt;=$A102,$C$124,IF(11&lt;=$A102,$C$123,IF(1&lt;=$A102,$C$122,0)))))))),0))*1.1,0)</f>
        <v>20541</v>
      </c>
      <c r="C102" s="106">
        <f t="shared" si="22"/>
        <v>16665</v>
      </c>
      <c r="D102" s="111">
        <f t="shared" si="23"/>
        <v>37206</v>
      </c>
      <c r="E102" s="88">
        <f>ROUNDDOWN(($F$114+ROUNDDOWN(($A102*IF(501&lt;=$A102,$F$128,IF(101&lt;=$A102,$F$127,IF(51&lt;=$A102,$F$126,IF(31&lt;=$A102,$F$125,IF(21&lt;=$A102,$F$124,IF(11&lt;=$A102,$F$123,IF(1&lt;=$A102,$F$122,0)))))))),0))*1.1,0)</f>
        <v>21974</v>
      </c>
      <c r="F102" s="89">
        <f t="shared" si="24"/>
        <v>17778</v>
      </c>
      <c r="G102" s="90">
        <f t="shared" si="25"/>
        <v>39752</v>
      </c>
      <c r="H102" s="91">
        <f t="shared" si="26"/>
        <v>1433</v>
      </c>
      <c r="I102" s="92">
        <f t="shared" si="27"/>
        <v>1113</v>
      </c>
      <c r="J102" s="93">
        <f t="shared" si="28"/>
        <v>2546</v>
      </c>
      <c r="K102" s="94">
        <f>ROUNDDOWN(($L$114+ROUNDDOWN(($A102*IF(501&lt;=$A102,$L$128,IF(101&lt;=$A102,$L$127,IF(51&lt;=$A102,$L$126,IF(31&lt;=$A102,$L$125,IF(21&lt;=$A102,$L$124,IF(11&lt;=$A102,$L$123,IF(1&lt;=$A102,$L$122,0)))))))),0))*1.1,0)</f>
        <v>23408</v>
      </c>
      <c r="L102" s="95">
        <f t="shared" si="29"/>
        <v>18998</v>
      </c>
      <c r="M102" s="96">
        <f t="shared" si="30"/>
        <v>42406</v>
      </c>
      <c r="N102" s="97">
        <f t="shared" si="31"/>
        <v>1434</v>
      </c>
      <c r="O102" s="98">
        <f t="shared" si="32"/>
        <v>1220</v>
      </c>
      <c r="P102" s="99">
        <f t="shared" si="33"/>
        <v>2654</v>
      </c>
      <c r="Q102" s="100">
        <f>ROUNDDOWN(($R$114+ROUNDDOWN(($A102*IF(501&lt;=$A102,$R$128,IF(101&lt;=$A102,$R$127,IF(51&lt;=$A102,$R$126,IF(31&lt;=$A102,$R$125,IF(21&lt;=$A102,$R$124,IF(11&lt;=$A102,$R$123,IF(1&lt;=$A102,$R$122,0)))))))),0))*1.1,0)</f>
        <v>24607</v>
      </c>
      <c r="R102" s="101">
        <f t="shared" si="34"/>
        <v>19998</v>
      </c>
      <c r="S102" s="102">
        <f t="shared" si="35"/>
        <v>44605</v>
      </c>
      <c r="T102" s="103">
        <f t="shared" si="36"/>
        <v>1199</v>
      </c>
      <c r="U102" s="104">
        <f t="shared" si="36"/>
        <v>1000</v>
      </c>
      <c r="V102" s="105">
        <f t="shared" si="36"/>
        <v>2199</v>
      </c>
      <c r="W102" s="106">
        <f t="shared" si="37"/>
        <v>4066</v>
      </c>
      <c r="X102" s="86">
        <f t="shared" si="37"/>
        <v>3333</v>
      </c>
      <c r="Y102" s="87">
        <f t="shared" si="37"/>
        <v>7399</v>
      </c>
      <c r="Z102" s="107">
        <f t="shared" si="38"/>
        <v>1.197945572270094</v>
      </c>
      <c r="AA102" s="83">
        <f t="shared" si="38"/>
        <v>1.2</v>
      </c>
      <c r="AB102" s="83">
        <f t="shared" si="38"/>
        <v>1.1988657743374724</v>
      </c>
    </row>
    <row r="103" spans="1:28" s="57" customFormat="1" ht="18" customHeight="1" x14ac:dyDescent="0.25">
      <c r="A103" s="84">
        <v>98</v>
      </c>
      <c r="B103" s="85">
        <f>ROUNDDOWN(($C$114+ROUNDDOWN(($A103*IF(501&lt;=$A103,$C$128,IF(101&lt;=$A103,$C$127,IF(51&lt;=$A103,$C$126,IF(31&lt;=$A103,$C$125,IF(21&lt;=$A103,$C$124,IF(11&lt;=$A103,$C$123,IF(1&lt;=$A103,$C$122,0)))))))),0))*1.1,0)</f>
        <v>20730</v>
      </c>
      <c r="C103" s="106">
        <f t="shared" si="22"/>
        <v>16830</v>
      </c>
      <c r="D103" s="111">
        <f t="shared" si="23"/>
        <v>37560</v>
      </c>
      <c r="E103" s="88">
        <f>ROUNDDOWN(($F$114+ROUNDDOWN(($A103*IF(501&lt;=$A103,$F$128,IF(101&lt;=$A103,$F$127,IF(51&lt;=$A103,$F$126,IF(31&lt;=$A103,$F$125,IF(21&lt;=$A103,$F$124,IF(11&lt;=$A103,$F$123,IF(1&lt;=$A103,$F$122,0)))))))),0))*1.1,0)</f>
        <v>22177</v>
      </c>
      <c r="F103" s="89">
        <f t="shared" si="24"/>
        <v>17954</v>
      </c>
      <c r="G103" s="90">
        <f t="shared" si="25"/>
        <v>40131</v>
      </c>
      <c r="H103" s="91">
        <f t="shared" si="26"/>
        <v>1447</v>
      </c>
      <c r="I103" s="92">
        <f t="shared" si="27"/>
        <v>1124</v>
      </c>
      <c r="J103" s="93">
        <f t="shared" si="28"/>
        <v>2571</v>
      </c>
      <c r="K103" s="94">
        <f>ROUNDDOWN(($L$114+ROUNDDOWN(($A103*IF(501&lt;=$A103,$L$128,IF(101&lt;=$A103,$L$127,IF(51&lt;=$A103,$L$126,IF(31&lt;=$A103,$L$125,IF(21&lt;=$A103,$L$124,IF(11&lt;=$A103,$L$123,IF(1&lt;=$A103,$L$122,0)))))))),0))*1.1,0)</f>
        <v>23623</v>
      </c>
      <c r="L103" s="95">
        <f t="shared" si="29"/>
        <v>19186</v>
      </c>
      <c r="M103" s="96">
        <f t="shared" si="30"/>
        <v>42809</v>
      </c>
      <c r="N103" s="97">
        <f t="shared" si="31"/>
        <v>1446</v>
      </c>
      <c r="O103" s="98">
        <f t="shared" si="32"/>
        <v>1232</v>
      </c>
      <c r="P103" s="99">
        <f t="shared" si="33"/>
        <v>2678</v>
      </c>
      <c r="Q103" s="100">
        <f>ROUNDDOWN(($R$114+ROUNDDOWN(($A103*IF(501&lt;=$A103,$R$128,IF(101&lt;=$A103,$R$127,IF(51&lt;=$A103,$R$126,IF(31&lt;=$A103,$R$125,IF(21&lt;=$A103,$R$124,IF(11&lt;=$A103,$R$123,IF(1&lt;=$A103,$R$122,0)))))))),0))*1.1,0)</f>
        <v>24833</v>
      </c>
      <c r="R103" s="101">
        <f t="shared" si="34"/>
        <v>20196</v>
      </c>
      <c r="S103" s="102">
        <f t="shared" si="35"/>
        <v>45029</v>
      </c>
      <c r="T103" s="103">
        <f t="shared" si="36"/>
        <v>1210</v>
      </c>
      <c r="U103" s="104">
        <f t="shared" si="36"/>
        <v>1010</v>
      </c>
      <c r="V103" s="105">
        <f t="shared" si="36"/>
        <v>2220</v>
      </c>
      <c r="W103" s="106">
        <f t="shared" si="37"/>
        <v>4103</v>
      </c>
      <c r="X103" s="86">
        <f t="shared" si="37"/>
        <v>3366</v>
      </c>
      <c r="Y103" s="87">
        <f t="shared" si="37"/>
        <v>7469</v>
      </c>
      <c r="Z103" s="107">
        <f t="shared" si="38"/>
        <v>1.1979257115291848</v>
      </c>
      <c r="AA103" s="83">
        <f t="shared" si="38"/>
        <v>1.2</v>
      </c>
      <c r="AB103" s="83">
        <f t="shared" si="38"/>
        <v>1.1988551650692225</v>
      </c>
    </row>
    <row r="104" spans="1:28" s="57" customFormat="1" ht="18" customHeight="1" x14ac:dyDescent="0.25">
      <c r="A104" s="84">
        <v>99</v>
      </c>
      <c r="B104" s="85">
        <f>ROUNDDOWN(($C$114+ROUNDDOWN(($A104*IF(501&lt;=$A104,$C$128,IF(101&lt;=$A104,$C$127,IF(51&lt;=$A104,$C$126,IF(31&lt;=$A104,$C$125,IF(21&lt;=$A104,$C$124,IF(11&lt;=$A104,$C$123,IF(1&lt;=$A104,$C$122,0)))))))),0))*1.1,0)</f>
        <v>20919</v>
      </c>
      <c r="C104" s="106">
        <f t="shared" si="22"/>
        <v>16995</v>
      </c>
      <c r="D104" s="111">
        <f t="shared" si="23"/>
        <v>37914</v>
      </c>
      <c r="E104" s="88">
        <f>ROUNDDOWN(($F$114+ROUNDDOWN(($A104*IF(501&lt;=$A104,$F$128,IF(101&lt;=$A104,$F$127,IF(51&lt;=$A104,$F$126,IF(31&lt;=$A104,$F$125,IF(21&lt;=$A104,$F$124,IF(11&lt;=$A104,$F$123,IF(1&lt;=$A104,$F$122,0)))))))),0))*1.1,0)</f>
        <v>22379</v>
      </c>
      <c r="F104" s="89">
        <f t="shared" si="24"/>
        <v>18130</v>
      </c>
      <c r="G104" s="90">
        <f t="shared" si="25"/>
        <v>40509</v>
      </c>
      <c r="H104" s="91">
        <f t="shared" si="26"/>
        <v>1460</v>
      </c>
      <c r="I104" s="92">
        <f t="shared" si="27"/>
        <v>1135</v>
      </c>
      <c r="J104" s="93">
        <f t="shared" si="28"/>
        <v>2595</v>
      </c>
      <c r="K104" s="94">
        <f>ROUNDDOWN(($L$114+ROUNDDOWN(($A104*IF(501&lt;=$A104,$L$128,IF(101&lt;=$A104,$L$127,IF(51&lt;=$A104,$L$126,IF(31&lt;=$A104,$L$125,IF(21&lt;=$A104,$L$124,IF(11&lt;=$A104,$L$123,IF(1&lt;=$A104,$L$122,0)))))))),0))*1.1,0)</f>
        <v>23839</v>
      </c>
      <c r="L104" s="95">
        <f t="shared" si="29"/>
        <v>19374</v>
      </c>
      <c r="M104" s="96">
        <f t="shared" si="30"/>
        <v>43213</v>
      </c>
      <c r="N104" s="97">
        <f t="shared" si="31"/>
        <v>1460</v>
      </c>
      <c r="O104" s="98">
        <f t="shared" si="32"/>
        <v>1244</v>
      </c>
      <c r="P104" s="99">
        <f t="shared" si="33"/>
        <v>2704</v>
      </c>
      <c r="Q104" s="100">
        <f>ROUNDDOWN(($R$114+ROUNDDOWN(($A104*IF(501&lt;=$A104,$R$128,IF(101&lt;=$A104,$R$127,IF(51&lt;=$A104,$R$126,IF(31&lt;=$A104,$R$125,IF(21&lt;=$A104,$R$124,IF(11&lt;=$A104,$R$123,IF(1&lt;=$A104,$R$122,0)))))))),0))*1.1,0)</f>
        <v>25060</v>
      </c>
      <c r="R104" s="101">
        <f t="shared" si="34"/>
        <v>20394</v>
      </c>
      <c r="S104" s="102">
        <f t="shared" si="35"/>
        <v>45454</v>
      </c>
      <c r="T104" s="103">
        <f t="shared" si="36"/>
        <v>1221</v>
      </c>
      <c r="U104" s="104">
        <f t="shared" si="36"/>
        <v>1020</v>
      </c>
      <c r="V104" s="105">
        <f t="shared" si="36"/>
        <v>2241</v>
      </c>
      <c r="W104" s="106">
        <f t="shared" si="37"/>
        <v>4141</v>
      </c>
      <c r="X104" s="86">
        <f t="shared" si="37"/>
        <v>3399</v>
      </c>
      <c r="Y104" s="87">
        <f t="shared" si="37"/>
        <v>7540</v>
      </c>
      <c r="Z104" s="107">
        <f t="shared" si="38"/>
        <v>1.1979540130981405</v>
      </c>
      <c r="AA104" s="83">
        <f t="shared" si="38"/>
        <v>1.2</v>
      </c>
      <c r="AB104" s="83">
        <f t="shared" si="38"/>
        <v>1.1988711293981116</v>
      </c>
    </row>
    <row r="105" spans="1:28" s="57" customFormat="1" ht="18" customHeight="1" x14ac:dyDescent="0.25">
      <c r="A105" s="84">
        <v>100</v>
      </c>
      <c r="B105" s="85">
        <f>ROUNDDOWN(($C$114+ROUNDDOWN(($A105*IF(501&lt;=$A105,$C$128,IF(101&lt;=$A105,$C$127,IF(51&lt;=$A105,$C$126,IF(31&lt;=$A105,$C$125,IF(21&lt;=$A105,$C$124,IF(11&lt;=$A105,$C$123,IF(1&lt;=$A105,$C$122,0)))))))),0))*1.1,0)</f>
        <v>21109</v>
      </c>
      <c r="C105" s="106">
        <f t="shared" si="22"/>
        <v>17160</v>
      </c>
      <c r="D105" s="111">
        <f t="shared" si="23"/>
        <v>38269</v>
      </c>
      <c r="E105" s="88">
        <f>ROUNDDOWN(($F$114+ROUNDDOWN(($A105*IF(501&lt;=$A105,$F$128,IF(101&lt;=$A105,$F$127,IF(51&lt;=$A105,$F$126,IF(31&lt;=$A105,$F$125,IF(21&lt;=$A105,$F$124,IF(11&lt;=$A105,$F$123,IF(1&lt;=$A105,$F$122,0)))))))),0))*1.1,0)</f>
        <v>22581</v>
      </c>
      <c r="F105" s="89">
        <f t="shared" si="24"/>
        <v>18306</v>
      </c>
      <c r="G105" s="90">
        <f t="shared" si="25"/>
        <v>40887</v>
      </c>
      <c r="H105" s="91">
        <f t="shared" si="26"/>
        <v>1472</v>
      </c>
      <c r="I105" s="92">
        <f t="shared" si="27"/>
        <v>1146</v>
      </c>
      <c r="J105" s="93">
        <f t="shared" si="28"/>
        <v>2618</v>
      </c>
      <c r="K105" s="94">
        <f>ROUNDDOWN(($L$114+ROUNDDOWN(($A105*IF(501&lt;=$A105,$L$128,IF(101&lt;=$A105,$L$127,IF(51&lt;=$A105,$L$126,IF(31&lt;=$A105,$L$125,IF(21&lt;=$A105,$L$124,IF(11&lt;=$A105,$L$123,IF(1&lt;=$A105,$L$122,0)))))))),0))*1.1,0)</f>
        <v>24054</v>
      </c>
      <c r="L105" s="95">
        <f t="shared" si="29"/>
        <v>19562</v>
      </c>
      <c r="M105" s="96">
        <f t="shared" si="30"/>
        <v>43616</v>
      </c>
      <c r="N105" s="97">
        <f t="shared" si="31"/>
        <v>1473</v>
      </c>
      <c r="O105" s="98">
        <f t="shared" si="32"/>
        <v>1256</v>
      </c>
      <c r="P105" s="99">
        <f t="shared" si="33"/>
        <v>2729</v>
      </c>
      <c r="Q105" s="100">
        <f>ROUNDDOWN(($R$114+ROUNDDOWN(($A105*IF(501&lt;=$A105,$R$128,IF(101&lt;=$A105,$R$127,IF(51&lt;=$A105,$R$126,IF(31&lt;=$A105,$R$125,IF(21&lt;=$A105,$R$124,IF(11&lt;=$A105,$R$123,IF(1&lt;=$A105,$R$122,0)))))))),0))*1.1,0)</f>
        <v>25286</v>
      </c>
      <c r="R105" s="101">
        <f t="shared" si="34"/>
        <v>20592</v>
      </c>
      <c r="S105" s="102">
        <f t="shared" si="35"/>
        <v>45878</v>
      </c>
      <c r="T105" s="103">
        <f t="shared" si="36"/>
        <v>1232</v>
      </c>
      <c r="U105" s="104">
        <f t="shared" si="36"/>
        <v>1030</v>
      </c>
      <c r="V105" s="105">
        <f t="shared" si="36"/>
        <v>2262</v>
      </c>
      <c r="W105" s="106">
        <f t="shared" si="37"/>
        <v>4177</v>
      </c>
      <c r="X105" s="86">
        <f t="shared" si="37"/>
        <v>3432</v>
      </c>
      <c r="Y105" s="87">
        <f t="shared" si="37"/>
        <v>7609</v>
      </c>
      <c r="Z105" s="107">
        <f t="shared" si="38"/>
        <v>1.1978776825050925</v>
      </c>
      <c r="AA105" s="83">
        <f t="shared" si="38"/>
        <v>1.2</v>
      </c>
      <c r="AB105" s="83">
        <f t="shared" si="38"/>
        <v>1.1988293396744101</v>
      </c>
    </row>
    <row r="106" spans="1:28" s="57" customFormat="1" ht="18" customHeight="1" x14ac:dyDescent="0.25">
      <c r="A106" s="84">
        <v>101</v>
      </c>
      <c r="B106" s="85">
        <f>ROUNDDOWN(($C$114+ROUNDDOWN(($A106*IF(501&lt;=$A106,$C$128,IF(101&lt;=$A106,$C$127,IF(51&lt;=$A106,$C$126,IF(31&lt;=$A106,$C$125,IF(21&lt;=$A106,$C$124,IF(11&lt;=$A106,$C$123,IF(1&lt;=$A106,$C$122,0)))))))),0))*1.1,0)</f>
        <v>25520</v>
      </c>
      <c r="C106" s="106">
        <f t="shared" si="22"/>
        <v>20102</v>
      </c>
      <c r="D106" s="111">
        <f t="shared" si="23"/>
        <v>45622</v>
      </c>
      <c r="E106" s="88">
        <f>ROUNDDOWN(($F$114+ROUNDDOWN(($A106*IF(501&lt;=$A106,$F$128,IF(101&lt;=$A106,$F$127,IF(51&lt;=$A106,$F$126,IF(31&lt;=$A106,$F$125,IF(21&lt;=$A106,$F$124,IF(11&lt;=$A106,$F$123,IF(1&lt;=$A106,$F$122,0)))))))),0))*1.1,0)</f>
        <v>27228</v>
      </c>
      <c r="F106" s="89">
        <f t="shared" si="24"/>
        <v>21481</v>
      </c>
      <c r="G106" s="90">
        <f t="shared" si="25"/>
        <v>48709</v>
      </c>
      <c r="H106" s="91">
        <f t="shared" si="26"/>
        <v>1708</v>
      </c>
      <c r="I106" s="92">
        <f t="shared" si="27"/>
        <v>1379</v>
      </c>
      <c r="J106" s="93">
        <f t="shared" si="28"/>
        <v>3087</v>
      </c>
      <c r="K106" s="94">
        <f>ROUNDDOWN(($L$114+ROUNDDOWN(($A106*IF(501&lt;=$A106,$L$128,IF(101&lt;=$A106,$L$127,IF(51&lt;=$A106,$L$126,IF(31&lt;=$A106,$L$125,IF(21&lt;=$A106,$L$124,IF(11&lt;=$A106,$L$123,IF(1&lt;=$A106,$L$122,0)))))))),0))*1.1,0)</f>
        <v>29047</v>
      </c>
      <c r="L106" s="95">
        <f t="shared" si="29"/>
        <v>22861</v>
      </c>
      <c r="M106" s="96">
        <f t="shared" si="30"/>
        <v>51908</v>
      </c>
      <c r="N106" s="97">
        <f t="shared" si="31"/>
        <v>1819</v>
      </c>
      <c r="O106" s="98">
        <f t="shared" si="32"/>
        <v>1380</v>
      </c>
      <c r="P106" s="99">
        <f t="shared" si="33"/>
        <v>3199</v>
      </c>
      <c r="Q106" s="100">
        <f>ROUNDDOWN(($R$114+ROUNDDOWN(($A106*IF(501&lt;=$A106,$R$128,IF(101&lt;=$A106,$R$127,IF(51&lt;=$A106,$R$126,IF(31&lt;=$A106,$R$125,IF(21&lt;=$A106,$R$124,IF(11&lt;=$A106,$R$123,IF(1&lt;=$A106,$R$122,0)))))))),0))*1.1,0)</f>
        <v>30624</v>
      </c>
      <c r="R106" s="101">
        <f t="shared" si="34"/>
        <v>24123</v>
      </c>
      <c r="S106" s="102">
        <f t="shared" si="35"/>
        <v>54747</v>
      </c>
      <c r="T106" s="103">
        <f t="shared" si="36"/>
        <v>1577</v>
      </c>
      <c r="U106" s="104">
        <f t="shared" si="36"/>
        <v>1262</v>
      </c>
      <c r="V106" s="105">
        <f t="shared" si="36"/>
        <v>2839</v>
      </c>
      <c r="W106" s="106">
        <f t="shared" si="37"/>
        <v>5104</v>
      </c>
      <c r="X106" s="86">
        <f t="shared" si="37"/>
        <v>4021</v>
      </c>
      <c r="Y106" s="87">
        <f t="shared" si="37"/>
        <v>9125</v>
      </c>
      <c r="Z106" s="107">
        <f t="shared" si="38"/>
        <v>1.2</v>
      </c>
      <c r="AA106" s="83">
        <f t="shared" si="38"/>
        <v>1.2000298477763407</v>
      </c>
      <c r="AB106" s="83">
        <f t="shared" si="38"/>
        <v>1.200013151549691</v>
      </c>
    </row>
    <row r="107" spans="1:28" s="57" customFormat="1" ht="18" customHeight="1" x14ac:dyDescent="0.25">
      <c r="A107" s="84">
        <v>500</v>
      </c>
      <c r="B107" s="85">
        <f>ROUNDDOWN(($C$114+ROUNDDOWN(($A107*IF(501&lt;=$A107,$C$128,IF(101&lt;=$A107,$C$127,IF(51&lt;=$A107,$C$126,IF(31&lt;=$A107,$C$125,IF(21&lt;=$A107,$C$124,IF(11&lt;=$A107,$C$123,IF(1&lt;=$A107,$C$122,0)))))))),0))*1.1,0)</f>
        <v>117689</v>
      </c>
      <c r="C107" s="106">
        <f t="shared" si="22"/>
        <v>96910</v>
      </c>
      <c r="D107" s="111">
        <f t="shared" si="23"/>
        <v>214599</v>
      </c>
      <c r="E107" s="88">
        <f>ROUNDDOWN(($F$114+ROUNDDOWN(($A107*IF(501&lt;=$A107,$F$128,IF(101&lt;=$A107,$F$127,IF(51&lt;=$A107,$F$126,IF(31&lt;=$A107,$F$125,IF(21&lt;=$A107,$F$124,IF(11&lt;=$A107,$F$123,IF(1&lt;=$A107,$F$122,0)))))))),0))*1.1,0)</f>
        <v>125541</v>
      </c>
      <c r="F107" s="89">
        <f t="shared" si="24"/>
        <v>103556</v>
      </c>
      <c r="G107" s="90">
        <f t="shared" si="25"/>
        <v>229097</v>
      </c>
      <c r="H107" s="91">
        <f t="shared" si="26"/>
        <v>7852</v>
      </c>
      <c r="I107" s="92">
        <f t="shared" si="27"/>
        <v>6646</v>
      </c>
      <c r="J107" s="93">
        <f t="shared" si="28"/>
        <v>14498</v>
      </c>
      <c r="K107" s="94">
        <f>ROUNDDOWN(($L$114+ROUNDDOWN(($A107*IF(501&lt;=$A107,$L$128,IF(101&lt;=$A107,$L$127,IF(51&lt;=$A107,$L$126,IF(31&lt;=$A107,$L$125,IF(21&lt;=$A107,$L$124,IF(11&lt;=$A107,$L$123,IF(1&lt;=$A107,$L$122,0)))))))),0))*1.1,0)</f>
        <v>133944</v>
      </c>
      <c r="L107" s="95">
        <f t="shared" si="29"/>
        <v>110202</v>
      </c>
      <c r="M107" s="96">
        <f t="shared" si="30"/>
        <v>244146</v>
      </c>
      <c r="N107" s="97">
        <f t="shared" si="31"/>
        <v>8403</v>
      </c>
      <c r="O107" s="98">
        <f t="shared" si="32"/>
        <v>6646</v>
      </c>
      <c r="P107" s="99">
        <f t="shared" si="33"/>
        <v>15049</v>
      </c>
      <c r="Q107" s="100">
        <f>ROUNDDOWN(($R$114+ROUNDDOWN(($A107*IF(501&lt;=$A107,$R$128,IF(101&lt;=$A107,$R$127,IF(51&lt;=$A107,$R$126,IF(31&lt;=$A107,$R$125,IF(21&lt;=$A107,$R$124,IF(11&lt;=$A107,$R$123,IF(1&lt;=$A107,$R$122,0)))))))),0))*1.1,0)</f>
        <v>141226</v>
      </c>
      <c r="R107" s="101">
        <f t="shared" si="34"/>
        <v>116292</v>
      </c>
      <c r="S107" s="102">
        <f t="shared" si="35"/>
        <v>257518</v>
      </c>
      <c r="T107" s="103">
        <f t="shared" si="36"/>
        <v>7282</v>
      </c>
      <c r="U107" s="104">
        <f t="shared" si="36"/>
        <v>6090</v>
      </c>
      <c r="V107" s="105">
        <f t="shared" si="36"/>
        <v>13372</v>
      </c>
      <c r="W107" s="106">
        <f t="shared" si="37"/>
        <v>23537</v>
      </c>
      <c r="X107" s="86">
        <f t="shared" si="37"/>
        <v>19382</v>
      </c>
      <c r="Y107" s="87">
        <f t="shared" si="37"/>
        <v>42919</v>
      </c>
      <c r="Z107" s="107">
        <f t="shared" si="38"/>
        <v>1.1999932024233362</v>
      </c>
      <c r="AA107" s="83">
        <f t="shared" si="38"/>
        <v>1.2</v>
      </c>
      <c r="AB107" s="83">
        <f t="shared" si="38"/>
        <v>1.1999962721168318</v>
      </c>
    </row>
    <row r="108" spans="1:28" s="57" customFormat="1" ht="18" customHeight="1" x14ac:dyDescent="0.25">
      <c r="A108" s="84">
        <v>1000</v>
      </c>
      <c r="B108" s="85">
        <f>ROUNDDOWN(($C$114+ROUNDDOWN(($A108*IF(501&lt;=$A108,$C$128,IF(101&lt;=$A108,$C$127,IF(51&lt;=$A108,$C$126,IF(31&lt;=$A108,$C$125,IF(21&lt;=$A108,$C$124,IF(11&lt;=$A108,$C$123,IF(1&lt;=$A108,$C$122,0)))))))),0))*1.1,0)</f>
        <v>270589</v>
      </c>
      <c r="C108" s="106">
        <f t="shared" si="22"/>
        <v>226160</v>
      </c>
      <c r="D108" s="111">
        <f t="shared" si="23"/>
        <v>496749</v>
      </c>
      <c r="E108" s="88">
        <f>ROUNDDOWN(($F$114+ROUNDDOWN(($A108*IF(501&lt;=$A108,$F$128,IF(101&lt;=$A108,$F$127,IF(51&lt;=$A108,$F$126,IF(31&lt;=$A108,$F$125,IF(21&lt;=$A108,$F$124,IF(11&lt;=$A108,$F$123,IF(1&lt;=$A108,$F$122,0)))))))),0))*1.1,0)</f>
        <v>289441</v>
      </c>
      <c r="F108" s="89">
        <f t="shared" si="24"/>
        <v>241606</v>
      </c>
      <c r="G108" s="90">
        <f t="shared" si="25"/>
        <v>531047</v>
      </c>
      <c r="H108" s="91">
        <f t="shared" si="26"/>
        <v>18852</v>
      </c>
      <c r="I108" s="92">
        <f t="shared" si="27"/>
        <v>15446</v>
      </c>
      <c r="J108" s="93">
        <f t="shared" si="28"/>
        <v>34298</v>
      </c>
      <c r="K108" s="94">
        <f>ROUNDDOWN(($L$114+ROUNDDOWN(($A108*IF(501&lt;=$A108,$L$128,IF(101&lt;=$A108,$L$127,IF(51&lt;=$A108,$L$126,IF(31&lt;=$A108,$L$125,IF(21&lt;=$A108,$L$124,IF(11&lt;=$A108,$L$123,IF(1&lt;=$A108,$L$122,0)))))))),0))*1.1,0)</f>
        <v>308294</v>
      </c>
      <c r="L108" s="95">
        <f t="shared" si="29"/>
        <v>257052</v>
      </c>
      <c r="M108" s="96">
        <f t="shared" si="30"/>
        <v>565346</v>
      </c>
      <c r="N108" s="97">
        <f t="shared" si="31"/>
        <v>18853</v>
      </c>
      <c r="O108" s="98">
        <f t="shared" si="32"/>
        <v>15446</v>
      </c>
      <c r="P108" s="99">
        <f t="shared" si="33"/>
        <v>34299</v>
      </c>
      <c r="Q108" s="100">
        <f>ROUNDDOWN(($R$114+ROUNDDOWN(($A108*IF(501&lt;=$A108,$R$128,IF(101&lt;=$A108,$R$127,IF(51&lt;=$A108,$R$126,IF(31&lt;=$A108,$R$125,IF(21&lt;=$A108,$R$124,IF(11&lt;=$A108,$R$123,IF(1&lt;=$A108,$R$122,0)))))))),0))*1.1,0)</f>
        <v>323826</v>
      </c>
      <c r="R108" s="101">
        <f t="shared" si="34"/>
        <v>271392</v>
      </c>
      <c r="S108" s="102">
        <f t="shared" si="35"/>
        <v>595218</v>
      </c>
      <c r="T108" s="103">
        <f t="shared" si="36"/>
        <v>15532</v>
      </c>
      <c r="U108" s="104">
        <f t="shared" si="36"/>
        <v>14340</v>
      </c>
      <c r="V108" s="105">
        <f t="shared" si="36"/>
        <v>29872</v>
      </c>
      <c r="W108" s="106">
        <f t="shared" si="37"/>
        <v>53237</v>
      </c>
      <c r="X108" s="86">
        <f t="shared" si="37"/>
        <v>45232</v>
      </c>
      <c r="Y108" s="87">
        <f t="shared" si="37"/>
        <v>98469</v>
      </c>
      <c r="Z108" s="107">
        <f t="shared" si="38"/>
        <v>1.196744878764473</v>
      </c>
      <c r="AA108" s="83">
        <f t="shared" si="38"/>
        <v>1.2</v>
      </c>
      <c r="AB108" s="83">
        <f t="shared" si="38"/>
        <v>1.1982268711159962</v>
      </c>
    </row>
    <row r="109" spans="1:28" s="57" customFormat="1" ht="18" customHeight="1" x14ac:dyDescent="0.25">
      <c r="A109" s="149">
        <v>3000</v>
      </c>
      <c r="B109" s="150">
        <f>ROUNDDOWN(($C$114+ROUNDDOWN(($A109*IF(501&lt;=$A109,$C$128,IF(101&lt;=$A109,$C$127,IF(51&lt;=$A109,$C$126,IF(31&lt;=$A109,$C$125,IF(21&lt;=$A109,$C$124,IF(11&lt;=$A109,$C$123,IF(1&lt;=$A109,$C$122,0)))))))),0))*1.1,0)</f>
        <v>807389</v>
      </c>
      <c r="C109" s="151">
        <f t="shared" si="22"/>
        <v>677160</v>
      </c>
      <c r="D109" s="152">
        <f t="shared" si="23"/>
        <v>1484549</v>
      </c>
      <c r="E109" s="153">
        <f>ROUNDDOWN(($F$114+ROUNDDOWN(($A109*IF(501&lt;=$A109,$F$128,IF(101&lt;=$A109,$F$127,IF(51&lt;=$A109,$F$126,IF(31&lt;=$A109,$F$125,IF(21&lt;=$A109,$F$124,IF(11&lt;=$A109,$F$123,IF(1&lt;=$A109,$F$122,0)))))))),0))*1.1,0)</f>
        <v>863641</v>
      </c>
      <c r="F109" s="154">
        <f t="shared" si="24"/>
        <v>723406</v>
      </c>
      <c r="G109" s="155">
        <f t="shared" si="25"/>
        <v>1587047</v>
      </c>
      <c r="H109" s="156">
        <f t="shared" si="26"/>
        <v>56252</v>
      </c>
      <c r="I109" s="157">
        <f t="shared" si="27"/>
        <v>46246</v>
      </c>
      <c r="J109" s="158">
        <f t="shared" si="28"/>
        <v>102498</v>
      </c>
      <c r="K109" s="159">
        <f>ROUNDDOWN(($L$114+ROUNDDOWN(($A109*IF(501&lt;=$A109,$L$128,IF(101&lt;=$A109,$L$127,IF(51&lt;=$A109,$L$126,IF(31&lt;=$A109,$L$125,IF(21&lt;=$A109,$L$124,IF(11&lt;=$A109,$L$123,IF(1&lt;=$A109,$L$122,0)))))))),0))*1.1,0)</f>
        <v>919894</v>
      </c>
      <c r="L109" s="160">
        <f t="shared" si="29"/>
        <v>769652</v>
      </c>
      <c r="M109" s="161">
        <f t="shared" si="30"/>
        <v>1689546</v>
      </c>
      <c r="N109" s="162">
        <f t="shared" si="31"/>
        <v>56253</v>
      </c>
      <c r="O109" s="163">
        <f t="shared" si="32"/>
        <v>46246</v>
      </c>
      <c r="P109" s="164">
        <f t="shared" si="33"/>
        <v>102499</v>
      </c>
      <c r="Q109" s="165">
        <f>ROUNDDOWN(($R$114+ROUNDDOWN(($A109*IF(501&lt;=$A109,$R$128,IF(101&lt;=$A109,$R$127,IF(51&lt;=$A109,$R$126,IF(31&lt;=$A109,$R$125,IF(21&lt;=$A109,$R$124,IF(11&lt;=$A109,$R$123,IF(1&lt;=$A109,$R$122,0)))))))),0))*1.1,0)</f>
        <v>966226</v>
      </c>
      <c r="R109" s="166">
        <f t="shared" si="34"/>
        <v>812592</v>
      </c>
      <c r="S109" s="167">
        <f t="shared" si="35"/>
        <v>1778818</v>
      </c>
      <c r="T109" s="168">
        <f t="shared" si="36"/>
        <v>46332</v>
      </c>
      <c r="U109" s="169">
        <f t="shared" si="36"/>
        <v>42940</v>
      </c>
      <c r="V109" s="170">
        <f t="shared" si="36"/>
        <v>89272</v>
      </c>
      <c r="W109" s="151">
        <f t="shared" si="37"/>
        <v>158837</v>
      </c>
      <c r="X109" s="171">
        <f t="shared" si="37"/>
        <v>135432</v>
      </c>
      <c r="Y109" s="172">
        <f t="shared" si="37"/>
        <v>294269</v>
      </c>
      <c r="Z109" s="173">
        <f t="shared" si="38"/>
        <v>1.1967292098356554</v>
      </c>
      <c r="AA109" s="173">
        <f t="shared" si="38"/>
        <v>1.2</v>
      </c>
      <c r="AB109" s="173">
        <f t="shared" si="38"/>
        <v>1.1982211432563021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61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77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111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51</v>
      </c>
      <c r="C125" s="141">
        <v>144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52</v>
      </c>
      <c r="C126" s="141">
        <v>172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53</v>
      </c>
      <c r="C127" s="141">
        <v>210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 t="s">
        <v>54</v>
      </c>
      <c r="C128" s="141">
        <v>244</v>
      </c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 t="s">
        <v>56</v>
      </c>
      <c r="C131" s="143"/>
      <c r="E131" s="143" t="s">
        <v>56</v>
      </c>
      <c r="F131" s="143"/>
      <c r="K131" s="143" t="s">
        <v>56</v>
      </c>
      <c r="L131" s="143"/>
      <c r="Q131" s="143" t="s">
        <v>56</v>
      </c>
      <c r="R131" s="143"/>
    </row>
    <row r="132" spans="2:18" ht="18" customHeight="1" x14ac:dyDescent="0.25">
      <c r="B132" s="144" t="s">
        <v>64</v>
      </c>
      <c r="C132" s="144">
        <v>600</v>
      </c>
      <c r="E132" s="144" t="s">
        <v>64</v>
      </c>
      <c r="F132" s="144">
        <v>642</v>
      </c>
      <c r="K132" s="144" t="s">
        <v>64</v>
      </c>
      <c r="L132" s="144">
        <v>684</v>
      </c>
      <c r="Q132" s="144" t="s">
        <v>64</v>
      </c>
      <c r="R132" s="144">
        <v>720</v>
      </c>
    </row>
    <row r="133" spans="2:18" ht="18" customHeight="1" x14ac:dyDescent="0.25">
      <c r="B133" s="144" t="s">
        <v>57</v>
      </c>
      <c r="C133" s="144">
        <v>55</v>
      </c>
      <c r="E133" s="144" t="s">
        <v>57</v>
      </c>
      <c r="F133" s="144">
        <v>58</v>
      </c>
      <c r="K133" s="144" t="s">
        <v>57</v>
      </c>
      <c r="L133" s="144">
        <v>62</v>
      </c>
      <c r="Q133" s="144" t="s">
        <v>57</v>
      </c>
      <c r="R133" s="144">
        <v>66</v>
      </c>
    </row>
    <row r="134" spans="2:18" ht="18" customHeight="1" x14ac:dyDescent="0.25">
      <c r="B134" s="144" t="s">
        <v>58</v>
      </c>
      <c r="C134" s="144">
        <v>70</v>
      </c>
      <c r="E134" s="144" t="s">
        <v>58</v>
      </c>
      <c r="F134" s="144">
        <v>74</v>
      </c>
      <c r="K134" s="144" t="s">
        <v>58</v>
      </c>
      <c r="L134" s="144">
        <v>79</v>
      </c>
      <c r="Q134" s="144" t="s">
        <v>58</v>
      </c>
      <c r="R134" s="144">
        <v>84</v>
      </c>
    </row>
    <row r="135" spans="2:18" ht="18" customHeight="1" x14ac:dyDescent="0.25">
      <c r="B135" s="144" t="s">
        <v>59</v>
      </c>
      <c r="C135" s="144">
        <v>100</v>
      </c>
      <c r="E135" s="144" t="s">
        <v>59</v>
      </c>
      <c r="F135" s="144">
        <v>107</v>
      </c>
      <c r="K135" s="144" t="s">
        <v>59</v>
      </c>
      <c r="L135" s="144">
        <v>114</v>
      </c>
      <c r="Q135" s="144" t="s">
        <v>59</v>
      </c>
      <c r="R135" s="144">
        <v>120</v>
      </c>
    </row>
    <row r="136" spans="2:18" ht="18" customHeight="1" x14ac:dyDescent="0.25">
      <c r="B136" s="144" t="s">
        <v>60</v>
      </c>
      <c r="C136" s="144">
        <v>125</v>
      </c>
      <c r="E136" s="144" t="s">
        <v>60</v>
      </c>
      <c r="F136" s="144">
        <v>133</v>
      </c>
      <c r="K136" s="144" t="s">
        <v>60</v>
      </c>
      <c r="L136" s="144">
        <v>142</v>
      </c>
      <c r="Q136" s="144" t="s">
        <v>60</v>
      </c>
      <c r="R136" s="144">
        <v>150</v>
      </c>
    </row>
    <row r="137" spans="2:18" ht="18" customHeight="1" x14ac:dyDescent="0.25">
      <c r="B137" s="144" t="s">
        <v>61</v>
      </c>
      <c r="C137" s="144">
        <v>150</v>
      </c>
      <c r="E137" s="144" t="s">
        <v>61</v>
      </c>
      <c r="F137" s="144">
        <v>160</v>
      </c>
      <c r="K137" s="144" t="s">
        <v>61</v>
      </c>
      <c r="L137" s="144">
        <v>171</v>
      </c>
      <c r="Q137" s="144" t="s">
        <v>61</v>
      </c>
      <c r="R137" s="144">
        <v>180</v>
      </c>
    </row>
    <row r="138" spans="2:18" ht="18" customHeight="1" x14ac:dyDescent="0.25">
      <c r="B138" s="144" t="s">
        <v>62</v>
      </c>
      <c r="C138" s="144">
        <v>175</v>
      </c>
      <c r="E138" s="144" t="s">
        <v>62</v>
      </c>
      <c r="F138" s="144">
        <v>187</v>
      </c>
      <c r="K138" s="144" t="s">
        <v>62</v>
      </c>
      <c r="L138" s="144">
        <v>199</v>
      </c>
      <c r="Q138" s="144" t="s">
        <v>62</v>
      </c>
      <c r="R138" s="144">
        <v>210</v>
      </c>
    </row>
    <row r="139" spans="2:18" ht="18" customHeight="1" x14ac:dyDescent="0.25">
      <c r="B139" s="144" t="s">
        <v>63</v>
      </c>
      <c r="C139" s="144">
        <v>205</v>
      </c>
      <c r="E139" s="144" t="s">
        <v>63</v>
      </c>
      <c r="F139" s="144">
        <v>219</v>
      </c>
      <c r="K139" s="144" t="s">
        <v>63</v>
      </c>
      <c r="L139" s="144">
        <v>233</v>
      </c>
      <c r="Q139" s="144" t="s">
        <v>63</v>
      </c>
      <c r="R139" s="144">
        <v>246</v>
      </c>
    </row>
  </sheetData>
  <sheetProtection algorithmName="SHA-512" hashValue="zfRhtNRdok85Zy+xIrB88uqCi+nKgTSsgxQK5dsBep83+Nl9FkLwfdRZ7BjWUGTjPqHrbirhrYcFiwVxGD+reA==" saltValue="nuSI/EeJM6d4EJmtXtWscA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UI,標準"&amp;16二本松　20mm</oddHeader>
  </headerFooter>
  <rowBreaks count="1" manualBreakCount="1">
    <brk id="60" max="27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1FCC5-3B8C-426A-B838-E1ACCCE32708}">
  <sheetPr>
    <tabColor rgb="FF00B050"/>
    <pageSetUpPr fitToPage="1"/>
  </sheetPr>
  <dimension ref="A1:AB176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E4" sqref="E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111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INT(ROUNDDOWN(IF(($A4-10)&lt;=0,0,IF(($A4-10)&lt;=20,$C$122,IF(($A4-10)&lt;=40,$C$123,IF(($A4-10)&lt;=90,$C$124,IF(($A4-10)&gt;=91,$C$125,"")))))*($A4-10)+$C$120+$C$119,0)*1.1)</f>
        <v>5478</v>
      </c>
      <c r="C4" s="34">
        <f>E156</f>
        <v>825</v>
      </c>
      <c r="D4" s="35">
        <f>B4+C4</f>
        <v>6303</v>
      </c>
      <c r="E4" s="36">
        <f>ROUNDDOWN(($F$119+ROUNDDOWN(($A4*IF(501&lt;=$A4,$F$128,IF(101&lt;=$A4,$F$127,IF(51&lt;=$A4,$F$126,IF(31&lt;=$A4,$F$125,IF(21&lt;=$A4,$F$124,IF(11&lt;=$A4,$F$123,IF(1&lt;=$A4,$F$122,0)))))))),0))*1.1,0)</f>
        <v>33862</v>
      </c>
      <c r="F4" s="37">
        <f>G160</f>
        <v>704</v>
      </c>
      <c r="G4" s="38">
        <f>SUM(E4:F4)</f>
        <v>34566</v>
      </c>
      <c r="H4" s="39">
        <f t="shared" ref="H4:J19" si="0">E4-B4</f>
        <v>28384</v>
      </c>
      <c r="I4" s="40">
        <f t="shared" si="0"/>
        <v>-121</v>
      </c>
      <c r="J4" s="41">
        <f t="shared" si="0"/>
        <v>28263</v>
      </c>
      <c r="K4" s="42">
        <f>ROUNDDOWN(($L$119+ROUNDDOWN(($A4*IF(501&lt;=$A4,$L$128,IF(101&lt;=$A4,$L$127,IF(51&lt;=$A4,$L$126,IF(31&lt;=$A4,$L$125,IF(21&lt;=$A4,$L$124,IF(11&lt;=$A4,$L$123,IF(1&lt;=$A4,$L$122,0)))))))),0))*1.1,0)</f>
        <v>35978</v>
      </c>
      <c r="L4" s="43">
        <f>M160</f>
        <v>748</v>
      </c>
      <c r="M4" s="44">
        <f>SUM(K4:L4)</f>
        <v>36726</v>
      </c>
      <c r="N4" s="45">
        <f t="shared" ref="N4:P19" si="1">K4-E4</f>
        <v>2116</v>
      </c>
      <c r="O4" s="46">
        <f t="shared" si="1"/>
        <v>44</v>
      </c>
      <c r="P4" s="47">
        <f t="shared" si="1"/>
        <v>2160</v>
      </c>
      <c r="Q4" s="48">
        <f>ROUNDDOWN(($R$119+ROUNDDOWN(($A4*IF(501&lt;=$A4,$R$128,IF(101&lt;=$A4,$R$127,IF(51&lt;=$A4,$R$126,IF(31&lt;=$A4,$R$125,IF(21&lt;=$A4,$R$124,IF(11&lt;=$A4,$R$123,IF(1&lt;=$A4,$R$122,0)))))))),0))*1.1,0)</f>
        <v>38095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38887</v>
      </c>
      <c r="T4" s="51">
        <f t="shared" ref="T4:V19" si="2">Q4-K4</f>
        <v>2117</v>
      </c>
      <c r="U4" s="52">
        <f t="shared" si="2"/>
        <v>44</v>
      </c>
      <c r="V4" s="53">
        <f t="shared" si="2"/>
        <v>2161</v>
      </c>
      <c r="W4" s="54">
        <f t="shared" ref="W4:Y19" si="3">Q4-B4</f>
        <v>32617</v>
      </c>
      <c r="X4" s="34">
        <f t="shared" si="3"/>
        <v>-33</v>
      </c>
      <c r="Y4" s="35">
        <f t="shared" si="3"/>
        <v>32584</v>
      </c>
      <c r="Z4" s="55">
        <f t="shared" ref="Z4:AB19" si="4">Q4/B4</f>
        <v>6.954180357794816</v>
      </c>
      <c r="AA4" s="55">
        <f t="shared" si="4"/>
        <v>0.96</v>
      </c>
      <c r="AB4" s="56">
        <f t="shared" si="4"/>
        <v>6.1696017769316196</v>
      </c>
    </row>
    <row r="5" spans="1:28" s="57" customFormat="1" ht="18" customHeight="1" x14ac:dyDescent="0.25">
      <c r="A5" s="58">
        <v>0</v>
      </c>
      <c r="B5" s="59">
        <f t="shared" ref="B5:B68" si="5">INT(ROUNDDOWN(IF(($A5-10)&lt;=0,0,IF(($A5-10)&lt;=20,$C$122,IF(($A5-10)&lt;=40,$C$123,IF(($A5-10)&lt;=90,$C$124,IF(($A5-10)&gt;=91,$C$125,"")))))*($A5-10)+$C$120+$C$119,0)*1.1)</f>
        <v>5478</v>
      </c>
      <c r="C5" s="60">
        <v>825</v>
      </c>
      <c r="D5" s="61">
        <f>B5+C5</f>
        <v>6303</v>
      </c>
      <c r="E5" s="62">
        <f>ROUNDDOWN(($F$119+ROUNDDOWN(($A5*IF(501&lt;=$A5,$F$128,IF(101&lt;=$A5,$F$127,IF(51&lt;=$A5,$F$126,IF(31&lt;=$A5,$F$125,IF(21&lt;=$A5,$F$124,IF(11&lt;=$A5,$F$123,IF(1&lt;=$A5,$F$122,0)))))))),0))*1.1,0)</f>
        <v>33862</v>
      </c>
      <c r="F5" s="63">
        <v>704</v>
      </c>
      <c r="G5" s="64">
        <f>SUM(E5:F5)</f>
        <v>34566</v>
      </c>
      <c r="H5" s="65">
        <f t="shared" si="0"/>
        <v>28384</v>
      </c>
      <c r="I5" s="66">
        <f t="shared" si="0"/>
        <v>-121</v>
      </c>
      <c r="J5" s="67">
        <f t="shared" si="0"/>
        <v>28263</v>
      </c>
      <c r="K5" s="68">
        <f>ROUNDDOWN(($L$119+ROUNDDOWN(($A5*IF(501&lt;=$A5,$L$128,IF(101&lt;=$A5,$L$127,IF(51&lt;=$A5,$L$126,IF(31&lt;=$A5,$L$125,IF(21&lt;=$A5,$L$124,IF(11&lt;=$A5,$L$123,IF(1&lt;=$A5,$L$122,0)))))))),0))*1.1,0)</f>
        <v>35978</v>
      </c>
      <c r="L5" s="69">
        <v>748</v>
      </c>
      <c r="M5" s="70">
        <f>SUM(K5:L5)</f>
        <v>36726</v>
      </c>
      <c r="N5" s="71">
        <f t="shared" si="1"/>
        <v>2116</v>
      </c>
      <c r="O5" s="72">
        <f t="shared" si="1"/>
        <v>44</v>
      </c>
      <c r="P5" s="73">
        <f t="shared" si="1"/>
        <v>2160</v>
      </c>
      <c r="Q5" s="74">
        <f>ROUNDDOWN(($R$119+ROUNDDOWN(($A5*IF(501&lt;=$A5,$R$128,IF(101&lt;=$A5,$R$127,IF(51&lt;=$A5,$R$126,IF(31&lt;=$A5,$R$125,IF(21&lt;=$A5,$R$124,IF(11&lt;=$A5,$R$123,IF(1&lt;=$A5,$R$122,0)))))))),0))*1.1,0)</f>
        <v>38095</v>
      </c>
      <c r="R5" s="75">
        <f t="shared" ref="R5:R68" si="6">INT(ROUNDDOWN(IF($A5&lt;=0,0,IF($A5&lt;=10,$R$133,IF($A5&lt;=20,$R$134,IF($A5&lt;=30,$R$135,IF($A5&lt;=50,$R$136,IF($A5&lt;=100,$R$137,IF($A5&lt;=500,$R$138,IF($A5&gt;=501,$R$139,""))))))))*$A5+$R$132,0)*1.1)</f>
        <v>792</v>
      </c>
      <c r="S5" s="76">
        <f>SUM(Q5:R5)</f>
        <v>38887</v>
      </c>
      <c r="T5" s="77">
        <f t="shared" si="2"/>
        <v>2117</v>
      </c>
      <c r="U5" s="78">
        <f t="shared" si="2"/>
        <v>44</v>
      </c>
      <c r="V5" s="79">
        <f t="shared" si="2"/>
        <v>2161</v>
      </c>
      <c r="W5" s="80">
        <f t="shared" si="3"/>
        <v>32617</v>
      </c>
      <c r="X5" s="81">
        <f t="shared" si="3"/>
        <v>-33</v>
      </c>
      <c r="Y5" s="82">
        <f t="shared" si="3"/>
        <v>32584</v>
      </c>
      <c r="Z5" s="83">
        <f t="shared" si="4"/>
        <v>6.954180357794816</v>
      </c>
      <c r="AA5" s="83">
        <f t="shared" si="4"/>
        <v>0.96</v>
      </c>
      <c r="AB5" s="83">
        <f t="shared" si="4"/>
        <v>6.1696017769316196</v>
      </c>
    </row>
    <row r="6" spans="1:28" s="57" customFormat="1" ht="18" customHeight="1" x14ac:dyDescent="0.25">
      <c r="A6" s="84">
        <v>1</v>
      </c>
      <c r="B6" s="85">
        <f t="shared" si="5"/>
        <v>5478</v>
      </c>
      <c r="C6" s="86">
        <v>825</v>
      </c>
      <c r="D6" s="87">
        <f t="shared" ref="D6:D13" si="7">B6+C6</f>
        <v>6303</v>
      </c>
      <c r="E6" s="88">
        <f>ROUNDDOWN(($F$119+ROUNDDOWN(($A6*IF(501&lt;=$A6,$F$128,IF(101&lt;=$A6,$F$127,IF(51&lt;=$A6,$F$126,IF(31&lt;=$A6,$F$125,IF(21&lt;=$A6,$F$124,IF(11&lt;=$A6,$F$123,IF(1&lt;=$A6,$F$122,0)))))))),0))*1.1,0)</f>
        <v>33933</v>
      </c>
      <c r="F6" s="89">
        <v>838</v>
      </c>
      <c r="G6" s="90">
        <f t="shared" ref="G6:G69" si="8">SUM(E6:F6)</f>
        <v>34771</v>
      </c>
      <c r="H6" s="91">
        <f t="shared" si="0"/>
        <v>28455</v>
      </c>
      <c r="I6" s="92">
        <f t="shared" si="0"/>
        <v>13</v>
      </c>
      <c r="J6" s="93">
        <f t="shared" si="0"/>
        <v>28468</v>
      </c>
      <c r="K6" s="94">
        <f>ROUNDDOWN(($L$119+ROUNDDOWN(($A6*IF(501&lt;=$A6,$L$128,IF(101&lt;=$A6,$L$127,IF(51&lt;=$A6,$L$126,IF(31&lt;=$A6,$L$125,IF(21&lt;=$A6,$L$124,IF(11&lt;=$A6,$L$123,IF(1&lt;=$A6,$L$122,0)))))))),0))*1.1,0)</f>
        <v>36054</v>
      </c>
      <c r="L6" s="95">
        <v>851</v>
      </c>
      <c r="M6" s="96">
        <f t="shared" ref="M6:M69" si="9">SUM(K6:L6)</f>
        <v>36905</v>
      </c>
      <c r="N6" s="97">
        <f t="shared" si="1"/>
        <v>2121</v>
      </c>
      <c r="O6" s="98">
        <f t="shared" si="1"/>
        <v>13</v>
      </c>
      <c r="P6" s="99">
        <f t="shared" si="1"/>
        <v>2134</v>
      </c>
      <c r="Q6" s="100">
        <f>ROUNDDOWN(($R$119+ROUNDDOWN(($A6*IF(501&lt;=$A6,$R$128,IF(101&lt;=$A6,$R$127,IF(51&lt;=$A6,$R$126,IF(31&lt;=$A6,$R$125,IF(21&lt;=$A6,$R$124,IF(11&lt;=$A6,$R$123,IF(1&lt;=$A6,$R$122,0)))))))),0))*1.1,0)</f>
        <v>38175</v>
      </c>
      <c r="R6" s="101">
        <f t="shared" si="6"/>
        <v>864</v>
      </c>
      <c r="S6" s="102">
        <f t="shared" ref="S6:S69" si="10">SUM(Q6:R6)</f>
        <v>39039</v>
      </c>
      <c r="T6" s="103">
        <f t="shared" si="2"/>
        <v>2121</v>
      </c>
      <c r="U6" s="104">
        <f t="shared" si="2"/>
        <v>13</v>
      </c>
      <c r="V6" s="105">
        <f t="shared" si="2"/>
        <v>2134</v>
      </c>
      <c r="W6" s="106">
        <f t="shared" si="3"/>
        <v>32697</v>
      </c>
      <c r="X6" s="86">
        <f t="shared" si="3"/>
        <v>39</v>
      </c>
      <c r="Y6" s="87">
        <f t="shared" si="3"/>
        <v>32736</v>
      </c>
      <c r="Z6" s="107">
        <f t="shared" si="4"/>
        <v>6.9687842278203727</v>
      </c>
      <c r="AA6" s="83">
        <f t="shared" si="4"/>
        <v>1.0472727272727274</v>
      </c>
      <c r="AB6" s="83">
        <f t="shared" si="4"/>
        <v>6.1937172774869111</v>
      </c>
    </row>
    <row r="7" spans="1:28" s="57" customFormat="1" ht="18" customHeight="1" x14ac:dyDescent="0.25">
      <c r="A7" s="84">
        <v>2</v>
      </c>
      <c r="B7" s="85">
        <f t="shared" si="5"/>
        <v>5478</v>
      </c>
      <c r="C7" s="86">
        <v>825</v>
      </c>
      <c r="D7" s="87">
        <f t="shared" si="7"/>
        <v>6303</v>
      </c>
      <c r="E7" s="88">
        <f>ROUNDDOWN(($F$119+ROUNDDOWN(($A7*IF(501&lt;=$A7,$F$128,IF(101&lt;=$A7,$F$127,IF(51&lt;=$A7,$F$126,IF(31&lt;=$A7,$F$125,IF(21&lt;=$A7,$F$124,IF(11&lt;=$A7,$F$123,IF(1&lt;=$A7,$F$122,0)))))))),0))*1.1,0)</f>
        <v>34005</v>
      </c>
      <c r="F7" s="89">
        <v>862</v>
      </c>
      <c r="G7" s="90">
        <f t="shared" si="8"/>
        <v>34867</v>
      </c>
      <c r="H7" s="91">
        <f t="shared" si="0"/>
        <v>28527</v>
      </c>
      <c r="I7" s="92">
        <f t="shared" si="0"/>
        <v>37</v>
      </c>
      <c r="J7" s="93">
        <f t="shared" si="0"/>
        <v>28564</v>
      </c>
      <c r="K7" s="94">
        <f>ROUNDDOWN(($L$119+ROUNDDOWN(($A7*IF(501&lt;=$A7,$L$128,IF(101&lt;=$A7,$L$127,IF(51&lt;=$A7,$L$126,IF(31&lt;=$A7,$L$125,IF(21&lt;=$A7,$L$124,IF(11&lt;=$A7,$L$123,IF(1&lt;=$A7,$L$122,0)))))))),0))*1.1,0)</f>
        <v>36130</v>
      </c>
      <c r="L7" s="95">
        <v>895</v>
      </c>
      <c r="M7" s="96">
        <f t="shared" si="9"/>
        <v>37025</v>
      </c>
      <c r="N7" s="97">
        <f t="shared" si="1"/>
        <v>2125</v>
      </c>
      <c r="O7" s="98">
        <f t="shared" si="1"/>
        <v>33</v>
      </c>
      <c r="P7" s="99">
        <f t="shared" si="1"/>
        <v>2158</v>
      </c>
      <c r="Q7" s="100">
        <f>ROUNDDOWN(($R$119+ROUNDDOWN(($A7*IF(501&lt;=$A7,$R$128,IF(101&lt;=$A7,$R$127,IF(51&lt;=$A7,$R$126,IF(31&lt;=$A7,$R$125,IF(21&lt;=$A7,$R$124,IF(11&lt;=$A7,$R$123,IF(1&lt;=$A7,$R$122,0)))))))),0))*1.1,0)</f>
        <v>38255</v>
      </c>
      <c r="R7" s="101">
        <f t="shared" si="6"/>
        <v>937</v>
      </c>
      <c r="S7" s="102">
        <f t="shared" si="10"/>
        <v>39192</v>
      </c>
      <c r="T7" s="103">
        <f t="shared" si="2"/>
        <v>2125</v>
      </c>
      <c r="U7" s="104">
        <f t="shared" si="2"/>
        <v>42</v>
      </c>
      <c r="V7" s="105">
        <f t="shared" si="2"/>
        <v>2167</v>
      </c>
      <c r="W7" s="106">
        <f t="shared" si="3"/>
        <v>32777</v>
      </c>
      <c r="X7" s="86">
        <f t="shared" si="3"/>
        <v>112</v>
      </c>
      <c r="Y7" s="87">
        <f t="shared" si="3"/>
        <v>32889</v>
      </c>
      <c r="Z7" s="107">
        <f t="shared" si="4"/>
        <v>6.9833880978459293</v>
      </c>
      <c r="AA7" s="83">
        <f t="shared" si="4"/>
        <v>1.1357575757575757</v>
      </c>
      <c r="AB7" s="83">
        <f t="shared" si="4"/>
        <v>6.2179914326511181</v>
      </c>
    </row>
    <row r="8" spans="1:28" s="57" customFormat="1" ht="18" customHeight="1" x14ac:dyDescent="0.25">
      <c r="A8" s="84">
        <v>3</v>
      </c>
      <c r="B8" s="85">
        <f t="shared" si="5"/>
        <v>5478</v>
      </c>
      <c r="C8" s="86">
        <v>825</v>
      </c>
      <c r="D8" s="87">
        <f t="shared" si="7"/>
        <v>6303</v>
      </c>
      <c r="E8" s="88">
        <f>ROUNDDOWN(($F$119+ROUNDDOWN(($A8*IF(501&lt;=$A8,$F$128,IF(101&lt;=$A8,$F$127,IF(51&lt;=$A8,$F$126,IF(31&lt;=$A8,$F$125,IF(21&lt;=$A8,$F$124,IF(11&lt;=$A8,$F$123,IF(1&lt;=$A8,$F$122,0)))))))),0))*1.1,0)</f>
        <v>34076</v>
      </c>
      <c r="F8" s="89">
        <v>941</v>
      </c>
      <c r="G8" s="90">
        <f t="shared" si="8"/>
        <v>35017</v>
      </c>
      <c r="H8" s="91">
        <f t="shared" si="0"/>
        <v>28598</v>
      </c>
      <c r="I8" s="92">
        <f t="shared" si="0"/>
        <v>116</v>
      </c>
      <c r="J8" s="93">
        <f t="shared" si="0"/>
        <v>28714</v>
      </c>
      <c r="K8" s="94">
        <f>ROUNDDOWN(($L$119+ROUNDDOWN(($A8*IF(501&lt;=$A8,$L$128,IF(101&lt;=$A8,$L$127,IF(51&lt;=$A8,$L$126,IF(31&lt;=$A8,$L$125,IF(21&lt;=$A8,$L$124,IF(11&lt;=$A8,$L$123,IF(1&lt;=$A8,$L$122,0)))))))),0))*1.1,0)</f>
        <v>36206</v>
      </c>
      <c r="L8" s="95">
        <v>969</v>
      </c>
      <c r="M8" s="96">
        <f t="shared" si="9"/>
        <v>37175</v>
      </c>
      <c r="N8" s="97">
        <f t="shared" si="1"/>
        <v>2130</v>
      </c>
      <c r="O8" s="98">
        <f t="shared" si="1"/>
        <v>28</v>
      </c>
      <c r="P8" s="99">
        <f t="shared" si="1"/>
        <v>2158</v>
      </c>
      <c r="Q8" s="100">
        <f>ROUNDDOWN(($R$119+ROUNDDOWN(($A8*IF(501&lt;=$A8,$R$128,IF(101&lt;=$A8,$R$127,IF(51&lt;=$A8,$R$126,IF(31&lt;=$A8,$R$125,IF(21&lt;=$A8,$R$124,IF(11&lt;=$A8,$R$123,IF(1&lt;=$A8,$R$122,0)))))))),0))*1.1,0)</f>
        <v>38336</v>
      </c>
      <c r="R8" s="101">
        <f t="shared" si="6"/>
        <v>1009</v>
      </c>
      <c r="S8" s="102">
        <f t="shared" si="10"/>
        <v>39345</v>
      </c>
      <c r="T8" s="103">
        <f t="shared" si="2"/>
        <v>2130</v>
      </c>
      <c r="U8" s="104">
        <f t="shared" si="2"/>
        <v>40</v>
      </c>
      <c r="V8" s="105">
        <f t="shared" si="2"/>
        <v>2170</v>
      </c>
      <c r="W8" s="106">
        <f t="shared" si="3"/>
        <v>32858</v>
      </c>
      <c r="X8" s="86">
        <f t="shared" si="3"/>
        <v>184</v>
      </c>
      <c r="Y8" s="87">
        <f t="shared" si="3"/>
        <v>33042</v>
      </c>
      <c r="Z8" s="107">
        <f t="shared" si="4"/>
        <v>6.998174516246805</v>
      </c>
      <c r="AA8" s="83">
        <f t="shared" si="4"/>
        <v>1.2230303030303031</v>
      </c>
      <c r="AB8" s="83">
        <f t="shared" si="4"/>
        <v>6.2422655878153259</v>
      </c>
    </row>
    <row r="9" spans="1:28" s="57" customFormat="1" ht="18" customHeight="1" x14ac:dyDescent="0.25">
      <c r="A9" s="84">
        <v>4</v>
      </c>
      <c r="B9" s="85">
        <f t="shared" si="5"/>
        <v>5478</v>
      </c>
      <c r="C9" s="86">
        <v>825</v>
      </c>
      <c r="D9" s="87">
        <f t="shared" si="7"/>
        <v>6303</v>
      </c>
      <c r="E9" s="88">
        <f>ROUNDDOWN(($F$119+ROUNDDOWN(($A9*IF(501&lt;=$A9,$F$128,IF(101&lt;=$A9,$F$127,IF(51&lt;=$A9,$F$126,IF(31&lt;=$A9,$F$125,IF(21&lt;=$A9,$F$124,IF(11&lt;=$A9,$F$123,IF(1&lt;=$A9,$F$122,0)))))))),0))*1.1,0)</f>
        <v>34148</v>
      </c>
      <c r="F9" s="89">
        <v>1020</v>
      </c>
      <c r="G9" s="90">
        <f t="shared" si="8"/>
        <v>35168</v>
      </c>
      <c r="H9" s="91">
        <f t="shared" si="0"/>
        <v>28670</v>
      </c>
      <c r="I9" s="92">
        <f t="shared" si="0"/>
        <v>195</v>
      </c>
      <c r="J9" s="93">
        <f t="shared" si="0"/>
        <v>28865</v>
      </c>
      <c r="K9" s="94">
        <f>ROUNDDOWN(($L$119+ROUNDDOWN(($A9*IF(501&lt;=$A9,$L$128,IF(101&lt;=$A9,$L$127,IF(51&lt;=$A9,$L$126,IF(31&lt;=$A9,$L$125,IF(21&lt;=$A9,$L$124,IF(11&lt;=$A9,$L$123,IF(1&lt;=$A9,$L$122,0)))))))),0))*1.1,0)</f>
        <v>36282</v>
      </c>
      <c r="L9" s="95">
        <v>1042</v>
      </c>
      <c r="M9" s="96">
        <f t="shared" si="9"/>
        <v>37324</v>
      </c>
      <c r="N9" s="97">
        <f t="shared" si="1"/>
        <v>2134</v>
      </c>
      <c r="O9" s="98">
        <f t="shared" si="1"/>
        <v>22</v>
      </c>
      <c r="P9" s="99">
        <f t="shared" si="1"/>
        <v>2156</v>
      </c>
      <c r="Q9" s="100">
        <f>ROUNDDOWN(($R$119+ROUNDDOWN(($A9*IF(501&lt;=$A9,$R$128,IF(101&lt;=$A9,$R$127,IF(51&lt;=$A9,$R$126,IF(31&lt;=$A9,$R$125,IF(21&lt;=$A9,$R$124,IF(11&lt;=$A9,$R$123,IF(1&lt;=$A9,$R$122,0)))))))),0))*1.1,0)</f>
        <v>38416</v>
      </c>
      <c r="R9" s="101">
        <f t="shared" si="6"/>
        <v>1082</v>
      </c>
      <c r="S9" s="102">
        <f t="shared" si="10"/>
        <v>39498</v>
      </c>
      <c r="T9" s="103">
        <f t="shared" si="2"/>
        <v>2134</v>
      </c>
      <c r="U9" s="104">
        <f t="shared" si="2"/>
        <v>40</v>
      </c>
      <c r="V9" s="105">
        <f t="shared" si="2"/>
        <v>2174</v>
      </c>
      <c r="W9" s="106">
        <f t="shared" si="3"/>
        <v>32938</v>
      </c>
      <c r="X9" s="86">
        <f t="shared" si="3"/>
        <v>257</v>
      </c>
      <c r="Y9" s="87">
        <f t="shared" si="3"/>
        <v>33195</v>
      </c>
      <c r="Z9" s="107">
        <f t="shared" si="4"/>
        <v>7.0127783862723625</v>
      </c>
      <c r="AA9" s="83">
        <f t="shared" si="4"/>
        <v>1.3115151515151515</v>
      </c>
      <c r="AB9" s="83">
        <f t="shared" si="4"/>
        <v>6.2665397429795338</v>
      </c>
    </row>
    <row r="10" spans="1:28" s="57" customFormat="1" ht="18" customHeight="1" x14ac:dyDescent="0.25">
      <c r="A10" s="84">
        <v>5</v>
      </c>
      <c r="B10" s="85">
        <f t="shared" si="5"/>
        <v>5478</v>
      </c>
      <c r="C10" s="86">
        <v>825</v>
      </c>
      <c r="D10" s="87">
        <f t="shared" si="7"/>
        <v>6303</v>
      </c>
      <c r="E10" s="88">
        <f>ROUNDDOWN(($F$119+ROUNDDOWN(($A10*IF(501&lt;=$A10,$F$128,IF(101&lt;=$A10,$F$127,IF(51&lt;=$A10,$F$126,IF(31&lt;=$A10,$F$125,IF(21&lt;=$A10,$F$124,IF(11&lt;=$A10,$F$123,IF(1&lt;=$A10,$F$122,0)))))))),0))*1.1,0)</f>
        <v>34219</v>
      </c>
      <c r="F10" s="89">
        <v>1100</v>
      </c>
      <c r="G10" s="90">
        <f t="shared" si="8"/>
        <v>35319</v>
      </c>
      <c r="H10" s="91">
        <f t="shared" si="0"/>
        <v>28741</v>
      </c>
      <c r="I10" s="92">
        <f t="shared" si="0"/>
        <v>275</v>
      </c>
      <c r="J10" s="93">
        <f t="shared" si="0"/>
        <v>29016</v>
      </c>
      <c r="K10" s="94">
        <f>ROUNDDOWN(($L$119+ROUNDDOWN(($A10*IF(501&lt;=$A10,$L$128,IF(101&lt;=$A10,$L$127,IF(51&lt;=$A10,$L$126,IF(31&lt;=$A10,$L$125,IF(21&lt;=$A10,$L$124,IF(11&lt;=$A10,$L$123,IF(1&lt;=$A10,$L$122,0)))))))),0))*1.1,0)</f>
        <v>36358</v>
      </c>
      <c r="L10" s="95">
        <v>1116</v>
      </c>
      <c r="M10" s="96">
        <f t="shared" si="9"/>
        <v>37474</v>
      </c>
      <c r="N10" s="97">
        <f t="shared" si="1"/>
        <v>2139</v>
      </c>
      <c r="O10" s="98">
        <f t="shared" si="1"/>
        <v>16</v>
      </c>
      <c r="P10" s="99">
        <f t="shared" si="1"/>
        <v>2155</v>
      </c>
      <c r="Q10" s="100">
        <f>ROUNDDOWN(($R$119+ROUNDDOWN(($A10*IF(501&lt;=$A10,$R$128,IF(101&lt;=$A10,$R$127,IF(51&lt;=$A10,$R$126,IF(31&lt;=$A10,$R$125,IF(21&lt;=$A10,$R$124,IF(11&lt;=$A10,$R$123,IF(1&lt;=$A10,$R$122,0)))))))),0))*1.1,0)</f>
        <v>38496</v>
      </c>
      <c r="R10" s="101">
        <f t="shared" si="6"/>
        <v>1155</v>
      </c>
      <c r="S10" s="102">
        <f t="shared" si="10"/>
        <v>39651</v>
      </c>
      <c r="T10" s="103">
        <f t="shared" si="2"/>
        <v>2138</v>
      </c>
      <c r="U10" s="104">
        <f t="shared" si="2"/>
        <v>39</v>
      </c>
      <c r="V10" s="105">
        <f t="shared" si="2"/>
        <v>2177</v>
      </c>
      <c r="W10" s="106">
        <f t="shared" si="3"/>
        <v>33018</v>
      </c>
      <c r="X10" s="86">
        <f t="shared" si="3"/>
        <v>330</v>
      </c>
      <c r="Y10" s="87">
        <f t="shared" si="3"/>
        <v>33348</v>
      </c>
      <c r="Z10" s="107">
        <f>Q10/B10</f>
        <v>7.0273822562979191</v>
      </c>
      <c r="AA10" s="83">
        <f t="shared" si="4"/>
        <v>1.4</v>
      </c>
      <c r="AB10" s="83">
        <f t="shared" si="4"/>
        <v>6.2908138981437407</v>
      </c>
    </row>
    <row r="11" spans="1:28" s="57" customFormat="1" ht="18" customHeight="1" x14ac:dyDescent="0.25">
      <c r="A11" s="108">
        <v>6</v>
      </c>
      <c r="B11" s="109">
        <f t="shared" si="5"/>
        <v>5478</v>
      </c>
      <c r="C11" s="80">
        <v>995</v>
      </c>
      <c r="D11" s="110">
        <f>B11+C11</f>
        <v>6473</v>
      </c>
      <c r="E11" s="88">
        <f>ROUNDDOWN(($F$119+ROUNDDOWN(($A11*IF(501&lt;=$A11,$F$128,IF(101&lt;=$A11,$F$127,IF(51&lt;=$A11,$F$126,IF(31&lt;=$A11,$F$125,IF(21&lt;=$A11,$F$124,IF(11&lt;=$A11,$F$123,IF(1&lt;=$A11,$F$122,0)))))))),0))*1.1,0)</f>
        <v>34291</v>
      </c>
      <c r="F11" s="89">
        <v>1179</v>
      </c>
      <c r="G11" s="90">
        <f t="shared" si="8"/>
        <v>35470</v>
      </c>
      <c r="H11" s="91">
        <f t="shared" si="0"/>
        <v>28813</v>
      </c>
      <c r="I11" s="92">
        <f t="shared" si="0"/>
        <v>184</v>
      </c>
      <c r="J11" s="93">
        <f t="shared" si="0"/>
        <v>28997</v>
      </c>
      <c r="K11" s="94">
        <f>ROUNDDOWN(($L$119+ROUNDDOWN(($A11*IF(501&lt;=$A11,$L$128,IF(101&lt;=$A11,$L$127,IF(51&lt;=$A11,$L$126,IF(31&lt;=$A11,$L$125,IF(21&lt;=$A11,$L$124,IF(11&lt;=$A11,$L$123,IF(1&lt;=$A11,$L$122,0)))))))),0))*1.1,0)</f>
        <v>36434</v>
      </c>
      <c r="L11" s="95">
        <v>1190</v>
      </c>
      <c r="M11" s="96">
        <f t="shared" si="9"/>
        <v>37624</v>
      </c>
      <c r="N11" s="97">
        <f t="shared" si="1"/>
        <v>2143</v>
      </c>
      <c r="O11" s="98">
        <f t="shared" si="1"/>
        <v>11</v>
      </c>
      <c r="P11" s="99">
        <f t="shared" si="1"/>
        <v>2154</v>
      </c>
      <c r="Q11" s="100">
        <f>ROUNDDOWN(($R$119+ROUNDDOWN(($A11*IF(501&lt;=$A11,$R$128,IF(101&lt;=$A11,$R$127,IF(51&lt;=$A11,$R$126,IF(31&lt;=$A11,$R$125,IF(21&lt;=$A11,$R$124,IF(11&lt;=$A11,$R$123,IF(1&lt;=$A11,$R$122,0)))))))),0))*1.1,0)</f>
        <v>38577</v>
      </c>
      <c r="R11" s="101">
        <f t="shared" si="6"/>
        <v>1227</v>
      </c>
      <c r="S11" s="102">
        <f t="shared" si="10"/>
        <v>39804</v>
      </c>
      <c r="T11" s="103">
        <f t="shared" si="2"/>
        <v>2143</v>
      </c>
      <c r="U11" s="104">
        <f t="shared" si="2"/>
        <v>37</v>
      </c>
      <c r="V11" s="105">
        <f t="shared" si="2"/>
        <v>2180</v>
      </c>
      <c r="W11" s="106">
        <f t="shared" si="3"/>
        <v>33099</v>
      </c>
      <c r="X11" s="86">
        <f t="shared" si="3"/>
        <v>232</v>
      </c>
      <c r="Y11" s="87">
        <f t="shared" si="3"/>
        <v>33331</v>
      </c>
      <c r="Z11" s="107">
        <f t="shared" si="4"/>
        <v>7.0421686746987948</v>
      </c>
      <c r="AA11" s="83">
        <f t="shared" si="4"/>
        <v>1.2331658291457286</v>
      </c>
      <c r="AB11" s="83">
        <f t="shared" si="4"/>
        <v>6.1492352850301248</v>
      </c>
    </row>
    <row r="12" spans="1:28" s="57" customFormat="1" ht="18" customHeight="1" x14ac:dyDescent="0.25">
      <c r="A12" s="84">
        <v>7</v>
      </c>
      <c r="B12" s="85">
        <f t="shared" si="5"/>
        <v>5478</v>
      </c>
      <c r="C12" s="106">
        <v>1166</v>
      </c>
      <c r="D12" s="111">
        <f t="shared" si="7"/>
        <v>6644</v>
      </c>
      <c r="E12" s="88">
        <f>ROUNDDOWN(($F$119+ROUNDDOWN(($A12*IF(501&lt;=$A12,$F$128,IF(101&lt;=$A12,$F$127,IF(51&lt;=$A12,$F$126,IF(31&lt;=$A12,$F$125,IF(21&lt;=$A12,$F$124,IF(11&lt;=$A12,$F$123,IF(1&lt;=$A12,$F$122,0)))))))),0))*1.1,0)</f>
        <v>34362</v>
      </c>
      <c r="F12" s="89">
        <v>1258</v>
      </c>
      <c r="G12" s="90">
        <f t="shared" si="8"/>
        <v>35620</v>
      </c>
      <c r="H12" s="91">
        <f t="shared" si="0"/>
        <v>28884</v>
      </c>
      <c r="I12" s="92">
        <f t="shared" si="0"/>
        <v>92</v>
      </c>
      <c r="J12" s="93">
        <f t="shared" si="0"/>
        <v>28976</v>
      </c>
      <c r="K12" s="94">
        <f>ROUNDDOWN(($L$119+ROUNDDOWN(($A12*IF(501&lt;=$A12,$L$128,IF(101&lt;=$A12,$L$127,IF(51&lt;=$A12,$L$126,IF(31&lt;=$A12,$L$125,IF(21&lt;=$A12,$L$124,IF(11&lt;=$A12,$L$123,IF(1&lt;=$A12,$L$122,0)))))))),0))*1.1,0)</f>
        <v>36510</v>
      </c>
      <c r="L12" s="95">
        <v>1263</v>
      </c>
      <c r="M12" s="96">
        <f t="shared" si="9"/>
        <v>37773</v>
      </c>
      <c r="N12" s="97">
        <f t="shared" si="1"/>
        <v>2148</v>
      </c>
      <c r="O12" s="98">
        <f t="shared" si="1"/>
        <v>5</v>
      </c>
      <c r="P12" s="99">
        <f t="shared" si="1"/>
        <v>2153</v>
      </c>
      <c r="Q12" s="100">
        <f>ROUNDDOWN(($R$119+ROUNDDOWN(($A12*IF(501&lt;=$A12,$R$128,IF(101&lt;=$A12,$R$127,IF(51&lt;=$A12,$R$126,IF(31&lt;=$A12,$R$125,IF(21&lt;=$A12,$R$124,IF(11&lt;=$A12,$R$123,IF(1&lt;=$A12,$R$122,0)))))))),0))*1.1,0)</f>
        <v>38657</v>
      </c>
      <c r="R12" s="101">
        <f t="shared" si="6"/>
        <v>1300</v>
      </c>
      <c r="S12" s="102">
        <f t="shared" si="10"/>
        <v>39957</v>
      </c>
      <c r="T12" s="103">
        <f t="shared" si="2"/>
        <v>2147</v>
      </c>
      <c r="U12" s="104">
        <f t="shared" si="2"/>
        <v>37</v>
      </c>
      <c r="V12" s="105">
        <f t="shared" si="2"/>
        <v>2184</v>
      </c>
      <c r="W12" s="106">
        <f t="shared" si="3"/>
        <v>33179</v>
      </c>
      <c r="X12" s="86">
        <f t="shared" si="3"/>
        <v>134</v>
      </c>
      <c r="Y12" s="87">
        <f t="shared" si="3"/>
        <v>33313</v>
      </c>
      <c r="Z12" s="107">
        <f t="shared" si="4"/>
        <v>7.0567725447243523</v>
      </c>
      <c r="AA12" s="83">
        <f t="shared" si="4"/>
        <v>1.1149228130360205</v>
      </c>
      <c r="AB12" s="83">
        <f t="shared" si="4"/>
        <v>6.0139975918121618</v>
      </c>
    </row>
    <row r="13" spans="1:28" s="57" customFormat="1" ht="18" customHeight="1" x14ac:dyDescent="0.25">
      <c r="A13" s="84">
        <v>8</v>
      </c>
      <c r="B13" s="85">
        <f t="shared" si="5"/>
        <v>5478</v>
      </c>
      <c r="C13" s="106">
        <v>1336</v>
      </c>
      <c r="D13" s="111">
        <f t="shared" si="7"/>
        <v>6814</v>
      </c>
      <c r="E13" s="88">
        <f>ROUNDDOWN(($F$119+ROUNDDOWN(($A13*IF(501&lt;=$A13,$F$128,IF(101&lt;=$A13,$F$127,IF(51&lt;=$A13,$F$126,IF(31&lt;=$A13,$F$125,IF(21&lt;=$A13,$F$124,IF(11&lt;=$A13,$F$123,IF(1&lt;=$A13,$F$122,0)))))))),0))*1.1,0)</f>
        <v>34434</v>
      </c>
      <c r="F13" s="89">
        <v>1337</v>
      </c>
      <c r="G13" s="90">
        <f t="shared" si="8"/>
        <v>35771</v>
      </c>
      <c r="H13" s="91">
        <f t="shared" si="0"/>
        <v>28956</v>
      </c>
      <c r="I13" s="92">
        <f t="shared" si="0"/>
        <v>1</v>
      </c>
      <c r="J13" s="93">
        <f t="shared" si="0"/>
        <v>28957</v>
      </c>
      <c r="K13" s="94">
        <f>ROUNDDOWN(($L$119+ROUNDDOWN(($A13*IF(501&lt;=$A13,$L$128,IF(101&lt;=$A13,$L$127,IF(51&lt;=$A13,$L$126,IF(31&lt;=$A13,$L$125,IF(21&lt;=$A13,$L$124,IF(11&lt;=$A13,$L$123,IF(1&lt;=$A13,$L$122,0)))))))),0))*1.1,0)</f>
        <v>36586</v>
      </c>
      <c r="L13" s="95">
        <v>1337</v>
      </c>
      <c r="M13" s="96">
        <f t="shared" si="9"/>
        <v>37923</v>
      </c>
      <c r="N13" s="97">
        <f t="shared" si="1"/>
        <v>2152</v>
      </c>
      <c r="O13" s="98">
        <f t="shared" si="1"/>
        <v>0</v>
      </c>
      <c r="P13" s="99">
        <f t="shared" si="1"/>
        <v>2152</v>
      </c>
      <c r="Q13" s="100">
        <f>ROUNDDOWN(($R$119+ROUNDDOWN(($A13*IF(501&lt;=$A13,$R$128,IF(101&lt;=$A13,$R$127,IF(51&lt;=$A13,$R$126,IF(31&lt;=$A13,$R$125,IF(21&lt;=$A13,$R$124,IF(11&lt;=$A13,$R$123,IF(1&lt;=$A13,$R$122,0)))))))),0))*1.1,0)</f>
        <v>38737</v>
      </c>
      <c r="R13" s="101">
        <f t="shared" si="6"/>
        <v>1372</v>
      </c>
      <c r="S13" s="102">
        <f t="shared" si="10"/>
        <v>40109</v>
      </c>
      <c r="T13" s="103">
        <f t="shared" si="2"/>
        <v>2151</v>
      </c>
      <c r="U13" s="104">
        <f t="shared" si="2"/>
        <v>35</v>
      </c>
      <c r="V13" s="105">
        <f t="shared" si="2"/>
        <v>2186</v>
      </c>
      <c r="W13" s="106">
        <f t="shared" si="3"/>
        <v>33259</v>
      </c>
      <c r="X13" s="86">
        <f t="shared" si="3"/>
        <v>36</v>
      </c>
      <c r="Y13" s="87">
        <f t="shared" si="3"/>
        <v>33295</v>
      </c>
      <c r="Z13" s="107">
        <f t="shared" si="4"/>
        <v>7.071376414749909</v>
      </c>
      <c r="AA13" s="83">
        <f t="shared" si="4"/>
        <v>1.0269461077844311</v>
      </c>
      <c r="AB13" s="83">
        <f t="shared" si="4"/>
        <v>5.886263574992662</v>
      </c>
    </row>
    <row r="14" spans="1:28" s="57" customFormat="1" ht="18" customHeight="1" x14ac:dyDescent="0.25">
      <c r="A14" s="84">
        <v>9</v>
      </c>
      <c r="B14" s="85">
        <f t="shared" si="5"/>
        <v>5478</v>
      </c>
      <c r="C14" s="106">
        <v>1507</v>
      </c>
      <c r="D14" s="111">
        <f>B14+C14</f>
        <v>6985</v>
      </c>
      <c r="E14" s="88">
        <f>ROUNDDOWN(($F$119+ROUNDDOWN(($A14*IF(501&lt;=$A14,$F$128,IF(101&lt;=$A14,$F$127,IF(51&lt;=$A14,$F$126,IF(31&lt;=$A14,$F$125,IF(21&lt;=$A14,$F$124,IF(11&lt;=$A14,$F$123,IF(1&lt;=$A14,$F$122,0)))))))),0))*1.1,0)</f>
        <v>34505</v>
      </c>
      <c r="F14" s="89">
        <v>1436</v>
      </c>
      <c r="G14" s="90">
        <f t="shared" si="8"/>
        <v>35941</v>
      </c>
      <c r="H14" s="91">
        <f t="shared" si="0"/>
        <v>29027</v>
      </c>
      <c r="I14" s="92">
        <f t="shared" si="0"/>
        <v>-71</v>
      </c>
      <c r="J14" s="93">
        <f t="shared" si="0"/>
        <v>28956</v>
      </c>
      <c r="K14" s="94">
        <f>ROUNDDOWN(($L$119+ROUNDDOWN(($A14*IF(501&lt;=$A14,$L$128,IF(101&lt;=$A14,$L$127,IF(51&lt;=$A14,$L$126,IF(31&lt;=$A14,$L$125,IF(21&lt;=$A14,$L$124,IF(11&lt;=$A14,$L$123,IF(1&lt;=$A14,$L$122,0)))))))),0))*1.1,0)</f>
        <v>36661</v>
      </c>
      <c r="L14" s="95">
        <v>1441</v>
      </c>
      <c r="M14" s="96">
        <f t="shared" si="9"/>
        <v>38102</v>
      </c>
      <c r="N14" s="97">
        <f t="shared" si="1"/>
        <v>2156</v>
      </c>
      <c r="O14" s="98">
        <f t="shared" si="1"/>
        <v>5</v>
      </c>
      <c r="P14" s="99">
        <f t="shared" si="1"/>
        <v>2161</v>
      </c>
      <c r="Q14" s="100">
        <f>ROUNDDOWN(($R$119+ROUNDDOWN(($A14*IF(501&lt;=$A14,$R$128,IF(101&lt;=$A14,$R$127,IF(51&lt;=$A14,$R$126,IF(31&lt;=$A14,$R$125,IF(21&lt;=$A14,$R$124,IF(11&lt;=$A14,$R$123,IF(1&lt;=$A14,$R$122,0)))))))),0))*1.1,0)</f>
        <v>38817</v>
      </c>
      <c r="R14" s="101">
        <f t="shared" si="6"/>
        <v>1445</v>
      </c>
      <c r="S14" s="102">
        <f t="shared" si="10"/>
        <v>40262</v>
      </c>
      <c r="T14" s="103">
        <f t="shared" si="2"/>
        <v>2156</v>
      </c>
      <c r="U14" s="104">
        <f t="shared" si="2"/>
        <v>4</v>
      </c>
      <c r="V14" s="105">
        <f t="shared" si="2"/>
        <v>2160</v>
      </c>
      <c r="W14" s="106">
        <f t="shared" si="3"/>
        <v>33339</v>
      </c>
      <c r="X14" s="86">
        <f t="shared" si="3"/>
        <v>-62</v>
      </c>
      <c r="Y14" s="87">
        <f t="shared" si="3"/>
        <v>33277</v>
      </c>
      <c r="Z14" s="107">
        <f t="shared" si="4"/>
        <v>7.0859802847754656</v>
      </c>
      <c r="AA14" s="83">
        <f t="shared" si="4"/>
        <v>0.95885865958858663</v>
      </c>
      <c r="AB14" s="83">
        <f t="shared" si="4"/>
        <v>5.7640658554044384</v>
      </c>
    </row>
    <row r="15" spans="1:28" s="57" customFormat="1" ht="18" customHeight="1" x14ac:dyDescent="0.25">
      <c r="A15" s="84">
        <v>10</v>
      </c>
      <c r="B15" s="85">
        <f t="shared" si="5"/>
        <v>5478</v>
      </c>
      <c r="C15" s="106">
        <v>1677</v>
      </c>
      <c r="D15" s="111">
        <f t="shared" ref="D15:D78" si="11">B15+C15</f>
        <v>7155</v>
      </c>
      <c r="E15" s="88">
        <f>ROUNDDOWN(($F$119+ROUNDDOWN(($A15*IF(501&lt;=$A15,$F$128,IF(101&lt;=$A15,$F$127,IF(51&lt;=$A15,$F$126,IF(31&lt;=$A15,$F$125,IF(21&lt;=$A15,$F$124,IF(11&lt;=$A15,$F$123,IF(1&lt;=$A15,$F$122,0)))))))),0))*1.1,0)</f>
        <v>34577</v>
      </c>
      <c r="F15" s="89">
        <v>1518</v>
      </c>
      <c r="G15" s="90">
        <f t="shared" si="8"/>
        <v>36095</v>
      </c>
      <c r="H15" s="91">
        <f t="shared" si="0"/>
        <v>29099</v>
      </c>
      <c r="I15" s="92">
        <f t="shared" si="0"/>
        <v>-159</v>
      </c>
      <c r="J15" s="93">
        <f t="shared" si="0"/>
        <v>28940</v>
      </c>
      <c r="K15" s="94">
        <f>ROUNDDOWN(($L$119+ROUNDDOWN(($A15*IF(501&lt;=$A15,$L$128,IF(101&lt;=$A15,$L$127,IF(51&lt;=$A15,$L$126,IF(31&lt;=$A15,$L$125,IF(21&lt;=$A15,$L$124,IF(11&lt;=$A15,$L$123,IF(1&lt;=$A15,$L$122,0)))))))),0))*1.1,0)</f>
        <v>36737</v>
      </c>
      <c r="L15" s="95">
        <v>1518</v>
      </c>
      <c r="M15" s="96">
        <f t="shared" si="9"/>
        <v>38255</v>
      </c>
      <c r="N15" s="97">
        <f t="shared" si="1"/>
        <v>2160</v>
      </c>
      <c r="O15" s="98">
        <f t="shared" si="1"/>
        <v>0</v>
      </c>
      <c r="P15" s="99">
        <f t="shared" si="1"/>
        <v>2160</v>
      </c>
      <c r="Q15" s="100">
        <f>ROUNDDOWN(($R$119+ROUNDDOWN(($A15*IF(501&lt;=$A15,$R$128,IF(101&lt;=$A15,$R$127,IF(51&lt;=$A15,$R$126,IF(31&lt;=$A15,$R$125,IF(21&lt;=$A15,$R$124,IF(11&lt;=$A15,$R$123,IF(1&lt;=$A15,$R$122,0)))))))),0))*1.1,0)</f>
        <v>38898</v>
      </c>
      <c r="R15" s="101">
        <f t="shared" si="6"/>
        <v>1518</v>
      </c>
      <c r="S15" s="102">
        <f t="shared" si="10"/>
        <v>40416</v>
      </c>
      <c r="T15" s="103">
        <f t="shared" si="2"/>
        <v>2161</v>
      </c>
      <c r="U15" s="104">
        <f t="shared" si="2"/>
        <v>0</v>
      </c>
      <c r="V15" s="105">
        <f t="shared" si="2"/>
        <v>2161</v>
      </c>
      <c r="W15" s="106">
        <f t="shared" si="3"/>
        <v>33420</v>
      </c>
      <c r="X15" s="86">
        <f t="shared" si="3"/>
        <v>-159</v>
      </c>
      <c r="Y15" s="87">
        <f t="shared" si="3"/>
        <v>33261</v>
      </c>
      <c r="Z15" s="107">
        <f t="shared" si="4"/>
        <v>7.1007667031763413</v>
      </c>
      <c r="AA15" s="83">
        <f t="shared" si="4"/>
        <v>0.90518783542039361</v>
      </c>
      <c r="AB15" s="83">
        <f t="shared" si="4"/>
        <v>5.6486373165618451</v>
      </c>
    </row>
    <row r="16" spans="1:28" s="57" customFormat="1" ht="18" customHeight="1" x14ac:dyDescent="0.25">
      <c r="A16" s="84">
        <v>11</v>
      </c>
      <c r="B16" s="85">
        <f t="shared" si="5"/>
        <v>5722</v>
      </c>
      <c r="C16" s="106">
        <v>1848</v>
      </c>
      <c r="D16" s="111">
        <f t="shared" si="11"/>
        <v>7570</v>
      </c>
      <c r="E16" s="88">
        <f>ROUNDDOWN(($F$119+ROUNDDOWN(($A16*IF(501&lt;=$A16,$F$128,IF(101&lt;=$A16,$F$127,IF(51&lt;=$A16,$F$126,IF(31&lt;=$A16,$F$125,IF(21&lt;=$A16,$F$124,IF(11&lt;=$A16,$F$123,IF(1&lt;=$A16,$F$122,0)))))))),0))*1.1,0)</f>
        <v>34854</v>
      </c>
      <c r="F16" s="89">
        <v>1768</v>
      </c>
      <c r="G16" s="90">
        <f t="shared" si="8"/>
        <v>36622</v>
      </c>
      <c r="H16" s="91">
        <f t="shared" si="0"/>
        <v>29132</v>
      </c>
      <c r="I16" s="92">
        <f t="shared" si="0"/>
        <v>-80</v>
      </c>
      <c r="J16" s="93">
        <f t="shared" si="0"/>
        <v>29052</v>
      </c>
      <c r="K16" s="94">
        <f>ROUNDDOWN(($L$119+ROUNDDOWN(($A16*IF(501&lt;=$A16,$L$128,IF(101&lt;=$A16,$L$127,IF(51&lt;=$A16,$L$126,IF(31&lt;=$A16,$L$125,IF(21&lt;=$A16,$L$124,IF(11&lt;=$A16,$L$123,IF(1&lt;=$A16,$L$122,0)))))))),0))*1.1,0)</f>
        <v>37031</v>
      </c>
      <c r="L16" s="95">
        <v>1788</v>
      </c>
      <c r="M16" s="96">
        <f t="shared" si="9"/>
        <v>38819</v>
      </c>
      <c r="N16" s="97">
        <f t="shared" si="1"/>
        <v>2177</v>
      </c>
      <c r="O16" s="98">
        <f t="shared" si="1"/>
        <v>20</v>
      </c>
      <c r="P16" s="99">
        <f t="shared" si="1"/>
        <v>2197</v>
      </c>
      <c r="Q16" s="100">
        <f>ROUNDDOWN(($R$119+ROUNDDOWN(($A16*IF(501&lt;=$A16,$R$128,IF(101&lt;=$A16,$R$127,IF(51&lt;=$A16,$R$126,IF(31&lt;=$A16,$R$125,IF(21&lt;=$A16,$R$124,IF(11&lt;=$A16,$R$123,IF(1&lt;=$A16,$R$122,0)))))))),0))*1.1,0)</f>
        <v>39208</v>
      </c>
      <c r="R16" s="101">
        <f t="shared" si="6"/>
        <v>1808</v>
      </c>
      <c r="S16" s="102">
        <f t="shared" si="10"/>
        <v>41016</v>
      </c>
      <c r="T16" s="103">
        <f t="shared" si="2"/>
        <v>2177</v>
      </c>
      <c r="U16" s="104">
        <f t="shared" si="2"/>
        <v>20</v>
      </c>
      <c r="V16" s="105">
        <f t="shared" si="2"/>
        <v>2197</v>
      </c>
      <c r="W16" s="106">
        <f t="shared" si="3"/>
        <v>33486</v>
      </c>
      <c r="X16" s="86">
        <f t="shared" si="3"/>
        <v>-40</v>
      </c>
      <c r="Y16" s="87">
        <f t="shared" si="3"/>
        <v>33446</v>
      </c>
      <c r="Z16" s="107">
        <f t="shared" si="4"/>
        <v>6.8521495980426428</v>
      </c>
      <c r="AA16" s="83">
        <f t="shared" si="4"/>
        <v>0.97835497835497831</v>
      </c>
      <c r="AB16" s="83">
        <f t="shared" si="4"/>
        <v>5.4182298546895638</v>
      </c>
    </row>
    <row r="17" spans="1:28" s="57" customFormat="1" ht="18" customHeight="1" x14ac:dyDescent="0.25">
      <c r="A17" s="84">
        <v>12</v>
      </c>
      <c r="B17" s="85">
        <f t="shared" si="5"/>
        <v>5966</v>
      </c>
      <c r="C17" s="106">
        <v>2018</v>
      </c>
      <c r="D17" s="111">
        <f t="shared" si="11"/>
        <v>7984</v>
      </c>
      <c r="E17" s="88">
        <f>ROUNDDOWN(($F$119+ROUNDDOWN(($A17*IF(501&lt;=$A17,$F$128,IF(101&lt;=$A17,$F$127,IF(51&lt;=$A17,$F$126,IF(31&lt;=$A17,$F$125,IF(21&lt;=$A17,$F$124,IF(11&lt;=$A17,$F$123,IF(1&lt;=$A17,$F$122,0)))))))),0))*1.1,0)</f>
        <v>34944</v>
      </c>
      <c r="F17" s="89">
        <v>1865</v>
      </c>
      <c r="G17" s="90">
        <f t="shared" si="8"/>
        <v>36809</v>
      </c>
      <c r="H17" s="91">
        <f t="shared" si="0"/>
        <v>28978</v>
      </c>
      <c r="I17" s="92">
        <f t="shared" si="0"/>
        <v>-153</v>
      </c>
      <c r="J17" s="93">
        <f t="shared" si="0"/>
        <v>28825</v>
      </c>
      <c r="K17" s="94">
        <f>ROUNDDOWN(($L$119+ROUNDDOWN(($A17*IF(501&lt;=$A17,$L$128,IF(101&lt;=$A17,$L$127,IF(51&lt;=$A17,$L$126,IF(31&lt;=$A17,$L$125,IF(21&lt;=$A17,$L$124,IF(11&lt;=$A17,$L$123,IF(1&lt;=$A17,$L$122,0)))))))),0))*1.1,0)</f>
        <v>37127</v>
      </c>
      <c r="L17" s="95">
        <v>1883</v>
      </c>
      <c r="M17" s="96">
        <f t="shared" si="9"/>
        <v>39010</v>
      </c>
      <c r="N17" s="97">
        <f t="shared" si="1"/>
        <v>2183</v>
      </c>
      <c r="O17" s="98">
        <f t="shared" si="1"/>
        <v>18</v>
      </c>
      <c r="P17" s="99">
        <f t="shared" si="1"/>
        <v>2201</v>
      </c>
      <c r="Q17" s="100">
        <f>ROUNDDOWN(($R$119+ROUNDDOWN(($A17*IF(501&lt;=$A17,$R$128,IF(101&lt;=$A17,$R$127,IF(51&lt;=$A17,$R$126,IF(31&lt;=$A17,$R$125,IF(21&lt;=$A17,$R$124,IF(11&lt;=$A17,$R$123,IF(1&lt;=$A17,$R$122,0)))))))),0))*1.1,0)</f>
        <v>39309</v>
      </c>
      <c r="R17" s="101">
        <f t="shared" si="6"/>
        <v>1900</v>
      </c>
      <c r="S17" s="102">
        <f t="shared" si="10"/>
        <v>41209</v>
      </c>
      <c r="T17" s="103">
        <f t="shared" si="2"/>
        <v>2182</v>
      </c>
      <c r="U17" s="104">
        <f t="shared" si="2"/>
        <v>17</v>
      </c>
      <c r="V17" s="105">
        <f t="shared" si="2"/>
        <v>2199</v>
      </c>
      <c r="W17" s="106">
        <f t="shared" si="3"/>
        <v>33343</v>
      </c>
      <c r="X17" s="86">
        <f t="shared" si="3"/>
        <v>-118</v>
      </c>
      <c r="Y17" s="87">
        <f t="shared" si="3"/>
        <v>33225</v>
      </c>
      <c r="Z17" s="107">
        <f t="shared" si="4"/>
        <v>6.588836741535367</v>
      </c>
      <c r="AA17" s="83">
        <f t="shared" si="4"/>
        <v>0.94152626362735381</v>
      </c>
      <c r="AB17" s="83">
        <f t="shared" si="4"/>
        <v>5.161447895791583</v>
      </c>
    </row>
    <row r="18" spans="1:28" s="57" customFormat="1" ht="18" customHeight="1" x14ac:dyDescent="0.25">
      <c r="A18" s="84">
        <v>13</v>
      </c>
      <c r="B18" s="85">
        <f t="shared" si="5"/>
        <v>6210</v>
      </c>
      <c r="C18" s="106">
        <v>2189</v>
      </c>
      <c r="D18" s="111">
        <f t="shared" si="11"/>
        <v>8399</v>
      </c>
      <c r="E18" s="88">
        <f>ROUNDDOWN(($F$119+ROUNDDOWN(($A18*IF(501&lt;=$A18,$F$128,IF(101&lt;=$A18,$F$127,IF(51&lt;=$A18,$F$126,IF(31&lt;=$A18,$F$125,IF(21&lt;=$A18,$F$124,IF(11&lt;=$A18,$F$123,IF(1&lt;=$A18,$F$122,0)))))))),0))*1.1,0)</f>
        <v>35035</v>
      </c>
      <c r="F18" s="89">
        <v>1962</v>
      </c>
      <c r="G18" s="90">
        <f t="shared" si="8"/>
        <v>36997</v>
      </c>
      <c r="H18" s="91">
        <f t="shared" si="0"/>
        <v>28825</v>
      </c>
      <c r="I18" s="92">
        <f t="shared" si="0"/>
        <v>-227</v>
      </c>
      <c r="J18" s="93">
        <f t="shared" si="0"/>
        <v>28598</v>
      </c>
      <c r="K18" s="94">
        <f>ROUNDDOWN(($L$119+ROUNDDOWN(($A18*IF(501&lt;=$A18,$L$128,IF(101&lt;=$A18,$L$127,IF(51&lt;=$A18,$L$126,IF(31&lt;=$A18,$L$125,IF(21&lt;=$A18,$L$124,IF(11&lt;=$A18,$L$123,IF(1&lt;=$A18,$L$122,0)))))))),0))*1.1,0)</f>
        <v>37222</v>
      </c>
      <c r="L18" s="95">
        <v>1977</v>
      </c>
      <c r="M18" s="96">
        <f t="shared" si="9"/>
        <v>39199</v>
      </c>
      <c r="N18" s="97">
        <f t="shared" si="1"/>
        <v>2187</v>
      </c>
      <c r="O18" s="98">
        <f t="shared" si="1"/>
        <v>15</v>
      </c>
      <c r="P18" s="99">
        <f t="shared" si="1"/>
        <v>2202</v>
      </c>
      <c r="Q18" s="100">
        <f>ROUNDDOWN(($R$119+ROUNDDOWN(($A18*IF(501&lt;=$A18,$R$128,IF(101&lt;=$A18,$R$127,IF(51&lt;=$A18,$R$126,IF(31&lt;=$A18,$R$125,IF(21&lt;=$A18,$R$124,IF(11&lt;=$A18,$R$123,IF(1&lt;=$A18,$R$122,0)))))))),0))*1.1,0)</f>
        <v>39410</v>
      </c>
      <c r="R18" s="101">
        <f t="shared" si="6"/>
        <v>1993</v>
      </c>
      <c r="S18" s="102">
        <f t="shared" si="10"/>
        <v>41403</v>
      </c>
      <c r="T18" s="103">
        <f t="shared" si="2"/>
        <v>2188</v>
      </c>
      <c r="U18" s="104">
        <f t="shared" si="2"/>
        <v>16</v>
      </c>
      <c r="V18" s="105">
        <f t="shared" si="2"/>
        <v>2204</v>
      </c>
      <c r="W18" s="106">
        <f t="shared" si="3"/>
        <v>33200</v>
      </c>
      <c r="X18" s="86">
        <f t="shared" si="3"/>
        <v>-196</v>
      </c>
      <c r="Y18" s="87">
        <f t="shared" si="3"/>
        <v>33004</v>
      </c>
      <c r="Z18" s="107">
        <f t="shared" si="4"/>
        <v>6.3462157809983895</v>
      </c>
      <c r="AA18" s="83">
        <f t="shared" si="4"/>
        <v>0.91046139789858382</v>
      </c>
      <c r="AB18" s="83">
        <f t="shared" si="4"/>
        <v>4.929515418502203</v>
      </c>
    </row>
    <row r="19" spans="1:28" s="57" customFormat="1" ht="18" customHeight="1" x14ac:dyDescent="0.25">
      <c r="A19" s="84">
        <v>14</v>
      </c>
      <c r="B19" s="85">
        <f t="shared" si="5"/>
        <v>6454</v>
      </c>
      <c r="C19" s="106">
        <v>2359</v>
      </c>
      <c r="D19" s="111">
        <f t="shared" si="11"/>
        <v>8813</v>
      </c>
      <c r="E19" s="88">
        <f>ROUNDDOWN(($F$119+ROUNDDOWN(($A19*IF(501&lt;=$A19,$F$128,IF(101&lt;=$A19,$F$127,IF(51&lt;=$A19,$F$126,IF(31&lt;=$A19,$F$125,IF(21&lt;=$A19,$F$124,IF(11&lt;=$A19,$F$123,IF(1&lt;=$A19,$F$122,0)))))))),0))*1.1,0)</f>
        <v>35125</v>
      </c>
      <c r="F19" s="89">
        <v>2059</v>
      </c>
      <c r="G19" s="90">
        <f t="shared" si="8"/>
        <v>37184</v>
      </c>
      <c r="H19" s="91">
        <f t="shared" si="0"/>
        <v>28671</v>
      </c>
      <c r="I19" s="92">
        <f t="shared" si="0"/>
        <v>-300</v>
      </c>
      <c r="J19" s="93">
        <f t="shared" si="0"/>
        <v>28371</v>
      </c>
      <c r="K19" s="94">
        <f>ROUNDDOWN(($L$119+ROUNDDOWN(($A19*IF(501&lt;=$A19,$L$128,IF(101&lt;=$A19,$L$127,IF(51&lt;=$A19,$L$126,IF(31&lt;=$A19,$L$125,IF(21&lt;=$A19,$L$124,IF(11&lt;=$A19,$L$123,IF(1&lt;=$A19,$L$122,0)))))))),0))*1.1,0)</f>
        <v>37318</v>
      </c>
      <c r="L19" s="95">
        <v>2072</v>
      </c>
      <c r="M19" s="96">
        <f t="shared" si="9"/>
        <v>39390</v>
      </c>
      <c r="N19" s="97">
        <f t="shared" si="1"/>
        <v>2193</v>
      </c>
      <c r="O19" s="98">
        <f t="shared" si="1"/>
        <v>13</v>
      </c>
      <c r="P19" s="99">
        <f t="shared" si="1"/>
        <v>2206</v>
      </c>
      <c r="Q19" s="100">
        <f>ROUNDDOWN(($R$119+ROUNDDOWN(($A19*IF(501&lt;=$A19,$R$128,IF(101&lt;=$A19,$R$127,IF(51&lt;=$A19,$R$126,IF(31&lt;=$A19,$R$125,IF(21&lt;=$A19,$R$124,IF(11&lt;=$A19,$R$123,IF(1&lt;=$A19,$R$122,0)))))))),0))*1.1,0)</f>
        <v>39512</v>
      </c>
      <c r="R19" s="101">
        <f t="shared" si="6"/>
        <v>2085</v>
      </c>
      <c r="S19" s="102">
        <f t="shared" si="10"/>
        <v>41597</v>
      </c>
      <c r="T19" s="103">
        <f t="shared" si="2"/>
        <v>2194</v>
      </c>
      <c r="U19" s="104">
        <f t="shared" si="2"/>
        <v>13</v>
      </c>
      <c r="V19" s="105">
        <f t="shared" si="2"/>
        <v>2207</v>
      </c>
      <c r="W19" s="106">
        <f t="shared" si="3"/>
        <v>33058</v>
      </c>
      <c r="X19" s="86">
        <f t="shared" si="3"/>
        <v>-274</v>
      </c>
      <c r="Y19" s="87">
        <f t="shared" si="3"/>
        <v>32784</v>
      </c>
      <c r="Z19" s="107">
        <f t="shared" si="4"/>
        <v>6.1220948249147815</v>
      </c>
      <c r="AA19" s="83">
        <f t="shared" si="4"/>
        <v>0.88384908859686306</v>
      </c>
      <c r="AB19" s="83">
        <f t="shared" si="4"/>
        <v>4.7199591512538293</v>
      </c>
    </row>
    <row r="20" spans="1:28" s="57" customFormat="1" ht="18" customHeight="1" x14ac:dyDescent="0.25">
      <c r="A20" s="84">
        <v>15</v>
      </c>
      <c r="B20" s="85">
        <f t="shared" si="5"/>
        <v>6699</v>
      </c>
      <c r="C20" s="106">
        <v>2530</v>
      </c>
      <c r="D20" s="111">
        <f t="shared" si="11"/>
        <v>9229</v>
      </c>
      <c r="E20" s="88">
        <f>ROUNDDOWN(($F$119+ROUNDDOWN(($A20*IF(501&lt;=$A20,$F$128,IF(101&lt;=$A20,$F$127,IF(51&lt;=$A20,$F$126,IF(31&lt;=$A20,$F$125,IF(21&lt;=$A20,$F$124,IF(11&lt;=$A20,$F$123,IF(1&lt;=$A20,$F$122,0)))))))),0))*1.1,0)</f>
        <v>35215</v>
      </c>
      <c r="F20" s="89">
        <v>2156</v>
      </c>
      <c r="G20" s="90">
        <f t="shared" si="8"/>
        <v>37371</v>
      </c>
      <c r="H20" s="91">
        <f t="shared" ref="H20:J50" si="12">E20-B20</f>
        <v>28516</v>
      </c>
      <c r="I20" s="92">
        <f t="shared" si="12"/>
        <v>-374</v>
      </c>
      <c r="J20" s="93">
        <f t="shared" si="12"/>
        <v>28142</v>
      </c>
      <c r="K20" s="94">
        <f>ROUNDDOWN(($L$119+ROUNDDOWN(($A20*IF(501&lt;=$A20,$L$128,IF(101&lt;=$A20,$L$127,IF(51&lt;=$A20,$L$126,IF(31&lt;=$A20,$L$125,IF(21&lt;=$A20,$L$124,IF(11&lt;=$A20,$L$123,IF(1&lt;=$A20,$L$122,0)))))))),0))*1.1,0)</f>
        <v>37414</v>
      </c>
      <c r="L20" s="95">
        <v>2167</v>
      </c>
      <c r="M20" s="96">
        <f t="shared" si="9"/>
        <v>39581</v>
      </c>
      <c r="N20" s="97">
        <f t="shared" ref="N20:P69" si="13">K20-E20</f>
        <v>2199</v>
      </c>
      <c r="O20" s="98">
        <f t="shared" si="13"/>
        <v>11</v>
      </c>
      <c r="P20" s="99">
        <f t="shared" si="13"/>
        <v>2210</v>
      </c>
      <c r="Q20" s="100">
        <f>ROUNDDOWN(($R$119+ROUNDDOWN(($A20*IF(501&lt;=$A20,$R$128,IF(101&lt;=$A20,$R$127,IF(51&lt;=$A20,$R$126,IF(31&lt;=$A20,$R$125,IF(21&lt;=$A20,$R$124,IF(11&lt;=$A20,$R$123,IF(1&lt;=$A20,$R$122,0)))))))),0))*1.1,0)</f>
        <v>39613</v>
      </c>
      <c r="R20" s="101">
        <f t="shared" si="6"/>
        <v>2178</v>
      </c>
      <c r="S20" s="102">
        <f t="shared" si="10"/>
        <v>41791</v>
      </c>
      <c r="T20" s="103">
        <f t="shared" ref="T20:V69" si="14">Q20-K20</f>
        <v>2199</v>
      </c>
      <c r="U20" s="104">
        <f t="shared" si="14"/>
        <v>11</v>
      </c>
      <c r="V20" s="105">
        <f t="shared" si="14"/>
        <v>2210</v>
      </c>
      <c r="W20" s="106">
        <f t="shared" ref="W20:Y69" si="15">Q20-B20</f>
        <v>32914</v>
      </c>
      <c r="X20" s="86">
        <f t="shared" si="15"/>
        <v>-352</v>
      </c>
      <c r="Y20" s="87">
        <f t="shared" si="15"/>
        <v>32562</v>
      </c>
      <c r="Z20" s="107">
        <f t="shared" ref="Z20:AB69" si="16">Q20/B20</f>
        <v>5.9132706374085684</v>
      </c>
      <c r="AA20" s="83">
        <f t="shared" si="16"/>
        <v>0.86086956521739133</v>
      </c>
      <c r="AB20" s="83">
        <f t="shared" si="16"/>
        <v>4.5282262433633109</v>
      </c>
    </row>
    <row r="21" spans="1:28" s="57" customFormat="1" ht="18" customHeight="1" x14ac:dyDescent="0.25">
      <c r="A21" s="84">
        <v>16</v>
      </c>
      <c r="B21" s="85">
        <f t="shared" si="5"/>
        <v>6943</v>
      </c>
      <c r="C21" s="106">
        <v>2700</v>
      </c>
      <c r="D21" s="111">
        <f t="shared" si="11"/>
        <v>9643</v>
      </c>
      <c r="E21" s="88">
        <f>ROUNDDOWN(($F$119+ROUNDDOWN(($A21*IF(501&lt;=$A21,$F$128,IF(101&lt;=$A21,$F$127,IF(51&lt;=$A21,$F$126,IF(31&lt;=$A21,$F$125,IF(21&lt;=$A21,$F$124,IF(11&lt;=$A21,$F$123,IF(1&lt;=$A21,$F$122,0)))))))),0))*1.1,0)</f>
        <v>35305</v>
      </c>
      <c r="F21" s="89">
        <v>2252</v>
      </c>
      <c r="G21" s="90">
        <f t="shared" si="8"/>
        <v>37557</v>
      </c>
      <c r="H21" s="91">
        <f t="shared" si="12"/>
        <v>28362</v>
      </c>
      <c r="I21" s="92">
        <f t="shared" si="12"/>
        <v>-448</v>
      </c>
      <c r="J21" s="93">
        <f t="shared" si="12"/>
        <v>27914</v>
      </c>
      <c r="K21" s="94">
        <f>ROUNDDOWN(($L$119+ROUNDDOWN(($A21*IF(501&lt;=$A21,$L$128,IF(101&lt;=$A21,$L$127,IF(51&lt;=$A21,$L$126,IF(31&lt;=$A21,$L$125,IF(21&lt;=$A21,$L$124,IF(11&lt;=$A21,$L$123,IF(1&lt;=$A21,$L$122,0)))))))),0))*1.1,0)</f>
        <v>37510</v>
      </c>
      <c r="L21" s="95">
        <v>2261</v>
      </c>
      <c r="M21" s="96">
        <f t="shared" si="9"/>
        <v>39771</v>
      </c>
      <c r="N21" s="97">
        <f t="shared" si="13"/>
        <v>2205</v>
      </c>
      <c r="O21" s="98">
        <f t="shared" si="13"/>
        <v>9</v>
      </c>
      <c r="P21" s="99">
        <f t="shared" si="13"/>
        <v>2214</v>
      </c>
      <c r="Q21" s="100">
        <f>ROUNDDOWN(($R$119+ROUNDDOWN(($A21*IF(501&lt;=$A21,$R$128,IF(101&lt;=$A21,$R$127,IF(51&lt;=$A21,$R$126,IF(31&lt;=$A21,$R$125,IF(21&lt;=$A21,$R$124,IF(11&lt;=$A21,$R$123,IF(1&lt;=$A21,$R$122,0)))))))),0))*1.1,0)</f>
        <v>39714</v>
      </c>
      <c r="R21" s="101">
        <f t="shared" si="6"/>
        <v>2270</v>
      </c>
      <c r="S21" s="102">
        <f t="shared" si="10"/>
        <v>41984</v>
      </c>
      <c r="T21" s="103">
        <f t="shared" si="14"/>
        <v>2204</v>
      </c>
      <c r="U21" s="104">
        <f t="shared" si="14"/>
        <v>9</v>
      </c>
      <c r="V21" s="105">
        <f t="shared" si="14"/>
        <v>2213</v>
      </c>
      <c r="W21" s="106">
        <f t="shared" si="15"/>
        <v>32771</v>
      </c>
      <c r="X21" s="86">
        <f t="shared" si="15"/>
        <v>-430</v>
      </c>
      <c r="Y21" s="87">
        <f t="shared" si="15"/>
        <v>32341</v>
      </c>
      <c r="Z21" s="107">
        <f t="shared" si="16"/>
        <v>5.7200057611983288</v>
      </c>
      <c r="AA21" s="83">
        <f t="shared" si="16"/>
        <v>0.84074074074074079</v>
      </c>
      <c r="AB21" s="83">
        <f t="shared" si="16"/>
        <v>4.3538317950845169</v>
      </c>
    </row>
    <row r="22" spans="1:28" s="57" customFormat="1" ht="18" customHeight="1" x14ac:dyDescent="0.25">
      <c r="A22" s="84">
        <v>17</v>
      </c>
      <c r="B22" s="85">
        <f t="shared" si="5"/>
        <v>7187</v>
      </c>
      <c r="C22" s="106">
        <v>2871</v>
      </c>
      <c r="D22" s="111">
        <f t="shared" si="11"/>
        <v>10058</v>
      </c>
      <c r="E22" s="88">
        <f>ROUNDDOWN(($F$119+ROUNDDOWN(($A22*IF(501&lt;=$A22,$F$128,IF(101&lt;=$A22,$F$127,IF(51&lt;=$A22,$F$126,IF(31&lt;=$A22,$F$125,IF(21&lt;=$A22,$F$124,IF(11&lt;=$A22,$F$123,IF(1&lt;=$A22,$F$122,0)))))))),0))*1.1,0)</f>
        <v>35395</v>
      </c>
      <c r="F22" s="89">
        <v>2349</v>
      </c>
      <c r="G22" s="90">
        <f t="shared" si="8"/>
        <v>37744</v>
      </c>
      <c r="H22" s="91">
        <f t="shared" si="12"/>
        <v>28208</v>
      </c>
      <c r="I22" s="92">
        <f t="shared" si="12"/>
        <v>-522</v>
      </c>
      <c r="J22" s="93">
        <f t="shared" si="12"/>
        <v>27686</v>
      </c>
      <c r="K22" s="94">
        <f>ROUNDDOWN(($L$119+ROUNDDOWN(($A22*IF(501&lt;=$A22,$L$128,IF(101&lt;=$A22,$L$127,IF(51&lt;=$A22,$L$126,IF(31&lt;=$A22,$L$125,IF(21&lt;=$A22,$L$124,IF(11&lt;=$A22,$L$123,IF(1&lt;=$A22,$L$122,0)))))))),0))*1.1,0)</f>
        <v>37605</v>
      </c>
      <c r="L22" s="95">
        <v>2356</v>
      </c>
      <c r="M22" s="96">
        <f t="shared" si="9"/>
        <v>39961</v>
      </c>
      <c r="N22" s="97">
        <f t="shared" si="13"/>
        <v>2210</v>
      </c>
      <c r="O22" s="98">
        <f t="shared" si="13"/>
        <v>7</v>
      </c>
      <c r="P22" s="99">
        <f t="shared" si="13"/>
        <v>2217</v>
      </c>
      <c r="Q22" s="100">
        <f>ROUNDDOWN(($R$119+ROUNDDOWN(($A22*IF(501&lt;=$A22,$R$128,IF(101&lt;=$A22,$R$127,IF(51&lt;=$A22,$R$126,IF(31&lt;=$A22,$R$125,IF(21&lt;=$A22,$R$124,IF(11&lt;=$A22,$R$123,IF(1&lt;=$A22,$R$122,0)))))))),0))*1.1,0)</f>
        <v>39815</v>
      </c>
      <c r="R22" s="101">
        <f t="shared" si="6"/>
        <v>2362</v>
      </c>
      <c r="S22" s="102">
        <f t="shared" si="10"/>
        <v>42177</v>
      </c>
      <c r="T22" s="103">
        <f t="shared" si="14"/>
        <v>2210</v>
      </c>
      <c r="U22" s="104">
        <f t="shared" si="14"/>
        <v>6</v>
      </c>
      <c r="V22" s="105">
        <f t="shared" si="14"/>
        <v>2216</v>
      </c>
      <c r="W22" s="106">
        <f t="shared" si="15"/>
        <v>32628</v>
      </c>
      <c r="X22" s="86">
        <f t="shared" si="15"/>
        <v>-509</v>
      </c>
      <c r="Y22" s="87">
        <f t="shared" si="15"/>
        <v>32119</v>
      </c>
      <c r="Z22" s="107">
        <f t="shared" si="16"/>
        <v>5.5398636426881867</v>
      </c>
      <c r="AA22" s="83">
        <f t="shared" si="16"/>
        <v>0.8227098571926158</v>
      </c>
      <c r="AB22" s="83">
        <f t="shared" si="16"/>
        <v>4.1933784052495522</v>
      </c>
    </row>
    <row r="23" spans="1:28" s="57" customFormat="1" ht="18" customHeight="1" x14ac:dyDescent="0.25">
      <c r="A23" s="84">
        <v>18</v>
      </c>
      <c r="B23" s="85">
        <f t="shared" si="5"/>
        <v>7431</v>
      </c>
      <c r="C23" s="106">
        <v>3041</v>
      </c>
      <c r="D23" s="111">
        <f t="shared" si="11"/>
        <v>10472</v>
      </c>
      <c r="E23" s="88">
        <f>ROUNDDOWN(($F$119+ROUNDDOWN(($A23*IF(501&lt;=$A23,$F$128,IF(101&lt;=$A23,$F$127,IF(51&lt;=$A23,$F$126,IF(31&lt;=$A23,$F$125,IF(21&lt;=$A23,$F$124,IF(11&lt;=$A23,$F$123,IF(1&lt;=$A23,$F$122,0)))))))),0))*1.1,0)</f>
        <v>35486</v>
      </c>
      <c r="F23" s="89">
        <v>2446</v>
      </c>
      <c r="G23" s="90">
        <f t="shared" si="8"/>
        <v>37932</v>
      </c>
      <c r="H23" s="91">
        <f t="shared" si="12"/>
        <v>28055</v>
      </c>
      <c r="I23" s="92">
        <f t="shared" si="12"/>
        <v>-595</v>
      </c>
      <c r="J23" s="93">
        <f t="shared" si="12"/>
        <v>27460</v>
      </c>
      <c r="K23" s="94">
        <f>ROUNDDOWN(($L$119+ROUNDDOWN(($A23*IF(501&lt;=$A23,$L$128,IF(101&lt;=$A23,$L$127,IF(51&lt;=$A23,$L$126,IF(31&lt;=$A23,$L$125,IF(21&lt;=$A23,$L$124,IF(11&lt;=$A23,$L$123,IF(1&lt;=$A23,$L$122,0)))))))),0))*1.1,0)</f>
        <v>37701</v>
      </c>
      <c r="L23" s="95">
        <v>2450</v>
      </c>
      <c r="M23" s="96">
        <f t="shared" si="9"/>
        <v>40151</v>
      </c>
      <c r="N23" s="97">
        <f t="shared" si="13"/>
        <v>2215</v>
      </c>
      <c r="O23" s="98">
        <f t="shared" si="13"/>
        <v>4</v>
      </c>
      <c r="P23" s="99">
        <f t="shared" si="13"/>
        <v>2219</v>
      </c>
      <c r="Q23" s="100">
        <f>ROUNDDOWN(($R$119+ROUNDDOWN(($A23*IF(501&lt;=$A23,$R$128,IF(101&lt;=$A23,$R$127,IF(51&lt;=$A23,$R$126,IF(31&lt;=$A23,$R$125,IF(21&lt;=$A23,$R$124,IF(11&lt;=$A23,$R$123,IF(1&lt;=$A23,$R$122,0)))))))),0))*1.1,0)</f>
        <v>39916</v>
      </c>
      <c r="R23" s="101">
        <f t="shared" si="6"/>
        <v>2455</v>
      </c>
      <c r="S23" s="102">
        <f t="shared" si="10"/>
        <v>42371</v>
      </c>
      <c r="T23" s="103">
        <f t="shared" si="14"/>
        <v>2215</v>
      </c>
      <c r="U23" s="104">
        <f t="shared" si="14"/>
        <v>5</v>
      </c>
      <c r="V23" s="105">
        <f t="shared" si="14"/>
        <v>2220</v>
      </c>
      <c r="W23" s="106">
        <f t="shared" si="15"/>
        <v>32485</v>
      </c>
      <c r="X23" s="86">
        <f t="shared" si="15"/>
        <v>-586</v>
      </c>
      <c r="Y23" s="87">
        <f t="shared" si="15"/>
        <v>31899</v>
      </c>
      <c r="Z23" s="107">
        <f t="shared" si="16"/>
        <v>5.3715516081281116</v>
      </c>
      <c r="AA23" s="83">
        <f t="shared" si="16"/>
        <v>0.80730023018743835</v>
      </c>
      <c r="AB23" s="83">
        <f t="shared" si="16"/>
        <v>4.0461229946524062</v>
      </c>
    </row>
    <row r="24" spans="1:28" s="57" customFormat="1" ht="18" customHeight="1" x14ac:dyDescent="0.25">
      <c r="A24" s="112">
        <v>19</v>
      </c>
      <c r="B24" s="113">
        <f t="shared" si="5"/>
        <v>7675</v>
      </c>
      <c r="C24" s="114">
        <v>3212</v>
      </c>
      <c r="D24" s="115">
        <f t="shared" si="11"/>
        <v>10887</v>
      </c>
      <c r="E24" s="116">
        <f>ROUNDDOWN(($F$119+ROUNDDOWN(($A24*IF(501&lt;=$A24,$F$128,IF(101&lt;=$A24,$F$127,IF(51&lt;=$A24,$F$126,IF(31&lt;=$A24,$F$125,IF(21&lt;=$A24,$F$124,IF(11&lt;=$A24,$F$123,IF(1&lt;=$A24,$F$122,0)))))))),0))*1.1,0)</f>
        <v>35576</v>
      </c>
      <c r="F24" s="117">
        <v>2543</v>
      </c>
      <c r="G24" s="118">
        <f t="shared" si="8"/>
        <v>38119</v>
      </c>
      <c r="H24" s="119">
        <f t="shared" si="12"/>
        <v>27901</v>
      </c>
      <c r="I24" s="120">
        <f t="shared" si="12"/>
        <v>-669</v>
      </c>
      <c r="J24" s="121">
        <f t="shared" si="12"/>
        <v>27232</v>
      </c>
      <c r="K24" s="122">
        <f>ROUNDDOWN(($L$119+ROUNDDOWN(($A24*IF(501&lt;=$A24,$L$128,IF(101&lt;=$A24,$L$127,IF(51&lt;=$A24,$L$126,IF(31&lt;=$A24,$L$125,IF(21&lt;=$A24,$L$124,IF(11&lt;=$A24,$L$123,IF(1&lt;=$A24,$L$122,0)))))))),0))*1.1,0)</f>
        <v>37797</v>
      </c>
      <c r="L24" s="123">
        <v>2545</v>
      </c>
      <c r="M24" s="124">
        <f t="shared" si="9"/>
        <v>40342</v>
      </c>
      <c r="N24" s="125">
        <f t="shared" si="13"/>
        <v>2221</v>
      </c>
      <c r="O24" s="126">
        <f t="shared" si="13"/>
        <v>2</v>
      </c>
      <c r="P24" s="127">
        <f t="shared" si="13"/>
        <v>2223</v>
      </c>
      <c r="Q24" s="128">
        <f>ROUNDDOWN(($R$119+ROUNDDOWN(($A24*IF(501&lt;=$A24,$R$128,IF(101&lt;=$A24,$R$127,IF(51&lt;=$A24,$R$126,IF(31&lt;=$A24,$R$125,IF(21&lt;=$A24,$R$124,IF(11&lt;=$A24,$R$123,IF(1&lt;=$A24,$R$122,0)))))))),0))*1.1,0)</f>
        <v>40018</v>
      </c>
      <c r="R24" s="129">
        <f t="shared" si="6"/>
        <v>2547</v>
      </c>
      <c r="S24" s="130">
        <f t="shared" si="10"/>
        <v>42565</v>
      </c>
      <c r="T24" s="131">
        <f t="shared" si="14"/>
        <v>2221</v>
      </c>
      <c r="U24" s="132">
        <f t="shared" si="14"/>
        <v>2</v>
      </c>
      <c r="V24" s="133">
        <f t="shared" si="14"/>
        <v>2223</v>
      </c>
      <c r="W24" s="114">
        <f t="shared" si="15"/>
        <v>32343</v>
      </c>
      <c r="X24" s="134">
        <f t="shared" si="15"/>
        <v>-665</v>
      </c>
      <c r="Y24" s="135">
        <f t="shared" si="15"/>
        <v>31678</v>
      </c>
      <c r="Z24" s="136">
        <f t="shared" si="16"/>
        <v>5.2140716612377851</v>
      </c>
      <c r="AA24" s="137">
        <f t="shared" si="16"/>
        <v>0.7929638854296388</v>
      </c>
      <c r="AB24" s="137">
        <f t="shared" si="16"/>
        <v>3.9097088270414257</v>
      </c>
    </row>
    <row r="25" spans="1:28" s="57" customFormat="1" ht="18" customHeight="1" x14ac:dyDescent="0.25">
      <c r="A25" s="84">
        <v>20</v>
      </c>
      <c r="B25" s="85">
        <f t="shared" si="5"/>
        <v>7920</v>
      </c>
      <c r="C25" s="106">
        <v>3382</v>
      </c>
      <c r="D25" s="111">
        <f t="shared" si="11"/>
        <v>11302</v>
      </c>
      <c r="E25" s="88">
        <f>ROUNDDOWN(($F$119+ROUNDDOWN(($A25*IF(501&lt;=$A25,$F$128,IF(101&lt;=$A25,$F$127,IF(51&lt;=$A25,$F$126,IF(31&lt;=$A25,$F$125,IF(21&lt;=$A25,$F$124,IF(11&lt;=$A25,$F$123,IF(1&lt;=$A25,$F$122,0)))))))),0))*1.1,0)</f>
        <v>35666</v>
      </c>
      <c r="F25" s="89">
        <v>2640</v>
      </c>
      <c r="G25" s="90">
        <f t="shared" si="8"/>
        <v>38306</v>
      </c>
      <c r="H25" s="91">
        <f t="shared" si="12"/>
        <v>27746</v>
      </c>
      <c r="I25" s="92">
        <f t="shared" si="12"/>
        <v>-742</v>
      </c>
      <c r="J25" s="93">
        <f t="shared" si="12"/>
        <v>27004</v>
      </c>
      <c r="K25" s="94">
        <f>ROUNDDOWN(($L$119+ROUNDDOWN(($A25*IF(501&lt;=$A25,$L$128,IF(101&lt;=$A25,$L$127,IF(51&lt;=$A25,$L$126,IF(31&lt;=$A25,$L$125,IF(21&lt;=$A25,$L$124,IF(11&lt;=$A25,$L$123,IF(1&lt;=$A25,$L$122,0)))))))),0))*1.1,0)</f>
        <v>37892</v>
      </c>
      <c r="L25" s="95">
        <v>2640</v>
      </c>
      <c r="M25" s="96">
        <f t="shared" si="9"/>
        <v>40532</v>
      </c>
      <c r="N25" s="97">
        <f t="shared" si="13"/>
        <v>2226</v>
      </c>
      <c r="O25" s="98">
        <f t="shared" si="13"/>
        <v>0</v>
      </c>
      <c r="P25" s="99">
        <f t="shared" si="13"/>
        <v>2226</v>
      </c>
      <c r="Q25" s="100">
        <f>ROUNDDOWN(($R$119+ROUNDDOWN(($A25*IF(501&lt;=$A25,$R$128,IF(101&lt;=$A25,$R$127,IF(51&lt;=$A25,$R$126,IF(31&lt;=$A25,$R$125,IF(21&lt;=$A25,$R$124,IF(11&lt;=$A25,$R$123,IF(1&lt;=$A25,$R$122,0)))))))),0))*1.1,0)</f>
        <v>40119</v>
      </c>
      <c r="R25" s="101">
        <f t="shared" si="6"/>
        <v>2640</v>
      </c>
      <c r="S25" s="102">
        <f t="shared" si="10"/>
        <v>42759</v>
      </c>
      <c r="T25" s="103">
        <f t="shared" si="14"/>
        <v>2227</v>
      </c>
      <c r="U25" s="104">
        <f t="shared" si="14"/>
        <v>0</v>
      </c>
      <c r="V25" s="105">
        <f t="shared" si="14"/>
        <v>2227</v>
      </c>
      <c r="W25" s="106">
        <f t="shared" si="15"/>
        <v>32199</v>
      </c>
      <c r="X25" s="86">
        <f t="shared" si="15"/>
        <v>-742</v>
      </c>
      <c r="Y25" s="87">
        <f t="shared" si="15"/>
        <v>31457</v>
      </c>
      <c r="Z25" s="107">
        <f t="shared" si="16"/>
        <v>5.0655303030303029</v>
      </c>
      <c r="AA25" s="83">
        <f t="shared" si="16"/>
        <v>0.78060319337670014</v>
      </c>
      <c r="AB25" s="83">
        <f t="shared" si="16"/>
        <v>3.7833126880198193</v>
      </c>
    </row>
    <row r="26" spans="1:28" s="57" customFormat="1" ht="18" customHeight="1" x14ac:dyDescent="0.25">
      <c r="A26" s="108">
        <v>21</v>
      </c>
      <c r="B26" s="109">
        <f t="shared" si="5"/>
        <v>8164</v>
      </c>
      <c r="C26" s="80">
        <v>3553</v>
      </c>
      <c r="D26" s="110">
        <f t="shared" si="11"/>
        <v>11717</v>
      </c>
      <c r="E26" s="62">
        <f>ROUNDDOWN(($F$119+ROUNDDOWN(($A26*IF(501&lt;=$A26,$F$128,IF(101&lt;=$A26,$F$127,IF(51&lt;=$A26,$F$126,IF(31&lt;=$A26,$F$125,IF(21&lt;=$A26,$F$124,IF(11&lt;=$A26,$F$123,IF(1&lt;=$A26,$F$122,0)))))))),0))*1.1,0)</f>
        <v>36588</v>
      </c>
      <c r="F26" s="63">
        <v>3522</v>
      </c>
      <c r="G26" s="64">
        <f t="shared" si="8"/>
        <v>40110</v>
      </c>
      <c r="H26" s="65">
        <f t="shared" si="12"/>
        <v>28424</v>
      </c>
      <c r="I26" s="66">
        <f t="shared" si="12"/>
        <v>-31</v>
      </c>
      <c r="J26" s="67">
        <f t="shared" si="12"/>
        <v>28393</v>
      </c>
      <c r="K26" s="68">
        <f>ROUNDDOWN(($L$119+ROUNDDOWN(($A26*IF(501&lt;=$A26,$L$128,IF(101&lt;=$A26,$L$127,IF(51&lt;=$A26,$L$126,IF(31&lt;=$A26,$L$125,IF(21&lt;=$A26,$L$124,IF(11&lt;=$A26,$L$123,IF(1&lt;=$A26,$L$122,0)))))))),0))*1.1,0)</f>
        <v>38889</v>
      </c>
      <c r="L26" s="69">
        <v>3543</v>
      </c>
      <c r="M26" s="70">
        <f t="shared" si="9"/>
        <v>42432</v>
      </c>
      <c r="N26" s="71">
        <f t="shared" si="13"/>
        <v>2301</v>
      </c>
      <c r="O26" s="72">
        <f t="shared" si="13"/>
        <v>21</v>
      </c>
      <c r="P26" s="73">
        <f t="shared" si="13"/>
        <v>2322</v>
      </c>
      <c r="Q26" s="74">
        <f>ROUNDDOWN(($R$119+ROUNDDOWN(($A26*IF(501&lt;=$A26,$R$128,IF(101&lt;=$A26,$R$127,IF(51&lt;=$A26,$R$126,IF(31&lt;=$A26,$R$125,IF(21&lt;=$A26,$R$124,IF(11&lt;=$A26,$R$123,IF(1&lt;=$A26,$R$122,0)))))))),0))*1.1,0)</f>
        <v>41167</v>
      </c>
      <c r="R26" s="75">
        <f t="shared" si="6"/>
        <v>3564</v>
      </c>
      <c r="S26" s="76">
        <f t="shared" si="10"/>
        <v>44731</v>
      </c>
      <c r="T26" s="77">
        <f t="shared" si="14"/>
        <v>2278</v>
      </c>
      <c r="U26" s="78">
        <f t="shared" si="14"/>
        <v>21</v>
      </c>
      <c r="V26" s="79">
        <f t="shared" si="14"/>
        <v>2299</v>
      </c>
      <c r="W26" s="80">
        <f t="shared" si="15"/>
        <v>33003</v>
      </c>
      <c r="X26" s="81">
        <f t="shared" si="15"/>
        <v>11</v>
      </c>
      <c r="Y26" s="82">
        <f t="shared" si="15"/>
        <v>33014</v>
      </c>
      <c r="Z26" s="83">
        <f t="shared" si="16"/>
        <v>5.0425036746692795</v>
      </c>
      <c r="AA26" s="83">
        <f t="shared" si="16"/>
        <v>1.0030959752321982</v>
      </c>
      <c r="AB26" s="83">
        <f t="shared" si="16"/>
        <v>3.8176154305709651</v>
      </c>
    </row>
    <row r="27" spans="1:28" s="57" customFormat="1" ht="18" customHeight="1" x14ac:dyDescent="0.25">
      <c r="A27" s="84">
        <v>22</v>
      </c>
      <c r="B27" s="85">
        <f t="shared" si="5"/>
        <v>8408</v>
      </c>
      <c r="C27" s="106">
        <v>3723</v>
      </c>
      <c r="D27" s="111">
        <f t="shared" si="11"/>
        <v>12131</v>
      </c>
      <c r="E27" s="88">
        <f>ROUNDDOWN(($F$119+ROUNDDOWN(($A27*IF(501&lt;=$A27,$F$128,IF(101&lt;=$A27,$F$127,IF(51&lt;=$A27,$F$126,IF(31&lt;=$A27,$F$125,IF(21&lt;=$A27,$F$124,IF(11&lt;=$A27,$F$123,IF(1&lt;=$A27,$F$122,0)))))))),0))*1.1,0)</f>
        <v>36718</v>
      </c>
      <c r="F27" s="89">
        <v>3656</v>
      </c>
      <c r="G27" s="90">
        <f t="shared" si="8"/>
        <v>40374</v>
      </c>
      <c r="H27" s="91">
        <f t="shared" si="12"/>
        <v>28310</v>
      </c>
      <c r="I27" s="92">
        <f t="shared" si="12"/>
        <v>-67</v>
      </c>
      <c r="J27" s="93">
        <f t="shared" si="12"/>
        <v>28243</v>
      </c>
      <c r="K27" s="94">
        <f>ROUNDDOWN(($L$119+ROUNDDOWN(($A27*IF(501&lt;=$A27,$L$128,IF(101&lt;=$A27,$L$127,IF(51&lt;=$A27,$L$126,IF(31&lt;=$A27,$L$125,IF(21&lt;=$A27,$L$124,IF(11&lt;=$A27,$L$123,IF(1&lt;=$A27,$L$122,0)))))))),0))*1.1,0)</f>
        <v>39028</v>
      </c>
      <c r="L27" s="95">
        <v>3676</v>
      </c>
      <c r="M27" s="96">
        <f t="shared" si="9"/>
        <v>42704</v>
      </c>
      <c r="N27" s="97">
        <f t="shared" si="13"/>
        <v>2310</v>
      </c>
      <c r="O27" s="98">
        <f t="shared" si="13"/>
        <v>20</v>
      </c>
      <c r="P27" s="99">
        <f t="shared" si="13"/>
        <v>2330</v>
      </c>
      <c r="Q27" s="100">
        <f>ROUNDDOWN(($R$119+ROUNDDOWN(($A27*IF(501&lt;=$A27,$R$128,IF(101&lt;=$A27,$R$127,IF(51&lt;=$A27,$R$126,IF(31&lt;=$A27,$R$125,IF(21&lt;=$A27,$R$124,IF(11&lt;=$A27,$R$123,IF(1&lt;=$A27,$R$122,0)))))))),0))*1.1,0)</f>
        <v>41313</v>
      </c>
      <c r="R27" s="101">
        <f t="shared" si="6"/>
        <v>3696</v>
      </c>
      <c r="S27" s="102">
        <f t="shared" si="10"/>
        <v>45009</v>
      </c>
      <c r="T27" s="103">
        <f t="shared" si="14"/>
        <v>2285</v>
      </c>
      <c r="U27" s="104">
        <f t="shared" si="14"/>
        <v>20</v>
      </c>
      <c r="V27" s="105">
        <f t="shared" si="14"/>
        <v>2305</v>
      </c>
      <c r="W27" s="106">
        <f t="shared" si="15"/>
        <v>32905</v>
      </c>
      <c r="X27" s="86">
        <f t="shared" si="15"/>
        <v>-27</v>
      </c>
      <c r="Y27" s="87">
        <f t="shared" si="15"/>
        <v>32878</v>
      </c>
      <c r="Z27" s="107">
        <f t="shared" si="16"/>
        <v>4.9135347288296858</v>
      </c>
      <c r="AA27" s="83">
        <f t="shared" si="16"/>
        <v>0.99274778404512487</v>
      </c>
      <c r="AB27" s="83">
        <f t="shared" si="16"/>
        <v>3.7102464759706537</v>
      </c>
    </row>
    <row r="28" spans="1:28" s="57" customFormat="1" ht="18" customHeight="1" x14ac:dyDescent="0.25">
      <c r="A28" s="84">
        <v>23</v>
      </c>
      <c r="B28" s="85">
        <f t="shared" si="5"/>
        <v>8652</v>
      </c>
      <c r="C28" s="106">
        <v>3894</v>
      </c>
      <c r="D28" s="111">
        <f t="shared" si="11"/>
        <v>12546</v>
      </c>
      <c r="E28" s="88">
        <f>ROUNDDOWN(($F$119+ROUNDDOWN(($A28*IF(501&lt;=$A28,$F$128,IF(101&lt;=$A28,$F$127,IF(51&lt;=$A28,$F$126,IF(31&lt;=$A28,$F$125,IF(21&lt;=$A28,$F$124,IF(11&lt;=$A28,$F$123,IF(1&lt;=$A28,$F$122,0)))))))),0))*1.1,0)</f>
        <v>36847</v>
      </c>
      <c r="F28" s="89">
        <v>3790</v>
      </c>
      <c r="G28" s="90">
        <f t="shared" si="8"/>
        <v>40637</v>
      </c>
      <c r="H28" s="91">
        <f t="shared" si="12"/>
        <v>28195</v>
      </c>
      <c r="I28" s="92">
        <f t="shared" si="12"/>
        <v>-104</v>
      </c>
      <c r="J28" s="93">
        <f t="shared" si="12"/>
        <v>28091</v>
      </c>
      <c r="K28" s="94">
        <f>ROUNDDOWN(($L$119+ROUNDDOWN(($A28*IF(501&lt;=$A28,$L$128,IF(101&lt;=$A28,$L$127,IF(51&lt;=$A28,$L$126,IF(31&lt;=$A28,$L$125,IF(21&lt;=$A28,$L$124,IF(11&lt;=$A28,$L$123,IF(1&lt;=$A28,$L$122,0)))))))),0))*1.1,0)</f>
        <v>39166</v>
      </c>
      <c r="L28" s="95">
        <v>3809</v>
      </c>
      <c r="M28" s="96">
        <f t="shared" si="9"/>
        <v>42975</v>
      </c>
      <c r="N28" s="97">
        <f t="shared" si="13"/>
        <v>2319</v>
      </c>
      <c r="O28" s="98">
        <f t="shared" si="13"/>
        <v>19</v>
      </c>
      <c r="P28" s="99">
        <f t="shared" si="13"/>
        <v>2338</v>
      </c>
      <c r="Q28" s="100">
        <f>ROUNDDOWN(($R$119+ROUNDDOWN(($A28*IF(501&lt;=$A28,$R$128,IF(101&lt;=$A28,$R$127,IF(51&lt;=$A28,$R$126,IF(31&lt;=$A28,$R$125,IF(21&lt;=$A28,$R$124,IF(11&lt;=$A28,$R$123,IF(1&lt;=$A28,$R$122,0)))))))),0))*1.1,0)</f>
        <v>41460</v>
      </c>
      <c r="R28" s="101">
        <f t="shared" si="6"/>
        <v>3828</v>
      </c>
      <c r="S28" s="102">
        <f t="shared" si="10"/>
        <v>45288</v>
      </c>
      <c r="T28" s="103">
        <f t="shared" si="14"/>
        <v>2294</v>
      </c>
      <c r="U28" s="104">
        <f t="shared" si="14"/>
        <v>19</v>
      </c>
      <c r="V28" s="105">
        <f t="shared" si="14"/>
        <v>2313</v>
      </c>
      <c r="W28" s="106">
        <f t="shared" si="15"/>
        <v>32808</v>
      </c>
      <c r="X28" s="86">
        <f t="shared" si="15"/>
        <v>-66</v>
      </c>
      <c r="Y28" s="87">
        <f t="shared" si="15"/>
        <v>32742</v>
      </c>
      <c r="Z28" s="107">
        <f t="shared" si="16"/>
        <v>4.7919556171983357</v>
      </c>
      <c r="AA28" s="83">
        <f t="shared" si="16"/>
        <v>0.98305084745762716</v>
      </c>
      <c r="AB28" s="83">
        <f t="shared" si="16"/>
        <v>3.6097560975609757</v>
      </c>
    </row>
    <row r="29" spans="1:28" s="57" customFormat="1" ht="18" customHeight="1" x14ac:dyDescent="0.25">
      <c r="A29" s="84">
        <v>24</v>
      </c>
      <c r="B29" s="85">
        <f t="shared" si="5"/>
        <v>8896</v>
      </c>
      <c r="C29" s="106">
        <v>4064</v>
      </c>
      <c r="D29" s="111">
        <f t="shared" si="11"/>
        <v>12960</v>
      </c>
      <c r="E29" s="88">
        <f>ROUNDDOWN(($F$119+ROUNDDOWN(($A29*IF(501&lt;=$A29,$F$128,IF(101&lt;=$A29,$F$127,IF(51&lt;=$A29,$F$126,IF(31&lt;=$A29,$F$125,IF(21&lt;=$A29,$F$124,IF(11&lt;=$A29,$F$123,IF(1&lt;=$A29,$F$122,0)))))))),0))*1.1,0)</f>
        <v>36977</v>
      </c>
      <c r="F29" s="89">
        <v>3924</v>
      </c>
      <c r="G29" s="90">
        <f t="shared" si="8"/>
        <v>40901</v>
      </c>
      <c r="H29" s="91">
        <f t="shared" si="12"/>
        <v>28081</v>
      </c>
      <c r="I29" s="92">
        <f t="shared" si="12"/>
        <v>-140</v>
      </c>
      <c r="J29" s="93">
        <f t="shared" si="12"/>
        <v>27941</v>
      </c>
      <c r="K29" s="94">
        <f>ROUNDDOWN(($L$119+ROUNDDOWN(($A29*IF(501&lt;=$A29,$L$128,IF(101&lt;=$A29,$L$127,IF(51&lt;=$A29,$L$126,IF(31&lt;=$A29,$L$125,IF(21&lt;=$A29,$L$124,IF(11&lt;=$A29,$L$123,IF(1&lt;=$A29,$L$122,0)))))))),0))*1.1,0)</f>
        <v>39305</v>
      </c>
      <c r="L29" s="95">
        <v>3942</v>
      </c>
      <c r="M29" s="96">
        <f t="shared" si="9"/>
        <v>43247</v>
      </c>
      <c r="N29" s="97">
        <f t="shared" si="13"/>
        <v>2328</v>
      </c>
      <c r="O29" s="98">
        <f t="shared" si="13"/>
        <v>18</v>
      </c>
      <c r="P29" s="99">
        <f t="shared" si="13"/>
        <v>2346</v>
      </c>
      <c r="Q29" s="100">
        <f>ROUNDDOWN(($R$119+ROUNDDOWN(($A29*IF(501&lt;=$A29,$R$128,IF(101&lt;=$A29,$R$127,IF(51&lt;=$A29,$R$126,IF(31&lt;=$A29,$R$125,IF(21&lt;=$A29,$R$124,IF(11&lt;=$A29,$R$123,IF(1&lt;=$A29,$R$122,0)))))))),0))*1.1,0)</f>
        <v>41606</v>
      </c>
      <c r="R29" s="101">
        <f t="shared" si="6"/>
        <v>3960</v>
      </c>
      <c r="S29" s="102">
        <f t="shared" si="10"/>
        <v>45566</v>
      </c>
      <c r="T29" s="103">
        <f t="shared" si="14"/>
        <v>2301</v>
      </c>
      <c r="U29" s="104">
        <f t="shared" si="14"/>
        <v>18</v>
      </c>
      <c r="V29" s="105">
        <f t="shared" si="14"/>
        <v>2319</v>
      </c>
      <c r="W29" s="106">
        <f t="shared" si="15"/>
        <v>32710</v>
      </c>
      <c r="X29" s="86">
        <f t="shared" si="15"/>
        <v>-104</v>
      </c>
      <c r="Y29" s="87">
        <f t="shared" si="15"/>
        <v>32606</v>
      </c>
      <c r="Z29" s="107">
        <f t="shared" si="16"/>
        <v>4.6769334532374103</v>
      </c>
      <c r="AA29" s="83">
        <f t="shared" si="16"/>
        <v>0.97440944881889768</v>
      </c>
      <c r="AB29" s="83">
        <f t="shared" si="16"/>
        <v>3.5158950617283953</v>
      </c>
    </row>
    <row r="30" spans="1:28" s="57" customFormat="1" ht="18" customHeight="1" x14ac:dyDescent="0.25">
      <c r="A30" s="84">
        <v>25</v>
      </c>
      <c r="B30" s="85">
        <f t="shared" si="5"/>
        <v>9141</v>
      </c>
      <c r="C30" s="106">
        <v>4235</v>
      </c>
      <c r="D30" s="111">
        <f t="shared" si="11"/>
        <v>13376</v>
      </c>
      <c r="E30" s="88">
        <f>ROUNDDOWN(($F$119+ROUNDDOWN(($A30*IF(501&lt;=$A30,$F$128,IF(101&lt;=$A30,$F$127,IF(51&lt;=$A30,$F$126,IF(31&lt;=$A30,$F$125,IF(21&lt;=$A30,$F$124,IF(11&lt;=$A30,$F$123,IF(1&lt;=$A30,$F$122,0)))))))),0))*1.1,0)</f>
        <v>37107</v>
      </c>
      <c r="F30" s="89">
        <v>4059</v>
      </c>
      <c r="G30" s="90">
        <f t="shared" si="8"/>
        <v>41166</v>
      </c>
      <c r="H30" s="91">
        <f t="shared" si="12"/>
        <v>27966</v>
      </c>
      <c r="I30" s="92">
        <f t="shared" si="12"/>
        <v>-176</v>
      </c>
      <c r="J30" s="93">
        <f t="shared" si="12"/>
        <v>27790</v>
      </c>
      <c r="K30" s="94">
        <f>ROUNDDOWN(($L$119+ROUNDDOWN(($A30*IF(501&lt;=$A30,$L$128,IF(101&lt;=$A30,$L$127,IF(51&lt;=$A30,$L$126,IF(31&lt;=$A30,$L$125,IF(21&lt;=$A30,$L$124,IF(11&lt;=$A30,$L$123,IF(1&lt;=$A30,$L$122,0)))))))),0))*1.1,0)</f>
        <v>39443</v>
      </c>
      <c r="L30" s="95">
        <v>4075</v>
      </c>
      <c r="M30" s="96">
        <f t="shared" si="9"/>
        <v>43518</v>
      </c>
      <c r="N30" s="97">
        <f t="shared" si="13"/>
        <v>2336</v>
      </c>
      <c r="O30" s="98">
        <f t="shared" si="13"/>
        <v>16</v>
      </c>
      <c r="P30" s="99">
        <f t="shared" si="13"/>
        <v>2352</v>
      </c>
      <c r="Q30" s="100">
        <f>ROUNDDOWN(($R$119+ROUNDDOWN(($A30*IF(501&lt;=$A30,$R$128,IF(101&lt;=$A30,$R$127,IF(51&lt;=$A30,$R$126,IF(31&lt;=$A30,$R$125,IF(21&lt;=$A30,$R$124,IF(11&lt;=$A30,$R$123,IF(1&lt;=$A30,$R$122,0)))))))),0))*1.1,0)</f>
        <v>41752</v>
      </c>
      <c r="R30" s="101">
        <f t="shared" si="6"/>
        <v>4092</v>
      </c>
      <c r="S30" s="102">
        <f t="shared" si="10"/>
        <v>45844</v>
      </c>
      <c r="T30" s="103">
        <f t="shared" si="14"/>
        <v>2309</v>
      </c>
      <c r="U30" s="104">
        <f t="shared" si="14"/>
        <v>17</v>
      </c>
      <c r="V30" s="105">
        <f t="shared" si="14"/>
        <v>2326</v>
      </c>
      <c r="W30" s="106">
        <f t="shared" si="15"/>
        <v>32611</v>
      </c>
      <c r="X30" s="86">
        <f t="shared" si="15"/>
        <v>-143</v>
      </c>
      <c r="Y30" s="87">
        <f t="shared" si="15"/>
        <v>32468</v>
      </c>
      <c r="Z30" s="107">
        <f t="shared" si="16"/>
        <v>4.5675527841592825</v>
      </c>
      <c r="AA30" s="83">
        <f t="shared" si="16"/>
        <v>0.96623376623376622</v>
      </c>
      <c r="AB30" s="83">
        <f t="shared" si="16"/>
        <v>3.4273325358851676</v>
      </c>
    </row>
    <row r="31" spans="1:28" s="57" customFormat="1" ht="18" customHeight="1" x14ac:dyDescent="0.25">
      <c r="A31" s="84">
        <v>26</v>
      </c>
      <c r="B31" s="85">
        <f t="shared" si="5"/>
        <v>9385</v>
      </c>
      <c r="C31" s="106">
        <v>4411</v>
      </c>
      <c r="D31" s="111">
        <f t="shared" si="11"/>
        <v>13796</v>
      </c>
      <c r="E31" s="88">
        <f>ROUNDDOWN(($F$119+ROUNDDOWN(($A31*IF(501&lt;=$A31,$F$128,IF(101&lt;=$A31,$F$127,IF(51&lt;=$A31,$F$126,IF(31&lt;=$A31,$F$125,IF(21&lt;=$A31,$F$124,IF(11&lt;=$A31,$F$123,IF(1&lt;=$A31,$F$122,0)))))))),0))*1.1,0)</f>
        <v>37237</v>
      </c>
      <c r="F31" s="89">
        <v>4193</v>
      </c>
      <c r="G31" s="90">
        <f t="shared" si="8"/>
        <v>41430</v>
      </c>
      <c r="H31" s="91">
        <f t="shared" si="12"/>
        <v>27852</v>
      </c>
      <c r="I31" s="92">
        <f t="shared" si="12"/>
        <v>-218</v>
      </c>
      <c r="J31" s="93">
        <f t="shared" si="12"/>
        <v>27634</v>
      </c>
      <c r="K31" s="94">
        <f>ROUNDDOWN(($L$119+ROUNDDOWN(($A31*IF(501&lt;=$A31,$L$128,IF(101&lt;=$A31,$L$127,IF(51&lt;=$A31,$L$126,IF(31&lt;=$A31,$L$125,IF(21&lt;=$A31,$L$124,IF(11&lt;=$A31,$L$123,IF(1&lt;=$A31,$L$122,0)))))))),0))*1.1,0)</f>
        <v>39582</v>
      </c>
      <c r="L31" s="95">
        <v>4208</v>
      </c>
      <c r="M31" s="96">
        <f t="shared" si="9"/>
        <v>43790</v>
      </c>
      <c r="N31" s="97">
        <f t="shared" si="13"/>
        <v>2345</v>
      </c>
      <c r="O31" s="98">
        <f t="shared" si="13"/>
        <v>15</v>
      </c>
      <c r="P31" s="99">
        <f t="shared" si="13"/>
        <v>2360</v>
      </c>
      <c r="Q31" s="100">
        <f>ROUNDDOWN(($R$119+ROUNDDOWN(($A31*IF(501&lt;=$A31,$R$128,IF(101&lt;=$A31,$R$127,IF(51&lt;=$A31,$R$126,IF(31&lt;=$A31,$R$125,IF(21&lt;=$A31,$R$124,IF(11&lt;=$A31,$R$123,IF(1&lt;=$A31,$R$122,0)))))))),0))*1.1,0)</f>
        <v>41899</v>
      </c>
      <c r="R31" s="101">
        <f t="shared" si="6"/>
        <v>4224</v>
      </c>
      <c r="S31" s="102">
        <f t="shared" si="10"/>
        <v>46123</v>
      </c>
      <c r="T31" s="103">
        <f t="shared" si="14"/>
        <v>2317</v>
      </c>
      <c r="U31" s="104">
        <f t="shared" si="14"/>
        <v>16</v>
      </c>
      <c r="V31" s="105">
        <f t="shared" si="14"/>
        <v>2333</v>
      </c>
      <c r="W31" s="106">
        <f t="shared" si="15"/>
        <v>32514</v>
      </c>
      <c r="X31" s="86">
        <f t="shared" si="15"/>
        <v>-187</v>
      </c>
      <c r="Y31" s="87">
        <f t="shared" si="15"/>
        <v>32327</v>
      </c>
      <c r="Z31" s="107">
        <f t="shared" si="16"/>
        <v>4.4644645711241342</v>
      </c>
      <c r="AA31" s="83">
        <f t="shared" si="16"/>
        <v>0.95760598503740646</v>
      </c>
      <c r="AB31" s="83">
        <f t="shared" si="16"/>
        <v>3.3432154247608001</v>
      </c>
    </row>
    <row r="32" spans="1:28" s="57" customFormat="1" ht="18" customHeight="1" x14ac:dyDescent="0.25">
      <c r="A32" s="84">
        <v>27</v>
      </c>
      <c r="B32" s="85">
        <f t="shared" si="5"/>
        <v>9629</v>
      </c>
      <c r="C32" s="106">
        <v>4587</v>
      </c>
      <c r="D32" s="111">
        <f t="shared" si="11"/>
        <v>14216</v>
      </c>
      <c r="E32" s="88">
        <f>ROUNDDOWN(($F$119+ROUNDDOWN(($A32*IF(501&lt;=$A32,$F$128,IF(101&lt;=$A32,$F$127,IF(51&lt;=$A32,$F$126,IF(31&lt;=$A32,$F$125,IF(21&lt;=$A32,$F$124,IF(11&lt;=$A32,$F$123,IF(1&lt;=$A32,$F$122,0)))))))),0))*1.1,0)</f>
        <v>37367</v>
      </c>
      <c r="F32" s="89">
        <v>4327</v>
      </c>
      <c r="G32" s="90">
        <f t="shared" si="8"/>
        <v>41694</v>
      </c>
      <c r="H32" s="91">
        <f t="shared" si="12"/>
        <v>27738</v>
      </c>
      <c r="I32" s="92">
        <f t="shared" si="12"/>
        <v>-260</v>
      </c>
      <c r="J32" s="93">
        <f t="shared" si="12"/>
        <v>27478</v>
      </c>
      <c r="K32" s="94">
        <f>ROUNDDOWN(($L$119+ROUNDDOWN(($A32*IF(501&lt;=$A32,$L$128,IF(101&lt;=$A32,$L$127,IF(51&lt;=$A32,$L$126,IF(31&lt;=$A32,$L$125,IF(21&lt;=$A32,$L$124,IF(11&lt;=$A32,$L$123,IF(1&lt;=$A32,$L$122,0)))))))),0))*1.1,0)</f>
        <v>39721</v>
      </c>
      <c r="L32" s="95">
        <v>4341</v>
      </c>
      <c r="M32" s="96">
        <f t="shared" si="9"/>
        <v>44062</v>
      </c>
      <c r="N32" s="97">
        <f t="shared" si="13"/>
        <v>2354</v>
      </c>
      <c r="O32" s="98">
        <f t="shared" si="13"/>
        <v>14</v>
      </c>
      <c r="P32" s="99">
        <f t="shared" si="13"/>
        <v>2368</v>
      </c>
      <c r="Q32" s="100">
        <f>ROUNDDOWN(($R$119+ROUNDDOWN(($A32*IF(501&lt;=$A32,$R$128,IF(101&lt;=$A32,$R$127,IF(51&lt;=$A32,$R$126,IF(31&lt;=$A32,$R$125,IF(21&lt;=$A32,$R$124,IF(11&lt;=$A32,$R$123,IF(1&lt;=$A32,$R$122,0)))))))),0))*1.1,0)</f>
        <v>42045</v>
      </c>
      <c r="R32" s="101">
        <f t="shared" si="6"/>
        <v>4356</v>
      </c>
      <c r="S32" s="102">
        <f t="shared" si="10"/>
        <v>46401</v>
      </c>
      <c r="T32" s="103">
        <f t="shared" si="14"/>
        <v>2324</v>
      </c>
      <c r="U32" s="104">
        <f t="shared" si="14"/>
        <v>15</v>
      </c>
      <c r="V32" s="105">
        <f t="shared" si="14"/>
        <v>2339</v>
      </c>
      <c r="W32" s="106">
        <f t="shared" si="15"/>
        <v>32416</v>
      </c>
      <c r="X32" s="86">
        <f t="shared" si="15"/>
        <v>-231</v>
      </c>
      <c r="Y32" s="87">
        <f t="shared" si="15"/>
        <v>32185</v>
      </c>
      <c r="Z32" s="107">
        <f t="shared" si="16"/>
        <v>4.3664970401910894</v>
      </c>
      <c r="AA32" s="83">
        <f t="shared" si="16"/>
        <v>0.94964028776978415</v>
      </c>
      <c r="AB32" s="83">
        <f t="shared" si="16"/>
        <v>3.2639983117613958</v>
      </c>
    </row>
    <row r="33" spans="1:28" s="57" customFormat="1" ht="18" customHeight="1" x14ac:dyDescent="0.25">
      <c r="A33" s="84">
        <v>28</v>
      </c>
      <c r="B33" s="85">
        <f t="shared" si="5"/>
        <v>9873</v>
      </c>
      <c r="C33" s="106">
        <v>4763</v>
      </c>
      <c r="D33" s="111">
        <f t="shared" si="11"/>
        <v>14636</v>
      </c>
      <c r="E33" s="88">
        <f>ROUNDDOWN(($F$119+ROUNDDOWN(($A33*IF(501&lt;=$A33,$F$128,IF(101&lt;=$A33,$F$127,IF(51&lt;=$A33,$F$126,IF(31&lt;=$A33,$F$125,IF(21&lt;=$A33,$F$124,IF(11&lt;=$A33,$F$123,IF(1&lt;=$A33,$F$122,0)))))))),0))*1.1,0)</f>
        <v>37496</v>
      </c>
      <c r="F33" s="89">
        <v>4461</v>
      </c>
      <c r="G33" s="90">
        <f t="shared" si="8"/>
        <v>41957</v>
      </c>
      <c r="H33" s="91">
        <f t="shared" si="12"/>
        <v>27623</v>
      </c>
      <c r="I33" s="92">
        <f t="shared" si="12"/>
        <v>-302</v>
      </c>
      <c r="J33" s="93">
        <f t="shared" si="12"/>
        <v>27321</v>
      </c>
      <c r="K33" s="94">
        <f>ROUNDDOWN(($L$119+ROUNDDOWN(($A33*IF(501&lt;=$A33,$L$128,IF(101&lt;=$A33,$L$127,IF(51&lt;=$A33,$L$126,IF(31&lt;=$A33,$L$125,IF(21&lt;=$A33,$L$124,IF(11&lt;=$A33,$L$123,IF(1&lt;=$A33,$L$122,0)))))))),0))*1.1,0)</f>
        <v>39859</v>
      </c>
      <c r="L33" s="95">
        <v>4474</v>
      </c>
      <c r="M33" s="96">
        <f t="shared" si="9"/>
        <v>44333</v>
      </c>
      <c r="N33" s="97">
        <f t="shared" si="13"/>
        <v>2363</v>
      </c>
      <c r="O33" s="98">
        <f t="shared" si="13"/>
        <v>13</v>
      </c>
      <c r="P33" s="99">
        <f t="shared" si="13"/>
        <v>2376</v>
      </c>
      <c r="Q33" s="100">
        <f>ROUNDDOWN(($R$119+ROUNDDOWN(($A33*IF(501&lt;=$A33,$R$128,IF(101&lt;=$A33,$R$127,IF(51&lt;=$A33,$R$126,IF(31&lt;=$A33,$R$125,IF(21&lt;=$A33,$R$124,IF(11&lt;=$A33,$R$123,IF(1&lt;=$A33,$R$122,0)))))))),0))*1.1,0)</f>
        <v>42191</v>
      </c>
      <c r="R33" s="101">
        <f t="shared" si="6"/>
        <v>4488</v>
      </c>
      <c r="S33" s="102">
        <f t="shared" si="10"/>
        <v>46679</v>
      </c>
      <c r="T33" s="103">
        <f t="shared" si="14"/>
        <v>2332</v>
      </c>
      <c r="U33" s="104">
        <f t="shared" si="14"/>
        <v>14</v>
      </c>
      <c r="V33" s="105">
        <f t="shared" si="14"/>
        <v>2346</v>
      </c>
      <c r="W33" s="106">
        <f t="shared" si="15"/>
        <v>32318</v>
      </c>
      <c r="X33" s="86">
        <f t="shared" si="15"/>
        <v>-275</v>
      </c>
      <c r="Y33" s="87">
        <f t="shared" si="15"/>
        <v>32043</v>
      </c>
      <c r="Z33" s="107">
        <f t="shared" si="16"/>
        <v>4.2733718221411934</v>
      </c>
      <c r="AA33" s="83">
        <f t="shared" si="16"/>
        <v>0.94226327944572752</v>
      </c>
      <c r="AB33" s="83">
        <f t="shared" si="16"/>
        <v>3.18932768515988</v>
      </c>
    </row>
    <row r="34" spans="1:28" s="57" customFormat="1" ht="18" customHeight="1" x14ac:dyDescent="0.25">
      <c r="A34" s="84">
        <v>29</v>
      </c>
      <c r="B34" s="85">
        <f t="shared" si="5"/>
        <v>10117</v>
      </c>
      <c r="C34" s="106">
        <v>4939</v>
      </c>
      <c r="D34" s="111">
        <f t="shared" si="11"/>
        <v>15056</v>
      </c>
      <c r="E34" s="88">
        <f>ROUNDDOWN(($F$119+ROUNDDOWN(($A34*IF(501&lt;=$A34,$F$128,IF(101&lt;=$A34,$F$127,IF(51&lt;=$A34,$F$126,IF(31&lt;=$A34,$F$125,IF(21&lt;=$A34,$F$124,IF(11&lt;=$A34,$F$123,IF(1&lt;=$A34,$F$122,0)))))))),0))*1.1,0)</f>
        <v>37626</v>
      </c>
      <c r="F34" s="89">
        <v>4595</v>
      </c>
      <c r="G34" s="90">
        <f t="shared" si="8"/>
        <v>42221</v>
      </c>
      <c r="H34" s="91">
        <f t="shared" si="12"/>
        <v>27509</v>
      </c>
      <c r="I34" s="92">
        <f t="shared" si="12"/>
        <v>-344</v>
      </c>
      <c r="J34" s="93">
        <f t="shared" si="12"/>
        <v>27165</v>
      </c>
      <c r="K34" s="94">
        <f>ROUNDDOWN(($L$119+ROUNDDOWN(($A34*IF(501&lt;=$A34,$L$128,IF(101&lt;=$A34,$L$127,IF(51&lt;=$A34,$L$126,IF(31&lt;=$A34,$L$125,IF(21&lt;=$A34,$L$124,IF(11&lt;=$A34,$L$123,IF(1&lt;=$A34,$L$122,0)))))))),0))*1.1,0)</f>
        <v>39998</v>
      </c>
      <c r="L34" s="95">
        <v>4607</v>
      </c>
      <c r="M34" s="96">
        <f t="shared" si="9"/>
        <v>44605</v>
      </c>
      <c r="N34" s="97">
        <f t="shared" si="13"/>
        <v>2372</v>
      </c>
      <c r="O34" s="98">
        <f t="shared" si="13"/>
        <v>12</v>
      </c>
      <c r="P34" s="99">
        <f t="shared" si="13"/>
        <v>2384</v>
      </c>
      <c r="Q34" s="100">
        <f>ROUNDDOWN(($R$119+ROUNDDOWN(($A34*IF(501&lt;=$A34,$R$128,IF(101&lt;=$A34,$R$127,IF(51&lt;=$A34,$R$126,IF(31&lt;=$A34,$R$125,IF(21&lt;=$A34,$R$124,IF(11&lt;=$A34,$R$123,IF(1&lt;=$A34,$R$122,0)))))))),0))*1.1,0)</f>
        <v>42337</v>
      </c>
      <c r="R34" s="101">
        <f t="shared" si="6"/>
        <v>4620</v>
      </c>
      <c r="S34" s="102">
        <f t="shared" si="10"/>
        <v>46957</v>
      </c>
      <c r="T34" s="103">
        <f t="shared" si="14"/>
        <v>2339</v>
      </c>
      <c r="U34" s="104">
        <f t="shared" si="14"/>
        <v>13</v>
      </c>
      <c r="V34" s="105">
        <f t="shared" si="14"/>
        <v>2352</v>
      </c>
      <c r="W34" s="106">
        <f t="shared" si="15"/>
        <v>32220</v>
      </c>
      <c r="X34" s="86">
        <f t="shared" si="15"/>
        <v>-319</v>
      </c>
      <c r="Y34" s="87">
        <f t="shared" si="15"/>
        <v>31901</v>
      </c>
      <c r="Z34" s="107">
        <f t="shared" si="16"/>
        <v>4.1847385588613228</v>
      </c>
      <c r="AA34" s="83">
        <f t="shared" si="16"/>
        <v>0.93541202672605794</v>
      </c>
      <c r="AB34" s="83">
        <f t="shared" si="16"/>
        <v>3.1188230605738574</v>
      </c>
    </row>
    <row r="35" spans="1:28" s="57" customFormat="1" ht="18" customHeight="1" x14ac:dyDescent="0.25">
      <c r="A35" s="84">
        <v>30</v>
      </c>
      <c r="B35" s="85">
        <f t="shared" si="5"/>
        <v>10362</v>
      </c>
      <c r="C35" s="106">
        <v>5115</v>
      </c>
      <c r="D35" s="111">
        <f t="shared" si="11"/>
        <v>15477</v>
      </c>
      <c r="E35" s="88">
        <f>ROUNDDOWN(($F$119+ROUNDDOWN(($A35*IF(501&lt;=$A35,$F$128,IF(101&lt;=$A35,$F$127,IF(51&lt;=$A35,$F$126,IF(31&lt;=$A35,$F$125,IF(21&lt;=$A35,$F$124,IF(11&lt;=$A35,$F$123,IF(1&lt;=$A35,$F$122,0)))))))),0))*1.1,0)</f>
        <v>37756</v>
      </c>
      <c r="F35" s="89">
        <v>4730</v>
      </c>
      <c r="G35" s="90">
        <f t="shared" si="8"/>
        <v>42486</v>
      </c>
      <c r="H35" s="91">
        <f t="shared" si="12"/>
        <v>27394</v>
      </c>
      <c r="I35" s="92">
        <f t="shared" si="12"/>
        <v>-385</v>
      </c>
      <c r="J35" s="93">
        <f t="shared" si="12"/>
        <v>27009</v>
      </c>
      <c r="K35" s="94">
        <f>ROUNDDOWN(($L$119+ROUNDDOWN(($A35*IF(501&lt;=$A35,$L$128,IF(101&lt;=$A35,$L$127,IF(51&lt;=$A35,$L$126,IF(31&lt;=$A35,$L$125,IF(21&lt;=$A35,$L$124,IF(11&lt;=$A35,$L$123,IF(1&lt;=$A35,$L$122,0)))))))),0))*1.1,0)</f>
        <v>40136</v>
      </c>
      <c r="L35" s="95">
        <v>4741</v>
      </c>
      <c r="M35" s="96">
        <f t="shared" si="9"/>
        <v>44877</v>
      </c>
      <c r="N35" s="97">
        <f t="shared" si="13"/>
        <v>2380</v>
      </c>
      <c r="O35" s="98">
        <f t="shared" si="13"/>
        <v>11</v>
      </c>
      <c r="P35" s="99">
        <f t="shared" si="13"/>
        <v>2391</v>
      </c>
      <c r="Q35" s="100">
        <f>ROUNDDOWN(($R$119+ROUNDDOWN(($A35*IF(501&lt;=$A35,$R$128,IF(101&lt;=$A35,$R$127,IF(51&lt;=$A35,$R$126,IF(31&lt;=$A35,$R$125,IF(21&lt;=$A35,$R$124,IF(11&lt;=$A35,$R$123,IF(1&lt;=$A35,$R$122,0)))))))),0))*1.1,0)</f>
        <v>42484</v>
      </c>
      <c r="R35" s="101">
        <f t="shared" si="6"/>
        <v>4752</v>
      </c>
      <c r="S35" s="102">
        <f t="shared" si="10"/>
        <v>47236</v>
      </c>
      <c r="T35" s="103">
        <f t="shared" si="14"/>
        <v>2348</v>
      </c>
      <c r="U35" s="104">
        <f t="shared" si="14"/>
        <v>11</v>
      </c>
      <c r="V35" s="105">
        <f t="shared" si="14"/>
        <v>2359</v>
      </c>
      <c r="W35" s="106">
        <f t="shared" si="15"/>
        <v>32122</v>
      </c>
      <c r="X35" s="86">
        <f t="shared" si="15"/>
        <v>-363</v>
      </c>
      <c r="Y35" s="87">
        <f t="shared" si="15"/>
        <v>31759</v>
      </c>
      <c r="Z35" s="107">
        <f t="shared" si="16"/>
        <v>4.0999806987068137</v>
      </c>
      <c r="AA35" s="83">
        <f t="shared" si="16"/>
        <v>0.92903225806451617</v>
      </c>
      <c r="AB35" s="83">
        <f t="shared" si="16"/>
        <v>3.0520126639529623</v>
      </c>
    </row>
    <row r="36" spans="1:28" s="57" customFormat="1" ht="18" customHeight="1" x14ac:dyDescent="0.25">
      <c r="A36" s="84">
        <v>31</v>
      </c>
      <c r="B36" s="85">
        <f t="shared" si="5"/>
        <v>12130</v>
      </c>
      <c r="C36" s="106">
        <v>5291</v>
      </c>
      <c r="D36" s="111">
        <f t="shared" si="11"/>
        <v>17421</v>
      </c>
      <c r="E36" s="88">
        <f>ROUNDDOWN(($F$119+ROUNDDOWN(($A36*IF(501&lt;=$A36,$F$128,IF(101&lt;=$A36,$F$127,IF(51&lt;=$A36,$F$126,IF(31&lt;=$A36,$F$125,IF(21&lt;=$A36,$F$124,IF(11&lt;=$A36,$F$123,IF(1&lt;=$A36,$F$122,0)))))))),0))*1.1,0)</f>
        <v>39113</v>
      </c>
      <c r="F36" s="89">
        <v>5512</v>
      </c>
      <c r="G36" s="90">
        <f t="shared" si="8"/>
        <v>44625</v>
      </c>
      <c r="H36" s="91">
        <f t="shared" si="12"/>
        <v>26983</v>
      </c>
      <c r="I36" s="92">
        <f t="shared" si="12"/>
        <v>221</v>
      </c>
      <c r="J36" s="93">
        <f t="shared" si="12"/>
        <v>27204</v>
      </c>
      <c r="K36" s="94">
        <f>ROUNDDOWN(($L$119+ROUNDDOWN(($A36*IF(501&lt;=$A36,$L$128,IF(101&lt;=$A36,$L$127,IF(51&lt;=$A36,$L$126,IF(31&lt;=$A36,$L$125,IF(21&lt;=$A36,$L$124,IF(11&lt;=$A36,$L$123,IF(1&lt;=$A36,$L$122,0)))))))),0))*1.1,0)</f>
        <v>41571</v>
      </c>
      <c r="L36" s="95">
        <v>5692</v>
      </c>
      <c r="M36" s="96">
        <f t="shared" si="9"/>
        <v>47263</v>
      </c>
      <c r="N36" s="97">
        <f t="shared" si="13"/>
        <v>2458</v>
      </c>
      <c r="O36" s="98">
        <f t="shared" si="13"/>
        <v>180</v>
      </c>
      <c r="P36" s="99">
        <f t="shared" si="13"/>
        <v>2638</v>
      </c>
      <c r="Q36" s="100">
        <f>ROUNDDOWN(($R$119+ROUNDDOWN(($A36*IF(501&lt;=$A36,$R$128,IF(101&lt;=$A36,$R$127,IF(51&lt;=$A36,$R$126,IF(31&lt;=$A36,$R$125,IF(21&lt;=$A36,$R$124,IF(11&lt;=$A36,$R$123,IF(1&lt;=$A36,$R$122,0)))))))),0))*1.1,0)</f>
        <v>43960</v>
      </c>
      <c r="R36" s="101">
        <f t="shared" si="6"/>
        <v>5907</v>
      </c>
      <c r="S36" s="102">
        <f t="shared" si="10"/>
        <v>49867</v>
      </c>
      <c r="T36" s="103">
        <f t="shared" si="14"/>
        <v>2389</v>
      </c>
      <c r="U36" s="104">
        <f t="shared" si="14"/>
        <v>215</v>
      </c>
      <c r="V36" s="105">
        <f t="shared" si="14"/>
        <v>2604</v>
      </c>
      <c r="W36" s="106">
        <f t="shared" si="15"/>
        <v>31830</v>
      </c>
      <c r="X36" s="86">
        <f t="shared" si="15"/>
        <v>616</v>
      </c>
      <c r="Y36" s="87">
        <f t="shared" si="15"/>
        <v>32446</v>
      </c>
      <c r="Z36" s="107">
        <f t="shared" si="16"/>
        <v>3.6240725474031326</v>
      </c>
      <c r="AA36" s="83">
        <f t="shared" si="16"/>
        <v>1.1164241164241164</v>
      </c>
      <c r="AB36" s="83">
        <f t="shared" si="16"/>
        <v>2.8624648412835083</v>
      </c>
    </row>
    <row r="37" spans="1:28" s="57" customFormat="1" ht="18" customHeight="1" x14ac:dyDescent="0.25">
      <c r="A37" s="84">
        <v>32</v>
      </c>
      <c r="B37" s="85">
        <f t="shared" si="5"/>
        <v>12447</v>
      </c>
      <c r="C37" s="106">
        <v>5467</v>
      </c>
      <c r="D37" s="111">
        <f t="shared" si="11"/>
        <v>17914</v>
      </c>
      <c r="E37" s="88">
        <f>ROUNDDOWN(($F$119+ROUNDDOWN(($A37*IF(501&lt;=$A37,$F$128,IF(101&lt;=$A37,$F$127,IF(51&lt;=$A37,$F$126,IF(31&lt;=$A37,$F$125,IF(21&lt;=$A37,$F$124,IF(11&lt;=$A37,$F$123,IF(1&lt;=$A37,$F$122,0)))))))),0))*1.1,0)</f>
        <v>39283</v>
      </c>
      <c r="F37" s="89">
        <v>5667</v>
      </c>
      <c r="G37" s="90">
        <f t="shared" si="8"/>
        <v>44950</v>
      </c>
      <c r="H37" s="91">
        <f t="shared" si="12"/>
        <v>26836</v>
      </c>
      <c r="I37" s="92">
        <f t="shared" si="12"/>
        <v>200</v>
      </c>
      <c r="J37" s="93">
        <f t="shared" si="12"/>
        <v>27036</v>
      </c>
      <c r="K37" s="94">
        <f>ROUNDDOWN(($L$119+ROUNDDOWN(($A37*IF(501&lt;=$A37,$L$128,IF(101&lt;=$A37,$L$127,IF(51&lt;=$A37,$L$126,IF(31&lt;=$A37,$L$125,IF(21&lt;=$A37,$L$124,IF(11&lt;=$A37,$L$123,IF(1&lt;=$A37,$L$122,0)))))))),0))*1.1,0)</f>
        <v>41751</v>
      </c>
      <c r="L37" s="95">
        <v>5852</v>
      </c>
      <c r="M37" s="96">
        <f t="shared" si="9"/>
        <v>47603</v>
      </c>
      <c r="N37" s="97">
        <f t="shared" si="13"/>
        <v>2468</v>
      </c>
      <c r="O37" s="98">
        <f t="shared" si="13"/>
        <v>185</v>
      </c>
      <c r="P37" s="99">
        <f t="shared" si="13"/>
        <v>2653</v>
      </c>
      <c r="Q37" s="100">
        <f>ROUNDDOWN(($R$119+ROUNDDOWN(($A37*IF(501&lt;=$A37,$R$128,IF(101&lt;=$A37,$R$127,IF(51&lt;=$A37,$R$126,IF(31&lt;=$A37,$R$125,IF(21&lt;=$A37,$R$124,IF(11&lt;=$A37,$R$123,IF(1&lt;=$A37,$R$122,0)))))))),0))*1.1,0)</f>
        <v>44149</v>
      </c>
      <c r="R37" s="101">
        <f t="shared" si="6"/>
        <v>6072</v>
      </c>
      <c r="S37" s="102">
        <f t="shared" si="10"/>
        <v>50221</v>
      </c>
      <c r="T37" s="103">
        <f t="shared" si="14"/>
        <v>2398</v>
      </c>
      <c r="U37" s="104">
        <f t="shared" si="14"/>
        <v>220</v>
      </c>
      <c r="V37" s="105">
        <f t="shared" si="14"/>
        <v>2618</v>
      </c>
      <c r="W37" s="106">
        <f t="shared" si="15"/>
        <v>31702</v>
      </c>
      <c r="X37" s="86">
        <f t="shared" si="15"/>
        <v>605</v>
      </c>
      <c r="Y37" s="87">
        <f t="shared" si="15"/>
        <v>32307</v>
      </c>
      <c r="Z37" s="107">
        <f t="shared" si="16"/>
        <v>3.546959106612035</v>
      </c>
      <c r="AA37" s="83">
        <f t="shared" si="16"/>
        <v>1.1106639839034205</v>
      </c>
      <c r="AB37" s="83">
        <f t="shared" si="16"/>
        <v>2.8034498157865357</v>
      </c>
    </row>
    <row r="38" spans="1:28" s="57" customFormat="1" ht="18" customHeight="1" x14ac:dyDescent="0.25">
      <c r="A38" s="84">
        <v>33</v>
      </c>
      <c r="B38" s="85">
        <f t="shared" si="5"/>
        <v>12764</v>
      </c>
      <c r="C38" s="106">
        <v>5643</v>
      </c>
      <c r="D38" s="111">
        <f t="shared" si="11"/>
        <v>18407</v>
      </c>
      <c r="E38" s="88">
        <f>ROUNDDOWN(($F$119+ROUNDDOWN(($A38*IF(501&lt;=$A38,$F$128,IF(101&lt;=$A38,$F$127,IF(51&lt;=$A38,$F$126,IF(31&lt;=$A38,$F$125,IF(21&lt;=$A38,$F$124,IF(11&lt;=$A38,$F$123,IF(1&lt;=$A38,$F$122,0)))))))),0))*1.1,0)</f>
        <v>39452</v>
      </c>
      <c r="F38" s="89">
        <v>5822</v>
      </c>
      <c r="G38" s="90">
        <f t="shared" si="8"/>
        <v>45274</v>
      </c>
      <c r="H38" s="91">
        <f t="shared" si="12"/>
        <v>26688</v>
      </c>
      <c r="I38" s="92">
        <f t="shared" si="12"/>
        <v>179</v>
      </c>
      <c r="J38" s="93">
        <f t="shared" si="12"/>
        <v>26867</v>
      </c>
      <c r="K38" s="94">
        <f>ROUNDDOWN(($L$119+ROUNDDOWN(($A38*IF(501&lt;=$A38,$L$128,IF(101&lt;=$A38,$L$127,IF(51&lt;=$A38,$L$126,IF(31&lt;=$A38,$L$125,IF(21&lt;=$A38,$L$124,IF(11&lt;=$A38,$L$123,IF(1&lt;=$A38,$L$122,0)))))))),0))*1.1,0)</f>
        <v>41932</v>
      </c>
      <c r="L38" s="95">
        <v>6011</v>
      </c>
      <c r="M38" s="96">
        <f t="shared" si="9"/>
        <v>47943</v>
      </c>
      <c r="N38" s="97">
        <f t="shared" si="13"/>
        <v>2480</v>
      </c>
      <c r="O38" s="98">
        <f t="shared" si="13"/>
        <v>189</v>
      </c>
      <c r="P38" s="99">
        <f t="shared" si="13"/>
        <v>2669</v>
      </c>
      <c r="Q38" s="100">
        <f>ROUNDDOWN(($R$119+ROUNDDOWN(($A38*IF(501&lt;=$A38,$R$128,IF(101&lt;=$A38,$R$127,IF(51&lt;=$A38,$R$126,IF(31&lt;=$A38,$R$125,IF(21&lt;=$A38,$R$124,IF(11&lt;=$A38,$R$123,IF(1&lt;=$A38,$R$122,0)))))))),0))*1.1,0)</f>
        <v>44338</v>
      </c>
      <c r="R38" s="101">
        <f t="shared" si="6"/>
        <v>6237</v>
      </c>
      <c r="S38" s="102">
        <f t="shared" si="10"/>
        <v>50575</v>
      </c>
      <c r="T38" s="103">
        <f t="shared" si="14"/>
        <v>2406</v>
      </c>
      <c r="U38" s="104">
        <f t="shared" si="14"/>
        <v>226</v>
      </c>
      <c r="V38" s="105">
        <f t="shared" si="14"/>
        <v>2632</v>
      </c>
      <c r="W38" s="106">
        <f t="shared" si="15"/>
        <v>31574</v>
      </c>
      <c r="X38" s="86">
        <f t="shared" si="15"/>
        <v>594</v>
      </c>
      <c r="Y38" s="87">
        <f t="shared" si="15"/>
        <v>32168</v>
      </c>
      <c r="Z38" s="107">
        <f t="shared" si="16"/>
        <v>3.4736759636477594</v>
      </c>
      <c r="AA38" s="83">
        <f t="shared" si="16"/>
        <v>1.1052631578947369</v>
      </c>
      <c r="AB38" s="83">
        <f t="shared" si="16"/>
        <v>2.7475960232520236</v>
      </c>
    </row>
    <row r="39" spans="1:28" s="57" customFormat="1" ht="18" customHeight="1" x14ac:dyDescent="0.25">
      <c r="A39" s="84">
        <v>34</v>
      </c>
      <c r="B39" s="85">
        <f t="shared" si="5"/>
        <v>13081</v>
      </c>
      <c r="C39" s="106">
        <v>5819</v>
      </c>
      <c r="D39" s="111">
        <f t="shared" si="11"/>
        <v>18900</v>
      </c>
      <c r="E39" s="88">
        <f>ROUNDDOWN(($F$119+ROUNDDOWN(($A39*IF(501&lt;=$A39,$F$128,IF(101&lt;=$A39,$F$127,IF(51&lt;=$A39,$F$126,IF(31&lt;=$A39,$F$125,IF(21&lt;=$A39,$F$124,IF(11&lt;=$A39,$F$123,IF(1&lt;=$A39,$F$122,0)))))))),0))*1.1,0)</f>
        <v>39622</v>
      </c>
      <c r="F39" s="89">
        <v>5977</v>
      </c>
      <c r="G39" s="90">
        <f t="shared" si="8"/>
        <v>45599</v>
      </c>
      <c r="H39" s="91">
        <f t="shared" si="12"/>
        <v>26541</v>
      </c>
      <c r="I39" s="92">
        <f t="shared" si="12"/>
        <v>158</v>
      </c>
      <c r="J39" s="93">
        <f t="shared" si="12"/>
        <v>26699</v>
      </c>
      <c r="K39" s="94">
        <f>ROUNDDOWN(($L$119+ROUNDDOWN(($A39*IF(501&lt;=$A39,$L$128,IF(101&lt;=$A39,$L$127,IF(51&lt;=$A39,$L$126,IF(31&lt;=$A39,$L$125,IF(21&lt;=$A39,$L$124,IF(11&lt;=$A39,$L$123,IF(1&lt;=$A39,$L$122,0)))))))),0))*1.1,0)</f>
        <v>42112</v>
      </c>
      <c r="L39" s="95">
        <v>6171</v>
      </c>
      <c r="M39" s="96">
        <f t="shared" si="9"/>
        <v>48283</v>
      </c>
      <c r="N39" s="97">
        <f t="shared" si="13"/>
        <v>2490</v>
      </c>
      <c r="O39" s="98">
        <f t="shared" si="13"/>
        <v>194</v>
      </c>
      <c r="P39" s="99">
        <f t="shared" si="13"/>
        <v>2684</v>
      </c>
      <c r="Q39" s="100">
        <f>ROUNDDOWN(($R$119+ROUNDDOWN(($A39*IF(501&lt;=$A39,$R$128,IF(101&lt;=$A39,$R$127,IF(51&lt;=$A39,$R$126,IF(31&lt;=$A39,$R$125,IF(21&lt;=$A39,$R$124,IF(11&lt;=$A39,$R$123,IF(1&lt;=$A39,$R$122,0)))))))),0))*1.1,0)</f>
        <v>44528</v>
      </c>
      <c r="R39" s="101">
        <f t="shared" si="6"/>
        <v>6402</v>
      </c>
      <c r="S39" s="102">
        <f t="shared" si="10"/>
        <v>50930</v>
      </c>
      <c r="T39" s="103">
        <f t="shared" si="14"/>
        <v>2416</v>
      </c>
      <c r="U39" s="104">
        <f t="shared" si="14"/>
        <v>231</v>
      </c>
      <c r="V39" s="105">
        <f t="shared" si="14"/>
        <v>2647</v>
      </c>
      <c r="W39" s="106">
        <f t="shared" si="15"/>
        <v>31447</v>
      </c>
      <c r="X39" s="86">
        <f t="shared" si="15"/>
        <v>583</v>
      </c>
      <c r="Y39" s="87">
        <f t="shared" si="15"/>
        <v>32030</v>
      </c>
      <c r="Z39" s="107">
        <f t="shared" si="16"/>
        <v>3.4040210993043347</v>
      </c>
      <c r="AA39" s="83">
        <f t="shared" si="16"/>
        <v>1.1001890359168243</v>
      </c>
      <c r="AB39" s="83">
        <f t="shared" si="16"/>
        <v>2.6947089947089946</v>
      </c>
    </row>
    <row r="40" spans="1:28" s="57" customFormat="1" ht="18" customHeight="1" x14ac:dyDescent="0.25">
      <c r="A40" s="84">
        <v>35</v>
      </c>
      <c r="B40" s="85">
        <f t="shared" si="5"/>
        <v>13398</v>
      </c>
      <c r="C40" s="106">
        <v>5995</v>
      </c>
      <c r="D40" s="111">
        <f t="shared" si="11"/>
        <v>19393</v>
      </c>
      <c r="E40" s="88">
        <f>ROUNDDOWN(($F$119+ROUNDDOWN(($A40*IF(501&lt;=$A40,$F$128,IF(101&lt;=$A40,$F$127,IF(51&lt;=$A40,$F$126,IF(31&lt;=$A40,$F$125,IF(21&lt;=$A40,$F$124,IF(11&lt;=$A40,$F$123,IF(1&lt;=$A40,$F$122,0)))))))),0))*1.1,0)</f>
        <v>39791</v>
      </c>
      <c r="F40" s="89">
        <v>6132</v>
      </c>
      <c r="G40" s="90">
        <f t="shared" si="8"/>
        <v>45923</v>
      </c>
      <c r="H40" s="91">
        <f t="shared" si="12"/>
        <v>26393</v>
      </c>
      <c r="I40" s="92">
        <f t="shared" si="12"/>
        <v>137</v>
      </c>
      <c r="J40" s="93">
        <f t="shared" si="12"/>
        <v>26530</v>
      </c>
      <c r="K40" s="94">
        <f>ROUNDDOWN(($L$119+ROUNDDOWN(($A40*IF(501&lt;=$A40,$L$128,IF(101&lt;=$A40,$L$127,IF(51&lt;=$A40,$L$126,IF(31&lt;=$A40,$L$125,IF(21&lt;=$A40,$L$124,IF(11&lt;=$A40,$L$123,IF(1&lt;=$A40,$L$122,0)))))))),0))*1.1,0)</f>
        <v>42292</v>
      </c>
      <c r="L40" s="95">
        <v>6330</v>
      </c>
      <c r="M40" s="96">
        <f t="shared" si="9"/>
        <v>48622</v>
      </c>
      <c r="N40" s="97">
        <f t="shared" si="13"/>
        <v>2501</v>
      </c>
      <c r="O40" s="98">
        <f t="shared" si="13"/>
        <v>198</v>
      </c>
      <c r="P40" s="99">
        <f t="shared" si="13"/>
        <v>2699</v>
      </c>
      <c r="Q40" s="100">
        <f>ROUNDDOWN(($R$119+ROUNDDOWN(($A40*IF(501&lt;=$A40,$R$128,IF(101&lt;=$A40,$R$127,IF(51&lt;=$A40,$R$126,IF(31&lt;=$A40,$R$125,IF(21&lt;=$A40,$R$124,IF(11&lt;=$A40,$R$123,IF(1&lt;=$A40,$R$122,0)))))))),0))*1.1,0)</f>
        <v>44717</v>
      </c>
      <c r="R40" s="101">
        <f t="shared" si="6"/>
        <v>6567</v>
      </c>
      <c r="S40" s="102">
        <f t="shared" si="10"/>
        <v>51284</v>
      </c>
      <c r="T40" s="103">
        <f t="shared" si="14"/>
        <v>2425</v>
      </c>
      <c r="U40" s="104">
        <f t="shared" si="14"/>
        <v>237</v>
      </c>
      <c r="V40" s="105">
        <f t="shared" si="14"/>
        <v>2662</v>
      </c>
      <c r="W40" s="106">
        <f t="shared" si="15"/>
        <v>31319</v>
      </c>
      <c r="X40" s="86">
        <f t="shared" si="15"/>
        <v>572</v>
      </c>
      <c r="Y40" s="87">
        <f t="shared" si="15"/>
        <v>31891</v>
      </c>
      <c r="Z40" s="107">
        <f t="shared" si="16"/>
        <v>3.3375876996566651</v>
      </c>
      <c r="AA40" s="83">
        <f t="shared" si="16"/>
        <v>1.0954128440366973</v>
      </c>
      <c r="AB40" s="83">
        <f t="shared" si="16"/>
        <v>2.6444593409993296</v>
      </c>
    </row>
    <row r="41" spans="1:28" s="57" customFormat="1" ht="18" customHeight="1" x14ac:dyDescent="0.25">
      <c r="A41" s="84">
        <v>36</v>
      </c>
      <c r="B41" s="85">
        <f t="shared" si="5"/>
        <v>13714</v>
      </c>
      <c r="C41" s="106">
        <v>6176</v>
      </c>
      <c r="D41" s="111">
        <f t="shared" si="11"/>
        <v>19890</v>
      </c>
      <c r="E41" s="88">
        <f>ROUNDDOWN(($F$119+ROUNDDOWN(($A41*IF(501&lt;=$A41,$F$128,IF(101&lt;=$A41,$F$127,IF(51&lt;=$A41,$F$126,IF(31&lt;=$A41,$F$125,IF(21&lt;=$A41,$F$124,IF(11&lt;=$A41,$F$123,IF(1&lt;=$A41,$F$122,0)))))))),0))*1.1,0)</f>
        <v>39960</v>
      </c>
      <c r="F41" s="89">
        <v>6287</v>
      </c>
      <c r="G41" s="90">
        <f t="shared" si="8"/>
        <v>46247</v>
      </c>
      <c r="H41" s="91">
        <f t="shared" si="12"/>
        <v>26246</v>
      </c>
      <c r="I41" s="92">
        <f t="shared" si="12"/>
        <v>111</v>
      </c>
      <c r="J41" s="93">
        <f t="shared" si="12"/>
        <v>26357</v>
      </c>
      <c r="K41" s="94">
        <f>ROUNDDOWN(($L$119+ROUNDDOWN(($A41*IF(501&lt;=$A41,$L$128,IF(101&lt;=$A41,$L$127,IF(51&lt;=$A41,$L$126,IF(31&lt;=$A41,$L$125,IF(21&lt;=$A41,$L$124,IF(11&lt;=$A41,$L$123,IF(1&lt;=$A41,$L$122,0)))))))),0))*1.1,0)</f>
        <v>42473</v>
      </c>
      <c r="L41" s="95">
        <v>6490</v>
      </c>
      <c r="M41" s="96">
        <f t="shared" si="9"/>
        <v>48963</v>
      </c>
      <c r="N41" s="97">
        <f t="shared" si="13"/>
        <v>2513</v>
      </c>
      <c r="O41" s="98">
        <f t="shared" si="13"/>
        <v>203</v>
      </c>
      <c r="P41" s="99">
        <f t="shared" si="13"/>
        <v>2716</v>
      </c>
      <c r="Q41" s="100">
        <f>ROUNDDOWN(($R$119+ROUNDDOWN(($A41*IF(501&lt;=$A41,$R$128,IF(101&lt;=$A41,$R$127,IF(51&lt;=$A41,$R$126,IF(31&lt;=$A41,$R$125,IF(21&lt;=$A41,$R$124,IF(11&lt;=$A41,$R$123,IF(1&lt;=$A41,$R$122,0)))))))),0))*1.1,0)</f>
        <v>44906</v>
      </c>
      <c r="R41" s="101">
        <f t="shared" si="6"/>
        <v>6732</v>
      </c>
      <c r="S41" s="102">
        <f t="shared" si="10"/>
        <v>51638</v>
      </c>
      <c r="T41" s="103">
        <f t="shared" si="14"/>
        <v>2433</v>
      </c>
      <c r="U41" s="104">
        <f t="shared" si="14"/>
        <v>242</v>
      </c>
      <c r="V41" s="105">
        <f t="shared" si="14"/>
        <v>2675</v>
      </c>
      <c r="W41" s="106">
        <f t="shared" si="15"/>
        <v>31192</v>
      </c>
      <c r="X41" s="86">
        <f t="shared" si="15"/>
        <v>556</v>
      </c>
      <c r="Y41" s="87">
        <f t="shared" si="15"/>
        <v>31748</v>
      </c>
      <c r="Z41" s="107">
        <f t="shared" si="16"/>
        <v>3.274464051334403</v>
      </c>
      <c r="AA41" s="83">
        <f t="shared" si="16"/>
        <v>1.0900259067357514</v>
      </c>
      <c r="AB41" s="83">
        <f t="shared" si="16"/>
        <v>2.5961789844142786</v>
      </c>
    </row>
    <row r="42" spans="1:28" s="57" customFormat="1" ht="18" customHeight="1" x14ac:dyDescent="0.25">
      <c r="A42" s="84">
        <v>37</v>
      </c>
      <c r="B42" s="85">
        <f t="shared" si="5"/>
        <v>14031</v>
      </c>
      <c r="C42" s="106">
        <v>6358</v>
      </c>
      <c r="D42" s="111">
        <f t="shared" si="11"/>
        <v>20389</v>
      </c>
      <c r="E42" s="88">
        <f>ROUNDDOWN(($F$119+ROUNDDOWN(($A42*IF(501&lt;=$A42,$F$128,IF(101&lt;=$A42,$F$127,IF(51&lt;=$A42,$F$126,IF(31&lt;=$A42,$F$125,IF(21&lt;=$A42,$F$124,IF(11&lt;=$A42,$F$123,IF(1&lt;=$A42,$F$122,0)))))))),0))*1.1,0)</f>
        <v>40130</v>
      </c>
      <c r="F42" s="89">
        <v>6442</v>
      </c>
      <c r="G42" s="90">
        <f t="shared" si="8"/>
        <v>46572</v>
      </c>
      <c r="H42" s="91">
        <f t="shared" si="12"/>
        <v>26099</v>
      </c>
      <c r="I42" s="92">
        <f t="shared" si="12"/>
        <v>84</v>
      </c>
      <c r="J42" s="93">
        <f t="shared" si="12"/>
        <v>26183</v>
      </c>
      <c r="K42" s="94">
        <f>ROUNDDOWN(($L$119+ROUNDDOWN(($A42*IF(501&lt;=$A42,$L$128,IF(101&lt;=$A42,$L$127,IF(51&lt;=$A42,$L$126,IF(31&lt;=$A42,$L$125,IF(21&lt;=$A42,$L$124,IF(11&lt;=$A42,$L$123,IF(1&lt;=$A42,$L$122,0)))))))),0))*1.1,0)</f>
        <v>42653</v>
      </c>
      <c r="L42" s="95">
        <v>6649</v>
      </c>
      <c r="M42" s="96">
        <f t="shared" si="9"/>
        <v>49302</v>
      </c>
      <c r="N42" s="97">
        <f t="shared" si="13"/>
        <v>2523</v>
      </c>
      <c r="O42" s="98">
        <f t="shared" si="13"/>
        <v>207</v>
      </c>
      <c r="P42" s="99">
        <f t="shared" si="13"/>
        <v>2730</v>
      </c>
      <c r="Q42" s="100">
        <f>ROUNDDOWN(($R$119+ROUNDDOWN(($A42*IF(501&lt;=$A42,$R$128,IF(101&lt;=$A42,$R$127,IF(51&lt;=$A42,$R$126,IF(31&lt;=$A42,$R$125,IF(21&lt;=$A42,$R$124,IF(11&lt;=$A42,$R$123,IF(1&lt;=$A42,$R$122,0)))))))),0))*1.1,0)</f>
        <v>45095</v>
      </c>
      <c r="R42" s="101">
        <f t="shared" si="6"/>
        <v>6897</v>
      </c>
      <c r="S42" s="102">
        <f t="shared" si="10"/>
        <v>51992</v>
      </c>
      <c r="T42" s="103">
        <f t="shared" si="14"/>
        <v>2442</v>
      </c>
      <c r="U42" s="104">
        <f t="shared" si="14"/>
        <v>248</v>
      </c>
      <c r="V42" s="105">
        <f t="shared" si="14"/>
        <v>2690</v>
      </c>
      <c r="W42" s="106">
        <f t="shared" si="15"/>
        <v>31064</v>
      </c>
      <c r="X42" s="86">
        <f t="shared" si="15"/>
        <v>539</v>
      </c>
      <c r="Y42" s="87">
        <f t="shared" si="15"/>
        <v>31603</v>
      </c>
      <c r="Z42" s="107">
        <f t="shared" si="16"/>
        <v>3.2139548143396763</v>
      </c>
      <c r="AA42" s="83">
        <f t="shared" si="16"/>
        <v>1.0847750865051904</v>
      </c>
      <c r="AB42" s="83">
        <f t="shared" si="16"/>
        <v>2.5500024523027123</v>
      </c>
    </row>
    <row r="43" spans="1:28" s="57" customFormat="1" ht="18" customHeight="1" x14ac:dyDescent="0.25">
      <c r="A43" s="84">
        <v>38</v>
      </c>
      <c r="B43" s="85">
        <f t="shared" si="5"/>
        <v>14348</v>
      </c>
      <c r="C43" s="106">
        <v>6539</v>
      </c>
      <c r="D43" s="111">
        <f t="shared" si="11"/>
        <v>20887</v>
      </c>
      <c r="E43" s="88">
        <f>ROUNDDOWN(($F$119+ROUNDDOWN(($A43*IF(501&lt;=$A43,$F$128,IF(101&lt;=$A43,$F$127,IF(51&lt;=$A43,$F$126,IF(31&lt;=$A43,$F$125,IF(21&lt;=$A43,$F$124,IF(11&lt;=$A43,$F$123,IF(1&lt;=$A43,$F$122,0)))))))),0))*1.1,0)</f>
        <v>40299</v>
      </c>
      <c r="F43" s="89">
        <v>6597</v>
      </c>
      <c r="G43" s="90">
        <f t="shared" si="8"/>
        <v>46896</v>
      </c>
      <c r="H43" s="91">
        <f t="shared" si="12"/>
        <v>25951</v>
      </c>
      <c r="I43" s="92">
        <f t="shared" si="12"/>
        <v>58</v>
      </c>
      <c r="J43" s="93">
        <f t="shared" si="12"/>
        <v>26009</v>
      </c>
      <c r="K43" s="94">
        <f>ROUNDDOWN(($L$119+ROUNDDOWN(($A43*IF(501&lt;=$A43,$L$128,IF(101&lt;=$A43,$L$127,IF(51&lt;=$A43,$L$126,IF(31&lt;=$A43,$L$125,IF(21&lt;=$A43,$L$124,IF(11&lt;=$A43,$L$123,IF(1&lt;=$A43,$L$122,0)))))))),0))*1.1,0)</f>
        <v>42834</v>
      </c>
      <c r="L43" s="95">
        <v>6809</v>
      </c>
      <c r="M43" s="96">
        <f t="shared" si="9"/>
        <v>49643</v>
      </c>
      <c r="N43" s="97">
        <f t="shared" si="13"/>
        <v>2535</v>
      </c>
      <c r="O43" s="98">
        <f t="shared" si="13"/>
        <v>212</v>
      </c>
      <c r="P43" s="99">
        <f t="shared" si="13"/>
        <v>2747</v>
      </c>
      <c r="Q43" s="100">
        <f>ROUNDDOWN(($R$119+ROUNDDOWN(($A43*IF(501&lt;=$A43,$R$128,IF(101&lt;=$A43,$R$127,IF(51&lt;=$A43,$R$126,IF(31&lt;=$A43,$R$125,IF(21&lt;=$A43,$R$124,IF(11&lt;=$A43,$R$123,IF(1&lt;=$A43,$R$122,0)))))))),0))*1.1,0)</f>
        <v>45284</v>
      </c>
      <c r="R43" s="101">
        <f t="shared" si="6"/>
        <v>7062</v>
      </c>
      <c r="S43" s="102">
        <f t="shared" si="10"/>
        <v>52346</v>
      </c>
      <c r="T43" s="103">
        <f t="shared" si="14"/>
        <v>2450</v>
      </c>
      <c r="U43" s="104">
        <f t="shared" si="14"/>
        <v>253</v>
      </c>
      <c r="V43" s="105">
        <f t="shared" si="14"/>
        <v>2703</v>
      </c>
      <c r="W43" s="106">
        <f t="shared" si="15"/>
        <v>30936</v>
      </c>
      <c r="X43" s="86">
        <f t="shared" si="15"/>
        <v>523</v>
      </c>
      <c r="Y43" s="87">
        <f t="shared" si="15"/>
        <v>31459</v>
      </c>
      <c r="Z43" s="107">
        <f t="shared" si="16"/>
        <v>3.1561193197658208</v>
      </c>
      <c r="AA43" s="83">
        <f t="shared" si="16"/>
        <v>1.0799816485701177</v>
      </c>
      <c r="AB43" s="83">
        <f t="shared" si="16"/>
        <v>2.5061521520563028</v>
      </c>
    </row>
    <row r="44" spans="1:28" s="57" customFormat="1" ht="18" customHeight="1" x14ac:dyDescent="0.25">
      <c r="A44" s="84">
        <v>39</v>
      </c>
      <c r="B44" s="85">
        <f t="shared" si="5"/>
        <v>14665</v>
      </c>
      <c r="C44" s="106">
        <v>6721</v>
      </c>
      <c r="D44" s="111">
        <f t="shared" si="11"/>
        <v>21386</v>
      </c>
      <c r="E44" s="88">
        <f>ROUNDDOWN(($F$119+ROUNDDOWN(($A44*IF(501&lt;=$A44,$F$128,IF(101&lt;=$A44,$F$127,IF(51&lt;=$A44,$F$126,IF(31&lt;=$A44,$F$125,IF(21&lt;=$A44,$F$124,IF(11&lt;=$A44,$F$123,IF(1&lt;=$A44,$F$122,0)))))))),0))*1.1,0)</f>
        <v>40469</v>
      </c>
      <c r="F44" s="89">
        <v>6752</v>
      </c>
      <c r="G44" s="90">
        <f t="shared" si="8"/>
        <v>47221</v>
      </c>
      <c r="H44" s="91">
        <f t="shared" si="12"/>
        <v>25804</v>
      </c>
      <c r="I44" s="92">
        <f t="shared" si="12"/>
        <v>31</v>
      </c>
      <c r="J44" s="93">
        <f t="shared" si="12"/>
        <v>25835</v>
      </c>
      <c r="K44" s="94">
        <f>ROUNDDOWN(($L$119+ROUNDDOWN(($A44*IF(501&lt;=$A44,$L$128,IF(101&lt;=$A44,$L$127,IF(51&lt;=$A44,$L$126,IF(31&lt;=$A44,$L$125,IF(21&lt;=$A44,$L$124,IF(11&lt;=$A44,$L$123,IF(1&lt;=$A44,$L$122,0)))))))),0))*1.1,0)</f>
        <v>43014</v>
      </c>
      <c r="L44" s="95">
        <v>6968</v>
      </c>
      <c r="M44" s="96">
        <f t="shared" si="9"/>
        <v>49982</v>
      </c>
      <c r="N44" s="97">
        <f t="shared" si="13"/>
        <v>2545</v>
      </c>
      <c r="O44" s="98">
        <f t="shared" si="13"/>
        <v>216</v>
      </c>
      <c r="P44" s="99">
        <f t="shared" si="13"/>
        <v>2761</v>
      </c>
      <c r="Q44" s="100">
        <f>ROUNDDOWN(($R$119+ROUNDDOWN(($A44*IF(501&lt;=$A44,$R$128,IF(101&lt;=$A44,$R$127,IF(51&lt;=$A44,$R$126,IF(31&lt;=$A44,$R$125,IF(21&lt;=$A44,$R$124,IF(11&lt;=$A44,$R$123,IF(1&lt;=$A44,$R$122,0)))))))),0))*1.1,0)</f>
        <v>45474</v>
      </c>
      <c r="R44" s="101">
        <f t="shared" si="6"/>
        <v>7227</v>
      </c>
      <c r="S44" s="102">
        <f t="shared" si="10"/>
        <v>52701</v>
      </c>
      <c r="T44" s="103">
        <f t="shared" si="14"/>
        <v>2460</v>
      </c>
      <c r="U44" s="104">
        <f t="shared" si="14"/>
        <v>259</v>
      </c>
      <c r="V44" s="105">
        <f t="shared" si="14"/>
        <v>2719</v>
      </c>
      <c r="W44" s="106">
        <f t="shared" si="15"/>
        <v>30809</v>
      </c>
      <c r="X44" s="86">
        <f t="shared" si="15"/>
        <v>506</v>
      </c>
      <c r="Y44" s="87">
        <f t="shared" si="15"/>
        <v>31315</v>
      </c>
      <c r="Z44" s="107">
        <f t="shared" si="16"/>
        <v>3.1008523695874532</v>
      </c>
      <c r="AA44" s="83">
        <f t="shared" si="16"/>
        <v>1.0752864157119477</v>
      </c>
      <c r="AB44" s="83">
        <f t="shared" si="16"/>
        <v>2.4642756943795008</v>
      </c>
    </row>
    <row r="45" spans="1:28" s="57" customFormat="1" ht="18" customHeight="1" x14ac:dyDescent="0.25">
      <c r="A45" s="84">
        <v>40</v>
      </c>
      <c r="B45" s="85">
        <f t="shared" si="5"/>
        <v>14982</v>
      </c>
      <c r="C45" s="106">
        <v>6902</v>
      </c>
      <c r="D45" s="111">
        <f t="shared" si="11"/>
        <v>21884</v>
      </c>
      <c r="E45" s="88">
        <f>ROUNDDOWN(($F$119+ROUNDDOWN(($A45*IF(501&lt;=$A45,$F$128,IF(101&lt;=$A45,$F$127,IF(51&lt;=$A45,$F$126,IF(31&lt;=$A45,$F$125,IF(21&lt;=$A45,$F$124,IF(11&lt;=$A45,$F$123,IF(1&lt;=$A45,$F$122,0)))))))),0))*1.1,0)</f>
        <v>40638</v>
      </c>
      <c r="F45" s="89">
        <v>6908</v>
      </c>
      <c r="G45" s="90">
        <f t="shared" si="8"/>
        <v>47546</v>
      </c>
      <c r="H45" s="91">
        <f t="shared" si="12"/>
        <v>25656</v>
      </c>
      <c r="I45" s="92">
        <f t="shared" si="12"/>
        <v>6</v>
      </c>
      <c r="J45" s="93">
        <f t="shared" si="12"/>
        <v>25662</v>
      </c>
      <c r="K45" s="94">
        <f>ROUNDDOWN(($L$119+ROUNDDOWN(($A45*IF(501&lt;=$A45,$L$128,IF(101&lt;=$A45,$L$127,IF(51&lt;=$A45,$L$126,IF(31&lt;=$A45,$L$125,IF(21&lt;=$A45,$L$124,IF(11&lt;=$A45,$L$123,IF(1&lt;=$A45,$L$122,0)))))))),0))*1.1,0)</f>
        <v>43194</v>
      </c>
      <c r="L45" s="95">
        <v>7128</v>
      </c>
      <c r="M45" s="96">
        <f t="shared" si="9"/>
        <v>50322</v>
      </c>
      <c r="N45" s="97">
        <f t="shared" si="13"/>
        <v>2556</v>
      </c>
      <c r="O45" s="98">
        <f t="shared" si="13"/>
        <v>220</v>
      </c>
      <c r="P45" s="99">
        <f t="shared" si="13"/>
        <v>2776</v>
      </c>
      <c r="Q45" s="100">
        <f>ROUNDDOWN(($R$119+ROUNDDOWN(($A45*IF(501&lt;=$A45,$R$128,IF(101&lt;=$A45,$R$127,IF(51&lt;=$A45,$R$126,IF(31&lt;=$A45,$R$125,IF(21&lt;=$A45,$R$124,IF(11&lt;=$A45,$R$123,IF(1&lt;=$A45,$R$122,0)))))))),0))*1.1,0)</f>
        <v>45663</v>
      </c>
      <c r="R45" s="101">
        <f t="shared" si="6"/>
        <v>7392</v>
      </c>
      <c r="S45" s="102">
        <f t="shared" si="10"/>
        <v>53055</v>
      </c>
      <c r="T45" s="103">
        <f t="shared" si="14"/>
        <v>2469</v>
      </c>
      <c r="U45" s="104">
        <f t="shared" si="14"/>
        <v>264</v>
      </c>
      <c r="V45" s="105">
        <f t="shared" si="14"/>
        <v>2733</v>
      </c>
      <c r="W45" s="106">
        <f t="shared" si="15"/>
        <v>30681</v>
      </c>
      <c r="X45" s="86">
        <f t="shared" si="15"/>
        <v>490</v>
      </c>
      <c r="Y45" s="87">
        <f t="shared" si="15"/>
        <v>31171</v>
      </c>
      <c r="Z45" s="107">
        <f t="shared" si="16"/>
        <v>3.0478574289146976</v>
      </c>
      <c r="AA45" s="83">
        <f t="shared" si="16"/>
        <v>1.0709939148073022</v>
      </c>
      <c r="AB45" s="83">
        <f t="shared" si="16"/>
        <v>2.4243739718515811</v>
      </c>
    </row>
    <row r="46" spans="1:28" s="57" customFormat="1" ht="18" customHeight="1" x14ac:dyDescent="0.25">
      <c r="A46" s="84">
        <v>41</v>
      </c>
      <c r="B46" s="85">
        <f t="shared" si="5"/>
        <v>15298</v>
      </c>
      <c r="C46" s="106">
        <v>7084</v>
      </c>
      <c r="D46" s="111">
        <f t="shared" si="11"/>
        <v>22382</v>
      </c>
      <c r="E46" s="88">
        <f>ROUNDDOWN(($F$119+ROUNDDOWN(($A46*IF(501&lt;=$A46,$F$128,IF(101&lt;=$A46,$F$127,IF(51&lt;=$A46,$F$126,IF(31&lt;=$A46,$F$125,IF(21&lt;=$A46,$F$124,IF(11&lt;=$A46,$F$123,IF(1&lt;=$A46,$F$122,0)))))))),0))*1.1,0)</f>
        <v>40807</v>
      </c>
      <c r="F46" s="89">
        <v>7288</v>
      </c>
      <c r="G46" s="90">
        <f t="shared" si="8"/>
        <v>48095</v>
      </c>
      <c r="H46" s="91">
        <f t="shared" si="12"/>
        <v>25509</v>
      </c>
      <c r="I46" s="92">
        <f t="shared" si="12"/>
        <v>204</v>
      </c>
      <c r="J46" s="93">
        <f t="shared" si="12"/>
        <v>25713</v>
      </c>
      <c r="K46" s="94">
        <f>ROUNDDOWN(($L$119+ROUNDDOWN(($A46*IF(501&lt;=$A46,$L$128,IF(101&lt;=$A46,$L$127,IF(51&lt;=$A46,$L$126,IF(31&lt;=$A46,$L$125,IF(21&lt;=$A46,$L$124,IF(11&lt;=$A46,$L$123,IF(1&lt;=$A46,$L$122,0)))))))),0))*1.1,0)</f>
        <v>43375</v>
      </c>
      <c r="L46" s="95">
        <v>7377</v>
      </c>
      <c r="M46" s="96">
        <f t="shared" si="9"/>
        <v>50752</v>
      </c>
      <c r="N46" s="97">
        <f t="shared" si="13"/>
        <v>2568</v>
      </c>
      <c r="O46" s="98">
        <f t="shared" si="13"/>
        <v>89</v>
      </c>
      <c r="P46" s="99">
        <f t="shared" si="13"/>
        <v>2657</v>
      </c>
      <c r="Q46" s="100">
        <f>ROUNDDOWN(($R$119+ROUNDDOWN(($A46*IF(501&lt;=$A46,$R$128,IF(101&lt;=$A46,$R$127,IF(51&lt;=$A46,$R$126,IF(31&lt;=$A46,$R$125,IF(21&lt;=$A46,$R$124,IF(11&lt;=$A46,$R$123,IF(1&lt;=$A46,$R$122,0)))))))),0))*1.1,0)</f>
        <v>45852</v>
      </c>
      <c r="R46" s="101">
        <f t="shared" si="6"/>
        <v>7557</v>
      </c>
      <c r="S46" s="102">
        <f t="shared" si="10"/>
        <v>53409</v>
      </c>
      <c r="T46" s="103">
        <f t="shared" si="14"/>
        <v>2477</v>
      </c>
      <c r="U46" s="104">
        <f t="shared" si="14"/>
        <v>180</v>
      </c>
      <c r="V46" s="105">
        <f t="shared" si="14"/>
        <v>2657</v>
      </c>
      <c r="W46" s="106">
        <f t="shared" si="15"/>
        <v>30554</v>
      </c>
      <c r="X46" s="86">
        <f t="shared" si="15"/>
        <v>473</v>
      </c>
      <c r="Y46" s="87">
        <f t="shared" si="15"/>
        <v>31027</v>
      </c>
      <c r="Z46" s="107">
        <f t="shared" si="16"/>
        <v>2.9972545430775264</v>
      </c>
      <c r="AA46" s="83">
        <f t="shared" si="16"/>
        <v>1.0667701863354038</v>
      </c>
      <c r="AB46" s="83">
        <f t="shared" si="16"/>
        <v>2.3862478777589136</v>
      </c>
    </row>
    <row r="47" spans="1:28" s="57" customFormat="1" ht="18" customHeight="1" x14ac:dyDescent="0.25">
      <c r="A47" s="84">
        <v>42</v>
      </c>
      <c r="B47" s="85">
        <f t="shared" si="5"/>
        <v>15615</v>
      </c>
      <c r="C47" s="106">
        <v>7265</v>
      </c>
      <c r="D47" s="111">
        <f t="shared" si="11"/>
        <v>22880</v>
      </c>
      <c r="E47" s="88">
        <f>ROUNDDOWN(($F$119+ROUNDDOWN(($A47*IF(501&lt;=$A47,$F$128,IF(101&lt;=$A47,$F$127,IF(51&lt;=$A47,$F$126,IF(31&lt;=$A47,$F$125,IF(21&lt;=$A47,$F$124,IF(11&lt;=$A47,$F$123,IF(1&lt;=$A47,$F$122,0)))))))),0))*1.1,0)</f>
        <v>40977</v>
      </c>
      <c r="F47" s="89">
        <v>7449</v>
      </c>
      <c r="G47" s="90">
        <f t="shared" si="8"/>
        <v>48426</v>
      </c>
      <c r="H47" s="91">
        <f t="shared" si="12"/>
        <v>25362</v>
      </c>
      <c r="I47" s="92">
        <f t="shared" si="12"/>
        <v>184</v>
      </c>
      <c r="J47" s="93">
        <f t="shared" si="12"/>
        <v>25546</v>
      </c>
      <c r="K47" s="94">
        <f>ROUNDDOWN(($L$119+ROUNDDOWN(($A47*IF(501&lt;=$A47,$L$128,IF(101&lt;=$A47,$L$127,IF(51&lt;=$A47,$L$126,IF(31&lt;=$A47,$L$125,IF(21&lt;=$A47,$L$124,IF(11&lt;=$A47,$L$123,IF(1&lt;=$A47,$L$122,0)))))))),0))*1.1,0)</f>
        <v>43555</v>
      </c>
      <c r="L47" s="95">
        <v>7539</v>
      </c>
      <c r="M47" s="96">
        <f t="shared" si="9"/>
        <v>51094</v>
      </c>
      <c r="N47" s="97">
        <f t="shared" si="13"/>
        <v>2578</v>
      </c>
      <c r="O47" s="98">
        <f t="shared" si="13"/>
        <v>90</v>
      </c>
      <c r="P47" s="99">
        <f t="shared" si="13"/>
        <v>2668</v>
      </c>
      <c r="Q47" s="100">
        <f>ROUNDDOWN(($R$119+ROUNDDOWN(($A47*IF(501&lt;=$A47,$R$128,IF(101&lt;=$A47,$R$127,IF(51&lt;=$A47,$R$126,IF(31&lt;=$A47,$R$125,IF(21&lt;=$A47,$R$124,IF(11&lt;=$A47,$R$123,IF(1&lt;=$A47,$R$122,0)))))))),0))*1.1,0)</f>
        <v>46041</v>
      </c>
      <c r="R47" s="101">
        <f t="shared" si="6"/>
        <v>7722</v>
      </c>
      <c r="S47" s="102">
        <f t="shared" si="10"/>
        <v>53763</v>
      </c>
      <c r="T47" s="103">
        <f t="shared" si="14"/>
        <v>2486</v>
      </c>
      <c r="U47" s="104">
        <f t="shared" si="14"/>
        <v>183</v>
      </c>
      <c r="V47" s="105">
        <f t="shared" si="14"/>
        <v>2669</v>
      </c>
      <c r="W47" s="106">
        <f t="shared" si="15"/>
        <v>30426</v>
      </c>
      <c r="X47" s="86">
        <f t="shared" si="15"/>
        <v>457</v>
      </c>
      <c r="Y47" s="87">
        <f t="shared" si="15"/>
        <v>30883</v>
      </c>
      <c r="Z47" s="107">
        <f t="shared" si="16"/>
        <v>2.948511047070125</v>
      </c>
      <c r="AA47" s="83">
        <f t="shared" si="16"/>
        <v>1.062904335856848</v>
      </c>
      <c r="AB47" s="83">
        <f t="shared" si="16"/>
        <v>2.3497814685314684</v>
      </c>
    </row>
    <row r="48" spans="1:28" s="57" customFormat="1" ht="18" customHeight="1" x14ac:dyDescent="0.25">
      <c r="A48" s="84">
        <v>43</v>
      </c>
      <c r="B48" s="85">
        <f t="shared" si="5"/>
        <v>15932</v>
      </c>
      <c r="C48" s="106">
        <v>7447</v>
      </c>
      <c r="D48" s="111">
        <f t="shared" si="11"/>
        <v>23379</v>
      </c>
      <c r="E48" s="88">
        <f>ROUNDDOWN(($F$119+ROUNDDOWN(($A48*IF(501&lt;=$A48,$F$128,IF(101&lt;=$A48,$F$127,IF(51&lt;=$A48,$F$126,IF(31&lt;=$A48,$F$125,IF(21&lt;=$A48,$F$124,IF(11&lt;=$A48,$F$123,IF(1&lt;=$A48,$F$122,0)))))))),0))*1.1,0)</f>
        <v>41146</v>
      </c>
      <c r="F48" s="89">
        <v>7609</v>
      </c>
      <c r="G48" s="90">
        <f t="shared" si="8"/>
        <v>48755</v>
      </c>
      <c r="H48" s="91">
        <f t="shared" si="12"/>
        <v>25214</v>
      </c>
      <c r="I48" s="92">
        <f t="shared" si="12"/>
        <v>162</v>
      </c>
      <c r="J48" s="93">
        <f t="shared" si="12"/>
        <v>25376</v>
      </c>
      <c r="K48" s="94">
        <f>ROUNDDOWN(($L$119+ROUNDDOWN(($A48*IF(501&lt;=$A48,$L$128,IF(101&lt;=$A48,$L$127,IF(51&lt;=$A48,$L$126,IF(31&lt;=$A48,$L$125,IF(21&lt;=$A48,$L$124,IF(11&lt;=$A48,$L$123,IF(1&lt;=$A48,$L$122,0)))))))),0))*1.1,0)</f>
        <v>43736</v>
      </c>
      <c r="L48" s="95">
        <v>7701</v>
      </c>
      <c r="M48" s="96">
        <f t="shared" si="9"/>
        <v>51437</v>
      </c>
      <c r="N48" s="97">
        <f t="shared" si="13"/>
        <v>2590</v>
      </c>
      <c r="O48" s="98">
        <f t="shared" si="13"/>
        <v>92</v>
      </c>
      <c r="P48" s="99">
        <f t="shared" si="13"/>
        <v>2682</v>
      </c>
      <c r="Q48" s="100">
        <f>ROUNDDOWN(($R$119+ROUNDDOWN(($A48*IF(501&lt;=$A48,$R$128,IF(101&lt;=$A48,$R$127,IF(51&lt;=$A48,$R$126,IF(31&lt;=$A48,$R$125,IF(21&lt;=$A48,$R$124,IF(11&lt;=$A48,$R$123,IF(1&lt;=$A48,$R$122,0)))))))),0))*1.1,0)</f>
        <v>46230</v>
      </c>
      <c r="R48" s="101">
        <f t="shared" si="6"/>
        <v>7887</v>
      </c>
      <c r="S48" s="102">
        <f t="shared" si="10"/>
        <v>54117</v>
      </c>
      <c r="T48" s="103">
        <f t="shared" si="14"/>
        <v>2494</v>
      </c>
      <c r="U48" s="104">
        <f t="shared" si="14"/>
        <v>186</v>
      </c>
      <c r="V48" s="105">
        <f t="shared" si="14"/>
        <v>2680</v>
      </c>
      <c r="W48" s="106">
        <f t="shared" si="15"/>
        <v>30298</v>
      </c>
      <c r="X48" s="86">
        <f t="shared" si="15"/>
        <v>440</v>
      </c>
      <c r="Y48" s="87">
        <f t="shared" si="15"/>
        <v>30738</v>
      </c>
      <c r="Z48" s="107">
        <f t="shared" si="16"/>
        <v>2.9017072558373087</v>
      </c>
      <c r="AA48" s="83">
        <f t="shared" si="16"/>
        <v>1.0590841949778433</v>
      </c>
      <c r="AB48" s="83">
        <f t="shared" si="16"/>
        <v>2.3147696650840497</v>
      </c>
    </row>
    <row r="49" spans="1:28" s="57" customFormat="1" ht="18" customHeight="1" x14ac:dyDescent="0.25">
      <c r="A49" s="84">
        <v>44</v>
      </c>
      <c r="B49" s="85">
        <f t="shared" si="5"/>
        <v>16249</v>
      </c>
      <c r="C49" s="106">
        <v>7628</v>
      </c>
      <c r="D49" s="111">
        <f t="shared" si="11"/>
        <v>23877</v>
      </c>
      <c r="E49" s="88">
        <f>ROUNDDOWN(($F$119+ROUNDDOWN(($A49*IF(501&lt;=$A49,$F$128,IF(101&lt;=$A49,$F$127,IF(51&lt;=$A49,$F$126,IF(31&lt;=$A49,$F$125,IF(21&lt;=$A49,$F$124,IF(11&lt;=$A49,$F$123,IF(1&lt;=$A49,$F$122,0)))))))),0))*1.1,0)</f>
        <v>41316</v>
      </c>
      <c r="F49" s="89">
        <v>7770</v>
      </c>
      <c r="G49" s="90">
        <f t="shared" si="8"/>
        <v>49086</v>
      </c>
      <c r="H49" s="91">
        <f t="shared" si="12"/>
        <v>25067</v>
      </c>
      <c r="I49" s="92">
        <f t="shared" si="12"/>
        <v>142</v>
      </c>
      <c r="J49" s="93">
        <f t="shared" si="12"/>
        <v>25209</v>
      </c>
      <c r="K49" s="94">
        <f>ROUNDDOWN(($L$119+ROUNDDOWN(($A49*IF(501&lt;=$A49,$L$128,IF(101&lt;=$A49,$L$127,IF(51&lt;=$A49,$L$126,IF(31&lt;=$A49,$L$125,IF(21&lt;=$A49,$L$124,IF(11&lt;=$A49,$L$123,IF(1&lt;=$A49,$L$122,0)))))))),0))*1.1,0)</f>
        <v>43916</v>
      </c>
      <c r="L49" s="95">
        <v>7862</v>
      </c>
      <c r="M49" s="96">
        <f t="shared" si="9"/>
        <v>51778</v>
      </c>
      <c r="N49" s="97">
        <f t="shared" si="13"/>
        <v>2600</v>
      </c>
      <c r="O49" s="98">
        <f t="shared" si="13"/>
        <v>92</v>
      </c>
      <c r="P49" s="99">
        <f t="shared" si="13"/>
        <v>2692</v>
      </c>
      <c r="Q49" s="100">
        <f>ROUNDDOWN(($R$119+ROUNDDOWN(($A49*IF(501&lt;=$A49,$R$128,IF(101&lt;=$A49,$R$127,IF(51&lt;=$A49,$R$126,IF(31&lt;=$A49,$R$125,IF(21&lt;=$A49,$R$124,IF(11&lt;=$A49,$R$123,IF(1&lt;=$A49,$R$122,0)))))))),0))*1.1,0)</f>
        <v>46420</v>
      </c>
      <c r="R49" s="101">
        <f t="shared" si="6"/>
        <v>8052</v>
      </c>
      <c r="S49" s="102">
        <f t="shared" si="10"/>
        <v>54472</v>
      </c>
      <c r="T49" s="103">
        <f t="shared" si="14"/>
        <v>2504</v>
      </c>
      <c r="U49" s="104">
        <f t="shared" si="14"/>
        <v>190</v>
      </c>
      <c r="V49" s="105">
        <f t="shared" si="14"/>
        <v>2694</v>
      </c>
      <c r="W49" s="106">
        <f t="shared" si="15"/>
        <v>30171</v>
      </c>
      <c r="X49" s="86">
        <f t="shared" si="15"/>
        <v>424</v>
      </c>
      <c r="Y49" s="87">
        <f t="shared" si="15"/>
        <v>30595</v>
      </c>
      <c r="Z49" s="107">
        <f t="shared" si="16"/>
        <v>2.8567911871499785</v>
      </c>
      <c r="AA49" s="83">
        <f t="shared" si="16"/>
        <v>1.0555846879916098</v>
      </c>
      <c r="AB49" s="83">
        <f t="shared" si="16"/>
        <v>2.2813586296435902</v>
      </c>
    </row>
    <row r="50" spans="1:28" s="57" customFormat="1" ht="18" customHeight="1" x14ac:dyDescent="0.25">
      <c r="A50" s="84">
        <v>45</v>
      </c>
      <c r="B50" s="85">
        <f t="shared" si="5"/>
        <v>16566</v>
      </c>
      <c r="C50" s="106">
        <v>7810</v>
      </c>
      <c r="D50" s="111">
        <f t="shared" si="11"/>
        <v>24376</v>
      </c>
      <c r="E50" s="88">
        <f>ROUNDDOWN(($F$119+ROUNDDOWN(($A50*IF(501&lt;=$A50,$F$128,IF(101&lt;=$A50,$F$127,IF(51&lt;=$A50,$F$126,IF(31&lt;=$A50,$F$125,IF(21&lt;=$A50,$F$124,IF(11&lt;=$A50,$F$123,IF(1&lt;=$A50,$F$122,0)))))))),0))*1.1,0)</f>
        <v>41485</v>
      </c>
      <c r="F50" s="89">
        <v>7931</v>
      </c>
      <c r="G50" s="90">
        <f t="shared" si="8"/>
        <v>49416</v>
      </c>
      <c r="H50" s="91">
        <f t="shared" si="12"/>
        <v>24919</v>
      </c>
      <c r="I50" s="92">
        <f t="shared" si="12"/>
        <v>121</v>
      </c>
      <c r="J50" s="93">
        <f t="shared" si="12"/>
        <v>25040</v>
      </c>
      <c r="K50" s="94">
        <f>ROUNDDOWN(($L$119+ROUNDDOWN(($A50*IF(501&lt;=$A50,$L$128,IF(101&lt;=$A50,$L$127,IF(51&lt;=$A50,$L$126,IF(31&lt;=$A50,$L$125,IF(21&lt;=$A50,$L$124,IF(11&lt;=$A50,$L$123,IF(1&lt;=$A50,$L$122,0)))))))),0))*1.1,0)</f>
        <v>44096</v>
      </c>
      <c r="L50" s="95">
        <v>8024</v>
      </c>
      <c r="M50" s="96">
        <f t="shared" si="9"/>
        <v>52120</v>
      </c>
      <c r="N50" s="97">
        <f t="shared" si="13"/>
        <v>2611</v>
      </c>
      <c r="O50" s="98">
        <f t="shared" si="13"/>
        <v>93</v>
      </c>
      <c r="P50" s="99">
        <f t="shared" si="13"/>
        <v>2704</v>
      </c>
      <c r="Q50" s="100">
        <f>ROUNDDOWN(($R$119+ROUNDDOWN(($A50*IF(501&lt;=$A50,$R$128,IF(101&lt;=$A50,$R$127,IF(51&lt;=$A50,$R$126,IF(31&lt;=$A50,$R$125,IF(21&lt;=$A50,$R$124,IF(11&lt;=$A50,$R$123,IF(1&lt;=$A50,$R$122,0)))))))),0))*1.1,0)</f>
        <v>46609</v>
      </c>
      <c r="R50" s="101">
        <f t="shared" si="6"/>
        <v>8217</v>
      </c>
      <c r="S50" s="102">
        <f t="shared" si="10"/>
        <v>54826</v>
      </c>
      <c r="T50" s="103">
        <f t="shared" si="14"/>
        <v>2513</v>
      </c>
      <c r="U50" s="104">
        <f t="shared" si="14"/>
        <v>193</v>
      </c>
      <c r="V50" s="105">
        <f t="shared" si="14"/>
        <v>2706</v>
      </c>
      <c r="W50" s="106">
        <f t="shared" si="15"/>
        <v>30043</v>
      </c>
      <c r="X50" s="86">
        <f t="shared" si="15"/>
        <v>407</v>
      </c>
      <c r="Y50" s="87">
        <f t="shared" si="15"/>
        <v>30450</v>
      </c>
      <c r="Z50" s="107">
        <f t="shared" si="16"/>
        <v>2.8135337438126284</v>
      </c>
      <c r="AA50" s="83">
        <f t="shared" si="16"/>
        <v>1.052112676056338</v>
      </c>
      <c r="AB50" s="83">
        <f t="shared" si="16"/>
        <v>2.2491795208401708</v>
      </c>
    </row>
    <row r="51" spans="1:28" s="57" customFormat="1" ht="18" customHeight="1" x14ac:dyDescent="0.25">
      <c r="A51" s="84">
        <v>46</v>
      </c>
      <c r="B51" s="85">
        <f t="shared" si="5"/>
        <v>16882</v>
      </c>
      <c r="C51" s="106">
        <v>7991</v>
      </c>
      <c r="D51" s="111">
        <f t="shared" si="11"/>
        <v>24873</v>
      </c>
      <c r="E51" s="88">
        <f>ROUNDDOWN(($F$119+ROUNDDOWN(($A51*IF(501&lt;=$A51,$F$128,IF(101&lt;=$A51,$F$127,IF(51&lt;=$A51,$F$126,IF(31&lt;=$A51,$F$125,IF(21&lt;=$A51,$F$124,IF(11&lt;=$A51,$F$123,IF(1&lt;=$A51,$F$122,0)))))))),0))*1.1,0)</f>
        <v>41654</v>
      </c>
      <c r="F51" s="89">
        <v>8091</v>
      </c>
      <c r="G51" s="90">
        <f t="shared" si="8"/>
        <v>49745</v>
      </c>
      <c r="H51" s="91">
        <f t="shared" ref="H51:J69" si="17">E51-B51</f>
        <v>24772</v>
      </c>
      <c r="I51" s="92">
        <f t="shared" si="17"/>
        <v>100</v>
      </c>
      <c r="J51" s="93">
        <f t="shared" si="17"/>
        <v>24872</v>
      </c>
      <c r="K51" s="94">
        <f>ROUNDDOWN(($L$119+ROUNDDOWN(($A51*IF(501&lt;=$A51,$L$128,IF(101&lt;=$A51,$L$127,IF(51&lt;=$A51,$L$126,IF(31&lt;=$A51,$L$125,IF(21&lt;=$A51,$L$124,IF(11&lt;=$A51,$L$123,IF(1&lt;=$A51,$L$122,0)))))))),0))*1.1,0)</f>
        <v>44277</v>
      </c>
      <c r="L51" s="95">
        <v>8186</v>
      </c>
      <c r="M51" s="96">
        <f t="shared" si="9"/>
        <v>52463</v>
      </c>
      <c r="N51" s="97">
        <f t="shared" si="13"/>
        <v>2623</v>
      </c>
      <c r="O51" s="98">
        <f t="shared" si="13"/>
        <v>95</v>
      </c>
      <c r="P51" s="99">
        <f t="shared" si="13"/>
        <v>2718</v>
      </c>
      <c r="Q51" s="100">
        <f>ROUNDDOWN(($R$119+ROUNDDOWN(($A51*IF(501&lt;=$A51,$R$128,IF(101&lt;=$A51,$R$127,IF(51&lt;=$A51,$R$126,IF(31&lt;=$A51,$R$125,IF(21&lt;=$A51,$R$124,IF(11&lt;=$A51,$R$123,IF(1&lt;=$A51,$R$122,0)))))))),0))*1.1,0)</f>
        <v>46798</v>
      </c>
      <c r="R51" s="101">
        <f t="shared" si="6"/>
        <v>8382</v>
      </c>
      <c r="S51" s="102">
        <f t="shared" si="10"/>
        <v>55180</v>
      </c>
      <c r="T51" s="103">
        <f t="shared" si="14"/>
        <v>2521</v>
      </c>
      <c r="U51" s="104">
        <f t="shared" si="14"/>
        <v>196</v>
      </c>
      <c r="V51" s="105">
        <f t="shared" si="14"/>
        <v>2717</v>
      </c>
      <c r="W51" s="106">
        <f t="shared" si="15"/>
        <v>29916</v>
      </c>
      <c r="X51" s="86">
        <f t="shared" si="15"/>
        <v>391</v>
      </c>
      <c r="Y51" s="87">
        <f t="shared" si="15"/>
        <v>30307</v>
      </c>
      <c r="Z51" s="107">
        <f t="shared" si="16"/>
        <v>2.772064921217865</v>
      </c>
      <c r="AA51" s="83">
        <f t="shared" si="16"/>
        <v>1.0489300463020899</v>
      </c>
      <c r="AB51" s="83">
        <f t="shared" si="16"/>
        <v>2.2184698267197365</v>
      </c>
    </row>
    <row r="52" spans="1:28" s="57" customFormat="1" ht="18" customHeight="1" x14ac:dyDescent="0.25">
      <c r="A52" s="84">
        <v>47</v>
      </c>
      <c r="B52" s="85">
        <f t="shared" si="5"/>
        <v>17199</v>
      </c>
      <c r="C52" s="106">
        <v>8173</v>
      </c>
      <c r="D52" s="111">
        <f t="shared" si="11"/>
        <v>25372</v>
      </c>
      <c r="E52" s="88">
        <f>ROUNDDOWN(($F$119+ROUNDDOWN(($A52*IF(501&lt;=$A52,$F$128,IF(101&lt;=$A52,$F$127,IF(51&lt;=$A52,$F$126,IF(31&lt;=$A52,$F$125,IF(21&lt;=$A52,$F$124,IF(11&lt;=$A52,$F$123,IF(1&lt;=$A52,$F$122,0)))))))),0))*1.1,0)</f>
        <v>41824</v>
      </c>
      <c r="F52" s="89">
        <v>8252</v>
      </c>
      <c r="G52" s="90">
        <f t="shared" si="8"/>
        <v>50076</v>
      </c>
      <c r="H52" s="91">
        <f t="shared" si="17"/>
        <v>24625</v>
      </c>
      <c r="I52" s="92">
        <f t="shared" si="17"/>
        <v>79</v>
      </c>
      <c r="J52" s="93">
        <f t="shared" si="17"/>
        <v>24704</v>
      </c>
      <c r="K52" s="94">
        <f>ROUNDDOWN(($L$119+ROUNDDOWN(($A52*IF(501&lt;=$A52,$L$128,IF(101&lt;=$A52,$L$127,IF(51&lt;=$A52,$L$126,IF(31&lt;=$A52,$L$125,IF(21&lt;=$A52,$L$124,IF(11&lt;=$A52,$L$123,IF(1&lt;=$A52,$L$122,0)))))))),0))*1.1,0)</f>
        <v>44457</v>
      </c>
      <c r="L52" s="95">
        <v>8347</v>
      </c>
      <c r="M52" s="96">
        <f t="shared" si="9"/>
        <v>52804</v>
      </c>
      <c r="N52" s="97">
        <f t="shared" si="13"/>
        <v>2633</v>
      </c>
      <c r="O52" s="98">
        <f t="shared" si="13"/>
        <v>95</v>
      </c>
      <c r="P52" s="99">
        <f t="shared" si="13"/>
        <v>2728</v>
      </c>
      <c r="Q52" s="100">
        <f>ROUNDDOWN(($R$119+ROUNDDOWN(($A52*IF(501&lt;=$A52,$R$128,IF(101&lt;=$A52,$R$127,IF(51&lt;=$A52,$R$126,IF(31&lt;=$A52,$R$125,IF(21&lt;=$A52,$R$124,IF(11&lt;=$A52,$R$123,IF(1&lt;=$A52,$R$122,0)))))))),0))*1.1,0)</f>
        <v>46987</v>
      </c>
      <c r="R52" s="101">
        <f t="shared" si="6"/>
        <v>8547</v>
      </c>
      <c r="S52" s="102">
        <f t="shared" si="10"/>
        <v>55534</v>
      </c>
      <c r="T52" s="103">
        <f t="shared" si="14"/>
        <v>2530</v>
      </c>
      <c r="U52" s="104">
        <f t="shared" si="14"/>
        <v>200</v>
      </c>
      <c r="V52" s="105">
        <f t="shared" si="14"/>
        <v>2730</v>
      </c>
      <c r="W52" s="106">
        <f t="shared" si="15"/>
        <v>29788</v>
      </c>
      <c r="X52" s="86">
        <f t="shared" si="15"/>
        <v>374</v>
      </c>
      <c r="Y52" s="87">
        <f t="shared" si="15"/>
        <v>30162</v>
      </c>
      <c r="Z52" s="107">
        <f t="shared" si="16"/>
        <v>2.7319611605325891</v>
      </c>
      <c r="AA52" s="83">
        <f t="shared" si="16"/>
        <v>1.0457604306864066</v>
      </c>
      <c r="AB52" s="83">
        <f t="shared" si="16"/>
        <v>2.1887907930001576</v>
      </c>
    </row>
    <row r="53" spans="1:28" s="57" customFormat="1" ht="18" customHeight="1" x14ac:dyDescent="0.25">
      <c r="A53" s="84">
        <v>48</v>
      </c>
      <c r="B53" s="85">
        <f t="shared" si="5"/>
        <v>17516</v>
      </c>
      <c r="C53" s="106">
        <v>8354</v>
      </c>
      <c r="D53" s="111">
        <f t="shared" si="11"/>
        <v>25870</v>
      </c>
      <c r="E53" s="88">
        <f>ROUNDDOWN(($F$119+ROUNDDOWN(($A53*IF(501&lt;=$A53,$F$128,IF(101&lt;=$A53,$F$127,IF(51&lt;=$A53,$F$126,IF(31&lt;=$A53,$F$125,IF(21&lt;=$A53,$F$124,IF(11&lt;=$A53,$F$123,IF(1&lt;=$A53,$F$122,0)))))))),0))*1.1,0)</f>
        <v>41993</v>
      </c>
      <c r="F53" s="89">
        <v>8412</v>
      </c>
      <c r="G53" s="90">
        <f t="shared" si="8"/>
        <v>50405</v>
      </c>
      <c r="H53" s="91">
        <f t="shared" si="17"/>
        <v>24477</v>
      </c>
      <c r="I53" s="92">
        <f t="shared" si="17"/>
        <v>58</v>
      </c>
      <c r="J53" s="93">
        <f t="shared" si="17"/>
        <v>24535</v>
      </c>
      <c r="K53" s="94">
        <f>ROUNDDOWN(($L$119+ROUNDDOWN(($A53*IF(501&lt;=$A53,$L$128,IF(101&lt;=$A53,$L$127,IF(51&lt;=$A53,$L$126,IF(31&lt;=$A53,$L$125,IF(21&lt;=$A53,$L$124,IF(11&lt;=$A53,$L$123,IF(1&lt;=$A53,$L$122,0)))))))),0))*1.1,0)</f>
        <v>44638</v>
      </c>
      <c r="L53" s="95">
        <v>8509</v>
      </c>
      <c r="M53" s="96">
        <f t="shared" si="9"/>
        <v>53147</v>
      </c>
      <c r="N53" s="97">
        <f t="shared" si="13"/>
        <v>2645</v>
      </c>
      <c r="O53" s="98">
        <f t="shared" si="13"/>
        <v>97</v>
      </c>
      <c r="P53" s="99">
        <f t="shared" si="13"/>
        <v>2742</v>
      </c>
      <c r="Q53" s="100">
        <f>ROUNDDOWN(($R$119+ROUNDDOWN(($A53*IF(501&lt;=$A53,$R$128,IF(101&lt;=$A53,$R$127,IF(51&lt;=$A53,$R$126,IF(31&lt;=$A53,$R$125,IF(21&lt;=$A53,$R$124,IF(11&lt;=$A53,$R$123,IF(1&lt;=$A53,$R$122,0)))))))),0))*1.1,0)</f>
        <v>47176</v>
      </c>
      <c r="R53" s="101">
        <f t="shared" si="6"/>
        <v>8712</v>
      </c>
      <c r="S53" s="102">
        <f t="shared" si="10"/>
        <v>55888</v>
      </c>
      <c r="T53" s="103">
        <f t="shared" si="14"/>
        <v>2538</v>
      </c>
      <c r="U53" s="104">
        <f t="shared" si="14"/>
        <v>203</v>
      </c>
      <c r="V53" s="105">
        <f t="shared" si="14"/>
        <v>2741</v>
      </c>
      <c r="W53" s="106">
        <f t="shared" si="15"/>
        <v>29660</v>
      </c>
      <c r="X53" s="86">
        <f t="shared" si="15"/>
        <v>358</v>
      </c>
      <c r="Y53" s="87">
        <f t="shared" si="15"/>
        <v>30018</v>
      </c>
      <c r="Z53" s="107">
        <f t="shared" si="16"/>
        <v>2.6933089746517469</v>
      </c>
      <c r="AA53" s="83">
        <f t="shared" si="16"/>
        <v>1.0428537227675365</v>
      </c>
      <c r="AB53" s="83">
        <f t="shared" si="16"/>
        <v>2.1603401623502125</v>
      </c>
    </row>
    <row r="54" spans="1:28" s="57" customFormat="1" ht="18" customHeight="1" x14ac:dyDescent="0.25">
      <c r="A54" s="84">
        <v>49</v>
      </c>
      <c r="B54" s="85">
        <f t="shared" si="5"/>
        <v>17833</v>
      </c>
      <c r="C54" s="106">
        <v>8536</v>
      </c>
      <c r="D54" s="111">
        <f t="shared" si="11"/>
        <v>26369</v>
      </c>
      <c r="E54" s="88">
        <f>ROUNDDOWN(($F$119+ROUNDDOWN(($A54*IF(501&lt;=$A54,$F$128,IF(101&lt;=$A54,$F$127,IF(51&lt;=$A54,$F$126,IF(31&lt;=$A54,$F$125,IF(21&lt;=$A54,$F$124,IF(11&lt;=$A54,$F$123,IF(1&lt;=$A54,$F$122,0)))))))),0))*1.1,0)</f>
        <v>42163</v>
      </c>
      <c r="F54" s="89">
        <v>8573</v>
      </c>
      <c r="G54" s="90">
        <f t="shared" si="8"/>
        <v>50736</v>
      </c>
      <c r="H54" s="91">
        <f t="shared" si="17"/>
        <v>24330</v>
      </c>
      <c r="I54" s="92">
        <f t="shared" si="17"/>
        <v>37</v>
      </c>
      <c r="J54" s="93">
        <f t="shared" si="17"/>
        <v>24367</v>
      </c>
      <c r="K54" s="94">
        <f>ROUNDDOWN(($L$119+ROUNDDOWN(($A54*IF(501&lt;=$A54,$L$128,IF(101&lt;=$A54,$L$127,IF(51&lt;=$A54,$L$126,IF(31&lt;=$A54,$L$125,IF(21&lt;=$A54,$L$124,IF(11&lt;=$A54,$L$123,IF(1&lt;=$A54,$L$122,0)))))))),0))*1.1,0)</f>
        <v>44818</v>
      </c>
      <c r="L54" s="95">
        <v>8671</v>
      </c>
      <c r="M54" s="96">
        <f t="shared" si="9"/>
        <v>53489</v>
      </c>
      <c r="N54" s="97">
        <f t="shared" si="13"/>
        <v>2655</v>
      </c>
      <c r="O54" s="98">
        <f t="shared" si="13"/>
        <v>98</v>
      </c>
      <c r="P54" s="99">
        <f t="shared" si="13"/>
        <v>2753</v>
      </c>
      <c r="Q54" s="100">
        <f>ROUNDDOWN(($R$119+ROUNDDOWN(($A54*IF(501&lt;=$A54,$R$128,IF(101&lt;=$A54,$R$127,IF(51&lt;=$A54,$R$126,IF(31&lt;=$A54,$R$125,IF(21&lt;=$A54,$R$124,IF(11&lt;=$A54,$R$123,IF(1&lt;=$A54,$R$122,0)))))))),0))*1.1,0)</f>
        <v>47366</v>
      </c>
      <c r="R54" s="101">
        <f t="shared" si="6"/>
        <v>8877</v>
      </c>
      <c r="S54" s="102">
        <f t="shared" si="10"/>
        <v>56243</v>
      </c>
      <c r="T54" s="103">
        <f t="shared" si="14"/>
        <v>2548</v>
      </c>
      <c r="U54" s="104">
        <f t="shared" si="14"/>
        <v>206</v>
      </c>
      <c r="V54" s="105">
        <f t="shared" si="14"/>
        <v>2754</v>
      </c>
      <c r="W54" s="106">
        <f t="shared" si="15"/>
        <v>29533</v>
      </c>
      <c r="X54" s="86">
        <f t="shared" si="15"/>
        <v>341</v>
      </c>
      <c r="Y54" s="87">
        <f t="shared" si="15"/>
        <v>29874</v>
      </c>
      <c r="Z54" s="107">
        <f t="shared" si="16"/>
        <v>2.6560870296641057</v>
      </c>
      <c r="AA54" s="83">
        <f t="shared" si="16"/>
        <v>1.0399484536082475</v>
      </c>
      <c r="AB54" s="83">
        <f t="shared" si="16"/>
        <v>2.1329212332663356</v>
      </c>
    </row>
    <row r="55" spans="1:28" s="57" customFormat="1" ht="18" customHeight="1" x14ac:dyDescent="0.25">
      <c r="A55" s="84">
        <v>50</v>
      </c>
      <c r="B55" s="85">
        <f t="shared" si="5"/>
        <v>18150</v>
      </c>
      <c r="C55" s="106">
        <v>8717</v>
      </c>
      <c r="D55" s="111">
        <f t="shared" si="11"/>
        <v>26867</v>
      </c>
      <c r="E55" s="88">
        <f>ROUNDDOWN(($F$119+ROUNDDOWN(($A55*IF(501&lt;=$A55,$F$128,IF(101&lt;=$A55,$F$127,IF(51&lt;=$A55,$F$126,IF(31&lt;=$A55,$F$125,IF(21&lt;=$A55,$F$124,IF(11&lt;=$A55,$F$123,IF(1&lt;=$A55,$F$122,0)))))))),0))*1.1,0)</f>
        <v>42332</v>
      </c>
      <c r="F55" s="89">
        <v>8734</v>
      </c>
      <c r="G55" s="90">
        <f t="shared" si="8"/>
        <v>51066</v>
      </c>
      <c r="H55" s="91">
        <f t="shared" si="17"/>
        <v>24182</v>
      </c>
      <c r="I55" s="92">
        <f t="shared" si="17"/>
        <v>17</v>
      </c>
      <c r="J55" s="93">
        <f t="shared" si="17"/>
        <v>24199</v>
      </c>
      <c r="K55" s="94">
        <f>ROUNDDOWN(($L$119+ROUNDDOWN(($A55*IF(501&lt;=$A55,$L$128,IF(101&lt;=$A55,$L$127,IF(51&lt;=$A55,$L$126,IF(31&lt;=$A55,$L$125,IF(21&lt;=$A55,$L$124,IF(11&lt;=$A55,$L$123,IF(1&lt;=$A55,$L$122,0)))))))),0))*1.1,0)</f>
        <v>44998</v>
      </c>
      <c r="L55" s="95">
        <v>8833</v>
      </c>
      <c r="M55" s="96">
        <f t="shared" si="9"/>
        <v>53831</v>
      </c>
      <c r="N55" s="97">
        <f t="shared" si="13"/>
        <v>2666</v>
      </c>
      <c r="O55" s="98">
        <f t="shared" si="13"/>
        <v>99</v>
      </c>
      <c r="P55" s="99">
        <f t="shared" si="13"/>
        <v>2765</v>
      </c>
      <c r="Q55" s="100">
        <f>ROUNDDOWN(($R$119+ROUNDDOWN(($A55*IF(501&lt;=$A55,$R$128,IF(101&lt;=$A55,$R$127,IF(51&lt;=$A55,$R$126,IF(31&lt;=$A55,$R$125,IF(21&lt;=$A55,$R$124,IF(11&lt;=$A55,$R$123,IF(1&lt;=$A55,$R$122,0)))))))),0))*1.1,0)</f>
        <v>47555</v>
      </c>
      <c r="R55" s="101">
        <f t="shared" si="6"/>
        <v>9042</v>
      </c>
      <c r="S55" s="102">
        <f t="shared" si="10"/>
        <v>56597</v>
      </c>
      <c r="T55" s="103">
        <f t="shared" si="14"/>
        <v>2557</v>
      </c>
      <c r="U55" s="104">
        <f t="shared" si="14"/>
        <v>209</v>
      </c>
      <c r="V55" s="105">
        <f t="shared" si="14"/>
        <v>2766</v>
      </c>
      <c r="W55" s="106">
        <f t="shared" si="15"/>
        <v>29405</v>
      </c>
      <c r="X55" s="86">
        <f t="shared" si="15"/>
        <v>325</v>
      </c>
      <c r="Y55" s="87">
        <f t="shared" si="15"/>
        <v>29730</v>
      </c>
      <c r="Z55" s="107">
        <f t="shared" si="16"/>
        <v>2.6201101928374655</v>
      </c>
      <c r="AA55" s="83">
        <f t="shared" si="16"/>
        <v>1.0372834690834003</v>
      </c>
      <c r="AB55" s="83">
        <f t="shared" si="16"/>
        <v>2.1065619533256412</v>
      </c>
    </row>
    <row r="56" spans="1:28" s="57" customFormat="1" ht="18" customHeight="1" x14ac:dyDescent="0.25">
      <c r="A56" s="84">
        <v>51</v>
      </c>
      <c r="B56" s="85">
        <f t="shared" si="5"/>
        <v>21488</v>
      </c>
      <c r="C56" s="106">
        <v>8899</v>
      </c>
      <c r="D56" s="111">
        <f t="shared" si="11"/>
        <v>30387</v>
      </c>
      <c r="E56" s="88">
        <f>ROUNDDOWN(($F$119+ROUNDDOWN(($A56*IF(501&lt;=$A56,$F$128,IF(101&lt;=$A56,$F$127,IF(51&lt;=$A56,$F$126,IF(31&lt;=$A56,$F$125,IF(21&lt;=$A56,$F$124,IF(11&lt;=$A56,$F$123,IF(1&lt;=$A56,$F$122,0)))))))),0))*1.1,0)</f>
        <v>44184</v>
      </c>
      <c r="F56" s="89">
        <v>9680</v>
      </c>
      <c r="G56" s="90">
        <f t="shared" si="8"/>
        <v>53864</v>
      </c>
      <c r="H56" s="91">
        <f t="shared" si="17"/>
        <v>22696</v>
      </c>
      <c r="I56" s="92">
        <f t="shared" si="17"/>
        <v>781</v>
      </c>
      <c r="J56" s="93">
        <f t="shared" si="17"/>
        <v>23477</v>
      </c>
      <c r="K56" s="94">
        <f>ROUNDDOWN(($L$119+ROUNDDOWN(($A56*IF(501&lt;=$A56,$L$128,IF(101&lt;=$A56,$L$127,IF(51&lt;=$A56,$L$126,IF(31&lt;=$A56,$L$125,IF(21&lt;=$A56,$L$124,IF(11&lt;=$A56,$L$123,IF(1&lt;=$A56,$L$122,0)))))))),0))*1.1,0)</f>
        <v>46974</v>
      </c>
      <c r="L56" s="95">
        <v>10285</v>
      </c>
      <c r="M56" s="96">
        <f t="shared" si="9"/>
        <v>57259</v>
      </c>
      <c r="N56" s="97">
        <f t="shared" si="13"/>
        <v>2790</v>
      </c>
      <c r="O56" s="98">
        <f t="shared" si="13"/>
        <v>605</v>
      </c>
      <c r="P56" s="99">
        <f t="shared" si="13"/>
        <v>3395</v>
      </c>
      <c r="Q56" s="100">
        <f>ROUNDDOWN(($R$119+ROUNDDOWN(($A56*IF(501&lt;=$A56,$R$128,IF(101&lt;=$A56,$R$127,IF(51&lt;=$A56,$R$126,IF(31&lt;=$A56,$R$125,IF(21&lt;=$A56,$R$124,IF(11&lt;=$A56,$R$123,IF(1&lt;=$A56,$R$122,0)))))))),0))*1.1,0)</f>
        <v>49651</v>
      </c>
      <c r="R56" s="101">
        <f t="shared" si="6"/>
        <v>10890</v>
      </c>
      <c r="S56" s="102">
        <f t="shared" si="10"/>
        <v>60541</v>
      </c>
      <c r="T56" s="103">
        <f t="shared" si="14"/>
        <v>2677</v>
      </c>
      <c r="U56" s="104">
        <f t="shared" si="14"/>
        <v>605</v>
      </c>
      <c r="V56" s="105">
        <f t="shared" si="14"/>
        <v>3282</v>
      </c>
      <c r="W56" s="106">
        <f t="shared" si="15"/>
        <v>28163</v>
      </c>
      <c r="X56" s="86">
        <f t="shared" si="15"/>
        <v>1991</v>
      </c>
      <c r="Y56" s="87">
        <f t="shared" si="15"/>
        <v>30154</v>
      </c>
      <c r="Z56" s="107">
        <f t="shared" si="16"/>
        <v>2.3106384959046911</v>
      </c>
      <c r="AA56" s="83">
        <f t="shared" si="16"/>
        <v>1.2237330037082819</v>
      </c>
      <c r="AB56" s="83">
        <f t="shared" si="16"/>
        <v>1.9923322473426137</v>
      </c>
    </row>
    <row r="57" spans="1:28" s="57" customFormat="1" ht="18" customHeight="1" x14ac:dyDescent="0.25">
      <c r="A57" s="84">
        <v>52</v>
      </c>
      <c r="B57" s="85">
        <f t="shared" si="5"/>
        <v>21879</v>
      </c>
      <c r="C57" s="106">
        <v>9080</v>
      </c>
      <c r="D57" s="111">
        <f t="shared" si="11"/>
        <v>30959</v>
      </c>
      <c r="E57" s="88">
        <f>ROUNDDOWN(($F$119+ROUNDDOWN(($A57*IF(501&lt;=$A57,$F$128,IF(101&lt;=$A57,$F$127,IF(51&lt;=$A57,$F$126,IF(31&lt;=$A57,$F$125,IF(21&lt;=$A57,$F$124,IF(11&lt;=$A57,$F$123,IF(1&lt;=$A57,$F$122,0)))))))),0))*1.1,0)</f>
        <v>44387</v>
      </c>
      <c r="F57" s="89">
        <v>9856</v>
      </c>
      <c r="G57" s="90">
        <f t="shared" si="8"/>
        <v>54243</v>
      </c>
      <c r="H57" s="91">
        <f t="shared" si="17"/>
        <v>22508</v>
      </c>
      <c r="I57" s="92">
        <f t="shared" si="17"/>
        <v>776</v>
      </c>
      <c r="J57" s="93">
        <f t="shared" si="17"/>
        <v>23284</v>
      </c>
      <c r="K57" s="94">
        <f>ROUNDDOWN(($L$119+ROUNDDOWN(($A57*IF(501&lt;=$A57,$L$128,IF(101&lt;=$A57,$L$127,IF(51&lt;=$A57,$L$126,IF(31&lt;=$A57,$L$125,IF(21&lt;=$A57,$L$124,IF(11&lt;=$A57,$L$123,IF(1&lt;=$A57,$L$122,0)))))))),0))*1.1,0)</f>
        <v>47190</v>
      </c>
      <c r="L57" s="95">
        <v>10472</v>
      </c>
      <c r="M57" s="96">
        <f t="shared" si="9"/>
        <v>57662</v>
      </c>
      <c r="N57" s="97">
        <f t="shared" si="13"/>
        <v>2803</v>
      </c>
      <c r="O57" s="98">
        <f t="shared" si="13"/>
        <v>616</v>
      </c>
      <c r="P57" s="99">
        <f t="shared" si="13"/>
        <v>3419</v>
      </c>
      <c r="Q57" s="100">
        <f>ROUNDDOWN(($R$119+ROUNDDOWN(($A57*IF(501&lt;=$A57,$R$128,IF(101&lt;=$A57,$R$127,IF(51&lt;=$A57,$R$126,IF(31&lt;=$A57,$R$125,IF(21&lt;=$A57,$R$124,IF(11&lt;=$A57,$R$123,IF(1&lt;=$A57,$R$122,0)))))))),0))*1.1,0)</f>
        <v>49878</v>
      </c>
      <c r="R57" s="101">
        <f t="shared" si="6"/>
        <v>11088</v>
      </c>
      <c r="S57" s="102">
        <f t="shared" si="10"/>
        <v>60966</v>
      </c>
      <c r="T57" s="103">
        <f t="shared" si="14"/>
        <v>2688</v>
      </c>
      <c r="U57" s="104">
        <f t="shared" si="14"/>
        <v>616</v>
      </c>
      <c r="V57" s="105">
        <f t="shared" si="14"/>
        <v>3304</v>
      </c>
      <c r="W57" s="106">
        <f t="shared" si="15"/>
        <v>27999</v>
      </c>
      <c r="X57" s="86">
        <f t="shared" si="15"/>
        <v>2008</v>
      </c>
      <c r="Y57" s="87">
        <f t="shared" si="15"/>
        <v>30007</v>
      </c>
      <c r="Z57" s="107">
        <f t="shared" si="16"/>
        <v>2.2797202797202796</v>
      </c>
      <c r="AA57" s="83">
        <f t="shared" si="16"/>
        <v>1.2211453744493392</v>
      </c>
      <c r="AB57" s="83">
        <f t="shared" si="16"/>
        <v>1.9692496527665622</v>
      </c>
    </row>
    <row r="58" spans="1:28" s="57" customFormat="1" ht="18" customHeight="1" x14ac:dyDescent="0.25">
      <c r="A58" s="84">
        <v>53</v>
      </c>
      <c r="B58" s="85">
        <f t="shared" si="5"/>
        <v>22269</v>
      </c>
      <c r="C58" s="106">
        <v>9262</v>
      </c>
      <c r="D58" s="111">
        <f t="shared" si="11"/>
        <v>31531</v>
      </c>
      <c r="E58" s="88">
        <f>ROUNDDOWN(($F$119+ROUNDDOWN(($A58*IF(501&lt;=$A58,$F$128,IF(101&lt;=$A58,$F$127,IF(51&lt;=$A58,$F$126,IF(31&lt;=$A58,$F$125,IF(21&lt;=$A58,$F$124,IF(11&lt;=$A58,$F$123,IF(1&lt;=$A58,$F$122,0)))))))),0))*1.1,0)</f>
        <v>44589</v>
      </c>
      <c r="F58" s="89">
        <v>10032</v>
      </c>
      <c r="G58" s="90">
        <f t="shared" si="8"/>
        <v>54621</v>
      </c>
      <c r="H58" s="91">
        <f t="shared" si="17"/>
        <v>22320</v>
      </c>
      <c r="I58" s="92">
        <f t="shared" si="17"/>
        <v>770</v>
      </c>
      <c r="J58" s="93">
        <f t="shared" si="17"/>
        <v>23090</v>
      </c>
      <c r="K58" s="94">
        <f>ROUNDDOWN(($L$119+ROUNDDOWN(($A58*IF(501&lt;=$A58,$L$128,IF(101&lt;=$A58,$L$127,IF(51&lt;=$A58,$L$126,IF(31&lt;=$A58,$L$125,IF(21&lt;=$A58,$L$124,IF(11&lt;=$A58,$L$123,IF(1&lt;=$A58,$L$122,0)))))))),0))*1.1,0)</f>
        <v>47405</v>
      </c>
      <c r="L58" s="95">
        <v>10659</v>
      </c>
      <c r="M58" s="96">
        <f t="shared" si="9"/>
        <v>58064</v>
      </c>
      <c r="N58" s="97">
        <f t="shared" si="13"/>
        <v>2816</v>
      </c>
      <c r="O58" s="98">
        <f t="shared" si="13"/>
        <v>627</v>
      </c>
      <c r="P58" s="99">
        <f t="shared" si="13"/>
        <v>3443</v>
      </c>
      <c r="Q58" s="100">
        <f>ROUNDDOWN(($R$119+ROUNDDOWN(($A58*IF(501&lt;=$A58,$R$128,IF(101&lt;=$A58,$R$127,IF(51&lt;=$A58,$R$126,IF(31&lt;=$A58,$R$125,IF(21&lt;=$A58,$R$124,IF(11&lt;=$A58,$R$123,IF(1&lt;=$A58,$R$122,0)))))))),0))*1.1,0)</f>
        <v>50105</v>
      </c>
      <c r="R58" s="101">
        <f t="shared" si="6"/>
        <v>11286</v>
      </c>
      <c r="S58" s="102">
        <f t="shared" si="10"/>
        <v>61391</v>
      </c>
      <c r="T58" s="103">
        <f t="shared" si="14"/>
        <v>2700</v>
      </c>
      <c r="U58" s="104">
        <f t="shared" si="14"/>
        <v>627</v>
      </c>
      <c r="V58" s="105">
        <f t="shared" si="14"/>
        <v>3327</v>
      </c>
      <c r="W58" s="106">
        <f t="shared" si="15"/>
        <v>27836</v>
      </c>
      <c r="X58" s="86">
        <f t="shared" si="15"/>
        <v>2024</v>
      </c>
      <c r="Y58" s="87">
        <f t="shared" si="15"/>
        <v>29860</v>
      </c>
      <c r="Z58" s="107">
        <f t="shared" si="16"/>
        <v>2.2499887736315056</v>
      </c>
      <c r="AA58" s="83">
        <f t="shared" si="16"/>
        <v>1.2185273159144894</v>
      </c>
      <c r="AB58" s="83">
        <f t="shared" si="16"/>
        <v>1.9470045352193079</v>
      </c>
    </row>
    <row r="59" spans="1:28" s="57" customFormat="1" ht="18" customHeight="1" x14ac:dyDescent="0.25">
      <c r="A59" s="84">
        <v>54</v>
      </c>
      <c r="B59" s="85">
        <f t="shared" si="5"/>
        <v>22660</v>
      </c>
      <c r="C59" s="106">
        <v>9443</v>
      </c>
      <c r="D59" s="111">
        <f t="shared" si="11"/>
        <v>32103</v>
      </c>
      <c r="E59" s="88">
        <f>ROUNDDOWN(($F$119+ROUNDDOWN(($A59*IF(501&lt;=$A59,$F$128,IF(101&lt;=$A59,$F$127,IF(51&lt;=$A59,$F$126,IF(31&lt;=$A59,$F$125,IF(21&lt;=$A59,$F$124,IF(11&lt;=$A59,$F$123,IF(1&lt;=$A59,$F$122,0)))))))),0))*1.1,0)</f>
        <v>44792</v>
      </c>
      <c r="F59" s="89">
        <v>10208</v>
      </c>
      <c r="G59" s="90">
        <f t="shared" si="8"/>
        <v>55000</v>
      </c>
      <c r="H59" s="91">
        <f t="shared" si="17"/>
        <v>22132</v>
      </c>
      <c r="I59" s="92">
        <f t="shared" si="17"/>
        <v>765</v>
      </c>
      <c r="J59" s="93">
        <f t="shared" si="17"/>
        <v>22897</v>
      </c>
      <c r="K59" s="94">
        <f>ROUNDDOWN(($L$119+ROUNDDOWN(($A59*IF(501&lt;=$A59,$L$128,IF(101&lt;=$A59,$L$127,IF(51&lt;=$A59,$L$126,IF(31&lt;=$A59,$L$125,IF(21&lt;=$A59,$L$124,IF(11&lt;=$A59,$L$123,IF(1&lt;=$A59,$L$122,0)))))))),0))*1.1,0)</f>
        <v>47621</v>
      </c>
      <c r="L59" s="95">
        <v>10846</v>
      </c>
      <c r="M59" s="96">
        <f t="shared" si="9"/>
        <v>58467</v>
      </c>
      <c r="N59" s="97">
        <f t="shared" si="13"/>
        <v>2829</v>
      </c>
      <c r="O59" s="98">
        <f t="shared" si="13"/>
        <v>638</v>
      </c>
      <c r="P59" s="99">
        <f t="shared" si="13"/>
        <v>3467</v>
      </c>
      <c r="Q59" s="100">
        <f>ROUNDDOWN(($R$119+ROUNDDOWN(($A59*IF(501&lt;=$A59,$R$128,IF(101&lt;=$A59,$R$127,IF(51&lt;=$A59,$R$126,IF(31&lt;=$A59,$R$125,IF(21&lt;=$A59,$R$124,IF(11&lt;=$A59,$R$123,IF(1&lt;=$A59,$R$122,0)))))))),0))*1.1,0)</f>
        <v>50331</v>
      </c>
      <c r="R59" s="101">
        <f t="shared" si="6"/>
        <v>11484</v>
      </c>
      <c r="S59" s="102">
        <f t="shared" si="10"/>
        <v>61815</v>
      </c>
      <c r="T59" s="103">
        <f t="shared" si="14"/>
        <v>2710</v>
      </c>
      <c r="U59" s="104">
        <f t="shared" si="14"/>
        <v>638</v>
      </c>
      <c r="V59" s="105">
        <f t="shared" si="14"/>
        <v>3348</v>
      </c>
      <c r="W59" s="106">
        <f t="shared" si="15"/>
        <v>27671</v>
      </c>
      <c r="X59" s="86">
        <f t="shared" si="15"/>
        <v>2041</v>
      </c>
      <c r="Y59" s="87">
        <f t="shared" si="15"/>
        <v>29712</v>
      </c>
      <c r="Z59" s="107">
        <f t="shared" si="16"/>
        <v>2.2211385701676964</v>
      </c>
      <c r="AA59" s="83">
        <f t="shared" si="16"/>
        <v>1.2161389388965371</v>
      </c>
      <c r="AB59" s="83">
        <f t="shared" si="16"/>
        <v>1.9255209793477246</v>
      </c>
    </row>
    <row r="60" spans="1:28" s="57" customFormat="1" ht="18" customHeight="1" x14ac:dyDescent="0.25">
      <c r="A60" s="84">
        <v>55</v>
      </c>
      <c r="B60" s="85">
        <f t="shared" si="5"/>
        <v>23050</v>
      </c>
      <c r="C60" s="106">
        <v>9625</v>
      </c>
      <c r="D60" s="111">
        <f t="shared" si="11"/>
        <v>32675</v>
      </c>
      <c r="E60" s="88">
        <f>ROUNDDOWN(($F$119+ROUNDDOWN(($A60*IF(501&lt;=$A60,$F$128,IF(101&lt;=$A60,$F$127,IF(51&lt;=$A60,$F$126,IF(31&lt;=$A60,$F$125,IF(21&lt;=$A60,$F$124,IF(11&lt;=$A60,$F$123,IF(1&lt;=$A60,$F$122,0)))))))),0))*1.1,0)</f>
        <v>44994</v>
      </c>
      <c r="F60" s="89">
        <v>10384</v>
      </c>
      <c r="G60" s="90">
        <f t="shared" si="8"/>
        <v>55378</v>
      </c>
      <c r="H60" s="91">
        <f t="shared" si="17"/>
        <v>21944</v>
      </c>
      <c r="I60" s="92">
        <f t="shared" si="17"/>
        <v>759</v>
      </c>
      <c r="J60" s="93">
        <f t="shared" si="17"/>
        <v>22703</v>
      </c>
      <c r="K60" s="94">
        <f>ROUNDDOWN(($L$119+ROUNDDOWN(($A60*IF(501&lt;=$A60,$L$128,IF(101&lt;=$A60,$L$127,IF(51&lt;=$A60,$L$126,IF(31&lt;=$A60,$L$125,IF(21&lt;=$A60,$L$124,IF(11&lt;=$A60,$L$123,IF(1&lt;=$A60,$L$122,0)))))))),0))*1.1,0)</f>
        <v>47836</v>
      </c>
      <c r="L60" s="95">
        <v>11033</v>
      </c>
      <c r="M60" s="96">
        <f t="shared" si="9"/>
        <v>58869</v>
      </c>
      <c r="N60" s="97">
        <f t="shared" si="13"/>
        <v>2842</v>
      </c>
      <c r="O60" s="98">
        <f t="shared" si="13"/>
        <v>649</v>
      </c>
      <c r="P60" s="99">
        <f t="shared" si="13"/>
        <v>3491</v>
      </c>
      <c r="Q60" s="100">
        <f>ROUNDDOWN(($R$119+ROUNDDOWN(($A60*IF(501&lt;=$A60,$R$128,IF(101&lt;=$A60,$R$127,IF(51&lt;=$A60,$R$126,IF(31&lt;=$A60,$R$125,IF(21&lt;=$A60,$R$124,IF(11&lt;=$A60,$R$123,IF(1&lt;=$A60,$R$122,0)))))))),0))*1.1,0)</f>
        <v>50558</v>
      </c>
      <c r="R60" s="101">
        <f t="shared" si="6"/>
        <v>11682</v>
      </c>
      <c r="S60" s="102">
        <f t="shared" si="10"/>
        <v>62240</v>
      </c>
      <c r="T60" s="103">
        <f t="shared" si="14"/>
        <v>2722</v>
      </c>
      <c r="U60" s="104">
        <f t="shared" si="14"/>
        <v>649</v>
      </c>
      <c r="V60" s="105">
        <f t="shared" si="14"/>
        <v>3371</v>
      </c>
      <c r="W60" s="106">
        <f t="shared" si="15"/>
        <v>27508</v>
      </c>
      <c r="X60" s="86">
        <f t="shared" si="15"/>
        <v>2057</v>
      </c>
      <c r="Y60" s="87">
        <f t="shared" si="15"/>
        <v>29565</v>
      </c>
      <c r="Z60" s="107">
        <f t="shared" si="16"/>
        <v>2.193405639913232</v>
      </c>
      <c r="AA60" s="83">
        <f t="shared" si="16"/>
        <v>1.2137142857142857</v>
      </c>
      <c r="AB60" s="83">
        <f t="shared" si="16"/>
        <v>1.9048201989288447</v>
      </c>
    </row>
    <row r="61" spans="1:28" s="57" customFormat="1" ht="18" customHeight="1" x14ac:dyDescent="0.25">
      <c r="A61" s="84">
        <v>56</v>
      </c>
      <c r="B61" s="85">
        <f t="shared" si="5"/>
        <v>23441</v>
      </c>
      <c r="C61" s="106">
        <v>9817</v>
      </c>
      <c r="D61" s="111">
        <f t="shared" si="11"/>
        <v>33258</v>
      </c>
      <c r="E61" s="88">
        <f>ROUNDDOWN(($F$119+ROUNDDOWN(($A61*IF(501&lt;=$A61,$F$128,IF(101&lt;=$A61,$F$127,IF(51&lt;=$A61,$F$126,IF(31&lt;=$A61,$F$125,IF(21&lt;=$A61,$F$124,IF(11&lt;=$A61,$F$123,IF(1&lt;=$A61,$F$122,0)))))))),0))*1.1,0)</f>
        <v>45196</v>
      </c>
      <c r="F61" s="89">
        <v>10560</v>
      </c>
      <c r="G61" s="90">
        <f t="shared" si="8"/>
        <v>55756</v>
      </c>
      <c r="H61" s="91">
        <f t="shared" si="17"/>
        <v>21755</v>
      </c>
      <c r="I61" s="92">
        <f t="shared" si="17"/>
        <v>743</v>
      </c>
      <c r="J61" s="93">
        <f t="shared" si="17"/>
        <v>22498</v>
      </c>
      <c r="K61" s="94">
        <f>ROUNDDOWN(($L$119+ROUNDDOWN(($A61*IF(501&lt;=$A61,$L$128,IF(101&lt;=$A61,$L$127,IF(51&lt;=$A61,$L$126,IF(31&lt;=$A61,$L$125,IF(21&lt;=$A61,$L$124,IF(11&lt;=$A61,$L$123,IF(1&lt;=$A61,$L$122,0)))))))),0))*1.1,0)</f>
        <v>48052</v>
      </c>
      <c r="L61" s="95">
        <v>11220</v>
      </c>
      <c r="M61" s="96">
        <f t="shared" si="9"/>
        <v>59272</v>
      </c>
      <c r="N61" s="97">
        <f t="shared" si="13"/>
        <v>2856</v>
      </c>
      <c r="O61" s="98">
        <f t="shared" si="13"/>
        <v>660</v>
      </c>
      <c r="P61" s="99">
        <f t="shared" si="13"/>
        <v>3516</v>
      </c>
      <c r="Q61" s="100">
        <f>ROUNDDOWN(($R$119+ROUNDDOWN(($A61*IF(501&lt;=$A61,$R$128,IF(101&lt;=$A61,$R$127,IF(51&lt;=$A61,$R$126,IF(31&lt;=$A61,$R$125,IF(21&lt;=$A61,$R$124,IF(11&lt;=$A61,$R$123,IF(1&lt;=$A61,$R$122,0)))))))),0))*1.1,0)</f>
        <v>50784</v>
      </c>
      <c r="R61" s="101">
        <f t="shared" si="6"/>
        <v>11880</v>
      </c>
      <c r="S61" s="102">
        <f t="shared" si="10"/>
        <v>62664</v>
      </c>
      <c r="T61" s="103">
        <f t="shared" si="14"/>
        <v>2732</v>
      </c>
      <c r="U61" s="104">
        <f t="shared" si="14"/>
        <v>660</v>
      </c>
      <c r="V61" s="105">
        <f t="shared" si="14"/>
        <v>3392</v>
      </c>
      <c r="W61" s="106">
        <f t="shared" si="15"/>
        <v>27343</v>
      </c>
      <c r="X61" s="86">
        <f t="shared" si="15"/>
        <v>2063</v>
      </c>
      <c r="Y61" s="87">
        <f t="shared" si="15"/>
        <v>29406</v>
      </c>
      <c r="Z61" s="107">
        <f t="shared" si="16"/>
        <v>2.1664604752356982</v>
      </c>
      <c r="AA61" s="83">
        <f t="shared" si="16"/>
        <v>1.2101456656819802</v>
      </c>
      <c r="AB61" s="83">
        <f t="shared" si="16"/>
        <v>1.884178242828793</v>
      </c>
    </row>
    <row r="62" spans="1:28" s="57" customFormat="1" ht="18" customHeight="1" x14ac:dyDescent="0.25">
      <c r="A62" s="84">
        <v>57</v>
      </c>
      <c r="B62" s="85">
        <f t="shared" si="5"/>
        <v>23831</v>
      </c>
      <c r="C62" s="106">
        <v>10010</v>
      </c>
      <c r="D62" s="111">
        <f t="shared" si="11"/>
        <v>33841</v>
      </c>
      <c r="E62" s="88">
        <f>ROUNDDOWN(($F$119+ROUNDDOWN(($A62*IF(501&lt;=$A62,$F$128,IF(101&lt;=$A62,$F$127,IF(51&lt;=$A62,$F$126,IF(31&lt;=$A62,$F$125,IF(21&lt;=$A62,$F$124,IF(11&lt;=$A62,$F$123,IF(1&lt;=$A62,$F$122,0)))))))),0))*1.1,0)</f>
        <v>45399</v>
      </c>
      <c r="F62" s="89">
        <v>10736</v>
      </c>
      <c r="G62" s="90">
        <f t="shared" si="8"/>
        <v>56135</v>
      </c>
      <c r="H62" s="91">
        <f t="shared" si="17"/>
        <v>21568</v>
      </c>
      <c r="I62" s="92">
        <f t="shared" si="17"/>
        <v>726</v>
      </c>
      <c r="J62" s="93">
        <f t="shared" si="17"/>
        <v>22294</v>
      </c>
      <c r="K62" s="94">
        <f>ROUNDDOWN(($L$119+ROUNDDOWN(($A62*IF(501&lt;=$A62,$L$128,IF(101&lt;=$A62,$L$127,IF(51&lt;=$A62,$L$126,IF(31&lt;=$A62,$L$125,IF(21&lt;=$A62,$L$124,IF(11&lt;=$A62,$L$123,IF(1&lt;=$A62,$L$122,0)))))))),0))*1.1,0)</f>
        <v>48268</v>
      </c>
      <c r="L62" s="95">
        <v>11407</v>
      </c>
      <c r="M62" s="96">
        <f t="shared" si="9"/>
        <v>59675</v>
      </c>
      <c r="N62" s="97">
        <f t="shared" si="13"/>
        <v>2869</v>
      </c>
      <c r="O62" s="98">
        <f t="shared" si="13"/>
        <v>671</v>
      </c>
      <c r="P62" s="99">
        <f t="shared" si="13"/>
        <v>3540</v>
      </c>
      <c r="Q62" s="100">
        <f>ROUNDDOWN(($R$119+ROUNDDOWN(($A62*IF(501&lt;=$A62,$R$128,IF(101&lt;=$A62,$R$127,IF(51&lt;=$A62,$R$126,IF(31&lt;=$A62,$R$125,IF(21&lt;=$A62,$R$124,IF(11&lt;=$A62,$R$123,IF(1&lt;=$A62,$R$122,0)))))))),0))*1.1,0)</f>
        <v>51011</v>
      </c>
      <c r="R62" s="101">
        <f t="shared" si="6"/>
        <v>12078</v>
      </c>
      <c r="S62" s="102">
        <f t="shared" si="10"/>
        <v>63089</v>
      </c>
      <c r="T62" s="103">
        <f t="shared" si="14"/>
        <v>2743</v>
      </c>
      <c r="U62" s="104">
        <f t="shared" si="14"/>
        <v>671</v>
      </c>
      <c r="V62" s="105">
        <f t="shared" si="14"/>
        <v>3414</v>
      </c>
      <c r="W62" s="106">
        <f t="shared" si="15"/>
        <v>27180</v>
      </c>
      <c r="X62" s="86">
        <f t="shared" si="15"/>
        <v>2068</v>
      </c>
      <c r="Y62" s="87">
        <f t="shared" si="15"/>
        <v>29248</v>
      </c>
      <c r="Z62" s="107">
        <f t="shared" si="16"/>
        <v>2.1405312408207795</v>
      </c>
      <c r="AA62" s="83">
        <f t="shared" si="16"/>
        <v>1.2065934065934065</v>
      </c>
      <c r="AB62" s="83">
        <f t="shared" si="16"/>
        <v>1.8642770603705565</v>
      </c>
    </row>
    <row r="63" spans="1:28" s="57" customFormat="1" ht="18" customHeight="1" x14ac:dyDescent="0.25">
      <c r="A63" s="84">
        <v>58</v>
      </c>
      <c r="B63" s="85">
        <f t="shared" si="5"/>
        <v>24222</v>
      </c>
      <c r="C63" s="106">
        <v>10202</v>
      </c>
      <c r="D63" s="111">
        <f t="shared" si="11"/>
        <v>34424</v>
      </c>
      <c r="E63" s="88">
        <f>ROUNDDOWN(($F$119+ROUNDDOWN(($A63*IF(501&lt;=$A63,$F$128,IF(101&lt;=$A63,$F$127,IF(51&lt;=$A63,$F$126,IF(31&lt;=$A63,$F$125,IF(21&lt;=$A63,$F$124,IF(11&lt;=$A63,$F$123,IF(1&lt;=$A63,$F$122,0)))))))),0))*1.1,0)</f>
        <v>45601</v>
      </c>
      <c r="F63" s="89">
        <v>10912</v>
      </c>
      <c r="G63" s="90">
        <f t="shared" si="8"/>
        <v>56513</v>
      </c>
      <c r="H63" s="91">
        <f t="shared" si="17"/>
        <v>21379</v>
      </c>
      <c r="I63" s="92">
        <f t="shared" si="17"/>
        <v>710</v>
      </c>
      <c r="J63" s="93">
        <f t="shared" si="17"/>
        <v>22089</v>
      </c>
      <c r="K63" s="94">
        <f>ROUNDDOWN(($L$119+ROUNDDOWN(($A63*IF(501&lt;=$A63,$L$128,IF(101&lt;=$A63,$L$127,IF(51&lt;=$A63,$L$126,IF(31&lt;=$A63,$L$125,IF(21&lt;=$A63,$L$124,IF(11&lt;=$A63,$L$123,IF(1&lt;=$A63,$L$122,0)))))))),0))*1.1,0)</f>
        <v>48483</v>
      </c>
      <c r="L63" s="95">
        <v>11594</v>
      </c>
      <c r="M63" s="96">
        <f t="shared" si="9"/>
        <v>60077</v>
      </c>
      <c r="N63" s="97">
        <f t="shared" si="13"/>
        <v>2882</v>
      </c>
      <c r="O63" s="98">
        <f t="shared" si="13"/>
        <v>682</v>
      </c>
      <c r="P63" s="99">
        <f t="shared" si="13"/>
        <v>3564</v>
      </c>
      <c r="Q63" s="100">
        <f>ROUNDDOWN(($R$119+ROUNDDOWN(($A63*IF(501&lt;=$A63,$R$128,IF(101&lt;=$A63,$R$127,IF(51&lt;=$A63,$R$126,IF(31&lt;=$A63,$R$125,IF(21&lt;=$A63,$R$124,IF(11&lt;=$A63,$R$123,IF(1&lt;=$A63,$R$122,0)))))))),0))*1.1,0)</f>
        <v>51238</v>
      </c>
      <c r="R63" s="101">
        <f t="shared" si="6"/>
        <v>12276</v>
      </c>
      <c r="S63" s="102">
        <f t="shared" si="10"/>
        <v>63514</v>
      </c>
      <c r="T63" s="103">
        <f t="shared" si="14"/>
        <v>2755</v>
      </c>
      <c r="U63" s="104">
        <f t="shared" si="14"/>
        <v>682</v>
      </c>
      <c r="V63" s="105">
        <f t="shared" si="14"/>
        <v>3437</v>
      </c>
      <c r="W63" s="106">
        <f t="shared" si="15"/>
        <v>27016</v>
      </c>
      <c r="X63" s="86">
        <f t="shared" si="15"/>
        <v>2074</v>
      </c>
      <c r="Y63" s="87">
        <f t="shared" si="15"/>
        <v>29090</v>
      </c>
      <c r="Z63" s="107">
        <f t="shared" si="16"/>
        <v>2.1153496821071753</v>
      </c>
      <c r="AA63" s="83">
        <f t="shared" si="16"/>
        <v>1.2032934718682611</v>
      </c>
      <c r="AB63" s="83">
        <f t="shared" si="16"/>
        <v>1.8450499651405996</v>
      </c>
    </row>
    <row r="64" spans="1:28" s="57" customFormat="1" ht="18" customHeight="1" x14ac:dyDescent="0.25">
      <c r="A64" s="84">
        <v>59</v>
      </c>
      <c r="B64" s="85">
        <f t="shared" si="5"/>
        <v>24612</v>
      </c>
      <c r="C64" s="106">
        <v>10395</v>
      </c>
      <c r="D64" s="111">
        <f t="shared" si="11"/>
        <v>35007</v>
      </c>
      <c r="E64" s="88">
        <f>ROUNDDOWN(($F$119+ROUNDDOWN(($A64*IF(501&lt;=$A64,$F$128,IF(101&lt;=$A64,$F$127,IF(51&lt;=$A64,$F$126,IF(31&lt;=$A64,$F$125,IF(21&lt;=$A64,$F$124,IF(11&lt;=$A64,$F$123,IF(1&lt;=$A64,$F$122,0)))))))),0))*1.1,0)</f>
        <v>45804</v>
      </c>
      <c r="F64" s="89">
        <v>11088</v>
      </c>
      <c r="G64" s="90">
        <f t="shared" si="8"/>
        <v>56892</v>
      </c>
      <c r="H64" s="91">
        <f t="shared" si="17"/>
        <v>21192</v>
      </c>
      <c r="I64" s="92">
        <f t="shared" si="17"/>
        <v>693</v>
      </c>
      <c r="J64" s="93">
        <f t="shared" si="17"/>
        <v>21885</v>
      </c>
      <c r="K64" s="94">
        <f>ROUNDDOWN(($L$119+ROUNDDOWN(($A64*IF(501&lt;=$A64,$L$128,IF(101&lt;=$A64,$L$127,IF(51&lt;=$A64,$L$126,IF(31&lt;=$A64,$L$125,IF(21&lt;=$A64,$L$124,IF(11&lt;=$A64,$L$123,IF(1&lt;=$A64,$L$122,0)))))))),0))*1.1,0)</f>
        <v>48699</v>
      </c>
      <c r="L64" s="95">
        <v>11781</v>
      </c>
      <c r="M64" s="96">
        <f t="shared" si="9"/>
        <v>60480</v>
      </c>
      <c r="N64" s="97">
        <f t="shared" si="13"/>
        <v>2895</v>
      </c>
      <c r="O64" s="98">
        <f t="shared" si="13"/>
        <v>693</v>
      </c>
      <c r="P64" s="99">
        <f t="shared" si="13"/>
        <v>3588</v>
      </c>
      <c r="Q64" s="100">
        <f>ROUNDDOWN(($R$119+ROUNDDOWN(($A64*IF(501&lt;=$A64,$R$128,IF(101&lt;=$A64,$R$127,IF(51&lt;=$A64,$R$126,IF(31&lt;=$A64,$R$125,IF(21&lt;=$A64,$R$124,IF(11&lt;=$A64,$R$123,IF(1&lt;=$A64,$R$122,0)))))))),0))*1.1,0)</f>
        <v>51464</v>
      </c>
      <c r="R64" s="101">
        <f t="shared" si="6"/>
        <v>12474</v>
      </c>
      <c r="S64" s="102">
        <f t="shared" si="10"/>
        <v>63938</v>
      </c>
      <c r="T64" s="103">
        <f t="shared" si="14"/>
        <v>2765</v>
      </c>
      <c r="U64" s="104">
        <f t="shared" si="14"/>
        <v>693</v>
      </c>
      <c r="V64" s="105">
        <f t="shared" si="14"/>
        <v>3458</v>
      </c>
      <c r="W64" s="106">
        <f t="shared" si="15"/>
        <v>26852</v>
      </c>
      <c r="X64" s="86">
        <f t="shared" si="15"/>
        <v>2079</v>
      </c>
      <c r="Y64" s="87">
        <f t="shared" si="15"/>
        <v>28931</v>
      </c>
      <c r="Z64" s="107">
        <f t="shared" si="16"/>
        <v>2.0910125142207052</v>
      </c>
      <c r="AA64" s="83">
        <f t="shared" si="16"/>
        <v>1.2</v>
      </c>
      <c r="AB64" s="83">
        <f t="shared" si="16"/>
        <v>1.8264347130573886</v>
      </c>
    </row>
    <row r="65" spans="1:28" s="57" customFormat="1" ht="18" customHeight="1" x14ac:dyDescent="0.25">
      <c r="A65" s="84">
        <v>60</v>
      </c>
      <c r="B65" s="85">
        <f t="shared" si="5"/>
        <v>25003</v>
      </c>
      <c r="C65" s="106">
        <v>10587</v>
      </c>
      <c r="D65" s="111">
        <f t="shared" si="11"/>
        <v>35590</v>
      </c>
      <c r="E65" s="88">
        <f>ROUNDDOWN(($F$119+ROUNDDOWN(($A65*IF(501&lt;=$A65,$F$128,IF(101&lt;=$A65,$F$127,IF(51&lt;=$A65,$F$126,IF(31&lt;=$A65,$F$125,IF(21&lt;=$A65,$F$124,IF(11&lt;=$A65,$F$123,IF(1&lt;=$A65,$F$122,0)))))))),0))*1.1,0)</f>
        <v>46006</v>
      </c>
      <c r="F65" s="89">
        <v>11264</v>
      </c>
      <c r="G65" s="90">
        <f t="shared" si="8"/>
        <v>57270</v>
      </c>
      <c r="H65" s="91">
        <f t="shared" si="17"/>
        <v>21003</v>
      </c>
      <c r="I65" s="92">
        <f t="shared" si="17"/>
        <v>677</v>
      </c>
      <c r="J65" s="93">
        <f t="shared" si="17"/>
        <v>21680</v>
      </c>
      <c r="K65" s="94">
        <f>ROUNDDOWN(($L$119+ROUNDDOWN(($A65*IF(501&lt;=$A65,$L$128,IF(101&lt;=$A65,$L$127,IF(51&lt;=$A65,$L$126,IF(31&lt;=$A65,$L$125,IF(21&lt;=$A65,$L$124,IF(11&lt;=$A65,$L$123,IF(1&lt;=$A65,$L$122,0)))))))),0))*1.1,0)</f>
        <v>48914</v>
      </c>
      <c r="L65" s="95">
        <v>11968</v>
      </c>
      <c r="M65" s="96">
        <f t="shared" si="9"/>
        <v>60882</v>
      </c>
      <c r="N65" s="97">
        <f t="shared" si="13"/>
        <v>2908</v>
      </c>
      <c r="O65" s="98">
        <f t="shared" si="13"/>
        <v>704</v>
      </c>
      <c r="P65" s="99">
        <f t="shared" si="13"/>
        <v>3612</v>
      </c>
      <c r="Q65" s="100">
        <f>ROUNDDOWN(($R$119+ROUNDDOWN(($A65*IF(501&lt;=$A65,$R$128,IF(101&lt;=$A65,$R$127,IF(51&lt;=$A65,$R$126,IF(31&lt;=$A65,$R$125,IF(21&lt;=$A65,$R$124,IF(11&lt;=$A65,$R$123,IF(1&lt;=$A65,$R$122,0)))))))),0))*1.1,0)</f>
        <v>51691</v>
      </c>
      <c r="R65" s="101">
        <f t="shared" si="6"/>
        <v>12672</v>
      </c>
      <c r="S65" s="102">
        <f t="shared" si="10"/>
        <v>64363</v>
      </c>
      <c r="T65" s="103">
        <f t="shared" si="14"/>
        <v>2777</v>
      </c>
      <c r="U65" s="104">
        <f t="shared" si="14"/>
        <v>704</v>
      </c>
      <c r="V65" s="105">
        <f t="shared" si="14"/>
        <v>3481</v>
      </c>
      <c r="W65" s="106">
        <f t="shared" si="15"/>
        <v>26688</v>
      </c>
      <c r="X65" s="86">
        <f t="shared" si="15"/>
        <v>2085</v>
      </c>
      <c r="Y65" s="87">
        <f t="shared" si="15"/>
        <v>28773</v>
      </c>
      <c r="Z65" s="107">
        <f t="shared" si="16"/>
        <v>2.0673919129704434</v>
      </c>
      <c r="AA65" s="83">
        <f t="shared" si="16"/>
        <v>1.1969396429583452</v>
      </c>
      <c r="AB65" s="83">
        <f t="shared" si="16"/>
        <v>1.8084574318628828</v>
      </c>
    </row>
    <row r="66" spans="1:28" s="57" customFormat="1" ht="18" customHeight="1" x14ac:dyDescent="0.25">
      <c r="A66" s="84">
        <v>61</v>
      </c>
      <c r="B66" s="85">
        <f t="shared" si="5"/>
        <v>25393</v>
      </c>
      <c r="C66" s="106">
        <v>10780</v>
      </c>
      <c r="D66" s="111">
        <f t="shared" si="11"/>
        <v>36173</v>
      </c>
      <c r="E66" s="88">
        <f>ROUNDDOWN(($F$119+ROUNDDOWN(($A66*IF(501&lt;=$A66,$F$128,IF(101&lt;=$A66,$F$127,IF(51&lt;=$A66,$F$126,IF(31&lt;=$A66,$F$125,IF(21&lt;=$A66,$F$124,IF(11&lt;=$A66,$F$123,IF(1&lt;=$A66,$F$122,0)))))))),0))*1.1,0)</f>
        <v>46208</v>
      </c>
      <c r="F66" s="89">
        <v>11440</v>
      </c>
      <c r="G66" s="90">
        <f t="shared" si="8"/>
        <v>57648</v>
      </c>
      <c r="H66" s="91">
        <f t="shared" si="17"/>
        <v>20815</v>
      </c>
      <c r="I66" s="92">
        <f t="shared" si="17"/>
        <v>660</v>
      </c>
      <c r="J66" s="93">
        <f t="shared" si="17"/>
        <v>21475</v>
      </c>
      <c r="K66" s="94">
        <f>ROUNDDOWN(($L$119+ROUNDDOWN(($A66*IF(501&lt;=$A66,$L$128,IF(101&lt;=$A66,$L$127,IF(51&lt;=$A66,$L$126,IF(31&lt;=$A66,$L$125,IF(21&lt;=$A66,$L$124,IF(11&lt;=$A66,$L$123,IF(1&lt;=$A66,$L$122,0)))))))),0))*1.1,0)</f>
        <v>49130</v>
      </c>
      <c r="L66" s="95">
        <v>12155</v>
      </c>
      <c r="M66" s="96">
        <f t="shared" si="9"/>
        <v>61285</v>
      </c>
      <c r="N66" s="97">
        <f t="shared" si="13"/>
        <v>2922</v>
      </c>
      <c r="O66" s="98">
        <f t="shared" si="13"/>
        <v>715</v>
      </c>
      <c r="P66" s="99">
        <f t="shared" si="13"/>
        <v>3637</v>
      </c>
      <c r="Q66" s="100">
        <f>ROUNDDOWN(($R$119+ROUNDDOWN(($A66*IF(501&lt;=$A66,$R$128,IF(101&lt;=$A66,$R$127,IF(51&lt;=$A66,$R$126,IF(31&lt;=$A66,$R$125,IF(21&lt;=$A66,$R$124,IF(11&lt;=$A66,$R$123,IF(1&lt;=$A66,$R$122,0)))))))),0))*1.1,0)</f>
        <v>51917</v>
      </c>
      <c r="R66" s="101">
        <f t="shared" si="6"/>
        <v>12870</v>
      </c>
      <c r="S66" s="102">
        <f t="shared" si="10"/>
        <v>64787</v>
      </c>
      <c r="T66" s="103">
        <f t="shared" si="14"/>
        <v>2787</v>
      </c>
      <c r="U66" s="104">
        <f t="shared" si="14"/>
        <v>715</v>
      </c>
      <c r="V66" s="105">
        <f t="shared" si="14"/>
        <v>3502</v>
      </c>
      <c r="W66" s="106">
        <f t="shared" si="15"/>
        <v>26524</v>
      </c>
      <c r="X66" s="86">
        <f t="shared" si="15"/>
        <v>2090</v>
      </c>
      <c r="Y66" s="87">
        <f t="shared" si="15"/>
        <v>28614</v>
      </c>
      <c r="Z66" s="107">
        <f t="shared" si="16"/>
        <v>2.0445398338124678</v>
      </c>
      <c r="AA66" s="83">
        <f t="shared" si="16"/>
        <v>1.1938775510204083</v>
      </c>
      <c r="AB66" s="83">
        <f t="shared" si="16"/>
        <v>1.7910319851823182</v>
      </c>
    </row>
    <row r="67" spans="1:28" s="57" customFormat="1" ht="18" customHeight="1" x14ac:dyDescent="0.25">
      <c r="A67" s="84">
        <v>62</v>
      </c>
      <c r="B67" s="85">
        <f t="shared" si="5"/>
        <v>25784</v>
      </c>
      <c r="C67" s="106">
        <v>10972</v>
      </c>
      <c r="D67" s="111">
        <f t="shared" si="11"/>
        <v>36756</v>
      </c>
      <c r="E67" s="88">
        <f>ROUNDDOWN(($F$119+ROUNDDOWN(($A67*IF(501&lt;=$A67,$F$128,IF(101&lt;=$A67,$F$127,IF(51&lt;=$A67,$F$126,IF(31&lt;=$A67,$F$125,IF(21&lt;=$A67,$F$124,IF(11&lt;=$A67,$F$123,IF(1&lt;=$A67,$F$122,0)))))))),0))*1.1,0)</f>
        <v>46411</v>
      </c>
      <c r="F67" s="89">
        <v>11616</v>
      </c>
      <c r="G67" s="90">
        <f t="shared" si="8"/>
        <v>58027</v>
      </c>
      <c r="H67" s="91">
        <f t="shared" si="17"/>
        <v>20627</v>
      </c>
      <c r="I67" s="92">
        <f t="shared" si="17"/>
        <v>644</v>
      </c>
      <c r="J67" s="93">
        <f t="shared" si="17"/>
        <v>21271</v>
      </c>
      <c r="K67" s="94">
        <f>ROUNDDOWN(($L$119+ROUNDDOWN(($A67*IF(501&lt;=$A67,$L$128,IF(101&lt;=$A67,$L$127,IF(51&lt;=$A67,$L$126,IF(31&lt;=$A67,$L$125,IF(21&lt;=$A67,$L$124,IF(11&lt;=$A67,$L$123,IF(1&lt;=$A67,$L$122,0)))))))),0))*1.1,0)</f>
        <v>49346</v>
      </c>
      <c r="L67" s="95">
        <v>12342</v>
      </c>
      <c r="M67" s="96">
        <f t="shared" si="9"/>
        <v>61688</v>
      </c>
      <c r="N67" s="97">
        <f t="shared" si="13"/>
        <v>2935</v>
      </c>
      <c r="O67" s="98">
        <f t="shared" si="13"/>
        <v>726</v>
      </c>
      <c r="P67" s="99">
        <f t="shared" si="13"/>
        <v>3661</v>
      </c>
      <c r="Q67" s="100">
        <f>ROUNDDOWN(($R$119+ROUNDDOWN(($A67*IF(501&lt;=$A67,$R$128,IF(101&lt;=$A67,$R$127,IF(51&lt;=$A67,$R$126,IF(31&lt;=$A67,$R$125,IF(21&lt;=$A67,$R$124,IF(11&lt;=$A67,$R$123,IF(1&lt;=$A67,$R$122,0)))))))),0))*1.1,0)</f>
        <v>52144</v>
      </c>
      <c r="R67" s="101">
        <f t="shared" si="6"/>
        <v>13068</v>
      </c>
      <c r="S67" s="102">
        <f t="shared" si="10"/>
        <v>65212</v>
      </c>
      <c r="T67" s="103">
        <f t="shared" si="14"/>
        <v>2798</v>
      </c>
      <c r="U67" s="104">
        <f t="shared" si="14"/>
        <v>726</v>
      </c>
      <c r="V67" s="105">
        <f t="shared" si="14"/>
        <v>3524</v>
      </c>
      <c r="W67" s="106">
        <f t="shared" si="15"/>
        <v>26360</v>
      </c>
      <c r="X67" s="86">
        <f t="shared" si="15"/>
        <v>2096</v>
      </c>
      <c r="Y67" s="87">
        <f t="shared" si="15"/>
        <v>28456</v>
      </c>
      <c r="Z67" s="107">
        <f t="shared" si="16"/>
        <v>2.0223394353087185</v>
      </c>
      <c r="AA67" s="83">
        <f t="shared" si="16"/>
        <v>1.1910317170980678</v>
      </c>
      <c r="AB67" s="83">
        <f t="shared" si="16"/>
        <v>1.7741865273696811</v>
      </c>
    </row>
    <row r="68" spans="1:28" s="57" customFormat="1" ht="18" customHeight="1" x14ac:dyDescent="0.25">
      <c r="A68" s="84">
        <v>63</v>
      </c>
      <c r="B68" s="85">
        <f t="shared" si="5"/>
        <v>26174</v>
      </c>
      <c r="C68" s="106">
        <v>11165</v>
      </c>
      <c r="D68" s="111">
        <f t="shared" si="11"/>
        <v>37339</v>
      </c>
      <c r="E68" s="88">
        <f>ROUNDDOWN(($F$119+ROUNDDOWN(($A68*IF(501&lt;=$A68,$F$128,IF(101&lt;=$A68,$F$127,IF(51&lt;=$A68,$F$126,IF(31&lt;=$A68,$F$125,IF(21&lt;=$A68,$F$124,IF(11&lt;=$A68,$F$123,IF(1&lt;=$A68,$F$122,0)))))))),0))*1.1,0)</f>
        <v>46613</v>
      </c>
      <c r="F68" s="89">
        <v>11792</v>
      </c>
      <c r="G68" s="90">
        <f t="shared" si="8"/>
        <v>58405</v>
      </c>
      <c r="H68" s="91">
        <f t="shared" si="17"/>
        <v>20439</v>
      </c>
      <c r="I68" s="92">
        <f t="shared" si="17"/>
        <v>627</v>
      </c>
      <c r="J68" s="93">
        <f t="shared" si="17"/>
        <v>21066</v>
      </c>
      <c r="K68" s="94">
        <f>ROUNDDOWN(($L$119+ROUNDDOWN(($A68*IF(501&lt;=$A68,$L$128,IF(101&lt;=$A68,$L$127,IF(51&lt;=$A68,$L$126,IF(31&lt;=$A68,$L$125,IF(21&lt;=$A68,$L$124,IF(11&lt;=$A68,$L$123,IF(1&lt;=$A68,$L$122,0)))))))),0))*1.1,0)</f>
        <v>49561</v>
      </c>
      <c r="L68" s="95">
        <v>12529</v>
      </c>
      <c r="M68" s="96">
        <f t="shared" si="9"/>
        <v>62090</v>
      </c>
      <c r="N68" s="97">
        <f t="shared" si="13"/>
        <v>2948</v>
      </c>
      <c r="O68" s="98">
        <f t="shared" si="13"/>
        <v>737</v>
      </c>
      <c r="P68" s="99">
        <f t="shared" si="13"/>
        <v>3685</v>
      </c>
      <c r="Q68" s="100">
        <f>ROUNDDOWN(($R$119+ROUNDDOWN(($A68*IF(501&lt;=$A68,$R$128,IF(101&lt;=$A68,$R$127,IF(51&lt;=$A68,$R$126,IF(31&lt;=$A68,$R$125,IF(21&lt;=$A68,$R$124,IF(11&lt;=$A68,$R$123,IF(1&lt;=$A68,$R$122,0)))))))),0))*1.1,0)</f>
        <v>52371</v>
      </c>
      <c r="R68" s="101">
        <f t="shared" si="6"/>
        <v>13266</v>
      </c>
      <c r="S68" s="102">
        <f t="shared" si="10"/>
        <v>65637</v>
      </c>
      <c r="T68" s="103">
        <f t="shared" si="14"/>
        <v>2810</v>
      </c>
      <c r="U68" s="104">
        <f t="shared" si="14"/>
        <v>737</v>
      </c>
      <c r="V68" s="105">
        <f t="shared" si="14"/>
        <v>3547</v>
      </c>
      <c r="W68" s="106">
        <f t="shared" si="15"/>
        <v>26197</v>
      </c>
      <c r="X68" s="86">
        <f t="shared" si="15"/>
        <v>2101</v>
      </c>
      <c r="Y68" s="87">
        <f t="shared" si="15"/>
        <v>28298</v>
      </c>
      <c r="Z68" s="107">
        <f t="shared" si="16"/>
        <v>2.0008787346221442</v>
      </c>
      <c r="AA68" s="83">
        <f t="shared" si="16"/>
        <v>1.1881773399014779</v>
      </c>
      <c r="AB68" s="83">
        <f t="shared" si="16"/>
        <v>1.7578671094566003</v>
      </c>
    </row>
    <row r="69" spans="1:28" s="57" customFormat="1" ht="18" customHeight="1" x14ac:dyDescent="0.25">
      <c r="A69" s="84">
        <v>64</v>
      </c>
      <c r="B69" s="85">
        <f t="shared" ref="B69:B109" si="18">INT(ROUNDDOWN(IF(($A69-10)&lt;=0,0,IF(($A69-10)&lt;=20,$C$122,IF(($A69-10)&lt;=40,$C$123,IF(($A69-10)&lt;=90,$C$124,IF(($A69-10)&gt;=91,$C$125,"")))))*($A69-10)+$C$120+$C$119,0)*1.1)</f>
        <v>26565</v>
      </c>
      <c r="C69" s="106">
        <v>11357</v>
      </c>
      <c r="D69" s="111">
        <f t="shared" si="11"/>
        <v>37922</v>
      </c>
      <c r="E69" s="88">
        <f>ROUNDDOWN(($F$119+ROUNDDOWN(($A69*IF(501&lt;=$A69,$F$128,IF(101&lt;=$A69,$F$127,IF(51&lt;=$A69,$F$126,IF(31&lt;=$A69,$F$125,IF(21&lt;=$A69,$F$124,IF(11&lt;=$A69,$F$123,IF(1&lt;=$A69,$F$122,0)))))))),0))*1.1,0)</f>
        <v>46816</v>
      </c>
      <c r="F69" s="89">
        <v>11968</v>
      </c>
      <c r="G69" s="90">
        <f t="shared" si="8"/>
        <v>58784</v>
      </c>
      <c r="H69" s="91">
        <f t="shared" si="17"/>
        <v>20251</v>
      </c>
      <c r="I69" s="92">
        <f t="shared" si="17"/>
        <v>611</v>
      </c>
      <c r="J69" s="93">
        <f t="shared" si="17"/>
        <v>20862</v>
      </c>
      <c r="K69" s="94">
        <f>ROUNDDOWN(($L$119+ROUNDDOWN(($A69*IF(501&lt;=$A69,$L$128,IF(101&lt;=$A69,$L$127,IF(51&lt;=$A69,$L$126,IF(31&lt;=$A69,$L$125,IF(21&lt;=$A69,$L$124,IF(11&lt;=$A69,$L$123,IF(1&lt;=$A69,$L$122,0)))))))),0))*1.1,0)</f>
        <v>49777</v>
      </c>
      <c r="L69" s="95">
        <v>12716</v>
      </c>
      <c r="M69" s="96">
        <f t="shared" si="9"/>
        <v>62493</v>
      </c>
      <c r="N69" s="97">
        <f t="shared" si="13"/>
        <v>2961</v>
      </c>
      <c r="O69" s="98">
        <f t="shared" si="13"/>
        <v>748</v>
      </c>
      <c r="P69" s="99">
        <f t="shared" si="13"/>
        <v>3709</v>
      </c>
      <c r="Q69" s="100">
        <f>ROUNDDOWN(($R$119+ROUNDDOWN(($A69*IF(501&lt;=$A69,$R$128,IF(101&lt;=$A69,$R$127,IF(51&lt;=$A69,$R$126,IF(31&lt;=$A69,$R$125,IF(21&lt;=$A69,$R$124,IF(11&lt;=$A69,$R$123,IF(1&lt;=$A69,$R$122,0)))))))),0))*1.1,0)</f>
        <v>52597</v>
      </c>
      <c r="R69" s="101">
        <f t="shared" ref="R69:R109" si="19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si="10"/>
        <v>66061</v>
      </c>
      <c r="T69" s="103">
        <f t="shared" si="14"/>
        <v>2820</v>
      </c>
      <c r="U69" s="104">
        <f t="shared" si="14"/>
        <v>748</v>
      </c>
      <c r="V69" s="105">
        <f t="shared" si="14"/>
        <v>3568</v>
      </c>
      <c r="W69" s="106">
        <f t="shared" si="15"/>
        <v>26032</v>
      </c>
      <c r="X69" s="86">
        <f t="shared" si="15"/>
        <v>2107</v>
      </c>
      <c r="Y69" s="87">
        <f t="shared" si="15"/>
        <v>28139</v>
      </c>
      <c r="Z69" s="107">
        <f t="shared" si="16"/>
        <v>1.9799360060229625</v>
      </c>
      <c r="AA69" s="83">
        <f t="shared" si="16"/>
        <v>1.1855243462181915</v>
      </c>
      <c r="AB69" s="83">
        <f t="shared" si="16"/>
        <v>1.7420231000474657</v>
      </c>
    </row>
    <row r="70" spans="1:28" s="57" customFormat="1" ht="18" customHeight="1" x14ac:dyDescent="0.25">
      <c r="A70" s="84">
        <v>65</v>
      </c>
      <c r="B70" s="85">
        <f t="shared" si="18"/>
        <v>26955</v>
      </c>
      <c r="C70" s="106">
        <v>11550</v>
      </c>
      <c r="D70" s="111">
        <f t="shared" si="11"/>
        <v>38505</v>
      </c>
      <c r="E70" s="88">
        <f>ROUNDDOWN(($F$119+ROUNDDOWN(($A70*IF(501&lt;=$A70,$F$128,IF(101&lt;=$A70,$F$127,IF(51&lt;=$A70,$F$126,IF(31&lt;=$A70,$F$125,IF(21&lt;=$A70,$F$124,IF(11&lt;=$A70,$F$123,IF(1&lt;=$A70,$F$122,0)))))))),0))*1.1,0)</f>
        <v>47018</v>
      </c>
      <c r="F70" s="89">
        <v>12144</v>
      </c>
      <c r="G70" s="90">
        <f t="shared" ref="G70:G109" si="20">SUM(E70:F70)</f>
        <v>59162</v>
      </c>
      <c r="H70" s="91">
        <f t="shared" ref="H70:J109" si="21">E70-B70</f>
        <v>20063</v>
      </c>
      <c r="I70" s="92">
        <f t="shared" si="21"/>
        <v>594</v>
      </c>
      <c r="J70" s="93">
        <f t="shared" si="21"/>
        <v>20657</v>
      </c>
      <c r="K70" s="94">
        <f>ROUNDDOWN(($L$119+ROUNDDOWN(($A70*IF(501&lt;=$A70,$L$128,IF(101&lt;=$A70,$L$127,IF(51&lt;=$A70,$L$126,IF(31&lt;=$A70,$L$125,IF(21&lt;=$A70,$L$124,IF(11&lt;=$A70,$L$123,IF(1&lt;=$A70,$L$122,0)))))))),0))*1.1,0)</f>
        <v>49992</v>
      </c>
      <c r="L70" s="95">
        <v>12903</v>
      </c>
      <c r="M70" s="96">
        <f t="shared" ref="M70:M109" si="22">SUM(K70:L70)</f>
        <v>62895</v>
      </c>
      <c r="N70" s="97">
        <f t="shared" ref="N70:P109" si="23">K70-E70</f>
        <v>2974</v>
      </c>
      <c r="O70" s="98">
        <f t="shared" si="23"/>
        <v>759</v>
      </c>
      <c r="P70" s="99">
        <f t="shared" si="23"/>
        <v>3733</v>
      </c>
      <c r="Q70" s="100">
        <f>ROUNDDOWN(($R$119+ROUNDDOWN(($A70*IF(501&lt;=$A70,$R$128,IF(101&lt;=$A70,$R$127,IF(51&lt;=$A70,$R$126,IF(31&lt;=$A70,$R$125,IF(21&lt;=$A70,$R$124,IF(11&lt;=$A70,$R$123,IF(1&lt;=$A70,$R$122,0)))))))),0))*1.1,0)</f>
        <v>52824</v>
      </c>
      <c r="R70" s="101">
        <f t="shared" si="19"/>
        <v>13662</v>
      </c>
      <c r="S70" s="102">
        <f t="shared" ref="S70:S109" si="24">SUM(Q70:R70)</f>
        <v>66486</v>
      </c>
      <c r="T70" s="103">
        <f t="shared" ref="T70:V109" si="25">Q70-K70</f>
        <v>2832</v>
      </c>
      <c r="U70" s="104">
        <f t="shared" si="25"/>
        <v>759</v>
      </c>
      <c r="V70" s="105">
        <f t="shared" si="25"/>
        <v>3591</v>
      </c>
      <c r="W70" s="106">
        <f t="shared" ref="W70:Y109" si="26">Q70-B70</f>
        <v>25869</v>
      </c>
      <c r="X70" s="86">
        <f t="shared" si="26"/>
        <v>2112</v>
      </c>
      <c r="Y70" s="87">
        <f t="shared" si="26"/>
        <v>27981</v>
      </c>
      <c r="Z70" s="107">
        <f t="shared" ref="Z70:AB109" si="27">Q70/B70</f>
        <v>1.9597106288258208</v>
      </c>
      <c r="AA70" s="83">
        <f t="shared" si="27"/>
        <v>1.1828571428571428</v>
      </c>
      <c r="AB70" s="83">
        <f t="shared" si="27"/>
        <v>1.72668484612388</v>
      </c>
    </row>
    <row r="71" spans="1:28" s="57" customFormat="1" ht="18" customHeight="1" x14ac:dyDescent="0.25">
      <c r="A71" s="84">
        <v>66</v>
      </c>
      <c r="B71" s="85">
        <f t="shared" si="18"/>
        <v>27346</v>
      </c>
      <c r="C71" s="106">
        <v>11742</v>
      </c>
      <c r="D71" s="111">
        <f t="shared" si="11"/>
        <v>39088</v>
      </c>
      <c r="E71" s="88">
        <f>ROUNDDOWN(($F$119+ROUNDDOWN(($A71*IF(501&lt;=$A71,$F$128,IF(101&lt;=$A71,$F$127,IF(51&lt;=$A71,$F$126,IF(31&lt;=$A71,$F$125,IF(21&lt;=$A71,$F$124,IF(11&lt;=$A71,$F$123,IF(1&lt;=$A71,$F$122,0)))))))),0))*1.1,0)</f>
        <v>47220</v>
      </c>
      <c r="F71" s="89">
        <v>12320</v>
      </c>
      <c r="G71" s="90">
        <f t="shared" si="20"/>
        <v>59540</v>
      </c>
      <c r="H71" s="91">
        <f t="shared" si="21"/>
        <v>19874</v>
      </c>
      <c r="I71" s="92">
        <f t="shared" si="21"/>
        <v>578</v>
      </c>
      <c r="J71" s="93">
        <f t="shared" si="21"/>
        <v>20452</v>
      </c>
      <c r="K71" s="94">
        <f>ROUNDDOWN(($L$119+ROUNDDOWN(($A71*IF(501&lt;=$A71,$L$128,IF(101&lt;=$A71,$L$127,IF(51&lt;=$A71,$L$126,IF(31&lt;=$A71,$L$125,IF(21&lt;=$A71,$L$124,IF(11&lt;=$A71,$L$123,IF(1&lt;=$A71,$L$122,0)))))))),0))*1.1,0)</f>
        <v>50208</v>
      </c>
      <c r="L71" s="95">
        <v>13090</v>
      </c>
      <c r="M71" s="96">
        <f t="shared" si="22"/>
        <v>63298</v>
      </c>
      <c r="N71" s="97">
        <f t="shared" si="23"/>
        <v>2988</v>
      </c>
      <c r="O71" s="98">
        <f t="shared" si="23"/>
        <v>770</v>
      </c>
      <c r="P71" s="99">
        <f t="shared" si="23"/>
        <v>3758</v>
      </c>
      <c r="Q71" s="100">
        <f>ROUNDDOWN(($R$119+ROUNDDOWN(($A71*IF(501&lt;=$A71,$R$128,IF(101&lt;=$A71,$R$127,IF(51&lt;=$A71,$R$126,IF(31&lt;=$A71,$R$125,IF(21&lt;=$A71,$R$124,IF(11&lt;=$A71,$R$123,IF(1&lt;=$A71,$R$122,0)))))))),0))*1.1,0)</f>
        <v>53050</v>
      </c>
      <c r="R71" s="101">
        <f t="shared" si="19"/>
        <v>13860</v>
      </c>
      <c r="S71" s="102">
        <f t="shared" si="24"/>
        <v>66910</v>
      </c>
      <c r="T71" s="103">
        <f t="shared" si="25"/>
        <v>2842</v>
      </c>
      <c r="U71" s="104">
        <f t="shared" si="25"/>
        <v>770</v>
      </c>
      <c r="V71" s="105">
        <f t="shared" si="25"/>
        <v>3612</v>
      </c>
      <c r="W71" s="106">
        <f t="shared" si="26"/>
        <v>25704</v>
      </c>
      <c r="X71" s="86">
        <f t="shared" si="26"/>
        <v>2118</v>
      </c>
      <c r="Y71" s="87">
        <f t="shared" si="26"/>
        <v>27822</v>
      </c>
      <c r="Z71" s="107">
        <f t="shared" si="27"/>
        <v>1.9399546551598039</v>
      </c>
      <c r="AA71" s="83">
        <f t="shared" si="27"/>
        <v>1.1803781297904956</v>
      </c>
      <c r="AB71" s="83">
        <f t="shared" si="27"/>
        <v>1.7117785509619321</v>
      </c>
    </row>
    <row r="72" spans="1:28" s="57" customFormat="1" ht="18" customHeight="1" x14ac:dyDescent="0.25">
      <c r="A72" s="84">
        <v>67</v>
      </c>
      <c r="B72" s="85">
        <f t="shared" si="18"/>
        <v>27736</v>
      </c>
      <c r="C72" s="106">
        <v>11935</v>
      </c>
      <c r="D72" s="111">
        <f t="shared" si="11"/>
        <v>39671</v>
      </c>
      <c r="E72" s="88">
        <f>ROUNDDOWN(($F$119+ROUNDDOWN(($A72*IF(501&lt;=$A72,$F$128,IF(101&lt;=$A72,$F$127,IF(51&lt;=$A72,$F$126,IF(31&lt;=$A72,$F$125,IF(21&lt;=$A72,$F$124,IF(11&lt;=$A72,$F$123,IF(1&lt;=$A72,$F$122,0)))))))),0))*1.1,0)</f>
        <v>47423</v>
      </c>
      <c r="F72" s="89">
        <v>12496</v>
      </c>
      <c r="G72" s="90">
        <f t="shared" si="20"/>
        <v>59919</v>
      </c>
      <c r="H72" s="91">
        <f t="shared" si="21"/>
        <v>19687</v>
      </c>
      <c r="I72" s="92">
        <f t="shared" si="21"/>
        <v>561</v>
      </c>
      <c r="J72" s="93">
        <f t="shared" si="21"/>
        <v>20248</v>
      </c>
      <c r="K72" s="94">
        <f>ROUNDDOWN(($L$119+ROUNDDOWN(($A72*IF(501&lt;=$A72,$L$128,IF(101&lt;=$A72,$L$127,IF(51&lt;=$A72,$L$126,IF(31&lt;=$A72,$L$125,IF(21&lt;=$A72,$L$124,IF(11&lt;=$A72,$L$123,IF(1&lt;=$A72,$L$122,0)))))))),0))*1.1,0)</f>
        <v>50424</v>
      </c>
      <c r="L72" s="95">
        <v>13277</v>
      </c>
      <c r="M72" s="96">
        <f t="shared" si="22"/>
        <v>63701</v>
      </c>
      <c r="N72" s="97">
        <f t="shared" si="23"/>
        <v>3001</v>
      </c>
      <c r="O72" s="98">
        <f t="shared" si="23"/>
        <v>781</v>
      </c>
      <c r="P72" s="99">
        <f t="shared" si="23"/>
        <v>3782</v>
      </c>
      <c r="Q72" s="100">
        <f>ROUNDDOWN(($R$119+ROUNDDOWN(($A72*IF(501&lt;=$A72,$R$128,IF(101&lt;=$A72,$R$127,IF(51&lt;=$A72,$R$126,IF(31&lt;=$A72,$R$125,IF(21&lt;=$A72,$R$124,IF(11&lt;=$A72,$R$123,IF(1&lt;=$A72,$R$122,0)))))))),0))*1.1,0)</f>
        <v>53277</v>
      </c>
      <c r="R72" s="101">
        <f t="shared" si="19"/>
        <v>14058</v>
      </c>
      <c r="S72" s="102">
        <f t="shared" si="24"/>
        <v>67335</v>
      </c>
      <c r="T72" s="103">
        <f t="shared" si="25"/>
        <v>2853</v>
      </c>
      <c r="U72" s="104">
        <f t="shared" si="25"/>
        <v>781</v>
      </c>
      <c r="V72" s="105">
        <f t="shared" si="25"/>
        <v>3634</v>
      </c>
      <c r="W72" s="106">
        <f t="shared" si="26"/>
        <v>25541</v>
      </c>
      <c r="X72" s="86">
        <f t="shared" si="26"/>
        <v>2123</v>
      </c>
      <c r="Y72" s="87">
        <f t="shared" si="26"/>
        <v>27664</v>
      </c>
      <c r="Z72" s="107">
        <f t="shared" si="27"/>
        <v>1.9208609749062591</v>
      </c>
      <c r="AA72" s="83">
        <f t="shared" si="27"/>
        <v>1.1778801843317972</v>
      </c>
      <c r="AB72" s="83">
        <f t="shared" si="27"/>
        <v>1.6973355851881726</v>
      </c>
    </row>
    <row r="73" spans="1:28" s="57" customFormat="1" ht="18" customHeight="1" x14ac:dyDescent="0.25">
      <c r="A73" s="84">
        <v>68</v>
      </c>
      <c r="B73" s="85">
        <f t="shared" si="18"/>
        <v>28127</v>
      </c>
      <c r="C73" s="106">
        <v>12127</v>
      </c>
      <c r="D73" s="111">
        <f t="shared" si="11"/>
        <v>40254</v>
      </c>
      <c r="E73" s="88">
        <f>ROUNDDOWN(($F$119+ROUNDDOWN(($A73*IF(501&lt;=$A73,$F$128,IF(101&lt;=$A73,$F$127,IF(51&lt;=$A73,$F$126,IF(31&lt;=$A73,$F$125,IF(21&lt;=$A73,$F$124,IF(11&lt;=$A73,$F$123,IF(1&lt;=$A73,$F$122,0)))))))),0))*1.1,0)</f>
        <v>47625</v>
      </c>
      <c r="F73" s="89">
        <v>12672</v>
      </c>
      <c r="G73" s="90">
        <f t="shared" si="20"/>
        <v>60297</v>
      </c>
      <c r="H73" s="91">
        <f t="shared" si="21"/>
        <v>19498</v>
      </c>
      <c r="I73" s="92">
        <f t="shared" si="21"/>
        <v>545</v>
      </c>
      <c r="J73" s="93">
        <f t="shared" si="21"/>
        <v>20043</v>
      </c>
      <c r="K73" s="94">
        <f>ROUNDDOWN(($L$119+ROUNDDOWN(($A73*IF(501&lt;=$A73,$L$128,IF(101&lt;=$A73,$L$127,IF(51&lt;=$A73,$L$126,IF(31&lt;=$A73,$L$125,IF(21&lt;=$A73,$L$124,IF(11&lt;=$A73,$L$123,IF(1&lt;=$A73,$L$122,0)))))))),0))*1.1,0)</f>
        <v>50639</v>
      </c>
      <c r="L73" s="95">
        <v>13464</v>
      </c>
      <c r="M73" s="96">
        <f t="shared" si="22"/>
        <v>64103</v>
      </c>
      <c r="N73" s="97">
        <f t="shared" si="23"/>
        <v>3014</v>
      </c>
      <c r="O73" s="98">
        <f t="shared" si="23"/>
        <v>792</v>
      </c>
      <c r="P73" s="99">
        <f t="shared" si="23"/>
        <v>3806</v>
      </c>
      <c r="Q73" s="100">
        <f>ROUNDDOWN(($R$119+ROUNDDOWN(($A73*IF(501&lt;=$A73,$R$128,IF(101&lt;=$A73,$R$127,IF(51&lt;=$A73,$R$126,IF(31&lt;=$A73,$R$125,IF(21&lt;=$A73,$R$124,IF(11&lt;=$A73,$R$123,IF(1&lt;=$A73,$R$122,0)))))))),0))*1.1,0)</f>
        <v>53504</v>
      </c>
      <c r="R73" s="101">
        <f t="shared" si="19"/>
        <v>14256</v>
      </c>
      <c r="S73" s="102">
        <f t="shared" si="24"/>
        <v>67760</v>
      </c>
      <c r="T73" s="103">
        <f t="shared" si="25"/>
        <v>2865</v>
      </c>
      <c r="U73" s="104">
        <f t="shared" si="25"/>
        <v>792</v>
      </c>
      <c r="V73" s="105">
        <f t="shared" si="25"/>
        <v>3657</v>
      </c>
      <c r="W73" s="106">
        <f t="shared" si="26"/>
        <v>25377</v>
      </c>
      <c r="X73" s="86">
        <f t="shared" si="26"/>
        <v>2129</v>
      </c>
      <c r="Y73" s="87">
        <f t="shared" si="26"/>
        <v>27506</v>
      </c>
      <c r="Z73" s="107">
        <f t="shared" si="27"/>
        <v>1.9022291748142355</v>
      </c>
      <c r="AA73" s="83">
        <f t="shared" si="27"/>
        <v>1.1755586707347241</v>
      </c>
      <c r="AB73" s="83">
        <f t="shared" si="27"/>
        <v>1.6833109753068018</v>
      </c>
    </row>
    <row r="74" spans="1:28" s="57" customFormat="1" ht="18" customHeight="1" x14ac:dyDescent="0.25">
      <c r="A74" s="84">
        <v>69</v>
      </c>
      <c r="B74" s="85">
        <f t="shared" si="18"/>
        <v>28517</v>
      </c>
      <c r="C74" s="106">
        <v>12320</v>
      </c>
      <c r="D74" s="111">
        <f t="shared" si="11"/>
        <v>40837</v>
      </c>
      <c r="E74" s="88">
        <f>ROUNDDOWN(($F$119+ROUNDDOWN(($A74*IF(501&lt;=$A74,$F$128,IF(101&lt;=$A74,$F$127,IF(51&lt;=$A74,$F$126,IF(31&lt;=$A74,$F$125,IF(21&lt;=$A74,$F$124,IF(11&lt;=$A74,$F$123,IF(1&lt;=$A74,$F$122,0)))))))),0))*1.1,0)</f>
        <v>47828</v>
      </c>
      <c r="F74" s="89">
        <v>12848</v>
      </c>
      <c r="G74" s="90">
        <f t="shared" si="20"/>
        <v>60676</v>
      </c>
      <c r="H74" s="91">
        <f t="shared" si="21"/>
        <v>19311</v>
      </c>
      <c r="I74" s="92">
        <f t="shared" si="21"/>
        <v>528</v>
      </c>
      <c r="J74" s="93">
        <f t="shared" si="21"/>
        <v>19839</v>
      </c>
      <c r="K74" s="94">
        <f>ROUNDDOWN(($L$119+ROUNDDOWN(($A74*IF(501&lt;=$A74,$L$128,IF(101&lt;=$A74,$L$127,IF(51&lt;=$A74,$L$126,IF(31&lt;=$A74,$L$125,IF(21&lt;=$A74,$L$124,IF(11&lt;=$A74,$L$123,IF(1&lt;=$A74,$L$122,0)))))))),0))*1.1,0)</f>
        <v>50855</v>
      </c>
      <c r="L74" s="95">
        <v>13651</v>
      </c>
      <c r="M74" s="96">
        <f t="shared" si="22"/>
        <v>64506</v>
      </c>
      <c r="N74" s="97">
        <f t="shared" si="23"/>
        <v>3027</v>
      </c>
      <c r="O74" s="98">
        <f t="shared" si="23"/>
        <v>803</v>
      </c>
      <c r="P74" s="99">
        <f t="shared" si="23"/>
        <v>3830</v>
      </c>
      <c r="Q74" s="100">
        <f>ROUNDDOWN(($R$119+ROUNDDOWN(($A74*IF(501&lt;=$A74,$R$128,IF(101&lt;=$A74,$R$127,IF(51&lt;=$A74,$R$126,IF(31&lt;=$A74,$R$125,IF(21&lt;=$A74,$R$124,IF(11&lt;=$A74,$R$123,IF(1&lt;=$A74,$R$122,0)))))))),0))*1.1,0)</f>
        <v>53730</v>
      </c>
      <c r="R74" s="101">
        <f t="shared" si="19"/>
        <v>14454</v>
      </c>
      <c r="S74" s="102">
        <f t="shared" si="24"/>
        <v>68184</v>
      </c>
      <c r="T74" s="103">
        <f t="shared" si="25"/>
        <v>2875</v>
      </c>
      <c r="U74" s="104">
        <f t="shared" si="25"/>
        <v>803</v>
      </c>
      <c r="V74" s="105">
        <f t="shared" si="25"/>
        <v>3678</v>
      </c>
      <c r="W74" s="106">
        <f t="shared" si="26"/>
        <v>25213</v>
      </c>
      <c r="X74" s="86">
        <f t="shared" si="26"/>
        <v>2134</v>
      </c>
      <c r="Y74" s="87">
        <f t="shared" si="26"/>
        <v>27347</v>
      </c>
      <c r="Z74" s="107">
        <f t="shared" si="27"/>
        <v>1.8841392853385699</v>
      </c>
      <c r="AA74" s="83">
        <f t="shared" si="27"/>
        <v>1.1732142857142858</v>
      </c>
      <c r="AB74" s="83">
        <f t="shared" si="27"/>
        <v>1.6696623160369273</v>
      </c>
    </row>
    <row r="75" spans="1:28" s="57" customFormat="1" ht="18" customHeight="1" x14ac:dyDescent="0.25">
      <c r="A75" s="84">
        <v>70</v>
      </c>
      <c r="B75" s="85">
        <f t="shared" si="18"/>
        <v>28908</v>
      </c>
      <c r="C75" s="106">
        <v>12512</v>
      </c>
      <c r="D75" s="111">
        <f t="shared" si="11"/>
        <v>41420</v>
      </c>
      <c r="E75" s="88">
        <f>ROUNDDOWN(($F$119+ROUNDDOWN(($A75*IF(501&lt;=$A75,$F$128,IF(101&lt;=$A75,$F$127,IF(51&lt;=$A75,$F$126,IF(31&lt;=$A75,$F$125,IF(21&lt;=$A75,$F$124,IF(11&lt;=$A75,$F$123,IF(1&lt;=$A75,$F$122,0)))))))),0))*1.1,0)</f>
        <v>48030</v>
      </c>
      <c r="F75" s="89">
        <v>13024</v>
      </c>
      <c r="G75" s="90">
        <f t="shared" si="20"/>
        <v>61054</v>
      </c>
      <c r="H75" s="91">
        <f t="shared" si="21"/>
        <v>19122</v>
      </c>
      <c r="I75" s="92">
        <f t="shared" si="21"/>
        <v>512</v>
      </c>
      <c r="J75" s="93">
        <f t="shared" si="21"/>
        <v>19634</v>
      </c>
      <c r="K75" s="94">
        <f>ROUNDDOWN(($L$119+ROUNDDOWN(($A75*IF(501&lt;=$A75,$L$128,IF(101&lt;=$A75,$L$127,IF(51&lt;=$A75,$L$126,IF(31&lt;=$A75,$L$125,IF(21&lt;=$A75,$L$124,IF(11&lt;=$A75,$L$123,IF(1&lt;=$A75,$L$122,0)))))))),0))*1.1,0)</f>
        <v>51070</v>
      </c>
      <c r="L75" s="95">
        <v>13838</v>
      </c>
      <c r="M75" s="96">
        <f t="shared" si="22"/>
        <v>64908</v>
      </c>
      <c r="N75" s="97">
        <f t="shared" si="23"/>
        <v>3040</v>
      </c>
      <c r="O75" s="98">
        <f t="shared" si="23"/>
        <v>814</v>
      </c>
      <c r="P75" s="99">
        <f t="shared" si="23"/>
        <v>3854</v>
      </c>
      <c r="Q75" s="100">
        <f>ROUNDDOWN(($R$119+ROUNDDOWN(($A75*IF(501&lt;=$A75,$R$128,IF(101&lt;=$A75,$R$127,IF(51&lt;=$A75,$R$126,IF(31&lt;=$A75,$R$125,IF(21&lt;=$A75,$R$124,IF(11&lt;=$A75,$R$123,IF(1&lt;=$A75,$R$122,0)))))))),0))*1.1,0)</f>
        <v>53957</v>
      </c>
      <c r="R75" s="101">
        <f t="shared" si="19"/>
        <v>14652</v>
      </c>
      <c r="S75" s="102">
        <f t="shared" si="24"/>
        <v>68609</v>
      </c>
      <c r="T75" s="103">
        <f t="shared" si="25"/>
        <v>2887</v>
      </c>
      <c r="U75" s="104">
        <f t="shared" si="25"/>
        <v>814</v>
      </c>
      <c r="V75" s="105">
        <f t="shared" si="25"/>
        <v>3701</v>
      </c>
      <c r="W75" s="106">
        <f t="shared" si="26"/>
        <v>25049</v>
      </c>
      <c r="X75" s="86">
        <f t="shared" si="26"/>
        <v>2140</v>
      </c>
      <c r="Y75" s="87">
        <f t="shared" si="26"/>
        <v>27189</v>
      </c>
      <c r="Z75" s="107">
        <f t="shared" si="27"/>
        <v>1.8665075411650753</v>
      </c>
      <c r="AA75" s="83">
        <f t="shared" si="27"/>
        <v>1.1710358056265984</v>
      </c>
      <c r="AB75" s="83">
        <f t="shared" si="27"/>
        <v>1.6564220183486238</v>
      </c>
    </row>
    <row r="76" spans="1:28" s="57" customFormat="1" ht="18" customHeight="1" x14ac:dyDescent="0.25">
      <c r="A76" s="84">
        <v>71</v>
      </c>
      <c r="B76" s="85">
        <f t="shared" si="18"/>
        <v>29298</v>
      </c>
      <c r="C76" s="106">
        <v>12705</v>
      </c>
      <c r="D76" s="111">
        <f t="shared" si="11"/>
        <v>42003</v>
      </c>
      <c r="E76" s="88">
        <f>ROUNDDOWN(($F$119+ROUNDDOWN(($A76*IF(501&lt;=$A76,$F$128,IF(101&lt;=$A76,$F$127,IF(51&lt;=$A76,$F$126,IF(31&lt;=$A76,$F$125,IF(21&lt;=$A76,$F$124,IF(11&lt;=$A76,$F$123,IF(1&lt;=$A76,$F$122,0)))))))),0))*1.1,0)</f>
        <v>48232</v>
      </c>
      <c r="F76" s="89">
        <v>13200</v>
      </c>
      <c r="G76" s="90">
        <f t="shared" si="20"/>
        <v>61432</v>
      </c>
      <c r="H76" s="91">
        <f t="shared" si="21"/>
        <v>18934</v>
      </c>
      <c r="I76" s="92">
        <f t="shared" si="21"/>
        <v>495</v>
      </c>
      <c r="J76" s="93">
        <f t="shared" si="21"/>
        <v>19429</v>
      </c>
      <c r="K76" s="94">
        <f>ROUNDDOWN(($L$119+ROUNDDOWN(($A76*IF(501&lt;=$A76,$L$128,IF(101&lt;=$A76,$L$127,IF(51&lt;=$A76,$L$126,IF(31&lt;=$A76,$L$125,IF(21&lt;=$A76,$L$124,IF(11&lt;=$A76,$L$123,IF(1&lt;=$A76,$L$122,0)))))))),0))*1.1,0)</f>
        <v>51286</v>
      </c>
      <c r="L76" s="95">
        <v>14025</v>
      </c>
      <c r="M76" s="96">
        <f t="shared" si="22"/>
        <v>65311</v>
      </c>
      <c r="N76" s="97">
        <f t="shared" si="23"/>
        <v>3054</v>
      </c>
      <c r="O76" s="98">
        <f t="shared" si="23"/>
        <v>825</v>
      </c>
      <c r="P76" s="99">
        <f t="shared" si="23"/>
        <v>3879</v>
      </c>
      <c r="Q76" s="100">
        <f>ROUNDDOWN(($R$119+ROUNDDOWN(($A76*IF(501&lt;=$A76,$R$128,IF(101&lt;=$A76,$R$127,IF(51&lt;=$A76,$R$126,IF(31&lt;=$A76,$R$125,IF(21&lt;=$A76,$R$124,IF(11&lt;=$A76,$R$123,IF(1&lt;=$A76,$R$122,0)))))))),0))*1.1,0)</f>
        <v>54183</v>
      </c>
      <c r="R76" s="101">
        <f t="shared" si="19"/>
        <v>14850</v>
      </c>
      <c r="S76" s="102">
        <f t="shared" si="24"/>
        <v>69033</v>
      </c>
      <c r="T76" s="103">
        <f t="shared" si="25"/>
        <v>2897</v>
      </c>
      <c r="U76" s="104">
        <f t="shared" si="25"/>
        <v>825</v>
      </c>
      <c r="V76" s="105">
        <f t="shared" si="25"/>
        <v>3722</v>
      </c>
      <c r="W76" s="106">
        <f t="shared" si="26"/>
        <v>24885</v>
      </c>
      <c r="X76" s="86">
        <f t="shared" si="26"/>
        <v>2145</v>
      </c>
      <c r="Y76" s="87">
        <f t="shared" si="26"/>
        <v>27030</v>
      </c>
      <c r="Z76" s="107">
        <f t="shared" si="27"/>
        <v>1.8493753839852549</v>
      </c>
      <c r="AA76" s="83">
        <f t="shared" si="27"/>
        <v>1.1688311688311688</v>
      </c>
      <c r="AB76" s="83">
        <f t="shared" si="27"/>
        <v>1.6435254624669666</v>
      </c>
    </row>
    <row r="77" spans="1:28" s="57" customFormat="1" ht="18" customHeight="1" x14ac:dyDescent="0.25">
      <c r="A77" s="84">
        <v>72</v>
      </c>
      <c r="B77" s="85">
        <f t="shared" si="18"/>
        <v>29689</v>
      </c>
      <c r="C77" s="106">
        <v>12897</v>
      </c>
      <c r="D77" s="111">
        <f t="shared" si="11"/>
        <v>42586</v>
      </c>
      <c r="E77" s="88">
        <f>ROUNDDOWN(($F$119+ROUNDDOWN(($A77*IF(501&lt;=$A77,$F$128,IF(101&lt;=$A77,$F$127,IF(51&lt;=$A77,$F$126,IF(31&lt;=$A77,$F$125,IF(21&lt;=$A77,$F$124,IF(11&lt;=$A77,$F$123,IF(1&lt;=$A77,$F$122,0)))))))),0))*1.1,0)</f>
        <v>48435</v>
      </c>
      <c r="F77" s="89">
        <v>13376</v>
      </c>
      <c r="G77" s="90">
        <f t="shared" si="20"/>
        <v>61811</v>
      </c>
      <c r="H77" s="91">
        <f t="shared" si="21"/>
        <v>18746</v>
      </c>
      <c r="I77" s="92">
        <f t="shared" si="21"/>
        <v>479</v>
      </c>
      <c r="J77" s="93">
        <f t="shared" si="21"/>
        <v>19225</v>
      </c>
      <c r="K77" s="94">
        <f>ROUNDDOWN(($L$119+ROUNDDOWN(($A77*IF(501&lt;=$A77,$L$128,IF(101&lt;=$A77,$L$127,IF(51&lt;=$A77,$L$126,IF(31&lt;=$A77,$L$125,IF(21&lt;=$A77,$L$124,IF(11&lt;=$A77,$L$123,IF(1&lt;=$A77,$L$122,0)))))))),0))*1.1,0)</f>
        <v>51502</v>
      </c>
      <c r="L77" s="95">
        <v>14212</v>
      </c>
      <c r="M77" s="96">
        <f t="shared" si="22"/>
        <v>65714</v>
      </c>
      <c r="N77" s="97">
        <f t="shared" si="23"/>
        <v>3067</v>
      </c>
      <c r="O77" s="98">
        <f t="shared" si="23"/>
        <v>836</v>
      </c>
      <c r="P77" s="99">
        <f t="shared" si="23"/>
        <v>3903</v>
      </c>
      <c r="Q77" s="100">
        <f>ROUNDDOWN(($R$119+ROUNDDOWN(($A77*IF(501&lt;=$A77,$R$128,IF(101&lt;=$A77,$R$127,IF(51&lt;=$A77,$R$126,IF(31&lt;=$A77,$R$125,IF(21&lt;=$A77,$R$124,IF(11&lt;=$A77,$R$123,IF(1&lt;=$A77,$R$122,0)))))))),0))*1.1,0)</f>
        <v>54410</v>
      </c>
      <c r="R77" s="101">
        <f t="shared" si="19"/>
        <v>15048</v>
      </c>
      <c r="S77" s="102">
        <f t="shared" si="24"/>
        <v>69458</v>
      </c>
      <c r="T77" s="103">
        <f t="shared" si="25"/>
        <v>2908</v>
      </c>
      <c r="U77" s="104">
        <f t="shared" si="25"/>
        <v>836</v>
      </c>
      <c r="V77" s="105">
        <f t="shared" si="25"/>
        <v>3744</v>
      </c>
      <c r="W77" s="106">
        <f t="shared" si="26"/>
        <v>24721</v>
      </c>
      <c r="X77" s="86">
        <f t="shared" si="26"/>
        <v>2151</v>
      </c>
      <c r="Y77" s="87">
        <f t="shared" si="26"/>
        <v>26872</v>
      </c>
      <c r="Z77" s="107">
        <f t="shared" si="27"/>
        <v>1.832665296911314</v>
      </c>
      <c r="AA77" s="83">
        <f t="shared" si="27"/>
        <v>1.1667829727843684</v>
      </c>
      <c r="AB77" s="83">
        <f t="shared" si="27"/>
        <v>1.6310054947635373</v>
      </c>
    </row>
    <row r="78" spans="1:28" s="57" customFormat="1" ht="18" customHeight="1" x14ac:dyDescent="0.25">
      <c r="A78" s="84">
        <v>73</v>
      </c>
      <c r="B78" s="85">
        <f t="shared" si="18"/>
        <v>30079</v>
      </c>
      <c r="C78" s="106">
        <v>13090</v>
      </c>
      <c r="D78" s="111">
        <f t="shared" si="11"/>
        <v>43169</v>
      </c>
      <c r="E78" s="88">
        <f>ROUNDDOWN(($F$119+ROUNDDOWN(($A78*IF(501&lt;=$A78,$F$128,IF(101&lt;=$A78,$F$127,IF(51&lt;=$A78,$F$126,IF(31&lt;=$A78,$F$125,IF(21&lt;=$A78,$F$124,IF(11&lt;=$A78,$F$123,IF(1&lt;=$A78,$F$122,0)))))))),0))*1.1,0)</f>
        <v>48637</v>
      </c>
      <c r="F78" s="89">
        <v>13552</v>
      </c>
      <c r="G78" s="90">
        <f t="shared" si="20"/>
        <v>62189</v>
      </c>
      <c r="H78" s="91">
        <f t="shared" si="21"/>
        <v>18558</v>
      </c>
      <c r="I78" s="92">
        <f t="shared" si="21"/>
        <v>462</v>
      </c>
      <c r="J78" s="93">
        <f t="shared" si="21"/>
        <v>19020</v>
      </c>
      <c r="K78" s="94">
        <f>ROUNDDOWN(($L$119+ROUNDDOWN(($A78*IF(501&lt;=$A78,$L$128,IF(101&lt;=$A78,$L$127,IF(51&lt;=$A78,$L$126,IF(31&lt;=$A78,$L$125,IF(21&lt;=$A78,$L$124,IF(11&lt;=$A78,$L$123,IF(1&lt;=$A78,$L$122,0)))))))),0))*1.1,0)</f>
        <v>51717</v>
      </c>
      <c r="L78" s="95">
        <v>14399</v>
      </c>
      <c r="M78" s="96">
        <f t="shared" si="22"/>
        <v>66116</v>
      </c>
      <c r="N78" s="97">
        <f t="shared" si="23"/>
        <v>3080</v>
      </c>
      <c r="O78" s="98">
        <f t="shared" si="23"/>
        <v>847</v>
      </c>
      <c r="P78" s="99">
        <f t="shared" si="23"/>
        <v>3927</v>
      </c>
      <c r="Q78" s="100">
        <f>ROUNDDOWN(($R$119+ROUNDDOWN(($A78*IF(501&lt;=$A78,$R$128,IF(101&lt;=$A78,$R$127,IF(51&lt;=$A78,$R$126,IF(31&lt;=$A78,$R$125,IF(21&lt;=$A78,$R$124,IF(11&lt;=$A78,$R$123,IF(1&lt;=$A78,$R$122,0)))))))),0))*1.1,0)</f>
        <v>54637</v>
      </c>
      <c r="R78" s="101">
        <f t="shared" si="19"/>
        <v>15246</v>
      </c>
      <c r="S78" s="102">
        <f t="shared" si="24"/>
        <v>69883</v>
      </c>
      <c r="T78" s="103">
        <f t="shared" si="25"/>
        <v>2920</v>
      </c>
      <c r="U78" s="104">
        <f t="shared" si="25"/>
        <v>847</v>
      </c>
      <c r="V78" s="105">
        <f t="shared" si="25"/>
        <v>3767</v>
      </c>
      <c r="W78" s="106">
        <f t="shared" si="26"/>
        <v>24558</v>
      </c>
      <c r="X78" s="86">
        <f t="shared" si="26"/>
        <v>2156</v>
      </c>
      <c r="Y78" s="87">
        <f t="shared" si="26"/>
        <v>26714</v>
      </c>
      <c r="Z78" s="107">
        <f t="shared" si="27"/>
        <v>1.8164500149606038</v>
      </c>
      <c r="AA78" s="83">
        <f t="shared" si="27"/>
        <v>1.1647058823529413</v>
      </c>
      <c r="AB78" s="83">
        <f t="shared" si="27"/>
        <v>1.6188236929277955</v>
      </c>
    </row>
    <row r="79" spans="1:28" s="57" customFormat="1" ht="18" customHeight="1" x14ac:dyDescent="0.25">
      <c r="A79" s="84">
        <v>74</v>
      </c>
      <c r="B79" s="85">
        <f t="shared" si="18"/>
        <v>30470</v>
      </c>
      <c r="C79" s="106">
        <v>13282</v>
      </c>
      <c r="D79" s="111">
        <f t="shared" ref="D79:D109" si="28">B79+C79</f>
        <v>43752</v>
      </c>
      <c r="E79" s="88">
        <f>ROUNDDOWN(($F$119+ROUNDDOWN(($A79*IF(501&lt;=$A79,$F$128,IF(101&lt;=$A79,$F$127,IF(51&lt;=$A79,$F$126,IF(31&lt;=$A79,$F$125,IF(21&lt;=$A79,$F$124,IF(11&lt;=$A79,$F$123,IF(1&lt;=$A79,$F$122,0)))))))),0))*1.1,0)</f>
        <v>48840</v>
      </c>
      <c r="F79" s="89">
        <v>13728</v>
      </c>
      <c r="G79" s="90">
        <f t="shared" si="20"/>
        <v>62568</v>
      </c>
      <c r="H79" s="91">
        <f t="shared" si="21"/>
        <v>18370</v>
      </c>
      <c r="I79" s="92">
        <f t="shared" si="21"/>
        <v>446</v>
      </c>
      <c r="J79" s="93">
        <f t="shared" si="21"/>
        <v>18816</v>
      </c>
      <c r="K79" s="94">
        <f>ROUNDDOWN(($L$119+ROUNDDOWN(($A79*IF(501&lt;=$A79,$L$128,IF(101&lt;=$A79,$L$127,IF(51&lt;=$A79,$L$126,IF(31&lt;=$A79,$L$125,IF(21&lt;=$A79,$L$124,IF(11&lt;=$A79,$L$123,IF(1&lt;=$A79,$L$122,0)))))))),0))*1.1,0)</f>
        <v>51933</v>
      </c>
      <c r="L79" s="95">
        <v>14586</v>
      </c>
      <c r="M79" s="96">
        <f t="shared" si="22"/>
        <v>66519</v>
      </c>
      <c r="N79" s="97">
        <f t="shared" si="23"/>
        <v>3093</v>
      </c>
      <c r="O79" s="98">
        <f t="shared" si="23"/>
        <v>858</v>
      </c>
      <c r="P79" s="99">
        <f t="shared" si="23"/>
        <v>3951</v>
      </c>
      <c r="Q79" s="100">
        <f>ROUNDDOWN(($R$119+ROUNDDOWN(($A79*IF(501&lt;=$A79,$R$128,IF(101&lt;=$A79,$R$127,IF(51&lt;=$A79,$R$126,IF(31&lt;=$A79,$R$125,IF(21&lt;=$A79,$R$124,IF(11&lt;=$A79,$R$123,IF(1&lt;=$A79,$R$122,0)))))))),0))*1.1,0)</f>
        <v>54863</v>
      </c>
      <c r="R79" s="101">
        <f t="shared" si="19"/>
        <v>15444</v>
      </c>
      <c r="S79" s="102">
        <f t="shared" si="24"/>
        <v>70307</v>
      </c>
      <c r="T79" s="103">
        <f t="shared" si="25"/>
        <v>2930</v>
      </c>
      <c r="U79" s="104">
        <f t="shared" si="25"/>
        <v>858</v>
      </c>
      <c r="V79" s="105">
        <f t="shared" si="25"/>
        <v>3788</v>
      </c>
      <c r="W79" s="106">
        <f t="shared" si="26"/>
        <v>24393</v>
      </c>
      <c r="X79" s="86">
        <f t="shared" si="26"/>
        <v>2162</v>
      </c>
      <c r="Y79" s="87">
        <f t="shared" si="26"/>
        <v>26555</v>
      </c>
      <c r="Z79" s="107">
        <f t="shared" si="27"/>
        <v>1.8005579258286839</v>
      </c>
      <c r="AA79" s="83">
        <f t="shared" si="27"/>
        <v>1.1627766902574914</v>
      </c>
      <c r="AB79" s="83">
        <f t="shared" si="27"/>
        <v>1.6069436825745109</v>
      </c>
    </row>
    <row r="80" spans="1:28" s="57" customFormat="1" ht="18" customHeight="1" x14ac:dyDescent="0.25">
      <c r="A80" s="84">
        <v>75</v>
      </c>
      <c r="B80" s="85">
        <f t="shared" si="18"/>
        <v>30860</v>
      </c>
      <c r="C80" s="106">
        <v>13475</v>
      </c>
      <c r="D80" s="111">
        <f t="shared" si="28"/>
        <v>44335</v>
      </c>
      <c r="E80" s="88">
        <f>ROUNDDOWN(($F$119+ROUNDDOWN(($A80*IF(501&lt;=$A80,$F$128,IF(101&lt;=$A80,$F$127,IF(51&lt;=$A80,$F$126,IF(31&lt;=$A80,$F$125,IF(21&lt;=$A80,$F$124,IF(11&lt;=$A80,$F$123,IF(1&lt;=$A80,$F$122,0)))))))),0))*1.1,0)</f>
        <v>49042</v>
      </c>
      <c r="F80" s="89">
        <v>13904</v>
      </c>
      <c r="G80" s="90">
        <f t="shared" si="20"/>
        <v>62946</v>
      </c>
      <c r="H80" s="91">
        <f t="shared" si="21"/>
        <v>18182</v>
      </c>
      <c r="I80" s="92">
        <f t="shared" si="21"/>
        <v>429</v>
      </c>
      <c r="J80" s="93">
        <f t="shared" si="21"/>
        <v>18611</v>
      </c>
      <c r="K80" s="94">
        <f>ROUNDDOWN(($L$119+ROUNDDOWN(($A80*IF(501&lt;=$A80,$L$128,IF(101&lt;=$A80,$L$127,IF(51&lt;=$A80,$L$126,IF(31&lt;=$A80,$L$125,IF(21&lt;=$A80,$L$124,IF(11&lt;=$A80,$L$123,IF(1&lt;=$A80,$L$122,0)))))))),0))*1.1,0)</f>
        <v>52148</v>
      </c>
      <c r="L80" s="95">
        <v>14773</v>
      </c>
      <c r="M80" s="96">
        <f t="shared" si="22"/>
        <v>66921</v>
      </c>
      <c r="N80" s="97">
        <f t="shared" si="23"/>
        <v>3106</v>
      </c>
      <c r="O80" s="98">
        <f t="shared" si="23"/>
        <v>869</v>
      </c>
      <c r="P80" s="99">
        <f t="shared" si="23"/>
        <v>3975</v>
      </c>
      <c r="Q80" s="100">
        <f>ROUNDDOWN(($R$119+ROUNDDOWN(($A80*IF(501&lt;=$A80,$R$128,IF(101&lt;=$A80,$R$127,IF(51&lt;=$A80,$R$126,IF(31&lt;=$A80,$R$125,IF(21&lt;=$A80,$R$124,IF(11&lt;=$A80,$R$123,IF(1&lt;=$A80,$R$122,0)))))))),0))*1.1,0)</f>
        <v>55090</v>
      </c>
      <c r="R80" s="101">
        <f t="shared" si="19"/>
        <v>15642</v>
      </c>
      <c r="S80" s="102">
        <f t="shared" si="24"/>
        <v>70732</v>
      </c>
      <c r="T80" s="103">
        <f t="shared" si="25"/>
        <v>2942</v>
      </c>
      <c r="U80" s="104">
        <f t="shared" si="25"/>
        <v>869</v>
      </c>
      <c r="V80" s="105">
        <f t="shared" si="25"/>
        <v>3811</v>
      </c>
      <c r="W80" s="106">
        <f t="shared" si="26"/>
        <v>24230</v>
      </c>
      <c r="X80" s="86">
        <f t="shared" si="26"/>
        <v>2167</v>
      </c>
      <c r="Y80" s="87">
        <f t="shared" si="26"/>
        <v>26397</v>
      </c>
      <c r="Z80" s="107">
        <f t="shared" si="27"/>
        <v>1.7851587815942969</v>
      </c>
      <c r="AA80" s="83">
        <f t="shared" si="27"/>
        <v>1.1608163265306122</v>
      </c>
      <c r="AB80" s="83">
        <f t="shared" si="27"/>
        <v>1.5953986692229616</v>
      </c>
    </row>
    <row r="81" spans="1:28" s="57" customFormat="1" ht="18" customHeight="1" x14ac:dyDescent="0.25">
      <c r="A81" s="84">
        <v>76</v>
      </c>
      <c r="B81" s="85">
        <f t="shared" si="18"/>
        <v>31251</v>
      </c>
      <c r="C81" s="106">
        <v>13667</v>
      </c>
      <c r="D81" s="111">
        <f t="shared" si="28"/>
        <v>44918</v>
      </c>
      <c r="E81" s="88">
        <f>ROUNDDOWN(($F$119+ROUNDDOWN(($A81*IF(501&lt;=$A81,$F$128,IF(101&lt;=$A81,$F$127,IF(51&lt;=$A81,$F$126,IF(31&lt;=$A81,$F$125,IF(21&lt;=$A81,$F$124,IF(11&lt;=$A81,$F$123,IF(1&lt;=$A81,$F$122,0)))))))),0))*1.1,0)</f>
        <v>49244</v>
      </c>
      <c r="F81" s="89">
        <v>14080</v>
      </c>
      <c r="G81" s="90">
        <f t="shared" si="20"/>
        <v>63324</v>
      </c>
      <c r="H81" s="91">
        <f t="shared" si="21"/>
        <v>17993</v>
      </c>
      <c r="I81" s="92">
        <f t="shared" si="21"/>
        <v>413</v>
      </c>
      <c r="J81" s="93">
        <f t="shared" si="21"/>
        <v>18406</v>
      </c>
      <c r="K81" s="94">
        <f>ROUNDDOWN(($L$119+ROUNDDOWN(($A81*IF(501&lt;=$A81,$L$128,IF(101&lt;=$A81,$L$127,IF(51&lt;=$A81,$L$126,IF(31&lt;=$A81,$L$125,IF(21&lt;=$A81,$L$124,IF(11&lt;=$A81,$L$123,IF(1&lt;=$A81,$L$122,0)))))))),0))*1.1,0)</f>
        <v>52364</v>
      </c>
      <c r="L81" s="95">
        <v>14960</v>
      </c>
      <c r="M81" s="96">
        <f t="shared" si="22"/>
        <v>67324</v>
      </c>
      <c r="N81" s="97">
        <f t="shared" si="23"/>
        <v>3120</v>
      </c>
      <c r="O81" s="98">
        <f t="shared" si="23"/>
        <v>880</v>
      </c>
      <c r="P81" s="99">
        <f t="shared" si="23"/>
        <v>4000</v>
      </c>
      <c r="Q81" s="100">
        <f>ROUNDDOWN(($R$119+ROUNDDOWN(($A81*IF(501&lt;=$A81,$R$128,IF(101&lt;=$A81,$R$127,IF(51&lt;=$A81,$R$126,IF(31&lt;=$A81,$R$125,IF(21&lt;=$A81,$R$124,IF(11&lt;=$A81,$R$123,IF(1&lt;=$A81,$R$122,0)))))))),0))*1.1,0)</f>
        <v>55316</v>
      </c>
      <c r="R81" s="101">
        <f t="shared" si="19"/>
        <v>15840</v>
      </c>
      <c r="S81" s="102">
        <f t="shared" si="24"/>
        <v>71156</v>
      </c>
      <c r="T81" s="103">
        <f t="shared" si="25"/>
        <v>2952</v>
      </c>
      <c r="U81" s="104">
        <f t="shared" si="25"/>
        <v>880</v>
      </c>
      <c r="V81" s="105">
        <f t="shared" si="25"/>
        <v>3832</v>
      </c>
      <c r="W81" s="106">
        <f t="shared" si="26"/>
        <v>24065</v>
      </c>
      <c r="X81" s="86">
        <f t="shared" si="26"/>
        <v>2173</v>
      </c>
      <c r="Y81" s="87">
        <f t="shared" si="26"/>
        <v>26238</v>
      </c>
      <c r="Z81" s="107">
        <f t="shared" si="27"/>
        <v>1.7700553582285368</v>
      </c>
      <c r="AA81" s="83">
        <f t="shared" si="27"/>
        <v>1.1589961220458038</v>
      </c>
      <c r="AB81" s="83">
        <f t="shared" si="27"/>
        <v>1.5841310833073601</v>
      </c>
    </row>
    <row r="82" spans="1:28" s="57" customFormat="1" ht="18" customHeight="1" x14ac:dyDescent="0.25">
      <c r="A82" s="84">
        <v>77</v>
      </c>
      <c r="B82" s="85">
        <f t="shared" si="18"/>
        <v>31641</v>
      </c>
      <c r="C82" s="106">
        <v>13860</v>
      </c>
      <c r="D82" s="111">
        <f t="shared" si="28"/>
        <v>45501</v>
      </c>
      <c r="E82" s="88">
        <f>ROUNDDOWN(($F$119+ROUNDDOWN(($A82*IF(501&lt;=$A82,$F$128,IF(101&lt;=$A82,$F$127,IF(51&lt;=$A82,$F$126,IF(31&lt;=$A82,$F$125,IF(21&lt;=$A82,$F$124,IF(11&lt;=$A82,$F$123,IF(1&lt;=$A82,$F$122,0)))))))),0))*1.1,0)</f>
        <v>49447</v>
      </c>
      <c r="F82" s="89">
        <v>14256</v>
      </c>
      <c r="G82" s="90">
        <f t="shared" si="20"/>
        <v>63703</v>
      </c>
      <c r="H82" s="91">
        <f t="shared" si="21"/>
        <v>17806</v>
      </c>
      <c r="I82" s="92">
        <f t="shared" si="21"/>
        <v>396</v>
      </c>
      <c r="J82" s="93">
        <f t="shared" si="21"/>
        <v>18202</v>
      </c>
      <c r="K82" s="94">
        <f>ROUNDDOWN(($L$119+ROUNDDOWN(($A82*IF(501&lt;=$A82,$L$128,IF(101&lt;=$A82,$L$127,IF(51&lt;=$A82,$L$126,IF(31&lt;=$A82,$L$125,IF(21&lt;=$A82,$L$124,IF(11&lt;=$A82,$L$123,IF(1&lt;=$A82,$L$122,0)))))))),0))*1.1,0)</f>
        <v>52580</v>
      </c>
      <c r="L82" s="95">
        <v>15147</v>
      </c>
      <c r="M82" s="96">
        <f t="shared" si="22"/>
        <v>67727</v>
      </c>
      <c r="N82" s="97">
        <f t="shared" si="23"/>
        <v>3133</v>
      </c>
      <c r="O82" s="98">
        <f t="shared" si="23"/>
        <v>891</v>
      </c>
      <c r="P82" s="99">
        <f t="shared" si="23"/>
        <v>4024</v>
      </c>
      <c r="Q82" s="100">
        <f>ROUNDDOWN(($R$119+ROUNDDOWN(($A82*IF(501&lt;=$A82,$R$128,IF(101&lt;=$A82,$R$127,IF(51&lt;=$A82,$R$126,IF(31&lt;=$A82,$R$125,IF(21&lt;=$A82,$R$124,IF(11&lt;=$A82,$R$123,IF(1&lt;=$A82,$R$122,0)))))))),0))*1.1,0)</f>
        <v>55543</v>
      </c>
      <c r="R82" s="101">
        <f t="shared" si="19"/>
        <v>16038</v>
      </c>
      <c r="S82" s="102">
        <f t="shared" si="24"/>
        <v>71581</v>
      </c>
      <c r="T82" s="103">
        <f t="shared" si="25"/>
        <v>2963</v>
      </c>
      <c r="U82" s="104">
        <f t="shared" si="25"/>
        <v>891</v>
      </c>
      <c r="V82" s="105">
        <f t="shared" si="25"/>
        <v>3854</v>
      </c>
      <c r="W82" s="106">
        <f t="shared" si="26"/>
        <v>23902</v>
      </c>
      <c r="X82" s="86">
        <f t="shared" si="26"/>
        <v>2178</v>
      </c>
      <c r="Y82" s="87">
        <f t="shared" si="26"/>
        <v>26080</v>
      </c>
      <c r="Z82" s="107">
        <f t="shared" si="27"/>
        <v>1.7554122815334534</v>
      </c>
      <c r="AA82" s="83">
        <f t="shared" si="27"/>
        <v>1.1571428571428573</v>
      </c>
      <c r="AB82" s="83">
        <f t="shared" si="27"/>
        <v>1.5731742159512978</v>
      </c>
    </row>
    <row r="83" spans="1:28" s="57" customFormat="1" ht="18" customHeight="1" x14ac:dyDescent="0.25">
      <c r="A83" s="84">
        <v>78</v>
      </c>
      <c r="B83" s="85">
        <f t="shared" si="18"/>
        <v>32032</v>
      </c>
      <c r="C83" s="106">
        <v>14052</v>
      </c>
      <c r="D83" s="111">
        <f t="shared" si="28"/>
        <v>46084</v>
      </c>
      <c r="E83" s="88">
        <f>ROUNDDOWN(($F$119+ROUNDDOWN(($A83*IF(501&lt;=$A83,$F$128,IF(101&lt;=$A83,$F$127,IF(51&lt;=$A83,$F$126,IF(31&lt;=$A83,$F$125,IF(21&lt;=$A83,$F$124,IF(11&lt;=$A83,$F$123,IF(1&lt;=$A83,$F$122,0)))))))),0))*1.1,0)</f>
        <v>49649</v>
      </c>
      <c r="F83" s="89">
        <v>14432</v>
      </c>
      <c r="G83" s="90">
        <f t="shared" si="20"/>
        <v>64081</v>
      </c>
      <c r="H83" s="91">
        <f t="shared" si="21"/>
        <v>17617</v>
      </c>
      <c r="I83" s="92">
        <f t="shared" si="21"/>
        <v>380</v>
      </c>
      <c r="J83" s="93">
        <f t="shared" si="21"/>
        <v>17997</v>
      </c>
      <c r="K83" s="94">
        <f>ROUNDDOWN(($L$119+ROUNDDOWN(($A83*IF(501&lt;=$A83,$L$128,IF(101&lt;=$A83,$L$127,IF(51&lt;=$A83,$L$126,IF(31&lt;=$A83,$L$125,IF(21&lt;=$A83,$L$124,IF(11&lt;=$A83,$L$123,IF(1&lt;=$A83,$L$122,0)))))))),0))*1.1,0)</f>
        <v>52795</v>
      </c>
      <c r="L83" s="95">
        <v>15334</v>
      </c>
      <c r="M83" s="96">
        <f t="shared" si="22"/>
        <v>68129</v>
      </c>
      <c r="N83" s="97">
        <f t="shared" si="23"/>
        <v>3146</v>
      </c>
      <c r="O83" s="98">
        <f t="shared" si="23"/>
        <v>902</v>
      </c>
      <c r="P83" s="99">
        <f t="shared" si="23"/>
        <v>4048</v>
      </c>
      <c r="Q83" s="100">
        <f>ROUNDDOWN(($R$119+ROUNDDOWN(($A83*IF(501&lt;=$A83,$R$128,IF(101&lt;=$A83,$R$127,IF(51&lt;=$A83,$R$126,IF(31&lt;=$A83,$R$125,IF(21&lt;=$A83,$R$124,IF(11&lt;=$A83,$R$123,IF(1&lt;=$A83,$R$122,0)))))))),0))*1.1,0)</f>
        <v>55770</v>
      </c>
      <c r="R83" s="101">
        <f t="shared" si="19"/>
        <v>16236</v>
      </c>
      <c r="S83" s="102">
        <f t="shared" si="24"/>
        <v>72006</v>
      </c>
      <c r="T83" s="103">
        <f t="shared" si="25"/>
        <v>2975</v>
      </c>
      <c r="U83" s="104">
        <f t="shared" si="25"/>
        <v>902</v>
      </c>
      <c r="V83" s="105">
        <f t="shared" si="25"/>
        <v>3877</v>
      </c>
      <c r="W83" s="106">
        <f t="shared" si="26"/>
        <v>23738</v>
      </c>
      <c r="X83" s="86">
        <f t="shared" si="26"/>
        <v>2184</v>
      </c>
      <c r="Y83" s="87">
        <f t="shared" si="26"/>
        <v>25922</v>
      </c>
      <c r="Z83" s="107">
        <f t="shared" si="27"/>
        <v>1.7410714285714286</v>
      </c>
      <c r="AA83" s="83">
        <f t="shared" si="27"/>
        <v>1.1554227156276686</v>
      </c>
      <c r="AB83" s="83">
        <f t="shared" si="27"/>
        <v>1.5624945751236872</v>
      </c>
    </row>
    <row r="84" spans="1:28" s="57" customFormat="1" ht="18" customHeight="1" x14ac:dyDescent="0.25">
      <c r="A84" s="84">
        <v>79</v>
      </c>
      <c r="B84" s="85">
        <f t="shared" si="18"/>
        <v>32422</v>
      </c>
      <c r="C84" s="106">
        <v>14245</v>
      </c>
      <c r="D84" s="111">
        <f t="shared" si="28"/>
        <v>46667</v>
      </c>
      <c r="E84" s="88">
        <f>ROUNDDOWN(($F$119+ROUNDDOWN(($A84*IF(501&lt;=$A84,$F$128,IF(101&lt;=$A84,$F$127,IF(51&lt;=$A84,$F$126,IF(31&lt;=$A84,$F$125,IF(21&lt;=$A84,$F$124,IF(11&lt;=$A84,$F$123,IF(1&lt;=$A84,$F$122,0)))))))),0))*1.1,0)</f>
        <v>49852</v>
      </c>
      <c r="F84" s="89">
        <v>14608</v>
      </c>
      <c r="G84" s="90">
        <f t="shared" si="20"/>
        <v>64460</v>
      </c>
      <c r="H84" s="91">
        <f t="shared" si="21"/>
        <v>17430</v>
      </c>
      <c r="I84" s="92">
        <f t="shared" si="21"/>
        <v>363</v>
      </c>
      <c r="J84" s="93">
        <f t="shared" si="21"/>
        <v>17793</v>
      </c>
      <c r="K84" s="94">
        <f>ROUNDDOWN(($L$119+ROUNDDOWN(($A84*IF(501&lt;=$A84,$L$128,IF(101&lt;=$A84,$L$127,IF(51&lt;=$A84,$L$126,IF(31&lt;=$A84,$L$125,IF(21&lt;=$A84,$L$124,IF(11&lt;=$A84,$L$123,IF(1&lt;=$A84,$L$122,0)))))))),0))*1.1,0)</f>
        <v>53011</v>
      </c>
      <c r="L84" s="95">
        <v>15521</v>
      </c>
      <c r="M84" s="96">
        <f t="shared" si="22"/>
        <v>68532</v>
      </c>
      <c r="N84" s="97">
        <f t="shared" si="23"/>
        <v>3159</v>
      </c>
      <c r="O84" s="98">
        <f t="shared" si="23"/>
        <v>913</v>
      </c>
      <c r="P84" s="99">
        <f t="shared" si="23"/>
        <v>4072</v>
      </c>
      <c r="Q84" s="100">
        <f>ROUNDDOWN(($R$119+ROUNDDOWN(($A84*IF(501&lt;=$A84,$R$128,IF(101&lt;=$A84,$R$127,IF(51&lt;=$A84,$R$126,IF(31&lt;=$A84,$R$125,IF(21&lt;=$A84,$R$124,IF(11&lt;=$A84,$R$123,IF(1&lt;=$A84,$R$122,0)))))))),0))*1.1,0)</f>
        <v>55996</v>
      </c>
      <c r="R84" s="101">
        <f t="shared" si="19"/>
        <v>16434</v>
      </c>
      <c r="S84" s="102">
        <f t="shared" si="24"/>
        <v>72430</v>
      </c>
      <c r="T84" s="103">
        <f t="shared" si="25"/>
        <v>2985</v>
      </c>
      <c r="U84" s="104">
        <f t="shared" si="25"/>
        <v>913</v>
      </c>
      <c r="V84" s="105">
        <f t="shared" si="25"/>
        <v>3898</v>
      </c>
      <c r="W84" s="106">
        <f t="shared" si="26"/>
        <v>23574</v>
      </c>
      <c r="X84" s="86">
        <f t="shared" si="26"/>
        <v>2189</v>
      </c>
      <c r="Y84" s="87">
        <f t="shared" si="26"/>
        <v>25763</v>
      </c>
      <c r="Z84" s="107">
        <f t="shared" si="27"/>
        <v>1.7270988834741843</v>
      </c>
      <c r="AA84" s="83">
        <f t="shared" si="27"/>
        <v>1.1536679536679537</v>
      </c>
      <c r="AB84" s="83">
        <f t="shared" si="27"/>
        <v>1.5520603424261254</v>
      </c>
    </row>
    <row r="85" spans="1:28" s="57" customFormat="1" ht="18" customHeight="1" x14ac:dyDescent="0.25">
      <c r="A85" s="84">
        <v>80</v>
      </c>
      <c r="B85" s="85">
        <f t="shared" si="18"/>
        <v>32813</v>
      </c>
      <c r="C85" s="106">
        <v>14437</v>
      </c>
      <c r="D85" s="111">
        <f t="shared" si="28"/>
        <v>47250</v>
      </c>
      <c r="E85" s="88">
        <f>ROUNDDOWN(($F$119+ROUNDDOWN(($A85*IF(501&lt;=$A85,$F$128,IF(101&lt;=$A85,$F$127,IF(51&lt;=$A85,$F$126,IF(31&lt;=$A85,$F$125,IF(21&lt;=$A85,$F$124,IF(11&lt;=$A85,$F$123,IF(1&lt;=$A85,$F$122,0)))))))),0))*1.1,0)</f>
        <v>50054</v>
      </c>
      <c r="F85" s="89">
        <v>14784</v>
      </c>
      <c r="G85" s="90">
        <f t="shared" si="20"/>
        <v>64838</v>
      </c>
      <c r="H85" s="91">
        <f t="shared" si="21"/>
        <v>17241</v>
      </c>
      <c r="I85" s="92">
        <f t="shared" si="21"/>
        <v>347</v>
      </c>
      <c r="J85" s="93">
        <f t="shared" si="21"/>
        <v>17588</v>
      </c>
      <c r="K85" s="94">
        <f>ROUNDDOWN(($L$119+ROUNDDOWN(($A85*IF(501&lt;=$A85,$L$128,IF(101&lt;=$A85,$L$127,IF(51&lt;=$A85,$L$126,IF(31&lt;=$A85,$L$125,IF(21&lt;=$A85,$L$124,IF(11&lt;=$A85,$L$123,IF(1&lt;=$A85,$L$122,0)))))))),0))*1.1,0)</f>
        <v>53226</v>
      </c>
      <c r="L85" s="95">
        <v>15708</v>
      </c>
      <c r="M85" s="96">
        <f t="shared" si="22"/>
        <v>68934</v>
      </c>
      <c r="N85" s="97">
        <f t="shared" si="23"/>
        <v>3172</v>
      </c>
      <c r="O85" s="98">
        <f t="shared" si="23"/>
        <v>924</v>
      </c>
      <c r="P85" s="99">
        <f t="shared" si="23"/>
        <v>4096</v>
      </c>
      <c r="Q85" s="100">
        <f>ROUNDDOWN(($R$119+ROUNDDOWN(($A85*IF(501&lt;=$A85,$R$128,IF(101&lt;=$A85,$R$127,IF(51&lt;=$A85,$R$126,IF(31&lt;=$A85,$R$125,IF(21&lt;=$A85,$R$124,IF(11&lt;=$A85,$R$123,IF(1&lt;=$A85,$R$122,0)))))))),0))*1.1,0)</f>
        <v>56223</v>
      </c>
      <c r="R85" s="101">
        <f t="shared" si="19"/>
        <v>16632</v>
      </c>
      <c r="S85" s="102">
        <f t="shared" si="24"/>
        <v>72855</v>
      </c>
      <c r="T85" s="103">
        <f t="shared" si="25"/>
        <v>2997</v>
      </c>
      <c r="U85" s="104">
        <f t="shared" si="25"/>
        <v>924</v>
      </c>
      <c r="V85" s="105">
        <f t="shared" si="25"/>
        <v>3921</v>
      </c>
      <c r="W85" s="106">
        <f t="shared" si="26"/>
        <v>23410</v>
      </c>
      <c r="X85" s="86">
        <f t="shared" si="26"/>
        <v>2195</v>
      </c>
      <c r="Y85" s="87">
        <f t="shared" si="26"/>
        <v>25605</v>
      </c>
      <c r="Z85" s="107">
        <f t="shared" si="27"/>
        <v>1.7134367476305123</v>
      </c>
      <c r="AA85" s="83">
        <f t="shared" si="27"/>
        <v>1.1520398974856272</v>
      </c>
      <c r="AB85" s="83">
        <f t="shared" si="27"/>
        <v>1.5419047619047619</v>
      </c>
    </row>
    <row r="86" spans="1:28" s="57" customFormat="1" ht="18" customHeight="1" x14ac:dyDescent="0.25">
      <c r="A86" s="84">
        <v>81</v>
      </c>
      <c r="B86" s="85">
        <f t="shared" si="18"/>
        <v>33203</v>
      </c>
      <c r="C86" s="106">
        <v>14630</v>
      </c>
      <c r="D86" s="111">
        <f t="shared" si="28"/>
        <v>47833</v>
      </c>
      <c r="E86" s="88">
        <f>ROUNDDOWN(($F$119+ROUNDDOWN(($A86*IF(501&lt;=$A86,$F$128,IF(101&lt;=$A86,$F$127,IF(51&lt;=$A86,$F$126,IF(31&lt;=$A86,$F$125,IF(21&lt;=$A86,$F$124,IF(11&lt;=$A86,$F$123,IF(1&lt;=$A86,$F$122,0)))))))),0))*1.1,0)</f>
        <v>50256</v>
      </c>
      <c r="F86" s="89">
        <v>14960</v>
      </c>
      <c r="G86" s="90">
        <f t="shared" si="20"/>
        <v>65216</v>
      </c>
      <c r="H86" s="91">
        <f t="shared" si="21"/>
        <v>17053</v>
      </c>
      <c r="I86" s="92">
        <f t="shared" si="21"/>
        <v>330</v>
      </c>
      <c r="J86" s="93">
        <f t="shared" si="21"/>
        <v>17383</v>
      </c>
      <c r="K86" s="94">
        <f>ROUNDDOWN(($L$119+ROUNDDOWN(($A86*IF(501&lt;=$A86,$L$128,IF(101&lt;=$A86,$L$127,IF(51&lt;=$A86,$L$126,IF(31&lt;=$A86,$L$125,IF(21&lt;=$A86,$L$124,IF(11&lt;=$A86,$L$123,IF(1&lt;=$A86,$L$122,0)))))))),0))*1.1,0)</f>
        <v>53442</v>
      </c>
      <c r="L86" s="95">
        <v>15895</v>
      </c>
      <c r="M86" s="96">
        <f t="shared" si="22"/>
        <v>69337</v>
      </c>
      <c r="N86" s="97">
        <f t="shared" si="23"/>
        <v>3186</v>
      </c>
      <c r="O86" s="98">
        <f t="shared" si="23"/>
        <v>935</v>
      </c>
      <c r="P86" s="99">
        <f t="shared" si="23"/>
        <v>4121</v>
      </c>
      <c r="Q86" s="100">
        <f>ROUNDDOWN(($R$119+ROUNDDOWN(($A86*IF(501&lt;=$A86,$R$128,IF(101&lt;=$A86,$R$127,IF(51&lt;=$A86,$R$126,IF(31&lt;=$A86,$R$125,IF(21&lt;=$A86,$R$124,IF(11&lt;=$A86,$R$123,IF(1&lt;=$A86,$R$122,0)))))))),0))*1.1,0)</f>
        <v>56449</v>
      </c>
      <c r="R86" s="101">
        <f t="shared" si="19"/>
        <v>16830</v>
      </c>
      <c r="S86" s="102">
        <f t="shared" si="24"/>
        <v>73279</v>
      </c>
      <c r="T86" s="103">
        <f t="shared" si="25"/>
        <v>3007</v>
      </c>
      <c r="U86" s="104">
        <f t="shared" si="25"/>
        <v>935</v>
      </c>
      <c r="V86" s="105">
        <f t="shared" si="25"/>
        <v>3942</v>
      </c>
      <c r="W86" s="106">
        <f t="shared" si="26"/>
        <v>23246</v>
      </c>
      <c r="X86" s="86">
        <f t="shared" si="26"/>
        <v>2200</v>
      </c>
      <c r="Y86" s="87">
        <f t="shared" si="26"/>
        <v>25446</v>
      </c>
      <c r="Z86" s="107">
        <f t="shared" si="27"/>
        <v>1.7001174592657291</v>
      </c>
      <c r="AA86" s="83">
        <f t="shared" si="27"/>
        <v>1.1503759398496241</v>
      </c>
      <c r="AB86" s="83">
        <f t="shared" si="27"/>
        <v>1.5319758325841992</v>
      </c>
    </row>
    <row r="87" spans="1:28" s="57" customFormat="1" ht="18" customHeight="1" x14ac:dyDescent="0.25">
      <c r="A87" s="84">
        <v>82</v>
      </c>
      <c r="B87" s="85">
        <f t="shared" si="18"/>
        <v>33594</v>
      </c>
      <c r="C87" s="106">
        <v>14822</v>
      </c>
      <c r="D87" s="111">
        <f t="shared" si="28"/>
        <v>48416</v>
      </c>
      <c r="E87" s="88">
        <f>ROUNDDOWN(($F$119+ROUNDDOWN(($A87*IF(501&lt;=$A87,$F$128,IF(101&lt;=$A87,$F$127,IF(51&lt;=$A87,$F$126,IF(31&lt;=$A87,$F$125,IF(21&lt;=$A87,$F$124,IF(11&lt;=$A87,$F$123,IF(1&lt;=$A87,$F$122,0)))))))),0))*1.1,0)</f>
        <v>50459</v>
      </c>
      <c r="F87" s="89">
        <v>15136</v>
      </c>
      <c r="G87" s="90">
        <f t="shared" si="20"/>
        <v>65595</v>
      </c>
      <c r="H87" s="91">
        <f t="shared" si="21"/>
        <v>16865</v>
      </c>
      <c r="I87" s="92">
        <f t="shared" si="21"/>
        <v>314</v>
      </c>
      <c r="J87" s="93">
        <f t="shared" si="21"/>
        <v>17179</v>
      </c>
      <c r="K87" s="94">
        <f>ROUNDDOWN(($L$119+ROUNDDOWN(($A87*IF(501&lt;=$A87,$L$128,IF(101&lt;=$A87,$L$127,IF(51&lt;=$A87,$L$126,IF(31&lt;=$A87,$L$125,IF(21&lt;=$A87,$L$124,IF(11&lt;=$A87,$L$123,IF(1&lt;=$A87,$L$122,0)))))))),0))*1.1,0)</f>
        <v>53658</v>
      </c>
      <c r="L87" s="95">
        <v>16082</v>
      </c>
      <c r="M87" s="96">
        <f t="shared" si="22"/>
        <v>69740</v>
      </c>
      <c r="N87" s="97">
        <f t="shared" si="23"/>
        <v>3199</v>
      </c>
      <c r="O87" s="98">
        <f t="shared" si="23"/>
        <v>946</v>
      </c>
      <c r="P87" s="99">
        <f t="shared" si="23"/>
        <v>4145</v>
      </c>
      <c r="Q87" s="100">
        <f>ROUNDDOWN(($R$119+ROUNDDOWN(($A87*IF(501&lt;=$A87,$R$128,IF(101&lt;=$A87,$R$127,IF(51&lt;=$A87,$R$126,IF(31&lt;=$A87,$R$125,IF(21&lt;=$A87,$R$124,IF(11&lt;=$A87,$R$123,IF(1&lt;=$A87,$R$122,0)))))))),0))*1.1,0)</f>
        <v>56676</v>
      </c>
      <c r="R87" s="101">
        <f t="shared" si="19"/>
        <v>17028</v>
      </c>
      <c r="S87" s="102">
        <f t="shared" si="24"/>
        <v>73704</v>
      </c>
      <c r="T87" s="103">
        <f t="shared" si="25"/>
        <v>3018</v>
      </c>
      <c r="U87" s="104">
        <f t="shared" si="25"/>
        <v>946</v>
      </c>
      <c r="V87" s="105">
        <f t="shared" si="25"/>
        <v>3964</v>
      </c>
      <c r="W87" s="106">
        <f t="shared" si="26"/>
        <v>23082</v>
      </c>
      <c r="X87" s="86">
        <f t="shared" si="26"/>
        <v>2206</v>
      </c>
      <c r="Y87" s="87">
        <f t="shared" si="26"/>
        <v>25288</v>
      </c>
      <c r="Z87" s="107">
        <f t="shared" si="27"/>
        <v>1.6870869798178245</v>
      </c>
      <c r="AA87" s="83">
        <f t="shared" si="27"/>
        <v>1.1488328160841992</v>
      </c>
      <c r="AB87" s="83">
        <f t="shared" si="27"/>
        <v>1.5223066754791805</v>
      </c>
    </row>
    <row r="88" spans="1:28" s="57" customFormat="1" ht="18" customHeight="1" x14ac:dyDescent="0.25">
      <c r="A88" s="84">
        <v>83</v>
      </c>
      <c r="B88" s="85">
        <f t="shared" si="18"/>
        <v>33984</v>
      </c>
      <c r="C88" s="106">
        <v>15015</v>
      </c>
      <c r="D88" s="111">
        <f t="shared" si="28"/>
        <v>48999</v>
      </c>
      <c r="E88" s="88">
        <f>ROUNDDOWN(($F$119+ROUNDDOWN(($A88*IF(501&lt;=$A88,$F$128,IF(101&lt;=$A88,$F$127,IF(51&lt;=$A88,$F$126,IF(31&lt;=$A88,$F$125,IF(21&lt;=$A88,$F$124,IF(11&lt;=$A88,$F$123,IF(1&lt;=$A88,$F$122,0)))))))),0))*1.1,0)</f>
        <v>50661</v>
      </c>
      <c r="F88" s="89">
        <v>15312</v>
      </c>
      <c r="G88" s="90">
        <f t="shared" si="20"/>
        <v>65973</v>
      </c>
      <c r="H88" s="91">
        <f t="shared" si="21"/>
        <v>16677</v>
      </c>
      <c r="I88" s="92">
        <f t="shared" si="21"/>
        <v>297</v>
      </c>
      <c r="J88" s="93">
        <f t="shared" si="21"/>
        <v>16974</v>
      </c>
      <c r="K88" s="94">
        <f>ROUNDDOWN(($L$119+ROUNDDOWN(($A88*IF(501&lt;=$A88,$L$128,IF(101&lt;=$A88,$L$127,IF(51&lt;=$A88,$L$126,IF(31&lt;=$A88,$L$125,IF(21&lt;=$A88,$L$124,IF(11&lt;=$A88,$L$123,IF(1&lt;=$A88,$L$122,0)))))))),0))*1.1,0)</f>
        <v>53873</v>
      </c>
      <c r="L88" s="95">
        <v>16269</v>
      </c>
      <c r="M88" s="96">
        <f t="shared" si="22"/>
        <v>70142</v>
      </c>
      <c r="N88" s="97">
        <f t="shared" si="23"/>
        <v>3212</v>
      </c>
      <c r="O88" s="98">
        <f t="shared" si="23"/>
        <v>957</v>
      </c>
      <c r="P88" s="99">
        <f t="shared" si="23"/>
        <v>4169</v>
      </c>
      <c r="Q88" s="100">
        <f>ROUNDDOWN(($R$119+ROUNDDOWN(($A88*IF(501&lt;=$A88,$R$128,IF(101&lt;=$A88,$R$127,IF(51&lt;=$A88,$R$126,IF(31&lt;=$A88,$R$125,IF(21&lt;=$A88,$R$124,IF(11&lt;=$A88,$R$123,IF(1&lt;=$A88,$R$122,0)))))))),0))*1.1,0)</f>
        <v>56903</v>
      </c>
      <c r="R88" s="101">
        <f t="shared" si="19"/>
        <v>17226</v>
      </c>
      <c r="S88" s="102">
        <f t="shared" si="24"/>
        <v>74129</v>
      </c>
      <c r="T88" s="103">
        <f t="shared" si="25"/>
        <v>3030</v>
      </c>
      <c r="U88" s="104">
        <f t="shared" si="25"/>
        <v>957</v>
      </c>
      <c r="V88" s="105">
        <f t="shared" si="25"/>
        <v>3987</v>
      </c>
      <c r="W88" s="106">
        <f t="shared" si="26"/>
        <v>22919</v>
      </c>
      <c r="X88" s="86">
        <f t="shared" si="26"/>
        <v>2211</v>
      </c>
      <c r="Y88" s="87">
        <f t="shared" si="26"/>
        <v>25130</v>
      </c>
      <c r="Z88" s="107">
        <f t="shared" si="27"/>
        <v>1.6744056026365348</v>
      </c>
      <c r="AA88" s="83">
        <f t="shared" si="27"/>
        <v>1.1472527472527472</v>
      </c>
      <c r="AB88" s="83">
        <f t="shared" si="27"/>
        <v>1.512867609543052</v>
      </c>
    </row>
    <row r="89" spans="1:28" s="57" customFormat="1" ht="18" customHeight="1" x14ac:dyDescent="0.25">
      <c r="A89" s="84">
        <v>84</v>
      </c>
      <c r="B89" s="85">
        <f t="shared" si="18"/>
        <v>34375</v>
      </c>
      <c r="C89" s="106">
        <v>15207</v>
      </c>
      <c r="D89" s="111">
        <f t="shared" si="28"/>
        <v>49582</v>
      </c>
      <c r="E89" s="88">
        <f>ROUNDDOWN(($F$119+ROUNDDOWN(($A89*IF(501&lt;=$A89,$F$128,IF(101&lt;=$A89,$F$127,IF(51&lt;=$A89,$F$126,IF(31&lt;=$A89,$F$125,IF(21&lt;=$A89,$F$124,IF(11&lt;=$A89,$F$123,IF(1&lt;=$A89,$F$122,0)))))))),0))*1.1,0)</f>
        <v>50864</v>
      </c>
      <c r="F89" s="89">
        <v>15488</v>
      </c>
      <c r="G89" s="90">
        <f t="shared" si="20"/>
        <v>66352</v>
      </c>
      <c r="H89" s="91">
        <f t="shared" si="21"/>
        <v>16489</v>
      </c>
      <c r="I89" s="92">
        <f t="shared" si="21"/>
        <v>281</v>
      </c>
      <c r="J89" s="93">
        <f t="shared" si="21"/>
        <v>16770</v>
      </c>
      <c r="K89" s="94">
        <f>ROUNDDOWN(($L$119+ROUNDDOWN(($A89*IF(501&lt;=$A89,$L$128,IF(101&lt;=$A89,$L$127,IF(51&lt;=$A89,$L$126,IF(31&lt;=$A89,$L$125,IF(21&lt;=$A89,$L$124,IF(11&lt;=$A89,$L$123,IF(1&lt;=$A89,$L$122,0)))))))),0))*1.1,0)</f>
        <v>54089</v>
      </c>
      <c r="L89" s="95">
        <v>16456</v>
      </c>
      <c r="M89" s="96">
        <f t="shared" si="22"/>
        <v>70545</v>
      </c>
      <c r="N89" s="97">
        <f t="shared" si="23"/>
        <v>3225</v>
      </c>
      <c r="O89" s="98">
        <f t="shared" si="23"/>
        <v>968</v>
      </c>
      <c r="P89" s="99">
        <f t="shared" si="23"/>
        <v>4193</v>
      </c>
      <c r="Q89" s="100">
        <f>ROUNDDOWN(($R$119+ROUNDDOWN(($A89*IF(501&lt;=$A89,$R$128,IF(101&lt;=$A89,$R$127,IF(51&lt;=$A89,$R$126,IF(31&lt;=$A89,$R$125,IF(21&lt;=$A89,$R$124,IF(11&lt;=$A89,$R$123,IF(1&lt;=$A89,$R$122,0)))))))),0))*1.1,0)</f>
        <v>57129</v>
      </c>
      <c r="R89" s="101">
        <f t="shared" si="19"/>
        <v>17424</v>
      </c>
      <c r="S89" s="102">
        <f t="shared" si="24"/>
        <v>74553</v>
      </c>
      <c r="T89" s="103">
        <f t="shared" si="25"/>
        <v>3040</v>
      </c>
      <c r="U89" s="104">
        <f t="shared" si="25"/>
        <v>968</v>
      </c>
      <c r="V89" s="105">
        <f t="shared" si="25"/>
        <v>4008</v>
      </c>
      <c r="W89" s="106">
        <f t="shared" si="26"/>
        <v>22754</v>
      </c>
      <c r="X89" s="86">
        <f t="shared" si="26"/>
        <v>2217</v>
      </c>
      <c r="Y89" s="87">
        <f t="shared" si="26"/>
        <v>24971</v>
      </c>
      <c r="Z89" s="107">
        <f t="shared" si="27"/>
        <v>1.6619345454545456</v>
      </c>
      <c r="AA89" s="83">
        <f t="shared" si="27"/>
        <v>1.1457881238903136</v>
      </c>
      <c r="AB89" s="83">
        <f t="shared" si="27"/>
        <v>1.50363034972369</v>
      </c>
    </row>
    <row r="90" spans="1:28" s="57" customFormat="1" ht="18" customHeight="1" x14ac:dyDescent="0.25">
      <c r="A90" s="84">
        <v>85</v>
      </c>
      <c r="B90" s="85">
        <f t="shared" si="18"/>
        <v>34765</v>
      </c>
      <c r="C90" s="106">
        <v>15400</v>
      </c>
      <c r="D90" s="111">
        <f t="shared" si="28"/>
        <v>50165</v>
      </c>
      <c r="E90" s="88">
        <f>ROUNDDOWN(($F$119+ROUNDDOWN(($A90*IF(501&lt;=$A90,$F$128,IF(101&lt;=$A90,$F$127,IF(51&lt;=$A90,$F$126,IF(31&lt;=$A90,$F$125,IF(21&lt;=$A90,$F$124,IF(11&lt;=$A90,$F$123,IF(1&lt;=$A90,$F$122,0)))))))),0))*1.1,0)</f>
        <v>51066</v>
      </c>
      <c r="F90" s="89">
        <v>15664</v>
      </c>
      <c r="G90" s="90">
        <f t="shared" si="20"/>
        <v>66730</v>
      </c>
      <c r="H90" s="91">
        <f t="shared" si="21"/>
        <v>16301</v>
      </c>
      <c r="I90" s="92">
        <f t="shared" si="21"/>
        <v>264</v>
      </c>
      <c r="J90" s="93">
        <f t="shared" si="21"/>
        <v>16565</v>
      </c>
      <c r="K90" s="94">
        <f>ROUNDDOWN(($L$119+ROUNDDOWN(($A90*IF(501&lt;=$A90,$L$128,IF(101&lt;=$A90,$L$127,IF(51&lt;=$A90,$L$126,IF(31&lt;=$A90,$L$125,IF(21&lt;=$A90,$L$124,IF(11&lt;=$A90,$L$123,IF(1&lt;=$A90,$L$122,0)))))))),0))*1.1,0)</f>
        <v>54304</v>
      </c>
      <c r="L90" s="95">
        <v>16643</v>
      </c>
      <c r="M90" s="96">
        <f t="shared" si="22"/>
        <v>70947</v>
      </c>
      <c r="N90" s="97">
        <f t="shared" si="23"/>
        <v>3238</v>
      </c>
      <c r="O90" s="98">
        <f t="shared" si="23"/>
        <v>979</v>
      </c>
      <c r="P90" s="99">
        <f t="shared" si="23"/>
        <v>4217</v>
      </c>
      <c r="Q90" s="100">
        <f>ROUNDDOWN(($R$119+ROUNDDOWN(($A90*IF(501&lt;=$A90,$R$128,IF(101&lt;=$A90,$R$127,IF(51&lt;=$A90,$R$126,IF(31&lt;=$A90,$R$125,IF(21&lt;=$A90,$R$124,IF(11&lt;=$A90,$R$123,IF(1&lt;=$A90,$R$122,0)))))))),0))*1.1,0)</f>
        <v>57356</v>
      </c>
      <c r="R90" s="101">
        <f t="shared" si="19"/>
        <v>17622</v>
      </c>
      <c r="S90" s="102">
        <f t="shared" si="24"/>
        <v>74978</v>
      </c>
      <c r="T90" s="103">
        <f t="shared" si="25"/>
        <v>3052</v>
      </c>
      <c r="U90" s="104">
        <f t="shared" si="25"/>
        <v>979</v>
      </c>
      <c r="V90" s="105">
        <f t="shared" si="25"/>
        <v>4031</v>
      </c>
      <c r="W90" s="106">
        <f t="shared" si="26"/>
        <v>22591</v>
      </c>
      <c r="X90" s="86">
        <f t="shared" si="26"/>
        <v>2222</v>
      </c>
      <c r="Y90" s="87">
        <f t="shared" si="26"/>
        <v>24813</v>
      </c>
      <c r="Z90" s="107">
        <f t="shared" si="27"/>
        <v>1.6498202214871278</v>
      </c>
      <c r="AA90" s="83">
        <f t="shared" si="27"/>
        <v>1.1442857142857144</v>
      </c>
      <c r="AB90" s="83">
        <f t="shared" si="27"/>
        <v>1.4946277284959633</v>
      </c>
    </row>
    <row r="91" spans="1:28" s="57" customFormat="1" ht="18" customHeight="1" x14ac:dyDescent="0.25">
      <c r="A91" s="84">
        <v>86</v>
      </c>
      <c r="B91" s="85">
        <f t="shared" si="18"/>
        <v>35156</v>
      </c>
      <c r="C91" s="106">
        <v>15592</v>
      </c>
      <c r="D91" s="111">
        <f t="shared" si="28"/>
        <v>50748</v>
      </c>
      <c r="E91" s="88">
        <f>ROUNDDOWN(($F$119+ROUNDDOWN(($A91*IF(501&lt;=$A91,$F$128,IF(101&lt;=$A91,$F$127,IF(51&lt;=$A91,$F$126,IF(31&lt;=$A91,$F$125,IF(21&lt;=$A91,$F$124,IF(11&lt;=$A91,$F$123,IF(1&lt;=$A91,$F$122,0)))))))),0))*1.1,0)</f>
        <v>51268</v>
      </c>
      <c r="F91" s="89">
        <v>15840</v>
      </c>
      <c r="G91" s="90">
        <f t="shared" si="20"/>
        <v>67108</v>
      </c>
      <c r="H91" s="91">
        <f t="shared" si="21"/>
        <v>16112</v>
      </c>
      <c r="I91" s="92">
        <f t="shared" si="21"/>
        <v>248</v>
      </c>
      <c r="J91" s="93">
        <f t="shared" si="21"/>
        <v>16360</v>
      </c>
      <c r="K91" s="94">
        <f>ROUNDDOWN(($L$119+ROUNDDOWN(($A91*IF(501&lt;=$A91,$L$128,IF(101&lt;=$A91,$L$127,IF(51&lt;=$A91,$L$126,IF(31&lt;=$A91,$L$125,IF(21&lt;=$A91,$L$124,IF(11&lt;=$A91,$L$123,IF(1&lt;=$A91,$L$122,0)))))))),0))*1.1,0)</f>
        <v>54520</v>
      </c>
      <c r="L91" s="95">
        <v>16830</v>
      </c>
      <c r="M91" s="96">
        <f t="shared" si="22"/>
        <v>71350</v>
      </c>
      <c r="N91" s="97">
        <f t="shared" si="23"/>
        <v>3252</v>
      </c>
      <c r="O91" s="98">
        <f t="shared" si="23"/>
        <v>990</v>
      </c>
      <c r="P91" s="99">
        <f t="shared" si="23"/>
        <v>4242</v>
      </c>
      <c r="Q91" s="100">
        <f>ROUNDDOWN(($R$119+ROUNDDOWN(($A91*IF(501&lt;=$A91,$R$128,IF(101&lt;=$A91,$R$127,IF(51&lt;=$A91,$R$126,IF(31&lt;=$A91,$R$125,IF(21&lt;=$A91,$R$124,IF(11&lt;=$A91,$R$123,IF(1&lt;=$A91,$R$122,0)))))))),0))*1.1,0)</f>
        <v>57582</v>
      </c>
      <c r="R91" s="101">
        <f t="shared" si="19"/>
        <v>17820</v>
      </c>
      <c r="S91" s="102">
        <f t="shared" si="24"/>
        <v>75402</v>
      </c>
      <c r="T91" s="103">
        <f t="shared" si="25"/>
        <v>3062</v>
      </c>
      <c r="U91" s="104">
        <f t="shared" si="25"/>
        <v>990</v>
      </c>
      <c r="V91" s="105">
        <f t="shared" si="25"/>
        <v>4052</v>
      </c>
      <c r="W91" s="106">
        <f t="shared" si="26"/>
        <v>22426</v>
      </c>
      <c r="X91" s="86">
        <f t="shared" si="26"/>
        <v>2228</v>
      </c>
      <c r="Y91" s="87">
        <f t="shared" si="26"/>
        <v>24654</v>
      </c>
      <c r="Z91" s="107">
        <f t="shared" si="27"/>
        <v>1.6378996472863807</v>
      </c>
      <c r="AA91" s="83">
        <f t="shared" si="27"/>
        <v>1.1428937916880451</v>
      </c>
      <c r="AB91" s="83">
        <f t="shared" si="27"/>
        <v>1.4858122487585719</v>
      </c>
    </row>
    <row r="92" spans="1:28" s="57" customFormat="1" ht="18" customHeight="1" x14ac:dyDescent="0.25">
      <c r="A92" s="84">
        <v>87</v>
      </c>
      <c r="B92" s="85">
        <f t="shared" si="18"/>
        <v>35546</v>
      </c>
      <c r="C92" s="106">
        <v>15785</v>
      </c>
      <c r="D92" s="111">
        <f t="shared" si="28"/>
        <v>51331</v>
      </c>
      <c r="E92" s="88">
        <f>ROUNDDOWN(($F$119+ROUNDDOWN(($A92*IF(501&lt;=$A92,$F$128,IF(101&lt;=$A92,$F$127,IF(51&lt;=$A92,$F$126,IF(31&lt;=$A92,$F$125,IF(21&lt;=$A92,$F$124,IF(11&lt;=$A92,$F$123,IF(1&lt;=$A92,$F$122,0)))))))),0))*1.1,0)</f>
        <v>51471</v>
      </c>
      <c r="F92" s="89">
        <v>16016</v>
      </c>
      <c r="G92" s="90">
        <f t="shared" si="20"/>
        <v>67487</v>
      </c>
      <c r="H92" s="91">
        <f t="shared" si="21"/>
        <v>15925</v>
      </c>
      <c r="I92" s="92">
        <f t="shared" si="21"/>
        <v>231</v>
      </c>
      <c r="J92" s="93">
        <f t="shared" si="21"/>
        <v>16156</v>
      </c>
      <c r="K92" s="94">
        <f>ROUNDDOWN(($L$119+ROUNDDOWN(($A92*IF(501&lt;=$A92,$L$128,IF(101&lt;=$A92,$L$127,IF(51&lt;=$A92,$L$126,IF(31&lt;=$A92,$L$125,IF(21&lt;=$A92,$L$124,IF(11&lt;=$A92,$L$123,IF(1&lt;=$A92,$L$122,0)))))))),0))*1.1,0)</f>
        <v>54736</v>
      </c>
      <c r="L92" s="95">
        <v>17017</v>
      </c>
      <c r="M92" s="96">
        <f t="shared" si="22"/>
        <v>71753</v>
      </c>
      <c r="N92" s="97">
        <f t="shared" si="23"/>
        <v>3265</v>
      </c>
      <c r="O92" s="98">
        <f t="shared" si="23"/>
        <v>1001</v>
      </c>
      <c r="P92" s="99">
        <f t="shared" si="23"/>
        <v>4266</v>
      </c>
      <c r="Q92" s="100">
        <f>ROUNDDOWN(($R$119+ROUNDDOWN(($A92*IF(501&lt;=$A92,$R$128,IF(101&lt;=$A92,$R$127,IF(51&lt;=$A92,$R$126,IF(31&lt;=$A92,$R$125,IF(21&lt;=$A92,$R$124,IF(11&lt;=$A92,$R$123,IF(1&lt;=$A92,$R$122,0)))))))),0))*1.1,0)</f>
        <v>57809</v>
      </c>
      <c r="R92" s="101">
        <f t="shared" si="19"/>
        <v>18018</v>
      </c>
      <c r="S92" s="102">
        <f t="shared" si="24"/>
        <v>75827</v>
      </c>
      <c r="T92" s="103">
        <f t="shared" si="25"/>
        <v>3073</v>
      </c>
      <c r="U92" s="104">
        <f t="shared" si="25"/>
        <v>1001</v>
      </c>
      <c r="V92" s="105">
        <f t="shared" si="25"/>
        <v>4074</v>
      </c>
      <c r="W92" s="106">
        <f t="shared" si="26"/>
        <v>22263</v>
      </c>
      <c r="X92" s="86">
        <f t="shared" si="26"/>
        <v>2233</v>
      </c>
      <c r="Y92" s="87">
        <f t="shared" si="26"/>
        <v>24496</v>
      </c>
      <c r="Z92" s="107">
        <f t="shared" si="27"/>
        <v>1.62631519720925</v>
      </c>
      <c r="AA92" s="83">
        <f t="shared" si="27"/>
        <v>1.1414634146341462</v>
      </c>
      <c r="AB92" s="83">
        <f t="shared" si="27"/>
        <v>1.4772164968537531</v>
      </c>
    </row>
    <row r="93" spans="1:28" s="57" customFormat="1" ht="18" customHeight="1" x14ac:dyDescent="0.25">
      <c r="A93" s="84">
        <v>88</v>
      </c>
      <c r="B93" s="85">
        <f t="shared" si="18"/>
        <v>35937</v>
      </c>
      <c r="C93" s="106">
        <v>15977</v>
      </c>
      <c r="D93" s="111">
        <f t="shared" si="28"/>
        <v>51914</v>
      </c>
      <c r="E93" s="88">
        <f>ROUNDDOWN(($F$119+ROUNDDOWN(($A93*IF(501&lt;=$A93,$F$128,IF(101&lt;=$A93,$F$127,IF(51&lt;=$A93,$F$126,IF(31&lt;=$A93,$F$125,IF(21&lt;=$A93,$F$124,IF(11&lt;=$A93,$F$123,IF(1&lt;=$A93,$F$122,0)))))))),0))*1.1,0)</f>
        <v>51673</v>
      </c>
      <c r="F93" s="89">
        <v>16192</v>
      </c>
      <c r="G93" s="90">
        <f t="shared" si="20"/>
        <v>67865</v>
      </c>
      <c r="H93" s="91">
        <f t="shared" si="21"/>
        <v>15736</v>
      </c>
      <c r="I93" s="92">
        <f t="shared" si="21"/>
        <v>215</v>
      </c>
      <c r="J93" s="93">
        <f t="shared" si="21"/>
        <v>15951</v>
      </c>
      <c r="K93" s="94">
        <f>ROUNDDOWN(($L$119+ROUNDDOWN(($A93*IF(501&lt;=$A93,$L$128,IF(101&lt;=$A93,$L$127,IF(51&lt;=$A93,$L$126,IF(31&lt;=$A93,$L$125,IF(21&lt;=$A93,$L$124,IF(11&lt;=$A93,$L$123,IF(1&lt;=$A93,$L$122,0)))))))),0))*1.1,0)</f>
        <v>54951</v>
      </c>
      <c r="L93" s="95">
        <v>17204</v>
      </c>
      <c r="M93" s="96">
        <f t="shared" si="22"/>
        <v>72155</v>
      </c>
      <c r="N93" s="97">
        <f t="shared" si="23"/>
        <v>3278</v>
      </c>
      <c r="O93" s="98">
        <f t="shared" si="23"/>
        <v>1012</v>
      </c>
      <c r="P93" s="99">
        <f t="shared" si="23"/>
        <v>4290</v>
      </c>
      <c r="Q93" s="100">
        <f>ROUNDDOWN(($R$119+ROUNDDOWN(($A93*IF(501&lt;=$A93,$R$128,IF(101&lt;=$A93,$R$127,IF(51&lt;=$A93,$R$126,IF(31&lt;=$A93,$R$125,IF(21&lt;=$A93,$R$124,IF(11&lt;=$A93,$R$123,IF(1&lt;=$A93,$R$122,0)))))))),0))*1.1,0)</f>
        <v>58036</v>
      </c>
      <c r="R93" s="101">
        <f t="shared" si="19"/>
        <v>18216</v>
      </c>
      <c r="S93" s="102">
        <f t="shared" si="24"/>
        <v>76252</v>
      </c>
      <c r="T93" s="103">
        <f t="shared" si="25"/>
        <v>3085</v>
      </c>
      <c r="U93" s="104">
        <f t="shared" si="25"/>
        <v>1012</v>
      </c>
      <c r="V93" s="105">
        <f t="shared" si="25"/>
        <v>4097</v>
      </c>
      <c r="W93" s="106">
        <f t="shared" si="26"/>
        <v>22099</v>
      </c>
      <c r="X93" s="86">
        <f t="shared" si="26"/>
        <v>2239</v>
      </c>
      <c r="Y93" s="87">
        <f t="shared" si="26"/>
        <v>24338</v>
      </c>
      <c r="Z93" s="107">
        <f t="shared" si="27"/>
        <v>1.6149372513008877</v>
      </c>
      <c r="AA93" s="83">
        <f t="shared" si="27"/>
        <v>1.1401389497402517</v>
      </c>
      <c r="AB93" s="83">
        <f t="shared" si="27"/>
        <v>1.4688138074507839</v>
      </c>
    </row>
    <row r="94" spans="1:28" s="57" customFormat="1" ht="18" customHeight="1" x14ac:dyDescent="0.25">
      <c r="A94" s="84">
        <v>89</v>
      </c>
      <c r="B94" s="85">
        <f t="shared" si="18"/>
        <v>36327</v>
      </c>
      <c r="C94" s="106">
        <v>16170</v>
      </c>
      <c r="D94" s="111">
        <f t="shared" si="28"/>
        <v>52497</v>
      </c>
      <c r="E94" s="88">
        <f>ROUNDDOWN(($F$119+ROUNDDOWN(($A94*IF(501&lt;=$A94,$F$128,IF(101&lt;=$A94,$F$127,IF(51&lt;=$A94,$F$126,IF(31&lt;=$A94,$F$125,IF(21&lt;=$A94,$F$124,IF(11&lt;=$A94,$F$123,IF(1&lt;=$A94,$F$122,0)))))))),0))*1.1,0)</f>
        <v>51876</v>
      </c>
      <c r="F94" s="89">
        <v>16368</v>
      </c>
      <c r="G94" s="90">
        <f t="shared" si="20"/>
        <v>68244</v>
      </c>
      <c r="H94" s="91">
        <f t="shared" si="21"/>
        <v>15549</v>
      </c>
      <c r="I94" s="92">
        <f t="shared" si="21"/>
        <v>198</v>
      </c>
      <c r="J94" s="93">
        <f t="shared" si="21"/>
        <v>15747</v>
      </c>
      <c r="K94" s="94">
        <f>ROUNDDOWN(($L$119+ROUNDDOWN(($A94*IF(501&lt;=$A94,$L$128,IF(101&lt;=$A94,$L$127,IF(51&lt;=$A94,$L$126,IF(31&lt;=$A94,$L$125,IF(21&lt;=$A94,$L$124,IF(11&lt;=$A94,$L$123,IF(1&lt;=$A94,$L$122,0)))))))),0))*1.1,0)</f>
        <v>55167</v>
      </c>
      <c r="L94" s="95">
        <v>17391</v>
      </c>
      <c r="M94" s="96">
        <f t="shared" si="22"/>
        <v>72558</v>
      </c>
      <c r="N94" s="97">
        <f t="shared" si="23"/>
        <v>3291</v>
      </c>
      <c r="O94" s="98">
        <f t="shared" si="23"/>
        <v>1023</v>
      </c>
      <c r="P94" s="99">
        <f t="shared" si="23"/>
        <v>4314</v>
      </c>
      <c r="Q94" s="100">
        <f>ROUNDDOWN(($R$119+ROUNDDOWN(($A94*IF(501&lt;=$A94,$R$128,IF(101&lt;=$A94,$R$127,IF(51&lt;=$A94,$R$126,IF(31&lt;=$A94,$R$125,IF(21&lt;=$A94,$R$124,IF(11&lt;=$A94,$R$123,IF(1&lt;=$A94,$R$122,0)))))))),0))*1.1,0)</f>
        <v>58262</v>
      </c>
      <c r="R94" s="101">
        <f t="shared" si="19"/>
        <v>18414</v>
      </c>
      <c r="S94" s="102">
        <f t="shared" si="24"/>
        <v>76676</v>
      </c>
      <c r="T94" s="103">
        <f t="shared" si="25"/>
        <v>3095</v>
      </c>
      <c r="U94" s="104">
        <f t="shared" si="25"/>
        <v>1023</v>
      </c>
      <c r="V94" s="105">
        <f t="shared" si="25"/>
        <v>4118</v>
      </c>
      <c r="W94" s="106">
        <f t="shared" si="26"/>
        <v>21935</v>
      </c>
      <c r="X94" s="86">
        <f t="shared" si="26"/>
        <v>2244</v>
      </c>
      <c r="Y94" s="87">
        <f t="shared" si="26"/>
        <v>24179</v>
      </c>
      <c r="Z94" s="107">
        <f t="shared" si="27"/>
        <v>1.6038208495058772</v>
      </c>
      <c r="AA94" s="83">
        <f t="shared" si="27"/>
        <v>1.1387755102040817</v>
      </c>
      <c r="AB94" s="83">
        <f t="shared" si="27"/>
        <v>1.460578699735223</v>
      </c>
    </row>
    <row r="95" spans="1:28" s="57" customFormat="1" ht="18" customHeight="1" x14ac:dyDescent="0.25">
      <c r="A95" s="84">
        <v>90</v>
      </c>
      <c r="B95" s="85">
        <f t="shared" si="18"/>
        <v>36718</v>
      </c>
      <c r="C95" s="106">
        <v>16362</v>
      </c>
      <c r="D95" s="111">
        <f t="shared" si="28"/>
        <v>53080</v>
      </c>
      <c r="E95" s="88">
        <f>ROUNDDOWN(($F$119+ROUNDDOWN(($A95*IF(501&lt;=$A95,$F$128,IF(101&lt;=$A95,$F$127,IF(51&lt;=$A95,$F$126,IF(31&lt;=$A95,$F$125,IF(21&lt;=$A95,$F$124,IF(11&lt;=$A95,$F$123,IF(1&lt;=$A95,$F$122,0)))))))),0))*1.1,0)</f>
        <v>52078</v>
      </c>
      <c r="F95" s="89">
        <v>16544</v>
      </c>
      <c r="G95" s="90">
        <f t="shared" si="20"/>
        <v>68622</v>
      </c>
      <c r="H95" s="91">
        <f t="shared" si="21"/>
        <v>15360</v>
      </c>
      <c r="I95" s="92">
        <f t="shared" si="21"/>
        <v>182</v>
      </c>
      <c r="J95" s="93">
        <f t="shared" si="21"/>
        <v>15542</v>
      </c>
      <c r="K95" s="94">
        <f>ROUNDDOWN(($L$119+ROUNDDOWN(($A95*IF(501&lt;=$A95,$L$128,IF(101&lt;=$A95,$L$127,IF(51&lt;=$A95,$L$126,IF(31&lt;=$A95,$L$125,IF(21&lt;=$A95,$L$124,IF(11&lt;=$A95,$L$123,IF(1&lt;=$A95,$L$122,0)))))))),0))*1.1,0)</f>
        <v>55382</v>
      </c>
      <c r="L95" s="95">
        <v>17578</v>
      </c>
      <c r="M95" s="96">
        <f t="shared" si="22"/>
        <v>72960</v>
      </c>
      <c r="N95" s="97">
        <f t="shared" si="23"/>
        <v>3304</v>
      </c>
      <c r="O95" s="98">
        <f t="shared" si="23"/>
        <v>1034</v>
      </c>
      <c r="P95" s="99">
        <f t="shared" si="23"/>
        <v>4338</v>
      </c>
      <c r="Q95" s="100">
        <f>ROUNDDOWN(($R$119+ROUNDDOWN(($A95*IF(501&lt;=$A95,$R$128,IF(101&lt;=$A95,$R$127,IF(51&lt;=$A95,$R$126,IF(31&lt;=$A95,$R$125,IF(21&lt;=$A95,$R$124,IF(11&lt;=$A95,$R$123,IF(1&lt;=$A95,$R$122,0)))))))),0))*1.1,0)</f>
        <v>58489</v>
      </c>
      <c r="R95" s="101">
        <f t="shared" si="19"/>
        <v>18612</v>
      </c>
      <c r="S95" s="102">
        <f t="shared" si="24"/>
        <v>77101</v>
      </c>
      <c r="T95" s="103">
        <f t="shared" si="25"/>
        <v>3107</v>
      </c>
      <c r="U95" s="104">
        <f t="shared" si="25"/>
        <v>1034</v>
      </c>
      <c r="V95" s="105">
        <f t="shared" si="25"/>
        <v>4141</v>
      </c>
      <c r="W95" s="106">
        <f t="shared" si="26"/>
        <v>21771</v>
      </c>
      <c r="X95" s="86">
        <f t="shared" si="26"/>
        <v>2250</v>
      </c>
      <c r="Y95" s="87">
        <f t="shared" si="26"/>
        <v>24021</v>
      </c>
      <c r="Z95" s="107">
        <f t="shared" si="27"/>
        <v>1.5929244512228335</v>
      </c>
      <c r="AA95" s="83">
        <f t="shared" si="27"/>
        <v>1.1375137513751374</v>
      </c>
      <c r="AB95" s="83">
        <f t="shared" si="27"/>
        <v>1.4525433308214017</v>
      </c>
    </row>
    <row r="96" spans="1:28" s="57" customFormat="1" ht="18" customHeight="1" x14ac:dyDescent="0.25">
      <c r="A96" s="84">
        <v>91</v>
      </c>
      <c r="B96" s="85">
        <f t="shared" si="18"/>
        <v>37108</v>
      </c>
      <c r="C96" s="106">
        <v>16555</v>
      </c>
      <c r="D96" s="111">
        <f t="shared" si="28"/>
        <v>53663</v>
      </c>
      <c r="E96" s="88">
        <f>ROUNDDOWN(($F$119+ROUNDDOWN(($A96*IF(501&lt;=$A96,$F$128,IF(101&lt;=$A96,$F$127,IF(51&lt;=$A96,$F$126,IF(31&lt;=$A96,$F$125,IF(21&lt;=$A96,$F$124,IF(11&lt;=$A96,$F$123,IF(1&lt;=$A96,$F$122,0)))))))),0))*1.1,0)</f>
        <v>52280</v>
      </c>
      <c r="F96" s="89">
        <v>16720</v>
      </c>
      <c r="G96" s="90">
        <f t="shared" si="20"/>
        <v>69000</v>
      </c>
      <c r="H96" s="91">
        <f t="shared" si="21"/>
        <v>15172</v>
      </c>
      <c r="I96" s="92">
        <f t="shared" si="21"/>
        <v>165</v>
      </c>
      <c r="J96" s="93">
        <f t="shared" si="21"/>
        <v>15337</v>
      </c>
      <c r="K96" s="94">
        <f>ROUNDDOWN(($L$119+ROUNDDOWN(($A96*IF(501&lt;=$A96,$L$128,IF(101&lt;=$A96,$L$127,IF(51&lt;=$A96,$L$126,IF(31&lt;=$A96,$L$125,IF(21&lt;=$A96,$L$124,IF(11&lt;=$A96,$L$123,IF(1&lt;=$A96,$L$122,0)))))))),0))*1.1,0)</f>
        <v>55598</v>
      </c>
      <c r="L96" s="95">
        <v>17765</v>
      </c>
      <c r="M96" s="96">
        <f t="shared" si="22"/>
        <v>73363</v>
      </c>
      <c r="N96" s="97">
        <f t="shared" si="23"/>
        <v>3318</v>
      </c>
      <c r="O96" s="98">
        <f t="shared" si="23"/>
        <v>1045</v>
      </c>
      <c r="P96" s="99">
        <f t="shared" si="23"/>
        <v>4363</v>
      </c>
      <c r="Q96" s="100">
        <f>ROUNDDOWN(($R$119+ROUNDDOWN(($A96*IF(501&lt;=$A96,$R$128,IF(101&lt;=$A96,$R$127,IF(51&lt;=$A96,$R$126,IF(31&lt;=$A96,$R$125,IF(21&lt;=$A96,$R$124,IF(11&lt;=$A96,$R$123,IF(1&lt;=$A96,$R$122,0)))))))),0))*1.1,0)</f>
        <v>58715</v>
      </c>
      <c r="R96" s="101">
        <f t="shared" si="19"/>
        <v>18810</v>
      </c>
      <c r="S96" s="102">
        <f t="shared" si="24"/>
        <v>77525</v>
      </c>
      <c r="T96" s="103">
        <f t="shared" si="25"/>
        <v>3117</v>
      </c>
      <c r="U96" s="104">
        <f t="shared" si="25"/>
        <v>1045</v>
      </c>
      <c r="V96" s="105">
        <f t="shared" si="25"/>
        <v>4162</v>
      </c>
      <c r="W96" s="106">
        <f t="shared" si="26"/>
        <v>21607</v>
      </c>
      <c r="X96" s="86">
        <f t="shared" si="26"/>
        <v>2255</v>
      </c>
      <c r="Y96" s="87">
        <f t="shared" si="26"/>
        <v>23862</v>
      </c>
      <c r="Z96" s="107">
        <f t="shared" si="27"/>
        <v>1.5822733642341273</v>
      </c>
      <c r="AA96" s="83">
        <f t="shared" si="27"/>
        <v>1.1362126245847175</v>
      </c>
      <c r="AB96" s="83">
        <f t="shared" si="27"/>
        <v>1.444663921137469</v>
      </c>
    </row>
    <row r="97" spans="1:28" s="57" customFormat="1" ht="18" customHeight="1" x14ac:dyDescent="0.25">
      <c r="A97" s="84">
        <v>92</v>
      </c>
      <c r="B97" s="85">
        <f t="shared" si="18"/>
        <v>37499</v>
      </c>
      <c r="C97" s="106">
        <v>16747</v>
      </c>
      <c r="D97" s="111">
        <f t="shared" si="28"/>
        <v>54246</v>
      </c>
      <c r="E97" s="88">
        <f>ROUNDDOWN(($F$119+ROUNDDOWN(($A97*IF(501&lt;=$A97,$F$128,IF(101&lt;=$A97,$F$127,IF(51&lt;=$A97,$F$126,IF(31&lt;=$A97,$F$125,IF(21&lt;=$A97,$F$124,IF(11&lt;=$A97,$F$123,IF(1&lt;=$A97,$F$122,0)))))))),0))*1.1,0)</f>
        <v>52483</v>
      </c>
      <c r="F97" s="89">
        <v>16896</v>
      </c>
      <c r="G97" s="90">
        <f t="shared" si="20"/>
        <v>69379</v>
      </c>
      <c r="H97" s="91">
        <f t="shared" si="21"/>
        <v>14984</v>
      </c>
      <c r="I97" s="92">
        <f t="shared" si="21"/>
        <v>149</v>
      </c>
      <c r="J97" s="93">
        <f t="shared" si="21"/>
        <v>15133</v>
      </c>
      <c r="K97" s="94">
        <f>ROUNDDOWN(($L$119+ROUNDDOWN(($A97*IF(501&lt;=$A97,$L$128,IF(101&lt;=$A97,$L$127,IF(51&lt;=$A97,$L$126,IF(31&lt;=$A97,$L$125,IF(21&lt;=$A97,$L$124,IF(11&lt;=$A97,$L$123,IF(1&lt;=$A97,$L$122,0)))))))),0))*1.1,0)</f>
        <v>55814</v>
      </c>
      <c r="L97" s="95">
        <v>17952</v>
      </c>
      <c r="M97" s="96">
        <f t="shared" si="22"/>
        <v>73766</v>
      </c>
      <c r="N97" s="97">
        <f t="shared" si="23"/>
        <v>3331</v>
      </c>
      <c r="O97" s="98">
        <f t="shared" si="23"/>
        <v>1056</v>
      </c>
      <c r="P97" s="99">
        <f t="shared" si="23"/>
        <v>4387</v>
      </c>
      <c r="Q97" s="100">
        <f>ROUNDDOWN(($R$119+ROUNDDOWN(($A97*IF(501&lt;=$A97,$R$128,IF(101&lt;=$A97,$R$127,IF(51&lt;=$A97,$R$126,IF(31&lt;=$A97,$R$125,IF(21&lt;=$A97,$R$124,IF(11&lt;=$A97,$R$123,IF(1&lt;=$A97,$R$122,0)))))))),0))*1.1,0)</f>
        <v>58942</v>
      </c>
      <c r="R97" s="101">
        <f t="shared" si="19"/>
        <v>19008</v>
      </c>
      <c r="S97" s="102">
        <f t="shared" si="24"/>
        <v>77950</v>
      </c>
      <c r="T97" s="103">
        <f t="shared" si="25"/>
        <v>3128</v>
      </c>
      <c r="U97" s="104">
        <f t="shared" si="25"/>
        <v>1056</v>
      </c>
      <c r="V97" s="105">
        <f t="shared" si="25"/>
        <v>4184</v>
      </c>
      <c r="W97" s="106">
        <f t="shared" si="26"/>
        <v>21443</v>
      </c>
      <c r="X97" s="86">
        <f t="shared" si="26"/>
        <v>2261</v>
      </c>
      <c r="Y97" s="87">
        <f t="shared" si="26"/>
        <v>23704</v>
      </c>
      <c r="Z97" s="107">
        <f t="shared" si="27"/>
        <v>1.5718285820955225</v>
      </c>
      <c r="AA97" s="83">
        <f t="shared" si="27"/>
        <v>1.135009255389025</v>
      </c>
      <c r="AB97" s="83">
        <f t="shared" si="27"/>
        <v>1.4369723113224939</v>
      </c>
    </row>
    <row r="98" spans="1:28" s="57" customFormat="1" ht="18" customHeight="1" x14ac:dyDescent="0.25">
      <c r="A98" s="84">
        <v>93</v>
      </c>
      <c r="B98" s="85">
        <f t="shared" si="18"/>
        <v>37889</v>
      </c>
      <c r="C98" s="106">
        <v>16940</v>
      </c>
      <c r="D98" s="111">
        <f t="shared" si="28"/>
        <v>54829</v>
      </c>
      <c r="E98" s="88">
        <f>ROUNDDOWN(($F$119+ROUNDDOWN(($A98*IF(501&lt;=$A98,$F$128,IF(101&lt;=$A98,$F$127,IF(51&lt;=$A98,$F$126,IF(31&lt;=$A98,$F$125,IF(21&lt;=$A98,$F$124,IF(11&lt;=$A98,$F$123,IF(1&lt;=$A98,$F$122,0)))))))),0))*1.1,0)</f>
        <v>52685</v>
      </c>
      <c r="F98" s="89">
        <v>17072</v>
      </c>
      <c r="G98" s="90">
        <f t="shared" si="20"/>
        <v>69757</v>
      </c>
      <c r="H98" s="91">
        <f t="shared" si="21"/>
        <v>14796</v>
      </c>
      <c r="I98" s="92">
        <f t="shared" si="21"/>
        <v>132</v>
      </c>
      <c r="J98" s="93">
        <f t="shared" si="21"/>
        <v>14928</v>
      </c>
      <c r="K98" s="94">
        <f>ROUNDDOWN(($L$119+ROUNDDOWN(($A98*IF(501&lt;=$A98,$L$128,IF(101&lt;=$A98,$L$127,IF(51&lt;=$A98,$L$126,IF(31&lt;=$A98,$L$125,IF(21&lt;=$A98,$L$124,IF(11&lt;=$A98,$L$123,IF(1&lt;=$A98,$L$122,0)))))))),0))*1.1,0)</f>
        <v>56029</v>
      </c>
      <c r="L98" s="95">
        <v>18139</v>
      </c>
      <c r="M98" s="96">
        <f t="shared" si="22"/>
        <v>74168</v>
      </c>
      <c r="N98" s="97">
        <f t="shared" si="23"/>
        <v>3344</v>
      </c>
      <c r="O98" s="98">
        <f t="shared" si="23"/>
        <v>1067</v>
      </c>
      <c r="P98" s="99">
        <f t="shared" si="23"/>
        <v>4411</v>
      </c>
      <c r="Q98" s="100">
        <f>ROUNDDOWN(($R$119+ROUNDDOWN(($A98*IF(501&lt;=$A98,$R$128,IF(101&lt;=$A98,$R$127,IF(51&lt;=$A98,$R$126,IF(31&lt;=$A98,$R$125,IF(21&lt;=$A98,$R$124,IF(11&lt;=$A98,$R$123,IF(1&lt;=$A98,$R$122,0)))))))),0))*1.1,0)</f>
        <v>59169</v>
      </c>
      <c r="R98" s="101">
        <f t="shared" si="19"/>
        <v>19206</v>
      </c>
      <c r="S98" s="102">
        <f t="shared" si="24"/>
        <v>78375</v>
      </c>
      <c r="T98" s="103">
        <f t="shared" si="25"/>
        <v>3140</v>
      </c>
      <c r="U98" s="104">
        <f t="shared" si="25"/>
        <v>1067</v>
      </c>
      <c r="V98" s="105">
        <f t="shared" si="25"/>
        <v>4207</v>
      </c>
      <c r="W98" s="106">
        <f t="shared" si="26"/>
        <v>21280</v>
      </c>
      <c r="X98" s="86">
        <f t="shared" si="26"/>
        <v>2266</v>
      </c>
      <c r="Y98" s="87">
        <f t="shared" si="26"/>
        <v>23546</v>
      </c>
      <c r="Z98" s="107">
        <f t="shared" si="27"/>
        <v>1.5616405816991739</v>
      </c>
      <c r="AA98" s="83">
        <f t="shared" si="27"/>
        <v>1.1337662337662338</v>
      </c>
      <c r="AB98" s="83">
        <f t="shared" si="27"/>
        <v>1.4294442721917233</v>
      </c>
    </row>
    <row r="99" spans="1:28" s="57" customFormat="1" ht="18" customHeight="1" x14ac:dyDescent="0.25">
      <c r="A99" s="84">
        <v>94</v>
      </c>
      <c r="B99" s="85">
        <f t="shared" si="18"/>
        <v>38280</v>
      </c>
      <c r="C99" s="106">
        <v>17132</v>
      </c>
      <c r="D99" s="111">
        <f t="shared" si="28"/>
        <v>55412</v>
      </c>
      <c r="E99" s="88">
        <f>ROUNDDOWN(($F$119+ROUNDDOWN(($A99*IF(501&lt;=$A99,$F$128,IF(101&lt;=$A99,$F$127,IF(51&lt;=$A99,$F$126,IF(31&lt;=$A99,$F$125,IF(21&lt;=$A99,$F$124,IF(11&lt;=$A99,$F$123,IF(1&lt;=$A99,$F$122,0)))))))),0))*1.1,0)</f>
        <v>52888</v>
      </c>
      <c r="F99" s="89">
        <v>17248</v>
      </c>
      <c r="G99" s="90">
        <f t="shared" si="20"/>
        <v>70136</v>
      </c>
      <c r="H99" s="91">
        <f t="shared" si="21"/>
        <v>14608</v>
      </c>
      <c r="I99" s="92">
        <f t="shared" si="21"/>
        <v>116</v>
      </c>
      <c r="J99" s="93">
        <f t="shared" si="21"/>
        <v>14724</v>
      </c>
      <c r="K99" s="94">
        <f>ROUNDDOWN(($L$119+ROUNDDOWN(($A99*IF(501&lt;=$A99,$L$128,IF(101&lt;=$A99,$L$127,IF(51&lt;=$A99,$L$126,IF(31&lt;=$A99,$L$125,IF(21&lt;=$A99,$L$124,IF(11&lt;=$A99,$L$123,IF(1&lt;=$A99,$L$122,0)))))))),0))*1.1,0)</f>
        <v>56245</v>
      </c>
      <c r="L99" s="95">
        <v>18326</v>
      </c>
      <c r="M99" s="96">
        <f t="shared" si="22"/>
        <v>74571</v>
      </c>
      <c r="N99" s="97">
        <f t="shared" si="23"/>
        <v>3357</v>
      </c>
      <c r="O99" s="98">
        <f t="shared" si="23"/>
        <v>1078</v>
      </c>
      <c r="P99" s="99">
        <f t="shared" si="23"/>
        <v>4435</v>
      </c>
      <c r="Q99" s="100">
        <f>ROUNDDOWN(($R$119+ROUNDDOWN(($A99*IF(501&lt;=$A99,$R$128,IF(101&lt;=$A99,$R$127,IF(51&lt;=$A99,$R$126,IF(31&lt;=$A99,$R$125,IF(21&lt;=$A99,$R$124,IF(11&lt;=$A99,$R$123,IF(1&lt;=$A99,$R$122,0)))))))),0))*1.1,0)</f>
        <v>59395</v>
      </c>
      <c r="R99" s="101">
        <f t="shared" si="19"/>
        <v>19404</v>
      </c>
      <c r="S99" s="102">
        <f t="shared" si="24"/>
        <v>78799</v>
      </c>
      <c r="T99" s="103">
        <f t="shared" si="25"/>
        <v>3150</v>
      </c>
      <c r="U99" s="104">
        <f t="shared" si="25"/>
        <v>1078</v>
      </c>
      <c r="V99" s="105">
        <f t="shared" si="25"/>
        <v>4228</v>
      </c>
      <c r="W99" s="106">
        <f t="shared" si="26"/>
        <v>21115</v>
      </c>
      <c r="X99" s="86">
        <f t="shared" si="26"/>
        <v>2272</v>
      </c>
      <c r="Y99" s="87">
        <f t="shared" si="26"/>
        <v>23387</v>
      </c>
      <c r="Z99" s="107">
        <f t="shared" si="27"/>
        <v>1.5515935214211076</v>
      </c>
      <c r="AA99" s="83">
        <f t="shared" si="27"/>
        <v>1.1326173243053934</v>
      </c>
      <c r="AB99" s="83">
        <f t="shared" si="27"/>
        <v>1.4220565942395149</v>
      </c>
    </row>
    <row r="100" spans="1:28" s="57" customFormat="1" ht="18" customHeight="1" x14ac:dyDescent="0.25">
      <c r="A100" s="84">
        <v>95</v>
      </c>
      <c r="B100" s="85">
        <f t="shared" si="18"/>
        <v>38670</v>
      </c>
      <c r="C100" s="106">
        <v>17325</v>
      </c>
      <c r="D100" s="111">
        <f t="shared" si="28"/>
        <v>55995</v>
      </c>
      <c r="E100" s="88">
        <f>ROUNDDOWN(($F$119+ROUNDDOWN(($A100*IF(501&lt;=$A100,$F$128,IF(101&lt;=$A100,$F$127,IF(51&lt;=$A100,$F$126,IF(31&lt;=$A100,$F$125,IF(21&lt;=$A100,$F$124,IF(11&lt;=$A100,$F$123,IF(1&lt;=$A100,$F$122,0)))))))),0))*1.1,0)</f>
        <v>53090</v>
      </c>
      <c r="F100" s="89">
        <v>17424</v>
      </c>
      <c r="G100" s="90">
        <f t="shared" si="20"/>
        <v>70514</v>
      </c>
      <c r="H100" s="91">
        <f t="shared" si="21"/>
        <v>14420</v>
      </c>
      <c r="I100" s="92">
        <f t="shared" si="21"/>
        <v>99</v>
      </c>
      <c r="J100" s="93">
        <f t="shared" si="21"/>
        <v>14519</v>
      </c>
      <c r="K100" s="94">
        <f>ROUNDDOWN(($L$119+ROUNDDOWN(($A100*IF(501&lt;=$A100,$L$128,IF(101&lt;=$A100,$L$127,IF(51&lt;=$A100,$L$126,IF(31&lt;=$A100,$L$125,IF(21&lt;=$A100,$L$124,IF(11&lt;=$A100,$L$123,IF(1&lt;=$A100,$L$122,0)))))))),0))*1.1,0)</f>
        <v>56460</v>
      </c>
      <c r="L100" s="95">
        <v>18513</v>
      </c>
      <c r="M100" s="96">
        <f t="shared" si="22"/>
        <v>74973</v>
      </c>
      <c r="N100" s="97">
        <f t="shared" si="23"/>
        <v>3370</v>
      </c>
      <c r="O100" s="98">
        <f t="shared" si="23"/>
        <v>1089</v>
      </c>
      <c r="P100" s="99">
        <f t="shared" si="23"/>
        <v>4459</v>
      </c>
      <c r="Q100" s="100">
        <f>ROUNDDOWN(($R$119+ROUNDDOWN(($A100*IF(501&lt;=$A100,$R$128,IF(101&lt;=$A100,$R$127,IF(51&lt;=$A100,$R$126,IF(31&lt;=$A100,$R$125,IF(21&lt;=$A100,$R$124,IF(11&lt;=$A100,$R$123,IF(1&lt;=$A100,$R$122,0)))))))),0))*1.1,0)</f>
        <v>59622</v>
      </c>
      <c r="R100" s="101">
        <f t="shared" si="19"/>
        <v>19602</v>
      </c>
      <c r="S100" s="102">
        <f t="shared" si="24"/>
        <v>79224</v>
      </c>
      <c r="T100" s="103">
        <f t="shared" si="25"/>
        <v>3162</v>
      </c>
      <c r="U100" s="104">
        <f t="shared" si="25"/>
        <v>1089</v>
      </c>
      <c r="V100" s="105">
        <f t="shared" si="25"/>
        <v>4251</v>
      </c>
      <c r="W100" s="106">
        <f t="shared" si="26"/>
        <v>20952</v>
      </c>
      <c r="X100" s="86">
        <f t="shared" si="26"/>
        <v>2277</v>
      </c>
      <c r="Y100" s="87">
        <f t="shared" si="26"/>
        <v>23229</v>
      </c>
      <c r="Z100" s="107">
        <f t="shared" si="27"/>
        <v>1.5418153607447633</v>
      </c>
      <c r="AA100" s="83">
        <f t="shared" si="27"/>
        <v>1.1314285714285715</v>
      </c>
      <c r="AB100" s="83">
        <f t="shared" si="27"/>
        <v>1.4148406107688187</v>
      </c>
    </row>
    <row r="101" spans="1:28" s="57" customFormat="1" ht="18" customHeight="1" x14ac:dyDescent="0.25">
      <c r="A101" s="84">
        <v>96</v>
      </c>
      <c r="B101" s="85">
        <f t="shared" si="18"/>
        <v>39061</v>
      </c>
      <c r="C101" s="106">
        <v>17517</v>
      </c>
      <c r="D101" s="111">
        <f t="shared" si="28"/>
        <v>56578</v>
      </c>
      <c r="E101" s="88">
        <f>ROUNDDOWN(($F$119+ROUNDDOWN(($A101*IF(501&lt;=$A101,$F$128,IF(101&lt;=$A101,$F$127,IF(51&lt;=$A101,$F$126,IF(31&lt;=$A101,$F$125,IF(21&lt;=$A101,$F$124,IF(11&lt;=$A101,$F$123,IF(1&lt;=$A101,$F$122,0)))))))),0))*1.1,0)</f>
        <v>53292</v>
      </c>
      <c r="F101" s="89">
        <v>17600</v>
      </c>
      <c r="G101" s="90">
        <f t="shared" si="20"/>
        <v>70892</v>
      </c>
      <c r="H101" s="91">
        <f t="shared" si="21"/>
        <v>14231</v>
      </c>
      <c r="I101" s="92">
        <f t="shared" si="21"/>
        <v>83</v>
      </c>
      <c r="J101" s="93">
        <f t="shared" si="21"/>
        <v>14314</v>
      </c>
      <c r="K101" s="94">
        <f>ROUNDDOWN(($L$119+ROUNDDOWN(($A101*IF(501&lt;=$A101,$L$128,IF(101&lt;=$A101,$L$127,IF(51&lt;=$A101,$L$126,IF(31&lt;=$A101,$L$125,IF(21&lt;=$A101,$L$124,IF(11&lt;=$A101,$L$123,IF(1&lt;=$A101,$L$122,0)))))))),0))*1.1,0)</f>
        <v>56676</v>
      </c>
      <c r="L101" s="95">
        <v>18700</v>
      </c>
      <c r="M101" s="96">
        <f t="shared" si="22"/>
        <v>75376</v>
      </c>
      <c r="N101" s="97">
        <f t="shared" si="23"/>
        <v>3384</v>
      </c>
      <c r="O101" s="98">
        <f t="shared" si="23"/>
        <v>1100</v>
      </c>
      <c r="P101" s="99">
        <f t="shared" si="23"/>
        <v>4484</v>
      </c>
      <c r="Q101" s="100">
        <f>ROUNDDOWN(($R$119+ROUNDDOWN(($A101*IF(501&lt;=$A101,$R$128,IF(101&lt;=$A101,$R$127,IF(51&lt;=$A101,$R$126,IF(31&lt;=$A101,$R$125,IF(21&lt;=$A101,$R$124,IF(11&lt;=$A101,$R$123,IF(1&lt;=$A101,$R$122,0)))))))),0))*1.1,0)</f>
        <v>59848</v>
      </c>
      <c r="R101" s="101">
        <f t="shared" si="19"/>
        <v>19800</v>
      </c>
      <c r="S101" s="102">
        <f t="shared" si="24"/>
        <v>79648</v>
      </c>
      <c r="T101" s="103">
        <f t="shared" si="25"/>
        <v>3172</v>
      </c>
      <c r="U101" s="104">
        <f t="shared" si="25"/>
        <v>1100</v>
      </c>
      <c r="V101" s="105">
        <f t="shared" si="25"/>
        <v>4272</v>
      </c>
      <c r="W101" s="106">
        <f t="shared" si="26"/>
        <v>20787</v>
      </c>
      <c r="X101" s="86">
        <f t="shared" si="26"/>
        <v>2283</v>
      </c>
      <c r="Y101" s="87">
        <f t="shared" si="26"/>
        <v>23070</v>
      </c>
      <c r="Z101" s="107">
        <f t="shared" si="27"/>
        <v>1.5321676352371931</v>
      </c>
      <c r="AA101" s="83">
        <f t="shared" si="27"/>
        <v>1.1303305360506937</v>
      </c>
      <c r="AB101" s="83">
        <f t="shared" si="27"/>
        <v>1.4077556647460143</v>
      </c>
    </row>
    <row r="102" spans="1:28" s="57" customFormat="1" ht="18" customHeight="1" x14ac:dyDescent="0.25">
      <c r="A102" s="84">
        <v>97</v>
      </c>
      <c r="B102" s="85">
        <f t="shared" si="18"/>
        <v>39451</v>
      </c>
      <c r="C102" s="106">
        <v>17710</v>
      </c>
      <c r="D102" s="111">
        <f t="shared" si="28"/>
        <v>57161</v>
      </c>
      <c r="E102" s="88">
        <f>ROUNDDOWN(($F$119+ROUNDDOWN(($A102*IF(501&lt;=$A102,$F$128,IF(101&lt;=$A102,$F$127,IF(51&lt;=$A102,$F$126,IF(31&lt;=$A102,$F$125,IF(21&lt;=$A102,$F$124,IF(11&lt;=$A102,$F$123,IF(1&lt;=$A102,$F$122,0)))))))),0))*1.1,0)</f>
        <v>53495</v>
      </c>
      <c r="F102" s="89">
        <v>17776</v>
      </c>
      <c r="G102" s="90">
        <f t="shared" si="20"/>
        <v>71271</v>
      </c>
      <c r="H102" s="91">
        <f t="shared" si="21"/>
        <v>14044</v>
      </c>
      <c r="I102" s="92">
        <f t="shared" si="21"/>
        <v>66</v>
      </c>
      <c r="J102" s="93">
        <f t="shared" si="21"/>
        <v>14110</v>
      </c>
      <c r="K102" s="94">
        <f>ROUNDDOWN(($L$119+ROUNDDOWN(($A102*IF(501&lt;=$A102,$L$128,IF(101&lt;=$A102,$L$127,IF(51&lt;=$A102,$L$126,IF(31&lt;=$A102,$L$125,IF(21&lt;=$A102,$L$124,IF(11&lt;=$A102,$L$123,IF(1&lt;=$A102,$L$122,0)))))))),0))*1.1,0)</f>
        <v>56892</v>
      </c>
      <c r="L102" s="95">
        <v>18887</v>
      </c>
      <c r="M102" s="96">
        <f t="shared" si="22"/>
        <v>75779</v>
      </c>
      <c r="N102" s="97">
        <f t="shared" si="23"/>
        <v>3397</v>
      </c>
      <c r="O102" s="98">
        <f t="shared" si="23"/>
        <v>1111</v>
      </c>
      <c r="P102" s="99">
        <f t="shared" si="23"/>
        <v>4508</v>
      </c>
      <c r="Q102" s="100">
        <f>ROUNDDOWN(($R$119+ROUNDDOWN(($A102*IF(501&lt;=$A102,$R$128,IF(101&lt;=$A102,$R$127,IF(51&lt;=$A102,$R$126,IF(31&lt;=$A102,$R$125,IF(21&lt;=$A102,$R$124,IF(11&lt;=$A102,$R$123,IF(1&lt;=$A102,$R$122,0)))))))),0))*1.1,0)</f>
        <v>60075</v>
      </c>
      <c r="R102" s="101">
        <f t="shared" si="19"/>
        <v>19998</v>
      </c>
      <c r="S102" s="102">
        <f t="shared" si="24"/>
        <v>80073</v>
      </c>
      <c r="T102" s="103">
        <f t="shared" si="25"/>
        <v>3183</v>
      </c>
      <c r="U102" s="104">
        <f t="shared" si="25"/>
        <v>1111</v>
      </c>
      <c r="V102" s="105">
        <f t="shared" si="25"/>
        <v>4294</v>
      </c>
      <c r="W102" s="106">
        <f t="shared" si="26"/>
        <v>20624</v>
      </c>
      <c r="X102" s="86">
        <f t="shared" si="26"/>
        <v>2288</v>
      </c>
      <c r="Y102" s="87">
        <f t="shared" si="26"/>
        <v>22912</v>
      </c>
      <c r="Z102" s="107">
        <f t="shared" si="27"/>
        <v>1.5227750880839523</v>
      </c>
      <c r="AA102" s="83">
        <f t="shared" si="27"/>
        <v>1.129192546583851</v>
      </c>
      <c r="AB102" s="83">
        <f t="shared" si="27"/>
        <v>1.4008327356064449</v>
      </c>
    </row>
    <row r="103" spans="1:28" s="57" customFormat="1" ht="18" customHeight="1" x14ac:dyDescent="0.25">
      <c r="A103" s="84">
        <v>98</v>
      </c>
      <c r="B103" s="85">
        <f t="shared" si="18"/>
        <v>39842</v>
      </c>
      <c r="C103" s="106">
        <v>17902</v>
      </c>
      <c r="D103" s="111">
        <f t="shared" si="28"/>
        <v>57744</v>
      </c>
      <c r="E103" s="88">
        <f>ROUNDDOWN(($F$119+ROUNDDOWN(($A103*IF(501&lt;=$A103,$F$128,IF(101&lt;=$A103,$F$127,IF(51&lt;=$A103,$F$126,IF(31&lt;=$A103,$F$125,IF(21&lt;=$A103,$F$124,IF(11&lt;=$A103,$F$123,IF(1&lt;=$A103,$F$122,0)))))))),0))*1.1,0)</f>
        <v>53697</v>
      </c>
      <c r="F103" s="89">
        <v>17952</v>
      </c>
      <c r="G103" s="90">
        <f t="shared" si="20"/>
        <v>71649</v>
      </c>
      <c r="H103" s="91">
        <f t="shared" si="21"/>
        <v>13855</v>
      </c>
      <c r="I103" s="92">
        <f t="shared" si="21"/>
        <v>50</v>
      </c>
      <c r="J103" s="93">
        <f t="shared" si="21"/>
        <v>13905</v>
      </c>
      <c r="K103" s="94">
        <f>ROUNDDOWN(($L$119+ROUNDDOWN(($A103*IF(501&lt;=$A103,$L$128,IF(101&lt;=$A103,$L$127,IF(51&lt;=$A103,$L$126,IF(31&lt;=$A103,$L$125,IF(21&lt;=$A103,$L$124,IF(11&lt;=$A103,$L$123,IF(1&lt;=$A103,$L$122,0)))))))),0))*1.1,0)</f>
        <v>57107</v>
      </c>
      <c r="L103" s="95">
        <v>19074</v>
      </c>
      <c r="M103" s="96">
        <f t="shared" si="22"/>
        <v>76181</v>
      </c>
      <c r="N103" s="97">
        <f t="shared" si="23"/>
        <v>3410</v>
      </c>
      <c r="O103" s="98">
        <f t="shared" si="23"/>
        <v>1122</v>
      </c>
      <c r="P103" s="99">
        <f t="shared" si="23"/>
        <v>4532</v>
      </c>
      <c r="Q103" s="100">
        <f>ROUNDDOWN(($R$119+ROUNDDOWN(($A103*IF(501&lt;=$A103,$R$128,IF(101&lt;=$A103,$R$127,IF(51&lt;=$A103,$R$126,IF(31&lt;=$A103,$R$125,IF(21&lt;=$A103,$R$124,IF(11&lt;=$A103,$R$123,IF(1&lt;=$A103,$R$122,0)))))))),0))*1.1,0)</f>
        <v>60302</v>
      </c>
      <c r="R103" s="101">
        <f t="shared" si="19"/>
        <v>20196</v>
      </c>
      <c r="S103" s="102">
        <f t="shared" si="24"/>
        <v>80498</v>
      </c>
      <c r="T103" s="103">
        <f t="shared" si="25"/>
        <v>3195</v>
      </c>
      <c r="U103" s="104">
        <f t="shared" si="25"/>
        <v>1122</v>
      </c>
      <c r="V103" s="105">
        <f t="shared" si="25"/>
        <v>4317</v>
      </c>
      <c r="W103" s="106">
        <f t="shared" si="26"/>
        <v>20460</v>
      </c>
      <c r="X103" s="86">
        <f t="shared" si="26"/>
        <v>2294</v>
      </c>
      <c r="Y103" s="87">
        <f t="shared" si="26"/>
        <v>22754</v>
      </c>
      <c r="Z103" s="107">
        <f t="shared" si="27"/>
        <v>1.5135284373274434</v>
      </c>
      <c r="AA103" s="83">
        <f t="shared" si="27"/>
        <v>1.1281421070271478</v>
      </c>
      <c r="AB103" s="83">
        <f t="shared" si="27"/>
        <v>1.3940495982266556</v>
      </c>
    </row>
    <row r="104" spans="1:28" s="57" customFormat="1" ht="18" customHeight="1" x14ac:dyDescent="0.25">
      <c r="A104" s="84">
        <v>99</v>
      </c>
      <c r="B104" s="85">
        <f t="shared" si="18"/>
        <v>40232</v>
      </c>
      <c r="C104" s="106">
        <v>18095</v>
      </c>
      <c r="D104" s="111">
        <f t="shared" si="28"/>
        <v>58327</v>
      </c>
      <c r="E104" s="88">
        <f>ROUNDDOWN(($F$119+ROUNDDOWN(($A104*IF(501&lt;=$A104,$F$128,IF(101&lt;=$A104,$F$127,IF(51&lt;=$A104,$F$126,IF(31&lt;=$A104,$F$125,IF(21&lt;=$A104,$F$124,IF(11&lt;=$A104,$F$123,IF(1&lt;=$A104,$F$122,0)))))))),0))*1.1,0)</f>
        <v>53900</v>
      </c>
      <c r="F104" s="89">
        <v>18128</v>
      </c>
      <c r="G104" s="90">
        <f t="shared" si="20"/>
        <v>72028</v>
      </c>
      <c r="H104" s="91">
        <f t="shared" si="21"/>
        <v>13668</v>
      </c>
      <c r="I104" s="92">
        <f t="shared" si="21"/>
        <v>33</v>
      </c>
      <c r="J104" s="93">
        <f t="shared" si="21"/>
        <v>13701</v>
      </c>
      <c r="K104" s="94">
        <f>ROUNDDOWN(($L$119+ROUNDDOWN(($A104*IF(501&lt;=$A104,$L$128,IF(101&lt;=$A104,$L$127,IF(51&lt;=$A104,$L$126,IF(31&lt;=$A104,$L$125,IF(21&lt;=$A104,$L$124,IF(11&lt;=$A104,$L$123,IF(1&lt;=$A104,$L$122,0)))))))),0))*1.1,0)</f>
        <v>57323</v>
      </c>
      <c r="L104" s="95">
        <v>19261</v>
      </c>
      <c r="M104" s="96">
        <f t="shared" si="22"/>
        <v>76584</v>
      </c>
      <c r="N104" s="97">
        <f t="shared" si="23"/>
        <v>3423</v>
      </c>
      <c r="O104" s="98">
        <f t="shared" si="23"/>
        <v>1133</v>
      </c>
      <c r="P104" s="99">
        <f t="shared" si="23"/>
        <v>4556</v>
      </c>
      <c r="Q104" s="100">
        <f>ROUNDDOWN(($R$119+ROUNDDOWN(($A104*IF(501&lt;=$A104,$R$128,IF(101&lt;=$A104,$R$127,IF(51&lt;=$A104,$R$126,IF(31&lt;=$A104,$R$125,IF(21&lt;=$A104,$R$124,IF(11&lt;=$A104,$R$123,IF(1&lt;=$A104,$R$122,0)))))))),0))*1.1,0)</f>
        <v>60528</v>
      </c>
      <c r="R104" s="101">
        <f t="shared" si="19"/>
        <v>20394</v>
      </c>
      <c r="S104" s="102">
        <f t="shared" si="24"/>
        <v>80922</v>
      </c>
      <c r="T104" s="103">
        <f t="shared" si="25"/>
        <v>3205</v>
      </c>
      <c r="U104" s="104">
        <f t="shared" si="25"/>
        <v>1133</v>
      </c>
      <c r="V104" s="105">
        <f t="shared" si="25"/>
        <v>4338</v>
      </c>
      <c r="W104" s="106">
        <f t="shared" si="26"/>
        <v>20296</v>
      </c>
      <c r="X104" s="86">
        <f t="shared" si="26"/>
        <v>2299</v>
      </c>
      <c r="Y104" s="87">
        <f t="shared" si="26"/>
        <v>22595</v>
      </c>
      <c r="Z104" s="107">
        <f t="shared" si="27"/>
        <v>1.5044740505070591</v>
      </c>
      <c r="AA104" s="83">
        <f t="shared" si="27"/>
        <v>1.1270516717325227</v>
      </c>
      <c r="AB104" s="83">
        <f t="shared" si="27"/>
        <v>1.3873849160766025</v>
      </c>
    </row>
    <row r="105" spans="1:28" s="57" customFormat="1" ht="18" customHeight="1" x14ac:dyDescent="0.25">
      <c r="A105" s="84">
        <v>100</v>
      </c>
      <c r="B105" s="85">
        <f t="shared" si="18"/>
        <v>40623</v>
      </c>
      <c r="C105" s="106">
        <v>18287</v>
      </c>
      <c r="D105" s="111">
        <f t="shared" si="28"/>
        <v>58910</v>
      </c>
      <c r="E105" s="88">
        <f>ROUNDDOWN(($F$119+ROUNDDOWN(($A105*IF(501&lt;=$A105,$F$128,IF(101&lt;=$A105,$F$127,IF(51&lt;=$A105,$F$126,IF(31&lt;=$A105,$F$125,IF(21&lt;=$A105,$F$124,IF(11&lt;=$A105,$F$123,IF(1&lt;=$A105,$F$122,0)))))))),0))*1.1,0)</f>
        <v>54102</v>
      </c>
      <c r="F105" s="89">
        <v>18304</v>
      </c>
      <c r="G105" s="90">
        <f t="shared" si="20"/>
        <v>72406</v>
      </c>
      <c r="H105" s="91">
        <f t="shared" si="21"/>
        <v>13479</v>
      </c>
      <c r="I105" s="92">
        <f t="shared" si="21"/>
        <v>17</v>
      </c>
      <c r="J105" s="93">
        <f t="shared" si="21"/>
        <v>13496</v>
      </c>
      <c r="K105" s="94">
        <f>ROUNDDOWN(($L$119+ROUNDDOWN(($A105*IF(501&lt;=$A105,$L$128,IF(101&lt;=$A105,$L$127,IF(51&lt;=$A105,$L$126,IF(31&lt;=$A105,$L$125,IF(21&lt;=$A105,$L$124,IF(11&lt;=$A105,$L$123,IF(1&lt;=$A105,$L$122,0)))))))),0))*1.1,0)</f>
        <v>57538</v>
      </c>
      <c r="L105" s="95">
        <v>19448</v>
      </c>
      <c r="M105" s="96">
        <f t="shared" si="22"/>
        <v>76986</v>
      </c>
      <c r="N105" s="97">
        <f t="shared" si="23"/>
        <v>3436</v>
      </c>
      <c r="O105" s="98">
        <f t="shared" si="23"/>
        <v>1144</v>
      </c>
      <c r="P105" s="99">
        <f t="shared" si="23"/>
        <v>4580</v>
      </c>
      <c r="Q105" s="100">
        <f>ROUNDDOWN(($R$119+ROUNDDOWN(($A105*IF(501&lt;=$A105,$R$128,IF(101&lt;=$A105,$R$127,IF(51&lt;=$A105,$R$126,IF(31&lt;=$A105,$R$125,IF(21&lt;=$A105,$R$124,IF(11&lt;=$A105,$R$123,IF(1&lt;=$A105,$R$122,0)))))))),0))*1.1,0)</f>
        <v>60755</v>
      </c>
      <c r="R105" s="101">
        <f t="shared" si="19"/>
        <v>20592</v>
      </c>
      <c r="S105" s="102">
        <f t="shared" si="24"/>
        <v>81347</v>
      </c>
      <c r="T105" s="103">
        <f t="shared" si="25"/>
        <v>3217</v>
      </c>
      <c r="U105" s="104">
        <f t="shared" si="25"/>
        <v>1144</v>
      </c>
      <c r="V105" s="105">
        <f t="shared" si="25"/>
        <v>4361</v>
      </c>
      <c r="W105" s="106">
        <f t="shared" si="26"/>
        <v>20132</v>
      </c>
      <c r="X105" s="86">
        <f t="shared" si="26"/>
        <v>2305</v>
      </c>
      <c r="Y105" s="87">
        <f t="shared" si="26"/>
        <v>22437</v>
      </c>
      <c r="Z105" s="107">
        <f t="shared" si="27"/>
        <v>1.4955813209265687</v>
      </c>
      <c r="AA105" s="83">
        <f t="shared" si="27"/>
        <v>1.1260458249029366</v>
      </c>
      <c r="AB105" s="83">
        <f t="shared" si="27"/>
        <v>1.3808691223900866</v>
      </c>
    </row>
    <row r="106" spans="1:28" s="57" customFormat="1" ht="18" customHeight="1" x14ac:dyDescent="0.25">
      <c r="A106" s="84">
        <v>101</v>
      </c>
      <c r="B106" s="85">
        <f t="shared" si="18"/>
        <v>49922</v>
      </c>
      <c r="C106" s="106">
        <v>18518</v>
      </c>
      <c r="D106" s="111">
        <f t="shared" si="28"/>
        <v>68440</v>
      </c>
      <c r="E106" s="88">
        <f>ROUNDDOWN(($F$119+ROUNDDOWN(($A106*IF(501&lt;=$A106,$F$128,IF(101&lt;=$A106,$F$127,IF(51&lt;=$A106,$F$126,IF(31&lt;=$A106,$F$125,IF(21&lt;=$A106,$F$124,IF(11&lt;=$A106,$F$123,IF(1&lt;=$A106,$F$122,0)))))))),0))*1.1,0)</f>
        <v>58748</v>
      </c>
      <c r="F106" s="89">
        <v>21368</v>
      </c>
      <c r="G106" s="90">
        <f t="shared" si="20"/>
        <v>80116</v>
      </c>
      <c r="H106" s="91">
        <f t="shared" si="21"/>
        <v>8826</v>
      </c>
      <c r="I106" s="92">
        <f t="shared" si="21"/>
        <v>2850</v>
      </c>
      <c r="J106" s="93">
        <f t="shared" si="21"/>
        <v>11676</v>
      </c>
      <c r="K106" s="94">
        <f>ROUNDDOWN(($L$119+ROUNDDOWN(($A106*IF(501&lt;=$A106,$L$128,IF(101&lt;=$A106,$L$127,IF(51&lt;=$A106,$L$126,IF(31&lt;=$A106,$L$125,IF(21&lt;=$A106,$L$124,IF(11&lt;=$A106,$L$123,IF(1&lt;=$A106,$L$122,0)))))))),0))*1.1,0)</f>
        <v>62531</v>
      </c>
      <c r="L106" s="95">
        <v>22745</v>
      </c>
      <c r="M106" s="96">
        <f t="shared" si="22"/>
        <v>85276</v>
      </c>
      <c r="N106" s="97">
        <f t="shared" si="23"/>
        <v>3783</v>
      </c>
      <c r="O106" s="98">
        <f t="shared" si="23"/>
        <v>1377</v>
      </c>
      <c r="P106" s="99">
        <f t="shared" si="23"/>
        <v>5160</v>
      </c>
      <c r="Q106" s="100">
        <f>ROUNDDOWN(($R$119+ROUNDDOWN(($A106*IF(501&lt;=$A106,$R$128,IF(101&lt;=$A106,$R$127,IF(51&lt;=$A106,$R$126,IF(31&lt;=$A106,$R$125,IF(21&lt;=$A106,$R$124,IF(11&lt;=$A106,$R$123,IF(1&lt;=$A106,$R$122,0)))))))),0))*1.1,0)</f>
        <v>66092</v>
      </c>
      <c r="R106" s="101">
        <f t="shared" si="19"/>
        <v>24123</v>
      </c>
      <c r="S106" s="102">
        <f t="shared" si="24"/>
        <v>90215</v>
      </c>
      <c r="T106" s="103">
        <f t="shared" si="25"/>
        <v>3561</v>
      </c>
      <c r="U106" s="104">
        <f t="shared" si="25"/>
        <v>1378</v>
      </c>
      <c r="V106" s="105">
        <f t="shared" si="25"/>
        <v>4939</v>
      </c>
      <c r="W106" s="106">
        <f t="shared" si="26"/>
        <v>16170</v>
      </c>
      <c r="X106" s="86">
        <f t="shared" si="26"/>
        <v>5605</v>
      </c>
      <c r="Y106" s="87">
        <f t="shared" si="26"/>
        <v>21775</v>
      </c>
      <c r="Z106" s="107">
        <f t="shared" si="27"/>
        <v>1.3239052922559191</v>
      </c>
      <c r="AA106" s="83">
        <f t="shared" si="27"/>
        <v>1.3026784749972999</v>
      </c>
      <c r="AB106" s="83">
        <f t="shared" si="27"/>
        <v>1.3181618936294563</v>
      </c>
    </row>
    <row r="107" spans="1:28" s="57" customFormat="1" ht="18" customHeight="1" x14ac:dyDescent="0.25">
      <c r="A107" s="84">
        <v>500</v>
      </c>
      <c r="B107" s="85">
        <f t="shared" si="18"/>
        <v>244794</v>
      </c>
      <c r="C107" s="106">
        <v>110687</v>
      </c>
      <c r="D107" s="111">
        <f t="shared" si="28"/>
        <v>355481</v>
      </c>
      <c r="E107" s="88">
        <f>ROUNDDOWN(($F$119+ROUNDDOWN(($A107*IF(501&lt;=$A107,$F$128,IF(101&lt;=$A107,$F$127,IF(51&lt;=$A107,$F$126,IF(31&lt;=$A107,$F$125,IF(21&lt;=$A107,$F$124,IF(11&lt;=$A107,$F$123,IF(1&lt;=$A107,$F$122,0)))))))),0))*1.1,0)</f>
        <v>157062</v>
      </c>
      <c r="F107" s="89">
        <v>110704</v>
      </c>
      <c r="G107" s="90">
        <f t="shared" si="20"/>
        <v>267766</v>
      </c>
      <c r="H107" s="91">
        <f t="shared" si="21"/>
        <v>-87732</v>
      </c>
      <c r="I107" s="92">
        <f t="shared" si="21"/>
        <v>17</v>
      </c>
      <c r="J107" s="93">
        <f t="shared" si="21"/>
        <v>-87715</v>
      </c>
      <c r="K107" s="94">
        <f>ROUNDDOWN(($L$119+ROUNDDOWN(($A107*IF(501&lt;=$A107,$L$128,IF(101&lt;=$A107,$L$127,IF(51&lt;=$A107,$L$126,IF(31&lt;=$A107,$L$125,IF(21&lt;=$A107,$L$124,IF(11&lt;=$A107,$L$123,IF(1&lt;=$A107,$L$122,0)))))))),0))*1.1,0)</f>
        <v>167428</v>
      </c>
      <c r="L107" s="95">
        <v>110748</v>
      </c>
      <c r="M107" s="96">
        <f t="shared" si="22"/>
        <v>278176</v>
      </c>
      <c r="N107" s="97">
        <f t="shared" si="23"/>
        <v>10366</v>
      </c>
      <c r="O107" s="98">
        <f t="shared" si="23"/>
        <v>44</v>
      </c>
      <c r="P107" s="99">
        <f t="shared" si="23"/>
        <v>10410</v>
      </c>
      <c r="Q107" s="100">
        <f>ROUNDDOWN(($R$119+ROUNDDOWN(($A107*IF(501&lt;=$A107,$R$128,IF(101&lt;=$A107,$R$127,IF(51&lt;=$A107,$R$126,IF(31&lt;=$A107,$R$125,IF(21&lt;=$A107,$R$124,IF(11&lt;=$A107,$R$123,IF(1&lt;=$A107,$R$122,0)))))))),0))*1.1,0)</f>
        <v>176695</v>
      </c>
      <c r="R107" s="101">
        <f t="shared" si="19"/>
        <v>116292</v>
      </c>
      <c r="S107" s="102">
        <f t="shared" si="24"/>
        <v>292987</v>
      </c>
      <c r="T107" s="103">
        <f t="shared" si="25"/>
        <v>9267</v>
      </c>
      <c r="U107" s="104">
        <f t="shared" si="25"/>
        <v>5544</v>
      </c>
      <c r="V107" s="105">
        <f t="shared" si="25"/>
        <v>14811</v>
      </c>
      <c r="W107" s="106">
        <f t="shared" si="26"/>
        <v>-68099</v>
      </c>
      <c r="X107" s="86">
        <f t="shared" si="26"/>
        <v>5605</v>
      </c>
      <c r="Y107" s="87">
        <f t="shared" si="26"/>
        <v>-62494</v>
      </c>
      <c r="Z107" s="107">
        <f t="shared" si="27"/>
        <v>0.72181099209947952</v>
      </c>
      <c r="AA107" s="83">
        <f t="shared" si="27"/>
        <v>1.0506382863389558</v>
      </c>
      <c r="AB107" s="83">
        <f t="shared" si="27"/>
        <v>0.82419876167783934</v>
      </c>
    </row>
    <row r="108" spans="1:28" s="57" customFormat="1" ht="18" customHeight="1" x14ac:dyDescent="0.25">
      <c r="A108" s="84">
        <v>1000</v>
      </c>
      <c r="B108" s="85">
        <f t="shared" si="18"/>
        <v>488994</v>
      </c>
      <c r="C108" s="106">
        <v>226187</v>
      </c>
      <c r="D108" s="111">
        <f t="shared" si="28"/>
        <v>715181</v>
      </c>
      <c r="E108" s="88">
        <f>ROUNDDOWN(($F$119+ROUNDDOWN(($A108*IF(501&lt;=$A108,$F$128,IF(101&lt;=$A108,$F$127,IF(51&lt;=$A108,$F$126,IF(31&lt;=$A108,$F$125,IF(21&lt;=$A108,$F$124,IF(11&lt;=$A108,$F$123,IF(1&lt;=$A108,$F$122,0)))))))),0))*1.1,0)</f>
        <v>320962</v>
      </c>
      <c r="F108" s="89">
        <v>240504</v>
      </c>
      <c r="G108" s="90">
        <f t="shared" si="20"/>
        <v>561466</v>
      </c>
      <c r="H108" s="91">
        <f t="shared" si="21"/>
        <v>-168032</v>
      </c>
      <c r="I108" s="92">
        <f t="shared" si="21"/>
        <v>14317</v>
      </c>
      <c r="J108" s="93">
        <f t="shared" si="21"/>
        <v>-153715</v>
      </c>
      <c r="K108" s="94">
        <f>ROUNDDOWN(($L$119+ROUNDDOWN(($A108*IF(501&lt;=$A108,$L$128,IF(101&lt;=$A108,$L$127,IF(51&lt;=$A108,$L$126,IF(31&lt;=$A108,$L$125,IF(21&lt;=$A108,$L$124,IF(11&lt;=$A108,$L$123,IF(1&lt;=$A108,$L$122,0)))))))),0))*1.1,0)</f>
        <v>341778</v>
      </c>
      <c r="L108" s="95">
        <v>255948</v>
      </c>
      <c r="M108" s="96">
        <f t="shared" si="22"/>
        <v>597726</v>
      </c>
      <c r="N108" s="97">
        <f t="shared" si="23"/>
        <v>20816</v>
      </c>
      <c r="O108" s="98">
        <f t="shared" si="23"/>
        <v>15444</v>
      </c>
      <c r="P108" s="99">
        <f t="shared" si="23"/>
        <v>36260</v>
      </c>
      <c r="Q108" s="100">
        <f>ROUNDDOWN(($R$119+ROUNDDOWN(($A108*IF(501&lt;=$A108,$R$128,IF(101&lt;=$A108,$R$127,IF(51&lt;=$A108,$R$126,IF(31&lt;=$A108,$R$125,IF(21&lt;=$A108,$R$124,IF(11&lt;=$A108,$R$123,IF(1&lt;=$A108,$R$122,0)))))))),0))*1.1,0)</f>
        <v>359295</v>
      </c>
      <c r="R108" s="101">
        <f t="shared" si="19"/>
        <v>271392</v>
      </c>
      <c r="S108" s="102">
        <f t="shared" si="24"/>
        <v>630687</v>
      </c>
      <c r="T108" s="103">
        <f t="shared" si="25"/>
        <v>17517</v>
      </c>
      <c r="U108" s="104">
        <f t="shared" si="25"/>
        <v>15444</v>
      </c>
      <c r="V108" s="105">
        <f t="shared" si="25"/>
        <v>32961</v>
      </c>
      <c r="W108" s="106">
        <f t="shared" si="26"/>
        <v>-129699</v>
      </c>
      <c r="X108" s="86">
        <f t="shared" si="26"/>
        <v>45205</v>
      </c>
      <c r="Y108" s="87">
        <f t="shared" si="26"/>
        <v>-84494</v>
      </c>
      <c r="Z108" s="107">
        <f t="shared" si="27"/>
        <v>0.7347636167314936</v>
      </c>
      <c r="AA108" s="83">
        <f t="shared" si="27"/>
        <v>1.199856755693298</v>
      </c>
      <c r="AB108" s="83">
        <f t="shared" si="27"/>
        <v>0.88185648108660608</v>
      </c>
    </row>
    <row r="109" spans="1:28" s="57" customFormat="1" ht="18" customHeight="1" x14ac:dyDescent="0.25">
      <c r="A109" s="149">
        <v>3000</v>
      </c>
      <c r="B109" s="150">
        <f t="shared" si="18"/>
        <v>1465794</v>
      </c>
      <c r="C109" s="151">
        <v>688187</v>
      </c>
      <c r="D109" s="152">
        <f t="shared" si="28"/>
        <v>2153981</v>
      </c>
      <c r="E109" s="153">
        <f>ROUNDDOWN(($F$119+ROUNDDOWN(($A109*IF(501&lt;=$A109,$F$128,IF(101&lt;=$A109,$F$127,IF(51&lt;=$A109,$F$126,IF(31&lt;=$A109,$F$125,IF(21&lt;=$A109,$F$124,IF(11&lt;=$A109,$F$123,IF(1&lt;=$A109,$F$122,0)))))))),0))*1.1,0)</f>
        <v>895162</v>
      </c>
      <c r="F109" s="154">
        <v>720104</v>
      </c>
      <c r="G109" s="155">
        <f t="shared" si="20"/>
        <v>1615266</v>
      </c>
      <c r="H109" s="156">
        <f t="shared" si="21"/>
        <v>-570632</v>
      </c>
      <c r="I109" s="157">
        <f t="shared" si="21"/>
        <v>31917</v>
      </c>
      <c r="J109" s="158">
        <f t="shared" si="21"/>
        <v>-538715</v>
      </c>
      <c r="K109" s="159">
        <f>ROUNDDOWN(($L$119+ROUNDDOWN(($A109*IF(501&lt;=$A109,$L$128,IF(101&lt;=$A109,$L$127,IF(51&lt;=$A109,$L$126,IF(31&lt;=$A109,$L$125,IF(21&lt;=$A109,$L$124,IF(11&lt;=$A109,$L$123,IF(1&lt;=$A109,$L$122,0)))))))),0))*1.1,0)</f>
        <v>953378</v>
      </c>
      <c r="L109" s="160">
        <v>766348</v>
      </c>
      <c r="M109" s="161">
        <f t="shared" si="22"/>
        <v>1719726</v>
      </c>
      <c r="N109" s="162">
        <f t="shared" si="23"/>
        <v>58216</v>
      </c>
      <c r="O109" s="163">
        <f t="shared" si="23"/>
        <v>46244</v>
      </c>
      <c r="P109" s="164">
        <f t="shared" si="23"/>
        <v>104460</v>
      </c>
      <c r="Q109" s="165">
        <f>ROUNDDOWN(($R$119+ROUNDDOWN(($A109*IF(501&lt;=$A109,$R$128,IF(101&lt;=$A109,$R$127,IF(51&lt;=$A109,$R$126,IF(31&lt;=$A109,$R$125,IF(21&lt;=$A109,$R$124,IF(11&lt;=$A109,$R$123,IF(1&lt;=$A109,$R$122,0)))))))),0))*1.1,0)</f>
        <v>1001695</v>
      </c>
      <c r="R109" s="166">
        <f t="shared" si="19"/>
        <v>812592</v>
      </c>
      <c r="S109" s="167">
        <f t="shared" si="24"/>
        <v>1814287</v>
      </c>
      <c r="T109" s="168">
        <f t="shared" si="25"/>
        <v>48317</v>
      </c>
      <c r="U109" s="169">
        <f t="shared" si="25"/>
        <v>46244</v>
      </c>
      <c r="V109" s="170">
        <f t="shared" si="25"/>
        <v>94561</v>
      </c>
      <c r="W109" s="151">
        <f t="shared" si="26"/>
        <v>-464099</v>
      </c>
      <c r="X109" s="171">
        <f t="shared" si="26"/>
        <v>124405</v>
      </c>
      <c r="Y109" s="172">
        <f t="shared" si="26"/>
        <v>-339694</v>
      </c>
      <c r="Z109" s="173">
        <f t="shared" si="27"/>
        <v>0.6833804750189999</v>
      </c>
      <c r="AA109" s="173">
        <f t="shared" si="27"/>
        <v>1.1807720866566791</v>
      </c>
      <c r="AB109" s="173">
        <f t="shared" si="27"/>
        <v>0.84229480204328633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122</v>
      </c>
      <c r="E113" s="140">
        <v>13</v>
      </c>
      <c r="F113" s="141">
        <v>1056</v>
      </c>
      <c r="K113" s="140">
        <v>13</v>
      </c>
      <c r="L113" s="141">
        <v>1056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210</v>
      </c>
      <c r="E114" s="140">
        <v>20</v>
      </c>
      <c r="F114" s="141">
        <v>2122</v>
      </c>
      <c r="K114" s="140">
        <v>20</v>
      </c>
      <c r="L114" s="141">
        <v>2255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222</v>
      </c>
      <c r="E115" s="140">
        <v>25</v>
      </c>
      <c r="F115" s="141">
        <v>3424</v>
      </c>
      <c r="K115" s="140">
        <v>25</v>
      </c>
      <c r="L115" s="141">
        <v>3638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344</v>
      </c>
      <c r="E116" s="140">
        <v>30</v>
      </c>
      <c r="F116" s="141">
        <v>4970</v>
      </c>
      <c r="K116" s="140">
        <v>30</v>
      </c>
      <c r="L116" s="141">
        <v>5281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399</v>
      </c>
      <c r="E117" s="140">
        <v>40</v>
      </c>
      <c r="F117" s="141">
        <v>8874</v>
      </c>
      <c r="K117" s="140">
        <v>40</v>
      </c>
      <c r="L117" s="141">
        <v>9429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2220</v>
      </c>
      <c r="E118" s="140">
        <v>50</v>
      </c>
      <c r="F118" s="141">
        <v>13493</v>
      </c>
      <c r="K118" s="140">
        <v>50</v>
      </c>
      <c r="L118" s="141">
        <v>14336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2930</v>
      </c>
      <c r="E119" s="140">
        <v>75</v>
      </c>
      <c r="F119" s="141">
        <v>30784</v>
      </c>
      <c r="K119" s="140">
        <v>75</v>
      </c>
      <c r="L119" s="141">
        <v>32708</v>
      </c>
      <c r="Q119" s="140">
        <v>75</v>
      </c>
      <c r="R119" s="141">
        <v>34632</v>
      </c>
    </row>
    <row r="120" spans="2:18" ht="18" customHeight="1" x14ac:dyDescent="0.25">
      <c r="B120" s="140" t="s">
        <v>87</v>
      </c>
      <c r="C120" s="141">
        <v>2050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107</v>
      </c>
      <c r="C122" s="141">
        <v>222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108</v>
      </c>
      <c r="C123" s="141">
        <v>288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109</v>
      </c>
      <c r="C124" s="141">
        <v>355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110</v>
      </c>
      <c r="C125" s="141">
        <v>444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/>
      <c r="C126" s="141"/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/>
      <c r="C127" s="141"/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/>
      <c r="C128" s="141"/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/>
      <c r="C131" s="143"/>
      <c r="E131" s="143"/>
      <c r="F131" s="143"/>
      <c r="K131" s="143"/>
      <c r="L131" s="143"/>
      <c r="Q131" s="143" t="s">
        <v>56</v>
      </c>
      <c r="R131" s="143"/>
    </row>
    <row r="132" spans="2:18" ht="18" customHeight="1" x14ac:dyDescent="0.25">
      <c r="B132" s="144"/>
      <c r="C132" s="144"/>
      <c r="E132" s="144"/>
      <c r="F132" s="144"/>
      <c r="K132" s="144"/>
      <c r="L132" s="144"/>
      <c r="Q132" s="144" t="s">
        <v>64</v>
      </c>
      <c r="R132" s="144">
        <v>720</v>
      </c>
    </row>
    <row r="133" spans="2:18" ht="18" customHeight="1" x14ac:dyDescent="0.25">
      <c r="B133" s="144"/>
      <c r="C133" s="144"/>
      <c r="E133" s="144"/>
      <c r="F133" s="144"/>
      <c r="K133" s="144"/>
      <c r="L133" s="144"/>
      <c r="Q133" s="144" t="s">
        <v>57</v>
      </c>
      <c r="R133" s="144">
        <v>66</v>
      </c>
    </row>
    <row r="134" spans="2:18" ht="18" customHeight="1" x14ac:dyDescent="0.25">
      <c r="B134" s="144"/>
      <c r="C134" s="144"/>
      <c r="E134" s="144"/>
      <c r="F134" s="144"/>
      <c r="K134" s="144"/>
      <c r="L134" s="144"/>
      <c r="Q134" s="144" t="s">
        <v>58</v>
      </c>
      <c r="R134" s="144">
        <v>84</v>
      </c>
    </row>
    <row r="135" spans="2:18" ht="18" customHeight="1" x14ac:dyDescent="0.25">
      <c r="B135" s="144"/>
      <c r="C135" s="144"/>
      <c r="E135" s="144"/>
      <c r="F135" s="144"/>
      <c r="K135" s="144"/>
      <c r="L135" s="144"/>
      <c r="Q135" s="144" t="s">
        <v>59</v>
      </c>
      <c r="R135" s="144">
        <v>120</v>
      </c>
    </row>
    <row r="136" spans="2:18" ht="18" customHeight="1" x14ac:dyDescent="0.25">
      <c r="B136" s="144"/>
      <c r="C136" s="144"/>
      <c r="E136" s="144"/>
      <c r="F136" s="144"/>
      <c r="K136" s="144"/>
      <c r="L136" s="144"/>
      <c r="Q136" s="144" t="s">
        <v>60</v>
      </c>
      <c r="R136" s="144">
        <v>150</v>
      </c>
    </row>
    <row r="137" spans="2:18" ht="18" customHeight="1" x14ac:dyDescent="0.25">
      <c r="B137" s="144"/>
      <c r="C137" s="144"/>
      <c r="E137" s="144"/>
      <c r="F137" s="144"/>
      <c r="K137" s="144"/>
      <c r="L137" s="144"/>
      <c r="Q137" s="144" t="s">
        <v>61</v>
      </c>
      <c r="R137" s="144">
        <v>180</v>
      </c>
    </row>
    <row r="138" spans="2:18" ht="18" customHeight="1" x14ac:dyDescent="0.25">
      <c r="B138" s="144"/>
      <c r="C138" s="144"/>
      <c r="E138" s="144"/>
      <c r="F138" s="144"/>
      <c r="K138" s="144"/>
      <c r="L138" s="144"/>
      <c r="Q138" s="144" t="s">
        <v>62</v>
      </c>
      <c r="R138" s="144">
        <v>210</v>
      </c>
    </row>
    <row r="139" spans="2:18" ht="18" customHeight="1" x14ac:dyDescent="0.25">
      <c r="B139" s="144"/>
      <c r="C139" s="144"/>
      <c r="E139" s="144"/>
      <c r="F139" s="144"/>
      <c r="K139" s="144"/>
      <c r="L139" s="144"/>
      <c r="Q139" s="144" t="s">
        <v>63</v>
      </c>
      <c r="R139" s="144">
        <v>246</v>
      </c>
    </row>
    <row r="142" spans="2:18" ht="18" customHeight="1" x14ac:dyDescent="0.25">
      <c r="B142" s="146" t="s">
        <v>1</v>
      </c>
      <c r="C142" s="146" t="s">
        <v>2</v>
      </c>
      <c r="D142" s="146" t="s">
        <v>3</v>
      </c>
      <c r="E142" s="146" t="s">
        <v>4</v>
      </c>
      <c r="F142" s="146" t="s">
        <v>5</v>
      </c>
    </row>
    <row r="143" spans="2:18" ht="18" customHeight="1" x14ac:dyDescent="0.25">
      <c r="B143" s="146">
        <v>5</v>
      </c>
      <c r="C143" s="146">
        <v>750</v>
      </c>
      <c r="D143" s="146">
        <f>IF($E$154&lt;=5,$E$154,5)</f>
        <v>0</v>
      </c>
      <c r="E143" s="146" t="str">
        <f>IF(D143&gt;=1,D143,"")</f>
        <v/>
      </c>
      <c r="F143" s="146">
        <f>+C143</f>
        <v>750</v>
      </c>
    </row>
    <row r="144" spans="2:18" ht="18" customHeight="1" x14ac:dyDescent="0.25">
      <c r="B144" s="146" t="s">
        <v>6</v>
      </c>
      <c r="C144" s="146">
        <v>155</v>
      </c>
      <c r="D144" s="146">
        <f>IF($E$154&lt;=15,$E$154-5,10)</f>
        <v>-5</v>
      </c>
      <c r="E144" s="146" t="str">
        <f t="shared" ref="E144:E150" si="29">IF(D144&gt;=1,D144,"")</f>
        <v/>
      </c>
      <c r="F144" s="146" t="str">
        <f>IF(D144&gt;=1,C144*E144,"")</f>
        <v/>
      </c>
    </row>
    <row r="145" spans="2:15" ht="18" customHeight="1" x14ac:dyDescent="0.25">
      <c r="B145" s="146" t="s">
        <v>7</v>
      </c>
      <c r="C145" s="146">
        <v>155</v>
      </c>
      <c r="D145" s="146">
        <f>IF($E$154&lt;=25,$E$154-15,10)</f>
        <v>-15</v>
      </c>
      <c r="E145" s="146" t="str">
        <f t="shared" si="29"/>
        <v/>
      </c>
      <c r="F145" s="146" t="str">
        <f t="shared" ref="F145:F150" si="30">IF(D145&gt;=1,C145*E145,"")</f>
        <v/>
      </c>
    </row>
    <row r="146" spans="2:15" ht="18" customHeight="1" x14ac:dyDescent="0.25">
      <c r="B146" s="146" t="s">
        <v>8</v>
      </c>
      <c r="C146" s="146">
        <v>160</v>
      </c>
      <c r="D146" s="146">
        <f>IF($E$154&lt;=35,$E$154-25,10)</f>
        <v>-25</v>
      </c>
      <c r="E146" s="146" t="str">
        <f t="shared" si="29"/>
        <v/>
      </c>
      <c r="F146" s="146" t="str">
        <f t="shared" si="30"/>
        <v/>
      </c>
    </row>
    <row r="147" spans="2:15" ht="18" customHeight="1" x14ac:dyDescent="0.25">
      <c r="B147" s="146" t="s">
        <v>9</v>
      </c>
      <c r="C147" s="146">
        <v>165</v>
      </c>
      <c r="D147" s="146">
        <f>IF($E$154&lt;=45,$E$154-35,10)</f>
        <v>-35</v>
      </c>
      <c r="E147" s="146" t="str">
        <f t="shared" si="29"/>
        <v/>
      </c>
      <c r="F147" s="146" t="str">
        <f>IF(D147&gt;=1,C147*E147,"")</f>
        <v/>
      </c>
    </row>
    <row r="148" spans="2:15" ht="18" customHeight="1" x14ac:dyDescent="0.25">
      <c r="B148" s="146" t="s">
        <v>10</v>
      </c>
      <c r="C148" s="146">
        <v>165</v>
      </c>
      <c r="D148" s="146">
        <f>IF($E$154&lt;=55,$E$154-45,10)</f>
        <v>-45</v>
      </c>
      <c r="E148" s="146" t="str">
        <f t="shared" si="29"/>
        <v/>
      </c>
      <c r="F148" s="146" t="str">
        <f t="shared" si="30"/>
        <v/>
      </c>
    </row>
    <row r="149" spans="2:15" ht="18" customHeight="1" x14ac:dyDescent="0.25">
      <c r="B149" s="146" t="s">
        <v>11</v>
      </c>
      <c r="C149" s="146">
        <v>175</v>
      </c>
      <c r="D149" s="146">
        <f>IF($E$154&lt;=100,$E$154-55,45)</f>
        <v>-55</v>
      </c>
      <c r="E149" s="146" t="str">
        <f t="shared" si="29"/>
        <v/>
      </c>
      <c r="F149" s="146" t="str">
        <f t="shared" si="30"/>
        <v/>
      </c>
    </row>
    <row r="150" spans="2:15" ht="18" customHeight="1" x14ac:dyDescent="0.25">
      <c r="B150" s="146" t="s">
        <v>12</v>
      </c>
      <c r="C150" s="146">
        <v>210</v>
      </c>
      <c r="D150" s="146">
        <f>IF($E$154&lt;=9999,$E$154-100,0)</f>
        <v>-100</v>
      </c>
      <c r="E150" s="146" t="str">
        <f t="shared" si="29"/>
        <v/>
      </c>
      <c r="F150" s="146" t="str">
        <f t="shared" si="30"/>
        <v/>
      </c>
    </row>
    <row r="151" spans="2:15" ht="18" customHeight="1" x14ac:dyDescent="0.25">
      <c r="B151" s="146" t="s">
        <v>88</v>
      </c>
      <c r="C151" s="146"/>
      <c r="D151" s="146">
        <f>SUM(D143:D150)</f>
        <v>-280</v>
      </c>
      <c r="E151" s="146">
        <f>SUM(E143:E150)</f>
        <v>0</v>
      </c>
      <c r="F151" s="146">
        <f>ROUNDDOWN(SUM(F143:F150),0)</f>
        <v>750</v>
      </c>
    </row>
    <row r="152" spans="2:15" ht="18" customHeight="1" x14ac:dyDescent="0.25">
      <c r="B152" s="146"/>
      <c r="C152" s="146"/>
      <c r="D152" s="146"/>
      <c r="E152" s="146"/>
      <c r="F152" s="146"/>
    </row>
    <row r="153" spans="2:15" ht="18" customHeight="1" x14ac:dyDescent="0.25">
      <c r="B153" s="146"/>
      <c r="C153" s="146"/>
      <c r="D153" s="146"/>
      <c r="E153" s="146"/>
      <c r="F153" s="146"/>
    </row>
    <row r="154" spans="2:15" ht="18" customHeight="1" x14ac:dyDescent="0.25">
      <c r="B154" s="146" t="s">
        <v>4</v>
      </c>
      <c r="C154" s="146"/>
      <c r="D154" s="146"/>
      <c r="E154" s="146">
        <f>A4</f>
        <v>0</v>
      </c>
      <c r="F154" s="146" t="s">
        <v>13</v>
      </c>
    </row>
    <row r="155" spans="2:15" ht="18" customHeight="1" thickBot="1" x14ac:dyDescent="0.3">
      <c r="B155" s="146"/>
      <c r="C155" s="146"/>
      <c r="D155" s="146"/>
      <c r="E155" s="146"/>
      <c r="F155" s="146"/>
    </row>
    <row r="156" spans="2:15" ht="18" customHeight="1" thickBot="1" x14ac:dyDescent="0.3">
      <c r="B156" s="146" t="s">
        <v>14</v>
      </c>
      <c r="C156" s="146"/>
      <c r="D156" s="146"/>
      <c r="E156" s="147">
        <f>INT(F151*1.1)</f>
        <v>825</v>
      </c>
      <c r="F156" s="146" t="s">
        <v>15</v>
      </c>
    </row>
    <row r="159" spans="2:15" ht="18" customHeight="1" thickBot="1" x14ac:dyDescent="0.3">
      <c r="E159" s="146" t="s">
        <v>89</v>
      </c>
      <c r="F159" s="146"/>
      <c r="G159" s="146" t="s">
        <v>90</v>
      </c>
      <c r="H159" s="146"/>
      <c r="I159" s="146"/>
      <c r="K159" s="146" t="s">
        <v>89</v>
      </c>
      <c r="L159" s="146"/>
      <c r="M159" s="146" t="s">
        <v>90</v>
      </c>
      <c r="N159" s="146"/>
      <c r="O159" s="146"/>
    </row>
    <row r="160" spans="2:15" ht="18" customHeight="1" thickBot="1" x14ac:dyDescent="0.3">
      <c r="E160" s="146">
        <f>A4</f>
        <v>0</v>
      </c>
      <c r="F160" s="146" t="s">
        <v>13</v>
      </c>
      <c r="G160" s="147">
        <f>INT(ROUNDDOWN(IF(E160&lt;=1,H166,IF(E160&lt;=8,H167,IF(E160&lt;=10,H168,IF(E160&lt;=20,H169,IF(E160&lt;=30,H170,IF(E160&lt;=40,H171,IF(E160&lt;=50,H172,IF(E160&lt;=100,H173,IF(E160&lt;=208,H174,IF(E160&lt;=500,H175,IF(E160&gt;=501,H176,"")))))))))))*E160+H165,0)*1.1)</f>
        <v>704</v>
      </c>
      <c r="H160" s="146" t="s">
        <v>15</v>
      </c>
      <c r="I160" s="146"/>
      <c r="K160" s="146">
        <f>A4</f>
        <v>0</v>
      </c>
      <c r="L160" s="146" t="s">
        <v>13</v>
      </c>
      <c r="M160" s="147">
        <f>INT(ROUNDDOWN(IF(K160&lt;=1,N166,IF(K160&lt;=8,N167,IF(K160&lt;=10,N168,IF(K160&lt;=20,N169,IF(K160&lt;=30,N170,IF(K160&lt;=40,N171,IF(K160&lt;=50,N172,IF(K160&lt;=100,N173,IF(K160&lt;=208,N174,IF(K160&lt;=500,N175,IF(K160&gt;=501,N176,"")))))))))))*K160+N165,0)*1.1)</f>
        <v>748</v>
      </c>
      <c r="N160" s="146" t="s">
        <v>15</v>
      </c>
      <c r="O160" s="146"/>
    </row>
    <row r="161" spans="5:15" ht="18" customHeight="1" x14ac:dyDescent="0.25">
      <c r="E161" s="146"/>
      <c r="F161" s="146"/>
      <c r="G161" s="146" t="s">
        <v>91</v>
      </c>
      <c r="H161" s="146"/>
      <c r="I161" s="146"/>
      <c r="K161" s="146"/>
      <c r="L161" s="146"/>
      <c r="M161" s="146" t="s">
        <v>91</v>
      </c>
      <c r="N161" s="146"/>
      <c r="O161" s="146"/>
    </row>
    <row r="162" spans="5:15" ht="18" customHeight="1" x14ac:dyDescent="0.25">
      <c r="E162" s="146"/>
      <c r="F162" s="146"/>
      <c r="G162" s="146">
        <f>INT(ROUNDDOWN(IF(E160&lt;=1,H166,IF(E160&lt;=8,H167,IF(E160&lt;=10,H168,IF(E160&lt;=20,H169,IF(E160&lt;=30,H170,IF(E160&lt;=40,H171,IF(E160&lt;=50,H172,IF(E160&lt;=100,H173,IF(E160&lt;=208,H174,IF(E160&lt;=500,H175,IF(E160&gt;=501,H176,"")))))))))))*E160+H165,0))</f>
        <v>640</v>
      </c>
      <c r="H162" s="146" t="s">
        <v>15</v>
      </c>
      <c r="I162" s="146"/>
      <c r="K162" s="146"/>
      <c r="L162" s="146"/>
      <c r="M162" s="146">
        <f>INT(ROUNDDOWN(IF(K160&lt;=1,N166,IF(K160&lt;=8,N167,IF(K160&lt;=10,N168,IF(K160&lt;=20,N169,IF(K160&lt;=30,N170,IF(K160&lt;=40,N171,IF(K160&lt;=50,N172,IF(K160&lt;=100,N173,IF(K160&lt;=208,N174,IF(K160&lt;=500,N175,IF(K160&gt;=501,N176,"")))))))))))*K160+N165,0))</f>
        <v>680</v>
      </c>
      <c r="N162" s="146" t="s">
        <v>15</v>
      </c>
      <c r="O162" s="146"/>
    </row>
    <row r="163" spans="5:15" ht="18" customHeight="1" x14ac:dyDescent="0.25">
      <c r="E163" s="146"/>
      <c r="F163" s="146"/>
      <c r="G163" s="146"/>
      <c r="H163" s="146"/>
      <c r="I163" s="146"/>
      <c r="K163" s="146"/>
      <c r="L163" s="146"/>
      <c r="M163" s="146"/>
      <c r="N163" s="146"/>
      <c r="O163" s="146"/>
    </row>
    <row r="164" spans="5:15" ht="18" customHeight="1" x14ac:dyDescent="0.25">
      <c r="E164" s="146"/>
      <c r="F164" s="146" t="s">
        <v>92</v>
      </c>
      <c r="G164" s="146"/>
      <c r="H164" s="146"/>
      <c r="I164" s="146"/>
      <c r="K164" s="146"/>
      <c r="L164" s="146" t="s">
        <v>92</v>
      </c>
      <c r="M164" s="146"/>
      <c r="N164" s="146"/>
      <c r="O164" s="146"/>
    </row>
    <row r="165" spans="5:15" ht="18" customHeight="1" x14ac:dyDescent="0.25">
      <c r="E165" s="146"/>
      <c r="F165" s="146" t="s">
        <v>93</v>
      </c>
      <c r="G165" s="146"/>
      <c r="H165" s="146">
        <v>640</v>
      </c>
      <c r="I165" s="146" t="s">
        <v>15</v>
      </c>
      <c r="K165" s="146"/>
      <c r="L165" s="146" t="s">
        <v>93</v>
      </c>
      <c r="M165" s="146"/>
      <c r="N165" s="146">
        <v>680</v>
      </c>
      <c r="O165" s="146" t="s">
        <v>15</v>
      </c>
    </row>
    <row r="166" spans="5:15" ht="18" customHeight="1" x14ac:dyDescent="0.25">
      <c r="E166" s="146"/>
      <c r="F166" s="146" t="s">
        <v>89</v>
      </c>
      <c r="G166" s="146" t="s">
        <v>94</v>
      </c>
      <c r="H166" s="146">
        <v>122</v>
      </c>
      <c r="I166" s="146" t="s">
        <v>15</v>
      </c>
      <c r="K166" s="146"/>
      <c r="L166" s="146" t="s">
        <v>89</v>
      </c>
      <c r="M166" s="146" t="s">
        <v>94</v>
      </c>
      <c r="N166" s="146">
        <v>94</v>
      </c>
      <c r="O166" s="146" t="s">
        <v>15</v>
      </c>
    </row>
    <row r="167" spans="5:15" ht="18" customHeight="1" x14ac:dyDescent="0.25">
      <c r="E167" s="146"/>
      <c r="F167" s="146"/>
      <c r="G167" s="146" t="s">
        <v>95</v>
      </c>
      <c r="H167" s="146">
        <v>72</v>
      </c>
      <c r="I167" s="146" t="s">
        <v>15</v>
      </c>
      <c r="K167" s="146"/>
      <c r="L167" s="146"/>
      <c r="M167" s="146" t="s">
        <v>95</v>
      </c>
      <c r="N167" s="146">
        <v>67</v>
      </c>
      <c r="O167" s="146" t="s">
        <v>15</v>
      </c>
    </row>
    <row r="168" spans="5:15" ht="18" customHeight="1" x14ac:dyDescent="0.25">
      <c r="E168" s="146"/>
      <c r="F168" s="146"/>
      <c r="G168" s="146" t="s">
        <v>96</v>
      </c>
      <c r="H168" s="146">
        <v>74</v>
      </c>
      <c r="I168" s="146" t="s">
        <v>15</v>
      </c>
      <c r="K168" s="146"/>
      <c r="L168" s="146"/>
      <c r="M168" s="146" t="s">
        <v>96</v>
      </c>
      <c r="N168" s="146">
        <v>70</v>
      </c>
      <c r="O168" s="146" t="s">
        <v>15</v>
      </c>
    </row>
    <row r="169" spans="5:15" ht="18" customHeight="1" x14ac:dyDescent="0.25">
      <c r="E169" s="146"/>
      <c r="F169" s="146"/>
      <c r="G169" s="146" t="s">
        <v>58</v>
      </c>
      <c r="H169" s="146">
        <v>88</v>
      </c>
      <c r="I169" s="146" t="s">
        <v>15</v>
      </c>
      <c r="K169" s="146"/>
      <c r="L169" s="146"/>
      <c r="M169" s="146" t="s">
        <v>58</v>
      </c>
      <c r="N169" s="146">
        <v>86</v>
      </c>
      <c r="O169" s="146" t="s">
        <v>15</v>
      </c>
    </row>
    <row r="170" spans="5:15" ht="18" customHeight="1" x14ac:dyDescent="0.25">
      <c r="E170" s="146"/>
      <c r="F170" s="146"/>
      <c r="G170" s="146" t="s">
        <v>59</v>
      </c>
      <c r="H170" s="146">
        <v>122</v>
      </c>
      <c r="I170" s="146" t="s">
        <v>15</v>
      </c>
      <c r="K170" s="146"/>
      <c r="L170" s="146"/>
      <c r="M170" s="146" t="s">
        <v>59</v>
      </c>
      <c r="N170" s="146">
        <v>121</v>
      </c>
      <c r="O170" s="146" t="s">
        <v>15</v>
      </c>
    </row>
    <row r="171" spans="5:15" ht="18" customHeight="1" x14ac:dyDescent="0.25">
      <c r="E171" s="146"/>
      <c r="F171" s="146"/>
      <c r="G171" s="146" t="s">
        <v>97</v>
      </c>
      <c r="H171" s="146">
        <v>141</v>
      </c>
      <c r="I171" s="146" t="s">
        <v>15</v>
      </c>
      <c r="K171" s="146"/>
      <c r="L171" s="146"/>
      <c r="M171" s="146" t="s">
        <v>97</v>
      </c>
      <c r="N171" s="146">
        <v>145</v>
      </c>
      <c r="O171" s="146" t="s">
        <v>15</v>
      </c>
    </row>
    <row r="172" spans="5:15" ht="18" customHeight="1" x14ac:dyDescent="0.25">
      <c r="E172" s="146"/>
      <c r="F172" s="146"/>
      <c r="G172" s="146" t="s">
        <v>98</v>
      </c>
      <c r="H172" s="146">
        <v>146</v>
      </c>
      <c r="I172" s="146" t="s">
        <v>15</v>
      </c>
      <c r="K172" s="146"/>
      <c r="L172" s="146"/>
      <c r="M172" s="146" t="s">
        <v>98</v>
      </c>
      <c r="N172" s="146">
        <v>147</v>
      </c>
      <c r="O172" s="146" t="s">
        <v>15</v>
      </c>
    </row>
    <row r="173" spans="5:15" ht="18" customHeight="1" x14ac:dyDescent="0.25">
      <c r="E173" s="146"/>
      <c r="F173" s="146"/>
      <c r="G173" s="146" t="s">
        <v>61</v>
      </c>
      <c r="H173" s="146">
        <v>160</v>
      </c>
      <c r="I173" s="146" t="s">
        <v>15</v>
      </c>
      <c r="K173" s="146"/>
      <c r="L173" s="146"/>
      <c r="M173" s="146" t="s">
        <v>61</v>
      </c>
      <c r="N173" s="146">
        <v>170</v>
      </c>
      <c r="O173" s="146" t="s">
        <v>15</v>
      </c>
    </row>
    <row r="174" spans="5:15" ht="18" customHeight="1" x14ac:dyDescent="0.25">
      <c r="E174" s="146"/>
      <c r="F174" s="146"/>
      <c r="G174" s="146" t="s">
        <v>99</v>
      </c>
      <c r="H174" s="146">
        <v>186</v>
      </c>
      <c r="I174" s="146" t="s">
        <v>15</v>
      </c>
      <c r="K174" s="146"/>
      <c r="L174" s="146"/>
      <c r="M174" s="146" t="s">
        <v>99</v>
      </c>
      <c r="N174" s="146">
        <v>198</v>
      </c>
      <c r="O174" s="146" t="s">
        <v>15</v>
      </c>
    </row>
    <row r="175" spans="5:15" ht="18" customHeight="1" x14ac:dyDescent="0.25">
      <c r="E175" s="146"/>
      <c r="F175" s="146"/>
      <c r="G175" s="146" t="s">
        <v>100</v>
      </c>
      <c r="H175" s="146">
        <v>200</v>
      </c>
      <c r="I175" s="146" t="s">
        <v>15</v>
      </c>
      <c r="K175" s="146"/>
      <c r="L175" s="146"/>
      <c r="M175" s="146" t="s">
        <v>100</v>
      </c>
      <c r="N175" s="146">
        <v>200</v>
      </c>
      <c r="O175" s="146" t="s">
        <v>15</v>
      </c>
    </row>
    <row r="176" spans="5:15" ht="18" customHeight="1" x14ac:dyDescent="0.25">
      <c r="E176" s="146"/>
      <c r="F176" s="146"/>
      <c r="G176" s="146" t="s">
        <v>63</v>
      </c>
      <c r="H176" s="146">
        <v>218</v>
      </c>
      <c r="I176" s="146" t="s">
        <v>15</v>
      </c>
      <c r="K176" s="146"/>
      <c r="L176" s="146"/>
      <c r="M176" s="146" t="s">
        <v>63</v>
      </c>
      <c r="N176" s="146">
        <v>232</v>
      </c>
      <c r="O176" s="146" t="s">
        <v>15</v>
      </c>
    </row>
  </sheetData>
  <sheetProtection algorithmName="SHA-512" hashValue="u+IKbqHUJXma6P5G0PJXWoGmSZd+4o4Rrzyq2n5ZQNIKpkeDJQrf97kks03YnH6z0jrbhAvZW50RqUbx5qdJrA==" saltValue="a90CY1vDagBybkcYH+mlkQ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UI,標準"&amp;16安達（営業用）　75mm</oddHeader>
  </headerFooter>
  <rowBreaks count="1" manualBreakCount="1">
    <brk id="60" max="27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6B7FA-6040-4821-AC3D-EAAACAA6F812}">
  <sheetPr>
    <tabColor rgb="FFFFFF00"/>
    <pageSetUpPr fitToPage="1"/>
  </sheetPr>
  <dimension ref="A1:AB139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66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ROUNDDOWN(($C$115+ROUNDDOWN(($A4*IF(501&lt;=$A4,$C$128,IF(101&lt;=$A4,$C$127,IF(51&lt;=$A4,$C$126,IF(31&lt;=$A4,$C$125,IF(21&lt;=$A4,$C$124,IF(11&lt;=$A4,$C$123,IF(1&lt;=$A4,$C$122,0)))))))),0))*1.1,0)</f>
        <v>3531</v>
      </c>
      <c r="C4" s="34">
        <f>INT(ROUNDDOWN(IF($A4&lt;=0,0,IF($A4&lt;=10,$C$133,IF($A4&lt;=20,$C$134,IF($A4&lt;=30,$C$135,IF($A4&lt;=50,$C$136,IF($A4&lt;=100,$C$137,IF($A4&lt;=500,$C$138,IF($A4&gt;=501,$C$139,""))))))))*$A4+$C$132,0)*1.1)</f>
        <v>660</v>
      </c>
      <c r="D4" s="35">
        <f>B4+C4</f>
        <v>4191</v>
      </c>
      <c r="E4" s="36">
        <f>ROUNDDOWN(($F$115+ROUNDDOWN(($A4*IF(501&lt;=$A4,$F$128,IF(101&lt;=$A4,$F$127,IF(51&lt;=$A4,$F$126,IF(31&lt;=$A4,$F$125,IF(21&lt;=$A4,$F$124,IF(11&lt;=$A4,$F$123,IF(1&lt;=$A4,$F$122,0)))))))),0))*1.1,0)</f>
        <v>3777</v>
      </c>
      <c r="F4" s="37">
        <f>INT(ROUNDDOWN(IF($A4&lt;=0,0,IF($A4&lt;=10,$F$133,IF($A4&lt;=20,$F$134,IF($A4&lt;=30,$F$135,IF($A4&lt;=50,$F$136,IF($A4&lt;=100,$F$137,IF($A4&lt;=500,$F$138,IF($A4&gt;=501,$F$139,""))))))))*$A4+$F$132,0)*1.1)</f>
        <v>706</v>
      </c>
      <c r="G4" s="38">
        <f>SUM(E4:F4)</f>
        <v>4483</v>
      </c>
      <c r="H4" s="39">
        <f t="shared" ref="H4:J4" si="0">E4-B4</f>
        <v>246</v>
      </c>
      <c r="I4" s="40">
        <f t="shared" si="0"/>
        <v>46</v>
      </c>
      <c r="J4" s="41">
        <f t="shared" si="0"/>
        <v>292</v>
      </c>
      <c r="K4" s="42">
        <f>ROUNDDOWN(($L$115+ROUNDDOWN(($A4*IF(501&lt;=$A4,$L$128,IF(101&lt;=$A4,$L$127,IF(51&lt;=$A4,$L$126,IF(31&lt;=$A4,$L$125,IF(21&lt;=$A4,$L$124,IF(11&lt;=$A4,$L$123,IF(1&lt;=$A4,$L$122,0)))))))),0))*1.1,0)</f>
        <v>4024</v>
      </c>
      <c r="L4" s="43">
        <f>INT(ROUNDDOWN(IF($A4&lt;=0,0,IF($A4&lt;=10,$L$133,IF($A4&lt;=20,$L$134,IF($A4&lt;=30,$L$135,IF($A4&lt;=50,$L$136,IF($A4&lt;=100,$L$137,IF($A4&lt;=500,$L$138,IF($A4&gt;=501,$L$139,""))))))))*$A4+$L$132,0)*1.1)</f>
        <v>752</v>
      </c>
      <c r="M4" s="44">
        <f>SUM(K4:L4)</f>
        <v>4776</v>
      </c>
      <c r="N4" s="45">
        <f t="shared" ref="N4:P4" si="1">K4-E4</f>
        <v>247</v>
      </c>
      <c r="O4" s="46">
        <f t="shared" si="1"/>
        <v>46</v>
      </c>
      <c r="P4" s="47">
        <f t="shared" si="1"/>
        <v>293</v>
      </c>
      <c r="Q4" s="48">
        <f>ROUNDDOWN(($R$115+ROUNDDOWN(($A4*IF(501&lt;=$A4,$R$128,IF(101&lt;=$A4,$R$127,IF(51&lt;=$A4,$R$126,IF(31&lt;=$A4,$R$125,IF(21&lt;=$A4,$R$124,IF(11&lt;=$A4,$R$123,IF(1&lt;=$A4,$R$122,0)))))))),0))*1.1,0)</f>
        <v>4237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5029</v>
      </c>
      <c r="T4" s="51">
        <f t="shared" ref="T4:V19" si="2">Q4-K4</f>
        <v>213</v>
      </c>
      <c r="U4" s="52">
        <f t="shared" si="2"/>
        <v>40</v>
      </c>
      <c r="V4" s="53">
        <f t="shared" si="2"/>
        <v>253</v>
      </c>
      <c r="W4" s="54">
        <f t="shared" ref="W4:Y19" si="3">Q4-B4</f>
        <v>706</v>
      </c>
      <c r="X4" s="34">
        <f t="shared" si="3"/>
        <v>132</v>
      </c>
      <c r="Y4" s="35">
        <f t="shared" si="3"/>
        <v>838</v>
      </c>
      <c r="Z4" s="55">
        <f t="shared" ref="Z4:AB19" si="4">Q4/B4</f>
        <v>1.1999433588218635</v>
      </c>
      <c r="AA4" s="55">
        <f t="shared" si="4"/>
        <v>1.2</v>
      </c>
      <c r="AB4" s="56">
        <f t="shared" si="4"/>
        <v>1.1999522786924361</v>
      </c>
    </row>
    <row r="5" spans="1:28" s="57" customFormat="1" ht="18" customHeight="1" x14ac:dyDescent="0.25">
      <c r="A5" s="58">
        <v>0</v>
      </c>
      <c r="B5" s="59">
        <f>ROUNDDOWN(($C$115+ROUNDDOWN(($A5*IF(501&lt;=$A5,$C$128,IF(101&lt;=$A5,$C$127,IF(51&lt;=$A5,$C$126,IF(31&lt;=$A5,$C$125,IF(21&lt;=$A5,$C$124,IF(11&lt;=$A5,$C$123,IF(1&lt;=$A5,$C$122,0)))))))),0))*1.1,0)</f>
        <v>3531</v>
      </c>
      <c r="C5" s="60">
        <f t="shared" ref="C5:C68" si="5">INT(ROUNDDOWN(IF($A5&lt;=0,0,IF($A5&lt;=10,$C$133,IF($A5&lt;=20,$C$134,IF($A5&lt;=30,$C$135,IF($A5&lt;=50,$C$136,IF($A5&lt;=100,$C$137,IF($A5&lt;=500,$C$138,IF($A5&gt;=501,$C$139,""))))))))*$A5+$C$132,0)*1.1)</f>
        <v>660</v>
      </c>
      <c r="D5" s="61">
        <f t="shared" ref="D5:D68" si="6">B5+C5</f>
        <v>4191</v>
      </c>
      <c r="E5" s="62">
        <f>ROUNDDOWN(($F$115+ROUNDDOWN(($A5*IF(501&lt;=$A5,$F$128,IF(101&lt;=$A5,$F$127,IF(51&lt;=$A5,$F$126,IF(31&lt;=$A5,$F$125,IF(21&lt;=$A5,$F$124,IF(11&lt;=$A5,$F$123,IF(1&lt;=$A5,$F$122,0)))))))),0))*1.1,0)</f>
        <v>3777</v>
      </c>
      <c r="F5" s="63">
        <f t="shared" ref="F5:F68" si="7">INT(ROUNDDOWN(IF($A5&lt;=0,0,IF($A5&lt;=10,$F$133,IF($A5&lt;=20,$F$134,IF($A5&lt;=30,$F$135,IF($A5&lt;=50,$F$136,IF($A5&lt;=100,$F$137,IF($A5&lt;=500,$F$138,IF($A5&gt;=501,$F$139,""))))))))*$A5+$F$132,0)*1.1)</f>
        <v>706</v>
      </c>
      <c r="G5" s="64">
        <f t="shared" ref="G5:G68" si="8">SUM(E5:F5)</f>
        <v>4483</v>
      </c>
      <c r="H5" s="65">
        <f t="shared" ref="H5:H68" si="9">E5-B5</f>
        <v>246</v>
      </c>
      <c r="I5" s="66">
        <f t="shared" ref="I5:I68" si="10">F5-C5</f>
        <v>46</v>
      </c>
      <c r="J5" s="67">
        <f t="shared" ref="J5:J68" si="11">G5-D5</f>
        <v>292</v>
      </c>
      <c r="K5" s="68">
        <f>ROUNDDOWN(($L$115+ROUNDDOWN(($A5*IF(501&lt;=$A5,$L$128,IF(101&lt;=$A5,$L$127,IF(51&lt;=$A5,$L$126,IF(31&lt;=$A5,$L$125,IF(21&lt;=$A5,$L$124,IF(11&lt;=$A5,$L$123,IF(1&lt;=$A5,$L$122,0)))))))),0))*1.1,0)</f>
        <v>4024</v>
      </c>
      <c r="L5" s="69">
        <f t="shared" ref="L5:L68" si="12">INT(ROUNDDOWN(IF($A5&lt;=0,0,IF($A5&lt;=10,$L$133,IF($A5&lt;=20,$L$134,IF($A5&lt;=30,$L$135,IF($A5&lt;=50,$L$136,IF($A5&lt;=100,$L$137,IF($A5&lt;=500,$L$138,IF($A5&gt;=501,$L$139,""))))))))*$A5+$L$132,0)*1.1)</f>
        <v>752</v>
      </c>
      <c r="M5" s="70">
        <f t="shared" ref="M5:M68" si="13">SUM(K5:L5)</f>
        <v>4776</v>
      </c>
      <c r="N5" s="71">
        <f t="shared" ref="N5:N68" si="14">K5-E5</f>
        <v>247</v>
      </c>
      <c r="O5" s="72">
        <f t="shared" ref="O5:O68" si="15">L5-F5</f>
        <v>46</v>
      </c>
      <c r="P5" s="73">
        <f t="shared" ref="P5:P68" si="16">M5-G5</f>
        <v>293</v>
      </c>
      <c r="Q5" s="74">
        <f>ROUNDDOWN(($R$115+ROUNDDOWN(($A5*IF(501&lt;=$A5,$R$128,IF(101&lt;=$A5,$R$127,IF(51&lt;=$A5,$R$126,IF(31&lt;=$A5,$R$125,IF(21&lt;=$A5,$R$124,IF(11&lt;=$A5,$R$123,IF(1&lt;=$A5,$R$122,0)))))))),0))*1.1,0)</f>
        <v>4237</v>
      </c>
      <c r="R5" s="75">
        <f t="shared" ref="R5:R68" si="17">INT(ROUNDDOWN(IF($A5&lt;=0,0,IF($A5&lt;=10,$R$133,IF($A5&lt;=20,$R$134,IF($A5&lt;=30,$R$135,IF($A5&lt;=50,$R$136,IF($A5&lt;=100,$R$137,IF($A5&lt;=500,$R$138,IF($A5&gt;=501,$R$139,""))))))))*$A5+$R$132,0)*1.1)</f>
        <v>792</v>
      </c>
      <c r="S5" s="76">
        <f t="shared" ref="S5:S68" si="18">SUM(Q5:R5)</f>
        <v>5029</v>
      </c>
      <c r="T5" s="77">
        <f t="shared" si="2"/>
        <v>213</v>
      </c>
      <c r="U5" s="78">
        <f t="shared" si="2"/>
        <v>40</v>
      </c>
      <c r="V5" s="79">
        <f t="shared" si="2"/>
        <v>253</v>
      </c>
      <c r="W5" s="80">
        <f t="shared" si="3"/>
        <v>706</v>
      </c>
      <c r="X5" s="81">
        <f t="shared" si="3"/>
        <v>132</v>
      </c>
      <c r="Y5" s="82">
        <f t="shared" si="3"/>
        <v>838</v>
      </c>
      <c r="Z5" s="83">
        <f t="shared" si="4"/>
        <v>1.1999433588218635</v>
      </c>
      <c r="AA5" s="83">
        <f t="shared" si="4"/>
        <v>1.2</v>
      </c>
      <c r="AB5" s="83">
        <f t="shared" si="4"/>
        <v>1.1999522786924361</v>
      </c>
    </row>
    <row r="6" spans="1:28" s="57" customFormat="1" ht="18" customHeight="1" x14ac:dyDescent="0.25">
      <c r="A6" s="84">
        <v>1</v>
      </c>
      <c r="B6" s="85">
        <f>ROUNDDOWN(($C$115+ROUNDDOWN(($A6*IF(501&lt;=$A6,$C$128,IF(101&lt;=$A6,$C$127,IF(51&lt;=$A6,$C$126,IF(31&lt;=$A6,$C$125,IF(21&lt;=$A6,$C$124,IF(11&lt;=$A6,$C$123,IF(1&lt;=$A6,$C$122,0)))))))),0))*1.1,0)</f>
        <v>3598</v>
      </c>
      <c r="C6" s="86">
        <f t="shared" si="5"/>
        <v>720</v>
      </c>
      <c r="D6" s="87">
        <f t="shared" si="6"/>
        <v>4318</v>
      </c>
      <c r="E6" s="88">
        <f>ROUNDDOWN(($F$115+ROUNDDOWN(($A6*IF(501&lt;=$A6,$F$128,IF(101&lt;=$A6,$F$127,IF(51&lt;=$A6,$F$126,IF(31&lt;=$A6,$F$125,IF(21&lt;=$A6,$F$124,IF(11&lt;=$A6,$F$123,IF(1&lt;=$A6,$F$122,0)))))))),0))*1.1,0)</f>
        <v>3848</v>
      </c>
      <c r="F6" s="89">
        <f t="shared" si="7"/>
        <v>770</v>
      </c>
      <c r="G6" s="90">
        <f t="shared" si="8"/>
        <v>4618</v>
      </c>
      <c r="H6" s="91">
        <f t="shared" si="9"/>
        <v>250</v>
      </c>
      <c r="I6" s="92">
        <f t="shared" si="10"/>
        <v>50</v>
      </c>
      <c r="J6" s="93">
        <f t="shared" si="11"/>
        <v>300</v>
      </c>
      <c r="K6" s="94">
        <f>ROUNDDOWN(($L$115+ROUNDDOWN(($A6*IF(501&lt;=$A6,$L$128,IF(101&lt;=$A6,$L$127,IF(51&lt;=$A6,$L$126,IF(31&lt;=$A6,$L$125,IF(21&lt;=$A6,$L$124,IF(11&lt;=$A6,$L$123,IF(1&lt;=$A6,$L$122,0)))))))),0))*1.1,0)</f>
        <v>4100</v>
      </c>
      <c r="L6" s="95">
        <f t="shared" si="12"/>
        <v>820</v>
      </c>
      <c r="M6" s="96">
        <f t="shared" si="13"/>
        <v>4920</v>
      </c>
      <c r="N6" s="97">
        <f t="shared" si="14"/>
        <v>252</v>
      </c>
      <c r="O6" s="98">
        <f t="shared" si="15"/>
        <v>50</v>
      </c>
      <c r="P6" s="99">
        <f t="shared" si="16"/>
        <v>302</v>
      </c>
      <c r="Q6" s="100">
        <f>ROUNDDOWN(($R$115+ROUNDDOWN(($A6*IF(501&lt;=$A6,$R$128,IF(101&lt;=$A6,$R$127,IF(51&lt;=$A6,$R$126,IF(31&lt;=$A6,$R$125,IF(21&lt;=$A6,$R$124,IF(11&lt;=$A6,$R$123,IF(1&lt;=$A6,$R$122,0)))))))),0))*1.1,0)</f>
        <v>4317</v>
      </c>
      <c r="R6" s="101">
        <f t="shared" si="17"/>
        <v>864</v>
      </c>
      <c r="S6" s="102">
        <f t="shared" si="18"/>
        <v>5181</v>
      </c>
      <c r="T6" s="103">
        <f t="shared" si="2"/>
        <v>217</v>
      </c>
      <c r="U6" s="104">
        <f t="shared" si="2"/>
        <v>44</v>
      </c>
      <c r="V6" s="105">
        <f t="shared" si="2"/>
        <v>261</v>
      </c>
      <c r="W6" s="106">
        <f t="shared" si="3"/>
        <v>719</v>
      </c>
      <c r="X6" s="86">
        <f t="shared" si="3"/>
        <v>144</v>
      </c>
      <c r="Y6" s="87">
        <f t="shared" si="3"/>
        <v>863</v>
      </c>
      <c r="Z6" s="107">
        <f t="shared" si="4"/>
        <v>1.1998332406892718</v>
      </c>
      <c r="AA6" s="83">
        <f t="shared" si="4"/>
        <v>1.2</v>
      </c>
      <c r="AB6" s="83">
        <f t="shared" si="4"/>
        <v>1.199861046780917</v>
      </c>
    </row>
    <row r="7" spans="1:28" s="57" customFormat="1" ht="18" customHeight="1" x14ac:dyDescent="0.25">
      <c r="A7" s="84">
        <v>2</v>
      </c>
      <c r="B7" s="85">
        <f>ROUNDDOWN(($C$115+ROUNDDOWN(($A7*IF(501&lt;=$A7,$C$128,IF(101&lt;=$A7,$C$127,IF(51&lt;=$A7,$C$126,IF(31&lt;=$A7,$C$125,IF(21&lt;=$A7,$C$124,IF(11&lt;=$A7,$C$123,IF(1&lt;=$A7,$C$122,0)))))))),0))*1.1,0)</f>
        <v>3665</v>
      </c>
      <c r="C7" s="86">
        <f t="shared" si="5"/>
        <v>781</v>
      </c>
      <c r="D7" s="87">
        <f t="shared" si="6"/>
        <v>4446</v>
      </c>
      <c r="E7" s="88">
        <f>ROUNDDOWN(($F$115+ROUNDDOWN(($A7*IF(501&lt;=$A7,$F$128,IF(101&lt;=$A7,$F$127,IF(51&lt;=$A7,$F$126,IF(31&lt;=$A7,$F$125,IF(21&lt;=$A7,$F$124,IF(11&lt;=$A7,$F$123,IF(1&lt;=$A7,$F$122,0)))))))),0))*1.1,0)</f>
        <v>3920</v>
      </c>
      <c r="F7" s="89">
        <f t="shared" si="7"/>
        <v>833</v>
      </c>
      <c r="G7" s="90">
        <f t="shared" si="8"/>
        <v>4753</v>
      </c>
      <c r="H7" s="91">
        <f t="shared" si="9"/>
        <v>255</v>
      </c>
      <c r="I7" s="92">
        <f t="shared" si="10"/>
        <v>52</v>
      </c>
      <c r="J7" s="93">
        <f t="shared" si="11"/>
        <v>307</v>
      </c>
      <c r="K7" s="94">
        <f>ROUNDDOWN(($L$115+ROUNDDOWN(($A7*IF(501&lt;=$A7,$L$128,IF(101&lt;=$A7,$L$127,IF(51&lt;=$A7,$L$126,IF(31&lt;=$A7,$L$125,IF(21&lt;=$A7,$L$124,IF(11&lt;=$A7,$L$123,IF(1&lt;=$A7,$L$122,0)))))))),0))*1.1,0)</f>
        <v>4176</v>
      </c>
      <c r="L7" s="95">
        <f t="shared" si="12"/>
        <v>888</v>
      </c>
      <c r="M7" s="96">
        <f t="shared" si="13"/>
        <v>5064</v>
      </c>
      <c r="N7" s="97">
        <f t="shared" si="14"/>
        <v>256</v>
      </c>
      <c r="O7" s="98">
        <f t="shared" si="15"/>
        <v>55</v>
      </c>
      <c r="P7" s="99">
        <f t="shared" si="16"/>
        <v>311</v>
      </c>
      <c r="Q7" s="100">
        <f>ROUNDDOWN(($R$115+ROUNDDOWN(($A7*IF(501&lt;=$A7,$R$128,IF(101&lt;=$A7,$R$127,IF(51&lt;=$A7,$R$126,IF(31&lt;=$A7,$R$125,IF(21&lt;=$A7,$R$124,IF(11&lt;=$A7,$R$123,IF(1&lt;=$A7,$R$122,0)))))))),0))*1.1,0)</f>
        <v>4397</v>
      </c>
      <c r="R7" s="101">
        <f t="shared" si="17"/>
        <v>937</v>
      </c>
      <c r="S7" s="102">
        <f t="shared" si="18"/>
        <v>5334</v>
      </c>
      <c r="T7" s="103">
        <f t="shared" si="2"/>
        <v>221</v>
      </c>
      <c r="U7" s="104">
        <f t="shared" si="2"/>
        <v>49</v>
      </c>
      <c r="V7" s="105">
        <f t="shared" si="2"/>
        <v>270</v>
      </c>
      <c r="W7" s="106">
        <f t="shared" si="3"/>
        <v>732</v>
      </c>
      <c r="X7" s="86">
        <f t="shared" si="3"/>
        <v>156</v>
      </c>
      <c r="Y7" s="87">
        <f t="shared" si="3"/>
        <v>888</v>
      </c>
      <c r="Z7" s="107">
        <f t="shared" si="4"/>
        <v>1.1997271487039562</v>
      </c>
      <c r="AA7" s="83">
        <f t="shared" si="4"/>
        <v>1.1997439180537772</v>
      </c>
      <c r="AB7" s="83">
        <f t="shared" si="4"/>
        <v>1.1997300944669367</v>
      </c>
    </row>
    <row r="8" spans="1:28" s="57" customFormat="1" ht="18" customHeight="1" x14ac:dyDescent="0.25">
      <c r="A8" s="84">
        <v>3</v>
      </c>
      <c r="B8" s="85">
        <f>ROUNDDOWN(($C$115+ROUNDDOWN(($A8*IF(501&lt;=$A8,$C$128,IF(101&lt;=$A8,$C$127,IF(51&lt;=$A8,$C$126,IF(31&lt;=$A8,$C$125,IF(21&lt;=$A8,$C$124,IF(11&lt;=$A8,$C$123,IF(1&lt;=$A8,$C$122,0)))))))),0))*1.1,0)</f>
        <v>3732</v>
      </c>
      <c r="C8" s="86">
        <f t="shared" si="5"/>
        <v>841</v>
      </c>
      <c r="D8" s="87">
        <f t="shared" si="6"/>
        <v>4573</v>
      </c>
      <c r="E8" s="88">
        <f>ROUNDDOWN(($F$115+ROUNDDOWN(($A8*IF(501&lt;=$A8,$F$128,IF(101&lt;=$A8,$F$127,IF(51&lt;=$A8,$F$126,IF(31&lt;=$A8,$F$125,IF(21&lt;=$A8,$F$124,IF(11&lt;=$A8,$F$123,IF(1&lt;=$A8,$F$122,0)))))))),0))*1.1,0)</f>
        <v>3991</v>
      </c>
      <c r="F8" s="89">
        <f t="shared" si="7"/>
        <v>897</v>
      </c>
      <c r="G8" s="90">
        <f t="shared" si="8"/>
        <v>4888</v>
      </c>
      <c r="H8" s="91">
        <f t="shared" si="9"/>
        <v>259</v>
      </c>
      <c r="I8" s="92">
        <f t="shared" si="10"/>
        <v>56</v>
      </c>
      <c r="J8" s="93">
        <f t="shared" si="11"/>
        <v>315</v>
      </c>
      <c r="K8" s="94">
        <f>ROUNDDOWN(($L$115+ROUNDDOWN(($A8*IF(501&lt;=$A8,$L$128,IF(101&lt;=$A8,$L$127,IF(51&lt;=$A8,$L$126,IF(31&lt;=$A8,$L$125,IF(21&lt;=$A8,$L$124,IF(11&lt;=$A8,$L$123,IF(1&lt;=$A8,$L$122,0)))))))),0))*1.1,0)</f>
        <v>4252</v>
      </c>
      <c r="L8" s="95">
        <f t="shared" si="12"/>
        <v>957</v>
      </c>
      <c r="M8" s="96">
        <f t="shared" si="13"/>
        <v>5209</v>
      </c>
      <c r="N8" s="97">
        <f t="shared" si="14"/>
        <v>261</v>
      </c>
      <c r="O8" s="98">
        <f t="shared" si="15"/>
        <v>60</v>
      </c>
      <c r="P8" s="99">
        <f t="shared" si="16"/>
        <v>321</v>
      </c>
      <c r="Q8" s="100">
        <f>ROUNDDOWN(($R$115+ROUNDDOWN(($A8*IF(501&lt;=$A8,$R$128,IF(101&lt;=$A8,$R$127,IF(51&lt;=$A8,$R$126,IF(31&lt;=$A8,$R$125,IF(21&lt;=$A8,$R$124,IF(11&lt;=$A8,$R$123,IF(1&lt;=$A8,$R$122,0)))))))),0))*1.1,0)</f>
        <v>4478</v>
      </c>
      <c r="R8" s="101">
        <f t="shared" si="17"/>
        <v>1009</v>
      </c>
      <c r="S8" s="102">
        <f t="shared" si="18"/>
        <v>5487</v>
      </c>
      <c r="T8" s="103">
        <f t="shared" si="2"/>
        <v>226</v>
      </c>
      <c r="U8" s="104">
        <f t="shared" si="2"/>
        <v>52</v>
      </c>
      <c r="V8" s="105">
        <f t="shared" si="2"/>
        <v>278</v>
      </c>
      <c r="W8" s="106">
        <f t="shared" si="3"/>
        <v>746</v>
      </c>
      <c r="X8" s="86">
        <f t="shared" si="3"/>
        <v>168</v>
      </c>
      <c r="Y8" s="87">
        <f t="shared" si="3"/>
        <v>914</v>
      </c>
      <c r="Z8" s="107">
        <f t="shared" si="4"/>
        <v>1.19989281886388</v>
      </c>
      <c r="AA8" s="83">
        <f t="shared" si="4"/>
        <v>1.1997621878715814</v>
      </c>
      <c r="AB8" s="83">
        <f t="shared" si="4"/>
        <v>1.1998687951016838</v>
      </c>
    </row>
    <row r="9" spans="1:28" s="57" customFormat="1" ht="18" customHeight="1" x14ac:dyDescent="0.25">
      <c r="A9" s="84">
        <v>4</v>
      </c>
      <c r="B9" s="85">
        <f>ROUNDDOWN(($C$115+ROUNDDOWN(($A9*IF(501&lt;=$A9,$C$128,IF(101&lt;=$A9,$C$127,IF(51&lt;=$A9,$C$126,IF(31&lt;=$A9,$C$125,IF(21&lt;=$A9,$C$124,IF(11&lt;=$A9,$C$123,IF(1&lt;=$A9,$C$122,0)))))))),0))*1.1,0)</f>
        <v>3799</v>
      </c>
      <c r="C9" s="86">
        <f t="shared" si="5"/>
        <v>902</v>
      </c>
      <c r="D9" s="87">
        <f t="shared" si="6"/>
        <v>4701</v>
      </c>
      <c r="E9" s="88">
        <f>ROUNDDOWN(($F$115+ROUNDDOWN(($A9*IF(501&lt;=$A9,$F$128,IF(101&lt;=$A9,$F$127,IF(51&lt;=$A9,$F$126,IF(31&lt;=$A9,$F$125,IF(21&lt;=$A9,$F$124,IF(11&lt;=$A9,$F$123,IF(1&lt;=$A9,$F$122,0)))))))),0))*1.1,0)</f>
        <v>4063</v>
      </c>
      <c r="F9" s="89">
        <f t="shared" si="7"/>
        <v>961</v>
      </c>
      <c r="G9" s="90">
        <f t="shared" si="8"/>
        <v>5024</v>
      </c>
      <c r="H9" s="91">
        <f t="shared" si="9"/>
        <v>264</v>
      </c>
      <c r="I9" s="92">
        <f t="shared" si="10"/>
        <v>59</v>
      </c>
      <c r="J9" s="93">
        <f t="shared" si="11"/>
        <v>323</v>
      </c>
      <c r="K9" s="94">
        <f>ROUNDDOWN(($L$115+ROUNDDOWN(($A9*IF(501&lt;=$A9,$L$128,IF(101&lt;=$A9,$L$127,IF(51&lt;=$A9,$L$126,IF(31&lt;=$A9,$L$125,IF(21&lt;=$A9,$L$124,IF(11&lt;=$A9,$L$123,IF(1&lt;=$A9,$L$122,0)))))))),0))*1.1,0)</f>
        <v>4328</v>
      </c>
      <c r="L9" s="95">
        <f t="shared" si="12"/>
        <v>1025</v>
      </c>
      <c r="M9" s="96">
        <f t="shared" si="13"/>
        <v>5353</v>
      </c>
      <c r="N9" s="97">
        <f t="shared" si="14"/>
        <v>265</v>
      </c>
      <c r="O9" s="98">
        <f t="shared" si="15"/>
        <v>64</v>
      </c>
      <c r="P9" s="99">
        <f t="shared" si="16"/>
        <v>329</v>
      </c>
      <c r="Q9" s="100">
        <f>ROUNDDOWN(($R$115+ROUNDDOWN(($A9*IF(501&lt;=$A9,$R$128,IF(101&lt;=$A9,$R$127,IF(51&lt;=$A9,$R$126,IF(31&lt;=$A9,$R$125,IF(21&lt;=$A9,$R$124,IF(11&lt;=$A9,$R$123,IF(1&lt;=$A9,$R$122,0)))))))),0))*1.1,0)</f>
        <v>4558</v>
      </c>
      <c r="R9" s="101">
        <f t="shared" si="17"/>
        <v>1082</v>
      </c>
      <c r="S9" s="102">
        <f t="shared" si="18"/>
        <v>5640</v>
      </c>
      <c r="T9" s="103">
        <f t="shared" si="2"/>
        <v>230</v>
      </c>
      <c r="U9" s="104">
        <f t="shared" si="2"/>
        <v>57</v>
      </c>
      <c r="V9" s="105">
        <f t="shared" si="2"/>
        <v>287</v>
      </c>
      <c r="W9" s="106">
        <f t="shared" si="3"/>
        <v>759</v>
      </c>
      <c r="X9" s="86">
        <f t="shared" si="3"/>
        <v>180</v>
      </c>
      <c r="Y9" s="87">
        <f t="shared" si="3"/>
        <v>939</v>
      </c>
      <c r="Z9" s="107">
        <f t="shared" si="4"/>
        <v>1.1997894182679651</v>
      </c>
      <c r="AA9" s="83">
        <f t="shared" si="4"/>
        <v>1.1995565410199556</v>
      </c>
      <c r="AB9" s="83">
        <f t="shared" si="4"/>
        <v>1.1997447351627313</v>
      </c>
    </row>
    <row r="10" spans="1:28" s="57" customFormat="1" ht="18" customHeight="1" x14ac:dyDescent="0.25">
      <c r="A10" s="84">
        <v>5</v>
      </c>
      <c r="B10" s="85">
        <f>ROUNDDOWN(($C$115+ROUNDDOWN(($A10*IF(501&lt;=$A10,$C$128,IF(101&lt;=$A10,$C$127,IF(51&lt;=$A10,$C$126,IF(31&lt;=$A10,$C$125,IF(21&lt;=$A10,$C$124,IF(11&lt;=$A10,$C$123,IF(1&lt;=$A10,$C$122,0)))))))),0))*1.1,0)</f>
        <v>3866</v>
      </c>
      <c r="C10" s="86">
        <f t="shared" si="5"/>
        <v>962</v>
      </c>
      <c r="D10" s="87">
        <f t="shared" si="6"/>
        <v>4828</v>
      </c>
      <c r="E10" s="88">
        <f>ROUNDDOWN(($F$115+ROUNDDOWN(($A10*IF(501&lt;=$A10,$F$128,IF(101&lt;=$A10,$F$127,IF(51&lt;=$A10,$F$126,IF(31&lt;=$A10,$F$125,IF(21&lt;=$A10,$F$124,IF(11&lt;=$A10,$F$123,IF(1&lt;=$A10,$F$122,0)))))))),0))*1.1,0)</f>
        <v>4134</v>
      </c>
      <c r="F10" s="89">
        <f t="shared" si="7"/>
        <v>1025</v>
      </c>
      <c r="G10" s="90">
        <f t="shared" si="8"/>
        <v>5159</v>
      </c>
      <c r="H10" s="91">
        <f t="shared" si="9"/>
        <v>268</v>
      </c>
      <c r="I10" s="92">
        <f t="shared" si="10"/>
        <v>63</v>
      </c>
      <c r="J10" s="93">
        <f t="shared" si="11"/>
        <v>331</v>
      </c>
      <c r="K10" s="94">
        <f>ROUNDDOWN(($L$115+ROUNDDOWN(($A10*IF(501&lt;=$A10,$L$128,IF(101&lt;=$A10,$L$127,IF(51&lt;=$A10,$L$126,IF(31&lt;=$A10,$L$125,IF(21&lt;=$A10,$L$124,IF(11&lt;=$A10,$L$123,IF(1&lt;=$A10,$L$122,0)))))))),0))*1.1,0)</f>
        <v>4404</v>
      </c>
      <c r="L10" s="95">
        <f t="shared" si="12"/>
        <v>1093</v>
      </c>
      <c r="M10" s="96">
        <f t="shared" si="13"/>
        <v>5497</v>
      </c>
      <c r="N10" s="97">
        <f t="shared" si="14"/>
        <v>270</v>
      </c>
      <c r="O10" s="98">
        <f t="shared" si="15"/>
        <v>68</v>
      </c>
      <c r="P10" s="99">
        <f t="shared" si="16"/>
        <v>338</v>
      </c>
      <c r="Q10" s="100">
        <f>ROUNDDOWN(($R$115+ROUNDDOWN(($A10*IF(501&lt;=$A10,$R$128,IF(101&lt;=$A10,$R$127,IF(51&lt;=$A10,$R$126,IF(31&lt;=$A10,$R$125,IF(21&lt;=$A10,$R$124,IF(11&lt;=$A10,$R$123,IF(1&lt;=$A10,$R$122,0)))))))),0))*1.1,0)</f>
        <v>4638</v>
      </c>
      <c r="R10" s="101">
        <f t="shared" si="17"/>
        <v>1155</v>
      </c>
      <c r="S10" s="102">
        <f t="shared" si="18"/>
        <v>5793</v>
      </c>
      <c r="T10" s="103">
        <f t="shared" si="2"/>
        <v>234</v>
      </c>
      <c r="U10" s="104">
        <f t="shared" si="2"/>
        <v>62</v>
      </c>
      <c r="V10" s="105">
        <f t="shared" si="2"/>
        <v>296</v>
      </c>
      <c r="W10" s="106">
        <f t="shared" si="3"/>
        <v>772</v>
      </c>
      <c r="X10" s="86">
        <f t="shared" si="3"/>
        <v>193</v>
      </c>
      <c r="Y10" s="87">
        <f t="shared" si="3"/>
        <v>965</v>
      </c>
      <c r="Z10" s="107">
        <f>Q10/B10</f>
        <v>1.1996896016554579</v>
      </c>
      <c r="AA10" s="83">
        <f t="shared" si="4"/>
        <v>1.2006237006237006</v>
      </c>
      <c r="AB10" s="83">
        <f t="shared" si="4"/>
        <v>1.1998757249378624</v>
      </c>
    </row>
    <row r="11" spans="1:28" s="57" customFormat="1" ht="18" customHeight="1" x14ac:dyDescent="0.25">
      <c r="A11" s="108">
        <v>6</v>
      </c>
      <c r="B11" s="109">
        <f>ROUNDDOWN(($C$115+ROUNDDOWN(($A11*IF(501&lt;=$A11,$C$128,IF(101&lt;=$A11,$C$127,IF(51&lt;=$A11,$C$126,IF(31&lt;=$A11,$C$125,IF(21&lt;=$A11,$C$124,IF(11&lt;=$A11,$C$123,IF(1&lt;=$A11,$C$122,0)))))))),0))*1.1,0)</f>
        <v>3933</v>
      </c>
      <c r="C11" s="80">
        <f t="shared" si="5"/>
        <v>1023</v>
      </c>
      <c r="D11" s="110">
        <f t="shared" si="6"/>
        <v>4956</v>
      </c>
      <c r="E11" s="88">
        <f>ROUNDDOWN(($F$115+ROUNDDOWN(($A11*IF(501&lt;=$A11,$F$128,IF(101&lt;=$A11,$F$127,IF(51&lt;=$A11,$F$126,IF(31&lt;=$A11,$F$125,IF(21&lt;=$A11,$F$124,IF(11&lt;=$A11,$F$123,IF(1&lt;=$A11,$F$122,0)))))))),0))*1.1,0)</f>
        <v>4206</v>
      </c>
      <c r="F11" s="89">
        <f t="shared" si="7"/>
        <v>1089</v>
      </c>
      <c r="G11" s="90">
        <f t="shared" si="8"/>
        <v>5295</v>
      </c>
      <c r="H11" s="91">
        <f t="shared" si="9"/>
        <v>273</v>
      </c>
      <c r="I11" s="92">
        <f t="shared" si="10"/>
        <v>66</v>
      </c>
      <c r="J11" s="93">
        <f t="shared" si="11"/>
        <v>339</v>
      </c>
      <c r="K11" s="94">
        <f>ROUNDDOWN(($L$115+ROUNDDOWN(($A11*IF(501&lt;=$A11,$L$128,IF(101&lt;=$A11,$L$127,IF(51&lt;=$A11,$L$126,IF(31&lt;=$A11,$L$125,IF(21&lt;=$A11,$L$124,IF(11&lt;=$A11,$L$123,IF(1&lt;=$A11,$L$122,0)))))))),0))*1.1,0)</f>
        <v>4480</v>
      </c>
      <c r="L11" s="95">
        <f t="shared" si="12"/>
        <v>1161</v>
      </c>
      <c r="M11" s="96">
        <f t="shared" si="13"/>
        <v>5641</v>
      </c>
      <c r="N11" s="97">
        <f t="shared" si="14"/>
        <v>274</v>
      </c>
      <c r="O11" s="98">
        <f t="shared" si="15"/>
        <v>72</v>
      </c>
      <c r="P11" s="99">
        <f t="shared" si="16"/>
        <v>346</v>
      </c>
      <c r="Q11" s="100">
        <f>ROUNDDOWN(($R$115+ROUNDDOWN(($A11*IF(501&lt;=$A11,$R$128,IF(101&lt;=$A11,$R$127,IF(51&lt;=$A11,$R$126,IF(31&lt;=$A11,$R$125,IF(21&lt;=$A11,$R$124,IF(11&lt;=$A11,$R$123,IF(1&lt;=$A11,$R$122,0)))))))),0))*1.1,0)</f>
        <v>4719</v>
      </c>
      <c r="R11" s="101">
        <f t="shared" si="17"/>
        <v>1227</v>
      </c>
      <c r="S11" s="102">
        <f t="shared" si="18"/>
        <v>5946</v>
      </c>
      <c r="T11" s="103">
        <f t="shared" si="2"/>
        <v>239</v>
      </c>
      <c r="U11" s="104">
        <f t="shared" si="2"/>
        <v>66</v>
      </c>
      <c r="V11" s="105">
        <f t="shared" si="2"/>
        <v>305</v>
      </c>
      <c r="W11" s="106">
        <f t="shared" si="3"/>
        <v>786</v>
      </c>
      <c r="X11" s="86">
        <f t="shared" si="3"/>
        <v>204</v>
      </c>
      <c r="Y11" s="87">
        <f t="shared" si="3"/>
        <v>990</v>
      </c>
      <c r="Z11" s="107">
        <f t="shared" si="4"/>
        <v>1.1998474446987033</v>
      </c>
      <c r="AA11" s="83">
        <f t="shared" si="4"/>
        <v>1.1994134897360704</v>
      </c>
      <c r="AB11" s="83">
        <f t="shared" si="4"/>
        <v>1.1997578692493946</v>
      </c>
    </row>
    <row r="12" spans="1:28" s="57" customFormat="1" ht="18" customHeight="1" x14ac:dyDescent="0.25">
      <c r="A12" s="84">
        <v>7</v>
      </c>
      <c r="B12" s="85">
        <f>ROUNDDOWN(($C$115+ROUNDDOWN(($A12*IF(501&lt;=$A12,$C$128,IF(101&lt;=$A12,$C$127,IF(51&lt;=$A12,$C$126,IF(31&lt;=$A12,$C$125,IF(21&lt;=$A12,$C$124,IF(11&lt;=$A12,$C$123,IF(1&lt;=$A12,$C$122,0)))))))),0))*1.1,0)</f>
        <v>4000</v>
      </c>
      <c r="C12" s="106">
        <f t="shared" si="5"/>
        <v>1083</v>
      </c>
      <c r="D12" s="111">
        <f t="shared" si="6"/>
        <v>5083</v>
      </c>
      <c r="E12" s="88">
        <f>ROUNDDOWN(($F$115+ROUNDDOWN(($A12*IF(501&lt;=$A12,$F$128,IF(101&lt;=$A12,$F$127,IF(51&lt;=$A12,$F$126,IF(31&lt;=$A12,$F$125,IF(21&lt;=$A12,$F$124,IF(11&lt;=$A12,$F$123,IF(1&lt;=$A12,$F$122,0)))))))),0))*1.1,0)</f>
        <v>4277</v>
      </c>
      <c r="F12" s="89">
        <f t="shared" si="7"/>
        <v>1152</v>
      </c>
      <c r="G12" s="90">
        <f t="shared" si="8"/>
        <v>5429</v>
      </c>
      <c r="H12" s="91">
        <f t="shared" si="9"/>
        <v>277</v>
      </c>
      <c r="I12" s="92">
        <f t="shared" si="10"/>
        <v>69</v>
      </c>
      <c r="J12" s="93">
        <f t="shared" si="11"/>
        <v>346</v>
      </c>
      <c r="K12" s="94">
        <f>ROUNDDOWN(($L$115+ROUNDDOWN(($A12*IF(501&lt;=$A12,$L$128,IF(101&lt;=$A12,$L$127,IF(51&lt;=$A12,$L$126,IF(31&lt;=$A12,$L$125,IF(21&lt;=$A12,$L$124,IF(11&lt;=$A12,$L$123,IF(1&lt;=$A12,$L$122,0)))))))),0))*1.1,0)</f>
        <v>4556</v>
      </c>
      <c r="L12" s="95">
        <f t="shared" si="12"/>
        <v>1229</v>
      </c>
      <c r="M12" s="96">
        <f t="shared" si="13"/>
        <v>5785</v>
      </c>
      <c r="N12" s="97">
        <f t="shared" si="14"/>
        <v>279</v>
      </c>
      <c r="O12" s="98">
        <f t="shared" si="15"/>
        <v>77</v>
      </c>
      <c r="P12" s="99">
        <f t="shared" si="16"/>
        <v>356</v>
      </c>
      <c r="Q12" s="100">
        <f>ROUNDDOWN(($R$115+ROUNDDOWN(($A12*IF(501&lt;=$A12,$R$128,IF(101&lt;=$A12,$R$127,IF(51&lt;=$A12,$R$126,IF(31&lt;=$A12,$R$125,IF(21&lt;=$A12,$R$124,IF(11&lt;=$A12,$R$123,IF(1&lt;=$A12,$R$122,0)))))))),0))*1.1,0)</f>
        <v>4799</v>
      </c>
      <c r="R12" s="101">
        <f t="shared" si="17"/>
        <v>1300</v>
      </c>
      <c r="S12" s="102">
        <f t="shared" si="18"/>
        <v>6099</v>
      </c>
      <c r="T12" s="103">
        <f t="shared" si="2"/>
        <v>243</v>
      </c>
      <c r="U12" s="104">
        <f t="shared" si="2"/>
        <v>71</v>
      </c>
      <c r="V12" s="105">
        <f t="shared" si="2"/>
        <v>314</v>
      </c>
      <c r="W12" s="106">
        <f t="shared" si="3"/>
        <v>799</v>
      </c>
      <c r="X12" s="86">
        <f t="shared" si="3"/>
        <v>217</v>
      </c>
      <c r="Y12" s="87">
        <f t="shared" si="3"/>
        <v>1016</v>
      </c>
      <c r="Z12" s="107">
        <f t="shared" si="4"/>
        <v>1.1997500000000001</v>
      </c>
      <c r="AA12" s="83">
        <f t="shared" si="4"/>
        <v>1.2003693444136658</v>
      </c>
      <c r="AB12" s="83">
        <f t="shared" si="4"/>
        <v>1.1998819594727523</v>
      </c>
    </row>
    <row r="13" spans="1:28" s="57" customFormat="1" ht="18" customHeight="1" x14ac:dyDescent="0.25">
      <c r="A13" s="84">
        <v>8</v>
      </c>
      <c r="B13" s="85">
        <f>ROUNDDOWN(($C$115+ROUNDDOWN(($A13*IF(501&lt;=$A13,$C$128,IF(101&lt;=$A13,$C$127,IF(51&lt;=$A13,$C$126,IF(31&lt;=$A13,$C$125,IF(21&lt;=$A13,$C$124,IF(11&lt;=$A13,$C$123,IF(1&lt;=$A13,$C$122,0)))))))),0))*1.1,0)</f>
        <v>4067</v>
      </c>
      <c r="C13" s="106">
        <f t="shared" si="5"/>
        <v>1144</v>
      </c>
      <c r="D13" s="111">
        <f t="shared" si="6"/>
        <v>5211</v>
      </c>
      <c r="E13" s="88">
        <f>ROUNDDOWN(($F$115+ROUNDDOWN(($A13*IF(501&lt;=$A13,$F$128,IF(101&lt;=$A13,$F$127,IF(51&lt;=$A13,$F$126,IF(31&lt;=$A13,$F$125,IF(21&lt;=$A13,$F$124,IF(11&lt;=$A13,$F$123,IF(1&lt;=$A13,$F$122,0)))))))),0))*1.1,0)</f>
        <v>4349</v>
      </c>
      <c r="F13" s="89">
        <f t="shared" si="7"/>
        <v>1216</v>
      </c>
      <c r="G13" s="90">
        <f t="shared" si="8"/>
        <v>5565</v>
      </c>
      <c r="H13" s="91">
        <f t="shared" si="9"/>
        <v>282</v>
      </c>
      <c r="I13" s="92">
        <f t="shared" si="10"/>
        <v>72</v>
      </c>
      <c r="J13" s="93">
        <f t="shared" si="11"/>
        <v>354</v>
      </c>
      <c r="K13" s="94">
        <f>ROUNDDOWN(($L$115+ROUNDDOWN(($A13*IF(501&lt;=$A13,$L$128,IF(101&lt;=$A13,$L$127,IF(51&lt;=$A13,$L$126,IF(31&lt;=$A13,$L$125,IF(21&lt;=$A13,$L$124,IF(11&lt;=$A13,$L$123,IF(1&lt;=$A13,$L$122,0)))))))),0))*1.1,0)</f>
        <v>4632</v>
      </c>
      <c r="L13" s="95">
        <f t="shared" si="12"/>
        <v>1298</v>
      </c>
      <c r="M13" s="96">
        <f t="shared" si="13"/>
        <v>5930</v>
      </c>
      <c r="N13" s="97">
        <f t="shared" si="14"/>
        <v>283</v>
      </c>
      <c r="O13" s="98">
        <f t="shared" si="15"/>
        <v>82</v>
      </c>
      <c r="P13" s="99">
        <f t="shared" si="16"/>
        <v>365</v>
      </c>
      <c r="Q13" s="100">
        <f>ROUNDDOWN(($R$115+ROUNDDOWN(($A13*IF(501&lt;=$A13,$R$128,IF(101&lt;=$A13,$R$127,IF(51&lt;=$A13,$R$126,IF(31&lt;=$A13,$R$125,IF(21&lt;=$A13,$R$124,IF(11&lt;=$A13,$R$123,IF(1&lt;=$A13,$R$122,0)))))))),0))*1.1,0)</f>
        <v>4879</v>
      </c>
      <c r="R13" s="101">
        <f t="shared" si="17"/>
        <v>1372</v>
      </c>
      <c r="S13" s="102">
        <f t="shared" si="18"/>
        <v>6251</v>
      </c>
      <c r="T13" s="103">
        <f t="shared" si="2"/>
        <v>247</v>
      </c>
      <c r="U13" s="104">
        <f t="shared" si="2"/>
        <v>74</v>
      </c>
      <c r="V13" s="105">
        <f t="shared" si="2"/>
        <v>321</v>
      </c>
      <c r="W13" s="106">
        <f t="shared" si="3"/>
        <v>812</v>
      </c>
      <c r="X13" s="86">
        <f t="shared" si="3"/>
        <v>228</v>
      </c>
      <c r="Y13" s="87">
        <f t="shared" si="3"/>
        <v>1040</v>
      </c>
      <c r="Z13" s="107">
        <f t="shared" si="4"/>
        <v>1.1996557659208262</v>
      </c>
      <c r="AA13" s="83">
        <f t="shared" si="4"/>
        <v>1.1993006993006994</v>
      </c>
      <c r="AB13" s="83">
        <f t="shared" si="4"/>
        <v>1.199577816158127</v>
      </c>
    </row>
    <row r="14" spans="1:28" s="57" customFormat="1" ht="18" customHeight="1" x14ac:dyDescent="0.25">
      <c r="A14" s="84">
        <v>9</v>
      </c>
      <c r="B14" s="85">
        <f>ROUNDDOWN(($C$115+ROUNDDOWN(($A14*IF(501&lt;=$A14,$C$128,IF(101&lt;=$A14,$C$127,IF(51&lt;=$A14,$C$126,IF(31&lt;=$A14,$C$125,IF(21&lt;=$A14,$C$124,IF(11&lt;=$A14,$C$123,IF(1&lt;=$A14,$C$122,0)))))))),0))*1.1,0)</f>
        <v>4134</v>
      </c>
      <c r="C14" s="106">
        <f t="shared" si="5"/>
        <v>1204</v>
      </c>
      <c r="D14" s="111">
        <f t="shared" si="6"/>
        <v>5338</v>
      </c>
      <c r="E14" s="88">
        <f>ROUNDDOWN(($F$115+ROUNDDOWN(($A14*IF(501&lt;=$A14,$F$128,IF(101&lt;=$A14,$F$127,IF(51&lt;=$A14,$F$126,IF(31&lt;=$A14,$F$125,IF(21&lt;=$A14,$F$124,IF(11&lt;=$A14,$F$123,IF(1&lt;=$A14,$F$122,0)))))))),0))*1.1,0)</f>
        <v>4420</v>
      </c>
      <c r="F14" s="89">
        <f t="shared" si="7"/>
        <v>1280</v>
      </c>
      <c r="G14" s="90">
        <f t="shared" si="8"/>
        <v>5700</v>
      </c>
      <c r="H14" s="91">
        <f t="shared" si="9"/>
        <v>286</v>
      </c>
      <c r="I14" s="92">
        <f t="shared" si="10"/>
        <v>76</v>
      </c>
      <c r="J14" s="93">
        <f t="shared" si="11"/>
        <v>362</v>
      </c>
      <c r="K14" s="94">
        <f>ROUNDDOWN(($L$115+ROUNDDOWN(($A14*IF(501&lt;=$A14,$L$128,IF(101&lt;=$A14,$L$127,IF(51&lt;=$A14,$L$126,IF(31&lt;=$A14,$L$125,IF(21&lt;=$A14,$L$124,IF(11&lt;=$A14,$L$123,IF(1&lt;=$A14,$L$122,0)))))))),0))*1.1,0)</f>
        <v>4708</v>
      </c>
      <c r="L14" s="95">
        <f t="shared" si="12"/>
        <v>1366</v>
      </c>
      <c r="M14" s="96">
        <f t="shared" si="13"/>
        <v>6074</v>
      </c>
      <c r="N14" s="97">
        <f t="shared" si="14"/>
        <v>288</v>
      </c>
      <c r="O14" s="98">
        <f t="shared" si="15"/>
        <v>86</v>
      </c>
      <c r="P14" s="99">
        <f t="shared" si="16"/>
        <v>374</v>
      </c>
      <c r="Q14" s="100">
        <f>ROUNDDOWN(($R$115+ROUNDDOWN(($A14*IF(501&lt;=$A14,$R$128,IF(101&lt;=$A14,$R$127,IF(51&lt;=$A14,$R$126,IF(31&lt;=$A14,$R$125,IF(21&lt;=$A14,$R$124,IF(11&lt;=$A14,$R$123,IF(1&lt;=$A14,$R$122,0)))))))),0))*1.1,0)</f>
        <v>4959</v>
      </c>
      <c r="R14" s="101">
        <f t="shared" si="17"/>
        <v>1445</v>
      </c>
      <c r="S14" s="102">
        <f t="shared" si="18"/>
        <v>6404</v>
      </c>
      <c r="T14" s="103">
        <f t="shared" si="2"/>
        <v>251</v>
      </c>
      <c r="U14" s="104">
        <f t="shared" si="2"/>
        <v>79</v>
      </c>
      <c r="V14" s="105">
        <f t="shared" si="2"/>
        <v>330</v>
      </c>
      <c r="W14" s="106">
        <f t="shared" si="3"/>
        <v>825</v>
      </c>
      <c r="X14" s="86">
        <f t="shared" si="3"/>
        <v>241</v>
      </c>
      <c r="Y14" s="87">
        <f t="shared" si="3"/>
        <v>1066</v>
      </c>
      <c r="Z14" s="107">
        <f t="shared" si="4"/>
        <v>1.1995645863570392</v>
      </c>
      <c r="AA14" s="83">
        <f t="shared" si="4"/>
        <v>1.2001661129568106</v>
      </c>
      <c r="AB14" s="83">
        <f t="shared" si="4"/>
        <v>1.1997002622705133</v>
      </c>
    </row>
    <row r="15" spans="1:28" s="57" customFormat="1" ht="18" customHeight="1" x14ac:dyDescent="0.25">
      <c r="A15" s="84">
        <v>10</v>
      </c>
      <c r="B15" s="85">
        <f>ROUNDDOWN(($C$115+ROUNDDOWN(($A15*IF(501&lt;=$A15,$C$128,IF(101&lt;=$A15,$C$127,IF(51&lt;=$A15,$C$126,IF(31&lt;=$A15,$C$125,IF(21&lt;=$A15,$C$124,IF(11&lt;=$A15,$C$123,IF(1&lt;=$A15,$C$122,0)))))))),0))*1.1,0)</f>
        <v>4202</v>
      </c>
      <c r="C15" s="106">
        <f t="shared" si="5"/>
        <v>1265</v>
      </c>
      <c r="D15" s="111">
        <f t="shared" si="6"/>
        <v>5467</v>
      </c>
      <c r="E15" s="88">
        <f>ROUNDDOWN(($F$115+ROUNDDOWN(($A15*IF(501&lt;=$A15,$F$128,IF(101&lt;=$A15,$F$127,IF(51&lt;=$A15,$F$126,IF(31&lt;=$A15,$F$125,IF(21&lt;=$A15,$F$124,IF(11&lt;=$A15,$F$123,IF(1&lt;=$A15,$F$122,0)))))))),0))*1.1,0)</f>
        <v>4492</v>
      </c>
      <c r="F15" s="89">
        <f t="shared" si="7"/>
        <v>1344</v>
      </c>
      <c r="G15" s="90">
        <f t="shared" si="8"/>
        <v>5836</v>
      </c>
      <c r="H15" s="91">
        <f t="shared" si="9"/>
        <v>290</v>
      </c>
      <c r="I15" s="92">
        <f t="shared" si="10"/>
        <v>79</v>
      </c>
      <c r="J15" s="93">
        <f t="shared" si="11"/>
        <v>369</v>
      </c>
      <c r="K15" s="94">
        <f>ROUNDDOWN(($L$115+ROUNDDOWN(($A15*IF(501&lt;=$A15,$L$128,IF(101&lt;=$A15,$L$127,IF(51&lt;=$A15,$L$126,IF(31&lt;=$A15,$L$125,IF(21&lt;=$A15,$L$124,IF(11&lt;=$A15,$L$123,IF(1&lt;=$A15,$L$122,0)))))))),0))*1.1,0)</f>
        <v>4783</v>
      </c>
      <c r="L15" s="95">
        <f t="shared" si="12"/>
        <v>1434</v>
      </c>
      <c r="M15" s="96">
        <f t="shared" si="13"/>
        <v>6217</v>
      </c>
      <c r="N15" s="97">
        <f t="shared" si="14"/>
        <v>291</v>
      </c>
      <c r="O15" s="98">
        <f t="shared" si="15"/>
        <v>90</v>
      </c>
      <c r="P15" s="99">
        <f t="shared" si="16"/>
        <v>381</v>
      </c>
      <c r="Q15" s="100">
        <f>ROUNDDOWN(($R$115+ROUNDDOWN(($A15*IF(501&lt;=$A15,$R$128,IF(101&lt;=$A15,$R$127,IF(51&lt;=$A15,$R$126,IF(31&lt;=$A15,$R$125,IF(21&lt;=$A15,$R$124,IF(11&lt;=$A15,$R$123,IF(1&lt;=$A15,$R$122,0)))))))),0))*1.1,0)</f>
        <v>5040</v>
      </c>
      <c r="R15" s="101">
        <f t="shared" si="17"/>
        <v>1518</v>
      </c>
      <c r="S15" s="102">
        <f t="shared" si="18"/>
        <v>6558</v>
      </c>
      <c r="T15" s="103">
        <f t="shared" si="2"/>
        <v>257</v>
      </c>
      <c r="U15" s="104">
        <f t="shared" si="2"/>
        <v>84</v>
      </c>
      <c r="V15" s="105">
        <f t="shared" si="2"/>
        <v>341</v>
      </c>
      <c r="W15" s="106">
        <f t="shared" si="3"/>
        <v>838</v>
      </c>
      <c r="X15" s="86">
        <f t="shared" si="3"/>
        <v>253</v>
      </c>
      <c r="Y15" s="87">
        <f t="shared" si="3"/>
        <v>1091</v>
      </c>
      <c r="Z15" s="107">
        <f t="shared" si="4"/>
        <v>1.199428843407901</v>
      </c>
      <c r="AA15" s="83">
        <f t="shared" si="4"/>
        <v>1.2</v>
      </c>
      <c r="AB15" s="83">
        <f t="shared" si="4"/>
        <v>1.1995610023779038</v>
      </c>
    </row>
    <row r="16" spans="1:28" s="57" customFormat="1" ht="18" customHeight="1" x14ac:dyDescent="0.25">
      <c r="A16" s="84">
        <v>11</v>
      </c>
      <c r="B16" s="85">
        <f>ROUNDDOWN(($C$115+ROUNDDOWN(($A16*IF(501&lt;=$A16,$C$128,IF(101&lt;=$A16,$C$127,IF(51&lt;=$A16,$C$126,IF(31&lt;=$A16,$C$125,IF(21&lt;=$A16,$C$124,IF(11&lt;=$A16,$C$123,IF(1&lt;=$A16,$C$122,0)))))))),0))*1.1,0)</f>
        <v>4462</v>
      </c>
      <c r="C16" s="106">
        <f t="shared" si="5"/>
        <v>1507</v>
      </c>
      <c r="D16" s="111">
        <f t="shared" si="6"/>
        <v>5969</v>
      </c>
      <c r="E16" s="88">
        <f>ROUNDDOWN(($F$115+ROUNDDOWN(($A16*IF(501&lt;=$A16,$F$128,IF(101&lt;=$A16,$F$127,IF(51&lt;=$A16,$F$126,IF(31&lt;=$A16,$F$125,IF(21&lt;=$A16,$F$124,IF(11&lt;=$A16,$F$123,IF(1&lt;=$A16,$F$122,0)))))))),0))*1.1,0)</f>
        <v>4769</v>
      </c>
      <c r="F16" s="89">
        <f t="shared" si="7"/>
        <v>1601</v>
      </c>
      <c r="G16" s="90">
        <f t="shared" si="8"/>
        <v>6370</v>
      </c>
      <c r="H16" s="91">
        <f t="shared" si="9"/>
        <v>307</v>
      </c>
      <c r="I16" s="92">
        <f t="shared" si="10"/>
        <v>94</v>
      </c>
      <c r="J16" s="93">
        <f t="shared" si="11"/>
        <v>401</v>
      </c>
      <c r="K16" s="94">
        <f>ROUNDDOWN(($L$115+ROUNDDOWN(($A16*IF(501&lt;=$A16,$L$128,IF(101&lt;=$A16,$L$127,IF(51&lt;=$A16,$L$126,IF(31&lt;=$A16,$L$125,IF(21&lt;=$A16,$L$124,IF(11&lt;=$A16,$L$123,IF(1&lt;=$A16,$L$122,0)))))))),0))*1.1,0)</f>
        <v>5077</v>
      </c>
      <c r="L16" s="95">
        <f t="shared" si="12"/>
        <v>1708</v>
      </c>
      <c r="M16" s="96">
        <f t="shared" si="13"/>
        <v>6785</v>
      </c>
      <c r="N16" s="97">
        <f t="shared" si="14"/>
        <v>308</v>
      </c>
      <c r="O16" s="98">
        <f t="shared" si="15"/>
        <v>107</v>
      </c>
      <c r="P16" s="99">
        <f t="shared" si="16"/>
        <v>415</v>
      </c>
      <c r="Q16" s="100">
        <f>ROUNDDOWN(($R$115+ROUNDDOWN(($A16*IF(501&lt;=$A16,$R$128,IF(101&lt;=$A16,$R$127,IF(51&lt;=$A16,$R$126,IF(31&lt;=$A16,$R$125,IF(21&lt;=$A16,$R$124,IF(11&lt;=$A16,$R$123,IF(1&lt;=$A16,$R$122,0)))))))),0))*1.1,0)</f>
        <v>5350</v>
      </c>
      <c r="R16" s="101">
        <f t="shared" si="17"/>
        <v>1808</v>
      </c>
      <c r="S16" s="102">
        <f t="shared" si="18"/>
        <v>7158</v>
      </c>
      <c r="T16" s="103">
        <f t="shared" si="2"/>
        <v>273</v>
      </c>
      <c r="U16" s="104">
        <f t="shared" si="2"/>
        <v>100</v>
      </c>
      <c r="V16" s="105">
        <f t="shared" si="2"/>
        <v>373</v>
      </c>
      <c r="W16" s="106">
        <f t="shared" si="3"/>
        <v>888</v>
      </c>
      <c r="X16" s="86">
        <f t="shared" si="3"/>
        <v>301</v>
      </c>
      <c r="Y16" s="87">
        <f t="shared" si="3"/>
        <v>1189</v>
      </c>
      <c r="Z16" s="107">
        <f t="shared" si="4"/>
        <v>1.1990138951142986</v>
      </c>
      <c r="AA16" s="83">
        <f t="shared" si="4"/>
        <v>1.1997345719973458</v>
      </c>
      <c r="AB16" s="83">
        <f t="shared" si="4"/>
        <v>1.1991958452002009</v>
      </c>
    </row>
    <row r="17" spans="1:28" s="57" customFormat="1" ht="18" customHeight="1" x14ac:dyDescent="0.25">
      <c r="A17" s="84">
        <v>12</v>
      </c>
      <c r="B17" s="85">
        <f>ROUNDDOWN(($C$115+ROUNDDOWN(($A17*IF(501&lt;=$A17,$C$128,IF(101&lt;=$A17,$C$127,IF(51&lt;=$A17,$C$126,IF(31&lt;=$A17,$C$125,IF(21&lt;=$A17,$C$124,IF(11&lt;=$A17,$C$123,IF(1&lt;=$A17,$C$122,0)))))))),0))*1.1,0)</f>
        <v>4547</v>
      </c>
      <c r="C17" s="106">
        <f t="shared" si="5"/>
        <v>1584</v>
      </c>
      <c r="D17" s="111">
        <f t="shared" si="6"/>
        <v>6131</v>
      </c>
      <c r="E17" s="88">
        <f>ROUNDDOWN(($F$115+ROUNDDOWN(($A17*IF(501&lt;=$A17,$F$128,IF(101&lt;=$A17,$F$127,IF(51&lt;=$A17,$F$126,IF(31&lt;=$A17,$F$125,IF(21&lt;=$A17,$F$124,IF(11&lt;=$A17,$F$123,IF(1&lt;=$A17,$F$122,0)))))))),0))*1.1,0)</f>
        <v>4859</v>
      </c>
      <c r="F17" s="89">
        <f t="shared" si="7"/>
        <v>1683</v>
      </c>
      <c r="G17" s="90">
        <f t="shared" si="8"/>
        <v>6542</v>
      </c>
      <c r="H17" s="91">
        <f t="shared" si="9"/>
        <v>312</v>
      </c>
      <c r="I17" s="92">
        <f t="shared" si="10"/>
        <v>99</v>
      </c>
      <c r="J17" s="93">
        <f t="shared" si="11"/>
        <v>411</v>
      </c>
      <c r="K17" s="94">
        <f>ROUNDDOWN(($L$115+ROUNDDOWN(($A17*IF(501&lt;=$A17,$L$128,IF(101&lt;=$A17,$L$127,IF(51&lt;=$A17,$L$126,IF(31&lt;=$A17,$L$125,IF(21&lt;=$A17,$L$124,IF(11&lt;=$A17,$L$123,IF(1&lt;=$A17,$L$122,0)))))))),0))*1.1,0)</f>
        <v>5173</v>
      </c>
      <c r="L17" s="95">
        <f t="shared" si="12"/>
        <v>1795</v>
      </c>
      <c r="M17" s="96">
        <f t="shared" si="13"/>
        <v>6968</v>
      </c>
      <c r="N17" s="97">
        <f t="shared" si="14"/>
        <v>314</v>
      </c>
      <c r="O17" s="98">
        <f t="shared" si="15"/>
        <v>112</v>
      </c>
      <c r="P17" s="99">
        <f t="shared" si="16"/>
        <v>426</v>
      </c>
      <c r="Q17" s="100">
        <f>ROUNDDOWN(($R$115+ROUNDDOWN(($A17*IF(501&lt;=$A17,$R$128,IF(101&lt;=$A17,$R$127,IF(51&lt;=$A17,$R$126,IF(31&lt;=$A17,$R$125,IF(21&lt;=$A17,$R$124,IF(11&lt;=$A17,$R$123,IF(1&lt;=$A17,$R$122,0)))))))),0))*1.1,0)</f>
        <v>5451</v>
      </c>
      <c r="R17" s="101">
        <f t="shared" si="17"/>
        <v>1900</v>
      </c>
      <c r="S17" s="102">
        <f t="shared" si="18"/>
        <v>7351</v>
      </c>
      <c r="T17" s="103">
        <f t="shared" si="2"/>
        <v>278</v>
      </c>
      <c r="U17" s="104">
        <f t="shared" si="2"/>
        <v>105</v>
      </c>
      <c r="V17" s="105">
        <f t="shared" si="2"/>
        <v>383</v>
      </c>
      <c r="W17" s="106">
        <f t="shared" si="3"/>
        <v>904</v>
      </c>
      <c r="X17" s="86">
        <f t="shared" si="3"/>
        <v>316</v>
      </c>
      <c r="Y17" s="87">
        <f t="shared" si="3"/>
        <v>1220</v>
      </c>
      <c r="Z17" s="107">
        <f t="shared" si="4"/>
        <v>1.1988124037827139</v>
      </c>
      <c r="AA17" s="83">
        <f t="shared" si="4"/>
        <v>1.1994949494949494</v>
      </c>
      <c r="AB17" s="83">
        <f t="shared" si="4"/>
        <v>1.1989887457184798</v>
      </c>
    </row>
    <row r="18" spans="1:28" s="57" customFormat="1" ht="18" customHeight="1" x14ac:dyDescent="0.25">
      <c r="A18" s="84">
        <v>13</v>
      </c>
      <c r="B18" s="85">
        <f>ROUNDDOWN(($C$115+ROUNDDOWN(($A18*IF(501&lt;=$A18,$C$128,IF(101&lt;=$A18,$C$127,IF(51&lt;=$A18,$C$126,IF(31&lt;=$A18,$C$125,IF(21&lt;=$A18,$C$124,IF(11&lt;=$A18,$C$123,IF(1&lt;=$A18,$C$122,0)))))))),0))*1.1,0)</f>
        <v>4632</v>
      </c>
      <c r="C18" s="106">
        <f t="shared" si="5"/>
        <v>1661</v>
      </c>
      <c r="D18" s="111">
        <f t="shared" si="6"/>
        <v>6293</v>
      </c>
      <c r="E18" s="88">
        <f>ROUNDDOWN(($F$115+ROUNDDOWN(($A18*IF(501&lt;=$A18,$F$128,IF(101&lt;=$A18,$F$127,IF(51&lt;=$A18,$F$126,IF(31&lt;=$A18,$F$125,IF(21&lt;=$A18,$F$124,IF(11&lt;=$A18,$F$123,IF(1&lt;=$A18,$F$122,0)))))))),0))*1.1,0)</f>
        <v>4950</v>
      </c>
      <c r="F18" s="89">
        <f t="shared" si="7"/>
        <v>1764</v>
      </c>
      <c r="G18" s="90">
        <f t="shared" si="8"/>
        <v>6714</v>
      </c>
      <c r="H18" s="91">
        <f t="shared" si="9"/>
        <v>318</v>
      </c>
      <c r="I18" s="92">
        <f t="shared" si="10"/>
        <v>103</v>
      </c>
      <c r="J18" s="93">
        <f t="shared" si="11"/>
        <v>421</v>
      </c>
      <c r="K18" s="94">
        <f>ROUNDDOWN(($L$115+ROUNDDOWN(($A18*IF(501&lt;=$A18,$L$128,IF(101&lt;=$A18,$L$127,IF(51&lt;=$A18,$L$126,IF(31&lt;=$A18,$L$125,IF(21&lt;=$A18,$L$124,IF(11&lt;=$A18,$L$123,IF(1&lt;=$A18,$L$122,0)))))))),0))*1.1,0)</f>
        <v>5269</v>
      </c>
      <c r="L18" s="95">
        <f t="shared" si="12"/>
        <v>1882</v>
      </c>
      <c r="M18" s="96">
        <f t="shared" si="13"/>
        <v>7151</v>
      </c>
      <c r="N18" s="97">
        <f t="shared" si="14"/>
        <v>319</v>
      </c>
      <c r="O18" s="98">
        <f t="shared" si="15"/>
        <v>118</v>
      </c>
      <c r="P18" s="99">
        <f t="shared" si="16"/>
        <v>437</v>
      </c>
      <c r="Q18" s="100">
        <f>ROUNDDOWN(($R$115+ROUNDDOWN(($A18*IF(501&lt;=$A18,$R$128,IF(101&lt;=$A18,$R$127,IF(51&lt;=$A18,$R$126,IF(31&lt;=$A18,$R$125,IF(21&lt;=$A18,$R$124,IF(11&lt;=$A18,$R$123,IF(1&lt;=$A18,$R$122,0)))))))),0))*1.1,0)</f>
        <v>5552</v>
      </c>
      <c r="R18" s="101">
        <f t="shared" si="17"/>
        <v>1993</v>
      </c>
      <c r="S18" s="102">
        <f t="shared" si="18"/>
        <v>7545</v>
      </c>
      <c r="T18" s="103">
        <f t="shared" si="2"/>
        <v>283</v>
      </c>
      <c r="U18" s="104">
        <f t="shared" si="2"/>
        <v>111</v>
      </c>
      <c r="V18" s="105">
        <f t="shared" si="2"/>
        <v>394</v>
      </c>
      <c r="W18" s="106">
        <f t="shared" si="3"/>
        <v>920</v>
      </c>
      <c r="X18" s="86">
        <f t="shared" si="3"/>
        <v>332</v>
      </c>
      <c r="Y18" s="87">
        <f t="shared" si="3"/>
        <v>1252</v>
      </c>
      <c r="Z18" s="107">
        <f t="shared" si="4"/>
        <v>1.1986183074265975</v>
      </c>
      <c r="AA18" s="83">
        <f t="shared" si="4"/>
        <v>1.1998795906080675</v>
      </c>
      <c r="AB18" s="83">
        <f t="shared" si="4"/>
        <v>1.1989512156364215</v>
      </c>
    </row>
    <row r="19" spans="1:28" s="57" customFormat="1" ht="18" customHeight="1" x14ac:dyDescent="0.25">
      <c r="A19" s="84">
        <v>14</v>
      </c>
      <c r="B19" s="85">
        <f>ROUNDDOWN(($C$115+ROUNDDOWN(($A19*IF(501&lt;=$A19,$C$128,IF(101&lt;=$A19,$C$127,IF(51&lt;=$A19,$C$126,IF(31&lt;=$A19,$C$125,IF(21&lt;=$A19,$C$124,IF(11&lt;=$A19,$C$123,IF(1&lt;=$A19,$C$122,0)))))))),0))*1.1,0)</f>
        <v>4716</v>
      </c>
      <c r="C19" s="106">
        <f t="shared" si="5"/>
        <v>1738</v>
      </c>
      <c r="D19" s="111">
        <f t="shared" si="6"/>
        <v>6454</v>
      </c>
      <c r="E19" s="88">
        <f>ROUNDDOWN(($F$115+ROUNDDOWN(($A19*IF(501&lt;=$A19,$F$128,IF(101&lt;=$A19,$F$127,IF(51&lt;=$A19,$F$126,IF(31&lt;=$A19,$F$125,IF(21&lt;=$A19,$F$124,IF(11&lt;=$A19,$F$123,IF(1&lt;=$A19,$F$122,0)))))))),0))*1.1,0)</f>
        <v>5040</v>
      </c>
      <c r="F19" s="89">
        <f t="shared" si="7"/>
        <v>1845</v>
      </c>
      <c r="G19" s="90">
        <f t="shared" si="8"/>
        <v>6885</v>
      </c>
      <c r="H19" s="91">
        <f t="shared" si="9"/>
        <v>324</v>
      </c>
      <c r="I19" s="92">
        <f t="shared" si="10"/>
        <v>107</v>
      </c>
      <c r="J19" s="93">
        <f t="shared" si="11"/>
        <v>431</v>
      </c>
      <c r="K19" s="94">
        <f>ROUNDDOWN(($L$115+ROUNDDOWN(($A19*IF(501&lt;=$A19,$L$128,IF(101&lt;=$A19,$L$127,IF(51&lt;=$A19,$L$126,IF(31&lt;=$A19,$L$125,IF(21&lt;=$A19,$L$124,IF(11&lt;=$A19,$L$123,IF(1&lt;=$A19,$L$122,0)))))))),0))*1.1,0)</f>
        <v>5364</v>
      </c>
      <c r="L19" s="95">
        <f t="shared" si="12"/>
        <v>1969</v>
      </c>
      <c r="M19" s="96">
        <f t="shared" si="13"/>
        <v>7333</v>
      </c>
      <c r="N19" s="97">
        <f t="shared" si="14"/>
        <v>324</v>
      </c>
      <c r="O19" s="98">
        <f t="shared" si="15"/>
        <v>124</v>
      </c>
      <c r="P19" s="99">
        <f t="shared" si="16"/>
        <v>448</v>
      </c>
      <c r="Q19" s="100">
        <f>ROUNDDOWN(($R$115+ROUNDDOWN(($A19*IF(501&lt;=$A19,$R$128,IF(101&lt;=$A19,$R$127,IF(51&lt;=$A19,$R$126,IF(31&lt;=$A19,$R$125,IF(21&lt;=$A19,$R$124,IF(11&lt;=$A19,$R$123,IF(1&lt;=$A19,$R$122,0)))))))),0))*1.1,0)</f>
        <v>5654</v>
      </c>
      <c r="R19" s="101">
        <f t="shared" si="17"/>
        <v>2085</v>
      </c>
      <c r="S19" s="102">
        <f t="shared" si="18"/>
        <v>7739</v>
      </c>
      <c r="T19" s="103">
        <f t="shared" si="2"/>
        <v>290</v>
      </c>
      <c r="U19" s="104">
        <f t="shared" si="2"/>
        <v>116</v>
      </c>
      <c r="V19" s="105">
        <f t="shared" si="2"/>
        <v>406</v>
      </c>
      <c r="W19" s="106">
        <f t="shared" si="3"/>
        <v>938</v>
      </c>
      <c r="X19" s="86">
        <f t="shared" si="3"/>
        <v>347</v>
      </c>
      <c r="Y19" s="87">
        <f t="shared" si="3"/>
        <v>1285</v>
      </c>
      <c r="Z19" s="107">
        <f t="shared" si="4"/>
        <v>1.1988973706530959</v>
      </c>
      <c r="AA19" s="83">
        <f t="shared" si="4"/>
        <v>1.1996547756041427</v>
      </c>
      <c r="AB19" s="83">
        <f t="shared" si="4"/>
        <v>1.1991013325069724</v>
      </c>
    </row>
    <row r="20" spans="1:28" s="57" customFormat="1" ht="18" customHeight="1" x14ac:dyDescent="0.25">
      <c r="A20" s="84">
        <v>15</v>
      </c>
      <c r="B20" s="85">
        <f>ROUNDDOWN(($C$115+ROUNDDOWN(($A20*IF(501&lt;=$A20,$C$128,IF(101&lt;=$A20,$C$127,IF(51&lt;=$A20,$C$126,IF(31&lt;=$A20,$C$125,IF(21&lt;=$A20,$C$124,IF(11&lt;=$A20,$C$123,IF(1&lt;=$A20,$C$122,0)))))))),0))*1.1,0)</f>
        <v>4801</v>
      </c>
      <c r="C20" s="106">
        <f t="shared" si="5"/>
        <v>1815</v>
      </c>
      <c r="D20" s="111">
        <f t="shared" si="6"/>
        <v>6616</v>
      </c>
      <c r="E20" s="88">
        <f>ROUNDDOWN(($F$115+ROUNDDOWN(($A20*IF(501&lt;=$A20,$F$128,IF(101&lt;=$A20,$F$127,IF(51&lt;=$A20,$F$126,IF(31&lt;=$A20,$F$125,IF(21&lt;=$A20,$F$124,IF(11&lt;=$A20,$F$123,IF(1&lt;=$A20,$F$122,0)))))))),0))*1.1,0)</f>
        <v>5130</v>
      </c>
      <c r="F20" s="89">
        <f t="shared" si="7"/>
        <v>1927</v>
      </c>
      <c r="G20" s="90">
        <f t="shared" si="8"/>
        <v>7057</v>
      </c>
      <c r="H20" s="91">
        <f t="shared" si="9"/>
        <v>329</v>
      </c>
      <c r="I20" s="92">
        <f t="shared" si="10"/>
        <v>112</v>
      </c>
      <c r="J20" s="93">
        <f t="shared" si="11"/>
        <v>441</v>
      </c>
      <c r="K20" s="94">
        <f>ROUNDDOWN(($L$115+ROUNDDOWN(($A20*IF(501&lt;=$A20,$L$128,IF(101&lt;=$A20,$L$127,IF(51&lt;=$A20,$L$126,IF(31&lt;=$A20,$L$125,IF(21&lt;=$A20,$L$124,IF(11&lt;=$A20,$L$123,IF(1&lt;=$A20,$L$122,0)))))))),0))*1.1,0)</f>
        <v>5460</v>
      </c>
      <c r="L20" s="95">
        <f t="shared" si="12"/>
        <v>2055</v>
      </c>
      <c r="M20" s="96">
        <f t="shared" si="13"/>
        <v>7515</v>
      </c>
      <c r="N20" s="97">
        <f t="shared" si="14"/>
        <v>330</v>
      </c>
      <c r="O20" s="98">
        <f t="shared" si="15"/>
        <v>128</v>
      </c>
      <c r="P20" s="99">
        <f t="shared" si="16"/>
        <v>458</v>
      </c>
      <c r="Q20" s="100">
        <f>ROUNDDOWN(($R$115+ROUNDDOWN(($A20*IF(501&lt;=$A20,$R$128,IF(101&lt;=$A20,$R$127,IF(51&lt;=$A20,$R$126,IF(31&lt;=$A20,$R$125,IF(21&lt;=$A20,$R$124,IF(11&lt;=$A20,$R$123,IF(1&lt;=$A20,$R$122,0)))))))),0))*1.1,0)</f>
        <v>5755</v>
      </c>
      <c r="R20" s="101">
        <f t="shared" si="17"/>
        <v>2178</v>
      </c>
      <c r="S20" s="102">
        <f t="shared" si="18"/>
        <v>7933</v>
      </c>
      <c r="T20" s="103">
        <f t="shared" ref="T20:V69" si="19">Q20-K20</f>
        <v>295</v>
      </c>
      <c r="U20" s="104">
        <f t="shared" si="19"/>
        <v>123</v>
      </c>
      <c r="V20" s="105">
        <f t="shared" si="19"/>
        <v>418</v>
      </c>
      <c r="W20" s="106">
        <f t="shared" ref="W20:Y69" si="20">Q20-B20</f>
        <v>954</v>
      </c>
      <c r="X20" s="86">
        <f t="shared" si="20"/>
        <v>363</v>
      </c>
      <c r="Y20" s="87">
        <f t="shared" si="20"/>
        <v>1317</v>
      </c>
      <c r="Z20" s="107">
        <f t="shared" ref="Z20:AB69" si="21">Q20/B20</f>
        <v>1.1987086023745053</v>
      </c>
      <c r="AA20" s="83">
        <f t="shared" si="21"/>
        <v>1.2</v>
      </c>
      <c r="AB20" s="83">
        <f t="shared" si="21"/>
        <v>1.199062877871826</v>
      </c>
    </row>
    <row r="21" spans="1:28" s="57" customFormat="1" ht="18" customHeight="1" x14ac:dyDescent="0.25">
      <c r="A21" s="84">
        <v>16</v>
      </c>
      <c r="B21" s="85">
        <f>ROUNDDOWN(($C$115+ROUNDDOWN(($A21*IF(501&lt;=$A21,$C$128,IF(101&lt;=$A21,$C$127,IF(51&lt;=$A21,$C$126,IF(31&lt;=$A21,$C$125,IF(21&lt;=$A21,$C$124,IF(11&lt;=$A21,$C$123,IF(1&lt;=$A21,$C$122,0)))))))),0))*1.1,0)</f>
        <v>4886</v>
      </c>
      <c r="C21" s="106">
        <f t="shared" si="5"/>
        <v>1892</v>
      </c>
      <c r="D21" s="111">
        <f t="shared" si="6"/>
        <v>6778</v>
      </c>
      <c r="E21" s="88">
        <f>ROUNDDOWN(($F$115+ROUNDDOWN(($A21*IF(501&lt;=$A21,$F$128,IF(101&lt;=$A21,$F$127,IF(51&lt;=$A21,$F$126,IF(31&lt;=$A21,$F$125,IF(21&lt;=$A21,$F$124,IF(11&lt;=$A21,$F$123,IF(1&lt;=$A21,$F$122,0)))))))),0))*1.1,0)</f>
        <v>5220</v>
      </c>
      <c r="F21" s="89">
        <f t="shared" si="7"/>
        <v>2008</v>
      </c>
      <c r="G21" s="90">
        <f t="shared" si="8"/>
        <v>7228</v>
      </c>
      <c r="H21" s="91">
        <f t="shared" si="9"/>
        <v>334</v>
      </c>
      <c r="I21" s="92">
        <f t="shared" si="10"/>
        <v>116</v>
      </c>
      <c r="J21" s="93">
        <f t="shared" si="11"/>
        <v>450</v>
      </c>
      <c r="K21" s="94">
        <f>ROUNDDOWN(($L$115+ROUNDDOWN(($A21*IF(501&lt;=$A21,$L$128,IF(101&lt;=$A21,$L$127,IF(51&lt;=$A21,$L$126,IF(31&lt;=$A21,$L$125,IF(21&lt;=$A21,$L$124,IF(11&lt;=$A21,$L$123,IF(1&lt;=$A21,$L$122,0)))))))),0))*1.1,0)</f>
        <v>5556</v>
      </c>
      <c r="L21" s="95">
        <f t="shared" si="12"/>
        <v>2142</v>
      </c>
      <c r="M21" s="96">
        <f t="shared" si="13"/>
        <v>7698</v>
      </c>
      <c r="N21" s="97">
        <f t="shared" si="14"/>
        <v>336</v>
      </c>
      <c r="O21" s="98">
        <f t="shared" si="15"/>
        <v>134</v>
      </c>
      <c r="P21" s="99">
        <f t="shared" si="16"/>
        <v>470</v>
      </c>
      <c r="Q21" s="100">
        <f>ROUNDDOWN(($R$115+ROUNDDOWN(($A21*IF(501&lt;=$A21,$R$128,IF(101&lt;=$A21,$R$127,IF(51&lt;=$A21,$R$126,IF(31&lt;=$A21,$R$125,IF(21&lt;=$A21,$R$124,IF(11&lt;=$A21,$R$123,IF(1&lt;=$A21,$R$122,0)))))))),0))*1.1,0)</f>
        <v>5856</v>
      </c>
      <c r="R21" s="101">
        <f t="shared" si="17"/>
        <v>2270</v>
      </c>
      <c r="S21" s="102">
        <f t="shared" si="18"/>
        <v>8126</v>
      </c>
      <c r="T21" s="103">
        <f t="shared" si="19"/>
        <v>300</v>
      </c>
      <c r="U21" s="104">
        <f t="shared" si="19"/>
        <v>128</v>
      </c>
      <c r="V21" s="105">
        <f t="shared" si="19"/>
        <v>428</v>
      </c>
      <c r="W21" s="106">
        <f t="shared" si="20"/>
        <v>970</v>
      </c>
      <c r="X21" s="86">
        <f t="shared" si="20"/>
        <v>378</v>
      </c>
      <c r="Y21" s="87">
        <f t="shared" si="20"/>
        <v>1348</v>
      </c>
      <c r="Z21" s="107">
        <f t="shared" si="21"/>
        <v>1.1985264019647974</v>
      </c>
      <c r="AA21" s="83">
        <f t="shared" si="21"/>
        <v>1.1997885835095137</v>
      </c>
      <c r="AB21" s="83">
        <f t="shared" si="21"/>
        <v>1.1988787252876956</v>
      </c>
    </row>
    <row r="22" spans="1:28" s="57" customFormat="1" ht="18" customHeight="1" x14ac:dyDescent="0.25">
      <c r="A22" s="84">
        <v>17</v>
      </c>
      <c r="B22" s="85">
        <f>ROUNDDOWN(($C$115+ROUNDDOWN(($A22*IF(501&lt;=$A22,$C$128,IF(101&lt;=$A22,$C$127,IF(51&lt;=$A22,$C$126,IF(31&lt;=$A22,$C$125,IF(21&lt;=$A22,$C$124,IF(11&lt;=$A22,$C$123,IF(1&lt;=$A22,$C$122,0)))))))),0))*1.1,0)</f>
        <v>4970</v>
      </c>
      <c r="C22" s="106">
        <f t="shared" si="5"/>
        <v>1969</v>
      </c>
      <c r="D22" s="111">
        <f t="shared" si="6"/>
        <v>6939</v>
      </c>
      <c r="E22" s="88">
        <f>ROUNDDOWN(($F$115+ROUNDDOWN(($A22*IF(501&lt;=$A22,$F$128,IF(101&lt;=$A22,$F$127,IF(51&lt;=$A22,$F$126,IF(31&lt;=$A22,$F$125,IF(21&lt;=$A22,$F$124,IF(11&lt;=$A22,$F$123,IF(1&lt;=$A22,$F$122,0)))))))),0))*1.1,0)</f>
        <v>5310</v>
      </c>
      <c r="F22" s="89">
        <f t="shared" si="7"/>
        <v>2090</v>
      </c>
      <c r="G22" s="90">
        <f t="shared" si="8"/>
        <v>7400</v>
      </c>
      <c r="H22" s="91">
        <f t="shared" si="9"/>
        <v>340</v>
      </c>
      <c r="I22" s="92">
        <f t="shared" si="10"/>
        <v>121</v>
      </c>
      <c r="J22" s="93">
        <f t="shared" si="11"/>
        <v>461</v>
      </c>
      <c r="K22" s="94">
        <f>ROUNDDOWN(($L$115+ROUNDDOWN(($A22*IF(501&lt;=$A22,$L$128,IF(101&lt;=$A22,$L$127,IF(51&lt;=$A22,$L$126,IF(31&lt;=$A22,$L$125,IF(21&lt;=$A22,$L$124,IF(11&lt;=$A22,$L$123,IF(1&lt;=$A22,$L$122,0)))))))),0))*1.1,0)</f>
        <v>5651</v>
      </c>
      <c r="L22" s="95">
        <f t="shared" si="12"/>
        <v>2229</v>
      </c>
      <c r="M22" s="96">
        <f t="shared" si="13"/>
        <v>7880</v>
      </c>
      <c r="N22" s="97">
        <f t="shared" si="14"/>
        <v>341</v>
      </c>
      <c r="O22" s="98">
        <f t="shared" si="15"/>
        <v>139</v>
      </c>
      <c r="P22" s="99">
        <f t="shared" si="16"/>
        <v>480</v>
      </c>
      <c r="Q22" s="100">
        <f>ROUNDDOWN(($R$115+ROUNDDOWN(($A22*IF(501&lt;=$A22,$R$128,IF(101&lt;=$A22,$R$127,IF(51&lt;=$A22,$R$126,IF(31&lt;=$A22,$R$125,IF(21&lt;=$A22,$R$124,IF(11&lt;=$A22,$R$123,IF(1&lt;=$A22,$R$122,0)))))))),0))*1.1,0)</f>
        <v>5957</v>
      </c>
      <c r="R22" s="101">
        <f t="shared" si="17"/>
        <v>2362</v>
      </c>
      <c r="S22" s="102">
        <f t="shared" si="18"/>
        <v>8319</v>
      </c>
      <c r="T22" s="103">
        <f t="shared" si="19"/>
        <v>306</v>
      </c>
      <c r="U22" s="104">
        <f t="shared" si="19"/>
        <v>133</v>
      </c>
      <c r="V22" s="105">
        <f t="shared" si="19"/>
        <v>439</v>
      </c>
      <c r="W22" s="106">
        <f t="shared" si="20"/>
        <v>987</v>
      </c>
      <c r="X22" s="86">
        <f t="shared" si="20"/>
        <v>393</v>
      </c>
      <c r="Y22" s="87">
        <f t="shared" si="20"/>
        <v>1380</v>
      </c>
      <c r="Z22" s="107">
        <f t="shared" si="21"/>
        <v>1.1985915492957746</v>
      </c>
      <c r="AA22" s="83">
        <f t="shared" si="21"/>
        <v>1.1995937023869985</v>
      </c>
      <c r="AB22" s="83">
        <f t="shared" si="21"/>
        <v>1.1988759187202767</v>
      </c>
    </row>
    <row r="23" spans="1:28" s="57" customFormat="1" ht="18" customHeight="1" x14ac:dyDescent="0.25">
      <c r="A23" s="84">
        <v>18</v>
      </c>
      <c r="B23" s="85">
        <f>ROUNDDOWN(($C$115+ROUNDDOWN(($A23*IF(501&lt;=$A23,$C$128,IF(101&lt;=$A23,$C$127,IF(51&lt;=$A23,$C$126,IF(31&lt;=$A23,$C$125,IF(21&lt;=$A23,$C$124,IF(11&lt;=$A23,$C$123,IF(1&lt;=$A23,$C$122,0)))))))),0))*1.1,0)</f>
        <v>5055</v>
      </c>
      <c r="C23" s="106">
        <f t="shared" si="5"/>
        <v>2046</v>
      </c>
      <c r="D23" s="111">
        <f t="shared" si="6"/>
        <v>7101</v>
      </c>
      <c r="E23" s="88">
        <f>ROUNDDOWN(($F$115+ROUNDDOWN(($A23*IF(501&lt;=$A23,$F$128,IF(101&lt;=$A23,$F$127,IF(51&lt;=$A23,$F$126,IF(31&lt;=$A23,$F$125,IF(21&lt;=$A23,$F$124,IF(11&lt;=$A23,$F$123,IF(1&lt;=$A23,$F$122,0)))))))),0))*1.1,0)</f>
        <v>5401</v>
      </c>
      <c r="F23" s="89">
        <f t="shared" si="7"/>
        <v>2171</v>
      </c>
      <c r="G23" s="90">
        <f t="shared" si="8"/>
        <v>7572</v>
      </c>
      <c r="H23" s="91">
        <f t="shared" si="9"/>
        <v>346</v>
      </c>
      <c r="I23" s="92">
        <f t="shared" si="10"/>
        <v>125</v>
      </c>
      <c r="J23" s="93">
        <f t="shared" si="11"/>
        <v>471</v>
      </c>
      <c r="K23" s="94">
        <f>ROUNDDOWN(($L$115+ROUNDDOWN(($A23*IF(501&lt;=$A23,$L$128,IF(101&lt;=$A23,$L$127,IF(51&lt;=$A23,$L$126,IF(31&lt;=$A23,$L$125,IF(21&lt;=$A23,$L$124,IF(11&lt;=$A23,$L$123,IF(1&lt;=$A23,$L$122,0)))))))),0))*1.1,0)</f>
        <v>5747</v>
      </c>
      <c r="L23" s="95">
        <f t="shared" si="12"/>
        <v>2316</v>
      </c>
      <c r="M23" s="96">
        <f t="shared" si="13"/>
        <v>8063</v>
      </c>
      <c r="N23" s="97">
        <f t="shared" si="14"/>
        <v>346</v>
      </c>
      <c r="O23" s="98">
        <f t="shared" si="15"/>
        <v>145</v>
      </c>
      <c r="P23" s="99">
        <f t="shared" si="16"/>
        <v>491</v>
      </c>
      <c r="Q23" s="100">
        <f>ROUNDDOWN(($R$115+ROUNDDOWN(($A23*IF(501&lt;=$A23,$R$128,IF(101&lt;=$A23,$R$127,IF(51&lt;=$A23,$R$126,IF(31&lt;=$A23,$R$125,IF(21&lt;=$A23,$R$124,IF(11&lt;=$A23,$R$123,IF(1&lt;=$A23,$R$122,0)))))))),0))*1.1,0)</f>
        <v>6058</v>
      </c>
      <c r="R23" s="101">
        <f t="shared" si="17"/>
        <v>2455</v>
      </c>
      <c r="S23" s="102">
        <f t="shared" si="18"/>
        <v>8513</v>
      </c>
      <c r="T23" s="103">
        <f t="shared" si="19"/>
        <v>311</v>
      </c>
      <c r="U23" s="104">
        <f t="shared" si="19"/>
        <v>139</v>
      </c>
      <c r="V23" s="105">
        <f t="shared" si="19"/>
        <v>450</v>
      </c>
      <c r="W23" s="106">
        <f t="shared" si="20"/>
        <v>1003</v>
      </c>
      <c r="X23" s="86">
        <f t="shared" si="20"/>
        <v>409</v>
      </c>
      <c r="Y23" s="87">
        <f t="shared" si="20"/>
        <v>1412</v>
      </c>
      <c r="Z23" s="107">
        <f t="shared" si="21"/>
        <v>1.1984174085064292</v>
      </c>
      <c r="AA23" s="83">
        <f t="shared" si="21"/>
        <v>1.1999022482893451</v>
      </c>
      <c r="AB23" s="83">
        <f t="shared" si="21"/>
        <v>1.1988452330657653</v>
      </c>
    </row>
    <row r="24" spans="1:28" s="57" customFormat="1" ht="18" customHeight="1" x14ac:dyDescent="0.25">
      <c r="A24" s="112">
        <v>19</v>
      </c>
      <c r="B24" s="113">
        <f>ROUNDDOWN(($C$115+ROUNDDOWN(($A24*IF(501&lt;=$A24,$C$128,IF(101&lt;=$A24,$C$127,IF(51&lt;=$A24,$C$126,IF(31&lt;=$A24,$C$125,IF(21&lt;=$A24,$C$124,IF(11&lt;=$A24,$C$123,IF(1&lt;=$A24,$C$122,0)))))))),0))*1.1,0)</f>
        <v>5140</v>
      </c>
      <c r="C24" s="114">
        <f t="shared" si="5"/>
        <v>2123</v>
      </c>
      <c r="D24" s="115">
        <f t="shared" si="6"/>
        <v>7263</v>
      </c>
      <c r="E24" s="116">
        <f>ROUNDDOWN(($F$115+ROUNDDOWN(($A24*IF(501&lt;=$A24,$F$128,IF(101&lt;=$A24,$F$127,IF(51&lt;=$A24,$F$126,IF(31&lt;=$A24,$F$125,IF(21&lt;=$A24,$F$124,IF(11&lt;=$A24,$F$123,IF(1&lt;=$A24,$F$122,0)))))))),0))*1.1,0)</f>
        <v>5491</v>
      </c>
      <c r="F24" s="117">
        <f t="shared" si="7"/>
        <v>2252</v>
      </c>
      <c r="G24" s="118">
        <f t="shared" si="8"/>
        <v>7743</v>
      </c>
      <c r="H24" s="119">
        <f t="shared" si="9"/>
        <v>351</v>
      </c>
      <c r="I24" s="120">
        <f t="shared" si="10"/>
        <v>129</v>
      </c>
      <c r="J24" s="121">
        <f t="shared" si="11"/>
        <v>480</v>
      </c>
      <c r="K24" s="122">
        <f>ROUNDDOWN(($L$115+ROUNDDOWN(($A24*IF(501&lt;=$A24,$L$128,IF(101&lt;=$A24,$L$127,IF(51&lt;=$A24,$L$126,IF(31&lt;=$A24,$L$125,IF(21&lt;=$A24,$L$124,IF(11&lt;=$A24,$L$123,IF(1&lt;=$A24,$L$122,0)))))))),0))*1.1,0)</f>
        <v>5843</v>
      </c>
      <c r="L24" s="123">
        <f t="shared" si="12"/>
        <v>2403</v>
      </c>
      <c r="M24" s="124">
        <f t="shared" si="13"/>
        <v>8246</v>
      </c>
      <c r="N24" s="125">
        <f t="shared" si="14"/>
        <v>352</v>
      </c>
      <c r="O24" s="126">
        <f t="shared" si="15"/>
        <v>151</v>
      </c>
      <c r="P24" s="127">
        <f t="shared" si="16"/>
        <v>503</v>
      </c>
      <c r="Q24" s="128">
        <f>ROUNDDOWN(($R$115+ROUNDDOWN(($A24*IF(501&lt;=$A24,$R$128,IF(101&lt;=$A24,$R$127,IF(51&lt;=$A24,$R$126,IF(31&lt;=$A24,$R$125,IF(21&lt;=$A24,$R$124,IF(11&lt;=$A24,$R$123,IF(1&lt;=$A24,$R$122,0)))))))),0))*1.1,0)</f>
        <v>6160</v>
      </c>
      <c r="R24" s="129">
        <f t="shared" si="17"/>
        <v>2547</v>
      </c>
      <c r="S24" s="130">
        <f t="shared" si="18"/>
        <v>8707</v>
      </c>
      <c r="T24" s="131">
        <f t="shared" si="19"/>
        <v>317</v>
      </c>
      <c r="U24" s="132">
        <f t="shared" si="19"/>
        <v>144</v>
      </c>
      <c r="V24" s="133">
        <f t="shared" si="19"/>
        <v>461</v>
      </c>
      <c r="W24" s="114">
        <f t="shared" si="20"/>
        <v>1020</v>
      </c>
      <c r="X24" s="134">
        <f t="shared" si="20"/>
        <v>424</v>
      </c>
      <c r="Y24" s="135">
        <f t="shared" si="20"/>
        <v>1444</v>
      </c>
      <c r="Z24" s="136">
        <f t="shared" si="21"/>
        <v>1.1984435797665369</v>
      </c>
      <c r="AA24" s="137">
        <f t="shared" si="21"/>
        <v>1.1997173810645314</v>
      </c>
      <c r="AB24" s="137">
        <f t="shared" si="21"/>
        <v>1.1988159162880352</v>
      </c>
    </row>
    <row r="25" spans="1:28" s="57" customFormat="1" ht="18" customHeight="1" x14ac:dyDescent="0.25">
      <c r="A25" s="84">
        <v>20</v>
      </c>
      <c r="B25" s="85">
        <f>ROUNDDOWN(($C$115+ROUNDDOWN(($A25*IF(501&lt;=$A25,$C$128,IF(101&lt;=$A25,$C$127,IF(51&lt;=$A25,$C$126,IF(31&lt;=$A25,$C$125,IF(21&lt;=$A25,$C$124,IF(11&lt;=$A25,$C$123,IF(1&lt;=$A25,$C$122,0)))))))),0))*1.1,0)</f>
        <v>5225</v>
      </c>
      <c r="C25" s="106">
        <f t="shared" si="5"/>
        <v>2200</v>
      </c>
      <c r="D25" s="111">
        <f t="shared" si="6"/>
        <v>7425</v>
      </c>
      <c r="E25" s="88">
        <f>ROUNDDOWN(($F$115+ROUNDDOWN(($A25*IF(501&lt;=$A25,$F$128,IF(101&lt;=$A25,$F$127,IF(51&lt;=$A25,$F$126,IF(31&lt;=$A25,$F$125,IF(21&lt;=$A25,$F$124,IF(11&lt;=$A25,$F$123,IF(1&lt;=$A25,$F$122,0)))))))),0))*1.1,0)</f>
        <v>5581</v>
      </c>
      <c r="F25" s="89">
        <f t="shared" si="7"/>
        <v>2334</v>
      </c>
      <c r="G25" s="90">
        <f t="shared" si="8"/>
        <v>7915</v>
      </c>
      <c r="H25" s="91">
        <f t="shared" si="9"/>
        <v>356</v>
      </c>
      <c r="I25" s="92">
        <f t="shared" si="10"/>
        <v>134</v>
      </c>
      <c r="J25" s="93">
        <f t="shared" si="11"/>
        <v>490</v>
      </c>
      <c r="K25" s="94">
        <f>ROUNDDOWN(($L$115+ROUNDDOWN(($A25*IF(501&lt;=$A25,$L$128,IF(101&lt;=$A25,$L$127,IF(51&lt;=$A25,$L$126,IF(31&lt;=$A25,$L$125,IF(21&lt;=$A25,$L$124,IF(11&lt;=$A25,$L$123,IF(1&lt;=$A25,$L$122,0)))))))),0))*1.1,0)</f>
        <v>5938</v>
      </c>
      <c r="L25" s="95">
        <f t="shared" si="12"/>
        <v>2490</v>
      </c>
      <c r="M25" s="96">
        <f t="shared" si="13"/>
        <v>8428</v>
      </c>
      <c r="N25" s="97">
        <f t="shared" si="14"/>
        <v>357</v>
      </c>
      <c r="O25" s="98">
        <f t="shared" si="15"/>
        <v>156</v>
      </c>
      <c r="P25" s="99">
        <f t="shared" si="16"/>
        <v>513</v>
      </c>
      <c r="Q25" s="100">
        <f>ROUNDDOWN(($R$115+ROUNDDOWN(($A25*IF(501&lt;=$A25,$R$128,IF(101&lt;=$A25,$R$127,IF(51&lt;=$A25,$R$126,IF(31&lt;=$A25,$R$125,IF(21&lt;=$A25,$R$124,IF(11&lt;=$A25,$R$123,IF(1&lt;=$A25,$R$122,0)))))))),0))*1.1,0)</f>
        <v>6261</v>
      </c>
      <c r="R25" s="101">
        <f t="shared" si="17"/>
        <v>2640</v>
      </c>
      <c r="S25" s="102">
        <f t="shared" si="18"/>
        <v>8901</v>
      </c>
      <c r="T25" s="103">
        <f t="shared" si="19"/>
        <v>323</v>
      </c>
      <c r="U25" s="104">
        <f t="shared" si="19"/>
        <v>150</v>
      </c>
      <c r="V25" s="105">
        <f t="shared" si="19"/>
        <v>473</v>
      </c>
      <c r="W25" s="106">
        <f t="shared" si="20"/>
        <v>1036</v>
      </c>
      <c r="X25" s="86">
        <f t="shared" si="20"/>
        <v>440</v>
      </c>
      <c r="Y25" s="87">
        <f t="shared" si="20"/>
        <v>1476</v>
      </c>
      <c r="Z25" s="107">
        <f t="shared" si="21"/>
        <v>1.1982775119617224</v>
      </c>
      <c r="AA25" s="83">
        <f t="shared" si="21"/>
        <v>1.2</v>
      </c>
      <c r="AB25" s="83">
        <f t="shared" si="21"/>
        <v>1.1987878787878787</v>
      </c>
    </row>
    <row r="26" spans="1:28" s="57" customFormat="1" ht="18" customHeight="1" x14ac:dyDescent="0.25">
      <c r="A26" s="108">
        <v>21</v>
      </c>
      <c r="B26" s="109">
        <f>ROUNDDOWN(($C$115+ROUNDDOWN(($A26*IF(501&lt;=$A26,$C$128,IF(101&lt;=$A26,$C$127,IF(51&lt;=$A26,$C$126,IF(31&lt;=$A26,$C$125,IF(21&lt;=$A26,$C$124,IF(11&lt;=$A26,$C$123,IF(1&lt;=$A26,$C$122,0)))))))),0))*1.1,0)</f>
        <v>6095</v>
      </c>
      <c r="C26" s="80">
        <f t="shared" si="5"/>
        <v>2970</v>
      </c>
      <c r="D26" s="110">
        <f t="shared" si="6"/>
        <v>9065</v>
      </c>
      <c r="E26" s="62">
        <f>ROUNDDOWN(($F$115+ROUNDDOWN(($A26*IF(501&lt;=$A26,$F$128,IF(101&lt;=$A26,$F$127,IF(51&lt;=$A26,$F$126,IF(31&lt;=$A26,$F$125,IF(21&lt;=$A26,$F$124,IF(11&lt;=$A26,$F$123,IF(1&lt;=$A26,$F$122,0)))))))),0))*1.1,0)</f>
        <v>6503</v>
      </c>
      <c r="F26" s="63">
        <f t="shared" si="7"/>
        <v>3177</v>
      </c>
      <c r="G26" s="64">
        <f t="shared" si="8"/>
        <v>9680</v>
      </c>
      <c r="H26" s="65">
        <f t="shared" si="9"/>
        <v>408</v>
      </c>
      <c r="I26" s="66">
        <f t="shared" si="10"/>
        <v>207</v>
      </c>
      <c r="J26" s="67">
        <f t="shared" si="11"/>
        <v>615</v>
      </c>
      <c r="K26" s="68">
        <f>ROUNDDOWN(($L$115+ROUNDDOWN(($A26*IF(501&lt;=$A26,$L$128,IF(101&lt;=$A26,$L$127,IF(51&lt;=$A26,$L$126,IF(31&lt;=$A26,$L$125,IF(21&lt;=$A26,$L$124,IF(11&lt;=$A26,$L$123,IF(1&lt;=$A26,$L$122,0)))))))),0))*1.1,0)</f>
        <v>6935</v>
      </c>
      <c r="L26" s="69">
        <f t="shared" si="12"/>
        <v>3385</v>
      </c>
      <c r="M26" s="70">
        <f t="shared" si="13"/>
        <v>10320</v>
      </c>
      <c r="N26" s="71">
        <f t="shared" si="14"/>
        <v>432</v>
      </c>
      <c r="O26" s="72">
        <f t="shared" si="15"/>
        <v>208</v>
      </c>
      <c r="P26" s="73">
        <f t="shared" si="16"/>
        <v>640</v>
      </c>
      <c r="Q26" s="74">
        <f>ROUNDDOWN(($R$115+ROUNDDOWN(($A26*IF(501&lt;=$A26,$R$128,IF(101&lt;=$A26,$R$127,IF(51&lt;=$A26,$R$126,IF(31&lt;=$A26,$R$125,IF(21&lt;=$A26,$R$124,IF(11&lt;=$A26,$R$123,IF(1&lt;=$A26,$R$122,0)))))))),0))*1.1,0)</f>
        <v>7309</v>
      </c>
      <c r="R26" s="75">
        <f t="shared" si="17"/>
        <v>3564</v>
      </c>
      <c r="S26" s="76">
        <f t="shared" si="18"/>
        <v>10873</v>
      </c>
      <c r="T26" s="77">
        <f t="shared" si="19"/>
        <v>374</v>
      </c>
      <c r="U26" s="78">
        <f t="shared" si="19"/>
        <v>179</v>
      </c>
      <c r="V26" s="79">
        <f t="shared" si="19"/>
        <v>553</v>
      </c>
      <c r="W26" s="80">
        <f t="shared" si="20"/>
        <v>1214</v>
      </c>
      <c r="X26" s="81">
        <f t="shared" si="20"/>
        <v>594</v>
      </c>
      <c r="Y26" s="82">
        <f t="shared" si="20"/>
        <v>1808</v>
      </c>
      <c r="Z26" s="83">
        <f t="shared" si="21"/>
        <v>1.1991796554552911</v>
      </c>
      <c r="AA26" s="83">
        <f t="shared" si="21"/>
        <v>1.2</v>
      </c>
      <c r="AB26" s="83">
        <f t="shared" si="21"/>
        <v>1.1994484280198565</v>
      </c>
    </row>
    <row r="27" spans="1:28" s="57" customFormat="1" ht="18" customHeight="1" x14ac:dyDescent="0.25">
      <c r="A27" s="84">
        <v>22</v>
      </c>
      <c r="B27" s="85">
        <f>ROUNDDOWN(($C$115+ROUNDDOWN(($A27*IF(501&lt;=$A27,$C$128,IF(101&lt;=$A27,$C$127,IF(51&lt;=$A27,$C$126,IF(31&lt;=$A27,$C$125,IF(21&lt;=$A27,$C$124,IF(11&lt;=$A27,$C$123,IF(1&lt;=$A27,$C$122,0)))))))),0))*1.1,0)</f>
        <v>6217</v>
      </c>
      <c r="C27" s="106">
        <f t="shared" si="5"/>
        <v>3080</v>
      </c>
      <c r="D27" s="111">
        <f t="shared" si="6"/>
        <v>9297</v>
      </c>
      <c r="E27" s="88">
        <f>ROUNDDOWN(($F$115+ROUNDDOWN(($A27*IF(501&lt;=$A27,$F$128,IF(101&lt;=$A27,$F$127,IF(51&lt;=$A27,$F$126,IF(31&lt;=$A27,$F$125,IF(21&lt;=$A27,$F$124,IF(11&lt;=$A27,$F$123,IF(1&lt;=$A27,$F$122,0)))))))),0))*1.1,0)</f>
        <v>6633</v>
      </c>
      <c r="F27" s="89">
        <f t="shared" si="7"/>
        <v>3295</v>
      </c>
      <c r="G27" s="90">
        <f t="shared" si="8"/>
        <v>9928</v>
      </c>
      <c r="H27" s="91">
        <f t="shared" si="9"/>
        <v>416</v>
      </c>
      <c r="I27" s="92">
        <f t="shared" si="10"/>
        <v>215</v>
      </c>
      <c r="J27" s="93">
        <f t="shared" si="11"/>
        <v>631</v>
      </c>
      <c r="K27" s="94">
        <f>ROUNDDOWN(($L$115+ROUNDDOWN(($A27*IF(501&lt;=$A27,$L$128,IF(101&lt;=$A27,$L$127,IF(51&lt;=$A27,$L$126,IF(31&lt;=$A27,$L$125,IF(21&lt;=$A27,$L$124,IF(11&lt;=$A27,$L$123,IF(1&lt;=$A27,$L$122,0)))))))),0))*1.1,0)</f>
        <v>7074</v>
      </c>
      <c r="L27" s="95">
        <f t="shared" si="12"/>
        <v>3511</v>
      </c>
      <c r="M27" s="96">
        <f t="shared" si="13"/>
        <v>10585</v>
      </c>
      <c r="N27" s="97">
        <f t="shared" si="14"/>
        <v>441</v>
      </c>
      <c r="O27" s="98">
        <f t="shared" si="15"/>
        <v>216</v>
      </c>
      <c r="P27" s="99">
        <f t="shared" si="16"/>
        <v>657</v>
      </c>
      <c r="Q27" s="100">
        <f>ROUNDDOWN(($R$115+ROUNDDOWN(($A27*IF(501&lt;=$A27,$R$128,IF(101&lt;=$A27,$R$127,IF(51&lt;=$A27,$R$126,IF(31&lt;=$A27,$R$125,IF(21&lt;=$A27,$R$124,IF(11&lt;=$A27,$R$123,IF(1&lt;=$A27,$R$122,0)))))))),0))*1.1,0)</f>
        <v>7455</v>
      </c>
      <c r="R27" s="101">
        <f t="shared" si="17"/>
        <v>3696</v>
      </c>
      <c r="S27" s="102">
        <f t="shared" si="18"/>
        <v>11151</v>
      </c>
      <c r="T27" s="103">
        <f t="shared" si="19"/>
        <v>381</v>
      </c>
      <c r="U27" s="104">
        <f t="shared" si="19"/>
        <v>185</v>
      </c>
      <c r="V27" s="105">
        <f t="shared" si="19"/>
        <v>566</v>
      </c>
      <c r="W27" s="106">
        <f t="shared" si="20"/>
        <v>1238</v>
      </c>
      <c r="X27" s="86">
        <f t="shared" si="20"/>
        <v>616</v>
      </c>
      <c r="Y27" s="87">
        <f t="shared" si="20"/>
        <v>1854</v>
      </c>
      <c r="Z27" s="107">
        <f t="shared" si="21"/>
        <v>1.1991314138652083</v>
      </c>
      <c r="AA27" s="83">
        <f t="shared" si="21"/>
        <v>1.2</v>
      </c>
      <c r="AB27" s="83">
        <f t="shared" si="21"/>
        <v>1.1994191674733785</v>
      </c>
    </row>
    <row r="28" spans="1:28" s="57" customFormat="1" ht="18" customHeight="1" x14ac:dyDescent="0.25">
      <c r="A28" s="84">
        <v>23</v>
      </c>
      <c r="B28" s="85">
        <f>ROUNDDOWN(($C$115+ROUNDDOWN(($A28*IF(501&lt;=$A28,$C$128,IF(101&lt;=$A28,$C$127,IF(51&lt;=$A28,$C$126,IF(31&lt;=$A28,$C$125,IF(21&lt;=$A28,$C$124,IF(11&lt;=$A28,$C$123,IF(1&lt;=$A28,$C$122,0)))))))),0))*1.1,0)</f>
        <v>6339</v>
      </c>
      <c r="C28" s="106">
        <f t="shared" si="5"/>
        <v>3190</v>
      </c>
      <c r="D28" s="111">
        <f t="shared" si="6"/>
        <v>9529</v>
      </c>
      <c r="E28" s="88">
        <f>ROUNDDOWN(($F$115+ROUNDDOWN(($A28*IF(501&lt;=$A28,$F$128,IF(101&lt;=$A28,$F$127,IF(51&lt;=$A28,$F$126,IF(31&lt;=$A28,$F$125,IF(21&lt;=$A28,$F$124,IF(11&lt;=$A28,$F$123,IF(1&lt;=$A28,$F$122,0)))))))),0))*1.1,0)</f>
        <v>6762</v>
      </c>
      <c r="F28" s="89">
        <f t="shared" si="7"/>
        <v>3413</v>
      </c>
      <c r="G28" s="90">
        <f t="shared" si="8"/>
        <v>10175</v>
      </c>
      <c r="H28" s="91">
        <f t="shared" si="9"/>
        <v>423</v>
      </c>
      <c r="I28" s="92">
        <f t="shared" si="10"/>
        <v>223</v>
      </c>
      <c r="J28" s="93">
        <f t="shared" si="11"/>
        <v>646</v>
      </c>
      <c r="K28" s="94">
        <f>ROUNDDOWN(($L$115+ROUNDDOWN(($A28*IF(501&lt;=$A28,$L$128,IF(101&lt;=$A28,$L$127,IF(51&lt;=$A28,$L$126,IF(31&lt;=$A28,$L$125,IF(21&lt;=$A28,$L$124,IF(11&lt;=$A28,$L$123,IF(1&lt;=$A28,$L$122,0)))))))),0))*1.1,0)</f>
        <v>7212</v>
      </c>
      <c r="L28" s="95">
        <f t="shared" si="12"/>
        <v>3636</v>
      </c>
      <c r="M28" s="96">
        <f t="shared" si="13"/>
        <v>10848</v>
      </c>
      <c r="N28" s="97">
        <f t="shared" si="14"/>
        <v>450</v>
      </c>
      <c r="O28" s="98">
        <f t="shared" si="15"/>
        <v>223</v>
      </c>
      <c r="P28" s="99">
        <f t="shared" si="16"/>
        <v>673</v>
      </c>
      <c r="Q28" s="100">
        <f>ROUNDDOWN(($R$115+ROUNDDOWN(($A28*IF(501&lt;=$A28,$R$128,IF(101&lt;=$A28,$R$127,IF(51&lt;=$A28,$R$126,IF(31&lt;=$A28,$R$125,IF(21&lt;=$A28,$R$124,IF(11&lt;=$A28,$R$123,IF(1&lt;=$A28,$R$122,0)))))))),0))*1.1,0)</f>
        <v>7602</v>
      </c>
      <c r="R28" s="101">
        <f t="shared" si="17"/>
        <v>3828</v>
      </c>
      <c r="S28" s="102">
        <f t="shared" si="18"/>
        <v>11430</v>
      </c>
      <c r="T28" s="103">
        <f t="shared" si="19"/>
        <v>390</v>
      </c>
      <c r="U28" s="104">
        <f t="shared" si="19"/>
        <v>192</v>
      </c>
      <c r="V28" s="105">
        <f t="shared" si="19"/>
        <v>582</v>
      </c>
      <c r="W28" s="106">
        <f t="shared" si="20"/>
        <v>1263</v>
      </c>
      <c r="X28" s="86">
        <f t="shared" si="20"/>
        <v>638</v>
      </c>
      <c r="Y28" s="87">
        <f t="shared" si="20"/>
        <v>1901</v>
      </c>
      <c r="Z28" s="107">
        <f t="shared" si="21"/>
        <v>1.1992427827733081</v>
      </c>
      <c r="AA28" s="83">
        <f t="shared" si="21"/>
        <v>1.2</v>
      </c>
      <c r="AB28" s="83">
        <f t="shared" si="21"/>
        <v>1.199496274530381</v>
      </c>
    </row>
    <row r="29" spans="1:28" s="57" customFormat="1" ht="18" customHeight="1" x14ac:dyDescent="0.25">
      <c r="A29" s="84">
        <v>24</v>
      </c>
      <c r="B29" s="85">
        <f>ROUNDDOWN(($C$115+ROUNDDOWN(($A29*IF(501&lt;=$A29,$C$128,IF(101&lt;=$A29,$C$127,IF(51&lt;=$A29,$C$126,IF(31&lt;=$A29,$C$125,IF(21&lt;=$A29,$C$124,IF(11&lt;=$A29,$C$123,IF(1&lt;=$A29,$C$122,0)))))))),0))*1.1,0)</f>
        <v>6461</v>
      </c>
      <c r="C29" s="106">
        <f t="shared" si="5"/>
        <v>3300</v>
      </c>
      <c r="D29" s="111">
        <f t="shared" si="6"/>
        <v>9761</v>
      </c>
      <c r="E29" s="88">
        <f>ROUNDDOWN(($F$115+ROUNDDOWN(($A29*IF(501&lt;=$A29,$F$128,IF(101&lt;=$A29,$F$127,IF(51&lt;=$A29,$F$126,IF(31&lt;=$A29,$F$125,IF(21&lt;=$A29,$F$124,IF(11&lt;=$A29,$F$123,IF(1&lt;=$A29,$F$122,0)))))))),0))*1.1,0)</f>
        <v>6892</v>
      </c>
      <c r="F29" s="89">
        <f t="shared" si="7"/>
        <v>3531</v>
      </c>
      <c r="G29" s="90">
        <f t="shared" si="8"/>
        <v>10423</v>
      </c>
      <c r="H29" s="91">
        <f t="shared" si="9"/>
        <v>431</v>
      </c>
      <c r="I29" s="92">
        <f t="shared" si="10"/>
        <v>231</v>
      </c>
      <c r="J29" s="93">
        <f t="shared" si="11"/>
        <v>662</v>
      </c>
      <c r="K29" s="94">
        <f>ROUNDDOWN(($L$115+ROUNDDOWN(($A29*IF(501&lt;=$A29,$L$128,IF(101&lt;=$A29,$L$127,IF(51&lt;=$A29,$L$126,IF(31&lt;=$A29,$L$125,IF(21&lt;=$A29,$L$124,IF(11&lt;=$A29,$L$123,IF(1&lt;=$A29,$L$122,0)))))))),0))*1.1,0)</f>
        <v>7351</v>
      </c>
      <c r="L29" s="95">
        <f t="shared" si="12"/>
        <v>3762</v>
      </c>
      <c r="M29" s="96">
        <f t="shared" si="13"/>
        <v>11113</v>
      </c>
      <c r="N29" s="97">
        <f t="shared" si="14"/>
        <v>459</v>
      </c>
      <c r="O29" s="98">
        <f t="shared" si="15"/>
        <v>231</v>
      </c>
      <c r="P29" s="99">
        <f t="shared" si="16"/>
        <v>690</v>
      </c>
      <c r="Q29" s="100">
        <f>ROUNDDOWN(($R$115+ROUNDDOWN(($A29*IF(501&lt;=$A29,$R$128,IF(101&lt;=$A29,$R$127,IF(51&lt;=$A29,$R$126,IF(31&lt;=$A29,$R$125,IF(21&lt;=$A29,$R$124,IF(11&lt;=$A29,$R$123,IF(1&lt;=$A29,$R$122,0)))))))),0))*1.1,0)</f>
        <v>7748</v>
      </c>
      <c r="R29" s="101">
        <f t="shared" si="17"/>
        <v>3960</v>
      </c>
      <c r="S29" s="102">
        <f t="shared" si="18"/>
        <v>11708</v>
      </c>
      <c r="T29" s="103">
        <f t="shared" si="19"/>
        <v>397</v>
      </c>
      <c r="U29" s="104">
        <f t="shared" si="19"/>
        <v>198</v>
      </c>
      <c r="V29" s="105">
        <f t="shared" si="19"/>
        <v>595</v>
      </c>
      <c r="W29" s="106">
        <f t="shared" si="20"/>
        <v>1287</v>
      </c>
      <c r="X29" s="86">
        <f t="shared" si="20"/>
        <v>660</v>
      </c>
      <c r="Y29" s="87">
        <f t="shared" si="20"/>
        <v>1947</v>
      </c>
      <c r="Z29" s="107">
        <f t="shared" si="21"/>
        <v>1.199195171026157</v>
      </c>
      <c r="AA29" s="83">
        <f t="shared" si="21"/>
        <v>1.2</v>
      </c>
      <c r="AB29" s="83">
        <f t="shared" si="21"/>
        <v>1.1994672676979818</v>
      </c>
    </row>
    <row r="30" spans="1:28" s="57" customFormat="1" ht="18" customHeight="1" x14ac:dyDescent="0.25">
      <c r="A30" s="84">
        <v>25</v>
      </c>
      <c r="B30" s="85">
        <f>ROUNDDOWN(($C$115+ROUNDDOWN(($A30*IF(501&lt;=$A30,$C$128,IF(101&lt;=$A30,$C$127,IF(51&lt;=$A30,$C$126,IF(31&lt;=$A30,$C$125,IF(21&lt;=$A30,$C$124,IF(11&lt;=$A30,$C$123,IF(1&lt;=$A30,$C$122,0)))))))),0))*1.1,0)</f>
        <v>6583</v>
      </c>
      <c r="C30" s="106">
        <f t="shared" si="5"/>
        <v>3410</v>
      </c>
      <c r="D30" s="111">
        <f t="shared" si="6"/>
        <v>9993</v>
      </c>
      <c r="E30" s="88">
        <f>ROUNDDOWN(($F$115+ROUNDDOWN(($A30*IF(501&lt;=$A30,$F$128,IF(101&lt;=$A30,$F$127,IF(51&lt;=$A30,$F$126,IF(31&lt;=$A30,$F$125,IF(21&lt;=$A30,$F$124,IF(11&lt;=$A30,$F$123,IF(1&lt;=$A30,$F$122,0)))))))),0))*1.1,0)</f>
        <v>7022</v>
      </c>
      <c r="F30" s="89">
        <f t="shared" si="7"/>
        <v>3648</v>
      </c>
      <c r="G30" s="90">
        <f t="shared" si="8"/>
        <v>10670</v>
      </c>
      <c r="H30" s="91">
        <f t="shared" si="9"/>
        <v>439</v>
      </c>
      <c r="I30" s="92">
        <f t="shared" si="10"/>
        <v>238</v>
      </c>
      <c r="J30" s="93">
        <f t="shared" si="11"/>
        <v>677</v>
      </c>
      <c r="K30" s="94">
        <f>ROUNDDOWN(($L$115+ROUNDDOWN(($A30*IF(501&lt;=$A30,$L$128,IF(101&lt;=$A30,$L$127,IF(51&lt;=$A30,$L$126,IF(31&lt;=$A30,$L$125,IF(21&lt;=$A30,$L$124,IF(11&lt;=$A30,$L$123,IF(1&lt;=$A30,$L$122,0)))))))),0))*1.1,0)</f>
        <v>7489</v>
      </c>
      <c r="L30" s="95">
        <f t="shared" si="12"/>
        <v>3887</v>
      </c>
      <c r="M30" s="96">
        <f t="shared" si="13"/>
        <v>11376</v>
      </c>
      <c r="N30" s="97">
        <f t="shared" si="14"/>
        <v>467</v>
      </c>
      <c r="O30" s="98">
        <f t="shared" si="15"/>
        <v>239</v>
      </c>
      <c r="P30" s="99">
        <f t="shared" si="16"/>
        <v>706</v>
      </c>
      <c r="Q30" s="100">
        <f>ROUNDDOWN(($R$115+ROUNDDOWN(($A30*IF(501&lt;=$A30,$R$128,IF(101&lt;=$A30,$R$127,IF(51&lt;=$A30,$R$126,IF(31&lt;=$A30,$R$125,IF(21&lt;=$A30,$R$124,IF(11&lt;=$A30,$R$123,IF(1&lt;=$A30,$R$122,0)))))))),0))*1.1,0)</f>
        <v>7894</v>
      </c>
      <c r="R30" s="101">
        <f t="shared" si="17"/>
        <v>4092</v>
      </c>
      <c r="S30" s="102">
        <f t="shared" si="18"/>
        <v>11986</v>
      </c>
      <c r="T30" s="103">
        <f t="shared" si="19"/>
        <v>405</v>
      </c>
      <c r="U30" s="104">
        <f t="shared" si="19"/>
        <v>205</v>
      </c>
      <c r="V30" s="105">
        <f t="shared" si="19"/>
        <v>610</v>
      </c>
      <c r="W30" s="106">
        <f t="shared" si="20"/>
        <v>1311</v>
      </c>
      <c r="X30" s="86">
        <f t="shared" si="20"/>
        <v>682</v>
      </c>
      <c r="Y30" s="87">
        <f t="shared" si="20"/>
        <v>1993</v>
      </c>
      <c r="Z30" s="107">
        <f t="shared" si="21"/>
        <v>1.1991493240164059</v>
      </c>
      <c r="AA30" s="83">
        <f t="shared" si="21"/>
        <v>1.2</v>
      </c>
      <c r="AB30" s="83">
        <f t="shared" si="21"/>
        <v>1.1994396077254077</v>
      </c>
    </row>
    <row r="31" spans="1:28" s="57" customFormat="1" ht="18" customHeight="1" x14ac:dyDescent="0.25">
      <c r="A31" s="84">
        <v>26</v>
      </c>
      <c r="B31" s="85">
        <f>ROUNDDOWN(($C$115+ROUNDDOWN(($A31*IF(501&lt;=$A31,$C$128,IF(101&lt;=$A31,$C$127,IF(51&lt;=$A31,$C$126,IF(31&lt;=$A31,$C$125,IF(21&lt;=$A31,$C$124,IF(11&lt;=$A31,$C$123,IF(1&lt;=$A31,$C$122,0)))))))),0))*1.1,0)</f>
        <v>6705</v>
      </c>
      <c r="C31" s="106">
        <f t="shared" si="5"/>
        <v>3520</v>
      </c>
      <c r="D31" s="111">
        <f t="shared" si="6"/>
        <v>10225</v>
      </c>
      <c r="E31" s="88">
        <f>ROUNDDOWN(($F$115+ROUNDDOWN(($A31*IF(501&lt;=$A31,$F$128,IF(101&lt;=$A31,$F$127,IF(51&lt;=$A31,$F$126,IF(31&lt;=$A31,$F$125,IF(21&lt;=$A31,$F$124,IF(11&lt;=$A31,$F$123,IF(1&lt;=$A31,$F$122,0)))))))),0))*1.1,0)</f>
        <v>7152</v>
      </c>
      <c r="F31" s="89">
        <f t="shared" si="7"/>
        <v>3766</v>
      </c>
      <c r="G31" s="90">
        <f t="shared" si="8"/>
        <v>10918</v>
      </c>
      <c r="H31" s="91">
        <f t="shared" si="9"/>
        <v>447</v>
      </c>
      <c r="I31" s="92">
        <f t="shared" si="10"/>
        <v>246</v>
      </c>
      <c r="J31" s="93">
        <f t="shared" si="11"/>
        <v>693</v>
      </c>
      <c r="K31" s="94">
        <f>ROUNDDOWN(($L$115+ROUNDDOWN(($A31*IF(501&lt;=$A31,$L$128,IF(101&lt;=$A31,$L$127,IF(51&lt;=$A31,$L$126,IF(31&lt;=$A31,$L$125,IF(21&lt;=$A31,$L$124,IF(11&lt;=$A31,$L$123,IF(1&lt;=$A31,$L$122,0)))))))),0))*1.1,0)</f>
        <v>7628</v>
      </c>
      <c r="L31" s="95">
        <f t="shared" si="12"/>
        <v>4012</v>
      </c>
      <c r="M31" s="96">
        <f t="shared" si="13"/>
        <v>11640</v>
      </c>
      <c r="N31" s="97">
        <f t="shared" si="14"/>
        <v>476</v>
      </c>
      <c r="O31" s="98">
        <f t="shared" si="15"/>
        <v>246</v>
      </c>
      <c r="P31" s="99">
        <f t="shared" si="16"/>
        <v>722</v>
      </c>
      <c r="Q31" s="100">
        <f>ROUNDDOWN(($R$115+ROUNDDOWN(($A31*IF(501&lt;=$A31,$R$128,IF(101&lt;=$A31,$R$127,IF(51&lt;=$A31,$R$126,IF(31&lt;=$A31,$R$125,IF(21&lt;=$A31,$R$124,IF(11&lt;=$A31,$R$123,IF(1&lt;=$A31,$R$122,0)))))))),0))*1.1,0)</f>
        <v>8041</v>
      </c>
      <c r="R31" s="101">
        <f t="shared" si="17"/>
        <v>4224</v>
      </c>
      <c r="S31" s="102">
        <f t="shared" si="18"/>
        <v>12265</v>
      </c>
      <c r="T31" s="103">
        <f t="shared" si="19"/>
        <v>413</v>
      </c>
      <c r="U31" s="104">
        <f t="shared" si="19"/>
        <v>212</v>
      </c>
      <c r="V31" s="105">
        <f t="shared" si="19"/>
        <v>625</v>
      </c>
      <c r="W31" s="106">
        <f t="shared" si="20"/>
        <v>1336</v>
      </c>
      <c r="X31" s="86">
        <f t="shared" si="20"/>
        <v>704</v>
      </c>
      <c r="Y31" s="87">
        <f t="shared" si="20"/>
        <v>2040</v>
      </c>
      <c r="Z31" s="107">
        <f t="shared" si="21"/>
        <v>1.199254287844892</v>
      </c>
      <c r="AA31" s="83">
        <f t="shared" si="21"/>
        <v>1.2</v>
      </c>
      <c r="AB31" s="83">
        <f t="shared" si="21"/>
        <v>1.1995110024449878</v>
      </c>
    </row>
    <row r="32" spans="1:28" s="57" customFormat="1" ht="18" customHeight="1" x14ac:dyDescent="0.25">
      <c r="A32" s="84">
        <v>27</v>
      </c>
      <c r="B32" s="85">
        <f>ROUNDDOWN(($C$115+ROUNDDOWN(($A32*IF(501&lt;=$A32,$C$128,IF(101&lt;=$A32,$C$127,IF(51&lt;=$A32,$C$126,IF(31&lt;=$A32,$C$125,IF(21&lt;=$A32,$C$124,IF(11&lt;=$A32,$C$123,IF(1&lt;=$A32,$C$122,0)))))))),0))*1.1,0)</f>
        <v>6827</v>
      </c>
      <c r="C32" s="106">
        <f t="shared" si="5"/>
        <v>3630</v>
      </c>
      <c r="D32" s="111">
        <f t="shared" si="6"/>
        <v>10457</v>
      </c>
      <c r="E32" s="88">
        <f>ROUNDDOWN(($F$115+ROUNDDOWN(($A32*IF(501&lt;=$A32,$F$128,IF(101&lt;=$A32,$F$127,IF(51&lt;=$A32,$F$126,IF(31&lt;=$A32,$F$125,IF(21&lt;=$A32,$F$124,IF(11&lt;=$A32,$F$123,IF(1&lt;=$A32,$F$122,0)))))))),0))*1.1,0)</f>
        <v>7282</v>
      </c>
      <c r="F32" s="89">
        <f t="shared" si="7"/>
        <v>3884</v>
      </c>
      <c r="G32" s="90">
        <f t="shared" si="8"/>
        <v>11166</v>
      </c>
      <c r="H32" s="91">
        <f t="shared" si="9"/>
        <v>455</v>
      </c>
      <c r="I32" s="92">
        <f t="shared" si="10"/>
        <v>254</v>
      </c>
      <c r="J32" s="93">
        <f t="shared" si="11"/>
        <v>709</v>
      </c>
      <c r="K32" s="94">
        <f>ROUNDDOWN(($L$115+ROUNDDOWN(($A32*IF(501&lt;=$A32,$L$128,IF(101&lt;=$A32,$L$127,IF(51&lt;=$A32,$L$126,IF(31&lt;=$A32,$L$125,IF(21&lt;=$A32,$L$124,IF(11&lt;=$A32,$L$123,IF(1&lt;=$A32,$L$122,0)))))))),0))*1.1,0)</f>
        <v>7767</v>
      </c>
      <c r="L32" s="95">
        <f t="shared" si="12"/>
        <v>4138</v>
      </c>
      <c r="M32" s="96">
        <f t="shared" si="13"/>
        <v>11905</v>
      </c>
      <c r="N32" s="97">
        <f t="shared" si="14"/>
        <v>485</v>
      </c>
      <c r="O32" s="98">
        <f t="shared" si="15"/>
        <v>254</v>
      </c>
      <c r="P32" s="99">
        <f t="shared" si="16"/>
        <v>739</v>
      </c>
      <c r="Q32" s="100">
        <f>ROUNDDOWN(($R$115+ROUNDDOWN(($A32*IF(501&lt;=$A32,$R$128,IF(101&lt;=$A32,$R$127,IF(51&lt;=$A32,$R$126,IF(31&lt;=$A32,$R$125,IF(21&lt;=$A32,$R$124,IF(11&lt;=$A32,$R$123,IF(1&lt;=$A32,$R$122,0)))))))),0))*1.1,0)</f>
        <v>8187</v>
      </c>
      <c r="R32" s="101">
        <f t="shared" si="17"/>
        <v>4356</v>
      </c>
      <c r="S32" s="102">
        <f t="shared" si="18"/>
        <v>12543</v>
      </c>
      <c r="T32" s="103">
        <f t="shared" si="19"/>
        <v>420</v>
      </c>
      <c r="U32" s="104">
        <f t="shared" si="19"/>
        <v>218</v>
      </c>
      <c r="V32" s="105">
        <f t="shared" si="19"/>
        <v>638</v>
      </c>
      <c r="W32" s="106">
        <f t="shared" si="20"/>
        <v>1360</v>
      </c>
      <c r="X32" s="86">
        <f t="shared" si="20"/>
        <v>726</v>
      </c>
      <c r="Y32" s="87">
        <f t="shared" si="20"/>
        <v>2086</v>
      </c>
      <c r="Z32" s="107">
        <f t="shared" si="21"/>
        <v>1.1992090229969239</v>
      </c>
      <c r="AA32" s="83">
        <f t="shared" si="21"/>
        <v>1.2</v>
      </c>
      <c r="AB32" s="83">
        <f t="shared" si="21"/>
        <v>1.1994835995027255</v>
      </c>
    </row>
    <row r="33" spans="1:28" s="57" customFormat="1" ht="18" customHeight="1" x14ac:dyDescent="0.25">
      <c r="A33" s="84">
        <v>28</v>
      </c>
      <c r="B33" s="85">
        <f>ROUNDDOWN(($C$115+ROUNDDOWN(($A33*IF(501&lt;=$A33,$C$128,IF(101&lt;=$A33,$C$127,IF(51&lt;=$A33,$C$126,IF(31&lt;=$A33,$C$125,IF(21&lt;=$A33,$C$124,IF(11&lt;=$A33,$C$123,IF(1&lt;=$A33,$C$122,0)))))))),0))*1.1,0)</f>
        <v>6949</v>
      </c>
      <c r="C33" s="106">
        <f t="shared" si="5"/>
        <v>3740</v>
      </c>
      <c r="D33" s="111">
        <f t="shared" si="6"/>
        <v>10689</v>
      </c>
      <c r="E33" s="88">
        <f>ROUNDDOWN(($F$115+ROUNDDOWN(($A33*IF(501&lt;=$A33,$F$128,IF(101&lt;=$A33,$F$127,IF(51&lt;=$A33,$F$126,IF(31&lt;=$A33,$F$125,IF(21&lt;=$A33,$F$124,IF(11&lt;=$A33,$F$123,IF(1&lt;=$A33,$F$122,0)))))))),0))*1.1,0)</f>
        <v>7411</v>
      </c>
      <c r="F33" s="89">
        <f t="shared" si="7"/>
        <v>4001</v>
      </c>
      <c r="G33" s="90">
        <f t="shared" si="8"/>
        <v>11412</v>
      </c>
      <c r="H33" s="91">
        <f t="shared" si="9"/>
        <v>462</v>
      </c>
      <c r="I33" s="92">
        <f t="shared" si="10"/>
        <v>261</v>
      </c>
      <c r="J33" s="93">
        <f t="shared" si="11"/>
        <v>723</v>
      </c>
      <c r="K33" s="94">
        <f>ROUNDDOWN(($L$115+ROUNDDOWN(($A33*IF(501&lt;=$A33,$L$128,IF(101&lt;=$A33,$L$127,IF(51&lt;=$A33,$L$126,IF(31&lt;=$A33,$L$125,IF(21&lt;=$A33,$L$124,IF(11&lt;=$A33,$L$123,IF(1&lt;=$A33,$L$122,0)))))))),0))*1.1,0)</f>
        <v>7905</v>
      </c>
      <c r="L33" s="95">
        <f t="shared" si="12"/>
        <v>4263</v>
      </c>
      <c r="M33" s="96">
        <f t="shared" si="13"/>
        <v>12168</v>
      </c>
      <c r="N33" s="97">
        <f t="shared" si="14"/>
        <v>494</v>
      </c>
      <c r="O33" s="98">
        <f t="shared" si="15"/>
        <v>262</v>
      </c>
      <c r="P33" s="99">
        <f t="shared" si="16"/>
        <v>756</v>
      </c>
      <c r="Q33" s="100">
        <f>ROUNDDOWN(($R$115+ROUNDDOWN(($A33*IF(501&lt;=$A33,$R$128,IF(101&lt;=$A33,$R$127,IF(51&lt;=$A33,$R$126,IF(31&lt;=$A33,$R$125,IF(21&lt;=$A33,$R$124,IF(11&lt;=$A33,$R$123,IF(1&lt;=$A33,$R$122,0)))))))),0))*1.1,0)</f>
        <v>8333</v>
      </c>
      <c r="R33" s="101">
        <f t="shared" si="17"/>
        <v>4488</v>
      </c>
      <c r="S33" s="102">
        <f t="shared" si="18"/>
        <v>12821</v>
      </c>
      <c r="T33" s="103">
        <f t="shared" si="19"/>
        <v>428</v>
      </c>
      <c r="U33" s="104">
        <f t="shared" si="19"/>
        <v>225</v>
      </c>
      <c r="V33" s="105">
        <f t="shared" si="19"/>
        <v>653</v>
      </c>
      <c r="W33" s="106">
        <f t="shared" si="20"/>
        <v>1384</v>
      </c>
      <c r="X33" s="86">
        <f t="shared" si="20"/>
        <v>748</v>
      </c>
      <c r="Y33" s="87">
        <f t="shared" si="20"/>
        <v>2132</v>
      </c>
      <c r="Z33" s="107">
        <f t="shared" si="21"/>
        <v>1.199165347532019</v>
      </c>
      <c r="AA33" s="83">
        <f t="shared" si="21"/>
        <v>1.2</v>
      </c>
      <c r="AB33" s="83">
        <f t="shared" si="21"/>
        <v>1.1994573860978577</v>
      </c>
    </row>
    <row r="34" spans="1:28" s="57" customFormat="1" ht="18" customHeight="1" x14ac:dyDescent="0.25">
      <c r="A34" s="84">
        <v>29</v>
      </c>
      <c r="B34" s="85">
        <f>ROUNDDOWN(($C$115+ROUNDDOWN(($A34*IF(501&lt;=$A34,$C$128,IF(101&lt;=$A34,$C$127,IF(51&lt;=$A34,$C$126,IF(31&lt;=$A34,$C$125,IF(21&lt;=$A34,$C$124,IF(11&lt;=$A34,$C$123,IF(1&lt;=$A34,$C$122,0)))))))),0))*1.1,0)</f>
        <v>7071</v>
      </c>
      <c r="C34" s="106">
        <f t="shared" si="5"/>
        <v>3850</v>
      </c>
      <c r="D34" s="111">
        <f t="shared" si="6"/>
        <v>10921</v>
      </c>
      <c r="E34" s="88">
        <f>ROUNDDOWN(($F$115+ROUNDDOWN(($A34*IF(501&lt;=$A34,$F$128,IF(101&lt;=$A34,$F$127,IF(51&lt;=$A34,$F$126,IF(31&lt;=$A34,$F$125,IF(21&lt;=$A34,$F$124,IF(11&lt;=$A34,$F$123,IF(1&lt;=$A34,$F$122,0)))))))),0))*1.1,0)</f>
        <v>7541</v>
      </c>
      <c r="F34" s="89">
        <f t="shared" si="7"/>
        <v>4119</v>
      </c>
      <c r="G34" s="90">
        <f t="shared" si="8"/>
        <v>11660</v>
      </c>
      <c r="H34" s="91">
        <f t="shared" si="9"/>
        <v>470</v>
      </c>
      <c r="I34" s="92">
        <f t="shared" si="10"/>
        <v>269</v>
      </c>
      <c r="J34" s="93">
        <f t="shared" si="11"/>
        <v>739</v>
      </c>
      <c r="K34" s="94">
        <f>ROUNDDOWN(($L$115+ROUNDDOWN(($A34*IF(501&lt;=$A34,$L$128,IF(101&lt;=$A34,$L$127,IF(51&lt;=$A34,$L$126,IF(31&lt;=$A34,$L$125,IF(21&lt;=$A34,$L$124,IF(11&lt;=$A34,$L$123,IF(1&lt;=$A34,$L$122,0)))))))),0))*1.1,0)</f>
        <v>8044</v>
      </c>
      <c r="L34" s="95">
        <f t="shared" si="12"/>
        <v>4389</v>
      </c>
      <c r="M34" s="96">
        <f t="shared" si="13"/>
        <v>12433</v>
      </c>
      <c r="N34" s="97">
        <f t="shared" si="14"/>
        <v>503</v>
      </c>
      <c r="O34" s="98">
        <f t="shared" si="15"/>
        <v>270</v>
      </c>
      <c r="P34" s="99">
        <f t="shared" si="16"/>
        <v>773</v>
      </c>
      <c r="Q34" s="100">
        <f>ROUNDDOWN(($R$115+ROUNDDOWN(($A34*IF(501&lt;=$A34,$R$128,IF(101&lt;=$A34,$R$127,IF(51&lt;=$A34,$R$126,IF(31&lt;=$A34,$R$125,IF(21&lt;=$A34,$R$124,IF(11&lt;=$A34,$R$123,IF(1&lt;=$A34,$R$122,0)))))))),0))*1.1,0)</f>
        <v>8479</v>
      </c>
      <c r="R34" s="101">
        <f t="shared" si="17"/>
        <v>4620</v>
      </c>
      <c r="S34" s="102">
        <f t="shared" si="18"/>
        <v>13099</v>
      </c>
      <c r="T34" s="103">
        <f t="shared" si="19"/>
        <v>435</v>
      </c>
      <c r="U34" s="104">
        <f t="shared" si="19"/>
        <v>231</v>
      </c>
      <c r="V34" s="105">
        <f t="shared" si="19"/>
        <v>666</v>
      </c>
      <c r="W34" s="106">
        <f t="shared" si="20"/>
        <v>1408</v>
      </c>
      <c r="X34" s="86">
        <f t="shared" si="20"/>
        <v>770</v>
      </c>
      <c r="Y34" s="87">
        <f t="shared" si="20"/>
        <v>2178</v>
      </c>
      <c r="Z34" s="107">
        <f t="shared" si="21"/>
        <v>1.1991231791825767</v>
      </c>
      <c r="AA34" s="83">
        <f t="shared" si="21"/>
        <v>1.2</v>
      </c>
      <c r="AB34" s="83">
        <f t="shared" si="21"/>
        <v>1.1994322864206575</v>
      </c>
    </row>
    <row r="35" spans="1:28" s="57" customFormat="1" ht="18" customHeight="1" x14ac:dyDescent="0.25">
      <c r="A35" s="84">
        <v>30</v>
      </c>
      <c r="B35" s="85">
        <f>ROUNDDOWN(($C$115+ROUNDDOWN(($A35*IF(501&lt;=$A35,$C$128,IF(101&lt;=$A35,$C$127,IF(51&lt;=$A35,$C$126,IF(31&lt;=$A35,$C$125,IF(21&lt;=$A35,$C$124,IF(11&lt;=$A35,$C$123,IF(1&lt;=$A35,$C$122,0)))))))),0))*1.1,0)</f>
        <v>7194</v>
      </c>
      <c r="C35" s="106">
        <f t="shared" si="5"/>
        <v>3960</v>
      </c>
      <c r="D35" s="111">
        <f t="shared" si="6"/>
        <v>11154</v>
      </c>
      <c r="E35" s="88">
        <f>ROUNDDOWN(($F$115+ROUNDDOWN(($A35*IF(501&lt;=$A35,$F$128,IF(101&lt;=$A35,$F$127,IF(51&lt;=$A35,$F$126,IF(31&lt;=$A35,$F$125,IF(21&lt;=$A35,$F$124,IF(11&lt;=$A35,$F$123,IF(1&lt;=$A35,$F$122,0)))))))),0))*1.1,0)</f>
        <v>7671</v>
      </c>
      <c r="F35" s="89">
        <f t="shared" si="7"/>
        <v>4237</v>
      </c>
      <c r="G35" s="90">
        <f t="shared" si="8"/>
        <v>11908</v>
      </c>
      <c r="H35" s="91">
        <f t="shared" si="9"/>
        <v>477</v>
      </c>
      <c r="I35" s="92">
        <f t="shared" si="10"/>
        <v>277</v>
      </c>
      <c r="J35" s="93">
        <f t="shared" si="11"/>
        <v>754</v>
      </c>
      <c r="K35" s="94">
        <f>ROUNDDOWN(($L$115+ROUNDDOWN(($A35*IF(501&lt;=$A35,$L$128,IF(101&lt;=$A35,$L$127,IF(51&lt;=$A35,$L$126,IF(31&lt;=$A35,$L$125,IF(21&lt;=$A35,$L$124,IF(11&lt;=$A35,$L$123,IF(1&lt;=$A35,$L$122,0)))))))),0))*1.1,0)</f>
        <v>8182</v>
      </c>
      <c r="L35" s="95">
        <f t="shared" si="12"/>
        <v>4514</v>
      </c>
      <c r="M35" s="96">
        <f t="shared" si="13"/>
        <v>12696</v>
      </c>
      <c r="N35" s="97">
        <f t="shared" si="14"/>
        <v>511</v>
      </c>
      <c r="O35" s="98">
        <f t="shared" si="15"/>
        <v>277</v>
      </c>
      <c r="P35" s="99">
        <f t="shared" si="16"/>
        <v>788</v>
      </c>
      <c r="Q35" s="100">
        <f>ROUNDDOWN(($R$115+ROUNDDOWN(($A35*IF(501&lt;=$A35,$R$128,IF(101&lt;=$A35,$R$127,IF(51&lt;=$A35,$R$126,IF(31&lt;=$A35,$R$125,IF(21&lt;=$A35,$R$124,IF(11&lt;=$A35,$R$123,IF(1&lt;=$A35,$R$122,0)))))))),0))*1.1,0)</f>
        <v>8626</v>
      </c>
      <c r="R35" s="101">
        <f t="shared" si="17"/>
        <v>4752</v>
      </c>
      <c r="S35" s="102">
        <f t="shared" si="18"/>
        <v>13378</v>
      </c>
      <c r="T35" s="103">
        <f t="shared" si="19"/>
        <v>444</v>
      </c>
      <c r="U35" s="104">
        <f t="shared" si="19"/>
        <v>238</v>
      </c>
      <c r="V35" s="105">
        <f t="shared" si="19"/>
        <v>682</v>
      </c>
      <c r="W35" s="106">
        <f t="shared" si="20"/>
        <v>1432</v>
      </c>
      <c r="X35" s="86">
        <f t="shared" si="20"/>
        <v>792</v>
      </c>
      <c r="Y35" s="87">
        <f t="shared" si="20"/>
        <v>2224</v>
      </c>
      <c r="Z35" s="107">
        <f t="shared" si="21"/>
        <v>1.1990547678621073</v>
      </c>
      <c r="AA35" s="83">
        <f t="shared" si="21"/>
        <v>1.2</v>
      </c>
      <c r="AB35" s="83">
        <f t="shared" si="21"/>
        <v>1.1993903532365071</v>
      </c>
    </row>
    <row r="36" spans="1:28" s="57" customFormat="1" ht="18" customHeight="1" x14ac:dyDescent="0.25">
      <c r="A36" s="84">
        <v>31</v>
      </c>
      <c r="B36" s="85">
        <f>ROUNDDOWN(($C$115+ROUNDDOWN(($A36*IF(501&lt;=$A36,$C$128,IF(101&lt;=$A36,$C$127,IF(51&lt;=$A36,$C$126,IF(31&lt;=$A36,$C$125,IF(21&lt;=$A36,$C$124,IF(11&lt;=$A36,$C$123,IF(1&lt;=$A36,$C$122,0)))))))),0))*1.1,0)</f>
        <v>8441</v>
      </c>
      <c r="C36" s="106">
        <f t="shared" si="5"/>
        <v>4922</v>
      </c>
      <c r="D36" s="111">
        <f t="shared" si="6"/>
        <v>13363</v>
      </c>
      <c r="E36" s="88">
        <f>ROUNDDOWN(($F$115+ROUNDDOWN(($A36*IF(501&lt;=$A36,$F$128,IF(101&lt;=$A36,$F$127,IF(51&lt;=$A36,$F$126,IF(31&lt;=$A36,$F$125,IF(21&lt;=$A36,$F$124,IF(11&lt;=$A36,$F$123,IF(1&lt;=$A36,$F$122,0)))))))),0))*1.1,0)</f>
        <v>9028</v>
      </c>
      <c r="F36" s="89">
        <f t="shared" si="7"/>
        <v>5241</v>
      </c>
      <c r="G36" s="90">
        <f t="shared" si="8"/>
        <v>14269</v>
      </c>
      <c r="H36" s="91">
        <f t="shared" si="9"/>
        <v>587</v>
      </c>
      <c r="I36" s="92">
        <f t="shared" si="10"/>
        <v>319</v>
      </c>
      <c r="J36" s="93">
        <f t="shared" si="11"/>
        <v>906</v>
      </c>
      <c r="K36" s="94">
        <f>ROUNDDOWN(($L$115+ROUNDDOWN(($A36*IF(501&lt;=$A36,$L$128,IF(101&lt;=$A36,$L$127,IF(51&lt;=$A36,$L$126,IF(31&lt;=$A36,$L$125,IF(21&lt;=$A36,$L$124,IF(11&lt;=$A36,$L$123,IF(1&lt;=$A36,$L$122,0)))))))),0))*1.1,0)</f>
        <v>9617</v>
      </c>
      <c r="L36" s="95">
        <f t="shared" si="12"/>
        <v>5594</v>
      </c>
      <c r="M36" s="96">
        <f t="shared" si="13"/>
        <v>15211</v>
      </c>
      <c r="N36" s="97">
        <f t="shared" si="14"/>
        <v>589</v>
      </c>
      <c r="O36" s="98">
        <f t="shared" si="15"/>
        <v>353</v>
      </c>
      <c r="P36" s="99">
        <f t="shared" si="16"/>
        <v>942</v>
      </c>
      <c r="Q36" s="100">
        <f>ROUNDDOWN(($R$115+ROUNDDOWN(($A36*IF(501&lt;=$A36,$R$128,IF(101&lt;=$A36,$R$127,IF(51&lt;=$A36,$R$126,IF(31&lt;=$A36,$R$125,IF(21&lt;=$A36,$R$124,IF(11&lt;=$A36,$R$123,IF(1&lt;=$A36,$R$122,0)))))))),0))*1.1,0)</f>
        <v>10102</v>
      </c>
      <c r="R36" s="101">
        <f t="shared" si="17"/>
        <v>5907</v>
      </c>
      <c r="S36" s="102">
        <f t="shared" si="18"/>
        <v>16009</v>
      </c>
      <c r="T36" s="103">
        <f t="shared" si="19"/>
        <v>485</v>
      </c>
      <c r="U36" s="104">
        <f t="shared" si="19"/>
        <v>313</v>
      </c>
      <c r="V36" s="105">
        <f t="shared" si="19"/>
        <v>798</v>
      </c>
      <c r="W36" s="106">
        <f t="shared" si="20"/>
        <v>1661</v>
      </c>
      <c r="X36" s="86">
        <f t="shared" si="20"/>
        <v>985</v>
      </c>
      <c r="Y36" s="87">
        <f t="shared" si="20"/>
        <v>2646</v>
      </c>
      <c r="Z36" s="107">
        <f t="shared" si="21"/>
        <v>1.1967776329818742</v>
      </c>
      <c r="AA36" s="83">
        <f t="shared" si="21"/>
        <v>1.2001219016659894</v>
      </c>
      <c r="AB36" s="83">
        <f t="shared" si="21"/>
        <v>1.1980094290204295</v>
      </c>
    </row>
    <row r="37" spans="1:28" s="57" customFormat="1" ht="18" customHeight="1" x14ac:dyDescent="0.25">
      <c r="A37" s="84">
        <v>32</v>
      </c>
      <c r="B37" s="85">
        <f>ROUNDDOWN(($C$115+ROUNDDOWN(($A37*IF(501&lt;=$A37,$C$128,IF(101&lt;=$A37,$C$127,IF(51&lt;=$A37,$C$126,IF(31&lt;=$A37,$C$125,IF(21&lt;=$A37,$C$124,IF(11&lt;=$A37,$C$123,IF(1&lt;=$A37,$C$122,0)))))))),0))*1.1,0)</f>
        <v>8599</v>
      </c>
      <c r="C37" s="106">
        <f t="shared" si="5"/>
        <v>5060</v>
      </c>
      <c r="D37" s="111">
        <f t="shared" si="6"/>
        <v>13659</v>
      </c>
      <c r="E37" s="88">
        <f>ROUNDDOWN(($F$115+ROUNDDOWN(($A37*IF(501&lt;=$A37,$F$128,IF(101&lt;=$A37,$F$127,IF(51&lt;=$A37,$F$126,IF(31&lt;=$A37,$F$125,IF(21&lt;=$A37,$F$124,IF(11&lt;=$A37,$F$123,IF(1&lt;=$A37,$F$122,0)))))))),0))*1.1,0)</f>
        <v>9198</v>
      </c>
      <c r="F37" s="89">
        <f t="shared" si="7"/>
        <v>5387</v>
      </c>
      <c r="G37" s="90">
        <f t="shared" si="8"/>
        <v>14585</v>
      </c>
      <c r="H37" s="91">
        <f t="shared" si="9"/>
        <v>599</v>
      </c>
      <c r="I37" s="92">
        <f t="shared" si="10"/>
        <v>327</v>
      </c>
      <c r="J37" s="93">
        <f t="shared" si="11"/>
        <v>926</v>
      </c>
      <c r="K37" s="94">
        <f>ROUNDDOWN(($L$115+ROUNDDOWN(($A37*IF(501&lt;=$A37,$L$128,IF(101&lt;=$A37,$L$127,IF(51&lt;=$A37,$L$126,IF(31&lt;=$A37,$L$125,IF(21&lt;=$A37,$L$124,IF(11&lt;=$A37,$L$123,IF(1&lt;=$A37,$L$122,0)))))))),0))*1.1,0)</f>
        <v>9797</v>
      </c>
      <c r="L37" s="95">
        <f t="shared" si="12"/>
        <v>5750</v>
      </c>
      <c r="M37" s="96">
        <f t="shared" si="13"/>
        <v>15547</v>
      </c>
      <c r="N37" s="97">
        <f t="shared" si="14"/>
        <v>599</v>
      </c>
      <c r="O37" s="98">
        <f t="shared" si="15"/>
        <v>363</v>
      </c>
      <c r="P37" s="99">
        <f t="shared" si="16"/>
        <v>962</v>
      </c>
      <c r="Q37" s="100">
        <f>ROUNDDOWN(($R$115+ROUNDDOWN(($A37*IF(501&lt;=$A37,$R$128,IF(101&lt;=$A37,$R$127,IF(51&lt;=$A37,$R$126,IF(31&lt;=$A37,$R$125,IF(21&lt;=$A37,$R$124,IF(11&lt;=$A37,$R$123,IF(1&lt;=$A37,$R$122,0)))))))),0))*1.1,0)</f>
        <v>10291</v>
      </c>
      <c r="R37" s="101">
        <f t="shared" si="17"/>
        <v>6072</v>
      </c>
      <c r="S37" s="102">
        <f t="shared" si="18"/>
        <v>16363</v>
      </c>
      <c r="T37" s="103">
        <f t="shared" si="19"/>
        <v>494</v>
      </c>
      <c r="U37" s="104">
        <f t="shared" si="19"/>
        <v>322</v>
      </c>
      <c r="V37" s="105">
        <f t="shared" si="19"/>
        <v>816</v>
      </c>
      <c r="W37" s="106">
        <f t="shared" si="20"/>
        <v>1692</v>
      </c>
      <c r="X37" s="86">
        <f t="shared" si="20"/>
        <v>1012</v>
      </c>
      <c r="Y37" s="87">
        <f t="shared" si="20"/>
        <v>2704</v>
      </c>
      <c r="Z37" s="107">
        <f t="shared" si="21"/>
        <v>1.1967670659378997</v>
      </c>
      <c r="AA37" s="83">
        <f t="shared" si="21"/>
        <v>1.2</v>
      </c>
      <c r="AB37" s="83">
        <f t="shared" si="21"/>
        <v>1.1979647119115602</v>
      </c>
    </row>
    <row r="38" spans="1:28" s="57" customFormat="1" ht="18" customHeight="1" x14ac:dyDescent="0.25">
      <c r="A38" s="84">
        <v>33</v>
      </c>
      <c r="B38" s="85">
        <f>ROUNDDOWN(($C$115+ROUNDDOWN(($A38*IF(501&lt;=$A38,$C$128,IF(101&lt;=$A38,$C$127,IF(51&lt;=$A38,$C$126,IF(31&lt;=$A38,$C$125,IF(21&lt;=$A38,$C$124,IF(11&lt;=$A38,$C$123,IF(1&lt;=$A38,$C$122,0)))))))),0))*1.1,0)</f>
        <v>8758</v>
      </c>
      <c r="C38" s="106">
        <f t="shared" si="5"/>
        <v>5197</v>
      </c>
      <c r="D38" s="111">
        <f t="shared" si="6"/>
        <v>13955</v>
      </c>
      <c r="E38" s="88">
        <f>ROUNDDOWN(($F$115+ROUNDDOWN(($A38*IF(501&lt;=$A38,$F$128,IF(101&lt;=$A38,$F$127,IF(51&lt;=$A38,$F$126,IF(31&lt;=$A38,$F$125,IF(21&lt;=$A38,$F$124,IF(11&lt;=$A38,$F$123,IF(1&lt;=$A38,$F$122,0)))))))),0))*1.1,0)</f>
        <v>9367</v>
      </c>
      <c r="F38" s="89">
        <f t="shared" si="7"/>
        <v>5534</v>
      </c>
      <c r="G38" s="90">
        <f t="shared" si="8"/>
        <v>14901</v>
      </c>
      <c r="H38" s="91">
        <f t="shared" si="9"/>
        <v>609</v>
      </c>
      <c r="I38" s="92">
        <f t="shared" si="10"/>
        <v>337</v>
      </c>
      <c r="J38" s="93">
        <f t="shared" si="11"/>
        <v>946</v>
      </c>
      <c r="K38" s="94">
        <f>ROUNDDOWN(($L$115+ROUNDDOWN(($A38*IF(501&lt;=$A38,$L$128,IF(101&lt;=$A38,$L$127,IF(51&lt;=$A38,$L$126,IF(31&lt;=$A38,$L$125,IF(21&lt;=$A38,$L$124,IF(11&lt;=$A38,$L$123,IF(1&lt;=$A38,$L$122,0)))))))),0))*1.1,0)</f>
        <v>9978</v>
      </c>
      <c r="L38" s="95">
        <f t="shared" si="12"/>
        <v>5907</v>
      </c>
      <c r="M38" s="96">
        <f t="shared" si="13"/>
        <v>15885</v>
      </c>
      <c r="N38" s="97">
        <f t="shared" si="14"/>
        <v>611</v>
      </c>
      <c r="O38" s="98">
        <f t="shared" si="15"/>
        <v>373</v>
      </c>
      <c r="P38" s="99">
        <f t="shared" si="16"/>
        <v>984</v>
      </c>
      <c r="Q38" s="100">
        <f>ROUNDDOWN(($R$115+ROUNDDOWN(($A38*IF(501&lt;=$A38,$R$128,IF(101&lt;=$A38,$R$127,IF(51&lt;=$A38,$R$126,IF(31&lt;=$A38,$R$125,IF(21&lt;=$A38,$R$124,IF(11&lt;=$A38,$R$123,IF(1&lt;=$A38,$R$122,0)))))))),0))*1.1,0)</f>
        <v>10480</v>
      </c>
      <c r="R38" s="101">
        <f t="shared" si="17"/>
        <v>6237</v>
      </c>
      <c r="S38" s="102">
        <f t="shared" si="18"/>
        <v>16717</v>
      </c>
      <c r="T38" s="103">
        <f t="shared" si="19"/>
        <v>502</v>
      </c>
      <c r="U38" s="104">
        <f t="shared" si="19"/>
        <v>330</v>
      </c>
      <c r="V38" s="105">
        <f t="shared" si="19"/>
        <v>832</v>
      </c>
      <c r="W38" s="106">
        <f t="shared" si="20"/>
        <v>1722</v>
      </c>
      <c r="X38" s="86">
        <f t="shared" si="20"/>
        <v>1040</v>
      </c>
      <c r="Y38" s="87">
        <f t="shared" si="20"/>
        <v>2762</v>
      </c>
      <c r="Z38" s="107">
        <f t="shared" si="21"/>
        <v>1.1966202329298927</v>
      </c>
      <c r="AA38" s="83">
        <f t="shared" si="21"/>
        <v>1.2001154512218588</v>
      </c>
      <c r="AB38" s="83">
        <f t="shared" si="21"/>
        <v>1.1979218917950556</v>
      </c>
    </row>
    <row r="39" spans="1:28" s="57" customFormat="1" ht="18" customHeight="1" x14ac:dyDescent="0.25">
      <c r="A39" s="84">
        <v>34</v>
      </c>
      <c r="B39" s="85">
        <f>ROUNDDOWN(($C$115+ROUNDDOWN(($A39*IF(501&lt;=$A39,$C$128,IF(101&lt;=$A39,$C$127,IF(51&lt;=$A39,$C$126,IF(31&lt;=$A39,$C$125,IF(21&lt;=$A39,$C$124,IF(11&lt;=$A39,$C$123,IF(1&lt;=$A39,$C$122,0)))))))),0))*1.1,0)</f>
        <v>8916</v>
      </c>
      <c r="C39" s="106">
        <f t="shared" si="5"/>
        <v>5335</v>
      </c>
      <c r="D39" s="111">
        <f t="shared" si="6"/>
        <v>14251</v>
      </c>
      <c r="E39" s="88">
        <f>ROUNDDOWN(($F$115+ROUNDDOWN(($A39*IF(501&lt;=$A39,$F$128,IF(101&lt;=$A39,$F$127,IF(51&lt;=$A39,$F$126,IF(31&lt;=$A39,$F$125,IF(21&lt;=$A39,$F$124,IF(11&lt;=$A39,$F$123,IF(1&lt;=$A39,$F$122,0)))))))),0))*1.1,0)</f>
        <v>9537</v>
      </c>
      <c r="F39" s="89">
        <f t="shared" si="7"/>
        <v>5680</v>
      </c>
      <c r="G39" s="90">
        <f t="shared" si="8"/>
        <v>15217</v>
      </c>
      <c r="H39" s="91">
        <f t="shared" si="9"/>
        <v>621</v>
      </c>
      <c r="I39" s="92">
        <f t="shared" si="10"/>
        <v>345</v>
      </c>
      <c r="J39" s="93">
        <f t="shared" si="11"/>
        <v>966</v>
      </c>
      <c r="K39" s="94">
        <f>ROUNDDOWN(($L$115+ROUNDDOWN(($A39*IF(501&lt;=$A39,$L$128,IF(101&lt;=$A39,$L$127,IF(51&lt;=$A39,$L$126,IF(31&lt;=$A39,$L$125,IF(21&lt;=$A39,$L$124,IF(11&lt;=$A39,$L$123,IF(1&lt;=$A39,$L$122,0)))))))),0))*1.1,0)</f>
        <v>10158</v>
      </c>
      <c r="L39" s="95">
        <f t="shared" si="12"/>
        <v>6063</v>
      </c>
      <c r="M39" s="96">
        <f t="shared" si="13"/>
        <v>16221</v>
      </c>
      <c r="N39" s="97">
        <f t="shared" si="14"/>
        <v>621</v>
      </c>
      <c r="O39" s="98">
        <f t="shared" si="15"/>
        <v>383</v>
      </c>
      <c r="P39" s="99">
        <f t="shared" si="16"/>
        <v>1004</v>
      </c>
      <c r="Q39" s="100">
        <f>ROUNDDOWN(($R$115+ROUNDDOWN(($A39*IF(501&lt;=$A39,$R$128,IF(101&lt;=$A39,$R$127,IF(51&lt;=$A39,$R$126,IF(31&lt;=$A39,$R$125,IF(21&lt;=$A39,$R$124,IF(11&lt;=$A39,$R$123,IF(1&lt;=$A39,$R$122,0)))))))),0))*1.1,0)</f>
        <v>10670</v>
      </c>
      <c r="R39" s="101">
        <f t="shared" si="17"/>
        <v>6402</v>
      </c>
      <c r="S39" s="102">
        <f t="shared" si="18"/>
        <v>17072</v>
      </c>
      <c r="T39" s="103">
        <f t="shared" si="19"/>
        <v>512</v>
      </c>
      <c r="U39" s="104">
        <f t="shared" si="19"/>
        <v>339</v>
      </c>
      <c r="V39" s="105">
        <f t="shared" si="19"/>
        <v>851</v>
      </c>
      <c r="W39" s="106">
        <f t="shared" si="20"/>
        <v>1754</v>
      </c>
      <c r="X39" s="86">
        <f t="shared" si="20"/>
        <v>1067</v>
      </c>
      <c r="Y39" s="87">
        <f t="shared" si="20"/>
        <v>2821</v>
      </c>
      <c r="Z39" s="107">
        <f t="shared" si="21"/>
        <v>1.1967249887842082</v>
      </c>
      <c r="AA39" s="83">
        <f t="shared" si="21"/>
        <v>1.2</v>
      </c>
      <c r="AB39" s="83">
        <f t="shared" si="21"/>
        <v>1.1979510209809838</v>
      </c>
    </row>
    <row r="40" spans="1:28" s="57" customFormat="1" ht="18" customHeight="1" x14ac:dyDescent="0.25">
      <c r="A40" s="84">
        <v>35</v>
      </c>
      <c r="B40" s="85">
        <f>ROUNDDOWN(($C$115+ROUNDDOWN(($A40*IF(501&lt;=$A40,$C$128,IF(101&lt;=$A40,$C$127,IF(51&lt;=$A40,$C$126,IF(31&lt;=$A40,$C$125,IF(21&lt;=$A40,$C$124,IF(11&lt;=$A40,$C$123,IF(1&lt;=$A40,$C$122,0)))))))),0))*1.1,0)</f>
        <v>9075</v>
      </c>
      <c r="C40" s="106">
        <f t="shared" si="5"/>
        <v>5472</v>
      </c>
      <c r="D40" s="111">
        <f t="shared" si="6"/>
        <v>14547</v>
      </c>
      <c r="E40" s="88">
        <f>ROUNDDOWN(($F$115+ROUNDDOWN(($A40*IF(501&lt;=$A40,$F$128,IF(101&lt;=$A40,$F$127,IF(51&lt;=$A40,$F$126,IF(31&lt;=$A40,$F$125,IF(21&lt;=$A40,$F$124,IF(11&lt;=$A40,$F$123,IF(1&lt;=$A40,$F$122,0)))))))),0))*1.1,0)</f>
        <v>9706</v>
      </c>
      <c r="F40" s="89">
        <f t="shared" si="7"/>
        <v>5826</v>
      </c>
      <c r="G40" s="90">
        <f t="shared" si="8"/>
        <v>15532</v>
      </c>
      <c r="H40" s="91">
        <f t="shared" si="9"/>
        <v>631</v>
      </c>
      <c r="I40" s="92">
        <f t="shared" si="10"/>
        <v>354</v>
      </c>
      <c r="J40" s="93">
        <f t="shared" si="11"/>
        <v>985</v>
      </c>
      <c r="K40" s="94">
        <f>ROUNDDOWN(($L$115+ROUNDDOWN(($A40*IF(501&lt;=$A40,$L$128,IF(101&lt;=$A40,$L$127,IF(51&lt;=$A40,$L$126,IF(31&lt;=$A40,$L$125,IF(21&lt;=$A40,$L$124,IF(11&lt;=$A40,$L$123,IF(1&lt;=$A40,$L$122,0)))))))),0))*1.1,0)</f>
        <v>10338</v>
      </c>
      <c r="L40" s="95">
        <f t="shared" si="12"/>
        <v>6219</v>
      </c>
      <c r="M40" s="96">
        <f t="shared" si="13"/>
        <v>16557</v>
      </c>
      <c r="N40" s="97">
        <f t="shared" si="14"/>
        <v>632</v>
      </c>
      <c r="O40" s="98">
        <f t="shared" si="15"/>
        <v>393</v>
      </c>
      <c r="P40" s="99">
        <f t="shared" si="16"/>
        <v>1025</v>
      </c>
      <c r="Q40" s="100">
        <f>ROUNDDOWN(($R$115+ROUNDDOWN(($A40*IF(501&lt;=$A40,$R$128,IF(101&lt;=$A40,$R$127,IF(51&lt;=$A40,$R$126,IF(31&lt;=$A40,$R$125,IF(21&lt;=$A40,$R$124,IF(11&lt;=$A40,$R$123,IF(1&lt;=$A40,$R$122,0)))))))),0))*1.1,0)</f>
        <v>10859</v>
      </c>
      <c r="R40" s="101">
        <f t="shared" si="17"/>
        <v>6567</v>
      </c>
      <c r="S40" s="102">
        <f t="shared" si="18"/>
        <v>17426</v>
      </c>
      <c r="T40" s="103">
        <f t="shared" si="19"/>
        <v>521</v>
      </c>
      <c r="U40" s="104">
        <f t="shared" si="19"/>
        <v>348</v>
      </c>
      <c r="V40" s="105">
        <f t="shared" si="19"/>
        <v>869</v>
      </c>
      <c r="W40" s="106">
        <f t="shared" si="20"/>
        <v>1784</v>
      </c>
      <c r="X40" s="86">
        <f t="shared" si="20"/>
        <v>1095</v>
      </c>
      <c r="Y40" s="87">
        <f t="shared" si="20"/>
        <v>2879</v>
      </c>
      <c r="Z40" s="107">
        <f t="shared" si="21"/>
        <v>1.1965840220385675</v>
      </c>
      <c r="AA40" s="83">
        <f t="shared" si="21"/>
        <v>1.2001096491228069</v>
      </c>
      <c r="AB40" s="83">
        <f t="shared" si="21"/>
        <v>1.1979102220389084</v>
      </c>
    </row>
    <row r="41" spans="1:28" s="57" customFormat="1" ht="18" customHeight="1" x14ac:dyDescent="0.25">
      <c r="A41" s="84">
        <v>36</v>
      </c>
      <c r="B41" s="85">
        <f>ROUNDDOWN(($C$115+ROUNDDOWN(($A41*IF(501&lt;=$A41,$C$128,IF(101&lt;=$A41,$C$127,IF(51&lt;=$A41,$C$126,IF(31&lt;=$A41,$C$125,IF(21&lt;=$A41,$C$124,IF(11&lt;=$A41,$C$123,IF(1&lt;=$A41,$C$122,0)))))))),0))*1.1,0)</f>
        <v>9233</v>
      </c>
      <c r="C41" s="106">
        <f t="shared" si="5"/>
        <v>5610</v>
      </c>
      <c r="D41" s="111">
        <f t="shared" si="6"/>
        <v>14843</v>
      </c>
      <c r="E41" s="88">
        <f>ROUNDDOWN(($F$115+ROUNDDOWN(($A41*IF(501&lt;=$A41,$F$128,IF(101&lt;=$A41,$F$127,IF(51&lt;=$A41,$F$126,IF(31&lt;=$A41,$F$125,IF(21&lt;=$A41,$F$124,IF(11&lt;=$A41,$F$123,IF(1&lt;=$A41,$F$122,0)))))))),0))*1.1,0)</f>
        <v>9875</v>
      </c>
      <c r="F41" s="89">
        <f t="shared" si="7"/>
        <v>5973</v>
      </c>
      <c r="G41" s="90">
        <f t="shared" si="8"/>
        <v>15848</v>
      </c>
      <c r="H41" s="91">
        <f t="shared" si="9"/>
        <v>642</v>
      </c>
      <c r="I41" s="92">
        <f t="shared" si="10"/>
        <v>363</v>
      </c>
      <c r="J41" s="93">
        <f t="shared" si="11"/>
        <v>1005</v>
      </c>
      <c r="K41" s="94">
        <f>ROUNDDOWN(($L$115+ROUNDDOWN(($A41*IF(501&lt;=$A41,$L$128,IF(101&lt;=$A41,$L$127,IF(51&lt;=$A41,$L$126,IF(31&lt;=$A41,$L$125,IF(21&lt;=$A41,$L$124,IF(11&lt;=$A41,$L$123,IF(1&lt;=$A41,$L$122,0)))))))),0))*1.1,0)</f>
        <v>10519</v>
      </c>
      <c r="L41" s="95">
        <f t="shared" si="12"/>
        <v>6375</v>
      </c>
      <c r="M41" s="96">
        <f t="shared" si="13"/>
        <v>16894</v>
      </c>
      <c r="N41" s="97">
        <f t="shared" si="14"/>
        <v>644</v>
      </c>
      <c r="O41" s="98">
        <f t="shared" si="15"/>
        <v>402</v>
      </c>
      <c r="P41" s="99">
        <f t="shared" si="16"/>
        <v>1046</v>
      </c>
      <c r="Q41" s="100">
        <f>ROUNDDOWN(($R$115+ROUNDDOWN(($A41*IF(501&lt;=$A41,$R$128,IF(101&lt;=$A41,$R$127,IF(51&lt;=$A41,$R$126,IF(31&lt;=$A41,$R$125,IF(21&lt;=$A41,$R$124,IF(11&lt;=$A41,$R$123,IF(1&lt;=$A41,$R$122,0)))))))),0))*1.1,0)</f>
        <v>11048</v>
      </c>
      <c r="R41" s="101">
        <f t="shared" si="17"/>
        <v>6732</v>
      </c>
      <c r="S41" s="102">
        <f t="shared" si="18"/>
        <v>17780</v>
      </c>
      <c r="T41" s="103">
        <f t="shared" si="19"/>
        <v>529</v>
      </c>
      <c r="U41" s="104">
        <f t="shared" si="19"/>
        <v>357</v>
      </c>
      <c r="V41" s="105">
        <f t="shared" si="19"/>
        <v>886</v>
      </c>
      <c r="W41" s="106">
        <f t="shared" si="20"/>
        <v>1815</v>
      </c>
      <c r="X41" s="86">
        <f t="shared" si="20"/>
        <v>1122</v>
      </c>
      <c r="Y41" s="87">
        <f t="shared" si="20"/>
        <v>2937</v>
      </c>
      <c r="Z41" s="107">
        <f t="shared" si="21"/>
        <v>1.1965774937723384</v>
      </c>
      <c r="AA41" s="83">
        <f t="shared" si="21"/>
        <v>1.2</v>
      </c>
      <c r="AB41" s="83">
        <f t="shared" si="21"/>
        <v>1.1978710503267533</v>
      </c>
    </row>
    <row r="42" spans="1:28" s="57" customFormat="1" ht="18" customHeight="1" x14ac:dyDescent="0.25">
      <c r="A42" s="84">
        <v>37</v>
      </c>
      <c r="B42" s="85">
        <f>ROUNDDOWN(($C$115+ROUNDDOWN(($A42*IF(501&lt;=$A42,$C$128,IF(101&lt;=$A42,$C$127,IF(51&lt;=$A42,$C$126,IF(31&lt;=$A42,$C$125,IF(21&lt;=$A42,$C$124,IF(11&lt;=$A42,$C$123,IF(1&lt;=$A42,$C$122,0)))))))),0))*1.1,0)</f>
        <v>9391</v>
      </c>
      <c r="C42" s="106">
        <f t="shared" si="5"/>
        <v>5747</v>
      </c>
      <c r="D42" s="111">
        <f t="shared" si="6"/>
        <v>15138</v>
      </c>
      <c r="E42" s="88">
        <f>ROUNDDOWN(($F$115+ROUNDDOWN(($A42*IF(501&lt;=$A42,$F$128,IF(101&lt;=$A42,$F$127,IF(51&lt;=$A42,$F$126,IF(31&lt;=$A42,$F$125,IF(21&lt;=$A42,$F$124,IF(11&lt;=$A42,$F$123,IF(1&lt;=$A42,$F$122,0)))))))),0))*1.1,0)</f>
        <v>10045</v>
      </c>
      <c r="F42" s="89">
        <f t="shared" si="7"/>
        <v>6119</v>
      </c>
      <c r="G42" s="90">
        <f t="shared" si="8"/>
        <v>16164</v>
      </c>
      <c r="H42" s="91">
        <f t="shared" si="9"/>
        <v>654</v>
      </c>
      <c r="I42" s="92">
        <f t="shared" si="10"/>
        <v>372</v>
      </c>
      <c r="J42" s="93">
        <f t="shared" si="11"/>
        <v>1026</v>
      </c>
      <c r="K42" s="94">
        <f>ROUNDDOWN(($L$115+ROUNDDOWN(($A42*IF(501&lt;=$A42,$L$128,IF(101&lt;=$A42,$L$127,IF(51&lt;=$A42,$L$126,IF(31&lt;=$A42,$L$125,IF(21&lt;=$A42,$L$124,IF(11&lt;=$A42,$L$123,IF(1&lt;=$A42,$L$122,0)))))))),0))*1.1,0)</f>
        <v>10699</v>
      </c>
      <c r="L42" s="95">
        <f t="shared" si="12"/>
        <v>6531</v>
      </c>
      <c r="M42" s="96">
        <f t="shared" si="13"/>
        <v>17230</v>
      </c>
      <c r="N42" s="97">
        <f t="shared" si="14"/>
        <v>654</v>
      </c>
      <c r="O42" s="98">
        <f t="shared" si="15"/>
        <v>412</v>
      </c>
      <c r="P42" s="99">
        <f t="shared" si="16"/>
        <v>1066</v>
      </c>
      <c r="Q42" s="100">
        <f>ROUNDDOWN(($R$115+ROUNDDOWN(($A42*IF(501&lt;=$A42,$R$128,IF(101&lt;=$A42,$R$127,IF(51&lt;=$A42,$R$126,IF(31&lt;=$A42,$R$125,IF(21&lt;=$A42,$R$124,IF(11&lt;=$A42,$R$123,IF(1&lt;=$A42,$R$122,0)))))))),0))*1.1,0)</f>
        <v>11237</v>
      </c>
      <c r="R42" s="101">
        <f t="shared" si="17"/>
        <v>6897</v>
      </c>
      <c r="S42" s="102">
        <f t="shared" si="18"/>
        <v>18134</v>
      </c>
      <c r="T42" s="103">
        <f t="shared" si="19"/>
        <v>538</v>
      </c>
      <c r="U42" s="104">
        <f t="shared" si="19"/>
        <v>366</v>
      </c>
      <c r="V42" s="105">
        <f t="shared" si="19"/>
        <v>904</v>
      </c>
      <c r="W42" s="106">
        <f t="shared" si="20"/>
        <v>1846</v>
      </c>
      <c r="X42" s="86">
        <f t="shared" si="20"/>
        <v>1150</v>
      </c>
      <c r="Y42" s="87">
        <f t="shared" si="20"/>
        <v>2996</v>
      </c>
      <c r="Z42" s="107">
        <f t="shared" si="21"/>
        <v>1.1965711851772973</v>
      </c>
      <c r="AA42" s="83">
        <f t="shared" si="21"/>
        <v>1.2001044022968506</v>
      </c>
      <c r="AB42" s="83">
        <f t="shared" si="21"/>
        <v>1.1979125379838815</v>
      </c>
    </row>
    <row r="43" spans="1:28" s="57" customFormat="1" ht="18" customHeight="1" x14ac:dyDescent="0.25">
      <c r="A43" s="84">
        <v>38</v>
      </c>
      <c r="B43" s="85">
        <f>ROUNDDOWN(($C$115+ROUNDDOWN(($A43*IF(501&lt;=$A43,$C$128,IF(101&lt;=$A43,$C$127,IF(51&lt;=$A43,$C$126,IF(31&lt;=$A43,$C$125,IF(21&lt;=$A43,$C$124,IF(11&lt;=$A43,$C$123,IF(1&lt;=$A43,$C$122,0)))))))),0))*1.1,0)</f>
        <v>9550</v>
      </c>
      <c r="C43" s="106">
        <f t="shared" si="5"/>
        <v>5885</v>
      </c>
      <c r="D43" s="111">
        <f t="shared" si="6"/>
        <v>15435</v>
      </c>
      <c r="E43" s="88">
        <f>ROUNDDOWN(($F$115+ROUNDDOWN(($A43*IF(501&lt;=$A43,$F$128,IF(101&lt;=$A43,$F$127,IF(51&lt;=$A43,$F$126,IF(31&lt;=$A43,$F$125,IF(21&lt;=$A43,$F$124,IF(11&lt;=$A43,$F$123,IF(1&lt;=$A43,$F$122,0)))))))),0))*1.1,0)</f>
        <v>10214</v>
      </c>
      <c r="F43" s="89">
        <f t="shared" si="7"/>
        <v>6265</v>
      </c>
      <c r="G43" s="90">
        <f t="shared" si="8"/>
        <v>16479</v>
      </c>
      <c r="H43" s="91">
        <f t="shared" si="9"/>
        <v>664</v>
      </c>
      <c r="I43" s="92">
        <f t="shared" si="10"/>
        <v>380</v>
      </c>
      <c r="J43" s="93">
        <f t="shared" si="11"/>
        <v>1044</v>
      </c>
      <c r="K43" s="94">
        <f>ROUNDDOWN(($L$115+ROUNDDOWN(($A43*IF(501&lt;=$A43,$L$128,IF(101&lt;=$A43,$L$127,IF(51&lt;=$A43,$L$126,IF(31&lt;=$A43,$L$125,IF(21&lt;=$A43,$L$124,IF(11&lt;=$A43,$L$123,IF(1&lt;=$A43,$L$122,0)))))))),0))*1.1,0)</f>
        <v>10880</v>
      </c>
      <c r="L43" s="95">
        <f t="shared" si="12"/>
        <v>6688</v>
      </c>
      <c r="M43" s="96">
        <f t="shared" si="13"/>
        <v>17568</v>
      </c>
      <c r="N43" s="97">
        <f t="shared" si="14"/>
        <v>666</v>
      </c>
      <c r="O43" s="98">
        <f t="shared" si="15"/>
        <v>423</v>
      </c>
      <c r="P43" s="99">
        <f t="shared" si="16"/>
        <v>1089</v>
      </c>
      <c r="Q43" s="100">
        <f>ROUNDDOWN(($R$115+ROUNDDOWN(($A43*IF(501&lt;=$A43,$R$128,IF(101&lt;=$A43,$R$127,IF(51&lt;=$A43,$R$126,IF(31&lt;=$A43,$R$125,IF(21&lt;=$A43,$R$124,IF(11&lt;=$A43,$R$123,IF(1&lt;=$A43,$R$122,0)))))))),0))*1.1,0)</f>
        <v>11426</v>
      </c>
      <c r="R43" s="101">
        <f t="shared" si="17"/>
        <v>7062</v>
      </c>
      <c r="S43" s="102">
        <f t="shared" si="18"/>
        <v>18488</v>
      </c>
      <c r="T43" s="103">
        <f t="shared" si="19"/>
        <v>546</v>
      </c>
      <c r="U43" s="104">
        <f t="shared" si="19"/>
        <v>374</v>
      </c>
      <c r="V43" s="105">
        <f t="shared" si="19"/>
        <v>920</v>
      </c>
      <c r="W43" s="106">
        <f t="shared" si="20"/>
        <v>1876</v>
      </c>
      <c r="X43" s="86">
        <f t="shared" si="20"/>
        <v>1177</v>
      </c>
      <c r="Y43" s="87">
        <f t="shared" si="20"/>
        <v>3053</v>
      </c>
      <c r="Z43" s="107">
        <f t="shared" si="21"/>
        <v>1.1964397905759163</v>
      </c>
      <c r="AA43" s="83">
        <f t="shared" si="21"/>
        <v>1.2</v>
      </c>
      <c r="AB43" s="83">
        <f t="shared" si="21"/>
        <v>1.1977972141237447</v>
      </c>
    </row>
    <row r="44" spans="1:28" s="57" customFormat="1" ht="18" customHeight="1" x14ac:dyDescent="0.25">
      <c r="A44" s="84">
        <v>39</v>
      </c>
      <c r="B44" s="85">
        <f>ROUNDDOWN(($C$115+ROUNDDOWN(($A44*IF(501&lt;=$A44,$C$128,IF(101&lt;=$A44,$C$127,IF(51&lt;=$A44,$C$126,IF(31&lt;=$A44,$C$125,IF(21&lt;=$A44,$C$124,IF(11&lt;=$A44,$C$123,IF(1&lt;=$A44,$C$122,0)))))))),0))*1.1,0)</f>
        <v>9708</v>
      </c>
      <c r="C44" s="106">
        <f t="shared" si="5"/>
        <v>6022</v>
      </c>
      <c r="D44" s="111">
        <f t="shared" si="6"/>
        <v>15730</v>
      </c>
      <c r="E44" s="88">
        <f>ROUNDDOWN(($F$115+ROUNDDOWN(($A44*IF(501&lt;=$A44,$F$128,IF(101&lt;=$A44,$F$127,IF(51&lt;=$A44,$F$126,IF(31&lt;=$A44,$F$125,IF(21&lt;=$A44,$F$124,IF(11&lt;=$A44,$F$123,IF(1&lt;=$A44,$F$122,0)))))))),0))*1.1,0)</f>
        <v>10384</v>
      </c>
      <c r="F44" s="89">
        <f t="shared" si="7"/>
        <v>6411</v>
      </c>
      <c r="G44" s="90">
        <f t="shared" si="8"/>
        <v>16795</v>
      </c>
      <c r="H44" s="91">
        <f t="shared" si="9"/>
        <v>676</v>
      </c>
      <c r="I44" s="92">
        <f t="shared" si="10"/>
        <v>389</v>
      </c>
      <c r="J44" s="93">
        <f t="shared" si="11"/>
        <v>1065</v>
      </c>
      <c r="K44" s="94">
        <f>ROUNDDOWN(($L$115+ROUNDDOWN(($A44*IF(501&lt;=$A44,$L$128,IF(101&lt;=$A44,$L$127,IF(51&lt;=$A44,$L$126,IF(31&lt;=$A44,$L$125,IF(21&lt;=$A44,$L$124,IF(11&lt;=$A44,$L$123,IF(1&lt;=$A44,$L$122,0)))))))),0))*1.1,0)</f>
        <v>11060</v>
      </c>
      <c r="L44" s="95">
        <f t="shared" si="12"/>
        <v>6844</v>
      </c>
      <c r="M44" s="96">
        <f t="shared" si="13"/>
        <v>17904</v>
      </c>
      <c r="N44" s="97">
        <f t="shared" si="14"/>
        <v>676</v>
      </c>
      <c r="O44" s="98">
        <f t="shared" si="15"/>
        <v>433</v>
      </c>
      <c r="P44" s="99">
        <f t="shared" si="16"/>
        <v>1109</v>
      </c>
      <c r="Q44" s="100">
        <f>ROUNDDOWN(($R$115+ROUNDDOWN(($A44*IF(501&lt;=$A44,$R$128,IF(101&lt;=$A44,$R$127,IF(51&lt;=$A44,$R$126,IF(31&lt;=$A44,$R$125,IF(21&lt;=$A44,$R$124,IF(11&lt;=$A44,$R$123,IF(1&lt;=$A44,$R$122,0)))))))),0))*1.1,0)</f>
        <v>11616</v>
      </c>
      <c r="R44" s="101">
        <f t="shared" si="17"/>
        <v>7227</v>
      </c>
      <c r="S44" s="102">
        <f t="shared" si="18"/>
        <v>18843</v>
      </c>
      <c r="T44" s="103">
        <f t="shared" si="19"/>
        <v>556</v>
      </c>
      <c r="U44" s="104">
        <f t="shared" si="19"/>
        <v>383</v>
      </c>
      <c r="V44" s="105">
        <f t="shared" si="19"/>
        <v>939</v>
      </c>
      <c r="W44" s="106">
        <f t="shared" si="20"/>
        <v>1908</v>
      </c>
      <c r="X44" s="86">
        <f t="shared" si="20"/>
        <v>1205</v>
      </c>
      <c r="Y44" s="87">
        <f t="shared" si="20"/>
        <v>3113</v>
      </c>
      <c r="Z44" s="107">
        <f t="shared" si="21"/>
        <v>1.196538936959209</v>
      </c>
      <c r="AA44" s="83">
        <f t="shared" si="21"/>
        <v>1.2000996346728661</v>
      </c>
      <c r="AB44" s="83">
        <f t="shared" si="21"/>
        <v>1.197902097902098</v>
      </c>
    </row>
    <row r="45" spans="1:28" s="57" customFormat="1" ht="18" customHeight="1" x14ac:dyDescent="0.25">
      <c r="A45" s="84">
        <v>40</v>
      </c>
      <c r="B45" s="85">
        <f>ROUNDDOWN(($C$115+ROUNDDOWN(($A45*IF(501&lt;=$A45,$C$128,IF(101&lt;=$A45,$C$127,IF(51&lt;=$A45,$C$126,IF(31&lt;=$A45,$C$125,IF(21&lt;=$A45,$C$124,IF(11&lt;=$A45,$C$123,IF(1&lt;=$A45,$C$122,0)))))))),0))*1.1,0)</f>
        <v>9867</v>
      </c>
      <c r="C45" s="106">
        <f t="shared" si="5"/>
        <v>6160</v>
      </c>
      <c r="D45" s="111">
        <f t="shared" si="6"/>
        <v>16027</v>
      </c>
      <c r="E45" s="88">
        <f>ROUNDDOWN(($F$115+ROUNDDOWN(($A45*IF(501&lt;=$A45,$F$128,IF(101&lt;=$A45,$F$127,IF(51&lt;=$A45,$F$126,IF(31&lt;=$A45,$F$125,IF(21&lt;=$A45,$F$124,IF(11&lt;=$A45,$F$123,IF(1&lt;=$A45,$F$122,0)))))))),0))*1.1,0)</f>
        <v>10553</v>
      </c>
      <c r="F45" s="89">
        <f t="shared" si="7"/>
        <v>6558</v>
      </c>
      <c r="G45" s="90">
        <f t="shared" si="8"/>
        <v>17111</v>
      </c>
      <c r="H45" s="91">
        <f t="shared" si="9"/>
        <v>686</v>
      </c>
      <c r="I45" s="92">
        <f t="shared" si="10"/>
        <v>398</v>
      </c>
      <c r="J45" s="93">
        <f t="shared" si="11"/>
        <v>1084</v>
      </c>
      <c r="K45" s="94">
        <f>ROUNDDOWN(($L$115+ROUNDDOWN(($A45*IF(501&lt;=$A45,$L$128,IF(101&lt;=$A45,$L$127,IF(51&lt;=$A45,$L$126,IF(31&lt;=$A45,$L$125,IF(21&lt;=$A45,$L$124,IF(11&lt;=$A45,$L$123,IF(1&lt;=$A45,$L$122,0)))))))),0))*1.1,0)</f>
        <v>11240</v>
      </c>
      <c r="L45" s="95">
        <f t="shared" si="12"/>
        <v>7000</v>
      </c>
      <c r="M45" s="96">
        <f t="shared" si="13"/>
        <v>18240</v>
      </c>
      <c r="N45" s="97">
        <f t="shared" si="14"/>
        <v>687</v>
      </c>
      <c r="O45" s="98">
        <f t="shared" si="15"/>
        <v>442</v>
      </c>
      <c r="P45" s="99">
        <f t="shared" si="16"/>
        <v>1129</v>
      </c>
      <c r="Q45" s="100">
        <f>ROUNDDOWN(($R$115+ROUNDDOWN(($A45*IF(501&lt;=$A45,$R$128,IF(101&lt;=$A45,$R$127,IF(51&lt;=$A45,$R$126,IF(31&lt;=$A45,$R$125,IF(21&lt;=$A45,$R$124,IF(11&lt;=$A45,$R$123,IF(1&lt;=$A45,$R$122,0)))))))),0))*1.1,0)</f>
        <v>11805</v>
      </c>
      <c r="R45" s="101">
        <f t="shared" si="17"/>
        <v>7392</v>
      </c>
      <c r="S45" s="102">
        <f t="shared" si="18"/>
        <v>19197</v>
      </c>
      <c r="T45" s="103">
        <f t="shared" si="19"/>
        <v>565</v>
      </c>
      <c r="U45" s="104">
        <f t="shared" si="19"/>
        <v>392</v>
      </c>
      <c r="V45" s="105">
        <f t="shared" si="19"/>
        <v>957</v>
      </c>
      <c r="W45" s="106">
        <f t="shared" si="20"/>
        <v>1938</v>
      </c>
      <c r="X45" s="86">
        <f t="shared" si="20"/>
        <v>1232</v>
      </c>
      <c r="Y45" s="87">
        <f t="shared" si="20"/>
        <v>3170</v>
      </c>
      <c r="Z45" s="107">
        <f t="shared" si="21"/>
        <v>1.1964122833688051</v>
      </c>
      <c r="AA45" s="83">
        <f t="shared" si="21"/>
        <v>1.2</v>
      </c>
      <c r="AB45" s="83">
        <f t="shared" si="21"/>
        <v>1.1977912273039246</v>
      </c>
    </row>
    <row r="46" spans="1:28" s="57" customFormat="1" ht="18" customHeight="1" x14ac:dyDescent="0.25">
      <c r="A46" s="84">
        <v>41</v>
      </c>
      <c r="B46" s="85">
        <f>ROUNDDOWN(($C$115+ROUNDDOWN(($A46*IF(501&lt;=$A46,$C$128,IF(101&lt;=$A46,$C$127,IF(51&lt;=$A46,$C$126,IF(31&lt;=$A46,$C$125,IF(21&lt;=$A46,$C$124,IF(11&lt;=$A46,$C$123,IF(1&lt;=$A46,$C$122,0)))))))),0))*1.1,0)</f>
        <v>10025</v>
      </c>
      <c r="C46" s="106">
        <f t="shared" si="5"/>
        <v>6297</v>
      </c>
      <c r="D46" s="111">
        <f t="shared" si="6"/>
        <v>16322</v>
      </c>
      <c r="E46" s="88">
        <f>ROUNDDOWN(($F$115+ROUNDDOWN(($A46*IF(501&lt;=$A46,$F$128,IF(101&lt;=$A46,$F$127,IF(51&lt;=$A46,$F$126,IF(31&lt;=$A46,$F$125,IF(21&lt;=$A46,$F$124,IF(11&lt;=$A46,$F$123,IF(1&lt;=$A46,$F$122,0)))))))),0))*1.1,0)</f>
        <v>10722</v>
      </c>
      <c r="F46" s="89">
        <f t="shared" si="7"/>
        <v>6704</v>
      </c>
      <c r="G46" s="90">
        <f t="shared" si="8"/>
        <v>17426</v>
      </c>
      <c r="H46" s="91">
        <f t="shared" si="9"/>
        <v>697</v>
      </c>
      <c r="I46" s="92">
        <f t="shared" si="10"/>
        <v>407</v>
      </c>
      <c r="J46" s="93">
        <f t="shared" si="11"/>
        <v>1104</v>
      </c>
      <c r="K46" s="94">
        <f>ROUNDDOWN(($L$115+ROUNDDOWN(($A46*IF(501&lt;=$A46,$L$128,IF(101&lt;=$A46,$L$127,IF(51&lt;=$A46,$L$126,IF(31&lt;=$A46,$L$125,IF(21&lt;=$A46,$L$124,IF(11&lt;=$A46,$L$123,IF(1&lt;=$A46,$L$122,0)))))))),0))*1.1,0)</f>
        <v>11421</v>
      </c>
      <c r="L46" s="95">
        <f t="shared" si="12"/>
        <v>7156</v>
      </c>
      <c r="M46" s="96">
        <f t="shared" si="13"/>
        <v>18577</v>
      </c>
      <c r="N46" s="97">
        <f t="shared" si="14"/>
        <v>699</v>
      </c>
      <c r="O46" s="98">
        <f t="shared" si="15"/>
        <v>452</v>
      </c>
      <c r="P46" s="99">
        <f t="shared" si="16"/>
        <v>1151</v>
      </c>
      <c r="Q46" s="100">
        <f>ROUNDDOWN(($R$115+ROUNDDOWN(($A46*IF(501&lt;=$A46,$R$128,IF(101&lt;=$A46,$R$127,IF(51&lt;=$A46,$R$126,IF(31&lt;=$A46,$R$125,IF(21&lt;=$A46,$R$124,IF(11&lt;=$A46,$R$123,IF(1&lt;=$A46,$R$122,0)))))))),0))*1.1,0)</f>
        <v>11994</v>
      </c>
      <c r="R46" s="101">
        <f t="shared" si="17"/>
        <v>7557</v>
      </c>
      <c r="S46" s="102">
        <f t="shared" si="18"/>
        <v>19551</v>
      </c>
      <c r="T46" s="103">
        <f t="shared" si="19"/>
        <v>573</v>
      </c>
      <c r="U46" s="104">
        <f t="shared" si="19"/>
        <v>401</v>
      </c>
      <c r="V46" s="105">
        <f t="shared" si="19"/>
        <v>974</v>
      </c>
      <c r="W46" s="106">
        <f t="shared" si="20"/>
        <v>1969</v>
      </c>
      <c r="X46" s="86">
        <f t="shared" si="20"/>
        <v>1260</v>
      </c>
      <c r="Y46" s="87">
        <f t="shared" si="20"/>
        <v>3229</v>
      </c>
      <c r="Z46" s="107">
        <f t="shared" si="21"/>
        <v>1.1964089775561098</v>
      </c>
      <c r="AA46" s="83">
        <f t="shared" si="21"/>
        <v>1.2000952834683183</v>
      </c>
      <c r="AB46" s="83">
        <f t="shared" si="21"/>
        <v>1.1978311481436099</v>
      </c>
    </row>
    <row r="47" spans="1:28" s="57" customFormat="1" ht="18" customHeight="1" x14ac:dyDescent="0.25">
      <c r="A47" s="84">
        <v>42</v>
      </c>
      <c r="B47" s="85">
        <f>ROUNDDOWN(($C$115+ROUNDDOWN(($A47*IF(501&lt;=$A47,$C$128,IF(101&lt;=$A47,$C$127,IF(51&lt;=$A47,$C$126,IF(31&lt;=$A47,$C$125,IF(21&lt;=$A47,$C$124,IF(11&lt;=$A47,$C$123,IF(1&lt;=$A47,$C$122,0)))))))),0))*1.1,0)</f>
        <v>10183</v>
      </c>
      <c r="C47" s="106">
        <f t="shared" si="5"/>
        <v>6435</v>
      </c>
      <c r="D47" s="111">
        <f t="shared" si="6"/>
        <v>16618</v>
      </c>
      <c r="E47" s="88">
        <f>ROUNDDOWN(($F$115+ROUNDDOWN(($A47*IF(501&lt;=$A47,$F$128,IF(101&lt;=$A47,$F$127,IF(51&lt;=$A47,$F$126,IF(31&lt;=$A47,$F$125,IF(21&lt;=$A47,$F$124,IF(11&lt;=$A47,$F$123,IF(1&lt;=$A47,$F$122,0)))))))),0))*1.1,0)</f>
        <v>10892</v>
      </c>
      <c r="F47" s="89">
        <f t="shared" si="7"/>
        <v>6850</v>
      </c>
      <c r="G47" s="90">
        <f t="shared" si="8"/>
        <v>17742</v>
      </c>
      <c r="H47" s="91">
        <f t="shared" si="9"/>
        <v>709</v>
      </c>
      <c r="I47" s="92">
        <f t="shared" si="10"/>
        <v>415</v>
      </c>
      <c r="J47" s="93">
        <f t="shared" si="11"/>
        <v>1124</v>
      </c>
      <c r="K47" s="94">
        <f>ROUNDDOWN(($L$115+ROUNDDOWN(($A47*IF(501&lt;=$A47,$L$128,IF(101&lt;=$A47,$L$127,IF(51&lt;=$A47,$L$126,IF(31&lt;=$A47,$L$125,IF(21&lt;=$A47,$L$124,IF(11&lt;=$A47,$L$123,IF(1&lt;=$A47,$L$122,0)))))))),0))*1.1,0)</f>
        <v>11601</v>
      </c>
      <c r="L47" s="95">
        <f t="shared" si="12"/>
        <v>7312</v>
      </c>
      <c r="M47" s="96">
        <f t="shared" si="13"/>
        <v>18913</v>
      </c>
      <c r="N47" s="97">
        <f t="shared" si="14"/>
        <v>709</v>
      </c>
      <c r="O47" s="98">
        <f t="shared" si="15"/>
        <v>462</v>
      </c>
      <c r="P47" s="99">
        <f t="shared" si="16"/>
        <v>1171</v>
      </c>
      <c r="Q47" s="100">
        <f>ROUNDDOWN(($R$115+ROUNDDOWN(($A47*IF(501&lt;=$A47,$R$128,IF(101&lt;=$A47,$R$127,IF(51&lt;=$A47,$R$126,IF(31&lt;=$A47,$R$125,IF(21&lt;=$A47,$R$124,IF(11&lt;=$A47,$R$123,IF(1&lt;=$A47,$R$122,0)))))))),0))*1.1,0)</f>
        <v>12183</v>
      </c>
      <c r="R47" s="101">
        <f t="shared" si="17"/>
        <v>7722</v>
      </c>
      <c r="S47" s="102">
        <f t="shared" si="18"/>
        <v>19905</v>
      </c>
      <c r="T47" s="103">
        <f t="shared" si="19"/>
        <v>582</v>
      </c>
      <c r="U47" s="104">
        <f t="shared" si="19"/>
        <v>410</v>
      </c>
      <c r="V47" s="105">
        <f t="shared" si="19"/>
        <v>992</v>
      </c>
      <c r="W47" s="106">
        <f t="shared" si="20"/>
        <v>2000</v>
      </c>
      <c r="X47" s="86">
        <f t="shared" si="20"/>
        <v>1287</v>
      </c>
      <c r="Y47" s="87">
        <f t="shared" si="20"/>
        <v>3287</v>
      </c>
      <c r="Z47" s="107">
        <f t="shared" si="21"/>
        <v>1.1964057743297654</v>
      </c>
      <c r="AA47" s="83">
        <f t="shared" si="21"/>
        <v>1.2</v>
      </c>
      <c r="AB47" s="83">
        <f t="shared" si="21"/>
        <v>1.1977975689011915</v>
      </c>
    </row>
    <row r="48" spans="1:28" s="57" customFormat="1" ht="18" customHeight="1" x14ac:dyDescent="0.25">
      <c r="A48" s="84">
        <v>43</v>
      </c>
      <c r="B48" s="85">
        <f>ROUNDDOWN(($C$115+ROUNDDOWN(($A48*IF(501&lt;=$A48,$C$128,IF(101&lt;=$A48,$C$127,IF(51&lt;=$A48,$C$126,IF(31&lt;=$A48,$C$125,IF(21&lt;=$A48,$C$124,IF(11&lt;=$A48,$C$123,IF(1&lt;=$A48,$C$122,0)))))))),0))*1.1,0)</f>
        <v>10342</v>
      </c>
      <c r="C48" s="106">
        <f t="shared" si="5"/>
        <v>6572</v>
      </c>
      <c r="D48" s="111">
        <f t="shared" si="6"/>
        <v>16914</v>
      </c>
      <c r="E48" s="88">
        <f>ROUNDDOWN(($F$115+ROUNDDOWN(($A48*IF(501&lt;=$A48,$F$128,IF(101&lt;=$A48,$F$127,IF(51&lt;=$A48,$F$126,IF(31&lt;=$A48,$F$125,IF(21&lt;=$A48,$F$124,IF(11&lt;=$A48,$F$123,IF(1&lt;=$A48,$F$122,0)))))))),0))*1.1,0)</f>
        <v>11061</v>
      </c>
      <c r="F48" s="89">
        <f t="shared" si="7"/>
        <v>6997</v>
      </c>
      <c r="G48" s="90">
        <f t="shared" si="8"/>
        <v>18058</v>
      </c>
      <c r="H48" s="91">
        <f t="shared" si="9"/>
        <v>719</v>
      </c>
      <c r="I48" s="92">
        <f t="shared" si="10"/>
        <v>425</v>
      </c>
      <c r="J48" s="93">
        <f t="shared" si="11"/>
        <v>1144</v>
      </c>
      <c r="K48" s="94">
        <f>ROUNDDOWN(($L$115+ROUNDDOWN(($A48*IF(501&lt;=$A48,$L$128,IF(101&lt;=$A48,$L$127,IF(51&lt;=$A48,$L$126,IF(31&lt;=$A48,$L$125,IF(21&lt;=$A48,$L$124,IF(11&lt;=$A48,$L$123,IF(1&lt;=$A48,$L$122,0)))))))),0))*1.1,0)</f>
        <v>11782</v>
      </c>
      <c r="L48" s="95">
        <f t="shared" si="12"/>
        <v>7469</v>
      </c>
      <c r="M48" s="96">
        <f t="shared" si="13"/>
        <v>19251</v>
      </c>
      <c r="N48" s="97">
        <f t="shared" si="14"/>
        <v>721</v>
      </c>
      <c r="O48" s="98">
        <f t="shared" si="15"/>
        <v>472</v>
      </c>
      <c r="P48" s="99">
        <f t="shared" si="16"/>
        <v>1193</v>
      </c>
      <c r="Q48" s="100">
        <f>ROUNDDOWN(($R$115+ROUNDDOWN(($A48*IF(501&lt;=$A48,$R$128,IF(101&lt;=$A48,$R$127,IF(51&lt;=$A48,$R$126,IF(31&lt;=$A48,$R$125,IF(21&lt;=$A48,$R$124,IF(11&lt;=$A48,$R$123,IF(1&lt;=$A48,$R$122,0)))))))),0))*1.1,0)</f>
        <v>12372</v>
      </c>
      <c r="R48" s="101">
        <f t="shared" si="17"/>
        <v>7887</v>
      </c>
      <c r="S48" s="102">
        <f t="shared" si="18"/>
        <v>20259</v>
      </c>
      <c r="T48" s="103">
        <f t="shared" si="19"/>
        <v>590</v>
      </c>
      <c r="U48" s="104">
        <f t="shared" si="19"/>
        <v>418</v>
      </c>
      <c r="V48" s="105">
        <f t="shared" si="19"/>
        <v>1008</v>
      </c>
      <c r="W48" s="106">
        <f t="shared" si="20"/>
        <v>2030</v>
      </c>
      <c r="X48" s="86">
        <f t="shared" si="20"/>
        <v>1315</v>
      </c>
      <c r="Y48" s="87">
        <f t="shared" si="20"/>
        <v>3345</v>
      </c>
      <c r="Z48" s="107">
        <f t="shared" si="21"/>
        <v>1.1962869851092632</v>
      </c>
      <c r="AA48" s="83">
        <f t="shared" si="21"/>
        <v>1.2000912964090078</v>
      </c>
      <c r="AB48" s="83">
        <f t="shared" si="21"/>
        <v>1.1977651649521106</v>
      </c>
    </row>
    <row r="49" spans="1:28" s="57" customFormat="1" ht="18" customHeight="1" x14ac:dyDescent="0.25">
      <c r="A49" s="84">
        <v>44</v>
      </c>
      <c r="B49" s="85">
        <f>ROUNDDOWN(($C$115+ROUNDDOWN(($A49*IF(501&lt;=$A49,$C$128,IF(101&lt;=$A49,$C$127,IF(51&lt;=$A49,$C$126,IF(31&lt;=$A49,$C$125,IF(21&lt;=$A49,$C$124,IF(11&lt;=$A49,$C$123,IF(1&lt;=$A49,$C$122,0)))))))),0))*1.1,0)</f>
        <v>10500</v>
      </c>
      <c r="C49" s="106">
        <f t="shared" si="5"/>
        <v>6710</v>
      </c>
      <c r="D49" s="111">
        <f t="shared" si="6"/>
        <v>17210</v>
      </c>
      <c r="E49" s="88">
        <f>ROUNDDOWN(($F$115+ROUNDDOWN(($A49*IF(501&lt;=$A49,$F$128,IF(101&lt;=$A49,$F$127,IF(51&lt;=$A49,$F$126,IF(31&lt;=$A49,$F$125,IF(21&lt;=$A49,$F$124,IF(11&lt;=$A49,$F$123,IF(1&lt;=$A49,$F$122,0)))))))),0))*1.1,0)</f>
        <v>11231</v>
      </c>
      <c r="F49" s="89">
        <f t="shared" si="7"/>
        <v>7143</v>
      </c>
      <c r="G49" s="90">
        <f t="shared" si="8"/>
        <v>18374</v>
      </c>
      <c r="H49" s="91">
        <f t="shared" si="9"/>
        <v>731</v>
      </c>
      <c r="I49" s="92">
        <f t="shared" si="10"/>
        <v>433</v>
      </c>
      <c r="J49" s="93">
        <f t="shared" si="11"/>
        <v>1164</v>
      </c>
      <c r="K49" s="94">
        <f>ROUNDDOWN(($L$115+ROUNDDOWN(($A49*IF(501&lt;=$A49,$L$128,IF(101&lt;=$A49,$L$127,IF(51&lt;=$A49,$L$126,IF(31&lt;=$A49,$L$125,IF(21&lt;=$A49,$L$124,IF(11&lt;=$A49,$L$123,IF(1&lt;=$A49,$L$122,0)))))))),0))*1.1,0)</f>
        <v>11962</v>
      </c>
      <c r="L49" s="95">
        <f t="shared" si="12"/>
        <v>7625</v>
      </c>
      <c r="M49" s="96">
        <f t="shared" si="13"/>
        <v>19587</v>
      </c>
      <c r="N49" s="97">
        <f t="shared" si="14"/>
        <v>731</v>
      </c>
      <c r="O49" s="98">
        <f t="shared" si="15"/>
        <v>482</v>
      </c>
      <c r="P49" s="99">
        <f t="shared" si="16"/>
        <v>1213</v>
      </c>
      <c r="Q49" s="100">
        <f>ROUNDDOWN(($R$115+ROUNDDOWN(($A49*IF(501&lt;=$A49,$R$128,IF(101&lt;=$A49,$R$127,IF(51&lt;=$A49,$R$126,IF(31&lt;=$A49,$R$125,IF(21&lt;=$A49,$R$124,IF(11&lt;=$A49,$R$123,IF(1&lt;=$A49,$R$122,0)))))))),0))*1.1,0)</f>
        <v>12562</v>
      </c>
      <c r="R49" s="101">
        <f t="shared" si="17"/>
        <v>8052</v>
      </c>
      <c r="S49" s="102">
        <f t="shared" si="18"/>
        <v>20614</v>
      </c>
      <c r="T49" s="103">
        <f t="shared" si="19"/>
        <v>600</v>
      </c>
      <c r="U49" s="104">
        <f t="shared" si="19"/>
        <v>427</v>
      </c>
      <c r="V49" s="105">
        <f t="shared" si="19"/>
        <v>1027</v>
      </c>
      <c r="W49" s="106">
        <f t="shared" si="20"/>
        <v>2062</v>
      </c>
      <c r="X49" s="86">
        <f t="shared" si="20"/>
        <v>1342</v>
      </c>
      <c r="Y49" s="87">
        <f t="shared" si="20"/>
        <v>3404</v>
      </c>
      <c r="Z49" s="107">
        <f t="shared" si="21"/>
        <v>1.1963809523809523</v>
      </c>
      <c r="AA49" s="83">
        <f t="shared" si="21"/>
        <v>1.2</v>
      </c>
      <c r="AB49" s="83">
        <f t="shared" si="21"/>
        <v>1.1977919814061593</v>
      </c>
    </row>
    <row r="50" spans="1:28" s="57" customFormat="1" ht="18" customHeight="1" x14ac:dyDescent="0.25">
      <c r="A50" s="84">
        <v>45</v>
      </c>
      <c r="B50" s="85">
        <f>ROUNDDOWN(($C$115+ROUNDDOWN(($A50*IF(501&lt;=$A50,$C$128,IF(101&lt;=$A50,$C$127,IF(51&lt;=$A50,$C$126,IF(31&lt;=$A50,$C$125,IF(21&lt;=$A50,$C$124,IF(11&lt;=$A50,$C$123,IF(1&lt;=$A50,$C$122,0)))))))),0))*1.1,0)</f>
        <v>10659</v>
      </c>
      <c r="C50" s="106">
        <f t="shared" si="5"/>
        <v>6847</v>
      </c>
      <c r="D50" s="111">
        <f t="shared" si="6"/>
        <v>17506</v>
      </c>
      <c r="E50" s="88">
        <f>ROUNDDOWN(($F$115+ROUNDDOWN(($A50*IF(501&lt;=$A50,$F$128,IF(101&lt;=$A50,$F$127,IF(51&lt;=$A50,$F$126,IF(31&lt;=$A50,$F$125,IF(21&lt;=$A50,$F$124,IF(11&lt;=$A50,$F$123,IF(1&lt;=$A50,$F$122,0)))))))),0))*1.1,0)</f>
        <v>11400</v>
      </c>
      <c r="F50" s="89">
        <f t="shared" si="7"/>
        <v>7289</v>
      </c>
      <c r="G50" s="90">
        <f t="shared" si="8"/>
        <v>18689</v>
      </c>
      <c r="H50" s="91">
        <f t="shared" si="9"/>
        <v>741</v>
      </c>
      <c r="I50" s="92">
        <f t="shared" si="10"/>
        <v>442</v>
      </c>
      <c r="J50" s="93">
        <f t="shared" si="11"/>
        <v>1183</v>
      </c>
      <c r="K50" s="94">
        <f>ROUNDDOWN(($L$115+ROUNDDOWN(($A50*IF(501&lt;=$A50,$L$128,IF(101&lt;=$A50,$L$127,IF(51&lt;=$A50,$L$126,IF(31&lt;=$A50,$L$125,IF(21&lt;=$A50,$L$124,IF(11&lt;=$A50,$L$123,IF(1&lt;=$A50,$L$122,0)))))))),0))*1.1,0)</f>
        <v>12142</v>
      </c>
      <c r="L50" s="95">
        <f t="shared" si="12"/>
        <v>7781</v>
      </c>
      <c r="M50" s="96">
        <f t="shared" si="13"/>
        <v>19923</v>
      </c>
      <c r="N50" s="97">
        <f t="shared" si="14"/>
        <v>742</v>
      </c>
      <c r="O50" s="98">
        <f t="shared" si="15"/>
        <v>492</v>
      </c>
      <c r="P50" s="99">
        <f t="shared" si="16"/>
        <v>1234</v>
      </c>
      <c r="Q50" s="100">
        <f>ROUNDDOWN(($R$115+ROUNDDOWN(($A50*IF(501&lt;=$A50,$R$128,IF(101&lt;=$A50,$R$127,IF(51&lt;=$A50,$R$126,IF(31&lt;=$A50,$R$125,IF(21&lt;=$A50,$R$124,IF(11&lt;=$A50,$R$123,IF(1&lt;=$A50,$R$122,0)))))))),0))*1.1,0)</f>
        <v>12751</v>
      </c>
      <c r="R50" s="101">
        <f t="shared" si="17"/>
        <v>8217</v>
      </c>
      <c r="S50" s="102">
        <f t="shared" si="18"/>
        <v>20968</v>
      </c>
      <c r="T50" s="103">
        <f t="shared" si="19"/>
        <v>609</v>
      </c>
      <c r="U50" s="104">
        <f t="shared" si="19"/>
        <v>436</v>
      </c>
      <c r="V50" s="105">
        <f t="shared" si="19"/>
        <v>1045</v>
      </c>
      <c r="W50" s="106">
        <f t="shared" si="20"/>
        <v>2092</v>
      </c>
      <c r="X50" s="86">
        <f t="shared" si="20"/>
        <v>1370</v>
      </c>
      <c r="Y50" s="87">
        <f t="shared" si="20"/>
        <v>3462</v>
      </c>
      <c r="Z50" s="107">
        <f t="shared" si="21"/>
        <v>1.1962660662351066</v>
      </c>
      <c r="AA50" s="83">
        <f t="shared" si="21"/>
        <v>1.2000876296188112</v>
      </c>
      <c r="AB50" s="83">
        <f t="shared" si="21"/>
        <v>1.1977607677367759</v>
      </c>
    </row>
    <row r="51" spans="1:28" s="57" customFormat="1" ht="18" customHeight="1" x14ac:dyDescent="0.25">
      <c r="A51" s="84">
        <v>46</v>
      </c>
      <c r="B51" s="85">
        <f>ROUNDDOWN(($C$115+ROUNDDOWN(($A51*IF(501&lt;=$A51,$C$128,IF(101&lt;=$A51,$C$127,IF(51&lt;=$A51,$C$126,IF(31&lt;=$A51,$C$125,IF(21&lt;=$A51,$C$124,IF(11&lt;=$A51,$C$123,IF(1&lt;=$A51,$C$122,0)))))))),0))*1.1,0)</f>
        <v>10817</v>
      </c>
      <c r="C51" s="106">
        <f t="shared" si="5"/>
        <v>6985</v>
      </c>
      <c r="D51" s="111">
        <f t="shared" si="6"/>
        <v>17802</v>
      </c>
      <c r="E51" s="88">
        <f>ROUNDDOWN(($F$115+ROUNDDOWN(($A51*IF(501&lt;=$A51,$F$128,IF(101&lt;=$A51,$F$127,IF(51&lt;=$A51,$F$126,IF(31&lt;=$A51,$F$125,IF(21&lt;=$A51,$F$124,IF(11&lt;=$A51,$F$123,IF(1&lt;=$A51,$F$122,0)))))))),0))*1.1,0)</f>
        <v>11569</v>
      </c>
      <c r="F51" s="89">
        <f t="shared" si="7"/>
        <v>7436</v>
      </c>
      <c r="G51" s="90">
        <f t="shared" si="8"/>
        <v>19005</v>
      </c>
      <c r="H51" s="91">
        <f t="shared" si="9"/>
        <v>752</v>
      </c>
      <c r="I51" s="92">
        <f t="shared" si="10"/>
        <v>451</v>
      </c>
      <c r="J51" s="93">
        <f t="shared" si="11"/>
        <v>1203</v>
      </c>
      <c r="K51" s="94">
        <f>ROUNDDOWN(($L$115+ROUNDDOWN(($A51*IF(501&lt;=$A51,$L$128,IF(101&lt;=$A51,$L$127,IF(51&lt;=$A51,$L$126,IF(31&lt;=$A51,$L$125,IF(21&lt;=$A51,$L$124,IF(11&lt;=$A51,$L$123,IF(1&lt;=$A51,$L$122,0)))))))),0))*1.1,0)</f>
        <v>12323</v>
      </c>
      <c r="L51" s="95">
        <f t="shared" si="12"/>
        <v>7937</v>
      </c>
      <c r="M51" s="96">
        <f t="shared" si="13"/>
        <v>20260</v>
      </c>
      <c r="N51" s="97">
        <f t="shared" si="14"/>
        <v>754</v>
      </c>
      <c r="O51" s="98">
        <f t="shared" si="15"/>
        <v>501</v>
      </c>
      <c r="P51" s="99">
        <f t="shared" si="16"/>
        <v>1255</v>
      </c>
      <c r="Q51" s="100">
        <f>ROUNDDOWN(($R$115+ROUNDDOWN(($A51*IF(501&lt;=$A51,$R$128,IF(101&lt;=$A51,$R$127,IF(51&lt;=$A51,$R$126,IF(31&lt;=$A51,$R$125,IF(21&lt;=$A51,$R$124,IF(11&lt;=$A51,$R$123,IF(1&lt;=$A51,$R$122,0)))))))),0))*1.1,0)</f>
        <v>12940</v>
      </c>
      <c r="R51" s="101">
        <f t="shared" si="17"/>
        <v>8382</v>
      </c>
      <c r="S51" s="102">
        <f t="shared" si="18"/>
        <v>21322</v>
      </c>
      <c r="T51" s="103">
        <f t="shared" si="19"/>
        <v>617</v>
      </c>
      <c r="U51" s="104">
        <f t="shared" si="19"/>
        <v>445</v>
      </c>
      <c r="V51" s="105">
        <f t="shared" si="19"/>
        <v>1062</v>
      </c>
      <c r="W51" s="106">
        <f t="shared" si="20"/>
        <v>2123</v>
      </c>
      <c r="X51" s="86">
        <f t="shared" si="20"/>
        <v>1397</v>
      </c>
      <c r="Y51" s="87">
        <f t="shared" si="20"/>
        <v>3520</v>
      </c>
      <c r="Z51" s="107">
        <f t="shared" si="21"/>
        <v>1.1962651382083758</v>
      </c>
      <c r="AA51" s="83">
        <f t="shared" si="21"/>
        <v>1.2</v>
      </c>
      <c r="AB51" s="83">
        <f t="shared" si="21"/>
        <v>1.197730592068307</v>
      </c>
    </row>
    <row r="52" spans="1:28" s="57" customFormat="1" ht="18" customHeight="1" x14ac:dyDescent="0.25">
      <c r="A52" s="84">
        <v>47</v>
      </c>
      <c r="B52" s="85">
        <f>ROUNDDOWN(($C$115+ROUNDDOWN(($A52*IF(501&lt;=$A52,$C$128,IF(101&lt;=$A52,$C$127,IF(51&lt;=$A52,$C$126,IF(31&lt;=$A52,$C$125,IF(21&lt;=$A52,$C$124,IF(11&lt;=$A52,$C$123,IF(1&lt;=$A52,$C$122,0)))))))),0))*1.1,0)</f>
        <v>10975</v>
      </c>
      <c r="C52" s="106">
        <f t="shared" si="5"/>
        <v>7122</v>
      </c>
      <c r="D52" s="111">
        <f t="shared" si="6"/>
        <v>18097</v>
      </c>
      <c r="E52" s="88">
        <f>ROUNDDOWN(($F$115+ROUNDDOWN(($A52*IF(501&lt;=$A52,$F$128,IF(101&lt;=$A52,$F$127,IF(51&lt;=$A52,$F$126,IF(31&lt;=$A52,$F$125,IF(21&lt;=$A52,$F$124,IF(11&lt;=$A52,$F$123,IF(1&lt;=$A52,$F$122,0)))))))),0))*1.1,0)</f>
        <v>11739</v>
      </c>
      <c r="F52" s="89">
        <f t="shared" si="7"/>
        <v>7582</v>
      </c>
      <c r="G52" s="90">
        <f t="shared" si="8"/>
        <v>19321</v>
      </c>
      <c r="H52" s="91">
        <f t="shared" si="9"/>
        <v>764</v>
      </c>
      <c r="I52" s="92">
        <f t="shared" si="10"/>
        <v>460</v>
      </c>
      <c r="J52" s="93">
        <f t="shared" si="11"/>
        <v>1224</v>
      </c>
      <c r="K52" s="94">
        <f>ROUNDDOWN(($L$115+ROUNDDOWN(($A52*IF(501&lt;=$A52,$L$128,IF(101&lt;=$A52,$L$127,IF(51&lt;=$A52,$L$126,IF(31&lt;=$A52,$L$125,IF(21&lt;=$A52,$L$124,IF(11&lt;=$A52,$L$123,IF(1&lt;=$A52,$L$122,0)))))))),0))*1.1,0)</f>
        <v>12503</v>
      </c>
      <c r="L52" s="95">
        <f t="shared" si="12"/>
        <v>8093</v>
      </c>
      <c r="M52" s="96">
        <f t="shared" si="13"/>
        <v>20596</v>
      </c>
      <c r="N52" s="97">
        <f t="shared" si="14"/>
        <v>764</v>
      </c>
      <c r="O52" s="98">
        <f t="shared" si="15"/>
        <v>511</v>
      </c>
      <c r="P52" s="99">
        <f t="shared" si="16"/>
        <v>1275</v>
      </c>
      <c r="Q52" s="100">
        <f>ROUNDDOWN(($R$115+ROUNDDOWN(($A52*IF(501&lt;=$A52,$R$128,IF(101&lt;=$A52,$R$127,IF(51&lt;=$A52,$R$126,IF(31&lt;=$A52,$R$125,IF(21&lt;=$A52,$R$124,IF(11&lt;=$A52,$R$123,IF(1&lt;=$A52,$R$122,0)))))))),0))*1.1,0)</f>
        <v>13129</v>
      </c>
      <c r="R52" s="101">
        <f t="shared" si="17"/>
        <v>8547</v>
      </c>
      <c r="S52" s="102">
        <f t="shared" si="18"/>
        <v>21676</v>
      </c>
      <c r="T52" s="103">
        <f t="shared" si="19"/>
        <v>626</v>
      </c>
      <c r="U52" s="104">
        <f t="shared" si="19"/>
        <v>454</v>
      </c>
      <c r="V52" s="105">
        <f t="shared" si="19"/>
        <v>1080</v>
      </c>
      <c r="W52" s="106">
        <f t="shared" si="20"/>
        <v>2154</v>
      </c>
      <c r="X52" s="86">
        <f t="shared" si="20"/>
        <v>1425</v>
      </c>
      <c r="Y52" s="87">
        <f t="shared" si="20"/>
        <v>3579</v>
      </c>
      <c r="Z52" s="107">
        <f t="shared" si="21"/>
        <v>1.1962642369020502</v>
      </c>
      <c r="AA52" s="83">
        <f t="shared" si="21"/>
        <v>1.200084245998315</v>
      </c>
      <c r="AB52" s="83">
        <f t="shared" si="21"/>
        <v>1.1977675857876997</v>
      </c>
    </row>
    <row r="53" spans="1:28" s="57" customFormat="1" ht="18" customHeight="1" x14ac:dyDescent="0.25">
      <c r="A53" s="84">
        <v>48</v>
      </c>
      <c r="B53" s="85">
        <f>ROUNDDOWN(($C$115+ROUNDDOWN(($A53*IF(501&lt;=$A53,$C$128,IF(101&lt;=$A53,$C$127,IF(51&lt;=$A53,$C$126,IF(31&lt;=$A53,$C$125,IF(21&lt;=$A53,$C$124,IF(11&lt;=$A53,$C$123,IF(1&lt;=$A53,$C$122,0)))))))),0))*1.1,0)</f>
        <v>11134</v>
      </c>
      <c r="C53" s="106">
        <f t="shared" si="5"/>
        <v>7260</v>
      </c>
      <c r="D53" s="111">
        <f t="shared" si="6"/>
        <v>18394</v>
      </c>
      <c r="E53" s="88">
        <f>ROUNDDOWN(($F$115+ROUNDDOWN(($A53*IF(501&lt;=$A53,$F$128,IF(101&lt;=$A53,$F$127,IF(51&lt;=$A53,$F$126,IF(31&lt;=$A53,$F$125,IF(21&lt;=$A53,$F$124,IF(11&lt;=$A53,$F$123,IF(1&lt;=$A53,$F$122,0)))))))),0))*1.1,0)</f>
        <v>11908</v>
      </c>
      <c r="F53" s="89">
        <f t="shared" si="7"/>
        <v>7728</v>
      </c>
      <c r="G53" s="90">
        <f t="shared" si="8"/>
        <v>19636</v>
      </c>
      <c r="H53" s="91">
        <f t="shared" si="9"/>
        <v>774</v>
      </c>
      <c r="I53" s="92">
        <f t="shared" si="10"/>
        <v>468</v>
      </c>
      <c r="J53" s="93">
        <f t="shared" si="11"/>
        <v>1242</v>
      </c>
      <c r="K53" s="94">
        <f>ROUNDDOWN(($L$115+ROUNDDOWN(($A53*IF(501&lt;=$A53,$L$128,IF(101&lt;=$A53,$L$127,IF(51&lt;=$A53,$L$126,IF(31&lt;=$A53,$L$125,IF(21&lt;=$A53,$L$124,IF(11&lt;=$A53,$L$123,IF(1&lt;=$A53,$L$122,0)))))))),0))*1.1,0)</f>
        <v>12684</v>
      </c>
      <c r="L53" s="95">
        <f t="shared" si="12"/>
        <v>8250</v>
      </c>
      <c r="M53" s="96">
        <f t="shared" si="13"/>
        <v>20934</v>
      </c>
      <c r="N53" s="97">
        <f t="shared" si="14"/>
        <v>776</v>
      </c>
      <c r="O53" s="98">
        <f t="shared" si="15"/>
        <v>522</v>
      </c>
      <c r="P53" s="99">
        <f t="shared" si="16"/>
        <v>1298</v>
      </c>
      <c r="Q53" s="100">
        <f>ROUNDDOWN(($R$115+ROUNDDOWN(($A53*IF(501&lt;=$A53,$R$128,IF(101&lt;=$A53,$R$127,IF(51&lt;=$A53,$R$126,IF(31&lt;=$A53,$R$125,IF(21&lt;=$A53,$R$124,IF(11&lt;=$A53,$R$123,IF(1&lt;=$A53,$R$122,0)))))))),0))*1.1,0)</f>
        <v>13318</v>
      </c>
      <c r="R53" s="101">
        <f t="shared" si="17"/>
        <v>8712</v>
      </c>
      <c r="S53" s="102">
        <f t="shared" si="18"/>
        <v>22030</v>
      </c>
      <c r="T53" s="103">
        <f t="shared" si="19"/>
        <v>634</v>
      </c>
      <c r="U53" s="104">
        <f t="shared" si="19"/>
        <v>462</v>
      </c>
      <c r="V53" s="105">
        <f t="shared" si="19"/>
        <v>1096</v>
      </c>
      <c r="W53" s="106">
        <f t="shared" si="20"/>
        <v>2184</v>
      </c>
      <c r="X53" s="86">
        <f t="shared" si="20"/>
        <v>1452</v>
      </c>
      <c r="Y53" s="87">
        <f t="shared" si="20"/>
        <v>3636</v>
      </c>
      <c r="Z53" s="107">
        <f t="shared" si="21"/>
        <v>1.196155918807257</v>
      </c>
      <c r="AA53" s="83">
        <f t="shared" si="21"/>
        <v>1.2</v>
      </c>
      <c r="AB53" s="83">
        <f t="shared" si="21"/>
        <v>1.1976731542894421</v>
      </c>
    </row>
    <row r="54" spans="1:28" s="57" customFormat="1" ht="18" customHeight="1" x14ac:dyDescent="0.25">
      <c r="A54" s="84">
        <v>49</v>
      </c>
      <c r="B54" s="85">
        <f>ROUNDDOWN(($C$115+ROUNDDOWN(($A54*IF(501&lt;=$A54,$C$128,IF(101&lt;=$A54,$C$127,IF(51&lt;=$A54,$C$126,IF(31&lt;=$A54,$C$125,IF(21&lt;=$A54,$C$124,IF(11&lt;=$A54,$C$123,IF(1&lt;=$A54,$C$122,0)))))))),0))*1.1,0)</f>
        <v>11292</v>
      </c>
      <c r="C54" s="106">
        <f t="shared" si="5"/>
        <v>7397</v>
      </c>
      <c r="D54" s="111">
        <f t="shared" si="6"/>
        <v>18689</v>
      </c>
      <c r="E54" s="88">
        <f>ROUNDDOWN(($F$115+ROUNDDOWN(($A54*IF(501&lt;=$A54,$F$128,IF(101&lt;=$A54,$F$127,IF(51&lt;=$A54,$F$126,IF(31&lt;=$A54,$F$125,IF(21&lt;=$A54,$F$124,IF(11&lt;=$A54,$F$123,IF(1&lt;=$A54,$F$122,0)))))))),0))*1.1,0)</f>
        <v>12078</v>
      </c>
      <c r="F54" s="89">
        <f t="shared" si="7"/>
        <v>7874</v>
      </c>
      <c r="G54" s="90">
        <f t="shared" si="8"/>
        <v>19952</v>
      </c>
      <c r="H54" s="91">
        <f t="shared" si="9"/>
        <v>786</v>
      </c>
      <c r="I54" s="92">
        <f t="shared" si="10"/>
        <v>477</v>
      </c>
      <c r="J54" s="93">
        <f t="shared" si="11"/>
        <v>1263</v>
      </c>
      <c r="K54" s="94">
        <f>ROUNDDOWN(($L$115+ROUNDDOWN(($A54*IF(501&lt;=$A54,$L$128,IF(101&lt;=$A54,$L$127,IF(51&lt;=$A54,$L$126,IF(31&lt;=$A54,$L$125,IF(21&lt;=$A54,$L$124,IF(11&lt;=$A54,$L$123,IF(1&lt;=$A54,$L$122,0)))))))),0))*1.1,0)</f>
        <v>12864</v>
      </c>
      <c r="L54" s="95">
        <f t="shared" si="12"/>
        <v>8406</v>
      </c>
      <c r="M54" s="96">
        <f t="shared" si="13"/>
        <v>21270</v>
      </c>
      <c r="N54" s="97">
        <f t="shared" si="14"/>
        <v>786</v>
      </c>
      <c r="O54" s="98">
        <f t="shared" si="15"/>
        <v>532</v>
      </c>
      <c r="P54" s="99">
        <f t="shared" si="16"/>
        <v>1318</v>
      </c>
      <c r="Q54" s="100">
        <f>ROUNDDOWN(($R$115+ROUNDDOWN(($A54*IF(501&lt;=$A54,$R$128,IF(101&lt;=$A54,$R$127,IF(51&lt;=$A54,$R$126,IF(31&lt;=$A54,$R$125,IF(21&lt;=$A54,$R$124,IF(11&lt;=$A54,$R$123,IF(1&lt;=$A54,$R$122,0)))))))),0))*1.1,0)</f>
        <v>13508</v>
      </c>
      <c r="R54" s="101">
        <f t="shared" si="17"/>
        <v>8877</v>
      </c>
      <c r="S54" s="102">
        <f t="shared" si="18"/>
        <v>22385</v>
      </c>
      <c r="T54" s="103">
        <f t="shared" si="19"/>
        <v>644</v>
      </c>
      <c r="U54" s="104">
        <f t="shared" si="19"/>
        <v>471</v>
      </c>
      <c r="V54" s="105">
        <f t="shared" si="19"/>
        <v>1115</v>
      </c>
      <c r="W54" s="106">
        <f t="shared" si="20"/>
        <v>2216</v>
      </c>
      <c r="X54" s="86">
        <f t="shared" si="20"/>
        <v>1480</v>
      </c>
      <c r="Y54" s="87">
        <f t="shared" si="20"/>
        <v>3696</v>
      </c>
      <c r="Z54" s="107">
        <f t="shared" si="21"/>
        <v>1.1962451292950762</v>
      </c>
      <c r="AA54" s="83">
        <f t="shared" si="21"/>
        <v>1.2000811139651211</v>
      </c>
      <c r="AB54" s="83">
        <f t="shared" si="21"/>
        <v>1.1977633902295468</v>
      </c>
    </row>
    <row r="55" spans="1:28" s="57" customFormat="1" ht="18" customHeight="1" x14ac:dyDescent="0.25">
      <c r="A55" s="84">
        <v>50</v>
      </c>
      <c r="B55" s="85">
        <f>ROUNDDOWN(($C$115+ROUNDDOWN(($A55*IF(501&lt;=$A55,$C$128,IF(101&lt;=$A55,$C$127,IF(51&lt;=$A55,$C$126,IF(31&lt;=$A55,$C$125,IF(21&lt;=$A55,$C$124,IF(11&lt;=$A55,$C$123,IF(1&lt;=$A55,$C$122,0)))))))),0))*1.1,0)</f>
        <v>11451</v>
      </c>
      <c r="C55" s="106">
        <f t="shared" si="5"/>
        <v>7535</v>
      </c>
      <c r="D55" s="111">
        <f t="shared" si="6"/>
        <v>18986</v>
      </c>
      <c r="E55" s="88">
        <f>ROUNDDOWN(($F$115+ROUNDDOWN(($A55*IF(501&lt;=$A55,$F$128,IF(101&lt;=$A55,$F$127,IF(51&lt;=$A55,$F$126,IF(31&lt;=$A55,$F$125,IF(21&lt;=$A55,$F$124,IF(11&lt;=$A55,$F$123,IF(1&lt;=$A55,$F$122,0)))))))),0))*1.1,0)</f>
        <v>12247</v>
      </c>
      <c r="F55" s="89">
        <f t="shared" si="7"/>
        <v>8021</v>
      </c>
      <c r="G55" s="90">
        <f t="shared" si="8"/>
        <v>20268</v>
      </c>
      <c r="H55" s="91">
        <f t="shared" si="9"/>
        <v>796</v>
      </c>
      <c r="I55" s="92">
        <f t="shared" si="10"/>
        <v>486</v>
      </c>
      <c r="J55" s="93">
        <f t="shared" si="11"/>
        <v>1282</v>
      </c>
      <c r="K55" s="94">
        <f>ROUNDDOWN(($L$115+ROUNDDOWN(($A55*IF(501&lt;=$A55,$L$128,IF(101&lt;=$A55,$L$127,IF(51&lt;=$A55,$L$126,IF(31&lt;=$A55,$L$125,IF(21&lt;=$A55,$L$124,IF(11&lt;=$A55,$L$123,IF(1&lt;=$A55,$L$122,0)))))))),0))*1.1,0)</f>
        <v>13044</v>
      </c>
      <c r="L55" s="95">
        <f t="shared" si="12"/>
        <v>8562</v>
      </c>
      <c r="M55" s="96">
        <f t="shared" si="13"/>
        <v>21606</v>
      </c>
      <c r="N55" s="97">
        <f t="shared" si="14"/>
        <v>797</v>
      </c>
      <c r="O55" s="98">
        <f t="shared" si="15"/>
        <v>541</v>
      </c>
      <c r="P55" s="99">
        <f t="shared" si="16"/>
        <v>1338</v>
      </c>
      <c r="Q55" s="100">
        <f>ROUNDDOWN(($R$115+ROUNDDOWN(($A55*IF(501&lt;=$A55,$R$128,IF(101&lt;=$A55,$R$127,IF(51&lt;=$A55,$R$126,IF(31&lt;=$A55,$R$125,IF(21&lt;=$A55,$R$124,IF(11&lt;=$A55,$R$123,IF(1&lt;=$A55,$R$122,0)))))))),0))*1.1,0)</f>
        <v>13697</v>
      </c>
      <c r="R55" s="101">
        <f t="shared" si="17"/>
        <v>9042</v>
      </c>
      <c r="S55" s="102">
        <f t="shared" si="18"/>
        <v>22739</v>
      </c>
      <c r="T55" s="103">
        <f t="shared" si="19"/>
        <v>653</v>
      </c>
      <c r="U55" s="104">
        <f t="shared" si="19"/>
        <v>480</v>
      </c>
      <c r="V55" s="105">
        <f t="shared" si="19"/>
        <v>1133</v>
      </c>
      <c r="W55" s="106">
        <f t="shared" si="20"/>
        <v>2246</v>
      </c>
      <c r="X55" s="86">
        <f t="shared" si="20"/>
        <v>1507</v>
      </c>
      <c r="Y55" s="87">
        <f t="shared" si="20"/>
        <v>3753</v>
      </c>
      <c r="Z55" s="107">
        <f t="shared" si="21"/>
        <v>1.1961400751026112</v>
      </c>
      <c r="AA55" s="83">
        <f t="shared" si="21"/>
        <v>1.2</v>
      </c>
      <c r="AB55" s="83">
        <f t="shared" si="21"/>
        <v>1.19767196881913</v>
      </c>
    </row>
    <row r="56" spans="1:28" s="57" customFormat="1" ht="18" customHeight="1" x14ac:dyDescent="0.25">
      <c r="A56" s="84">
        <v>51</v>
      </c>
      <c r="B56" s="85">
        <f>ROUNDDOWN(($C$115+ROUNDDOWN(($A56*IF(501&lt;=$A56,$C$128,IF(101&lt;=$A56,$C$127,IF(51&lt;=$A56,$C$126,IF(31&lt;=$A56,$C$125,IF(21&lt;=$A56,$C$124,IF(11&lt;=$A56,$C$123,IF(1&lt;=$A56,$C$122,0)))))))),0))*1.1,0)</f>
        <v>13180</v>
      </c>
      <c r="C56" s="106">
        <f t="shared" si="5"/>
        <v>9075</v>
      </c>
      <c r="D56" s="111">
        <f t="shared" si="6"/>
        <v>22255</v>
      </c>
      <c r="E56" s="88">
        <f>ROUNDDOWN(($F$115+ROUNDDOWN(($A56*IF(501&lt;=$A56,$F$128,IF(101&lt;=$A56,$F$127,IF(51&lt;=$A56,$F$126,IF(31&lt;=$A56,$F$125,IF(21&lt;=$A56,$F$124,IF(11&lt;=$A56,$F$123,IF(1&lt;=$A56,$F$122,0)))))))),0))*1.1,0)</f>
        <v>14099</v>
      </c>
      <c r="F56" s="89">
        <f t="shared" si="7"/>
        <v>9682</v>
      </c>
      <c r="G56" s="90">
        <f t="shared" si="8"/>
        <v>23781</v>
      </c>
      <c r="H56" s="91">
        <f t="shared" si="9"/>
        <v>919</v>
      </c>
      <c r="I56" s="92">
        <f t="shared" si="10"/>
        <v>607</v>
      </c>
      <c r="J56" s="93">
        <f t="shared" si="11"/>
        <v>1526</v>
      </c>
      <c r="K56" s="94">
        <f>ROUNDDOWN(($L$115+ROUNDDOWN(($A56*IF(501&lt;=$A56,$L$128,IF(101&lt;=$A56,$L$127,IF(51&lt;=$A56,$L$126,IF(31&lt;=$A56,$L$125,IF(21&lt;=$A56,$L$124,IF(11&lt;=$A56,$L$123,IF(1&lt;=$A56,$L$122,0)))))))),0))*1.1,0)</f>
        <v>15020</v>
      </c>
      <c r="L56" s="95">
        <f t="shared" si="12"/>
        <v>10345</v>
      </c>
      <c r="M56" s="96">
        <f t="shared" si="13"/>
        <v>25365</v>
      </c>
      <c r="N56" s="97">
        <f t="shared" si="14"/>
        <v>921</v>
      </c>
      <c r="O56" s="98">
        <f t="shared" si="15"/>
        <v>663</v>
      </c>
      <c r="P56" s="99">
        <f t="shared" si="16"/>
        <v>1584</v>
      </c>
      <c r="Q56" s="100">
        <f>ROUNDDOWN(($R$115+ROUNDDOWN(($A56*IF(501&lt;=$A56,$R$128,IF(101&lt;=$A56,$R$127,IF(51&lt;=$A56,$R$126,IF(31&lt;=$A56,$R$125,IF(21&lt;=$A56,$R$124,IF(11&lt;=$A56,$R$123,IF(1&lt;=$A56,$R$122,0)))))))),0))*1.1,0)</f>
        <v>15793</v>
      </c>
      <c r="R56" s="101">
        <f t="shared" si="17"/>
        <v>10890</v>
      </c>
      <c r="S56" s="102">
        <f t="shared" si="18"/>
        <v>26683</v>
      </c>
      <c r="T56" s="103">
        <f t="shared" si="19"/>
        <v>773</v>
      </c>
      <c r="U56" s="104">
        <f t="shared" si="19"/>
        <v>545</v>
      </c>
      <c r="V56" s="105">
        <f t="shared" si="19"/>
        <v>1318</v>
      </c>
      <c r="W56" s="106">
        <f t="shared" si="20"/>
        <v>2613</v>
      </c>
      <c r="X56" s="86">
        <f t="shared" si="20"/>
        <v>1815</v>
      </c>
      <c r="Y56" s="87">
        <f t="shared" si="20"/>
        <v>4428</v>
      </c>
      <c r="Z56" s="107">
        <f t="shared" si="21"/>
        <v>1.1982549317147193</v>
      </c>
      <c r="AA56" s="83">
        <f t="shared" si="21"/>
        <v>1.2</v>
      </c>
      <c r="AB56" s="83">
        <f t="shared" si="21"/>
        <v>1.1989665243765446</v>
      </c>
    </row>
    <row r="57" spans="1:28" s="57" customFormat="1" ht="18" customHeight="1" x14ac:dyDescent="0.25">
      <c r="A57" s="84">
        <v>52</v>
      </c>
      <c r="B57" s="85">
        <f>ROUNDDOWN(($C$115+ROUNDDOWN(($A57*IF(501&lt;=$A57,$C$128,IF(101&lt;=$A57,$C$127,IF(51&lt;=$A57,$C$126,IF(31&lt;=$A57,$C$125,IF(21&lt;=$A57,$C$124,IF(11&lt;=$A57,$C$123,IF(1&lt;=$A57,$C$122,0)))))))),0))*1.1,0)</f>
        <v>13369</v>
      </c>
      <c r="C57" s="106">
        <f t="shared" si="5"/>
        <v>9240</v>
      </c>
      <c r="D57" s="111">
        <f t="shared" si="6"/>
        <v>22609</v>
      </c>
      <c r="E57" s="88">
        <f>ROUNDDOWN(($F$115+ROUNDDOWN(($A57*IF(501&lt;=$A57,$F$128,IF(101&lt;=$A57,$F$127,IF(51&lt;=$A57,$F$126,IF(31&lt;=$A57,$F$125,IF(21&lt;=$A57,$F$124,IF(11&lt;=$A57,$F$123,IF(1&lt;=$A57,$F$122,0)))))))),0))*1.1,0)</f>
        <v>14302</v>
      </c>
      <c r="F57" s="89">
        <f t="shared" si="7"/>
        <v>9858</v>
      </c>
      <c r="G57" s="90">
        <f t="shared" si="8"/>
        <v>24160</v>
      </c>
      <c r="H57" s="91">
        <f t="shared" si="9"/>
        <v>933</v>
      </c>
      <c r="I57" s="92">
        <f t="shared" si="10"/>
        <v>618</v>
      </c>
      <c r="J57" s="93">
        <f t="shared" si="11"/>
        <v>1551</v>
      </c>
      <c r="K57" s="94">
        <f>ROUNDDOWN(($L$115+ROUNDDOWN(($A57*IF(501&lt;=$A57,$L$128,IF(101&lt;=$A57,$L$127,IF(51&lt;=$A57,$L$126,IF(31&lt;=$A57,$L$125,IF(21&lt;=$A57,$L$124,IF(11&lt;=$A57,$L$123,IF(1&lt;=$A57,$L$122,0)))))))),0))*1.1,0)</f>
        <v>15236</v>
      </c>
      <c r="L57" s="95">
        <f t="shared" si="12"/>
        <v>10533</v>
      </c>
      <c r="M57" s="96">
        <f t="shared" si="13"/>
        <v>25769</v>
      </c>
      <c r="N57" s="97">
        <f t="shared" si="14"/>
        <v>934</v>
      </c>
      <c r="O57" s="98">
        <f t="shared" si="15"/>
        <v>675</v>
      </c>
      <c r="P57" s="99">
        <f t="shared" si="16"/>
        <v>1609</v>
      </c>
      <c r="Q57" s="100">
        <f>ROUNDDOWN(($R$115+ROUNDDOWN(($A57*IF(501&lt;=$A57,$R$128,IF(101&lt;=$A57,$R$127,IF(51&lt;=$A57,$R$126,IF(31&lt;=$A57,$R$125,IF(21&lt;=$A57,$R$124,IF(11&lt;=$A57,$R$123,IF(1&lt;=$A57,$R$122,0)))))))),0))*1.1,0)</f>
        <v>16020</v>
      </c>
      <c r="R57" s="101">
        <f t="shared" si="17"/>
        <v>11088</v>
      </c>
      <c r="S57" s="102">
        <f t="shared" si="18"/>
        <v>27108</v>
      </c>
      <c r="T57" s="103">
        <f t="shared" si="19"/>
        <v>784</v>
      </c>
      <c r="U57" s="104">
        <f t="shared" si="19"/>
        <v>555</v>
      </c>
      <c r="V57" s="105">
        <f t="shared" si="19"/>
        <v>1339</v>
      </c>
      <c r="W57" s="106">
        <f t="shared" si="20"/>
        <v>2651</v>
      </c>
      <c r="X57" s="86">
        <f t="shared" si="20"/>
        <v>1848</v>
      </c>
      <c r="Y57" s="87">
        <f t="shared" si="20"/>
        <v>4499</v>
      </c>
      <c r="Z57" s="107">
        <f t="shared" si="21"/>
        <v>1.1982945620465255</v>
      </c>
      <c r="AA57" s="83">
        <f t="shared" si="21"/>
        <v>1.2</v>
      </c>
      <c r="AB57" s="83">
        <f t="shared" si="21"/>
        <v>1.1989915520367995</v>
      </c>
    </row>
    <row r="58" spans="1:28" s="57" customFormat="1" ht="18" customHeight="1" x14ac:dyDescent="0.25">
      <c r="A58" s="84">
        <v>53</v>
      </c>
      <c r="B58" s="85">
        <f>ROUNDDOWN(($C$115+ROUNDDOWN(($A58*IF(501&lt;=$A58,$C$128,IF(101&lt;=$A58,$C$127,IF(51&lt;=$A58,$C$126,IF(31&lt;=$A58,$C$125,IF(21&lt;=$A58,$C$124,IF(11&lt;=$A58,$C$123,IF(1&lt;=$A58,$C$122,0)))))))),0))*1.1,0)</f>
        <v>13558</v>
      </c>
      <c r="C58" s="106">
        <f t="shared" si="5"/>
        <v>9405</v>
      </c>
      <c r="D58" s="111">
        <f t="shared" si="6"/>
        <v>22963</v>
      </c>
      <c r="E58" s="88">
        <f>ROUNDDOWN(($F$115+ROUNDDOWN(($A58*IF(501&lt;=$A58,$F$128,IF(101&lt;=$A58,$F$127,IF(51&lt;=$A58,$F$126,IF(31&lt;=$A58,$F$125,IF(21&lt;=$A58,$F$124,IF(11&lt;=$A58,$F$123,IF(1&lt;=$A58,$F$122,0)))))))),0))*1.1,0)</f>
        <v>14504</v>
      </c>
      <c r="F58" s="89">
        <f t="shared" si="7"/>
        <v>10034</v>
      </c>
      <c r="G58" s="90">
        <f t="shared" si="8"/>
        <v>24538</v>
      </c>
      <c r="H58" s="91">
        <f t="shared" si="9"/>
        <v>946</v>
      </c>
      <c r="I58" s="92">
        <f t="shared" si="10"/>
        <v>629</v>
      </c>
      <c r="J58" s="93">
        <f t="shared" si="11"/>
        <v>1575</v>
      </c>
      <c r="K58" s="94">
        <f>ROUNDDOWN(($L$115+ROUNDDOWN(($A58*IF(501&lt;=$A58,$L$128,IF(101&lt;=$A58,$L$127,IF(51&lt;=$A58,$L$126,IF(31&lt;=$A58,$L$125,IF(21&lt;=$A58,$L$124,IF(11&lt;=$A58,$L$123,IF(1&lt;=$A58,$L$122,0)))))))),0))*1.1,0)</f>
        <v>15451</v>
      </c>
      <c r="L58" s="95">
        <f t="shared" si="12"/>
        <v>10721</v>
      </c>
      <c r="M58" s="96">
        <f t="shared" si="13"/>
        <v>26172</v>
      </c>
      <c r="N58" s="97">
        <f t="shared" si="14"/>
        <v>947</v>
      </c>
      <c r="O58" s="98">
        <f t="shared" si="15"/>
        <v>687</v>
      </c>
      <c r="P58" s="99">
        <f t="shared" si="16"/>
        <v>1634</v>
      </c>
      <c r="Q58" s="100">
        <f>ROUNDDOWN(($R$115+ROUNDDOWN(($A58*IF(501&lt;=$A58,$R$128,IF(101&lt;=$A58,$R$127,IF(51&lt;=$A58,$R$126,IF(31&lt;=$A58,$R$125,IF(21&lt;=$A58,$R$124,IF(11&lt;=$A58,$R$123,IF(1&lt;=$A58,$R$122,0)))))))),0))*1.1,0)</f>
        <v>16247</v>
      </c>
      <c r="R58" s="101">
        <f t="shared" si="17"/>
        <v>11286</v>
      </c>
      <c r="S58" s="102">
        <f t="shared" si="18"/>
        <v>27533</v>
      </c>
      <c r="T58" s="103">
        <f t="shared" si="19"/>
        <v>796</v>
      </c>
      <c r="U58" s="104">
        <f t="shared" si="19"/>
        <v>565</v>
      </c>
      <c r="V58" s="105">
        <f t="shared" si="19"/>
        <v>1361</v>
      </c>
      <c r="W58" s="106">
        <f t="shared" si="20"/>
        <v>2689</v>
      </c>
      <c r="X58" s="86">
        <f t="shared" si="20"/>
        <v>1881</v>
      </c>
      <c r="Y58" s="87">
        <f t="shared" si="20"/>
        <v>4570</v>
      </c>
      <c r="Z58" s="107">
        <f t="shared" si="21"/>
        <v>1.198333087476029</v>
      </c>
      <c r="AA58" s="83">
        <f t="shared" si="21"/>
        <v>1.2</v>
      </c>
      <c r="AB58" s="83">
        <f t="shared" si="21"/>
        <v>1.1990158080390192</v>
      </c>
    </row>
    <row r="59" spans="1:28" s="57" customFormat="1" ht="18" customHeight="1" x14ac:dyDescent="0.25">
      <c r="A59" s="84">
        <v>54</v>
      </c>
      <c r="B59" s="85">
        <f>ROUNDDOWN(($C$115+ROUNDDOWN(($A59*IF(501&lt;=$A59,$C$128,IF(101&lt;=$A59,$C$127,IF(51&lt;=$A59,$C$126,IF(31&lt;=$A59,$C$125,IF(21&lt;=$A59,$C$124,IF(11&lt;=$A59,$C$123,IF(1&lt;=$A59,$C$122,0)))))))),0))*1.1,0)</f>
        <v>13747</v>
      </c>
      <c r="C59" s="106">
        <f t="shared" si="5"/>
        <v>9570</v>
      </c>
      <c r="D59" s="111">
        <f t="shared" si="6"/>
        <v>23317</v>
      </c>
      <c r="E59" s="88">
        <f>ROUNDDOWN(($F$115+ROUNDDOWN(($A59*IF(501&lt;=$A59,$F$128,IF(101&lt;=$A59,$F$127,IF(51&lt;=$A59,$F$126,IF(31&lt;=$A59,$F$125,IF(21&lt;=$A59,$F$124,IF(11&lt;=$A59,$F$123,IF(1&lt;=$A59,$F$122,0)))))))),0))*1.1,0)</f>
        <v>14707</v>
      </c>
      <c r="F59" s="89">
        <f t="shared" si="7"/>
        <v>10210</v>
      </c>
      <c r="G59" s="90">
        <f t="shared" si="8"/>
        <v>24917</v>
      </c>
      <c r="H59" s="91">
        <f t="shared" si="9"/>
        <v>960</v>
      </c>
      <c r="I59" s="92">
        <f t="shared" si="10"/>
        <v>640</v>
      </c>
      <c r="J59" s="93">
        <f t="shared" si="11"/>
        <v>1600</v>
      </c>
      <c r="K59" s="94">
        <f>ROUNDDOWN(($L$115+ROUNDDOWN(($A59*IF(501&lt;=$A59,$L$128,IF(101&lt;=$A59,$L$127,IF(51&lt;=$A59,$L$126,IF(31&lt;=$A59,$L$125,IF(21&lt;=$A59,$L$124,IF(11&lt;=$A59,$L$123,IF(1&lt;=$A59,$L$122,0)))))))),0))*1.1,0)</f>
        <v>15667</v>
      </c>
      <c r="L59" s="95">
        <f t="shared" si="12"/>
        <v>10909</v>
      </c>
      <c r="M59" s="96">
        <f t="shared" si="13"/>
        <v>26576</v>
      </c>
      <c r="N59" s="97">
        <f t="shared" si="14"/>
        <v>960</v>
      </c>
      <c r="O59" s="98">
        <f t="shared" si="15"/>
        <v>699</v>
      </c>
      <c r="P59" s="99">
        <f t="shared" si="16"/>
        <v>1659</v>
      </c>
      <c r="Q59" s="100">
        <f>ROUNDDOWN(($R$115+ROUNDDOWN(($A59*IF(501&lt;=$A59,$R$128,IF(101&lt;=$A59,$R$127,IF(51&lt;=$A59,$R$126,IF(31&lt;=$A59,$R$125,IF(21&lt;=$A59,$R$124,IF(11&lt;=$A59,$R$123,IF(1&lt;=$A59,$R$122,0)))))))),0))*1.1,0)</f>
        <v>16473</v>
      </c>
      <c r="R59" s="101">
        <f t="shared" si="17"/>
        <v>11484</v>
      </c>
      <c r="S59" s="102">
        <f t="shared" si="18"/>
        <v>27957</v>
      </c>
      <c r="T59" s="103">
        <f t="shared" si="19"/>
        <v>806</v>
      </c>
      <c r="U59" s="104">
        <f t="shared" si="19"/>
        <v>575</v>
      </c>
      <c r="V59" s="105">
        <f t="shared" si="19"/>
        <v>1381</v>
      </c>
      <c r="W59" s="106">
        <f t="shared" si="20"/>
        <v>2726</v>
      </c>
      <c r="X59" s="86">
        <f t="shared" si="20"/>
        <v>1914</v>
      </c>
      <c r="Y59" s="87">
        <f t="shared" si="20"/>
        <v>4640</v>
      </c>
      <c r="Z59" s="107">
        <f t="shared" si="21"/>
        <v>1.1982978104313668</v>
      </c>
      <c r="AA59" s="83">
        <f t="shared" si="21"/>
        <v>1.2</v>
      </c>
      <c r="AB59" s="83">
        <f t="shared" si="21"/>
        <v>1.1989964403653985</v>
      </c>
    </row>
    <row r="60" spans="1:28" s="57" customFormat="1" ht="18" customHeight="1" x14ac:dyDescent="0.25">
      <c r="A60" s="84">
        <v>55</v>
      </c>
      <c r="B60" s="85">
        <f>ROUNDDOWN(($C$115+ROUNDDOWN(($A60*IF(501&lt;=$A60,$C$128,IF(101&lt;=$A60,$C$127,IF(51&lt;=$A60,$C$126,IF(31&lt;=$A60,$C$125,IF(21&lt;=$A60,$C$124,IF(11&lt;=$A60,$C$123,IF(1&lt;=$A60,$C$122,0)))))))),0))*1.1,0)</f>
        <v>13937</v>
      </c>
      <c r="C60" s="106">
        <f t="shared" si="5"/>
        <v>9735</v>
      </c>
      <c r="D60" s="111">
        <f t="shared" si="6"/>
        <v>23672</v>
      </c>
      <c r="E60" s="88">
        <f>ROUNDDOWN(($F$115+ROUNDDOWN(($A60*IF(501&lt;=$A60,$F$128,IF(101&lt;=$A60,$F$127,IF(51&lt;=$A60,$F$126,IF(31&lt;=$A60,$F$125,IF(21&lt;=$A60,$F$124,IF(11&lt;=$A60,$F$123,IF(1&lt;=$A60,$F$122,0)))))))),0))*1.1,0)</f>
        <v>14909</v>
      </c>
      <c r="F60" s="89">
        <f t="shared" si="7"/>
        <v>10386</v>
      </c>
      <c r="G60" s="90">
        <f t="shared" si="8"/>
        <v>25295</v>
      </c>
      <c r="H60" s="91">
        <f t="shared" si="9"/>
        <v>972</v>
      </c>
      <c r="I60" s="92">
        <f t="shared" si="10"/>
        <v>651</v>
      </c>
      <c r="J60" s="93">
        <f t="shared" si="11"/>
        <v>1623</v>
      </c>
      <c r="K60" s="94">
        <f>ROUNDDOWN(($L$115+ROUNDDOWN(($A60*IF(501&lt;=$A60,$L$128,IF(101&lt;=$A60,$L$127,IF(51&lt;=$A60,$L$126,IF(31&lt;=$A60,$L$125,IF(21&lt;=$A60,$L$124,IF(11&lt;=$A60,$L$123,IF(1&lt;=$A60,$L$122,0)))))))),0))*1.1,0)</f>
        <v>15882</v>
      </c>
      <c r="L60" s="95">
        <f t="shared" si="12"/>
        <v>11097</v>
      </c>
      <c r="M60" s="96">
        <f t="shared" si="13"/>
        <v>26979</v>
      </c>
      <c r="N60" s="97">
        <f t="shared" si="14"/>
        <v>973</v>
      </c>
      <c r="O60" s="98">
        <f t="shared" si="15"/>
        <v>711</v>
      </c>
      <c r="P60" s="99">
        <f t="shared" si="16"/>
        <v>1684</v>
      </c>
      <c r="Q60" s="100">
        <f>ROUNDDOWN(($R$115+ROUNDDOWN(($A60*IF(501&lt;=$A60,$R$128,IF(101&lt;=$A60,$R$127,IF(51&lt;=$A60,$R$126,IF(31&lt;=$A60,$R$125,IF(21&lt;=$A60,$R$124,IF(11&lt;=$A60,$R$123,IF(1&lt;=$A60,$R$122,0)))))))),0))*1.1,0)</f>
        <v>16700</v>
      </c>
      <c r="R60" s="101">
        <f t="shared" si="17"/>
        <v>11682</v>
      </c>
      <c r="S60" s="102">
        <f t="shared" si="18"/>
        <v>28382</v>
      </c>
      <c r="T60" s="103">
        <f t="shared" si="19"/>
        <v>818</v>
      </c>
      <c r="U60" s="104">
        <f t="shared" si="19"/>
        <v>585</v>
      </c>
      <c r="V60" s="105">
        <f t="shared" si="19"/>
        <v>1403</v>
      </c>
      <c r="W60" s="106">
        <f t="shared" si="20"/>
        <v>2763</v>
      </c>
      <c r="X60" s="86">
        <f t="shared" si="20"/>
        <v>1947</v>
      </c>
      <c r="Y60" s="87">
        <f t="shared" si="20"/>
        <v>4710</v>
      </c>
      <c r="Z60" s="107">
        <f t="shared" si="21"/>
        <v>1.1982492645476071</v>
      </c>
      <c r="AA60" s="83">
        <f t="shared" si="21"/>
        <v>1.2</v>
      </c>
      <c r="AB60" s="83">
        <f t="shared" si="21"/>
        <v>1.1989692463670159</v>
      </c>
    </row>
    <row r="61" spans="1:28" s="57" customFormat="1" ht="18" customHeight="1" x14ac:dyDescent="0.25">
      <c r="A61" s="84">
        <v>56</v>
      </c>
      <c r="B61" s="85">
        <f>ROUNDDOWN(($C$115+ROUNDDOWN(($A61*IF(501&lt;=$A61,$C$128,IF(101&lt;=$A61,$C$127,IF(51&lt;=$A61,$C$126,IF(31&lt;=$A61,$C$125,IF(21&lt;=$A61,$C$124,IF(11&lt;=$A61,$C$123,IF(1&lt;=$A61,$C$122,0)))))))),0))*1.1,0)</f>
        <v>14126</v>
      </c>
      <c r="C61" s="106">
        <f t="shared" si="5"/>
        <v>9900</v>
      </c>
      <c r="D61" s="111">
        <f t="shared" si="6"/>
        <v>24026</v>
      </c>
      <c r="E61" s="88">
        <f>ROUNDDOWN(($F$115+ROUNDDOWN(($A61*IF(501&lt;=$A61,$F$128,IF(101&lt;=$A61,$F$127,IF(51&lt;=$A61,$F$126,IF(31&lt;=$A61,$F$125,IF(21&lt;=$A61,$F$124,IF(11&lt;=$A61,$F$123,IF(1&lt;=$A61,$F$122,0)))))))),0))*1.1,0)</f>
        <v>15111</v>
      </c>
      <c r="F61" s="89">
        <f t="shared" si="7"/>
        <v>10562</v>
      </c>
      <c r="G61" s="90">
        <f t="shared" si="8"/>
        <v>25673</v>
      </c>
      <c r="H61" s="91">
        <f t="shared" si="9"/>
        <v>985</v>
      </c>
      <c r="I61" s="92">
        <f t="shared" si="10"/>
        <v>662</v>
      </c>
      <c r="J61" s="93">
        <f t="shared" si="11"/>
        <v>1647</v>
      </c>
      <c r="K61" s="94">
        <f>ROUNDDOWN(($L$115+ROUNDDOWN(($A61*IF(501&lt;=$A61,$L$128,IF(101&lt;=$A61,$L$127,IF(51&lt;=$A61,$L$126,IF(31&lt;=$A61,$L$125,IF(21&lt;=$A61,$L$124,IF(11&lt;=$A61,$L$123,IF(1&lt;=$A61,$L$122,0)))))))),0))*1.1,0)</f>
        <v>16098</v>
      </c>
      <c r="L61" s="95">
        <f t="shared" si="12"/>
        <v>11286</v>
      </c>
      <c r="M61" s="96">
        <f t="shared" si="13"/>
        <v>27384</v>
      </c>
      <c r="N61" s="97">
        <f t="shared" si="14"/>
        <v>987</v>
      </c>
      <c r="O61" s="98">
        <f t="shared" si="15"/>
        <v>724</v>
      </c>
      <c r="P61" s="99">
        <f t="shared" si="16"/>
        <v>1711</v>
      </c>
      <c r="Q61" s="100">
        <f>ROUNDDOWN(($R$115+ROUNDDOWN(($A61*IF(501&lt;=$A61,$R$128,IF(101&lt;=$A61,$R$127,IF(51&lt;=$A61,$R$126,IF(31&lt;=$A61,$R$125,IF(21&lt;=$A61,$R$124,IF(11&lt;=$A61,$R$123,IF(1&lt;=$A61,$R$122,0)))))))),0))*1.1,0)</f>
        <v>16926</v>
      </c>
      <c r="R61" s="101">
        <f t="shared" si="17"/>
        <v>11880</v>
      </c>
      <c r="S61" s="102">
        <f t="shared" si="18"/>
        <v>28806</v>
      </c>
      <c r="T61" s="103">
        <f t="shared" si="19"/>
        <v>828</v>
      </c>
      <c r="U61" s="104">
        <f t="shared" si="19"/>
        <v>594</v>
      </c>
      <c r="V61" s="105">
        <f t="shared" si="19"/>
        <v>1422</v>
      </c>
      <c r="W61" s="106">
        <f t="shared" si="20"/>
        <v>2800</v>
      </c>
      <c r="X61" s="86">
        <f t="shared" si="20"/>
        <v>1980</v>
      </c>
      <c r="Y61" s="87">
        <f t="shared" si="20"/>
        <v>4780</v>
      </c>
      <c r="Z61" s="107">
        <f t="shared" si="21"/>
        <v>1.1982160555004955</v>
      </c>
      <c r="AA61" s="83">
        <f t="shared" si="21"/>
        <v>1.2</v>
      </c>
      <c r="AB61" s="83">
        <f t="shared" si="21"/>
        <v>1.1989511362690419</v>
      </c>
    </row>
    <row r="62" spans="1:28" s="57" customFormat="1" ht="18" customHeight="1" x14ac:dyDescent="0.25">
      <c r="A62" s="84">
        <v>57</v>
      </c>
      <c r="B62" s="85">
        <f>ROUNDDOWN(($C$115+ROUNDDOWN(($A62*IF(501&lt;=$A62,$C$128,IF(101&lt;=$A62,$C$127,IF(51&lt;=$A62,$C$126,IF(31&lt;=$A62,$C$125,IF(21&lt;=$A62,$C$124,IF(11&lt;=$A62,$C$123,IF(1&lt;=$A62,$C$122,0)))))))),0))*1.1,0)</f>
        <v>14315</v>
      </c>
      <c r="C62" s="106">
        <f t="shared" si="5"/>
        <v>10065</v>
      </c>
      <c r="D62" s="111">
        <f t="shared" si="6"/>
        <v>24380</v>
      </c>
      <c r="E62" s="88">
        <f>ROUNDDOWN(($F$115+ROUNDDOWN(($A62*IF(501&lt;=$A62,$F$128,IF(101&lt;=$A62,$F$127,IF(51&lt;=$A62,$F$126,IF(31&lt;=$A62,$F$125,IF(21&lt;=$A62,$F$124,IF(11&lt;=$A62,$F$123,IF(1&lt;=$A62,$F$122,0)))))))),0))*1.1,0)</f>
        <v>15314</v>
      </c>
      <c r="F62" s="89">
        <f t="shared" si="7"/>
        <v>10738</v>
      </c>
      <c r="G62" s="90">
        <f t="shared" si="8"/>
        <v>26052</v>
      </c>
      <c r="H62" s="91">
        <f t="shared" si="9"/>
        <v>999</v>
      </c>
      <c r="I62" s="92">
        <f t="shared" si="10"/>
        <v>673</v>
      </c>
      <c r="J62" s="93">
        <f t="shared" si="11"/>
        <v>1672</v>
      </c>
      <c r="K62" s="94">
        <f>ROUNDDOWN(($L$115+ROUNDDOWN(($A62*IF(501&lt;=$A62,$L$128,IF(101&lt;=$A62,$L$127,IF(51&lt;=$A62,$L$126,IF(31&lt;=$A62,$L$125,IF(21&lt;=$A62,$L$124,IF(11&lt;=$A62,$L$123,IF(1&lt;=$A62,$L$122,0)))))))),0))*1.1,0)</f>
        <v>16314</v>
      </c>
      <c r="L62" s="95">
        <f t="shared" si="12"/>
        <v>11474</v>
      </c>
      <c r="M62" s="96">
        <f t="shared" si="13"/>
        <v>27788</v>
      </c>
      <c r="N62" s="97">
        <f t="shared" si="14"/>
        <v>1000</v>
      </c>
      <c r="O62" s="98">
        <f t="shared" si="15"/>
        <v>736</v>
      </c>
      <c r="P62" s="99">
        <f t="shared" si="16"/>
        <v>1736</v>
      </c>
      <c r="Q62" s="100">
        <f>ROUNDDOWN(($R$115+ROUNDDOWN(($A62*IF(501&lt;=$A62,$R$128,IF(101&lt;=$A62,$R$127,IF(51&lt;=$A62,$R$126,IF(31&lt;=$A62,$R$125,IF(21&lt;=$A62,$R$124,IF(11&lt;=$A62,$R$123,IF(1&lt;=$A62,$R$122,0)))))))),0))*1.1,0)</f>
        <v>17153</v>
      </c>
      <c r="R62" s="101">
        <f t="shared" si="17"/>
        <v>12078</v>
      </c>
      <c r="S62" s="102">
        <f t="shared" si="18"/>
        <v>29231</v>
      </c>
      <c r="T62" s="103">
        <f t="shared" si="19"/>
        <v>839</v>
      </c>
      <c r="U62" s="104">
        <f t="shared" si="19"/>
        <v>604</v>
      </c>
      <c r="V62" s="105">
        <f t="shared" si="19"/>
        <v>1443</v>
      </c>
      <c r="W62" s="106">
        <f t="shared" si="20"/>
        <v>2838</v>
      </c>
      <c r="X62" s="86">
        <f t="shared" si="20"/>
        <v>2013</v>
      </c>
      <c r="Y62" s="87">
        <f t="shared" si="20"/>
        <v>4851</v>
      </c>
      <c r="Z62" s="107">
        <f t="shared" si="21"/>
        <v>1.1982535801606706</v>
      </c>
      <c r="AA62" s="83">
        <f t="shared" si="21"/>
        <v>1.2</v>
      </c>
      <c r="AB62" s="83">
        <f t="shared" si="21"/>
        <v>1.1989745693191141</v>
      </c>
    </row>
    <row r="63" spans="1:28" s="57" customFormat="1" ht="18" customHeight="1" x14ac:dyDescent="0.25">
      <c r="A63" s="84">
        <v>58</v>
      </c>
      <c r="B63" s="85">
        <f>ROUNDDOWN(($C$115+ROUNDDOWN(($A63*IF(501&lt;=$A63,$C$128,IF(101&lt;=$A63,$C$127,IF(51&lt;=$A63,$C$126,IF(31&lt;=$A63,$C$125,IF(21&lt;=$A63,$C$124,IF(11&lt;=$A63,$C$123,IF(1&lt;=$A63,$C$122,0)))))))),0))*1.1,0)</f>
        <v>14504</v>
      </c>
      <c r="C63" s="106">
        <f t="shared" si="5"/>
        <v>10230</v>
      </c>
      <c r="D63" s="111">
        <f t="shared" si="6"/>
        <v>24734</v>
      </c>
      <c r="E63" s="88">
        <f>ROUNDDOWN(($F$115+ROUNDDOWN(($A63*IF(501&lt;=$A63,$F$128,IF(101&lt;=$A63,$F$127,IF(51&lt;=$A63,$F$126,IF(31&lt;=$A63,$F$125,IF(21&lt;=$A63,$F$124,IF(11&lt;=$A63,$F$123,IF(1&lt;=$A63,$F$122,0)))))))),0))*1.1,0)</f>
        <v>15516</v>
      </c>
      <c r="F63" s="89">
        <f t="shared" si="7"/>
        <v>10914</v>
      </c>
      <c r="G63" s="90">
        <f t="shared" si="8"/>
        <v>26430</v>
      </c>
      <c r="H63" s="91">
        <f t="shared" si="9"/>
        <v>1012</v>
      </c>
      <c r="I63" s="92">
        <f t="shared" si="10"/>
        <v>684</v>
      </c>
      <c r="J63" s="93">
        <f t="shared" si="11"/>
        <v>1696</v>
      </c>
      <c r="K63" s="94">
        <f>ROUNDDOWN(($L$115+ROUNDDOWN(($A63*IF(501&lt;=$A63,$L$128,IF(101&lt;=$A63,$L$127,IF(51&lt;=$A63,$L$126,IF(31&lt;=$A63,$L$125,IF(21&lt;=$A63,$L$124,IF(11&lt;=$A63,$L$123,IF(1&lt;=$A63,$L$122,0)))))))),0))*1.1,0)</f>
        <v>16529</v>
      </c>
      <c r="L63" s="95">
        <f t="shared" si="12"/>
        <v>11662</v>
      </c>
      <c r="M63" s="96">
        <f t="shared" si="13"/>
        <v>28191</v>
      </c>
      <c r="N63" s="97">
        <f t="shared" si="14"/>
        <v>1013</v>
      </c>
      <c r="O63" s="98">
        <f t="shared" si="15"/>
        <v>748</v>
      </c>
      <c r="P63" s="99">
        <f t="shared" si="16"/>
        <v>1761</v>
      </c>
      <c r="Q63" s="100">
        <f>ROUNDDOWN(($R$115+ROUNDDOWN(($A63*IF(501&lt;=$A63,$R$128,IF(101&lt;=$A63,$R$127,IF(51&lt;=$A63,$R$126,IF(31&lt;=$A63,$R$125,IF(21&lt;=$A63,$R$124,IF(11&lt;=$A63,$R$123,IF(1&lt;=$A63,$R$122,0)))))))),0))*1.1,0)</f>
        <v>17380</v>
      </c>
      <c r="R63" s="101">
        <f t="shared" si="17"/>
        <v>12276</v>
      </c>
      <c r="S63" s="102">
        <f t="shared" si="18"/>
        <v>29656</v>
      </c>
      <c r="T63" s="103">
        <f t="shared" si="19"/>
        <v>851</v>
      </c>
      <c r="U63" s="104">
        <f t="shared" si="19"/>
        <v>614</v>
      </c>
      <c r="V63" s="105">
        <f t="shared" si="19"/>
        <v>1465</v>
      </c>
      <c r="W63" s="106">
        <f t="shared" si="20"/>
        <v>2876</v>
      </c>
      <c r="X63" s="86">
        <f t="shared" si="20"/>
        <v>2046</v>
      </c>
      <c r="Y63" s="87">
        <f t="shared" si="20"/>
        <v>4922</v>
      </c>
      <c r="Z63" s="107">
        <f t="shared" si="21"/>
        <v>1.1982901268615553</v>
      </c>
      <c r="AA63" s="83">
        <f t="shared" si="21"/>
        <v>1.2</v>
      </c>
      <c r="AB63" s="83">
        <f t="shared" si="21"/>
        <v>1.1989973316083125</v>
      </c>
    </row>
    <row r="64" spans="1:28" s="57" customFormat="1" ht="18" customHeight="1" x14ac:dyDescent="0.25">
      <c r="A64" s="84">
        <v>59</v>
      </c>
      <c r="B64" s="85">
        <f>ROUNDDOWN(($C$115+ROUNDDOWN(($A64*IF(501&lt;=$A64,$C$128,IF(101&lt;=$A64,$C$127,IF(51&lt;=$A64,$C$126,IF(31&lt;=$A64,$C$125,IF(21&lt;=$A64,$C$124,IF(11&lt;=$A64,$C$123,IF(1&lt;=$A64,$C$122,0)))))))),0))*1.1,0)</f>
        <v>14693</v>
      </c>
      <c r="C64" s="106">
        <f t="shared" si="5"/>
        <v>10395</v>
      </c>
      <c r="D64" s="111">
        <f t="shared" si="6"/>
        <v>25088</v>
      </c>
      <c r="E64" s="88">
        <f>ROUNDDOWN(($F$115+ROUNDDOWN(($A64*IF(501&lt;=$A64,$F$128,IF(101&lt;=$A64,$F$127,IF(51&lt;=$A64,$F$126,IF(31&lt;=$A64,$F$125,IF(21&lt;=$A64,$F$124,IF(11&lt;=$A64,$F$123,IF(1&lt;=$A64,$F$122,0)))))))),0))*1.1,0)</f>
        <v>15719</v>
      </c>
      <c r="F64" s="89">
        <f t="shared" si="7"/>
        <v>11090</v>
      </c>
      <c r="G64" s="90">
        <f t="shared" si="8"/>
        <v>26809</v>
      </c>
      <c r="H64" s="91">
        <f t="shared" si="9"/>
        <v>1026</v>
      </c>
      <c r="I64" s="92">
        <f t="shared" si="10"/>
        <v>695</v>
      </c>
      <c r="J64" s="93">
        <f t="shared" si="11"/>
        <v>1721</v>
      </c>
      <c r="K64" s="94">
        <f>ROUNDDOWN(($L$115+ROUNDDOWN(($A64*IF(501&lt;=$A64,$L$128,IF(101&lt;=$A64,$L$127,IF(51&lt;=$A64,$L$126,IF(31&lt;=$A64,$L$125,IF(21&lt;=$A64,$L$124,IF(11&lt;=$A64,$L$123,IF(1&lt;=$A64,$L$122,0)))))))),0))*1.1,0)</f>
        <v>16745</v>
      </c>
      <c r="L64" s="95">
        <f t="shared" si="12"/>
        <v>11850</v>
      </c>
      <c r="M64" s="96">
        <f t="shared" si="13"/>
        <v>28595</v>
      </c>
      <c r="N64" s="97">
        <f t="shared" si="14"/>
        <v>1026</v>
      </c>
      <c r="O64" s="98">
        <f t="shared" si="15"/>
        <v>760</v>
      </c>
      <c r="P64" s="99">
        <f t="shared" si="16"/>
        <v>1786</v>
      </c>
      <c r="Q64" s="100">
        <f>ROUNDDOWN(($R$115+ROUNDDOWN(($A64*IF(501&lt;=$A64,$R$128,IF(101&lt;=$A64,$R$127,IF(51&lt;=$A64,$R$126,IF(31&lt;=$A64,$R$125,IF(21&lt;=$A64,$R$124,IF(11&lt;=$A64,$R$123,IF(1&lt;=$A64,$R$122,0)))))))),0))*1.1,0)</f>
        <v>17606</v>
      </c>
      <c r="R64" s="101">
        <f t="shared" si="17"/>
        <v>12474</v>
      </c>
      <c r="S64" s="102">
        <f t="shared" si="18"/>
        <v>30080</v>
      </c>
      <c r="T64" s="103">
        <f t="shared" si="19"/>
        <v>861</v>
      </c>
      <c r="U64" s="104">
        <f t="shared" si="19"/>
        <v>624</v>
      </c>
      <c r="V64" s="105">
        <f t="shared" si="19"/>
        <v>1485</v>
      </c>
      <c r="W64" s="106">
        <f t="shared" si="20"/>
        <v>2913</v>
      </c>
      <c r="X64" s="86">
        <f t="shared" si="20"/>
        <v>2079</v>
      </c>
      <c r="Y64" s="87">
        <f t="shared" si="20"/>
        <v>4992</v>
      </c>
      <c r="Z64" s="107">
        <f t="shared" si="21"/>
        <v>1.1982576737221806</v>
      </c>
      <c r="AA64" s="83">
        <f t="shared" si="21"/>
        <v>1.2</v>
      </c>
      <c r="AB64" s="83">
        <f t="shared" si="21"/>
        <v>1.1989795918367347</v>
      </c>
    </row>
    <row r="65" spans="1:28" s="57" customFormat="1" ht="18" customHeight="1" x14ac:dyDescent="0.25">
      <c r="A65" s="84">
        <v>60</v>
      </c>
      <c r="B65" s="85">
        <f>ROUNDDOWN(($C$115+ROUNDDOWN(($A65*IF(501&lt;=$A65,$C$128,IF(101&lt;=$A65,$C$127,IF(51&lt;=$A65,$C$126,IF(31&lt;=$A65,$C$125,IF(21&lt;=$A65,$C$124,IF(11&lt;=$A65,$C$123,IF(1&lt;=$A65,$C$122,0)))))))),0))*1.1,0)</f>
        <v>14883</v>
      </c>
      <c r="C65" s="106">
        <f t="shared" si="5"/>
        <v>10560</v>
      </c>
      <c r="D65" s="111">
        <f t="shared" si="6"/>
        <v>25443</v>
      </c>
      <c r="E65" s="88">
        <f>ROUNDDOWN(($F$115+ROUNDDOWN(($A65*IF(501&lt;=$A65,$F$128,IF(101&lt;=$A65,$F$127,IF(51&lt;=$A65,$F$126,IF(31&lt;=$A65,$F$125,IF(21&lt;=$A65,$F$124,IF(11&lt;=$A65,$F$123,IF(1&lt;=$A65,$F$122,0)))))))),0))*1.1,0)</f>
        <v>15921</v>
      </c>
      <c r="F65" s="89">
        <f t="shared" si="7"/>
        <v>11266</v>
      </c>
      <c r="G65" s="90">
        <f t="shared" si="8"/>
        <v>27187</v>
      </c>
      <c r="H65" s="91">
        <f t="shared" si="9"/>
        <v>1038</v>
      </c>
      <c r="I65" s="92">
        <f t="shared" si="10"/>
        <v>706</v>
      </c>
      <c r="J65" s="93">
        <f t="shared" si="11"/>
        <v>1744</v>
      </c>
      <c r="K65" s="94">
        <f>ROUNDDOWN(($L$115+ROUNDDOWN(($A65*IF(501&lt;=$A65,$L$128,IF(101&lt;=$A65,$L$127,IF(51&lt;=$A65,$L$126,IF(31&lt;=$A65,$L$125,IF(21&lt;=$A65,$L$124,IF(11&lt;=$A65,$L$123,IF(1&lt;=$A65,$L$122,0)))))))),0))*1.1,0)</f>
        <v>16960</v>
      </c>
      <c r="L65" s="95">
        <f t="shared" si="12"/>
        <v>12038</v>
      </c>
      <c r="M65" s="96">
        <f t="shared" si="13"/>
        <v>28998</v>
      </c>
      <c r="N65" s="97">
        <f t="shared" si="14"/>
        <v>1039</v>
      </c>
      <c r="O65" s="98">
        <f t="shared" si="15"/>
        <v>772</v>
      </c>
      <c r="P65" s="99">
        <f t="shared" si="16"/>
        <v>1811</v>
      </c>
      <c r="Q65" s="100">
        <f>ROUNDDOWN(($R$115+ROUNDDOWN(($A65*IF(501&lt;=$A65,$R$128,IF(101&lt;=$A65,$R$127,IF(51&lt;=$A65,$R$126,IF(31&lt;=$A65,$R$125,IF(21&lt;=$A65,$R$124,IF(11&lt;=$A65,$R$123,IF(1&lt;=$A65,$R$122,0)))))))),0))*1.1,0)</f>
        <v>17833</v>
      </c>
      <c r="R65" s="101">
        <f t="shared" si="17"/>
        <v>12672</v>
      </c>
      <c r="S65" s="102">
        <f t="shared" si="18"/>
        <v>30505</v>
      </c>
      <c r="T65" s="103">
        <f t="shared" si="19"/>
        <v>873</v>
      </c>
      <c r="U65" s="104">
        <f t="shared" si="19"/>
        <v>634</v>
      </c>
      <c r="V65" s="105">
        <f t="shared" si="19"/>
        <v>1507</v>
      </c>
      <c r="W65" s="106">
        <f t="shared" si="20"/>
        <v>2950</v>
      </c>
      <c r="X65" s="86">
        <f t="shared" si="20"/>
        <v>2112</v>
      </c>
      <c r="Y65" s="87">
        <f t="shared" si="20"/>
        <v>5062</v>
      </c>
      <c r="Z65" s="107">
        <f t="shared" si="21"/>
        <v>1.1982127259289121</v>
      </c>
      <c r="AA65" s="83">
        <f t="shared" si="21"/>
        <v>1.2</v>
      </c>
      <c r="AB65" s="83">
        <f t="shared" si="21"/>
        <v>1.1989545258027747</v>
      </c>
    </row>
    <row r="66" spans="1:28" s="57" customFormat="1" ht="18" customHeight="1" x14ac:dyDescent="0.25">
      <c r="A66" s="84">
        <v>61</v>
      </c>
      <c r="B66" s="85">
        <f>ROUNDDOWN(($C$115+ROUNDDOWN(($A66*IF(501&lt;=$A66,$C$128,IF(101&lt;=$A66,$C$127,IF(51&lt;=$A66,$C$126,IF(31&lt;=$A66,$C$125,IF(21&lt;=$A66,$C$124,IF(11&lt;=$A66,$C$123,IF(1&lt;=$A66,$C$122,0)))))))),0))*1.1,0)</f>
        <v>15072</v>
      </c>
      <c r="C66" s="106">
        <f t="shared" si="5"/>
        <v>10725</v>
      </c>
      <c r="D66" s="111">
        <f t="shared" si="6"/>
        <v>25797</v>
      </c>
      <c r="E66" s="88">
        <f>ROUNDDOWN(($F$115+ROUNDDOWN(($A66*IF(501&lt;=$A66,$F$128,IF(101&lt;=$A66,$F$127,IF(51&lt;=$A66,$F$126,IF(31&lt;=$A66,$F$125,IF(21&lt;=$A66,$F$124,IF(11&lt;=$A66,$F$123,IF(1&lt;=$A66,$F$122,0)))))))),0))*1.1,0)</f>
        <v>16123</v>
      </c>
      <c r="F66" s="89">
        <f t="shared" si="7"/>
        <v>11442</v>
      </c>
      <c r="G66" s="90">
        <f t="shared" si="8"/>
        <v>27565</v>
      </c>
      <c r="H66" s="91">
        <f t="shared" si="9"/>
        <v>1051</v>
      </c>
      <c r="I66" s="92">
        <f t="shared" si="10"/>
        <v>717</v>
      </c>
      <c r="J66" s="93">
        <f t="shared" si="11"/>
        <v>1768</v>
      </c>
      <c r="K66" s="94">
        <f>ROUNDDOWN(($L$115+ROUNDDOWN(($A66*IF(501&lt;=$A66,$L$128,IF(101&lt;=$A66,$L$127,IF(51&lt;=$A66,$L$126,IF(31&lt;=$A66,$L$125,IF(21&lt;=$A66,$L$124,IF(11&lt;=$A66,$L$123,IF(1&lt;=$A66,$L$122,0)))))))),0))*1.1,0)</f>
        <v>17176</v>
      </c>
      <c r="L66" s="95">
        <f t="shared" si="12"/>
        <v>12226</v>
      </c>
      <c r="M66" s="96">
        <f t="shared" si="13"/>
        <v>29402</v>
      </c>
      <c r="N66" s="97">
        <f t="shared" si="14"/>
        <v>1053</v>
      </c>
      <c r="O66" s="98">
        <f t="shared" si="15"/>
        <v>784</v>
      </c>
      <c r="P66" s="99">
        <f t="shared" si="16"/>
        <v>1837</v>
      </c>
      <c r="Q66" s="100">
        <f>ROUNDDOWN(($R$115+ROUNDDOWN(($A66*IF(501&lt;=$A66,$R$128,IF(101&lt;=$A66,$R$127,IF(51&lt;=$A66,$R$126,IF(31&lt;=$A66,$R$125,IF(21&lt;=$A66,$R$124,IF(11&lt;=$A66,$R$123,IF(1&lt;=$A66,$R$122,0)))))))),0))*1.1,0)</f>
        <v>18059</v>
      </c>
      <c r="R66" s="101">
        <f t="shared" si="17"/>
        <v>12870</v>
      </c>
      <c r="S66" s="102">
        <f t="shared" si="18"/>
        <v>30929</v>
      </c>
      <c r="T66" s="103">
        <f t="shared" si="19"/>
        <v>883</v>
      </c>
      <c r="U66" s="104">
        <f t="shared" si="19"/>
        <v>644</v>
      </c>
      <c r="V66" s="105">
        <f t="shared" si="19"/>
        <v>1527</v>
      </c>
      <c r="W66" s="106">
        <f t="shared" si="20"/>
        <v>2987</v>
      </c>
      <c r="X66" s="86">
        <f t="shared" si="20"/>
        <v>2145</v>
      </c>
      <c r="Y66" s="87">
        <f t="shared" si="20"/>
        <v>5132</v>
      </c>
      <c r="Z66" s="107">
        <f t="shared" si="21"/>
        <v>1.1981820594479831</v>
      </c>
      <c r="AA66" s="83">
        <f t="shared" si="21"/>
        <v>1.2</v>
      </c>
      <c r="AB66" s="83">
        <f t="shared" si="21"/>
        <v>1.1989378609915882</v>
      </c>
    </row>
    <row r="67" spans="1:28" s="57" customFormat="1" ht="18" customHeight="1" x14ac:dyDescent="0.25">
      <c r="A67" s="84">
        <v>62</v>
      </c>
      <c r="B67" s="85">
        <f>ROUNDDOWN(($C$115+ROUNDDOWN(($A67*IF(501&lt;=$A67,$C$128,IF(101&lt;=$A67,$C$127,IF(51&lt;=$A67,$C$126,IF(31&lt;=$A67,$C$125,IF(21&lt;=$A67,$C$124,IF(11&lt;=$A67,$C$123,IF(1&lt;=$A67,$C$122,0)))))))),0))*1.1,0)</f>
        <v>15261</v>
      </c>
      <c r="C67" s="106">
        <f t="shared" si="5"/>
        <v>10890</v>
      </c>
      <c r="D67" s="111">
        <f t="shared" si="6"/>
        <v>26151</v>
      </c>
      <c r="E67" s="88">
        <f>ROUNDDOWN(($F$115+ROUNDDOWN(($A67*IF(501&lt;=$A67,$F$128,IF(101&lt;=$A67,$F$127,IF(51&lt;=$A67,$F$126,IF(31&lt;=$A67,$F$125,IF(21&lt;=$A67,$F$124,IF(11&lt;=$A67,$F$123,IF(1&lt;=$A67,$F$122,0)))))))),0))*1.1,0)</f>
        <v>16326</v>
      </c>
      <c r="F67" s="89">
        <f t="shared" si="7"/>
        <v>11618</v>
      </c>
      <c r="G67" s="90">
        <f t="shared" si="8"/>
        <v>27944</v>
      </c>
      <c r="H67" s="91">
        <f t="shared" si="9"/>
        <v>1065</v>
      </c>
      <c r="I67" s="92">
        <f t="shared" si="10"/>
        <v>728</v>
      </c>
      <c r="J67" s="93">
        <f t="shared" si="11"/>
        <v>1793</v>
      </c>
      <c r="K67" s="94">
        <f>ROUNDDOWN(($L$115+ROUNDDOWN(($A67*IF(501&lt;=$A67,$L$128,IF(101&lt;=$A67,$L$127,IF(51&lt;=$A67,$L$126,IF(31&lt;=$A67,$L$125,IF(21&lt;=$A67,$L$124,IF(11&lt;=$A67,$L$123,IF(1&lt;=$A67,$L$122,0)))))))),0))*1.1,0)</f>
        <v>17392</v>
      </c>
      <c r="L67" s="95">
        <f t="shared" si="12"/>
        <v>12414</v>
      </c>
      <c r="M67" s="96">
        <f t="shared" si="13"/>
        <v>29806</v>
      </c>
      <c r="N67" s="97">
        <f t="shared" si="14"/>
        <v>1066</v>
      </c>
      <c r="O67" s="98">
        <f t="shared" si="15"/>
        <v>796</v>
      </c>
      <c r="P67" s="99">
        <f t="shared" si="16"/>
        <v>1862</v>
      </c>
      <c r="Q67" s="100">
        <f>ROUNDDOWN(($R$115+ROUNDDOWN(($A67*IF(501&lt;=$A67,$R$128,IF(101&lt;=$A67,$R$127,IF(51&lt;=$A67,$R$126,IF(31&lt;=$A67,$R$125,IF(21&lt;=$A67,$R$124,IF(11&lt;=$A67,$R$123,IF(1&lt;=$A67,$R$122,0)))))))),0))*1.1,0)</f>
        <v>18286</v>
      </c>
      <c r="R67" s="101">
        <f t="shared" si="17"/>
        <v>13068</v>
      </c>
      <c r="S67" s="102">
        <f t="shared" si="18"/>
        <v>31354</v>
      </c>
      <c r="T67" s="103">
        <f t="shared" si="19"/>
        <v>894</v>
      </c>
      <c r="U67" s="104">
        <f t="shared" si="19"/>
        <v>654</v>
      </c>
      <c r="V67" s="105">
        <f t="shared" si="19"/>
        <v>1548</v>
      </c>
      <c r="W67" s="106">
        <f t="shared" si="20"/>
        <v>3025</v>
      </c>
      <c r="X67" s="86">
        <f t="shared" si="20"/>
        <v>2178</v>
      </c>
      <c r="Y67" s="87">
        <f t="shared" si="20"/>
        <v>5203</v>
      </c>
      <c r="Z67" s="107">
        <f t="shared" si="21"/>
        <v>1.1982176790511763</v>
      </c>
      <c r="AA67" s="83">
        <f t="shared" si="21"/>
        <v>1.2</v>
      </c>
      <c r="AB67" s="83">
        <f t="shared" si="21"/>
        <v>1.1989598868112119</v>
      </c>
    </row>
    <row r="68" spans="1:28" s="57" customFormat="1" ht="18" customHeight="1" x14ac:dyDescent="0.25">
      <c r="A68" s="84">
        <v>63</v>
      </c>
      <c r="B68" s="85">
        <f>ROUNDDOWN(($C$115+ROUNDDOWN(($A68*IF(501&lt;=$A68,$C$128,IF(101&lt;=$A68,$C$127,IF(51&lt;=$A68,$C$126,IF(31&lt;=$A68,$C$125,IF(21&lt;=$A68,$C$124,IF(11&lt;=$A68,$C$123,IF(1&lt;=$A68,$C$122,0)))))))),0))*1.1,0)</f>
        <v>15450</v>
      </c>
      <c r="C68" s="106">
        <f t="shared" si="5"/>
        <v>11055</v>
      </c>
      <c r="D68" s="111">
        <f t="shared" si="6"/>
        <v>26505</v>
      </c>
      <c r="E68" s="88">
        <f>ROUNDDOWN(($F$115+ROUNDDOWN(($A68*IF(501&lt;=$A68,$F$128,IF(101&lt;=$A68,$F$127,IF(51&lt;=$A68,$F$126,IF(31&lt;=$A68,$F$125,IF(21&lt;=$A68,$F$124,IF(11&lt;=$A68,$F$123,IF(1&lt;=$A68,$F$122,0)))))))),0))*1.1,0)</f>
        <v>16528</v>
      </c>
      <c r="F68" s="89">
        <f t="shared" si="7"/>
        <v>11794</v>
      </c>
      <c r="G68" s="90">
        <f t="shared" si="8"/>
        <v>28322</v>
      </c>
      <c r="H68" s="91">
        <f t="shared" si="9"/>
        <v>1078</v>
      </c>
      <c r="I68" s="92">
        <f t="shared" si="10"/>
        <v>739</v>
      </c>
      <c r="J68" s="93">
        <f t="shared" si="11"/>
        <v>1817</v>
      </c>
      <c r="K68" s="94">
        <f>ROUNDDOWN(($L$115+ROUNDDOWN(($A68*IF(501&lt;=$A68,$L$128,IF(101&lt;=$A68,$L$127,IF(51&lt;=$A68,$L$126,IF(31&lt;=$A68,$L$125,IF(21&lt;=$A68,$L$124,IF(11&lt;=$A68,$L$123,IF(1&lt;=$A68,$L$122,0)))))))),0))*1.1,0)</f>
        <v>17607</v>
      </c>
      <c r="L68" s="95">
        <f t="shared" si="12"/>
        <v>12602</v>
      </c>
      <c r="M68" s="96">
        <f t="shared" si="13"/>
        <v>30209</v>
      </c>
      <c r="N68" s="97">
        <f t="shared" si="14"/>
        <v>1079</v>
      </c>
      <c r="O68" s="98">
        <f t="shared" si="15"/>
        <v>808</v>
      </c>
      <c r="P68" s="99">
        <f t="shared" si="16"/>
        <v>1887</v>
      </c>
      <c r="Q68" s="100">
        <f>ROUNDDOWN(($R$115+ROUNDDOWN(($A68*IF(501&lt;=$A68,$R$128,IF(101&lt;=$A68,$R$127,IF(51&lt;=$A68,$R$126,IF(31&lt;=$A68,$R$125,IF(21&lt;=$A68,$R$124,IF(11&lt;=$A68,$R$123,IF(1&lt;=$A68,$R$122,0)))))))),0))*1.1,0)</f>
        <v>18513</v>
      </c>
      <c r="R68" s="101">
        <f t="shared" si="17"/>
        <v>13266</v>
      </c>
      <c r="S68" s="102">
        <f t="shared" si="18"/>
        <v>31779</v>
      </c>
      <c r="T68" s="103">
        <f t="shared" si="19"/>
        <v>906</v>
      </c>
      <c r="U68" s="104">
        <f t="shared" si="19"/>
        <v>664</v>
      </c>
      <c r="V68" s="105">
        <f t="shared" si="19"/>
        <v>1570</v>
      </c>
      <c r="W68" s="106">
        <f t="shared" si="20"/>
        <v>3063</v>
      </c>
      <c r="X68" s="86">
        <f t="shared" si="20"/>
        <v>2211</v>
      </c>
      <c r="Y68" s="87">
        <f t="shared" si="20"/>
        <v>5274</v>
      </c>
      <c r="Z68" s="107">
        <f t="shared" si="21"/>
        <v>1.1982524271844661</v>
      </c>
      <c r="AA68" s="83">
        <f t="shared" si="21"/>
        <v>1.2</v>
      </c>
      <c r="AB68" s="83">
        <f t="shared" si="21"/>
        <v>1.198981324278438</v>
      </c>
    </row>
    <row r="69" spans="1:28" s="57" customFormat="1" ht="18" customHeight="1" x14ac:dyDescent="0.25">
      <c r="A69" s="84">
        <v>64</v>
      </c>
      <c r="B69" s="85">
        <f>ROUNDDOWN(($C$115+ROUNDDOWN(($A69*IF(501&lt;=$A69,$C$128,IF(101&lt;=$A69,$C$127,IF(51&lt;=$A69,$C$126,IF(31&lt;=$A69,$C$125,IF(21&lt;=$A69,$C$124,IF(11&lt;=$A69,$C$123,IF(1&lt;=$A69,$C$122,0)))))))),0))*1.1,0)</f>
        <v>15639</v>
      </c>
      <c r="C69" s="106">
        <f t="shared" ref="C69:C109" si="22">INT(ROUNDDOWN(IF($A69&lt;=0,0,IF($A69&lt;=10,$C$133,IF($A69&lt;=20,$C$134,IF($A69&lt;=30,$C$135,IF($A69&lt;=50,$C$136,IF($A69&lt;=100,$C$137,IF($A69&lt;=500,$C$138,IF($A69&gt;=501,$C$139,""))))))))*$A69+$C$132,0)*1.1)</f>
        <v>11220</v>
      </c>
      <c r="D69" s="111">
        <f t="shared" ref="D69:D109" si="23">B69+C69</f>
        <v>26859</v>
      </c>
      <c r="E69" s="88">
        <f>ROUNDDOWN(($F$115+ROUNDDOWN(($A69*IF(501&lt;=$A69,$F$128,IF(101&lt;=$A69,$F$127,IF(51&lt;=$A69,$F$126,IF(31&lt;=$A69,$F$125,IF(21&lt;=$A69,$F$124,IF(11&lt;=$A69,$F$123,IF(1&lt;=$A69,$F$122,0)))))))),0))*1.1,0)</f>
        <v>16731</v>
      </c>
      <c r="F69" s="89">
        <f t="shared" ref="F69:F109" si="24">INT(ROUNDDOWN(IF($A69&lt;=0,0,IF($A69&lt;=10,$F$133,IF($A69&lt;=20,$F$134,IF($A69&lt;=30,$F$135,IF($A69&lt;=50,$F$136,IF($A69&lt;=100,$F$137,IF($A69&lt;=500,$F$138,IF($A69&gt;=501,$F$139,""))))))))*$A69+$F$132,0)*1.1)</f>
        <v>11970</v>
      </c>
      <c r="G69" s="90">
        <f t="shared" ref="G69:G109" si="25">SUM(E69:F69)</f>
        <v>28701</v>
      </c>
      <c r="H69" s="91">
        <f t="shared" ref="H69:H109" si="26">E69-B69</f>
        <v>1092</v>
      </c>
      <c r="I69" s="92">
        <f t="shared" ref="I69:I109" si="27">F69-C69</f>
        <v>750</v>
      </c>
      <c r="J69" s="93">
        <f t="shared" ref="J69:J109" si="28">G69-D69</f>
        <v>1842</v>
      </c>
      <c r="K69" s="94">
        <f>ROUNDDOWN(($L$115+ROUNDDOWN(($A69*IF(501&lt;=$A69,$L$128,IF(101&lt;=$A69,$L$127,IF(51&lt;=$A69,$L$126,IF(31&lt;=$A69,$L$125,IF(21&lt;=$A69,$L$124,IF(11&lt;=$A69,$L$123,IF(1&lt;=$A69,$L$122,0)))))))),0))*1.1,0)</f>
        <v>17823</v>
      </c>
      <c r="L69" s="95">
        <f t="shared" ref="L69:L109" si="29">INT(ROUNDDOWN(IF($A69&lt;=0,0,IF($A69&lt;=10,$L$133,IF($A69&lt;=20,$L$134,IF($A69&lt;=30,$L$135,IF($A69&lt;=50,$L$136,IF($A69&lt;=100,$L$137,IF($A69&lt;=500,$L$138,IF($A69&gt;=501,$L$139,""))))))))*$A69+$L$132,0)*1.1)</f>
        <v>12790</v>
      </c>
      <c r="M69" s="96">
        <f t="shared" ref="M69:M109" si="30">SUM(K69:L69)</f>
        <v>30613</v>
      </c>
      <c r="N69" s="97">
        <f t="shared" ref="N69:N109" si="31">K69-E69</f>
        <v>1092</v>
      </c>
      <c r="O69" s="98">
        <f t="shared" ref="O69:O109" si="32">L69-F69</f>
        <v>820</v>
      </c>
      <c r="P69" s="99">
        <f t="shared" ref="P69:P109" si="33">M69-G69</f>
        <v>1912</v>
      </c>
      <c r="Q69" s="100">
        <f>ROUNDDOWN(($R$115+ROUNDDOWN(($A69*IF(501&lt;=$A69,$R$128,IF(101&lt;=$A69,$R$127,IF(51&lt;=$A69,$R$126,IF(31&lt;=$A69,$R$125,IF(21&lt;=$A69,$R$124,IF(11&lt;=$A69,$R$123,IF(1&lt;=$A69,$R$122,0)))))))),0))*1.1,0)</f>
        <v>18739</v>
      </c>
      <c r="R69" s="101">
        <f t="shared" ref="R69:R109" si="34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ref="S69:S109" si="35">SUM(Q69:R69)</f>
        <v>32203</v>
      </c>
      <c r="T69" s="103">
        <f t="shared" si="19"/>
        <v>916</v>
      </c>
      <c r="U69" s="104">
        <f t="shared" si="19"/>
        <v>674</v>
      </c>
      <c r="V69" s="105">
        <f t="shared" si="19"/>
        <v>1590</v>
      </c>
      <c r="W69" s="106">
        <f t="shared" si="20"/>
        <v>3100</v>
      </c>
      <c r="X69" s="86">
        <f t="shared" si="20"/>
        <v>2244</v>
      </c>
      <c r="Y69" s="87">
        <f t="shared" si="20"/>
        <v>5344</v>
      </c>
      <c r="Z69" s="107">
        <f t="shared" si="21"/>
        <v>1.1982223927361084</v>
      </c>
      <c r="AA69" s="83">
        <f t="shared" si="21"/>
        <v>1.2</v>
      </c>
      <c r="AB69" s="83">
        <f t="shared" si="21"/>
        <v>1.1989649651885774</v>
      </c>
    </row>
    <row r="70" spans="1:28" s="57" customFormat="1" ht="18" customHeight="1" x14ac:dyDescent="0.25">
      <c r="A70" s="84">
        <v>65</v>
      </c>
      <c r="B70" s="85">
        <f>ROUNDDOWN(($C$115+ROUNDDOWN(($A70*IF(501&lt;=$A70,$C$128,IF(101&lt;=$A70,$C$127,IF(51&lt;=$A70,$C$126,IF(31&lt;=$A70,$C$125,IF(21&lt;=$A70,$C$124,IF(11&lt;=$A70,$C$123,IF(1&lt;=$A70,$C$122,0)))))))),0))*1.1,0)</f>
        <v>15829</v>
      </c>
      <c r="C70" s="106">
        <f t="shared" si="22"/>
        <v>11385</v>
      </c>
      <c r="D70" s="111">
        <f t="shared" si="23"/>
        <v>27214</v>
      </c>
      <c r="E70" s="88">
        <f>ROUNDDOWN(($F$115+ROUNDDOWN(($A70*IF(501&lt;=$A70,$F$128,IF(101&lt;=$A70,$F$127,IF(51&lt;=$A70,$F$126,IF(31&lt;=$A70,$F$125,IF(21&lt;=$A70,$F$124,IF(11&lt;=$A70,$F$123,IF(1&lt;=$A70,$F$122,0)))))))),0))*1.1,0)</f>
        <v>16933</v>
      </c>
      <c r="F70" s="89">
        <f t="shared" si="24"/>
        <v>12146</v>
      </c>
      <c r="G70" s="90">
        <f t="shared" si="25"/>
        <v>29079</v>
      </c>
      <c r="H70" s="91">
        <f t="shared" si="26"/>
        <v>1104</v>
      </c>
      <c r="I70" s="92">
        <f t="shared" si="27"/>
        <v>761</v>
      </c>
      <c r="J70" s="93">
        <f t="shared" si="28"/>
        <v>1865</v>
      </c>
      <c r="K70" s="94">
        <f>ROUNDDOWN(($L$115+ROUNDDOWN(($A70*IF(501&lt;=$A70,$L$128,IF(101&lt;=$A70,$L$127,IF(51&lt;=$A70,$L$126,IF(31&lt;=$A70,$L$125,IF(21&lt;=$A70,$L$124,IF(11&lt;=$A70,$L$123,IF(1&lt;=$A70,$L$122,0)))))))),0))*1.1,0)</f>
        <v>18038</v>
      </c>
      <c r="L70" s="95">
        <f t="shared" si="29"/>
        <v>12978</v>
      </c>
      <c r="M70" s="96">
        <f t="shared" si="30"/>
        <v>31016</v>
      </c>
      <c r="N70" s="97">
        <f t="shared" si="31"/>
        <v>1105</v>
      </c>
      <c r="O70" s="98">
        <f t="shared" si="32"/>
        <v>832</v>
      </c>
      <c r="P70" s="99">
        <f t="shared" si="33"/>
        <v>1937</v>
      </c>
      <c r="Q70" s="100">
        <f>ROUNDDOWN(($R$115+ROUNDDOWN(($A70*IF(501&lt;=$A70,$R$128,IF(101&lt;=$A70,$R$127,IF(51&lt;=$A70,$R$126,IF(31&lt;=$A70,$R$125,IF(21&lt;=$A70,$R$124,IF(11&lt;=$A70,$R$123,IF(1&lt;=$A70,$R$122,0)))))))),0))*1.1,0)</f>
        <v>18966</v>
      </c>
      <c r="R70" s="101">
        <f t="shared" si="34"/>
        <v>13662</v>
      </c>
      <c r="S70" s="102">
        <f t="shared" si="35"/>
        <v>32628</v>
      </c>
      <c r="T70" s="103">
        <f t="shared" ref="T70:V109" si="36">Q70-K70</f>
        <v>928</v>
      </c>
      <c r="U70" s="104">
        <f t="shared" si="36"/>
        <v>684</v>
      </c>
      <c r="V70" s="105">
        <f t="shared" si="36"/>
        <v>1612</v>
      </c>
      <c r="W70" s="106">
        <f t="shared" ref="W70:Y109" si="37">Q70-B70</f>
        <v>3137</v>
      </c>
      <c r="X70" s="86">
        <f t="shared" si="37"/>
        <v>2277</v>
      </c>
      <c r="Y70" s="87">
        <f t="shared" si="37"/>
        <v>5414</v>
      </c>
      <c r="Z70" s="107">
        <f t="shared" ref="Z70:AB109" si="38">Q70/B70</f>
        <v>1.1981805546781223</v>
      </c>
      <c r="AA70" s="83">
        <f t="shared" si="38"/>
        <v>1.2</v>
      </c>
      <c r="AB70" s="83">
        <f t="shared" si="38"/>
        <v>1.1989417211729256</v>
      </c>
    </row>
    <row r="71" spans="1:28" s="57" customFormat="1" ht="18" customHeight="1" x14ac:dyDescent="0.25">
      <c r="A71" s="84">
        <v>66</v>
      </c>
      <c r="B71" s="85">
        <f>ROUNDDOWN(($C$115+ROUNDDOWN(($A71*IF(501&lt;=$A71,$C$128,IF(101&lt;=$A71,$C$127,IF(51&lt;=$A71,$C$126,IF(31&lt;=$A71,$C$125,IF(21&lt;=$A71,$C$124,IF(11&lt;=$A71,$C$123,IF(1&lt;=$A71,$C$122,0)))))))),0))*1.1,0)</f>
        <v>16018</v>
      </c>
      <c r="C71" s="106">
        <f t="shared" si="22"/>
        <v>11550</v>
      </c>
      <c r="D71" s="111">
        <f t="shared" si="23"/>
        <v>27568</v>
      </c>
      <c r="E71" s="88">
        <f>ROUNDDOWN(($F$115+ROUNDDOWN(($A71*IF(501&lt;=$A71,$F$128,IF(101&lt;=$A71,$F$127,IF(51&lt;=$A71,$F$126,IF(31&lt;=$A71,$F$125,IF(21&lt;=$A71,$F$124,IF(11&lt;=$A71,$F$123,IF(1&lt;=$A71,$F$122,0)))))))),0))*1.1,0)</f>
        <v>17135</v>
      </c>
      <c r="F71" s="89">
        <f t="shared" si="24"/>
        <v>12322</v>
      </c>
      <c r="G71" s="90">
        <f t="shared" si="25"/>
        <v>29457</v>
      </c>
      <c r="H71" s="91">
        <f t="shared" si="26"/>
        <v>1117</v>
      </c>
      <c r="I71" s="92">
        <f t="shared" si="27"/>
        <v>772</v>
      </c>
      <c r="J71" s="93">
        <f t="shared" si="28"/>
        <v>1889</v>
      </c>
      <c r="K71" s="94">
        <f>ROUNDDOWN(($L$115+ROUNDDOWN(($A71*IF(501&lt;=$A71,$L$128,IF(101&lt;=$A71,$L$127,IF(51&lt;=$A71,$L$126,IF(31&lt;=$A71,$L$125,IF(21&lt;=$A71,$L$124,IF(11&lt;=$A71,$L$123,IF(1&lt;=$A71,$L$122,0)))))))),0))*1.1,0)</f>
        <v>18254</v>
      </c>
      <c r="L71" s="95">
        <f t="shared" si="29"/>
        <v>13167</v>
      </c>
      <c r="M71" s="96">
        <f t="shared" si="30"/>
        <v>31421</v>
      </c>
      <c r="N71" s="97">
        <f t="shared" si="31"/>
        <v>1119</v>
      </c>
      <c r="O71" s="98">
        <f t="shared" si="32"/>
        <v>845</v>
      </c>
      <c r="P71" s="99">
        <f t="shared" si="33"/>
        <v>1964</v>
      </c>
      <c r="Q71" s="100">
        <f>ROUNDDOWN(($R$115+ROUNDDOWN(($A71*IF(501&lt;=$A71,$R$128,IF(101&lt;=$A71,$R$127,IF(51&lt;=$A71,$R$126,IF(31&lt;=$A71,$R$125,IF(21&lt;=$A71,$R$124,IF(11&lt;=$A71,$R$123,IF(1&lt;=$A71,$R$122,0)))))))),0))*1.1,0)</f>
        <v>19192</v>
      </c>
      <c r="R71" s="101">
        <f t="shared" si="34"/>
        <v>13860</v>
      </c>
      <c r="S71" s="102">
        <f t="shared" si="35"/>
        <v>33052</v>
      </c>
      <c r="T71" s="103">
        <f t="shared" si="36"/>
        <v>938</v>
      </c>
      <c r="U71" s="104">
        <f t="shared" si="36"/>
        <v>693</v>
      </c>
      <c r="V71" s="105">
        <f t="shared" si="36"/>
        <v>1631</v>
      </c>
      <c r="W71" s="106">
        <f t="shared" si="37"/>
        <v>3174</v>
      </c>
      <c r="X71" s="86">
        <f t="shared" si="37"/>
        <v>2310</v>
      </c>
      <c r="Y71" s="87">
        <f t="shared" si="37"/>
        <v>5484</v>
      </c>
      <c r="Z71" s="107">
        <f t="shared" si="38"/>
        <v>1.1981520789112248</v>
      </c>
      <c r="AA71" s="83">
        <f t="shared" si="38"/>
        <v>1.2</v>
      </c>
      <c r="AB71" s="83">
        <f t="shared" si="38"/>
        <v>1.1989262913522925</v>
      </c>
    </row>
    <row r="72" spans="1:28" s="57" customFormat="1" ht="18" customHeight="1" x14ac:dyDescent="0.25">
      <c r="A72" s="84">
        <v>67</v>
      </c>
      <c r="B72" s="85">
        <f>ROUNDDOWN(($C$115+ROUNDDOWN(($A72*IF(501&lt;=$A72,$C$128,IF(101&lt;=$A72,$C$127,IF(51&lt;=$A72,$C$126,IF(31&lt;=$A72,$C$125,IF(21&lt;=$A72,$C$124,IF(11&lt;=$A72,$C$123,IF(1&lt;=$A72,$C$122,0)))))))),0))*1.1,0)</f>
        <v>16207</v>
      </c>
      <c r="C72" s="106">
        <f t="shared" si="22"/>
        <v>11715</v>
      </c>
      <c r="D72" s="111">
        <f t="shared" si="23"/>
        <v>27922</v>
      </c>
      <c r="E72" s="88">
        <f>ROUNDDOWN(($F$115+ROUNDDOWN(($A72*IF(501&lt;=$A72,$F$128,IF(101&lt;=$A72,$F$127,IF(51&lt;=$A72,$F$126,IF(31&lt;=$A72,$F$125,IF(21&lt;=$A72,$F$124,IF(11&lt;=$A72,$F$123,IF(1&lt;=$A72,$F$122,0)))))))),0))*1.1,0)</f>
        <v>17338</v>
      </c>
      <c r="F72" s="89">
        <f t="shared" si="24"/>
        <v>12498</v>
      </c>
      <c r="G72" s="90">
        <f t="shared" si="25"/>
        <v>29836</v>
      </c>
      <c r="H72" s="91">
        <f t="shared" si="26"/>
        <v>1131</v>
      </c>
      <c r="I72" s="92">
        <f t="shared" si="27"/>
        <v>783</v>
      </c>
      <c r="J72" s="93">
        <f t="shared" si="28"/>
        <v>1914</v>
      </c>
      <c r="K72" s="94">
        <f>ROUNDDOWN(($L$115+ROUNDDOWN(($A72*IF(501&lt;=$A72,$L$128,IF(101&lt;=$A72,$L$127,IF(51&lt;=$A72,$L$126,IF(31&lt;=$A72,$L$125,IF(21&lt;=$A72,$L$124,IF(11&lt;=$A72,$L$123,IF(1&lt;=$A72,$L$122,0)))))))),0))*1.1,0)</f>
        <v>18470</v>
      </c>
      <c r="L72" s="95">
        <f t="shared" si="29"/>
        <v>13355</v>
      </c>
      <c r="M72" s="96">
        <f t="shared" si="30"/>
        <v>31825</v>
      </c>
      <c r="N72" s="97">
        <f t="shared" si="31"/>
        <v>1132</v>
      </c>
      <c r="O72" s="98">
        <f t="shared" si="32"/>
        <v>857</v>
      </c>
      <c r="P72" s="99">
        <f t="shared" si="33"/>
        <v>1989</v>
      </c>
      <c r="Q72" s="100">
        <f>ROUNDDOWN(($R$115+ROUNDDOWN(($A72*IF(501&lt;=$A72,$R$128,IF(101&lt;=$A72,$R$127,IF(51&lt;=$A72,$R$126,IF(31&lt;=$A72,$R$125,IF(21&lt;=$A72,$R$124,IF(11&lt;=$A72,$R$123,IF(1&lt;=$A72,$R$122,0)))))))),0))*1.1,0)</f>
        <v>19419</v>
      </c>
      <c r="R72" s="101">
        <f t="shared" si="34"/>
        <v>14058</v>
      </c>
      <c r="S72" s="102">
        <f t="shared" si="35"/>
        <v>33477</v>
      </c>
      <c r="T72" s="103">
        <f t="shared" si="36"/>
        <v>949</v>
      </c>
      <c r="U72" s="104">
        <f t="shared" si="36"/>
        <v>703</v>
      </c>
      <c r="V72" s="105">
        <f t="shared" si="36"/>
        <v>1652</v>
      </c>
      <c r="W72" s="106">
        <f t="shared" si="37"/>
        <v>3212</v>
      </c>
      <c r="X72" s="86">
        <f t="shared" si="37"/>
        <v>2343</v>
      </c>
      <c r="Y72" s="87">
        <f t="shared" si="37"/>
        <v>5555</v>
      </c>
      <c r="Z72" s="107">
        <f t="shared" si="38"/>
        <v>1.1981859690257297</v>
      </c>
      <c r="AA72" s="83">
        <f t="shared" si="38"/>
        <v>1.2</v>
      </c>
      <c r="AB72" s="83">
        <f t="shared" si="38"/>
        <v>1.1989470668290236</v>
      </c>
    </row>
    <row r="73" spans="1:28" s="57" customFormat="1" ht="18" customHeight="1" x14ac:dyDescent="0.25">
      <c r="A73" s="84">
        <v>68</v>
      </c>
      <c r="B73" s="85">
        <f>ROUNDDOWN(($C$115+ROUNDDOWN(($A73*IF(501&lt;=$A73,$C$128,IF(101&lt;=$A73,$C$127,IF(51&lt;=$A73,$C$126,IF(31&lt;=$A73,$C$125,IF(21&lt;=$A73,$C$124,IF(11&lt;=$A73,$C$123,IF(1&lt;=$A73,$C$122,0)))))))),0))*1.1,0)</f>
        <v>16396</v>
      </c>
      <c r="C73" s="106">
        <f t="shared" si="22"/>
        <v>11880</v>
      </c>
      <c r="D73" s="111">
        <f t="shared" si="23"/>
        <v>28276</v>
      </c>
      <c r="E73" s="88">
        <f>ROUNDDOWN(($F$115+ROUNDDOWN(($A73*IF(501&lt;=$A73,$F$128,IF(101&lt;=$A73,$F$127,IF(51&lt;=$A73,$F$126,IF(31&lt;=$A73,$F$125,IF(21&lt;=$A73,$F$124,IF(11&lt;=$A73,$F$123,IF(1&lt;=$A73,$F$122,0)))))))),0))*1.1,0)</f>
        <v>17540</v>
      </c>
      <c r="F73" s="89">
        <f t="shared" si="24"/>
        <v>12674</v>
      </c>
      <c r="G73" s="90">
        <f t="shared" si="25"/>
        <v>30214</v>
      </c>
      <c r="H73" s="91">
        <f t="shared" si="26"/>
        <v>1144</v>
      </c>
      <c r="I73" s="92">
        <f t="shared" si="27"/>
        <v>794</v>
      </c>
      <c r="J73" s="93">
        <f t="shared" si="28"/>
        <v>1938</v>
      </c>
      <c r="K73" s="94">
        <f>ROUNDDOWN(($L$115+ROUNDDOWN(($A73*IF(501&lt;=$A73,$L$128,IF(101&lt;=$A73,$L$127,IF(51&lt;=$A73,$L$126,IF(31&lt;=$A73,$L$125,IF(21&lt;=$A73,$L$124,IF(11&lt;=$A73,$L$123,IF(1&lt;=$A73,$L$122,0)))))))),0))*1.1,0)</f>
        <v>18685</v>
      </c>
      <c r="L73" s="95">
        <f t="shared" si="29"/>
        <v>13543</v>
      </c>
      <c r="M73" s="96">
        <f t="shared" si="30"/>
        <v>32228</v>
      </c>
      <c r="N73" s="97">
        <f t="shared" si="31"/>
        <v>1145</v>
      </c>
      <c r="O73" s="98">
        <f t="shared" si="32"/>
        <v>869</v>
      </c>
      <c r="P73" s="99">
        <f t="shared" si="33"/>
        <v>2014</v>
      </c>
      <c r="Q73" s="100">
        <f>ROUNDDOWN(($R$115+ROUNDDOWN(($A73*IF(501&lt;=$A73,$R$128,IF(101&lt;=$A73,$R$127,IF(51&lt;=$A73,$R$126,IF(31&lt;=$A73,$R$125,IF(21&lt;=$A73,$R$124,IF(11&lt;=$A73,$R$123,IF(1&lt;=$A73,$R$122,0)))))))),0))*1.1,0)</f>
        <v>19646</v>
      </c>
      <c r="R73" s="101">
        <f t="shared" si="34"/>
        <v>14256</v>
      </c>
      <c r="S73" s="102">
        <f t="shared" si="35"/>
        <v>33902</v>
      </c>
      <c r="T73" s="103">
        <f t="shared" si="36"/>
        <v>961</v>
      </c>
      <c r="U73" s="104">
        <f t="shared" si="36"/>
        <v>713</v>
      </c>
      <c r="V73" s="105">
        <f t="shared" si="36"/>
        <v>1674</v>
      </c>
      <c r="W73" s="106">
        <f t="shared" si="37"/>
        <v>3250</v>
      </c>
      <c r="X73" s="86">
        <f t="shared" si="37"/>
        <v>2376</v>
      </c>
      <c r="Y73" s="87">
        <f t="shared" si="37"/>
        <v>5626</v>
      </c>
      <c r="Z73" s="107">
        <f t="shared" si="38"/>
        <v>1.1982190778238595</v>
      </c>
      <c r="AA73" s="83">
        <f t="shared" si="38"/>
        <v>1.2</v>
      </c>
      <c r="AB73" s="83">
        <f t="shared" si="38"/>
        <v>1.1989673221106238</v>
      </c>
    </row>
    <row r="74" spans="1:28" s="57" customFormat="1" ht="18" customHeight="1" x14ac:dyDescent="0.25">
      <c r="A74" s="84">
        <v>69</v>
      </c>
      <c r="B74" s="85">
        <f>ROUNDDOWN(($C$115+ROUNDDOWN(($A74*IF(501&lt;=$A74,$C$128,IF(101&lt;=$A74,$C$127,IF(51&lt;=$A74,$C$126,IF(31&lt;=$A74,$C$125,IF(21&lt;=$A74,$C$124,IF(11&lt;=$A74,$C$123,IF(1&lt;=$A74,$C$122,0)))))))),0))*1.1,0)</f>
        <v>16585</v>
      </c>
      <c r="C74" s="106">
        <f t="shared" si="22"/>
        <v>12045</v>
      </c>
      <c r="D74" s="111">
        <f t="shared" si="23"/>
        <v>28630</v>
      </c>
      <c r="E74" s="88">
        <f>ROUNDDOWN(($F$115+ROUNDDOWN(($A74*IF(501&lt;=$A74,$F$128,IF(101&lt;=$A74,$F$127,IF(51&lt;=$A74,$F$126,IF(31&lt;=$A74,$F$125,IF(21&lt;=$A74,$F$124,IF(11&lt;=$A74,$F$123,IF(1&lt;=$A74,$F$122,0)))))))),0))*1.1,0)</f>
        <v>17743</v>
      </c>
      <c r="F74" s="89">
        <f t="shared" si="24"/>
        <v>12850</v>
      </c>
      <c r="G74" s="90">
        <f t="shared" si="25"/>
        <v>30593</v>
      </c>
      <c r="H74" s="91">
        <f t="shared" si="26"/>
        <v>1158</v>
      </c>
      <c r="I74" s="92">
        <f t="shared" si="27"/>
        <v>805</v>
      </c>
      <c r="J74" s="93">
        <f t="shared" si="28"/>
        <v>1963</v>
      </c>
      <c r="K74" s="94">
        <f>ROUNDDOWN(($L$115+ROUNDDOWN(($A74*IF(501&lt;=$A74,$L$128,IF(101&lt;=$A74,$L$127,IF(51&lt;=$A74,$L$126,IF(31&lt;=$A74,$L$125,IF(21&lt;=$A74,$L$124,IF(11&lt;=$A74,$L$123,IF(1&lt;=$A74,$L$122,0)))))))),0))*1.1,0)</f>
        <v>18901</v>
      </c>
      <c r="L74" s="95">
        <f t="shared" si="29"/>
        <v>13731</v>
      </c>
      <c r="M74" s="96">
        <f t="shared" si="30"/>
        <v>32632</v>
      </c>
      <c r="N74" s="97">
        <f t="shared" si="31"/>
        <v>1158</v>
      </c>
      <c r="O74" s="98">
        <f t="shared" si="32"/>
        <v>881</v>
      </c>
      <c r="P74" s="99">
        <f t="shared" si="33"/>
        <v>2039</v>
      </c>
      <c r="Q74" s="100">
        <f>ROUNDDOWN(($R$115+ROUNDDOWN(($A74*IF(501&lt;=$A74,$R$128,IF(101&lt;=$A74,$R$127,IF(51&lt;=$A74,$R$126,IF(31&lt;=$A74,$R$125,IF(21&lt;=$A74,$R$124,IF(11&lt;=$A74,$R$123,IF(1&lt;=$A74,$R$122,0)))))))),0))*1.1,0)</f>
        <v>19872</v>
      </c>
      <c r="R74" s="101">
        <f t="shared" si="34"/>
        <v>14454</v>
      </c>
      <c r="S74" s="102">
        <f t="shared" si="35"/>
        <v>34326</v>
      </c>
      <c r="T74" s="103">
        <f t="shared" si="36"/>
        <v>971</v>
      </c>
      <c r="U74" s="104">
        <f t="shared" si="36"/>
        <v>723</v>
      </c>
      <c r="V74" s="105">
        <f t="shared" si="36"/>
        <v>1694</v>
      </c>
      <c r="W74" s="106">
        <f t="shared" si="37"/>
        <v>3287</v>
      </c>
      <c r="X74" s="86">
        <f t="shared" si="37"/>
        <v>2409</v>
      </c>
      <c r="Y74" s="87">
        <f t="shared" si="37"/>
        <v>5696</v>
      </c>
      <c r="Z74" s="107">
        <f t="shared" si="38"/>
        <v>1.1981911365691891</v>
      </c>
      <c r="AA74" s="83">
        <f t="shared" si="38"/>
        <v>1.2</v>
      </c>
      <c r="AB74" s="83">
        <f t="shared" si="38"/>
        <v>1.1989521480964023</v>
      </c>
    </row>
    <row r="75" spans="1:28" s="57" customFormat="1" ht="18" customHeight="1" x14ac:dyDescent="0.25">
      <c r="A75" s="84">
        <v>70</v>
      </c>
      <c r="B75" s="85">
        <f>ROUNDDOWN(($C$115+ROUNDDOWN(($A75*IF(501&lt;=$A75,$C$128,IF(101&lt;=$A75,$C$127,IF(51&lt;=$A75,$C$126,IF(31&lt;=$A75,$C$125,IF(21&lt;=$A75,$C$124,IF(11&lt;=$A75,$C$123,IF(1&lt;=$A75,$C$122,0)))))))),0))*1.1,0)</f>
        <v>16775</v>
      </c>
      <c r="C75" s="106">
        <f t="shared" si="22"/>
        <v>12210</v>
      </c>
      <c r="D75" s="111">
        <f t="shared" si="23"/>
        <v>28985</v>
      </c>
      <c r="E75" s="88">
        <f>ROUNDDOWN(($F$115+ROUNDDOWN(($A75*IF(501&lt;=$A75,$F$128,IF(101&lt;=$A75,$F$127,IF(51&lt;=$A75,$F$126,IF(31&lt;=$A75,$F$125,IF(21&lt;=$A75,$F$124,IF(11&lt;=$A75,$F$123,IF(1&lt;=$A75,$F$122,0)))))))),0))*1.1,0)</f>
        <v>17945</v>
      </c>
      <c r="F75" s="89">
        <f t="shared" si="24"/>
        <v>13026</v>
      </c>
      <c r="G75" s="90">
        <f t="shared" si="25"/>
        <v>30971</v>
      </c>
      <c r="H75" s="91">
        <f t="shared" si="26"/>
        <v>1170</v>
      </c>
      <c r="I75" s="92">
        <f t="shared" si="27"/>
        <v>816</v>
      </c>
      <c r="J75" s="93">
        <f t="shared" si="28"/>
        <v>1986</v>
      </c>
      <c r="K75" s="94">
        <f>ROUNDDOWN(($L$115+ROUNDDOWN(($A75*IF(501&lt;=$A75,$L$128,IF(101&lt;=$A75,$L$127,IF(51&lt;=$A75,$L$126,IF(31&lt;=$A75,$L$125,IF(21&lt;=$A75,$L$124,IF(11&lt;=$A75,$L$123,IF(1&lt;=$A75,$L$122,0)))))))),0))*1.1,0)</f>
        <v>19116</v>
      </c>
      <c r="L75" s="95">
        <f t="shared" si="29"/>
        <v>13919</v>
      </c>
      <c r="M75" s="96">
        <f t="shared" si="30"/>
        <v>33035</v>
      </c>
      <c r="N75" s="97">
        <f t="shared" si="31"/>
        <v>1171</v>
      </c>
      <c r="O75" s="98">
        <f t="shared" si="32"/>
        <v>893</v>
      </c>
      <c r="P75" s="99">
        <f t="shared" si="33"/>
        <v>2064</v>
      </c>
      <c r="Q75" s="100">
        <f>ROUNDDOWN(($R$115+ROUNDDOWN(($A75*IF(501&lt;=$A75,$R$128,IF(101&lt;=$A75,$R$127,IF(51&lt;=$A75,$R$126,IF(31&lt;=$A75,$R$125,IF(21&lt;=$A75,$R$124,IF(11&lt;=$A75,$R$123,IF(1&lt;=$A75,$R$122,0)))))))),0))*1.1,0)</f>
        <v>20099</v>
      </c>
      <c r="R75" s="101">
        <f t="shared" si="34"/>
        <v>14652</v>
      </c>
      <c r="S75" s="102">
        <f t="shared" si="35"/>
        <v>34751</v>
      </c>
      <c r="T75" s="103">
        <f t="shared" si="36"/>
        <v>983</v>
      </c>
      <c r="U75" s="104">
        <f t="shared" si="36"/>
        <v>733</v>
      </c>
      <c r="V75" s="105">
        <f t="shared" si="36"/>
        <v>1716</v>
      </c>
      <c r="W75" s="106">
        <f t="shared" si="37"/>
        <v>3324</v>
      </c>
      <c r="X75" s="86">
        <f t="shared" si="37"/>
        <v>2442</v>
      </c>
      <c r="Y75" s="87">
        <f t="shared" si="37"/>
        <v>5766</v>
      </c>
      <c r="Z75" s="107">
        <f t="shared" si="38"/>
        <v>1.1981520119225038</v>
      </c>
      <c r="AA75" s="83">
        <f t="shared" si="38"/>
        <v>1.2</v>
      </c>
      <c r="AB75" s="83">
        <f t="shared" si="38"/>
        <v>1.1989304812834225</v>
      </c>
    </row>
    <row r="76" spans="1:28" s="57" customFormat="1" ht="18" customHeight="1" x14ac:dyDescent="0.25">
      <c r="A76" s="84">
        <v>71</v>
      </c>
      <c r="B76" s="85">
        <f>ROUNDDOWN(($C$115+ROUNDDOWN(($A76*IF(501&lt;=$A76,$C$128,IF(101&lt;=$A76,$C$127,IF(51&lt;=$A76,$C$126,IF(31&lt;=$A76,$C$125,IF(21&lt;=$A76,$C$124,IF(11&lt;=$A76,$C$123,IF(1&lt;=$A76,$C$122,0)))))))),0))*1.1,0)</f>
        <v>16964</v>
      </c>
      <c r="C76" s="106">
        <f t="shared" si="22"/>
        <v>12375</v>
      </c>
      <c r="D76" s="111">
        <f t="shared" si="23"/>
        <v>29339</v>
      </c>
      <c r="E76" s="88">
        <f>ROUNDDOWN(($F$115+ROUNDDOWN(($A76*IF(501&lt;=$A76,$F$128,IF(101&lt;=$A76,$F$127,IF(51&lt;=$A76,$F$126,IF(31&lt;=$A76,$F$125,IF(21&lt;=$A76,$F$124,IF(11&lt;=$A76,$F$123,IF(1&lt;=$A76,$F$122,0)))))))),0))*1.1,0)</f>
        <v>18147</v>
      </c>
      <c r="F76" s="89">
        <f t="shared" si="24"/>
        <v>13202</v>
      </c>
      <c r="G76" s="90">
        <f t="shared" si="25"/>
        <v>31349</v>
      </c>
      <c r="H76" s="91">
        <f t="shared" si="26"/>
        <v>1183</v>
      </c>
      <c r="I76" s="92">
        <f t="shared" si="27"/>
        <v>827</v>
      </c>
      <c r="J76" s="93">
        <f t="shared" si="28"/>
        <v>2010</v>
      </c>
      <c r="K76" s="94">
        <f>ROUNDDOWN(($L$115+ROUNDDOWN(($A76*IF(501&lt;=$A76,$L$128,IF(101&lt;=$A76,$L$127,IF(51&lt;=$A76,$L$126,IF(31&lt;=$A76,$L$125,IF(21&lt;=$A76,$L$124,IF(11&lt;=$A76,$L$123,IF(1&lt;=$A76,$L$122,0)))))))),0))*1.1,0)</f>
        <v>19332</v>
      </c>
      <c r="L76" s="95">
        <f t="shared" si="29"/>
        <v>14107</v>
      </c>
      <c r="M76" s="96">
        <f t="shared" si="30"/>
        <v>33439</v>
      </c>
      <c r="N76" s="97">
        <f t="shared" si="31"/>
        <v>1185</v>
      </c>
      <c r="O76" s="98">
        <f t="shared" si="32"/>
        <v>905</v>
      </c>
      <c r="P76" s="99">
        <f t="shared" si="33"/>
        <v>2090</v>
      </c>
      <c r="Q76" s="100">
        <f>ROUNDDOWN(($R$115+ROUNDDOWN(($A76*IF(501&lt;=$A76,$R$128,IF(101&lt;=$A76,$R$127,IF(51&lt;=$A76,$R$126,IF(31&lt;=$A76,$R$125,IF(21&lt;=$A76,$R$124,IF(11&lt;=$A76,$R$123,IF(1&lt;=$A76,$R$122,0)))))))),0))*1.1,0)</f>
        <v>20325</v>
      </c>
      <c r="R76" s="101">
        <f t="shared" si="34"/>
        <v>14850</v>
      </c>
      <c r="S76" s="102">
        <f t="shared" si="35"/>
        <v>35175</v>
      </c>
      <c r="T76" s="103">
        <f t="shared" si="36"/>
        <v>993</v>
      </c>
      <c r="U76" s="104">
        <f t="shared" si="36"/>
        <v>743</v>
      </c>
      <c r="V76" s="105">
        <f t="shared" si="36"/>
        <v>1736</v>
      </c>
      <c r="W76" s="106">
        <f t="shared" si="37"/>
        <v>3361</v>
      </c>
      <c r="X76" s="86">
        <f t="shared" si="37"/>
        <v>2475</v>
      </c>
      <c r="Y76" s="87">
        <f t="shared" si="37"/>
        <v>5836</v>
      </c>
      <c r="Z76" s="107">
        <f t="shared" si="38"/>
        <v>1.1981254421127092</v>
      </c>
      <c r="AA76" s="83">
        <f t="shared" si="38"/>
        <v>1.2</v>
      </c>
      <c r="AB76" s="83">
        <f t="shared" si="38"/>
        <v>1.1989161184771124</v>
      </c>
    </row>
    <row r="77" spans="1:28" s="57" customFormat="1" ht="18" customHeight="1" x14ac:dyDescent="0.25">
      <c r="A77" s="84">
        <v>72</v>
      </c>
      <c r="B77" s="85">
        <f>ROUNDDOWN(($C$115+ROUNDDOWN(($A77*IF(501&lt;=$A77,$C$128,IF(101&lt;=$A77,$C$127,IF(51&lt;=$A77,$C$126,IF(31&lt;=$A77,$C$125,IF(21&lt;=$A77,$C$124,IF(11&lt;=$A77,$C$123,IF(1&lt;=$A77,$C$122,0)))))))),0))*1.1,0)</f>
        <v>17153</v>
      </c>
      <c r="C77" s="106">
        <f t="shared" si="22"/>
        <v>12540</v>
      </c>
      <c r="D77" s="111">
        <f t="shared" si="23"/>
        <v>29693</v>
      </c>
      <c r="E77" s="88">
        <f>ROUNDDOWN(($F$115+ROUNDDOWN(($A77*IF(501&lt;=$A77,$F$128,IF(101&lt;=$A77,$F$127,IF(51&lt;=$A77,$F$126,IF(31&lt;=$A77,$F$125,IF(21&lt;=$A77,$F$124,IF(11&lt;=$A77,$F$123,IF(1&lt;=$A77,$F$122,0)))))))),0))*1.1,0)</f>
        <v>18350</v>
      </c>
      <c r="F77" s="89">
        <f t="shared" si="24"/>
        <v>13378</v>
      </c>
      <c r="G77" s="90">
        <f t="shared" si="25"/>
        <v>31728</v>
      </c>
      <c r="H77" s="91">
        <f t="shared" si="26"/>
        <v>1197</v>
      </c>
      <c r="I77" s="92">
        <f t="shared" si="27"/>
        <v>838</v>
      </c>
      <c r="J77" s="93">
        <f t="shared" si="28"/>
        <v>2035</v>
      </c>
      <c r="K77" s="94">
        <f>ROUNDDOWN(($L$115+ROUNDDOWN(($A77*IF(501&lt;=$A77,$L$128,IF(101&lt;=$A77,$L$127,IF(51&lt;=$A77,$L$126,IF(31&lt;=$A77,$L$125,IF(21&lt;=$A77,$L$124,IF(11&lt;=$A77,$L$123,IF(1&lt;=$A77,$L$122,0)))))))),0))*1.1,0)</f>
        <v>19548</v>
      </c>
      <c r="L77" s="95">
        <f t="shared" si="29"/>
        <v>14295</v>
      </c>
      <c r="M77" s="96">
        <f t="shared" si="30"/>
        <v>33843</v>
      </c>
      <c r="N77" s="97">
        <f t="shared" si="31"/>
        <v>1198</v>
      </c>
      <c r="O77" s="98">
        <f t="shared" si="32"/>
        <v>917</v>
      </c>
      <c r="P77" s="99">
        <f t="shared" si="33"/>
        <v>2115</v>
      </c>
      <c r="Q77" s="100">
        <f>ROUNDDOWN(($R$115+ROUNDDOWN(($A77*IF(501&lt;=$A77,$R$128,IF(101&lt;=$A77,$R$127,IF(51&lt;=$A77,$R$126,IF(31&lt;=$A77,$R$125,IF(21&lt;=$A77,$R$124,IF(11&lt;=$A77,$R$123,IF(1&lt;=$A77,$R$122,0)))))))),0))*1.1,0)</f>
        <v>20552</v>
      </c>
      <c r="R77" s="101">
        <f t="shared" si="34"/>
        <v>15048</v>
      </c>
      <c r="S77" s="102">
        <f t="shared" si="35"/>
        <v>35600</v>
      </c>
      <c r="T77" s="103">
        <f t="shared" si="36"/>
        <v>1004</v>
      </c>
      <c r="U77" s="104">
        <f t="shared" si="36"/>
        <v>753</v>
      </c>
      <c r="V77" s="105">
        <f t="shared" si="36"/>
        <v>1757</v>
      </c>
      <c r="W77" s="106">
        <f t="shared" si="37"/>
        <v>3399</v>
      </c>
      <c r="X77" s="86">
        <f t="shared" si="37"/>
        <v>2508</v>
      </c>
      <c r="Y77" s="87">
        <f t="shared" si="37"/>
        <v>5907</v>
      </c>
      <c r="Z77" s="107">
        <f t="shared" si="38"/>
        <v>1.1981577566606425</v>
      </c>
      <c r="AA77" s="83">
        <f t="shared" si="38"/>
        <v>1.2</v>
      </c>
      <c r="AB77" s="83">
        <f t="shared" si="38"/>
        <v>1.1989357761088473</v>
      </c>
    </row>
    <row r="78" spans="1:28" s="57" customFormat="1" ht="18" customHeight="1" x14ac:dyDescent="0.25">
      <c r="A78" s="84">
        <v>73</v>
      </c>
      <c r="B78" s="85">
        <f>ROUNDDOWN(($C$115+ROUNDDOWN(($A78*IF(501&lt;=$A78,$C$128,IF(101&lt;=$A78,$C$127,IF(51&lt;=$A78,$C$126,IF(31&lt;=$A78,$C$125,IF(21&lt;=$A78,$C$124,IF(11&lt;=$A78,$C$123,IF(1&lt;=$A78,$C$122,0)))))))),0))*1.1,0)</f>
        <v>17342</v>
      </c>
      <c r="C78" s="106">
        <f t="shared" si="22"/>
        <v>12705</v>
      </c>
      <c r="D78" s="111">
        <f t="shared" si="23"/>
        <v>30047</v>
      </c>
      <c r="E78" s="88">
        <f>ROUNDDOWN(($F$115+ROUNDDOWN(($A78*IF(501&lt;=$A78,$F$128,IF(101&lt;=$A78,$F$127,IF(51&lt;=$A78,$F$126,IF(31&lt;=$A78,$F$125,IF(21&lt;=$A78,$F$124,IF(11&lt;=$A78,$F$123,IF(1&lt;=$A78,$F$122,0)))))))),0))*1.1,0)</f>
        <v>18552</v>
      </c>
      <c r="F78" s="89">
        <f t="shared" si="24"/>
        <v>13554</v>
      </c>
      <c r="G78" s="90">
        <f t="shared" si="25"/>
        <v>32106</v>
      </c>
      <c r="H78" s="91">
        <f t="shared" si="26"/>
        <v>1210</v>
      </c>
      <c r="I78" s="92">
        <f t="shared" si="27"/>
        <v>849</v>
      </c>
      <c r="J78" s="93">
        <f t="shared" si="28"/>
        <v>2059</v>
      </c>
      <c r="K78" s="94">
        <f>ROUNDDOWN(($L$115+ROUNDDOWN(($A78*IF(501&lt;=$A78,$L$128,IF(101&lt;=$A78,$L$127,IF(51&lt;=$A78,$L$126,IF(31&lt;=$A78,$L$125,IF(21&lt;=$A78,$L$124,IF(11&lt;=$A78,$L$123,IF(1&lt;=$A78,$L$122,0)))))))),0))*1.1,0)</f>
        <v>19763</v>
      </c>
      <c r="L78" s="95">
        <f t="shared" si="29"/>
        <v>14483</v>
      </c>
      <c r="M78" s="96">
        <f t="shared" si="30"/>
        <v>34246</v>
      </c>
      <c r="N78" s="97">
        <f t="shared" si="31"/>
        <v>1211</v>
      </c>
      <c r="O78" s="98">
        <f t="shared" si="32"/>
        <v>929</v>
      </c>
      <c r="P78" s="99">
        <f t="shared" si="33"/>
        <v>2140</v>
      </c>
      <c r="Q78" s="100">
        <f>ROUNDDOWN(($R$115+ROUNDDOWN(($A78*IF(501&lt;=$A78,$R$128,IF(101&lt;=$A78,$R$127,IF(51&lt;=$A78,$R$126,IF(31&lt;=$A78,$R$125,IF(21&lt;=$A78,$R$124,IF(11&lt;=$A78,$R$123,IF(1&lt;=$A78,$R$122,0)))))))),0))*1.1,0)</f>
        <v>20779</v>
      </c>
      <c r="R78" s="101">
        <f t="shared" si="34"/>
        <v>15246</v>
      </c>
      <c r="S78" s="102">
        <f t="shared" si="35"/>
        <v>36025</v>
      </c>
      <c r="T78" s="103">
        <f t="shared" si="36"/>
        <v>1016</v>
      </c>
      <c r="U78" s="104">
        <f t="shared" si="36"/>
        <v>763</v>
      </c>
      <c r="V78" s="105">
        <f t="shared" si="36"/>
        <v>1779</v>
      </c>
      <c r="W78" s="106">
        <f t="shared" si="37"/>
        <v>3437</v>
      </c>
      <c r="X78" s="86">
        <f t="shared" si="37"/>
        <v>2541</v>
      </c>
      <c r="Y78" s="87">
        <f t="shared" si="37"/>
        <v>5978</v>
      </c>
      <c r="Z78" s="107">
        <f t="shared" si="38"/>
        <v>1.1981893668550341</v>
      </c>
      <c r="AA78" s="83">
        <f t="shared" si="38"/>
        <v>1.2</v>
      </c>
      <c r="AB78" s="83">
        <f t="shared" si="38"/>
        <v>1.1989549705461444</v>
      </c>
    </row>
    <row r="79" spans="1:28" s="57" customFormat="1" ht="18" customHeight="1" x14ac:dyDescent="0.25">
      <c r="A79" s="84">
        <v>74</v>
      </c>
      <c r="B79" s="85">
        <f>ROUNDDOWN(($C$115+ROUNDDOWN(($A79*IF(501&lt;=$A79,$C$128,IF(101&lt;=$A79,$C$127,IF(51&lt;=$A79,$C$126,IF(31&lt;=$A79,$C$125,IF(21&lt;=$A79,$C$124,IF(11&lt;=$A79,$C$123,IF(1&lt;=$A79,$C$122,0)))))))),0))*1.1,0)</f>
        <v>17531</v>
      </c>
      <c r="C79" s="106">
        <f t="shared" si="22"/>
        <v>12870</v>
      </c>
      <c r="D79" s="111">
        <f t="shared" si="23"/>
        <v>30401</v>
      </c>
      <c r="E79" s="88">
        <f>ROUNDDOWN(($F$115+ROUNDDOWN(($A79*IF(501&lt;=$A79,$F$128,IF(101&lt;=$A79,$F$127,IF(51&lt;=$A79,$F$126,IF(31&lt;=$A79,$F$125,IF(21&lt;=$A79,$F$124,IF(11&lt;=$A79,$F$123,IF(1&lt;=$A79,$F$122,0)))))))),0))*1.1,0)</f>
        <v>18755</v>
      </c>
      <c r="F79" s="89">
        <f t="shared" si="24"/>
        <v>13730</v>
      </c>
      <c r="G79" s="90">
        <f t="shared" si="25"/>
        <v>32485</v>
      </c>
      <c r="H79" s="91">
        <f t="shared" si="26"/>
        <v>1224</v>
      </c>
      <c r="I79" s="92">
        <f t="shared" si="27"/>
        <v>860</v>
      </c>
      <c r="J79" s="93">
        <f t="shared" si="28"/>
        <v>2084</v>
      </c>
      <c r="K79" s="94">
        <f>ROUNDDOWN(($L$115+ROUNDDOWN(($A79*IF(501&lt;=$A79,$L$128,IF(101&lt;=$A79,$L$127,IF(51&lt;=$A79,$L$126,IF(31&lt;=$A79,$L$125,IF(21&lt;=$A79,$L$124,IF(11&lt;=$A79,$L$123,IF(1&lt;=$A79,$L$122,0)))))))),0))*1.1,0)</f>
        <v>19979</v>
      </c>
      <c r="L79" s="95">
        <f t="shared" si="29"/>
        <v>14671</v>
      </c>
      <c r="M79" s="96">
        <f t="shared" si="30"/>
        <v>34650</v>
      </c>
      <c r="N79" s="97">
        <f t="shared" si="31"/>
        <v>1224</v>
      </c>
      <c r="O79" s="98">
        <f t="shared" si="32"/>
        <v>941</v>
      </c>
      <c r="P79" s="99">
        <f t="shared" si="33"/>
        <v>2165</v>
      </c>
      <c r="Q79" s="100">
        <f>ROUNDDOWN(($R$115+ROUNDDOWN(($A79*IF(501&lt;=$A79,$R$128,IF(101&lt;=$A79,$R$127,IF(51&lt;=$A79,$R$126,IF(31&lt;=$A79,$R$125,IF(21&lt;=$A79,$R$124,IF(11&lt;=$A79,$R$123,IF(1&lt;=$A79,$R$122,0)))))))),0))*1.1,0)</f>
        <v>21005</v>
      </c>
      <c r="R79" s="101">
        <f t="shared" si="34"/>
        <v>15444</v>
      </c>
      <c r="S79" s="102">
        <f t="shared" si="35"/>
        <v>36449</v>
      </c>
      <c r="T79" s="103">
        <f t="shared" si="36"/>
        <v>1026</v>
      </c>
      <c r="U79" s="104">
        <f t="shared" si="36"/>
        <v>773</v>
      </c>
      <c r="V79" s="105">
        <f t="shared" si="36"/>
        <v>1799</v>
      </c>
      <c r="W79" s="106">
        <f t="shared" si="37"/>
        <v>3474</v>
      </c>
      <c r="X79" s="86">
        <f t="shared" si="37"/>
        <v>2574</v>
      </c>
      <c r="Y79" s="87">
        <f t="shared" si="37"/>
        <v>6048</v>
      </c>
      <c r="Z79" s="107">
        <f t="shared" si="38"/>
        <v>1.1981632536649365</v>
      </c>
      <c r="AA79" s="83">
        <f t="shared" si="38"/>
        <v>1.2</v>
      </c>
      <c r="AB79" s="83">
        <f t="shared" si="38"/>
        <v>1.1989408243149897</v>
      </c>
    </row>
    <row r="80" spans="1:28" s="57" customFormat="1" ht="18" customHeight="1" x14ac:dyDescent="0.25">
      <c r="A80" s="84">
        <v>75</v>
      </c>
      <c r="B80" s="85">
        <f>ROUNDDOWN(($C$115+ROUNDDOWN(($A80*IF(501&lt;=$A80,$C$128,IF(101&lt;=$A80,$C$127,IF(51&lt;=$A80,$C$126,IF(31&lt;=$A80,$C$125,IF(21&lt;=$A80,$C$124,IF(11&lt;=$A80,$C$123,IF(1&lt;=$A80,$C$122,0)))))))),0))*1.1,0)</f>
        <v>17721</v>
      </c>
      <c r="C80" s="106">
        <f t="shared" si="22"/>
        <v>13035</v>
      </c>
      <c r="D80" s="111">
        <f t="shared" si="23"/>
        <v>30756</v>
      </c>
      <c r="E80" s="88">
        <f>ROUNDDOWN(($F$115+ROUNDDOWN(($A80*IF(501&lt;=$A80,$F$128,IF(101&lt;=$A80,$F$127,IF(51&lt;=$A80,$F$126,IF(31&lt;=$A80,$F$125,IF(21&lt;=$A80,$F$124,IF(11&lt;=$A80,$F$123,IF(1&lt;=$A80,$F$122,0)))))))),0))*1.1,0)</f>
        <v>18957</v>
      </c>
      <c r="F80" s="89">
        <f t="shared" si="24"/>
        <v>13906</v>
      </c>
      <c r="G80" s="90">
        <f t="shared" si="25"/>
        <v>32863</v>
      </c>
      <c r="H80" s="91">
        <f t="shared" si="26"/>
        <v>1236</v>
      </c>
      <c r="I80" s="92">
        <f t="shared" si="27"/>
        <v>871</v>
      </c>
      <c r="J80" s="93">
        <f t="shared" si="28"/>
        <v>2107</v>
      </c>
      <c r="K80" s="94">
        <f>ROUNDDOWN(($L$115+ROUNDDOWN(($A80*IF(501&lt;=$A80,$L$128,IF(101&lt;=$A80,$L$127,IF(51&lt;=$A80,$L$126,IF(31&lt;=$A80,$L$125,IF(21&lt;=$A80,$L$124,IF(11&lt;=$A80,$L$123,IF(1&lt;=$A80,$L$122,0)))))))),0))*1.1,0)</f>
        <v>20194</v>
      </c>
      <c r="L80" s="95">
        <f t="shared" si="29"/>
        <v>14859</v>
      </c>
      <c r="M80" s="96">
        <f t="shared" si="30"/>
        <v>35053</v>
      </c>
      <c r="N80" s="97">
        <f t="shared" si="31"/>
        <v>1237</v>
      </c>
      <c r="O80" s="98">
        <f t="shared" si="32"/>
        <v>953</v>
      </c>
      <c r="P80" s="99">
        <f t="shared" si="33"/>
        <v>2190</v>
      </c>
      <c r="Q80" s="100">
        <f>ROUNDDOWN(($R$115+ROUNDDOWN(($A80*IF(501&lt;=$A80,$R$128,IF(101&lt;=$A80,$R$127,IF(51&lt;=$A80,$R$126,IF(31&lt;=$A80,$R$125,IF(21&lt;=$A80,$R$124,IF(11&lt;=$A80,$R$123,IF(1&lt;=$A80,$R$122,0)))))))),0))*1.1,0)</f>
        <v>21232</v>
      </c>
      <c r="R80" s="101">
        <f t="shared" si="34"/>
        <v>15642</v>
      </c>
      <c r="S80" s="102">
        <f t="shared" si="35"/>
        <v>36874</v>
      </c>
      <c r="T80" s="103">
        <f t="shared" si="36"/>
        <v>1038</v>
      </c>
      <c r="U80" s="104">
        <f t="shared" si="36"/>
        <v>783</v>
      </c>
      <c r="V80" s="105">
        <f t="shared" si="36"/>
        <v>1821</v>
      </c>
      <c r="W80" s="106">
        <f t="shared" si="37"/>
        <v>3511</v>
      </c>
      <c r="X80" s="86">
        <f t="shared" si="37"/>
        <v>2607</v>
      </c>
      <c r="Y80" s="87">
        <f t="shared" si="37"/>
        <v>6118</v>
      </c>
      <c r="Z80" s="107">
        <f t="shared" si="38"/>
        <v>1.1981265165622708</v>
      </c>
      <c r="AA80" s="83">
        <f t="shared" si="38"/>
        <v>1.2</v>
      </c>
      <c r="AB80" s="83">
        <f t="shared" si="38"/>
        <v>1.1989205358304071</v>
      </c>
    </row>
    <row r="81" spans="1:28" s="57" customFormat="1" ht="18" customHeight="1" x14ac:dyDescent="0.25">
      <c r="A81" s="84">
        <v>76</v>
      </c>
      <c r="B81" s="85">
        <f>ROUNDDOWN(($C$115+ROUNDDOWN(($A81*IF(501&lt;=$A81,$C$128,IF(101&lt;=$A81,$C$127,IF(51&lt;=$A81,$C$126,IF(31&lt;=$A81,$C$125,IF(21&lt;=$A81,$C$124,IF(11&lt;=$A81,$C$123,IF(1&lt;=$A81,$C$122,0)))))))),0))*1.1,0)</f>
        <v>17910</v>
      </c>
      <c r="C81" s="106">
        <f t="shared" si="22"/>
        <v>13200</v>
      </c>
      <c r="D81" s="111">
        <f t="shared" si="23"/>
        <v>31110</v>
      </c>
      <c r="E81" s="88">
        <f>ROUNDDOWN(($F$115+ROUNDDOWN(($A81*IF(501&lt;=$A81,$F$128,IF(101&lt;=$A81,$F$127,IF(51&lt;=$A81,$F$126,IF(31&lt;=$A81,$F$125,IF(21&lt;=$A81,$F$124,IF(11&lt;=$A81,$F$123,IF(1&lt;=$A81,$F$122,0)))))))),0))*1.1,0)</f>
        <v>19159</v>
      </c>
      <c r="F81" s="89">
        <f t="shared" si="24"/>
        <v>14082</v>
      </c>
      <c r="G81" s="90">
        <f t="shared" si="25"/>
        <v>33241</v>
      </c>
      <c r="H81" s="91">
        <f t="shared" si="26"/>
        <v>1249</v>
      </c>
      <c r="I81" s="92">
        <f t="shared" si="27"/>
        <v>882</v>
      </c>
      <c r="J81" s="93">
        <f t="shared" si="28"/>
        <v>2131</v>
      </c>
      <c r="K81" s="94">
        <f>ROUNDDOWN(($L$115+ROUNDDOWN(($A81*IF(501&lt;=$A81,$L$128,IF(101&lt;=$A81,$L$127,IF(51&lt;=$A81,$L$126,IF(31&lt;=$A81,$L$125,IF(21&lt;=$A81,$L$124,IF(11&lt;=$A81,$L$123,IF(1&lt;=$A81,$L$122,0)))))))),0))*1.1,0)</f>
        <v>20410</v>
      </c>
      <c r="L81" s="95">
        <f t="shared" si="29"/>
        <v>15048</v>
      </c>
      <c r="M81" s="96">
        <f t="shared" si="30"/>
        <v>35458</v>
      </c>
      <c r="N81" s="97">
        <f t="shared" si="31"/>
        <v>1251</v>
      </c>
      <c r="O81" s="98">
        <f t="shared" si="32"/>
        <v>966</v>
      </c>
      <c r="P81" s="99">
        <f t="shared" si="33"/>
        <v>2217</v>
      </c>
      <c r="Q81" s="100">
        <f>ROUNDDOWN(($R$115+ROUNDDOWN(($A81*IF(501&lt;=$A81,$R$128,IF(101&lt;=$A81,$R$127,IF(51&lt;=$A81,$R$126,IF(31&lt;=$A81,$R$125,IF(21&lt;=$A81,$R$124,IF(11&lt;=$A81,$R$123,IF(1&lt;=$A81,$R$122,0)))))))),0))*1.1,0)</f>
        <v>21458</v>
      </c>
      <c r="R81" s="101">
        <f t="shared" si="34"/>
        <v>15840</v>
      </c>
      <c r="S81" s="102">
        <f t="shared" si="35"/>
        <v>37298</v>
      </c>
      <c r="T81" s="103">
        <f t="shared" si="36"/>
        <v>1048</v>
      </c>
      <c r="U81" s="104">
        <f t="shared" si="36"/>
        <v>792</v>
      </c>
      <c r="V81" s="105">
        <f t="shared" si="36"/>
        <v>1840</v>
      </c>
      <c r="W81" s="106">
        <f t="shared" si="37"/>
        <v>3548</v>
      </c>
      <c r="X81" s="86">
        <f t="shared" si="37"/>
        <v>2640</v>
      </c>
      <c r="Y81" s="87">
        <f t="shared" si="37"/>
        <v>6188</v>
      </c>
      <c r="Z81" s="107">
        <f t="shared" si="38"/>
        <v>1.1981016192071468</v>
      </c>
      <c r="AA81" s="83">
        <f t="shared" si="38"/>
        <v>1.2</v>
      </c>
      <c r="AB81" s="83">
        <f t="shared" si="38"/>
        <v>1.1989071038251367</v>
      </c>
    </row>
    <row r="82" spans="1:28" s="57" customFormat="1" ht="18" customHeight="1" x14ac:dyDescent="0.25">
      <c r="A82" s="84">
        <v>77</v>
      </c>
      <c r="B82" s="85">
        <f>ROUNDDOWN(($C$115+ROUNDDOWN(($A82*IF(501&lt;=$A82,$C$128,IF(101&lt;=$A82,$C$127,IF(51&lt;=$A82,$C$126,IF(31&lt;=$A82,$C$125,IF(21&lt;=$A82,$C$124,IF(11&lt;=$A82,$C$123,IF(1&lt;=$A82,$C$122,0)))))))),0))*1.1,0)</f>
        <v>18099</v>
      </c>
      <c r="C82" s="106">
        <f t="shared" si="22"/>
        <v>13365</v>
      </c>
      <c r="D82" s="111">
        <f t="shared" si="23"/>
        <v>31464</v>
      </c>
      <c r="E82" s="88">
        <f>ROUNDDOWN(($F$115+ROUNDDOWN(($A82*IF(501&lt;=$A82,$F$128,IF(101&lt;=$A82,$F$127,IF(51&lt;=$A82,$F$126,IF(31&lt;=$A82,$F$125,IF(21&lt;=$A82,$F$124,IF(11&lt;=$A82,$F$123,IF(1&lt;=$A82,$F$122,0)))))))),0))*1.1,0)</f>
        <v>19362</v>
      </c>
      <c r="F82" s="89">
        <f t="shared" si="24"/>
        <v>14258</v>
      </c>
      <c r="G82" s="90">
        <f t="shared" si="25"/>
        <v>33620</v>
      </c>
      <c r="H82" s="91">
        <f t="shared" si="26"/>
        <v>1263</v>
      </c>
      <c r="I82" s="92">
        <f t="shared" si="27"/>
        <v>893</v>
      </c>
      <c r="J82" s="93">
        <f t="shared" si="28"/>
        <v>2156</v>
      </c>
      <c r="K82" s="94">
        <f>ROUNDDOWN(($L$115+ROUNDDOWN(($A82*IF(501&lt;=$A82,$L$128,IF(101&lt;=$A82,$L$127,IF(51&lt;=$A82,$L$126,IF(31&lt;=$A82,$L$125,IF(21&lt;=$A82,$L$124,IF(11&lt;=$A82,$L$123,IF(1&lt;=$A82,$L$122,0)))))))),0))*1.1,0)</f>
        <v>20626</v>
      </c>
      <c r="L82" s="95">
        <f t="shared" si="29"/>
        <v>15236</v>
      </c>
      <c r="M82" s="96">
        <f t="shared" si="30"/>
        <v>35862</v>
      </c>
      <c r="N82" s="97">
        <f t="shared" si="31"/>
        <v>1264</v>
      </c>
      <c r="O82" s="98">
        <f t="shared" si="32"/>
        <v>978</v>
      </c>
      <c r="P82" s="99">
        <f t="shared" si="33"/>
        <v>2242</v>
      </c>
      <c r="Q82" s="100">
        <f>ROUNDDOWN(($R$115+ROUNDDOWN(($A82*IF(501&lt;=$A82,$R$128,IF(101&lt;=$A82,$R$127,IF(51&lt;=$A82,$R$126,IF(31&lt;=$A82,$R$125,IF(21&lt;=$A82,$R$124,IF(11&lt;=$A82,$R$123,IF(1&lt;=$A82,$R$122,0)))))))),0))*1.1,0)</f>
        <v>21685</v>
      </c>
      <c r="R82" s="101">
        <f t="shared" si="34"/>
        <v>16038</v>
      </c>
      <c r="S82" s="102">
        <f t="shared" si="35"/>
        <v>37723</v>
      </c>
      <c r="T82" s="103">
        <f t="shared" si="36"/>
        <v>1059</v>
      </c>
      <c r="U82" s="104">
        <f t="shared" si="36"/>
        <v>802</v>
      </c>
      <c r="V82" s="105">
        <f t="shared" si="36"/>
        <v>1861</v>
      </c>
      <c r="W82" s="106">
        <f t="shared" si="37"/>
        <v>3586</v>
      </c>
      <c r="X82" s="86">
        <f t="shared" si="37"/>
        <v>2673</v>
      </c>
      <c r="Y82" s="87">
        <f t="shared" si="37"/>
        <v>6259</v>
      </c>
      <c r="Z82" s="107">
        <f t="shared" si="38"/>
        <v>1.1981324935079287</v>
      </c>
      <c r="AA82" s="83">
        <f t="shared" si="38"/>
        <v>1.2</v>
      </c>
      <c r="AB82" s="83">
        <f t="shared" si="38"/>
        <v>1.1989257564200355</v>
      </c>
    </row>
    <row r="83" spans="1:28" s="57" customFormat="1" ht="18" customHeight="1" x14ac:dyDescent="0.25">
      <c r="A83" s="84">
        <v>78</v>
      </c>
      <c r="B83" s="85">
        <f>ROUNDDOWN(($C$115+ROUNDDOWN(($A83*IF(501&lt;=$A83,$C$128,IF(101&lt;=$A83,$C$127,IF(51&lt;=$A83,$C$126,IF(31&lt;=$A83,$C$125,IF(21&lt;=$A83,$C$124,IF(11&lt;=$A83,$C$123,IF(1&lt;=$A83,$C$122,0)))))))),0))*1.1,0)</f>
        <v>18288</v>
      </c>
      <c r="C83" s="106">
        <f t="shared" si="22"/>
        <v>13530</v>
      </c>
      <c r="D83" s="111">
        <f t="shared" si="23"/>
        <v>31818</v>
      </c>
      <c r="E83" s="88">
        <f>ROUNDDOWN(($F$115+ROUNDDOWN(($A83*IF(501&lt;=$A83,$F$128,IF(101&lt;=$A83,$F$127,IF(51&lt;=$A83,$F$126,IF(31&lt;=$A83,$F$125,IF(21&lt;=$A83,$F$124,IF(11&lt;=$A83,$F$123,IF(1&lt;=$A83,$F$122,0)))))))),0))*1.1,0)</f>
        <v>19564</v>
      </c>
      <c r="F83" s="89">
        <f t="shared" si="24"/>
        <v>14434</v>
      </c>
      <c r="G83" s="90">
        <f t="shared" si="25"/>
        <v>33998</v>
      </c>
      <c r="H83" s="91">
        <f t="shared" si="26"/>
        <v>1276</v>
      </c>
      <c r="I83" s="92">
        <f t="shared" si="27"/>
        <v>904</v>
      </c>
      <c r="J83" s="93">
        <f t="shared" si="28"/>
        <v>2180</v>
      </c>
      <c r="K83" s="94">
        <f>ROUNDDOWN(($L$115+ROUNDDOWN(($A83*IF(501&lt;=$A83,$L$128,IF(101&lt;=$A83,$L$127,IF(51&lt;=$A83,$L$126,IF(31&lt;=$A83,$L$125,IF(21&lt;=$A83,$L$124,IF(11&lt;=$A83,$L$123,IF(1&lt;=$A83,$L$122,0)))))))),0))*1.1,0)</f>
        <v>20841</v>
      </c>
      <c r="L83" s="95">
        <f t="shared" si="29"/>
        <v>15424</v>
      </c>
      <c r="M83" s="96">
        <f t="shared" si="30"/>
        <v>36265</v>
      </c>
      <c r="N83" s="97">
        <f t="shared" si="31"/>
        <v>1277</v>
      </c>
      <c r="O83" s="98">
        <f t="shared" si="32"/>
        <v>990</v>
      </c>
      <c r="P83" s="99">
        <f t="shared" si="33"/>
        <v>2267</v>
      </c>
      <c r="Q83" s="100">
        <f>ROUNDDOWN(($R$115+ROUNDDOWN(($A83*IF(501&lt;=$A83,$R$128,IF(101&lt;=$A83,$R$127,IF(51&lt;=$A83,$R$126,IF(31&lt;=$A83,$R$125,IF(21&lt;=$A83,$R$124,IF(11&lt;=$A83,$R$123,IF(1&lt;=$A83,$R$122,0)))))))),0))*1.1,0)</f>
        <v>21912</v>
      </c>
      <c r="R83" s="101">
        <f t="shared" si="34"/>
        <v>16236</v>
      </c>
      <c r="S83" s="102">
        <f t="shared" si="35"/>
        <v>38148</v>
      </c>
      <c r="T83" s="103">
        <f t="shared" si="36"/>
        <v>1071</v>
      </c>
      <c r="U83" s="104">
        <f t="shared" si="36"/>
        <v>812</v>
      </c>
      <c r="V83" s="105">
        <f t="shared" si="36"/>
        <v>1883</v>
      </c>
      <c r="W83" s="106">
        <f t="shared" si="37"/>
        <v>3624</v>
      </c>
      <c r="X83" s="86">
        <f t="shared" si="37"/>
        <v>2706</v>
      </c>
      <c r="Y83" s="87">
        <f t="shared" si="37"/>
        <v>6330</v>
      </c>
      <c r="Z83" s="107">
        <f t="shared" si="38"/>
        <v>1.1981627296587927</v>
      </c>
      <c r="AA83" s="83">
        <f t="shared" si="38"/>
        <v>1.2</v>
      </c>
      <c r="AB83" s="83">
        <f t="shared" si="38"/>
        <v>1.1989439939656799</v>
      </c>
    </row>
    <row r="84" spans="1:28" s="57" customFormat="1" ht="18" customHeight="1" x14ac:dyDescent="0.25">
      <c r="A84" s="84">
        <v>79</v>
      </c>
      <c r="B84" s="85">
        <f>ROUNDDOWN(($C$115+ROUNDDOWN(($A84*IF(501&lt;=$A84,$C$128,IF(101&lt;=$A84,$C$127,IF(51&lt;=$A84,$C$126,IF(31&lt;=$A84,$C$125,IF(21&lt;=$A84,$C$124,IF(11&lt;=$A84,$C$123,IF(1&lt;=$A84,$C$122,0)))))))),0))*1.1,0)</f>
        <v>18477</v>
      </c>
      <c r="C84" s="106">
        <f t="shared" si="22"/>
        <v>13695</v>
      </c>
      <c r="D84" s="111">
        <f t="shared" si="23"/>
        <v>32172</v>
      </c>
      <c r="E84" s="88">
        <f>ROUNDDOWN(($F$115+ROUNDDOWN(($A84*IF(501&lt;=$A84,$F$128,IF(101&lt;=$A84,$F$127,IF(51&lt;=$A84,$F$126,IF(31&lt;=$A84,$F$125,IF(21&lt;=$A84,$F$124,IF(11&lt;=$A84,$F$123,IF(1&lt;=$A84,$F$122,0)))))))),0))*1.1,0)</f>
        <v>19767</v>
      </c>
      <c r="F84" s="89">
        <f t="shared" si="24"/>
        <v>14610</v>
      </c>
      <c r="G84" s="90">
        <f t="shared" si="25"/>
        <v>34377</v>
      </c>
      <c r="H84" s="91">
        <f t="shared" si="26"/>
        <v>1290</v>
      </c>
      <c r="I84" s="92">
        <f t="shared" si="27"/>
        <v>915</v>
      </c>
      <c r="J84" s="93">
        <f t="shared" si="28"/>
        <v>2205</v>
      </c>
      <c r="K84" s="94">
        <f>ROUNDDOWN(($L$115+ROUNDDOWN(($A84*IF(501&lt;=$A84,$L$128,IF(101&lt;=$A84,$L$127,IF(51&lt;=$A84,$L$126,IF(31&lt;=$A84,$L$125,IF(21&lt;=$A84,$L$124,IF(11&lt;=$A84,$L$123,IF(1&lt;=$A84,$L$122,0)))))))),0))*1.1,0)</f>
        <v>21057</v>
      </c>
      <c r="L84" s="95">
        <f t="shared" si="29"/>
        <v>15612</v>
      </c>
      <c r="M84" s="96">
        <f t="shared" si="30"/>
        <v>36669</v>
      </c>
      <c r="N84" s="97">
        <f t="shared" si="31"/>
        <v>1290</v>
      </c>
      <c r="O84" s="98">
        <f t="shared" si="32"/>
        <v>1002</v>
      </c>
      <c r="P84" s="99">
        <f t="shared" si="33"/>
        <v>2292</v>
      </c>
      <c r="Q84" s="100">
        <f>ROUNDDOWN(($R$115+ROUNDDOWN(($A84*IF(501&lt;=$A84,$R$128,IF(101&lt;=$A84,$R$127,IF(51&lt;=$A84,$R$126,IF(31&lt;=$A84,$R$125,IF(21&lt;=$A84,$R$124,IF(11&lt;=$A84,$R$123,IF(1&lt;=$A84,$R$122,0)))))))),0))*1.1,0)</f>
        <v>22138</v>
      </c>
      <c r="R84" s="101">
        <f t="shared" si="34"/>
        <v>16434</v>
      </c>
      <c r="S84" s="102">
        <f t="shared" si="35"/>
        <v>38572</v>
      </c>
      <c r="T84" s="103">
        <f t="shared" si="36"/>
        <v>1081</v>
      </c>
      <c r="U84" s="104">
        <f t="shared" si="36"/>
        <v>822</v>
      </c>
      <c r="V84" s="105">
        <f t="shared" si="36"/>
        <v>1903</v>
      </c>
      <c r="W84" s="106">
        <f t="shared" si="37"/>
        <v>3661</v>
      </c>
      <c r="X84" s="86">
        <f t="shared" si="37"/>
        <v>2739</v>
      </c>
      <c r="Y84" s="87">
        <f t="shared" si="37"/>
        <v>6400</v>
      </c>
      <c r="Z84" s="107">
        <f t="shared" si="38"/>
        <v>1.1981382259024733</v>
      </c>
      <c r="AA84" s="83">
        <f t="shared" si="38"/>
        <v>1.2</v>
      </c>
      <c r="AB84" s="83">
        <f t="shared" si="38"/>
        <v>1.1989307472336193</v>
      </c>
    </row>
    <row r="85" spans="1:28" s="57" customFormat="1" ht="18" customHeight="1" x14ac:dyDescent="0.25">
      <c r="A85" s="84">
        <v>80</v>
      </c>
      <c r="B85" s="85">
        <f>ROUNDDOWN(($C$115+ROUNDDOWN(($A85*IF(501&lt;=$A85,$C$128,IF(101&lt;=$A85,$C$127,IF(51&lt;=$A85,$C$126,IF(31&lt;=$A85,$C$125,IF(21&lt;=$A85,$C$124,IF(11&lt;=$A85,$C$123,IF(1&lt;=$A85,$C$122,0)))))))),0))*1.1,0)</f>
        <v>18667</v>
      </c>
      <c r="C85" s="106">
        <f t="shared" si="22"/>
        <v>13860</v>
      </c>
      <c r="D85" s="111">
        <f t="shared" si="23"/>
        <v>32527</v>
      </c>
      <c r="E85" s="88">
        <f>ROUNDDOWN(($F$115+ROUNDDOWN(($A85*IF(501&lt;=$A85,$F$128,IF(101&lt;=$A85,$F$127,IF(51&lt;=$A85,$F$126,IF(31&lt;=$A85,$F$125,IF(21&lt;=$A85,$F$124,IF(11&lt;=$A85,$F$123,IF(1&lt;=$A85,$F$122,0)))))))),0))*1.1,0)</f>
        <v>19969</v>
      </c>
      <c r="F85" s="89">
        <f t="shared" si="24"/>
        <v>14786</v>
      </c>
      <c r="G85" s="90">
        <f t="shared" si="25"/>
        <v>34755</v>
      </c>
      <c r="H85" s="91">
        <f t="shared" si="26"/>
        <v>1302</v>
      </c>
      <c r="I85" s="92">
        <f t="shared" si="27"/>
        <v>926</v>
      </c>
      <c r="J85" s="93">
        <f t="shared" si="28"/>
        <v>2228</v>
      </c>
      <c r="K85" s="94">
        <f>ROUNDDOWN(($L$115+ROUNDDOWN(($A85*IF(501&lt;=$A85,$L$128,IF(101&lt;=$A85,$L$127,IF(51&lt;=$A85,$L$126,IF(31&lt;=$A85,$L$125,IF(21&lt;=$A85,$L$124,IF(11&lt;=$A85,$L$123,IF(1&lt;=$A85,$L$122,0)))))))),0))*1.1,0)</f>
        <v>21272</v>
      </c>
      <c r="L85" s="95">
        <f t="shared" si="29"/>
        <v>15800</v>
      </c>
      <c r="M85" s="96">
        <f t="shared" si="30"/>
        <v>37072</v>
      </c>
      <c r="N85" s="97">
        <f t="shared" si="31"/>
        <v>1303</v>
      </c>
      <c r="O85" s="98">
        <f t="shared" si="32"/>
        <v>1014</v>
      </c>
      <c r="P85" s="99">
        <f t="shared" si="33"/>
        <v>2317</v>
      </c>
      <c r="Q85" s="100">
        <f>ROUNDDOWN(($R$115+ROUNDDOWN(($A85*IF(501&lt;=$A85,$R$128,IF(101&lt;=$A85,$R$127,IF(51&lt;=$A85,$R$126,IF(31&lt;=$A85,$R$125,IF(21&lt;=$A85,$R$124,IF(11&lt;=$A85,$R$123,IF(1&lt;=$A85,$R$122,0)))))))),0))*1.1,0)</f>
        <v>22365</v>
      </c>
      <c r="R85" s="101">
        <f t="shared" si="34"/>
        <v>16632</v>
      </c>
      <c r="S85" s="102">
        <f t="shared" si="35"/>
        <v>38997</v>
      </c>
      <c r="T85" s="103">
        <f t="shared" si="36"/>
        <v>1093</v>
      </c>
      <c r="U85" s="104">
        <f t="shared" si="36"/>
        <v>832</v>
      </c>
      <c r="V85" s="105">
        <f t="shared" si="36"/>
        <v>1925</v>
      </c>
      <c r="W85" s="106">
        <f t="shared" si="37"/>
        <v>3698</v>
      </c>
      <c r="X85" s="86">
        <f t="shared" si="37"/>
        <v>2772</v>
      </c>
      <c r="Y85" s="87">
        <f t="shared" si="37"/>
        <v>6470</v>
      </c>
      <c r="Z85" s="107">
        <f t="shared" si="38"/>
        <v>1.1981036052927627</v>
      </c>
      <c r="AA85" s="83">
        <f t="shared" si="38"/>
        <v>1.2</v>
      </c>
      <c r="AB85" s="83">
        <f t="shared" si="38"/>
        <v>1.198911673379039</v>
      </c>
    </row>
    <row r="86" spans="1:28" s="57" customFormat="1" ht="18" customHeight="1" x14ac:dyDescent="0.25">
      <c r="A86" s="84">
        <v>81</v>
      </c>
      <c r="B86" s="85">
        <f>ROUNDDOWN(($C$115+ROUNDDOWN(($A86*IF(501&lt;=$A86,$C$128,IF(101&lt;=$A86,$C$127,IF(51&lt;=$A86,$C$126,IF(31&lt;=$A86,$C$125,IF(21&lt;=$A86,$C$124,IF(11&lt;=$A86,$C$123,IF(1&lt;=$A86,$C$122,0)))))))),0))*1.1,0)</f>
        <v>18856</v>
      </c>
      <c r="C86" s="106">
        <f t="shared" si="22"/>
        <v>14025</v>
      </c>
      <c r="D86" s="111">
        <f t="shared" si="23"/>
        <v>32881</v>
      </c>
      <c r="E86" s="88">
        <f>ROUNDDOWN(($F$115+ROUNDDOWN(($A86*IF(501&lt;=$A86,$F$128,IF(101&lt;=$A86,$F$127,IF(51&lt;=$A86,$F$126,IF(31&lt;=$A86,$F$125,IF(21&lt;=$A86,$F$124,IF(11&lt;=$A86,$F$123,IF(1&lt;=$A86,$F$122,0)))))))),0))*1.1,0)</f>
        <v>20171</v>
      </c>
      <c r="F86" s="89">
        <f t="shared" si="24"/>
        <v>14962</v>
      </c>
      <c r="G86" s="90">
        <f t="shared" si="25"/>
        <v>35133</v>
      </c>
      <c r="H86" s="91">
        <f t="shared" si="26"/>
        <v>1315</v>
      </c>
      <c r="I86" s="92">
        <f t="shared" si="27"/>
        <v>937</v>
      </c>
      <c r="J86" s="93">
        <f t="shared" si="28"/>
        <v>2252</v>
      </c>
      <c r="K86" s="94">
        <f>ROUNDDOWN(($L$115+ROUNDDOWN(($A86*IF(501&lt;=$A86,$L$128,IF(101&lt;=$A86,$L$127,IF(51&lt;=$A86,$L$126,IF(31&lt;=$A86,$L$125,IF(21&lt;=$A86,$L$124,IF(11&lt;=$A86,$L$123,IF(1&lt;=$A86,$L$122,0)))))))),0))*1.1,0)</f>
        <v>21488</v>
      </c>
      <c r="L86" s="95">
        <f t="shared" si="29"/>
        <v>15988</v>
      </c>
      <c r="M86" s="96">
        <f t="shared" si="30"/>
        <v>37476</v>
      </c>
      <c r="N86" s="97">
        <f t="shared" si="31"/>
        <v>1317</v>
      </c>
      <c r="O86" s="98">
        <f t="shared" si="32"/>
        <v>1026</v>
      </c>
      <c r="P86" s="99">
        <f t="shared" si="33"/>
        <v>2343</v>
      </c>
      <c r="Q86" s="100">
        <f>ROUNDDOWN(($R$115+ROUNDDOWN(($A86*IF(501&lt;=$A86,$R$128,IF(101&lt;=$A86,$R$127,IF(51&lt;=$A86,$R$126,IF(31&lt;=$A86,$R$125,IF(21&lt;=$A86,$R$124,IF(11&lt;=$A86,$R$123,IF(1&lt;=$A86,$R$122,0)))))))),0))*1.1,0)</f>
        <v>22591</v>
      </c>
      <c r="R86" s="101">
        <f t="shared" si="34"/>
        <v>16830</v>
      </c>
      <c r="S86" s="102">
        <f t="shared" si="35"/>
        <v>39421</v>
      </c>
      <c r="T86" s="103">
        <f t="shared" si="36"/>
        <v>1103</v>
      </c>
      <c r="U86" s="104">
        <f t="shared" si="36"/>
        <v>842</v>
      </c>
      <c r="V86" s="105">
        <f t="shared" si="36"/>
        <v>1945</v>
      </c>
      <c r="W86" s="106">
        <f t="shared" si="37"/>
        <v>3735</v>
      </c>
      <c r="X86" s="86">
        <f t="shared" si="37"/>
        <v>2805</v>
      </c>
      <c r="Y86" s="87">
        <f t="shared" si="37"/>
        <v>6540</v>
      </c>
      <c r="Z86" s="107">
        <f t="shared" si="38"/>
        <v>1.1980801866779804</v>
      </c>
      <c r="AA86" s="83">
        <f t="shared" si="38"/>
        <v>1.2</v>
      </c>
      <c r="AB86" s="83">
        <f t="shared" si="38"/>
        <v>1.1988990602475593</v>
      </c>
    </row>
    <row r="87" spans="1:28" s="57" customFormat="1" ht="18" customHeight="1" x14ac:dyDescent="0.25">
      <c r="A87" s="84">
        <v>82</v>
      </c>
      <c r="B87" s="85">
        <f>ROUNDDOWN(($C$115+ROUNDDOWN(($A87*IF(501&lt;=$A87,$C$128,IF(101&lt;=$A87,$C$127,IF(51&lt;=$A87,$C$126,IF(31&lt;=$A87,$C$125,IF(21&lt;=$A87,$C$124,IF(11&lt;=$A87,$C$123,IF(1&lt;=$A87,$C$122,0)))))))),0))*1.1,0)</f>
        <v>19045</v>
      </c>
      <c r="C87" s="106">
        <f t="shared" si="22"/>
        <v>14190</v>
      </c>
      <c r="D87" s="111">
        <f t="shared" si="23"/>
        <v>33235</v>
      </c>
      <c r="E87" s="88">
        <f>ROUNDDOWN(($F$115+ROUNDDOWN(($A87*IF(501&lt;=$A87,$F$128,IF(101&lt;=$A87,$F$127,IF(51&lt;=$A87,$F$126,IF(31&lt;=$A87,$F$125,IF(21&lt;=$A87,$F$124,IF(11&lt;=$A87,$F$123,IF(1&lt;=$A87,$F$122,0)))))))),0))*1.1,0)</f>
        <v>20374</v>
      </c>
      <c r="F87" s="89">
        <f t="shared" si="24"/>
        <v>15138</v>
      </c>
      <c r="G87" s="90">
        <f t="shared" si="25"/>
        <v>35512</v>
      </c>
      <c r="H87" s="91">
        <f t="shared" si="26"/>
        <v>1329</v>
      </c>
      <c r="I87" s="92">
        <f t="shared" si="27"/>
        <v>948</v>
      </c>
      <c r="J87" s="93">
        <f t="shared" si="28"/>
        <v>2277</v>
      </c>
      <c r="K87" s="94">
        <f>ROUNDDOWN(($L$115+ROUNDDOWN(($A87*IF(501&lt;=$A87,$L$128,IF(101&lt;=$A87,$L$127,IF(51&lt;=$A87,$L$126,IF(31&lt;=$A87,$L$125,IF(21&lt;=$A87,$L$124,IF(11&lt;=$A87,$L$123,IF(1&lt;=$A87,$L$122,0)))))))),0))*1.1,0)</f>
        <v>21704</v>
      </c>
      <c r="L87" s="95">
        <f t="shared" si="29"/>
        <v>16176</v>
      </c>
      <c r="M87" s="96">
        <f t="shared" si="30"/>
        <v>37880</v>
      </c>
      <c r="N87" s="97">
        <f t="shared" si="31"/>
        <v>1330</v>
      </c>
      <c r="O87" s="98">
        <f t="shared" si="32"/>
        <v>1038</v>
      </c>
      <c r="P87" s="99">
        <f t="shared" si="33"/>
        <v>2368</v>
      </c>
      <c r="Q87" s="100">
        <f>ROUNDDOWN(($R$115+ROUNDDOWN(($A87*IF(501&lt;=$A87,$R$128,IF(101&lt;=$A87,$R$127,IF(51&lt;=$A87,$R$126,IF(31&lt;=$A87,$R$125,IF(21&lt;=$A87,$R$124,IF(11&lt;=$A87,$R$123,IF(1&lt;=$A87,$R$122,0)))))))),0))*1.1,0)</f>
        <v>22818</v>
      </c>
      <c r="R87" s="101">
        <f t="shared" si="34"/>
        <v>17028</v>
      </c>
      <c r="S87" s="102">
        <f t="shared" si="35"/>
        <v>39846</v>
      </c>
      <c r="T87" s="103">
        <f t="shared" si="36"/>
        <v>1114</v>
      </c>
      <c r="U87" s="104">
        <f t="shared" si="36"/>
        <v>852</v>
      </c>
      <c r="V87" s="105">
        <f t="shared" si="36"/>
        <v>1966</v>
      </c>
      <c r="W87" s="106">
        <f t="shared" si="37"/>
        <v>3773</v>
      </c>
      <c r="X87" s="86">
        <f t="shared" si="37"/>
        <v>2838</v>
      </c>
      <c r="Y87" s="87">
        <f t="shared" si="37"/>
        <v>6611</v>
      </c>
      <c r="Z87" s="107">
        <f t="shared" si="38"/>
        <v>1.1981097400892622</v>
      </c>
      <c r="AA87" s="83">
        <f t="shared" si="38"/>
        <v>1.2</v>
      </c>
      <c r="AB87" s="83">
        <f t="shared" si="38"/>
        <v>1.1989168045734917</v>
      </c>
    </row>
    <row r="88" spans="1:28" s="57" customFormat="1" ht="18" customHeight="1" x14ac:dyDescent="0.25">
      <c r="A88" s="84">
        <v>83</v>
      </c>
      <c r="B88" s="85">
        <f>ROUNDDOWN(($C$115+ROUNDDOWN(($A88*IF(501&lt;=$A88,$C$128,IF(101&lt;=$A88,$C$127,IF(51&lt;=$A88,$C$126,IF(31&lt;=$A88,$C$125,IF(21&lt;=$A88,$C$124,IF(11&lt;=$A88,$C$123,IF(1&lt;=$A88,$C$122,0)))))))),0))*1.1,0)</f>
        <v>19234</v>
      </c>
      <c r="C88" s="106">
        <f t="shared" si="22"/>
        <v>14355</v>
      </c>
      <c r="D88" s="111">
        <f t="shared" si="23"/>
        <v>33589</v>
      </c>
      <c r="E88" s="88">
        <f>ROUNDDOWN(($F$115+ROUNDDOWN(($A88*IF(501&lt;=$A88,$F$128,IF(101&lt;=$A88,$F$127,IF(51&lt;=$A88,$F$126,IF(31&lt;=$A88,$F$125,IF(21&lt;=$A88,$F$124,IF(11&lt;=$A88,$F$123,IF(1&lt;=$A88,$F$122,0)))))))),0))*1.1,0)</f>
        <v>20576</v>
      </c>
      <c r="F88" s="89">
        <f t="shared" si="24"/>
        <v>15314</v>
      </c>
      <c r="G88" s="90">
        <f t="shared" si="25"/>
        <v>35890</v>
      </c>
      <c r="H88" s="91">
        <f t="shared" si="26"/>
        <v>1342</v>
      </c>
      <c r="I88" s="92">
        <f t="shared" si="27"/>
        <v>959</v>
      </c>
      <c r="J88" s="93">
        <f t="shared" si="28"/>
        <v>2301</v>
      </c>
      <c r="K88" s="94">
        <f>ROUNDDOWN(($L$115+ROUNDDOWN(($A88*IF(501&lt;=$A88,$L$128,IF(101&lt;=$A88,$L$127,IF(51&lt;=$A88,$L$126,IF(31&lt;=$A88,$L$125,IF(21&lt;=$A88,$L$124,IF(11&lt;=$A88,$L$123,IF(1&lt;=$A88,$L$122,0)))))))),0))*1.1,0)</f>
        <v>21919</v>
      </c>
      <c r="L88" s="95">
        <f t="shared" si="29"/>
        <v>16364</v>
      </c>
      <c r="M88" s="96">
        <f t="shared" si="30"/>
        <v>38283</v>
      </c>
      <c r="N88" s="97">
        <f t="shared" si="31"/>
        <v>1343</v>
      </c>
      <c r="O88" s="98">
        <f t="shared" si="32"/>
        <v>1050</v>
      </c>
      <c r="P88" s="99">
        <f t="shared" si="33"/>
        <v>2393</v>
      </c>
      <c r="Q88" s="100">
        <f>ROUNDDOWN(($R$115+ROUNDDOWN(($A88*IF(501&lt;=$A88,$R$128,IF(101&lt;=$A88,$R$127,IF(51&lt;=$A88,$R$126,IF(31&lt;=$A88,$R$125,IF(21&lt;=$A88,$R$124,IF(11&lt;=$A88,$R$123,IF(1&lt;=$A88,$R$122,0)))))))),0))*1.1,0)</f>
        <v>23045</v>
      </c>
      <c r="R88" s="101">
        <f t="shared" si="34"/>
        <v>17226</v>
      </c>
      <c r="S88" s="102">
        <f t="shared" si="35"/>
        <v>40271</v>
      </c>
      <c r="T88" s="103">
        <f t="shared" si="36"/>
        <v>1126</v>
      </c>
      <c r="U88" s="104">
        <f t="shared" si="36"/>
        <v>862</v>
      </c>
      <c r="V88" s="105">
        <f t="shared" si="36"/>
        <v>1988</v>
      </c>
      <c r="W88" s="106">
        <f t="shared" si="37"/>
        <v>3811</v>
      </c>
      <c r="X88" s="86">
        <f t="shared" si="37"/>
        <v>2871</v>
      </c>
      <c r="Y88" s="87">
        <f t="shared" si="37"/>
        <v>6682</v>
      </c>
      <c r="Z88" s="107">
        <f t="shared" si="38"/>
        <v>1.198138712696267</v>
      </c>
      <c r="AA88" s="83">
        <f t="shared" si="38"/>
        <v>1.2</v>
      </c>
      <c r="AB88" s="83">
        <f t="shared" si="38"/>
        <v>1.1989341748786806</v>
      </c>
    </row>
    <row r="89" spans="1:28" s="57" customFormat="1" ht="18" customHeight="1" x14ac:dyDescent="0.25">
      <c r="A89" s="84">
        <v>84</v>
      </c>
      <c r="B89" s="85">
        <f>ROUNDDOWN(($C$115+ROUNDDOWN(($A89*IF(501&lt;=$A89,$C$128,IF(101&lt;=$A89,$C$127,IF(51&lt;=$A89,$C$126,IF(31&lt;=$A89,$C$125,IF(21&lt;=$A89,$C$124,IF(11&lt;=$A89,$C$123,IF(1&lt;=$A89,$C$122,0)))))))),0))*1.1,0)</f>
        <v>19423</v>
      </c>
      <c r="C89" s="106">
        <f t="shared" si="22"/>
        <v>14520</v>
      </c>
      <c r="D89" s="111">
        <f t="shared" si="23"/>
        <v>33943</v>
      </c>
      <c r="E89" s="88">
        <f>ROUNDDOWN(($F$115+ROUNDDOWN(($A89*IF(501&lt;=$A89,$F$128,IF(101&lt;=$A89,$F$127,IF(51&lt;=$A89,$F$126,IF(31&lt;=$A89,$F$125,IF(21&lt;=$A89,$F$124,IF(11&lt;=$A89,$F$123,IF(1&lt;=$A89,$F$122,0)))))))),0))*1.1,0)</f>
        <v>20779</v>
      </c>
      <c r="F89" s="89">
        <f t="shared" si="24"/>
        <v>15490</v>
      </c>
      <c r="G89" s="90">
        <f t="shared" si="25"/>
        <v>36269</v>
      </c>
      <c r="H89" s="91">
        <f t="shared" si="26"/>
        <v>1356</v>
      </c>
      <c r="I89" s="92">
        <f t="shared" si="27"/>
        <v>970</v>
      </c>
      <c r="J89" s="93">
        <f t="shared" si="28"/>
        <v>2326</v>
      </c>
      <c r="K89" s="94">
        <f>ROUNDDOWN(($L$115+ROUNDDOWN(($A89*IF(501&lt;=$A89,$L$128,IF(101&lt;=$A89,$L$127,IF(51&lt;=$A89,$L$126,IF(31&lt;=$A89,$L$125,IF(21&lt;=$A89,$L$124,IF(11&lt;=$A89,$L$123,IF(1&lt;=$A89,$L$122,0)))))))),0))*1.1,0)</f>
        <v>22135</v>
      </c>
      <c r="L89" s="95">
        <f t="shared" si="29"/>
        <v>16552</v>
      </c>
      <c r="M89" s="96">
        <f t="shared" si="30"/>
        <v>38687</v>
      </c>
      <c r="N89" s="97">
        <f t="shared" si="31"/>
        <v>1356</v>
      </c>
      <c r="O89" s="98">
        <f t="shared" si="32"/>
        <v>1062</v>
      </c>
      <c r="P89" s="99">
        <f t="shared" si="33"/>
        <v>2418</v>
      </c>
      <c r="Q89" s="100">
        <f>ROUNDDOWN(($R$115+ROUNDDOWN(($A89*IF(501&lt;=$A89,$R$128,IF(101&lt;=$A89,$R$127,IF(51&lt;=$A89,$R$126,IF(31&lt;=$A89,$R$125,IF(21&lt;=$A89,$R$124,IF(11&lt;=$A89,$R$123,IF(1&lt;=$A89,$R$122,0)))))))),0))*1.1,0)</f>
        <v>23271</v>
      </c>
      <c r="R89" s="101">
        <f t="shared" si="34"/>
        <v>17424</v>
      </c>
      <c r="S89" s="102">
        <f t="shared" si="35"/>
        <v>40695</v>
      </c>
      <c r="T89" s="103">
        <f t="shared" si="36"/>
        <v>1136</v>
      </c>
      <c r="U89" s="104">
        <f t="shared" si="36"/>
        <v>872</v>
      </c>
      <c r="V89" s="105">
        <f t="shared" si="36"/>
        <v>2008</v>
      </c>
      <c r="W89" s="106">
        <f t="shared" si="37"/>
        <v>3848</v>
      </c>
      <c r="X89" s="86">
        <f t="shared" si="37"/>
        <v>2904</v>
      </c>
      <c r="Y89" s="87">
        <f t="shared" si="37"/>
        <v>6752</v>
      </c>
      <c r="Z89" s="107">
        <f t="shared" si="38"/>
        <v>1.198115636101529</v>
      </c>
      <c r="AA89" s="83">
        <f t="shared" si="38"/>
        <v>1.2</v>
      </c>
      <c r="AB89" s="83">
        <f t="shared" si="38"/>
        <v>1.1989217217099255</v>
      </c>
    </row>
    <row r="90" spans="1:28" s="57" customFormat="1" ht="18" customHeight="1" x14ac:dyDescent="0.25">
      <c r="A90" s="84">
        <v>85</v>
      </c>
      <c r="B90" s="85">
        <f>ROUNDDOWN(($C$115+ROUNDDOWN(($A90*IF(501&lt;=$A90,$C$128,IF(101&lt;=$A90,$C$127,IF(51&lt;=$A90,$C$126,IF(31&lt;=$A90,$C$125,IF(21&lt;=$A90,$C$124,IF(11&lt;=$A90,$C$123,IF(1&lt;=$A90,$C$122,0)))))))),0))*1.1,0)</f>
        <v>19613</v>
      </c>
      <c r="C90" s="106">
        <f t="shared" si="22"/>
        <v>14685</v>
      </c>
      <c r="D90" s="111">
        <f t="shared" si="23"/>
        <v>34298</v>
      </c>
      <c r="E90" s="88">
        <f>ROUNDDOWN(($F$115+ROUNDDOWN(($A90*IF(501&lt;=$A90,$F$128,IF(101&lt;=$A90,$F$127,IF(51&lt;=$A90,$F$126,IF(31&lt;=$A90,$F$125,IF(21&lt;=$A90,$F$124,IF(11&lt;=$A90,$F$123,IF(1&lt;=$A90,$F$122,0)))))))),0))*1.1,0)</f>
        <v>20981</v>
      </c>
      <c r="F90" s="89">
        <f t="shared" si="24"/>
        <v>15666</v>
      </c>
      <c r="G90" s="90">
        <f t="shared" si="25"/>
        <v>36647</v>
      </c>
      <c r="H90" s="91">
        <f t="shared" si="26"/>
        <v>1368</v>
      </c>
      <c r="I90" s="92">
        <f t="shared" si="27"/>
        <v>981</v>
      </c>
      <c r="J90" s="93">
        <f t="shared" si="28"/>
        <v>2349</v>
      </c>
      <c r="K90" s="94">
        <f>ROUNDDOWN(($L$115+ROUNDDOWN(($A90*IF(501&lt;=$A90,$L$128,IF(101&lt;=$A90,$L$127,IF(51&lt;=$A90,$L$126,IF(31&lt;=$A90,$L$125,IF(21&lt;=$A90,$L$124,IF(11&lt;=$A90,$L$123,IF(1&lt;=$A90,$L$122,0)))))))),0))*1.1,0)</f>
        <v>22350</v>
      </c>
      <c r="L90" s="95">
        <f t="shared" si="29"/>
        <v>16740</v>
      </c>
      <c r="M90" s="96">
        <f t="shared" si="30"/>
        <v>39090</v>
      </c>
      <c r="N90" s="97">
        <f t="shared" si="31"/>
        <v>1369</v>
      </c>
      <c r="O90" s="98">
        <f t="shared" si="32"/>
        <v>1074</v>
      </c>
      <c r="P90" s="99">
        <f t="shared" si="33"/>
        <v>2443</v>
      </c>
      <c r="Q90" s="100">
        <f>ROUNDDOWN(($R$115+ROUNDDOWN(($A90*IF(501&lt;=$A90,$R$128,IF(101&lt;=$A90,$R$127,IF(51&lt;=$A90,$R$126,IF(31&lt;=$A90,$R$125,IF(21&lt;=$A90,$R$124,IF(11&lt;=$A90,$R$123,IF(1&lt;=$A90,$R$122,0)))))))),0))*1.1,0)</f>
        <v>23498</v>
      </c>
      <c r="R90" s="101">
        <f t="shared" si="34"/>
        <v>17622</v>
      </c>
      <c r="S90" s="102">
        <f t="shared" si="35"/>
        <v>41120</v>
      </c>
      <c r="T90" s="103">
        <f t="shared" si="36"/>
        <v>1148</v>
      </c>
      <c r="U90" s="104">
        <f t="shared" si="36"/>
        <v>882</v>
      </c>
      <c r="V90" s="105">
        <f t="shared" si="36"/>
        <v>2030</v>
      </c>
      <c r="W90" s="106">
        <f t="shared" si="37"/>
        <v>3885</v>
      </c>
      <c r="X90" s="86">
        <f t="shared" si="37"/>
        <v>2937</v>
      </c>
      <c r="Y90" s="87">
        <f t="shared" si="37"/>
        <v>6822</v>
      </c>
      <c r="Z90" s="107">
        <f t="shared" si="38"/>
        <v>1.1980829041961965</v>
      </c>
      <c r="AA90" s="83">
        <f t="shared" si="38"/>
        <v>1.2</v>
      </c>
      <c r="AB90" s="83">
        <f t="shared" si="38"/>
        <v>1.198903726164791</v>
      </c>
    </row>
    <row r="91" spans="1:28" s="57" customFormat="1" ht="18" customHeight="1" x14ac:dyDescent="0.25">
      <c r="A91" s="84">
        <v>86</v>
      </c>
      <c r="B91" s="85">
        <f>ROUNDDOWN(($C$115+ROUNDDOWN(($A91*IF(501&lt;=$A91,$C$128,IF(101&lt;=$A91,$C$127,IF(51&lt;=$A91,$C$126,IF(31&lt;=$A91,$C$125,IF(21&lt;=$A91,$C$124,IF(11&lt;=$A91,$C$123,IF(1&lt;=$A91,$C$122,0)))))))),0))*1.1,0)</f>
        <v>19802</v>
      </c>
      <c r="C91" s="106">
        <f t="shared" si="22"/>
        <v>14850</v>
      </c>
      <c r="D91" s="111">
        <f t="shared" si="23"/>
        <v>34652</v>
      </c>
      <c r="E91" s="88">
        <f>ROUNDDOWN(($F$115+ROUNDDOWN(($A91*IF(501&lt;=$A91,$F$128,IF(101&lt;=$A91,$F$127,IF(51&lt;=$A91,$F$126,IF(31&lt;=$A91,$F$125,IF(21&lt;=$A91,$F$124,IF(11&lt;=$A91,$F$123,IF(1&lt;=$A91,$F$122,0)))))))),0))*1.1,0)</f>
        <v>21183</v>
      </c>
      <c r="F91" s="89">
        <f t="shared" si="24"/>
        <v>15842</v>
      </c>
      <c r="G91" s="90">
        <f t="shared" si="25"/>
        <v>37025</v>
      </c>
      <c r="H91" s="91">
        <f t="shared" si="26"/>
        <v>1381</v>
      </c>
      <c r="I91" s="92">
        <f t="shared" si="27"/>
        <v>992</v>
      </c>
      <c r="J91" s="93">
        <f t="shared" si="28"/>
        <v>2373</v>
      </c>
      <c r="K91" s="94">
        <f>ROUNDDOWN(($L$115+ROUNDDOWN(($A91*IF(501&lt;=$A91,$L$128,IF(101&lt;=$A91,$L$127,IF(51&lt;=$A91,$L$126,IF(31&lt;=$A91,$L$125,IF(21&lt;=$A91,$L$124,IF(11&lt;=$A91,$L$123,IF(1&lt;=$A91,$L$122,0)))))))),0))*1.1,0)</f>
        <v>22566</v>
      </c>
      <c r="L91" s="95">
        <f t="shared" si="29"/>
        <v>16929</v>
      </c>
      <c r="M91" s="96">
        <f t="shared" si="30"/>
        <v>39495</v>
      </c>
      <c r="N91" s="97">
        <f t="shared" si="31"/>
        <v>1383</v>
      </c>
      <c r="O91" s="98">
        <f t="shared" si="32"/>
        <v>1087</v>
      </c>
      <c r="P91" s="99">
        <f t="shared" si="33"/>
        <v>2470</v>
      </c>
      <c r="Q91" s="100">
        <f>ROUNDDOWN(($R$115+ROUNDDOWN(($A91*IF(501&lt;=$A91,$R$128,IF(101&lt;=$A91,$R$127,IF(51&lt;=$A91,$R$126,IF(31&lt;=$A91,$R$125,IF(21&lt;=$A91,$R$124,IF(11&lt;=$A91,$R$123,IF(1&lt;=$A91,$R$122,0)))))))),0))*1.1,0)</f>
        <v>23724</v>
      </c>
      <c r="R91" s="101">
        <f t="shared" si="34"/>
        <v>17820</v>
      </c>
      <c r="S91" s="102">
        <f t="shared" si="35"/>
        <v>41544</v>
      </c>
      <c r="T91" s="103">
        <f t="shared" si="36"/>
        <v>1158</v>
      </c>
      <c r="U91" s="104">
        <f t="shared" si="36"/>
        <v>891</v>
      </c>
      <c r="V91" s="105">
        <f t="shared" si="36"/>
        <v>2049</v>
      </c>
      <c r="W91" s="106">
        <f t="shared" si="37"/>
        <v>3922</v>
      </c>
      <c r="X91" s="86">
        <f t="shared" si="37"/>
        <v>2970</v>
      </c>
      <c r="Y91" s="87">
        <f t="shared" si="37"/>
        <v>6892</v>
      </c>
      <c r="Z91" s="107">
        <f t="shared" si="38"/>
        <v>1.1980608019391981</v>
      </c>
      <c r="AA91" s="83">
        <f t="shared" si="38"/>
        <v>1.2</v>
      </c>
      <c r="AB91" s="83">
        <f t="shared" si="38"/>
        <v>1.1988918388549001</v>
      </c>
    </row>
    <row r="92" spans="1:28" s="57" customFormat="1" ht="18" customHeight="1" x14ac:dyDescent="0.25">
      <c r="A92" s="84">
        <v>87</v>
      </c>
      <c r="B92" s="85">
        <f>ROUNDDOWN(($C$115+ROUNDDOWN(($A92*IF(501&lt;=$A92,$C$128,IF(101&lt;=$A92,$C$127,IF(51&lt;=$A92,$C$126,IF(31&lt;=$A92,$C$125,IF(21&lt;=$A92,$C$124,IF(11&lt;=$A92,$C$123,IF(1&lt;=$A92,$C$122,0)))))))),0))*1.1,0)</f>
        <v>19991</v>
      </c>
      <c r="C92" s="106">
        <f t="shared" si="22"/>
        <v>15015</v>
      </c>
      <c r="D92" s="111">
        <f t="shared" si="23"/>
        <v>35006</v>
      </c>
      <c r="E92" s="88">
        <f>ROUNDDOWN(($F$115+ROUNDDOWN(($A92*IF(501&lt;=$A92,$F$128,IF(101&lt;=$A92,$F$127,IF(51&lt;=$A92,$F$126,IF(31&lt;=$A92,$F$125,IF(21&lt;=$A92,$F$124,IF(11&lt;=$A92,$F$123,IF(1&lt;=$A92,$F$122,0)))))))),0))*1.1,0)</f>
        <v>21386</v>
      </c>
      <c r="F92" s="89">
        <f t="shared" si="24"/>
        <v>16018</v>
      </c>
      <c r="G92" s="90">
        <f t="shared" si="25"/>
        <v>37404</v>
      </c>
      <c r="H92" s="91">
        <f t="shared" si="26"/>
        <v>1395</v>
      </c>
      <c r="I92" s="92">
        <f t="shared" si="27"/>
        <v>1003</v>
      </c>
      <c r="J92" s="93">
        <f t="shared" si="28"/>
        <v>2398</v>
      </c>
      <c r="K92" s="94">
        <f>ROUNDDOWN(($L$115+ROUNDDOWN(($A92*IF(501&lt;=$A92,$L$128,IF(101&lt;=$A92,$L$127,IF(51&lt;=$A92,$L$126,IF(31&lt;=$A92,$L$125,IF(21&lt;=$A92,$L$124,IF(11&lt;=$A92,$L$123,IF(1&lt;=$A92,$L$122,0)))))))),0))*1.1,0)</f>
        <v>22782</v>
      </c>
      <c r="L92" s="95">
        <f t="shared" si="29"/>
        <v>17117</v>
      </c>
      <c r="M92" s="96">
        <f t="shared" si="30"/>
        <v>39899</v>
      </c>
      <c r="N92" s="97">
        <f t="shared" si="31"/>
        <v>1396</v>
      </c>
      <c r="O92" s="98">
        <f t="shared" si="32"/>
        <v>1099</v>
      </c>
      <c r="P92" s="99">
        <f t="shared" si="33"/>
        <v>2495</v>
      </c>
      <c r="Q92" s="100">
        <f>ROUNDDOWN(($R$115+ROUNDDOWN(($A92*IF(501&lt;=$A92,$R$128,IF(101&lt;=$A92,$R$127,IF(51&lt;=$A92,$R$126,IF(31&lt;=$A92,$R$125,IF(21&lt;=$A92,$R$124,IF(11&lt;=$A92,$R$123,IF(1&lt;=$A92,$R$122,0)))))))),0))*1.1,0)</f>
        <v>23951</v>
      </c>
      <c r="R92" s="101">
        <f t="shared" si="34"/>
        <v>18018</v>
      </c>
      <c r="S92" s="102">
        <f t="shared" si="35"/>
        <v>41969</v>
      </c>
      <c r="T92" s="103">
        <f t="shared" si="36"/>
        <v>1169</v>
      </c>
      <c r="U92" s="104">
        <f t="shared" si="36"/>
        <v>901</v>
      </c>
      <c r="V92" s="105">
        <f t="shared" si="36"/>
        <v>2070</v>
      </c>
      <c r="W92" s="106">
        <f t="shared" si="37"/>
        <v>3960</v>
      </c>
      <c r="X92" s="86">
        <f t="shared" si="37"/>
        <v>3003</v>
      </c>
      <c r="Y92" s="87">
        <f t="shared" si="37"/>
        <v>6963</v>
      </c>
      <c r="Z92" s="107">
        <f t="shared" si="38"/>
        <v>1.1980891401130509</v>
      </c>
      <c r="AA92" s="83">
        <f t="shared" si="38"/>
        <v>1.2</v>
      </c>
      <c r="AB92" s="83">
        <f t="shared" si="38"/>
        <v>1.1989087584985432</v>
      </c>
    </row>
    <row r="93" spans="1:28" s="57" customFormat="1" ht="18" customHeight="1" x14ac:dyDescent="0.25">
      <c r="A93" s="84">
        <v>88</v>
      </c>
      <c r="B93" s="85">
        <f>ROUNDDOWN(($C$115+ROUNDDOWN(($A93*IF(501&lt;=$A93,$C$128,IF(101&lt;=$A93,$C$127,IF(51&lt;=$A93,$C$126,IF(31&lt;=$A93,$C$125,IF(21&lt;=$A93,$C$124,IF(11&lt;=$A93,$C$123,IF(1&lt;=$A93,$C$122,0)))))))),0))*1.1,0)</f>
        <v>20180</v>
      </c>
      <c r="C93" s="106">
        <f t="shared" si="22"/>
        <v>15180</v>
      </c>
      <c r="D93" s="111">
        <f t="shared" si="23"/>
        <v>35360</v>
      </c>
      <c r="E93" s="88">
        <f>ROUNDDOWN(($F$115+ROUNDDOWN(($A93*IF(501&lt;=$A93,$F$128,IF(101&lt;=$A93,$F$127,IF(51&lt;=$A93,$F$126,IF(31&lt;=$A93,$F$125,IF(21&lt;=$A93,$F$124,IF(11&lt;=$A93,$F$123,IF(1&lt;=$A93,$F$122,0)))))))),0))*1.1,0)</f>
        <v>21588</v>
      </c>
      <c r="F93" s="89">
        <f t="shared" si="24"/>
        <v>16194</v>
      </c>
      <c r="G93" s="90">
        <f t="shared" si="25"/>
        <v>37782</v>
      </c>
      <c r="H93" s="91">
        <f t="shared" si="26"/>
        <v>1408</v>
      </c>
      <c r="I93" s="92">
        <f t="shared" si="27"/>
        <v>1014</v>
      </c>
      <c r="J93" s="93">
        <f t="shared" si="28"/>
        <v>2422</v>
      </c>
      <c r="K93" s="94">
        <f>ROUNDDOWN(($L$115+ROUNDDOWN(($A93*IF(501&lt;=$A93,$L$128,IF(101&lt;=$A93,$L$127,IF(51&lt;=$A93,$L$126,IF(31&lt;=$A93,$L$125,IF(21&lt;=$A93,$L$124,IF(11&lt;=$A93,$L$123,IF(1&lt;=$A93,$L$122,0)))))))),0))*1.1,0)</f>
        <v>22997</v>
      </c>
      <c r="L93" s="95">
        <f t="shared" si="29"/>
        <v>17305</v>
      </c>
      <c r="M93" s="96">
        <f t="shared" si="30"/>
        <v>40302</v>
      </c>
      <c r="N93" s="97">
        <f t="shared" si="31"/>
        <v>1409</v>
      </c>
      <c r="O93" s="98">
        <f t="shared" si="32"/>
        <v>1111</v>
      </c>
      <c r="P93" s="99">
        <f t="shared" si="33"/>
        <v>2520</v>
      </c>
      <c r="Q93" s="100">
        <f>ROUNDDOWN(($R$115+ROUNDDOWN(($A93*IF(501&lt;=$A93,$R$128,IF(101&lt;=$A93,$R$127,IF(51&lt;=$A93,$R$126,IF(31&lt;=$A93,$R$125,IF(21&lt;=$A93,$R$124,IF(11&lt;=$A93,$R$123,IF(1&lt;=$A93,$R$122,0)))))))),0))*1.1,0)</f>
        <v>24178</v>
      </c>
      <c r="R93" s="101">
        <f t="shared" si="34"/>
        <v>18216</v>
      </c>
      <c r="S93" s="102">
        <f t="shared" si="35"/>
        <v>42394</v>
      </c>
      <c r="T93" s="103">
        <f t="shared" si="36"/>
        <v>1181</v>
      </c>
      <c r="U93" s="104">
        <f t="shared" si="36"/>
        <v>911</v>
      </c>
      <c r="V93" s="105">
        <f t="shared" si="36"/>
        <v>2092</v>
      </c>
      <c r="W93" s="106">
        <f t="shared" si="37"/>
        <v>3998</v>
      </c>
      <c r="X93" s="86">
        <f t="shared" si="37"/>
        <v>3036</v>
      </c>
      <c r="Y93" s="87">
        <f t="shared" si="37"/>
        <v>7034</v>
      </c>
      <c r="Z93" s="107">
        <f t="shared" si="38"/>
        <v>1.1981169474727453</v>
      </c>
      <c r="AA93" s="83">
        <f t="shared" si="38"/>
        <v>1.2</v>
      </c>
      <c r="AB93" s="83">
        <f t="shared" si="38"/>
        <v>1.1989253393665158</v>
      </c>
    </row>
    <row r="94" spans="1:28" s="57" customFormat="1" ht="18" customHeight="1" x14ac:dyDescent="0.25">
      <c r="A94" s="84">
        <v>89</v>
      </c>
      <c r="B94" s="85">
        <f>ROUNDDOWN(($C$115+ROUNDDOWN(($A94*IF(501&lt;=$A94,$C$128,IF(101&lt;=$A94,$C$127,IF(51&lt;=$A94,$C$126,IF(31&lt;=$A94,$C$125,IF(21&lt;=$A94,$C$124,IF(11&lt;=$A94,$C$123,IF(1&lt;=$A94,$C$122,0)))))))),0))*1.1,0)</f>
        <v>20369</v>
      </c>
      <c r="C94" s="106">
        <f t="shared" si="22"/>
        <v>15345</v>
      </c>
      <c r="D94" s="111">
        <f t="shared" si="23"/>
        <v>35714</v>
      </c>
      <c r="E94" s="88">
        <f>ROUNDDOWN(($F$115+ROUNDDOWN(($A94*IF(501&lt;=$A94,$F$128,IF(101&lt;=$A94,$F$127,IF(51&lt;=$A94,$F$126,IF(31&lt;=$A94,$F$125,IF(21&lt;=$A94,$F$124,IF(11&lt;=$A94,$F$123,IF(1&lt;=$A94,$F$122,0)))))))),0))*1.1,0)</f>
        <v>21791</v>
      </c>
      <c r="F94" s="89">
        <f t="shared" si="24"/>
        <v>16370</v>
      </c>
      <c r="G94" s="90">
        <f t="shared" si="25"/>
        <v>38161</v>
      </c>
      <c r="H94" s="91">
        <f t="shared" si="26"/>
        <v>1422</v>
      </c>
      <c r="I94" s="92">
        <f t="shared" si="27"/>
        <v>1025</v>
      </c>
      <c r="J94" s="93">
        <f t="shared" si="28"/>
        <v>2447</v>
      </c>
      <c r="K94" s="94">
        <f>ROUNDDOWN(($L$115+ROUNDDOWN(($A94*IF(501&lt;=$A94,$L$128,IF(101&lt;=$A94,$L$127,IF(51&lt;=$A94,$L$126,IF(31&lt;=$A94,$L$125,IF(21&lt;=$A94,$L$124,IF(11&lt;=$A94,$L$123,IF(1&lt;=$A94,$L$122,0)))))))),0))*1.1,0)</f>
        <v>23213</v>
      </c>
      <c r="L94" s="95">
        <f t="shared" si="29"/>
        <v>17493</v>
      </c>
      <c r="M94" s="96">
        <f t="shared" si="30"/>
        <v>40706</v>
      </c>
      <c r="N94" s="97">
        <f t="shared" si="31"/>
        <v>1422</v>
      </c>
      <c r="O94" s="98">
        <f t="shared" si="32"/>
        <v>1123</v>
      </c>
      <c r="P94" s="99">
        <f t="shared" si="33"/>
        <v>2545</v>
      </c>
      <c r="Q94" s="100">
        <f>ROUNDDOWN(($R$115+ROUNDDOWN(($A94*IF(501&lt;=$A94,$R$128,IF(101&lt;=$A94,$R$127,IF(51&lt;=$A94,$R$126,IF(31&lt;=$A94,$R$125,IF(21&lt;=$A94,$R$124,IF(11&lt;=$A94,$R$123,IF(1&lt;=$A94,$R$122,0)))))))),0))*1.1,0)</f>
        <v>24404</v>
      </c>
      <c r="R94" s="101">
        <f t="shared" si="34"/>
        <v>18414</v>
      </c>
      <c r="S94" s="102">
        <f t="shared" si="35"/>
        <v>42818</v>
      </c>
      <c r="T94" s="103">
        <f t="shared" si="36"/>
        <v>1191</v>
      </c>
      <c r="U94" s="104">
        <f t="shared" si="36"/>
        <v>921</v>
      </c>
      <c r="V94" s="105">
        <f t="shared" si="36"/>
        <v>2112</v>
      </c>
      <c r="W94" s="106">
        <f t="shared" si="37"/>
        <v>4035</v>
      </c>
      <c r="X94" s="86">
        <f t="shared" si="37"/>
        <v>3069</v>
      </c>
      <c r="Y94" s="87">
        <f t="shared" si="37"/>
        <v>7104</v>
      </c>
      <c r="Z94" s="107">
        <f t="shared" si="38"/>
        <v>1.1980951445824537</v>
      </c>
      <c r="AA94" s="83">
        <f t="shared" si="38"/>
        <v>1.2</v>
      </c>
      <c r="AB94" s="83">
        <f t="shared" si="38"/>
        <v>1.1989135913087305</v>
      </c>
    </row>
    <row r="95" spans="1:28" s="57" customFormat="1" ht="18" customHeight="1" x14ac:dyDescent="0.25">
      <c r="A95" s="84">
        <v>90</v>
      </c>
      <c r="B95" s="85">
        <f>ROUNDDOWN(($C$115+ROUNDDOWN(($A95*IF(501&lt;=$A95,$C$128,IF(101&lt;=$A95,$C$127,IF(51&lt;=$A95,$C$126,IF(31&lt;=$A95,$C$125,IF(21&lt;=$A95,$C$124,IF(11&lt;=$A95,$C$123,IF(1&lt;=$A95,$C$122,0)))))))),0))*1.1,0)</f>
        <v>20559</v>
      </c>
      <c r="C95" s="106">
        <f t="shared" si="22"/>
        <v>15510</v>
      </c>
      <c r="D95" s="111">
        <f t="shared" si="23"/>
        <v>36069</v>
      </c>
      <c r="E95" s="88">
        <f>ROUNDDOWN(($F$115+ROUNDDOWN(($A95*IF(501&lt;=$A95,$F$128,IF(101&lt;=$A95,$F$127,IF(51&lt;=$A95,$F$126,IF(31&lt;=$A95,$F$125,IF(21&lt;=$A95,$F$124,IF(11&lt;=$A95,$F$123,IF(1&lt;=$A95,$F$122,0)))))))),0))*1.1,0)</f>
        <v>21993</v>
      </c>
      <c r="F95" s="89">
        <f t="shared" si="24"/>
        <v>16546</v>
      </c>
      <c r="G95" s="90">
        <f t="shared" si="25"/>
        <v>38539</v>
      </c>
      <c r="H95" s="91">
        <f t="shared" si="26"/>
        <v>1434</v>
      </c>
      <c r="I95" s="92">
        <f t="shared" si="27"/>
        <v>1036</v>
      </c>
      <c r="J95" s="93">
        <f t="shared" si="28"/>
        <v>2470</v>
      </c>
      <c r="K95" s="94">
        <f>ROUNDDOWN(($L$115+ROUNDDOWN(($A95*IF(501&lt;=$A95,$L$128,IF(101&lt;=$A95,$L$127,IF(51&lt;=$A95,$L$126,IF(31&lt;=$A95,$L$125,IF(21&lt;=$A95,$L$124,IF(11&lt;=$A95,$L$123,IF(1&lt;=$A95,$L$122,0)))))))),0))*1.1,0)</f>
        <v>23428</v>
      </c>
      <c r="L95" s="95">
        <f t="shared" si="29"/>
        <v>17681</v>
      </c>
      <c r="M95" s="96">
        <f t="shared" si="30"/>
        <v>41109</v>
      </c>
      <c r="N95" s="97">
        <f t="shared" si="31"/>
        <v>1435</v>
      </c>
      <c r="O95" s="98">
        <f t="shared" si="32"/>
        <v>1135</v>
      </c>
      <c r="P95" s="99">
        <f t="shared" si="33"/>
        <v>2570</v>
      </c>
      <c r="Q95" s="100">
        <f>ROUNDDOWN(($R$115+ROUNDDOWN(($A95*IF(501&lt;=$A95,$R$128,IF(101&lt;=$A95,$R$127,IF(51&lt;=$A95,$R$126,IF(31&lt;=$A95,$R$125,IF(21&lt;=$A95,$R$124,IF(11&lt;=$A95,$R$123,IF(1&lt;=$A95,$R$122,0)))))))),0))*1.1,0)</f>
        <v>24631</v>
      </c>
      <c r="R95" s="101">
        <f t="shared" si="34"/>
        <v>18612</v>
      </c>
      <c r="S95" s="102">
        <f t="shared" si="35"/>
        <v>43243</v>
      </c>
      <c r="T95" s="103">
        <f t="shared" si="36"/>
        <v>1203</v>
      </c>
      <c r="U95" s="104">
        <f t="shared" si="36"/>
        <v>931</v>
      </c>
      <c r="V95" s="105">
        <f t="shared" si="36"/>
        <v>2134</v>
      </c>
      <c r="W95" s="106">
        <f t="shared" si="37"/>
        <v>4072</v>
      </c>
      <c r="X95" s="86">
        <f t="shared" si="37"/>
        <v>3102</v>
      </c>
      <c r="Y95" s="87">
        <f t="shared" si="37"/>
        <v>7174</v>
      </c>
      <c r="Z95" s="107">
        <f t="shared" si="38"/>
        <v>1.1980641081764678</v>
      </c>
      <c r="AA95" s="83">
        <f t="shared" si="38"/>
        <v>1.2</v>
      </c>
      <c r="AB95" s="83">
        <f t="shared" si="38"/>
        <v>1.1988965593723142</v>
      </c>
    </row>
    <row r="96" spans="1:28" s="57" customFormat="1" ht="18" customHeight="1" x14ac:dyDescent="0.25">
      <c r="A96" s="84">
        <v>91</v>
      </c>
      <c r="B96" s="85">
        <f>ROUNDDOWN(($C$115+ROUNDDOWN(($A96*IF(501&lt;=$A96,$C$128,IF(101&lt;=$A96,$C$127,IF(51&lt;=$A96,$C$126,IF(31&lt;=$A96,$C$125,IF(21&lt;=$A96,$C$124,IF(11&lt;=$A96,$C$123,IF(1&lt;=$A96,$C$122,0)))))))),0))*1.1,0)</f>
        <v>20748</v>
      </c>
      <c r="C96" s="106">
        <f t="shared" si="22"/>
        <v>15675</v>
      </c>
      <c r="D96" s="111">
        <f t="shared" si="23"/>
        <v>36423</v>
      </c>
      <c r="E96" s="88">
        <f>ROUNDDOWN(($F$115+ROUNDDOWN(($A96*IF(501&lt;=$A96,$F$128,IF(101&lt;=$A96,$F$127,IF(51&lt;=$A96,$F$126,IF(31&lt;=$A96,$F$125,IF(21&lt;=$A96,$F$124,IF(11&lt;=$A96,$F$123,IF(1&lt;=$A96,$F$122,0)))))))),0))*1.1,0)</f>
        <v>22195</v>
      </c>
      <c r="F96" s="89">
        <f t="shared" si="24"/>
        <v>16722</v>
      </c>
      <c r="G96" s="90">
        <f t="shared" si="25"/>
        <v>38917</v>
      </c>
      <c r="H96" s="91">
        <f t="shared" si="26"/>
        <v>1447</v>
      </c>
      <c r="I96" s="92">
        <f t="shared" si="27"/>
        <v>1047</v>
      </c>
      <c r="J96" s="93">
        <f t="shared" si="28"/>
        <v>2494</v>
      </c>
      <c r="K96" s="94">
        <f>ROUNDDOWN(($L$115+ROUNDDOWN(($A96*IF(501&lt;=$A96,$L$128,IF(101&lt;=$A96,$L$127,IF(51&lt;=$A96,$L$126,IF(31&lt;=$A96,$L$125,IF(21&lt;=$A96,$L$124,IF(11&lt;=$A96,$L$123,IF(1&lt;=$A96,$L$122,0)))))))),0))*1.1,0)</f>
        <v>23644</v>
      </c>
      <c r="L96" s="95">
        <f t="shared" si="29"/>
        <v>17869</v>
      </c>
      <c r="M96" s="96">
        <f t="shared" si="30"/>
        <v>41513</v>
      </c>
      <c r="N96" s="97">
        <f t="shared" si="31"/>
        <v>1449</v>
      </c>
      <c r="O96" s="98">
        <f t="shared" si="32"/>
        <v>1147</v>
      </c>
      <c r="P96" s="99">
        <f t="shared" si="33"/>
        <v>2596</v>
      </c>
      <c r="Q96" s="100">
        <f>ROUNDDOWN(($R$115+ROUNDDOWN(($A96*IF(501&lt;=$A96,$R$128,IF(101&lt;=$A96,$R$127,IF(51&lt;=$A96,$R$126,IF(31&lt;=$A96,$R$125,IF(21&lt;=$A96,$R$124,IF(11&lt;=$A96,$R$123,IF(1&lt;=$A96,$R$122,0)))))))),0))*1.1,0)</f>
        <v>24857</v>
      </c>
      <c r="R96" s="101">
        <f t="shared" si="34"/>
        <v>18810</v>
      </c>
      <c r="S96" s="102">
        <f t="shared" si="35"/>
        <v>43667</v>
      </c>
      <c r="T96" s="103">
        <f t="shared" si="36"/>
        <v>1213</v>
      </c>
      <c r="U96" s="104">
        <f t="shared" si="36"/>
        <v>941</v>
      </c>
      <c r="V96" s="105">
        <f t="shared" si="36"/>
        <v>2154</v>
      </c>
      <c r="W96" s="106">
        <f t="shared" si="37"/>
        <v>4109</v>
      </c>
      <c r="X96" s="86">
        <f t="shared" si="37"/>
        <v>3135</v>
      </c>
      <c r="Y96" s="87">
        <f t="shared" si="37"/>
        <v>7244</v>
      </c>
      <c r="Z96" s="107">
        <f t="shared" si="38"/>
        <v>1.1980431848852902</v>
      </c>
      <c r="AA96" s="83">
        <f t="shared" si="38"/>
        <v>1.2</v>
      </c>
      <c r="AB96" s="83">
        <f t="shared" si="38"/>
        <v>1.1988853197155644</v>
      </c>
    </row>
    <row r="97" spans="1:28" s="57" customFormat="1" ht="18" customHeight="1" x14ac:dyDescent="0.25">
      <c r="A97" s="84">
        <v>92</v>
      </c>
      <c r="B97" s="85">
        <f>ROUNDDOWN(($C$115+ROUNDDOWN(($A97*IF(501&lt;=$A97,$C$128,IF(101&lt;=$A97,$C$127,IF(51&lt;=$A97,$C$126,IF(31&lt;=$A97,$C$125,IF(21&lt;=$A97,$C$124,IF(11&lt;=$A97,$C$123,IF(1&lt;=$A97,$C$122,0)))))))),0))*1.1,0)</f>
        <v>20937</v>
      </c>
      <c r="C97" s="106">
        <f t="shared" si="22"/>
        <v>15840</v>
      </c>
      <c r="D97" s="111">
        <f t="shared" si="23"/>
        <v>36777</v>
      </c>
      <c r="E97" s="88">
        <f>ROUNDDOWN(($F$115+ROUNDDOWN(($A97*IF(501&lt;=$A97,$F$128,IF(101&lt;=$A97,$F$127,IF(51&lt;=$A97,$F$126,IF(31&lt;=$A97,$F$125,IF(21&lt;=$A97,$F$124,IF(11&lt;=$A97,$F$123,IF(1&lt;=$A97,$F$122,0)))))))),0))*1.1,0)</f>
        <v>22398</v>
      </c>
      <c r="F97" s="89">
        <f t="shared" si="24"/>
        <v>16898</v>
      </c>
      <c r="G97" s="90">
        <f t="shared" si="25"/>
        <v>39296</v>
      </c>
      <c r="H97" s="91">
        <f t="shared" si="26"/>
        <v>1461</v>
      </c>
      <c r="I97" s="92">
        <f t="shared" si="27"/>
        <v>1058</v>
      </c>
      <c r="J97" s="93">
        <f t="shared" si="28"/>
        <v>2519</v>
      </c>
      <c r="K97" s="94">
        <f>ROUNDDOWN(($L$115+ROUNDDOWN(($A97*IF(501&lt;=$A97,$L$128,IF(101&lt;=$A97,$L$127,IF(51&lt;=$A97,$L$126,IF(31&lt;=$A97,$L$125,IF(21&lt;=$A97,$L$124,IF(11&lt;=$A97,$L$123,IF(1&lt;=$A97,$L$122,0)))))))),0))*1.1,0)</f>
        <v>23860</v>
      </c>
      <c r="L97" s="95">
        <f t="shared" si="29"/>
        <v>18057</v>
      </c>
      <c r="M97" s="96">
        <f t="shared" si="30"/>
        <v>41917</v>
      </c>
      <c r="N97" s="97">
        <f t="shared" si="31"/>
        <v>1462</v>
      </c>
      <c r="O97" s="98">
        <f t="shared" si="32"/>
        <v>1159</v>
      </c>
      <c r="P97" s="99">
        <f t="shared" si="33"/>
        <v>2621</v>
      </c>
      <c r="Q97" s="100">
        <f>ROUNDDOWN(($R$115+ROUNDDOWN(($A97*IF(501&lt;=$A97,$R$128,IF(101&lt;=$A97,$R$127,IF(51&lt;=$A97,$R$126,IF(31&lt;=$A97,$R$125,IF(21&lt;=$A97,$R$124,IF(11&lt;=$A97,$R$123,IF(1&lt;=$A97,$R$122,0)))))))),0))*1.1,0)</f>
        <v>25084</v>
      </c>
      <c r="R97" s="101">
        <f t="shared" si="34"/>
        <v>19008</v>
      </c>
      <c r="S97" s="102">
        <f t="shared" si="35"/>
        <v>44092</v>
      </c>
      <c r="T97" s="103">
        <f t="shared" si="36"/>
        <v>1224</v>
      </c>
      <c r="U97" s="104">
        <f t="shared" si="36"/>
        <v>951</v>
      </c>
      <c r="V97" s="105">
        <f t="shared" si="36"/>
        <v>2175</v>
      </c>
      <c r="W97" s="106">
        <f t="shared" si="37"/>
        <v>4147</v>
      </c>
      <c r="X97" s="86">
        <f t="shared" si="37"/>
        <v>3168</v>
      </c>
      <c r="Y97" s="87">
        <f t="shared" si="37"/>
        <v>7315</v>
      </c>
      <c r="Z97" s="107">
        <f t="shared" si="38"/>
        <v>1.1980704016812342</v>
      </c>
      <c r="AA97" s="83">
        <f t="shared" si="38"/>
        <v>1.2</v>
      </c>
      <c r="AB97" s="83">
        <f t="shared" si="38"/>
        <v>1.1989014873426327</v>
      </c>
    </row>
    <row r="98" spans="1:28" s="57" customFormat="1" ht="18" customHeight="1" x14ac:dyDescent="0.25">
      <c r="A98" s="84">
        <v>93</v>
      </c>
      <c r="B98" s="85">
        <f>ROUNDDOWN(($C$115+ROUNDDOWN(($A98*IF(501&lt;=$A98,$C$128,IF(101&lt;=$A98,$C$127,IF(51&lt;=$A98,$C$126,IF(31&lt;=$A98,$C$125,IF(21&lt;=$A98,$C$124,IF(11&lt;=$A98,$C$123,IF(1&lt;=$A98,$C$122,0)))))))),0))*1.1,0)</f>
        <v>21126</v>
      </c>
      <c r="C98" s="106">
        <f t="shared" si="22"/>
        <v>16005</v>
      </c>
      <c r="D98" s="111">
        <f t="shared" si="23"/>
        <v>37131</v>
      </c>
      <c r="E98" s="88">
        <f>ROUNDDOWN(($F$115+ROUNDDOWN(($A98*IF(501&lt;=$A98,$F$128,IF(101&lt;=$A98,$F$127,IF(51&lt;=$A98,$F$126,IF(31&lt;=$A98,$F$125,IF(21&lt;=$A98,$F$124,IF(11&lt;=$A98,$F$123,IF(1&lt;=$A98,$F$122,0)))))))),0))*1.1,0)</f>
        <v>22600</v>
      </c>
      <c r="F98" s="89">
        <f t="shared" si="24"/>
        <v>17074</v>
      </c>
      <c r="G98" s="90">
        <f t="shared" si="25"/>
        <v>39674</v>
      </c>
      <c r="H98" s="91">
        <f t="shared" si="26"/>
        <v>1474</v>
      </c>
      <c r="I98" s="92">
        <f t="shared" si="27"/>
        <v>1069</v>
      </c>
      <c r="J98" s="93">
        <f t="shared" si="28"/>
        <v>2543</v>
      </c>
      <c r="K98" s="94">
        <f>ROUNDDOWN(($L$115+ROUNDDOWN(($A98*IF(501&lt;=$A98,$L$128,IF(101&lt;=$A98,$L$127,IF(51&lt;=$A98,$L$126,IF(31&lt;=$A98,$L$125,IF(21&lt;=$A98,$L$124,IF(11&lt;=$A98,$L$123,IF(1&lt;=$A98,$L$122,0)))))))),0))*1.1,0)</f>
        <v>24075</v>
      </c>
      <c r="L98" s="95">
        <f t="shared" si="29"/>
        <v>18245</v>
      </c>
      <c r="M98" s="96">
        <f t="shared" si="30"/>
        <v>42320</v>
      </c>
      <c r="N98" s="97">
        <f t="shared" si="31"/>
        <v>1475</v>
      </c>
      <c r="O98" s="98">
        <f t="shared" si="32"/>
        <v>1171</v>
      </c>
      <c r="P98" s="99">
        <f t="shared" si="33"/>
        <v>2646</v>
      </c>
      <c r="Q98" s="100">
        <f>ROUNDDOWN(($R$115+ROUNDDOWN(($A98*IF(501&lt;=$A98,$R$128,IF(101&lt;=$A98,$R$127,IF(51&lt;=$A98,$R$126,IF(31&lt;=$A98,$R$125,IF(21&lt;=$A98,$R$124,IF(11&lt;=$A98,$R$123,IF(1&lt;=$A98,$R$122,0)))))))),0))*1.1,0)</f>
        <v>25311</v>
      </c>
      <c r="R98" s="101">
        <f t="shared" si="34"/>
        <v>19206</v>
      </c>
      <c r="S98" s="102">
        <f t="shared" si="35"/>
        <v>44517</v>
      </c>
      <c r="T98" s="103">
        <f t="shared" si="36"/>
        <v>1236</v>
      </c>
      <c r="U98" s="104">
        <f t="shared" si="36"/>
        <v>961</v>
      </c>
      <c r="V98" s="105">
        <f t="shared" si="36"/>
        <v>2197</v>
      </c>
      <c r="W98" s="106">
        <f t="shared" si="37"/>
        <v>4185</v>
      </c>
      <c r="X98" s="86">
        <f t="shared" si="37"/>
        <v>3201</v>
      </c>
      <c r="Y98" s="87">
        <f t="shared" si="37"/>
        <v>7386</v>
      </c>
      <c r="Z98" s="107">
        <f t="shared" si="38"/>
        <v>1.1980971314967339</v>
      </c>
      <c r="AA98" s="83">
        <f t="shared" si="38"/>
        <v>1.2</v>
      </c>
      <c r="AB98" s="83">
        <f t="shared" si="38"/>
        <v>1.1989173466914438</v>
      </c>
    </row>
    <row r="99" spans="1:28" s="57" customFormat="1" ht="18" customHeight="1" x14ac:dyDescent="0.25">
      <c r="A99" s="84">
        <v>94</v>
      </c>
      <c r="B99" s="85">
        <f>ROUNDDOWN(($C$115+ROUNDDOWN(($A99*IF(501&lt;=$A99,$C$128,IF(101&lt;=$A99,$C$127,IF(51&lt;=$A99,$C$126,IF(31&lt;=$A99,$C$125,IF(21&lt;=$A99,$C$124,IF(11&lt;=$A99,$C$123,IF(1&lt;=$A99,$C$122,0)))))))),0))*1.1,0)</f>
        <v>21315</v>
      </c>
      <c r="C99" s="106">
        <f t="shared" si="22"/>
        <v>16170</v>
      </c>
      <c r="D99" s="111">
        <f t="shared" si="23"/>
        <v>37485</v>
      </c>
      <c r="E99" s="88">
        <f>ROUNDDOWN(($F$115+ROUNDDOWN(($A99*IF(501&lt;=$A99,$F$128,IF(101&lt;=$A99,$F$127,IF(51&lt;=$A99,$F$126,IF(31&lt;=$A99,$F$125,IF(21&lt;=$A99,$F$124,IF(11&lt;=$A99,$F$123,IF(1&lt;=$A99,$F$122,0)))))))),0))*1.1,0)</f>
        <v>22803</v>
      </c>
      <c r="F99" s="89">
        <f t="shared" si="24"/>
        <v>17250</v>
      </c>
      <c r="G99" s="90">
        <f t="shared" si="25"/>
        <v>40053</v>
      </c>
      <c r="H99" s="91">
        <f t="shared" si="26"/>
        <v>1488</v>
      </c>
      <c r="I99" s="92">
        <f t="shared" si="27"/>
        <v>1080</v>
      </c>
      <c r="J99" s="93">
        <f t="shared" si="28"/>
        <v>2568</v>
      </c>
      <c r="K99" s="94">
        <f>ROUNDDOWN(($L$115+ROUNDDOWN(($A99*IF(501&lt;=$A99,$L$128,IF(101&lt;=$A99,$L$127,IF(51&lt;=$A99,$L$126,IF(31&lt;=$A99,$L$125,IF(21&lt;=$A99,$L$124,IF(11&lt;=$A99,$L$123,IF(1&lt;=$A99,$L$122,0)))))))),0))*1.1,0)</f>
        <v>24291</v>
      </c>
      <c r="L99" s="95">
        <f t="shared" si="29"/>
        <v>18433</v>
      </c>
      <c r="M99" s="96">
        <f t="shared" si="30"/>
        <v>42724</v>
      </c>
      <c r="N99" s="97">
        <f t="shared" si="31"/>
        <v>1488</v>
      </c>
      <c r="O99" s="98">
        <f t="shared" si="32"/>
        <v>1183</v>
      </c>
      <c r="P99" s="99">
        <f t="shared" si="33"/>
        <v>2671</v>
      </c>
      <c r="Q99" s="100">
        <f>ROUNDDOWN(($R$115+ROUNDDOWN(($A99*IF(501&lt;=$A99,$R$128,IF(101&lt;=$A99,$R$127,IF(51&lt;=$A99,$R$126,IF(31&lt;=$A99,$R$125,IF(21&lt;=$A99,$R$124,IF(11&lt;=$A99,$R$123,IF(1&lt;=$A99,$R$122,0)))))))),0))*1.1,0)</f>
        <v>25537</v>
      </c>
      <c r="R99" s="101">
        <f t="shared" si="34"/>
        <v>19404</v>
      </c>
      <c r="S99" s="102">
        <f t="shared" si="35"/>
        <v>44941</v>
      </c>
      <c r="T99" s="103">
        <f t="shared" si="36"/>
        <v>1246</v>
      </c>
      <c r="U99" s="104">
        <f t="shared" si="36"/>
        <v>971</v>
      </c>
      <c r="V99" s="105">
        <f t="shared" si="36"/>
        <v>2217</v>
      </c>
      <c r="W99" s="106">
        <f t="shared" si="37"/>
        <v>4222</v>
      </c>
      <c r="X99" s="86">
        <f t="shared" si="37"/>
        <v>3234</v>
      </c>
      <c r="Y99" s="87">
        <f t="shared" si="37"/>
        <v>7456</v>
      </c>
      <c r="Z99" s="107">
        <f t="shared" si="38"/>
        <v>1.1980764719680976</v>
      </c>
      <c r="AA99" s="83">
        <f t="shared" si="38"/>
        <v>1.2</v>
      </c>
      <c r="AB99" s="83">
        <f t="shared" si="38"/>
        <v>1.1989062291583299</v>
      </c>
    </row>
    <row r="100" spans="1:28" s="57" customFormat="1" ht="18" customHeight="1" x14ac:dyDescent="0.25">
      <c r="A100" s="84">
        <v>95</v>
      </c>
      <c r="B100" s="85">
        <f>ROUNDDOWN(($C$115+ROUNDDOWN(($A100*IF(501&lt;=$A100,$C$128,IF(101&lt;=$A100,$C$127,IF(51&lt;=$A100,$C$126,IF(31&lt;=$A100,$C$125,IF(21&lt;=$A100,$C$124,IF(11&lt;=$A100,$C$123,IF(1&lt;=$A100,$C$122,0)))))))),0))*1.1,0)</f>
        <v>21505</v>
      </c>
      <c r="C100" s="106">
        <f t="shared" si="22"/>
        <v>16335</v>
      </c>
      <c r="D100" s="111">
        <f t="shared" si="23"/>
        <v>37840</v>
      </c>
      <c r="E100" s="88">
        <f>ROUNDDOWN(($F$115+ROUNDDOWN(($A100*IF(501&lt;=$A100,$F$128,IF(101&lt;=$A100,$F$127,IF(51&lt;=$A100,$F$126,IF(31&lt;=$A100,$F$125,IF(21&lt;=$A100,$F$124,IF(11&lt;=$A100,$F$123,IF(1&lt;=$A100,$F$122,0)))))))),0))*1.1,0)</f>
        <v>23005</v>
      </c>
      <c r="F100" s="89">
        <f t="shared" si="24"/>
        <v>17426</v>
      </c>
      <c r="G100" s="90">
        <f t="shared" si="25"/>
        <v>40431</v>
      </c>
      <c r="H100" s="91">
        <f t="shared" si="26"/>
        <v>1500</v>
      </c>
      <c r="I100" s="92">
        <f t="shared" si="27"/>
        <v>1091</v>
      </c>
      <c r="J100" s="93">
        <f t="shared" si="28"/>
        <v>2591</v>
      </c>
      <c r="K100" s="94">
        <f>ROUNDDOWN(($L$115+ROUNDDOWN(($A100*IF(501&lt;=$A100,$L$128,IF(101&lt;=$A100,$L$127,IF(51&lt;=$A100,$L$126,IF(31&lt;=$A100,$L$125,IF(21&lt;=$A100,$L$124,IF(11&lt;=$A100,$L$123,IF(1&lt;=$A100,$L$122,0)))))))),0))*1.1,0)</f>
        <v>24506</v>
      </c>
      <c r="L100" s="95">
        <f t="shared" si="29"/>
        <v>18621</v>
      </c>
      <c r="M100" s="96">
        <f t="shared" si="30"/>
        <v>43127</v>
      </c>
      <c r="N100" s="97">
        <f t="shared" si="31"/>
        <v>1501</v>
      </c>
      <c r="O100" s="98">
        <f t="shared" si="32"/>
        <v>1195</v>
      </c>
      <c r="P100" s="99">
        <f t="shared" si="33"/>
        <v>2696</v>
      </c>
      <c r="Q100" s="100">
        <f>ROUNDDOWN(($R$115+ROUNDDOWN(($A100*IF(501&lt;=$A100,$R$128,IF(101&lt;=$A100,$R$127,IF(51&lt;=$A100,$R$126,IF(31&lt;=$A100,$R$125,IF(21&lt;=$A100,$R$124,IF(11&lt;=$A100,$R$123,IF(1&lt;=$A100,$R$122,0)))))))),0))*1.1,0)</f>
        <v>25764</v>
      </c>
      <c r="R100" s="101">
        <f t="shared" si="34"/>
        <v>19602</v>
      </c>
      <c r="S100" s="102">
        <f t="shared" si="35"/>
        <v>45366</v>
      </c>
      <c r="T100" s="103">
        <f t="shared" si="36"/>
        <v>1258</v>
      </c>
      <c r="U100" s="104">
        <f t="shared" si="36"/>
        <v>981</v>
      </c>
      <c r="V100" s="105">
        <f t="shared" si="36"/>
        <v>2239</v>
      </c>
      <c r="W100" s="106">
        <f t="shared" si="37"/>
        <v>4259</v>
      </c>
      <c r="X100" s="86">
        <f t="shared" si="37"/>
        <v>3267</v>
      </c>
      <c r="Y100" s="87">
        <f t="shared" si="37"/>
        <v>7526</v>
      </c>
      <c r="Z100" s="107">
        <f t="shared" si="38"/>
        <v>1.198046965821902</v>
      </c>
      <c r="AA100" s="83">
        <f t="shared" si="38"/>
        <v>1.2</v>
      </c>
      <c r="AB100" s="83">
        <f t="shared" si="38"/>
        <v>1.1988900634249471</v>
      </c>
    </row>
    <row r="101" spans="1:28" s="57" customFormat="1" ht="18" customHeight="1" x14ac:dyDescent="0.25">
      <c r="A101" s="84">
        <v>96</v>
      </c>
      <c r="B101" s="85">
        <f>ROUNDDOWN(($C$115+ROUNDDOWN(($A101*IF(501&lt;=$A101,$C$128,IF(101&lt;=$A101,$C$127,IF(51&lt;=$A101,$C$126,IF(31&lt;=$A101,$C$125,IF(21&lt;=$A101,$C$124,IF(11&lt;=$A101,$C$123,IF(1&lt;=$A101,$C$122,0)))))))),0))*1.1,0)</f>
        <v>21694</v>
      </c>
      <c r="C101" s="106">
        <f t="shared" si="22"/>
        <v>16500</v>
      </c>
      <c r="D101" s="111">
        <f t="shared" si="23"/>
        <v>38194</v>
      </c>
      <c r="E101" s="88">
        <f>ROUNDDOWN(($F$115+ROUNDDOWN(($A101*IF(501&lt;=$A101,$F$128,IF(101&lt;=$A101,$F$127,IF(51&lt;=$A101,$F$126,IF(31&lt;=$A101,$F$125,IF(21&lt;=$A101,$F$124,IF(11&lt;=$A101,$F$123,IF(1&lt;=$A101,$F$122,0)))))))),0))*1.1,0)</f>
        <v>23207</v>
      </c>
      <c r="F101" s="89">
        <f t="shared" si="24"/>
        <v>17602</v>
      </c>
      <c r="G101" s="90">
        <f t="shared" si="25"/>
        <v>40809</v>
      </c>
      <c r="H101" s="91">
        <f t="shared" si="26"/>
        <v>1513</v>
      </c>
      <c r="I101" s="92">
        <f t="shared" si="27"/>
        <v>1102</v>
      </c>
      <c r="J101" s="93">
        <f t="shared" si="28"/>
        <v>2615</v>
      </c>
      <c r="K101" s="94">
        <f>ROUNDDOWN(($L$115+ROUNDDOWN(($A101*IF(501&lt;=$A101,$L$128,IF(101&lt;=$A101,$L$127,IF(51&lt;=$A101,$L$126,IF(31&lt;=$A101,$L$125,IF(21&lt;=$A101,$L$124,IF(11&lt;=$A101,$L$123,IF(1&lt;=$A101,$L$122,0)))))))),0))*1.1,0)</f>
        <v>24722</v>
      </c>
      <c r="L101" s="95">
        <f t="shared" si="29"/>
        <v>18810</v>
      </c>
      <c r="M101" s="96">
        <f t="shared" si="30"/>
        <v>43532</v>
      </c>
      <c r="N101" s="97">
        <f t="shared" si="31"/>
        <v>1515</v>
      </c>
      <c r="O101" s="98">
        <f t="shared" si="32"/>
        <v>1208</v>
      </c>
      <c r="P101" s="99">
        <f t="shared" si="33"/>
        <v>2723</v>
      </c>
      <c r="Q101" s="100">
        <f>ROUNDDOWN(($R$115+ROUNDDOWN(($A101*IF(501&lt;=$A101,$R$128,IF(101&lt;=$A101,$R$127,IF(51&lt;=$A101,$R$126,IF(31&lt;=$A101,$R$125,IF(21&lt;=$A101,$R$124,IF(11&lt;=$A101,$R$123,IF(1&lt;=$A101,$R$122,0)))))))),0))*1.1,0)</f>
        <v>25990</v>
      </c>
      <c r="R101" s="101">
        <f t="shared" si="34"/>
        <v>19800</v>
      </c>
      <c r="S101" s="102">
        <f t="shared" si="35"/>
        <v>45790</v>
      </c>
      <c r="T101" s="103">
        <f t="shared" si="36"/>
        <v>1268</v>
      </c>
      <c r="U101" s="104">
        <f t="shared" si="36"/>
        <v>990</v>
      </c>
      <c r="V101" s="105">
        <f t="shared" si="36"/>
        <v>2258</v>
      </c>
      <c r="W101" s="106">
        <f t="shared" si="37"/>
        <v>4296</v>
      </c>
      <c r="X101" s="86">
        <f t="shared" si="37"/>
        <v>3300</v>
      </c>
      <c r="Y101" s="87">
        <f t="shared" si="37"/>
        <v>7596</v>
      </c>
      <c r="Z101" s="107">
        <f t="shared" si="38"/>
        <v>1.1980271042684614</v>
      </c>
      <c r="AA101" s="83">
        <f t="shared" si="38"/>
        <v>1.2</v>
      </c>
      <c r="AB101" s="83">
        <f t="shared" si="38"/>
        <v>1.198879405142169</v>
      </c>
    </row>
    <row r="102" spans="1:28" s="57" customFormat="1" ht="18" customHeight="1" x14ac:dyDescent="0.25">
      <c r="A102" s="84">
        <v>97</v>
      </c>
      <c r="B102" s="85">
        <f>ROUNDDOWN(($C$115+ROUNDDOWN(($A102*IF(501&lt;=$A102,$C$128,IF(101&lt;=$A102,$C$127,IF(51&lt;=$A102,$C$126,IF(31&lt;=$A102,$C$125,IF(21&lt;=$A102,$C$124,IF(11&lt;=$A102,$C$123,IF(1&lt;=$A102,$C$122,0)))))))),0))*1.1,0)</f>
        <v>21883</v>
      </c>
      <c r="C102" s="106">
        <f t="shared" si="22"/>
        <v>16665</v>
      </c>
      <c r="D102" s="111">
        <f t="shared" si="23"/>
        <v>38548</v>
      </c>
      <c r="E102" s="88">
        <f>ROUNDDOWN(($F$115+ROUNDDOWN(($A102*IF(501&lt;=$A102,$F$128,IF(101&lt;=$A102,$F$127,IF(51&lt;=$A102,$F$126,IF(31&lt;=$A102,$F$125,IF(21&lt;=$A102,$F$124,IF(11&lt;=$A102,$F$123,IF(1&lt;=$A102,$F$122,0)))))))),0))*1.1,0)</f>
        <v>23410</v>
      </c>
      <c r="F102" s="89">
        <f t="shared" si="24"/>
        <v>17778</v>
      </c>
      <c r="G102" s="90">
        <f t="shared" si="25"/>
        <v>41188</v>
      </c>
      <c r="H102" s="91">
        <f t="shared" si="26"/>
        <v>1527</v>
      </c>
      <c r="I102" s="92">
        <f t="shared" si="27"/>
        <v>1113</v>
      </c>
      <c r="J102" s="93">
        <f t="shared" si="28"/>
        <v>2640</v>
      </c>
      <c r="K102" s="94">
        <f>ROUNDDOWN(($L$115+ROUNDDOWN(($A102*IF(501&lt;=$A102,$L$128,IF(101&lt;=$A102,$L$127,IF(51&lt;=$A102,$L$126,IF(31&lt;=$A102,$L$125,IF(21&lt;=$A102,$L$124,IF(11&lt;=$A102,$L$123,IF(1&lt;=$A102,$L$122,0)))))))),0))*1.1,0)</f>
        <v>24938</v>
      </c>
      <c r="L102" s="95">
        <f t="shared" si="29"/>
        <v>18998</v>
      </c>
      <c r="M102" s="96">
        <f t="shared" si="30"/>
        <v>43936</v>
      </c>
      <c r="N102" s="97">
        <f t="shared" si="31"/>
        <v>1528</v>
      </c>
      <c r="O102" s="98">
        <f t="shared" si="32"/>
        <v>1220</v>
      </c>
      <c r="P102" s="99">
        <f t="shared" si="33"/>
        <v>2748</v>
      </c>
      <c r="Q102" s="100">
        <f>ROUNDDOWN(($R$115+ROUNDDOWN(($A102*IF(501&lt;=$A102,$R$128,IF(101&lt;=$A102,$R$127,IF(51&lt;=$A102,$R$126,IF(31&lt;=$A102,$R$125,IF(21&lt;=$A102,$R$124,IF(11&lt;=$A102,$R$123,IF(1&lt;=$A102,$R$122,0)))))))),0))*1.1,0)</f>
        <v>26217</v>
      </c>
      <c r="R102" s="101">
        <f t="shared" si="34"/>
        <v>19998</v>
      </c>
      <c r="S102" s="102">
        <f t="shared" si="35"/>
        <v>46215</v>
      </c>
      <c r="T102" s="103">
        <f t="shared" si="36"/>
        <v>1279</v>
      </c>
      <c r="U102" s="104">
        <f t="shared" si="36"/>
        <v>1000</v>
      </c>
      <c r="V102" s="105">
        <f t="shared" si="36"/>
        <v>2279</v>
      </c>
      <c r="W102" s="106">
        <f t="shared" si="37"/>
        <v>4334</v>
      </c>
      <c r="X102" s="86">
        <f t="shared" si="37"/>
        <v>3333</v>
      </c>
      <c r="Y102" s="87">
        <f t="shared" si="37"/>
        <v>7667</v>
      </c>
      <c r="Z102" s="107">
        <f t="shared" si="38"/>
        <v>1.198053283370653</v>
      </c>
      <c r="AA102" s="83">
        <f t="shared" si="38"/>
        <v>1.2</v>
      </c>
      <c r="AB102" s="83">
        <f t="shared" si="38"/>
        <v>1.1988948843000935</v>
      </c>
    </row>
    <row r="103" spans="1:28" s="57" customFormat="1" ht="18" customHeight="1" x14ac:dyDescent="0.25">
      <c r="A103" s="84">
        <v>98</v>
      </c>
      <c r="B103" s="85">
        <f>ROUNDDOWN(($C$115+ROUNDDOWN(($A103*IF(501&lt;=$A103,$C$128,IF(101&lt;=$A103,$C$127,IF(51&lt;=$A103,$C$126,IF(31&lt;=$A103,$C$125,IF(21&lt;=$A103,$C$124,IF(11&lt;=$A103,$C$123,IF(1&lt;=$A103,$C$122,0)))))))),0))*1.1,0)</f>
        <v>22072</v>
      </c>
      <c r="C103" s="106">
        <f t="shared" si="22"/>
        <v>16830</v>
      </c>
      <c r="D103" s="111">
        <f t="shared" si="23"/>
        <v>38902</v>
      </c>
      <c r="E103" s="88">
        <f>ROUNDDOWN(($F$115+ROUNDDOWN(($A103*IF(501&lt;=$A103,$F$128,IF(101&lt;=$A103,$F$127,IF(51&lt;=$A103,$F$126,IF(31&lt;=$A103,$F$125,IF(21&lt;=$A103,$F$124,IF(11&lt;=$A103,$F$123,IF(1&lt;=$A103,$F$122,0)))))))),0))*1.1,0)</f>
        <v>23612</v>
      </c>
      <c r="F103" s="89">
        <f t="shared" si="24"/>
        <v>17954</v>
      </c>
      <c r="G103" s="90">
        <f t="shared" si="25"/>
        <v>41566</v>
      </c>
      <c r="H103" s="91">
        <f t="shared" si="26"/>
        <v>1540</v>
      </c>
      <c r="I103" s="92">
        <f t="shared" si="27"/>
        <v>1124</v>
      </c>
      <c r="J103" s="93">
        <f t="shared" si="28"/>
        <v>2664</v>
      </c>
      <c r="K103" s="94">
        <f>ROUNDDOWN(($L$115+ROUNDDOWN(($A103*IF(501&lt;=$A103,$L$128,IF(101&lt;=$A103,$L$127,IF(51&lt;=$A103,$L$126,IF(31&lt;=$A103,$L$125,IF(21&lt;=$A103,$L$124,IF(11&lt;=$A103,$L$123,IF(1&lt;=$A103,$L$122,0)))))))),0))*1.1,0)</f>
        <v>25153</v>
      </c>
      <c r="L103" s="95">
        <f t="shared" si="29"/>
        <v>19186</v>
      </c>
      <c r="M103" s="96">
        <f t="shared" si="30"/>
        <v>44339</v>
      </c>
      <c r="N103" s="97">
        <f t="shared" si="31"/>
        <v>1541</v>
      </c>
      <c r="O103" s="98">
        <f t="shared" si="32"/>
        <v>1232</v>
      </c>
      <c r="P103" s="99">
        <f t="shared" si="33"/>
        <v>2773</v>
      </c>
      <c r="Q103" s="100">
        <f>ROUNDDOWN(($R$115+ROUNDDOWN(($A103*IF(501&lt;=$A103,$R$128,IF(101&lt;=$A103,$R$127,IF(51&lt;=$A103,$R$126,IF(31&lt;=$A103,$R$125,IF(21&lt;=$A103,$R$124,IF(11&lt;=$A103,$R$123,IF(1&lt;=$A103,$R$122,0)))))))),0))*1.1,0)</f>
        <v>26444</v>
      </c>
      <c r="R103" s="101">
        <f t="shared" si="34"/>
        <v>20196</v>
      </c>
      <c r="S103" s="102">
        <f t="shared" si="35"/>
        <v>46640</v>
      </c>
      <c r="T103" s="103">
        <f t="shared" si="36"/>
        <v>1291</v>
      </c>
      <c r="U103" s="104">
        <f t="shared" si="36"/>
        <v>1010</v>
      </c>
      <c r="V103" s="105">
        <f t="shared" si="36"/>
        <v>2301</v>
      </c>
      <c r="W103" s="106">
        <f t="shared" si="37"/>
        <v>4372</v>
      </c>
      <c r="X103" s="86">
        <f t="shared" si="37"/>
        <v>3366</v>
      </c>
      <c r="Y103" s="87">
        <f t="shared" si="37"/>
        <v>7738</v>
      </c>
      <c r="Z103" s="107">
        <f t="shared" si="38"/>
        <v>1.1980790141355564</v>
      </c>
      <c r="AA103" s="83">
        <f t="shared" si="38"/>
        <v>1.2</v>
      </c>
      <c r="AB103" s="83">
        <f t="shared" si="38"/>
        <v>1.1989100817438691</v>
      </c>
    </row>
    <row r="104" spans="1:28" s="57" customFormat="1" ht="18" customHeight="1" x14ac:dyDescent="0.25">
      <c r="A104" s="84">
        <v>99</v>
      </c>
      <c r="B104" s="85">
        <f>ROUNDDOWN(($C$115+ROUNDDOWN(($A104*IF(501&lt;=$A104,$C$128,IF(101&lt;=$A104,$C$127,IF(51&lt;=$A104,$C$126,IF(31&lt;=$A104,$C$125,IF(21&lt;=$A104,$C$124,IF(11&lt;=$A104,$C$123,IF(1&lt;=$A104,$C$122,0)))))))),0))*1.1,0)</f>
        <v>22261</v>
      </c>
      <c r="C104" s="106">
        <f t="shared" si="22"/>
        <v>16995</v>
      </c>
      <c r="D104" s="111">
        <f t="shared" si="23"/>
        <v>39256</v>
      </c>
      <c r="E104" s="88">
        <f>ROUNDDOWN(($F$115+ROUNDDOWN(($A104*IF(501&lt;=$A104,$F$128,IF(101&lt;=$A104,$F$127,IF(51&lt;=$A104,$F$126,IF(31&lt;=$A104,$F$125,IF(21&lt;=$A104,$F$124,IF(11&lt;=$A104,$F$123,IF(1&lt;=$A104,$F$122,0)))))))),0))*1.1,0)</f>
        <v>23815</v>
      </c>
      <c r="F104" s="89">
        <f t="shared" si="24"/>
        <v>18130</v>
      </c>
      <c r="G104" s="90">
        <f t="shared" si="25"/>
        <v>41945</v>
      </c>
      <c r="H104" s="91">
        <f t="shared" si="26"/>
        <v>1554</v>
      </c>
      <c r="I104" s="92">
        <f t="shared" si="27"/>
        <v>1135</v>
      </c>
      <c r="J104" s="93">
        <f t="shared" si="28"/>
        <v>2689</v>
      </c>
      <c r="K104" s="94">
        <f>ROUNDDOWN(($L$115+ROUNDDOWN(($A104*IF(501&lt;=$A104,$L$128,IF(101&lt;=$A104,$L$127,IF(51&lt;=$A104,$L$126,IF(31&lt;=$A104,$L$125,IF(21&lt;=$A104,$L$124,IF(11&lt;=$A104,$L$123,IF(1&lt;=$A104,$L$122,0)))))))),0))*1.1,0)</f>
        <v>25369</v>
      </c>
      <c r="L104" s="95">
        <f t="shared" si="29"/>
        <v>19374</v>
      </c>
      <c r="M104" s="96">
        <f t="shared" si="30"/>
        <v>44743</v>
      </c>
      <c r="N104" s="97">
        <f t="shared" si="31"/>
        <v>1554</v>
      </c>
      <c r="O104" s="98">
        <f t="shared" si="32"/>
        <v>1244</v>
      </c>
      <c r="P104" s="99">
        <f t="shared" si="33"/>
        <v>2798</v>
      </c>
      <c r="Q104" s="100">
        <f>ROUNDDOWN(($R$115+ROUNDDOWN(($A104*IF(501&lt;=$A104,$R$128,IF(101&lt;=$A104,$R$127,IF(51&lt;=$A104,$R$126,IF(31&lt;=$A104,$R$125,IF(21&lt;=$A104,$R$124,IF(11&lt;=$A104,$R$123,IF(1&lt;=$A104,$R$122,0)))))))),0))*1.1,0)</f>
        <v>26670</v>
      </c>
      <c r="R104" s="101">
        <f t="shared" si="34"/>
        <v>20394</v>
      </c>
      <c r="S104" s="102">
        <f t="shared" si="35"/>
        <v>47064</v>
      </c>
      <c r="T104" s="103">
        <f t="shared" si="36"/>
        <v>1301</v>
      </c>
      <c r="U104" s="104">
        <f t="shared" si="36"/>
        <v>1020</v>
      </c>
      <c r="V104" s="105">
        <f t="shared" si="36"/>
        <v>2321</v>
      </c>
      <c r="W104" s="106">
        <f t="shared" si="37"/>
        <v>4409</v>
      </c>
      <c r="X104" s="86">
        <f t="shared" si="37"/>
        <v>3399</v>
      </c>
      <c r="Y104" s="87">
        <f t="shared" si="37"/>
        <v>7808</v>
      </c>
      <c r="Z104" s="107">
        <f t="shared" si="38"/>
        <v>1.1980593863707829</v>
      </c>
      <c r="AA104" s="83">
        <f t="shared" si="38"/>
        <v>1.2</v>
      </c>
      <c r="AB104" s="83">
        <f t="shared" si="38"/>
        <v>1.1988995312818422</v>
      </c>
    </row>
    <row r="105" spans="1:28" s="57" customFormat="1" ht="18" customHeight="1" x14ac:dyDescent="0.25">
      <c r="A105" s="84">
        <v>100</v>
      </c>
      <c r="B105" s="85">
        <f>ROUNDDOWN(($C$115+ROUNDDOWN(($A105*IF(501&lt;=$A105,$C$128,IF(101&lt;=$A105,$C$127,IF(51&lt;=$A105,$C$126,IF(31&lt;=$A105,$C$125,IF(21&lt;=$A105,$C$124,IF(11&lt;=$A105,$C$123,IF(1&lt;=$A105,$C$122,0)))))))),0))*1.1,0)</f>
        <v>22451</v>
      </c>
      <c r="C105" s="106">
        <f t="shared" si="22"/>
        <v>17160</v>
      </c>
      <c r="D105" s="111">
        <f t="shared" si="23"/>
        <v>39611</v>
      </c>
      <c r="E105" s="88">
        <f>ROUNDDOWN(($F$115+ROUNDDOWN(($A105*IF(501&lt;=$A105,$F$128,IF(101&lt;=$A105,$F$127,IF(51&lt;=$A105,$F$126,IF(31&lt;=$A105,$F$125,IF(21&lt;=$A105,$F$124,IF(11&lt;=$A105,$F$123,IF(1&lt;=$A105,$F$122,0)))))))),0))*1.1,0)</f>
        <v>24017</v>
      </c>
      <c r="F105" s="89">
        <f t="shared" si="24"/>
        <v>18306</v>
      </c>
      <c r="G105" s="90">
        <f t="shared" si="25"/>
        <v>42323</v>
      </c>
      <c r="H105" s="91">
        <f t="shared" si="26"/>
        <v>1566</v>
      </c>
      <c r="I105" s="92">
        <f t="shared" si="27"/>
        <v>1146</v>
      </c>
      <c r="J105" s="93">
        <f t="shared" si="28"/>
        <v>2712</v>
      </c>
      <c r="K105" s="94">
        <f>ROUNDDOWN(($L$115+ROUNDDOWN(($A105*IF(501&lt;=$A105,$L$128,IF(101&lt;=$A105,$L$127,IF(51&lt;=$A105,$L$126,IF(31&lt;=$A105,$L$125,IF(21&lt;=$A105,$L$124,IF(11&lt;=$A105,$L$123,IF(1&lt;=$A105,$L$122,0)))))))),0))*1.1,0)</f>
        <v>25584</v>
      </c>
      <c r="L105" s="95">
        <f t="shared" si="29"/>
        <v>19562</v>
      </c>
      <c r="M105" s="96">
        <f t="shared" si="30"/>
        <v>45146</v>
      </c>
      <c r="N105" s="97">
        <f t="shared" si="31"/>
        <v>1567</v>
      </c>
      <c r="O105" s="98">
        <f t="shared" si="32"/>
        <v>1256</v>
      </c>
      <c r="P105" s="99">
        <f t="shared" si="33"/>
        <v>2823</v>
      </c>
      <c r="Q105" s="100">
        <f>ROUNDDOWN(($R$115+ROUNDDOWN(($A105*IF(501&lt;=$A105,$R$128,IF(101&lt;=$A105,$R$127,IF(51&lt;=$A105,$R$126,IF(31&lt;=$A105,$R$125,IF(21&lt;=$A105,$R$124,IF(11&lt;=$A105,$R$123,IF(1&lt;=$A105,$R$122,0)))))))),0))*1.1,0)</f>
        <v>26897</v>
      </c>
      <c r="R105" s="101">
        <f t="shared" si="34"/>
        <v>20592</v>
      </c>
      <c r="S105" s="102">
        <f t="shared" si="35"/>
        <v>47489</v>
      </c>
      <c r="T105" s="103">
        <f t="shared" si="36"/>
        <v>1313</v>
      </c>
      <c r="U105" s="104">
        <f t="shared" si="36"/>
        <v>1030</v>
      </c>
      <c r="V105" s="105">
        <f t="shared" si="36"/>
        <v>2343</v>
      </c>
      <c r="W105" s="106">
        <f t="shared" si="37"/>
        <v>4446</v>
      </c>
      <c r="X105" s="86">
        <f t="shared" si="37"/>
        <v>3432</v>
      </c>
      <c r="Y105" s="87">
        <f t="shared" si="37"/>
        <v>7878</v>
      </c>
      <c r="Z105" s="107">
        <f t="shared" si="38"/>
        <v>1.1980312680949623</v>
      </c>
      <c r="AA105" s="83">
        <f t="shared" si="38"/>
        <v>1.2</v>
      </c>
      <c r="AB105" s="83">
        <f t="shared" si="38"/>
        <v>1.198884148342632</v>
      </c>
    </row>
    <row r="106" spans="1:28" s="57" customFormat="1" ht="18" customHeight="1" x14ac:dyDescent="0.25">
      <c r="A106" s="84">
        <v>101</v>
      </c>
      <c r="B106" s="85">
        <f>ROUNDDOWN(($C$115+ROUNDDOWN(($A106*IF(501&lt;=$A106,$C$128,IF(101&lt;=$A106,$C$127,IF(51&lt;=$A106,$C$126,IF(31&lt;=$A106,$C$125,IF(21&lt;=$A106,$C$124,IF(11&lt;=$A106,$C$123,IF(1&lt;=$A106,$C$122,0)))))))),0))*1.1,0)</f>
        <v>26862</v>
      </c>
      <c r="C106" s="106">
        <f t="shared" si="22"/>
        <v>20102</v>
      </c>
      <c r="D106" s="111">
        <f t="shared" si="23"/>
        <v>46964</v>
      </c>
      <c r="E106" s="88">
        <f>ROUNDDOWN(($F$115+ROUNDDOWN(($A106*IF(501&lt;=$A106,$F$128,IF(101&lt;=$A106,$F$127,IF(51&lt;=$A106,$F$126,IF(31&lt;=$A106,$F$125,IF(21&lt;=$A106,$F$124,IF(11&lt;=$A106,$F$123,IF(1&lt;=$A106,$F$122,0)))))))),0))*1.1,0)</f>
        <v>28663</v>
      </c>
      <c r="F106" s="89">
        <f t="shared" si="24"/>
        <v>21481</v>
      </c>
      <c r="G106" s="90">
        <f t="shared" si="25"/>
        <v>50144</v>
      </c>
      <c r="H106" s="91">
        <f t="shared" si="26"/>
        <v>1801</v>
      </c>
      <c r="I106" s="92">
        <f t="shared" si="27"/>
        <v>1379</v>
      </c>
      <c r="J106" s="93">
        <f t="shared" si="28"/>
        <v>3180</v>
      </c>
      <c r="K106" s="94">
        <f>ROUNDDOWN(($L$115+ROUNDDOWN(($A106*IF(501&lt;=$A106,$L$128,IF(101&lt;=$A106,$L$127,IF(51&lt;=$A106,$L$126,IF(31&lt;=$A106,$L$125,IF(21&lt;=$A106,$L$124,IF(11&lt;=$A106,$L$123,IF(1&lt;=$A106,$L$122,0)))))))),0))*1.1,0)</f>
        <v>30577</v>
      </c>
      <c r="L106" s="95">
        <f t="shared" si="29"/>
        <v>22861</v>
      </c>
      <c r="M106" s="96">
        <f t="shared" si="30"/>
        <v>53438</v>
      </c>
      <c r="N106" s="97">
        <f t="shared" si="31"/>
        <v>1914</v>
      </c>
      <c r="O106" s="98">
        <f t="shared" si="32"/>
        <v>1380</v>
      </c>
      <c r="P106" s="99">
        <f t="shared" si="33"/>
        <v>3294</v>
      </c>
      <c r="Q106" s="100">
        <f>ROUNDDOWN(($R$115+ROUNDDOWN(($A106*IF(501&lt;=$A106,$R$128,IF(101&lt;=$A106,$R$127,IF(51&lt;=$A106,$R$126,IF(31&lt;=$A106,$R$125,IF(21&lt;=$A106,$R$124,IF(11&lt;=$A106,$R$123,IF(1&lt;=$A106,$R$122,0)))))))),0))*1.1,0)</f>
        <v>32234</v>
      </c>
      <c r="R106" s="101">
        <f t="shared" si="34"/>
        <v>24123</v>
      </c>
      <c r="S106" s="102">
        <f t="shared" si="35"/>
        <v>56357</v>
      </c>
      <c r="T106" s="103">
        <f t="shared" si="36"/>
        <v>1657</v>
      </c>
      <c r="U106" s="104">
        <f t="shared" si="36"/>
        <v>1262</v>
      </c>
      <c r="V106" s="105">
        <f t="shared" si="36"/>
        <v>2919</v>
      </c>
      <c r="W106" s="106">
        <f t="shared" si="37"/>
        <v>5372</v>
      </c>
      <c r="X106" s="86">
        <f t="shared" si="37"/>
        <v>4021</v>
      </c>
      <c r="Y106" s="87">
        <f t="shared" si="37"/>
        <v>9393</v>
      </c>
      <c r="Z106" s="107">
        <f t="shared" si="38"/>
        <v>1.1999851090760181</v>
      </c>
      <c r="AA106" s="83">
        <f t="shared" si="38"/>
        <v>1.2000298477763407</v>
      </c>
      <c r="AB106" s="83">
        <f t="shared" si="38"/>
        <v>1.2000042585810409</v>
      </c>
    </row>
    <row r="107" spans="1:28" s="57" customFormat="1" ht="18" customHeight="1" x14ac:dyDescent="0.25">
      <c r="A107" s="84">
        <v>500</v>
      </c>
      <c r="B107" s="85">
        <f>ROUNDDOWN(($C$115+ROUNDDOWN(($A107*IF(501&lt;=$A107,$C$128,IF(101&lt;=$A107,$C$127,IF(51&lt;=$A107,$C$126,IF(31&lt;=$A107,$C$125,IF(21&lt;=$A107,$C$124,IF(11&lt;=$A107,$C$123,IF(1&lt;=$A107,$C$122,0)))))))),0))*1.1,0)</f>
        <v>119031</v>
      </c>
      <c r="C107" s="106">
        <f t="shared" si="22"/>
        <v>96910</v>
      </c>
      <c r="D107" s="111">
        <f t="shared" si="23"/>
        <v>215941</v>
      </c>
      <c r="E107" s="88">
        <f>ROUNDDOWN(($F$115+ROUNDDOWN(($A107*IF(501&lt;=$A107,$F$128,IF(101&lt;=$A107,$F$127,IF(51&lt;=$A107,$F$126,IF(31&lt;=$A107,$F$125,IF(21&lt;=$A107,$F$124,IF(11&lt;=$A107,$F$123,IF(1&lt;=$A107,$F$122,0)))))))),0))*1.1,0)</f>
        <v>126977</v>
      </c>
      <c r="F107" s="89">
        <f t="shared" si="24"/>
        <v>103556</v>
      </c>
      <c r="G107" s="90">
        <f t="shared" si="25"/>
        <v>230533</v>
      </c>
      <c r="H107" s="91">
        <f t="shared" si="26"/>
        <v>7946</v>
      </c>
      <c r="I107" s="92">
        <f t="shared" si="27"/>
        <v>6646</v>
      </c>
      <c r="J107" s="93">
        <f t="shared" si="28"/>
        <v>14592</v>
      </c>
      <c r="K107" s="94">
        <f>ROUNDDOWN(($L$115+ROUNDDOWN(($A107*IF(501&lt;=$A107,$L$128,IF(101&lt;=$A107,$L$127,IF(51&lt;=$A107,$L$126,IF(31&lt;=$A107,$L$125,IF(21&lt;=$A107,$L$124,IF(11&lt;=$A107,$L$123,IF(1&lt;=$A107,$L$122,0)))))))),0))*1.1,0)</f>
        <v>135474</v>
      </c>
      <c r="L107" s="95">
        <f t="shared" si="29"/>
        <v>110202</v>
      </c>
      <c r="M107" s="96">
        <f t="shared" si="30"/>
        <v>245676</v>
      </c>
      <c r="N107" s="97">
        <f t="shared" si="31"/>
        <v>8497</v>
      </c>
      <c r="O107" s="98">
        <f t="shared" si="32"/>
        <v>6646</v>
      </c>
      <c r="P107" s="99">
        <f t="shared" si="33"/>
        <v>15143</v>
      </c>
      <c r="Q107" s="100">
        <f>ROUNDDOWN(($R$115+ROUNDDOWN(($A107*IF(501&lt;=$A107,$R$128,IF(101&lt;=$A107,$R$127,IF(51&lt;=$A107,$R$126,IF(31&lt;=$A107,$R$125,IF(21&lt;=$A107,$R$124,IF(11&lt;=$A107,$R$123,IF(1&lt;=$A107,$R$122,0)))))))),0))*1.1,0)</f>
        <v>142837</v>
      </c>
      <c r="R107" s="101">
        <f t="shared" si="34"/>
        <v>116292</v>
      </c>
      <c r="S107" s="102">
        <f t="shared" si="35"/>
        <v>259129</v>
      </c>
      <c r="T107" s="103">
        <f t="shared" si="36"/>
        <v>7363</v>
      </c>
      <c r="U107" s="104">
        <f t="shared" si="36"/>
        <v>6090</v>
      </c>
      <c r="V107" s="105">
        <f t="shared" si="36"/>
        <v>13453</v>
      </c>
      <c r="W107" s="106">
        <f t="shared" si="37"/>
        <v>23806</v>
      </c>
      <c r="X107" s="86">
        <f t="shared" si="37"/>
        <v>19382</v>
      </c>
      <c r="Y107" s="87">
        <f t="shared" si="37"/>
        <v>43188</v>
      </c>
      <c r="Z107" s="107">
        <f t="shared" si="38"/>
        <v>1.1999983197654394</v>
      </c>
      <c r="AA107" s="83">
        <f t="shared" si="38"/>
        <v>1.2</v>
      </c>
      <c r="AB107" s="83">
        <f t="shared" si="38"/>
        <v>1.1999990738210899</v>
      </c>
    </row>
    <row r="108" spans="1:28" s="57" customFormat="1" ht="18" customHeight="1" x14ac:dyDescent="0.25">
      <c r="A108" s="84">
        <v>1000</v>
      </c>
      <c r="B108" s="85">
        <f>ROUNDDOWN(($C$115+ROUNDDOWN(($A108*IF(501&lt;=$A108,$C$128,IF(101&lt;=$A108,$C$127,IF(51&lt;=$A108,$C$126,IF(31&lt;=$A108,$C$125,IF(21&lt;=$A108,$C$124,IF(11&lt;=$A108,$C$123,IF(1&lt;=$A108,$C$122,0)))))))),0))*1.1,0)</f>
        <v>271931</v>
      </c>
      <c r="C108" s="106">
        <f t="shared" si="22"/>
        <v>226160</v>
      </c>
      <c r="D108" s="111">
        <f t="shared" si="23"/>
        <v>498091</v>
      </c>
      <c r="E108" s="88">
        <f>ROUNDDOWN(($F$115+ROUNDDOWN(($A108*IF(501&lt;=$A108,$F$128,IF(101&lt;=$A108,$F$127,IF(51&lt;=$A108,$F$126,IF(31&lt;=$A108,$F$125,IF(21&lt;=$A108,$F$124,IF(11&lt;=$A108,$F$123,IF(1&lt;=$A108,$F$122,0)))))))),0))*1.1,0)</f>
        <v>290877</v>
      </c>
      <c r="F108" s="89">
        <f t="shared" si="24"/>
        <v>241606</v>
      </c>
      <c r="G108" s="90">
        <f t="shared" si="25"/>
        <v>532483</v>
      </c>
      <c r="H108" s="91">
        <f t="shared" si="26"/>
        <v>18946</v>
      </c>
      <c r="I108" s="92">
        <f t="shared" si="27"/>
        <v>15446</v>
      </c>
      <c r="J108" s="93">
        <f t="shared" si="28"/>
        <v>34392</v>
      </c>
      <c r="K108" s="94">
        <f>ROUNDDOWN(($L$115+ROUNDDOWN(($A108*IF(501&lt;=$A108,$L$128,IF(101&lt;=$A108,$L$127,IF(51&lt;=$A108,$L$126,IF(31&lt;=$A108,$L$125,IF(21&lt;=$A108,$L$124,IF(11&lt;=$A108,$L$123,IF(1&lt;=$A108,$L$122,0)))))))),0))*1.1,0)</f>
        <v>309824</v>
      </c>
      <c r="L108" s="95">
        <f t="shared" si="29"/>
        <v>257052</v>
      </c>
      <c r="M108" s="96">
        <f t="shared" si="30"/>
        <v>566876</v>
      </c>
      <c r="N108" s="97">
        <f t="shared" si="31"/>
        <v>18947</v>
      </c>
      <c r="O108" s="98">
        <f t="shared" si="32"/>
        <v>15446</v>
      </c>
      <c r="P108" s="99">
        <f t="shared" si="33"/>
        <v>34393</v>
      </c>
      <c r="Q108" s="100">
        <f>ROUNDDOWN(($R$115+ROUNDDOWN(($A108*IF(501&lt;=$A108,$R$128,IF(101&lt;=$A108,$R$127,IF(51&lt;=$A108,$R$126,IF(31&lt;=$A108,$R$125,IF(21&lt;=$A108,$R$124,IF(11&lt;=$A108,$R$123,IF(1&lt;=$A108,$R$122,0)))))))),0))*1.1,0)</f>
        <v>325437</v>
      </c>
      <c r="R108" s="101">
        <f t="shared" si="34"/>
        <v>271392</v>
      </c>
      <c r="S108" s="102">
        <f t="shared" si="35"/>
        <v>596829</v>
      </c>
      <c r="T108" s="103">
        <f t="shared" si="36"/>
        <v>15613</v>
      </c>
      <c r="U108" s="104">
        <f t="shared" si="36"/>
        <v>14340</v>
      </c>
      <c r="V108" s="105">
        <f t="shared" si="36"/>
        <v>29953</v>
      </c>
      <c r="W108" s="106">
        <f t="shared" si="37"/>
        <v>53506</v>
      </c>
      <c r="X108" s="86">
        <f t="shared" si="37"/>
        <v>45232</v>
      </c>
      <c r="Y108" s="87">
        <f t="shared" si="37"/>
        <v>98738</v>
      </c>
      <c r="Z108" s="107">
        <f t="shared" si="38"/>
        <v>1.1967631494754183</v>
      </c>
      <c r="AA108" s="83">
        <f t="shared" si="38"/>
        <v>1.2</v>
      </c>
      <c r="AB108" s="83">
        <f t="shared" si="38"/>
        <v>1.1982328530328796</v>
      </c>
    </row>
    <row r="109" spans="1:28" s="57" customFormat="1" ht="18" customHeight="1" x14ac:dyDescent="0.25">
      <c r="A109" s="149">
        <v>3000</v>
      </c>
      <c r="B109" s="150">
        <f>ROUNDDOWN(($C$115+ROUNDDOWN(($A109*IF(501&lt;=$A109,$C$128,IF(101&lt;=$A109,$C$127,IF(51&lt;=$A109,$C$126,IF(31&lt;=$A109,$C$125,IF(21&lt;=$A109,$C$124,IF(11&lt;=$A109,$C$123,IF(1&lt;=$A109,$C$122,0)))))))),0))*1.1,0)</f>
        <v>808731</v>
      </c>
      <c r="C109" s="151">
        <f t="shared" si="22"/>
        <v>677160</v>
      </c>
      <c r="D109" s="152">
        <f t="shared" si="23"/>
        <v>1485891</v>
      </c>
      <c r="E109" s="153">
        <f>ROUNDDOWN(($F$115+ROUNDDOWN(($A109*IF(501&lt;=$A109,$F$128,IF(101&lt;=$A109,$F$127,IF(51&lt;=$A109,$F$126,IF(31&lt;=$A109,$F$125,IF(21&lt;=$A109,$F$124,IF(11&lt;=$A109,$F$123,IF(1&lt;=$A109,$F$122,0)))))))),0))*1.1,0)</f>
        <v>865077</v>
      </c>
      <c r="F109" s="154">
        <f t="shared" si="24"/>
        <v>723406</v>
      </c>
      <c r="G109" s="155">
        <f t="shared" si="25"/>
        <v>1588483</v>
      </c>
      <c r="H109" s="156">
        <f t="shared" si="26"/>
        <v>56346</v>
      </c>
      <c r="I109" s="157">
        <f t="shared" si="27"/>
        <v>46246</v>
      </c>
      <c r="J109" s="158">
        <f t="shared" si="28"/>
        <v>102592</v>
      </c>
      <c r="K109" s="159">
        <f>ROUNDDOWN(($L$115+ROUNDDOWN(($A109*IF(501&lt;=$A109,$L$128,IF(101&lt;=$A109,$L$127,IF(51&lt;=$A109,$L$126,IF(31&lt;=$A109,$L$125,IF(21&lt;=$A109,$L$124,IF(11&lt;=$A109,$L$123,IF(1&lt;=$A109,$L$122,0)))))))),0))*1.1,0)</f>
        <v>921424</v>
      </c>
      <c r="L109" s="160">
        <f t="shared" si="29"/>
        <v>769652</v>
      </c>
      <c r="M109" s="161">
        <f t="shared" si="30"/>
        <v>1691076</v>
      </c>
      <c r="N109" s="162">
        <f t="shared" si="31"/>
        <v>56347</v>
      </c>
      <c r="O109" s="163">
        <f t="shared" si="32"/>
        <v>46246</v>
      </c>
      <c r="P109" s="164">
        <f t="shared" si="33"/>
        <v>102593</v>
      </c>
      <c r="Q109" s="165">
        <f>ROUNDDOWN(($R$115+ROUNDDOWN(($A109*IF(501&lt;=$A109,$R$128,IF(101&lt;=$A109,$R$127,IF(51&lt;=$A109,$R$126,IF(31&lt;=$A109,$R$125,IF(21&lt;=$A109,$R$124,IF(11&lt;=$A109,$R$123,IF(1&lt;=$A109,$R$122,0)))))))),0))*1.1,0)</f>
        <v>967837</v>
      </c>
      <c r="R109" s="166">
        <f t="shared" si="34"/>
        <v>812592</v>
      </c>
      <c r="S109" s="167">
        <f t="shared" si="35"/>
        <v>1780429</v>
      </c>
      <c r="T109" s="168">
        <f t="shared" si="36"/>
        <v>46413</v>
      </c>
      <c r="U109" s="169">
        <f t="shared" si="36"/>
        <v>42940</v>
      </c>
      <c r="V109" s="170">
        <f t="shared" si="36"/>
        <v>89353</v>
      </c>
      <c r="W109" s="151">
        <f t="shared" si="37"/>
        <v>159106</v>
      </c>
      <c r="X109" s="171">
        <f t="shared" si="37"/>
        <v>135432</v>
      </c>
      <c r="Y109" s="172">
        <f t="shared" si="37"/>
        <v>294538</v>
      </c>
      <c r="Z109" s="173">
        <f t="shared" si="38"/>
        <v>1.1967353792546596</v>
      </c>
      <c r="AA109" s="173">
        <f t="shared" si="38"/>
        <v>1.2</v>
      </c>
      <c r="AB109" s="173">
        <f t="shared" si="38"/>
        <v>1.1982231536498975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61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77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111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51</v>
      </c>
      <c r="C125" s="141">
        <v>144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52</v>
      </c>
      <c r="C126" s="141">
        <v>172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53</v>
      </c>
      <c r="C127" s="141">
        <v>210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 t="s">
        <v>54</v>
      </c>
      <c r="C128" s="141">
        <v>244</v>
      </c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 t="s">
        <v>56</v>
      </c>
      <c r="C131" s="143"/>
      <c r="E131" s="143" t="s">
        <v>56</v>
      </c>
      <c r="F131" s="143"/>
      <c r="K131" s="143" t="s">
        <v>56</v>
      </c>
      <c r="L131" s="143"/>
      <c r="Q131" s="143" t="s">
        <v>56</v>
      </c>
      <c r="R131" s="143"/>
    </row>
    <row r="132" spans="2:18" ht="18" customHeight="1" x14ac:dyDescent="0.25">
      <c r="B132" s="144" t="s">
        <v>64</v>
      </c>
      <c r="C132" s="144">
        <v>600</v>
      </c>
      <c r="E132" s="144" t="s">
        <v>64</v>
      </c>
      <c r="F132" s="144">
        <v>642</v>
      </c>
      <c r="K132" s="144" t="s">
        <v>64</v>
      </c>
      <c r="L132" s="144">
        <v>684</v>
      </c>
      <c r="Q132" s="144" t="s">
        <v>64</v>
      </c>
      <c r="R132" s="144">
        <v>720</v>
      </c>
    </row>
    <row r="133" spans="2:18" ht="18" customHeight="1" x14ac:dyDescent="0.25">
      <c r="B133" s="144" t="s">
        <v>57</v>
      </c>
      <c r="C133" s="144">
        <v>55</v>
      </c>
      <c r="E133" s="144" t="s">
        <v>57</v>
      </c>
      <c r="F133" s="144">
        <v>58</v>
      </c>
      <c r="K133" s="144" t="s">
        <v>57</v>
      </c>
      <c r="L133" s="144">
        <v>62</v>
      </c>
      <c r="Q133" s="144" t="s">
        <v>57</v>
      </c>
      <c r="R133" s="144">
        <v>66</v>
      </c>
    </row>
    <row r="134" spans="2:18" ht="18" customHeight="1" x14ac:dyDescent="0.25">
      <c r="B134" s="144" t="s">
        <v>58</v>
      </c>
      <c r="C134" s="144">
        <v>70</v>
      </c>
      <c r="E134" s="144" t="s">
        <v>58</v>
      </c>
      <c r="F134" s="144">
        <v>74</v>
      </c>
      <c r="K134" s="144" t="s">
        <v>58</v>
      </c>
      <c r="L134" s="144">
        <v>79</v>
      </c>
      <c r="Q134" s="144" t="s">
        <v>58</v>
      </c>
      <c r="R134" s="144">
        <v>84</v>
      </c>
    </row>
    <row r="135" spans="2:18" ht="18" customHeight="1" x14ac:dyDescent="0.25">
      <c r="B135" s="144" t="s">
        <v>59</v>
      </c>
      <c r="C135" s="144">
        <v>100</v>
      </c>
      <c r="E135" s="144" t="s">
        <v>59</v>
      </c>
      <c r="F135" s="144">
        <v>107</v>
      </c>
      <c r="K135" s="144" t="s">
        <v>59</v>
      </c>
      <c r="L135" s="144">
        <v>114</v>
      </c>
      <c r="Q135" s="144" t="s">
        <v>59</v>
      </c>
      <c r="R135" s="144">
        <v>120</v>
      </c>
    </row>
    <row r="136" spans="2:18" ht="18" customHeight="1" x14ac:dyDescent="0.25">
      <c r="B136" s="144" t="s">
        <v>60</v>
      </c>
      <c r="C136" s="144">
        <v>125</v>
      </c>
      <c r="E136" s="144" t="s">
        <v>60</v>
      </c>
      <c r="F136" s="144">
        <v>133</v>
      </c>
      <c r="K136" s="144" t="s">
        <v>60</v>
      </c>
      <c r="L136" s="144">
        <v>142</v>
      </c>
      <c r="Q136" s="144" t="s">
        <v>60</v>
      </c>
      <c r="R136" s="144">
        <v>150</v>
      </c>
    </row>
    <row r="137" spans="2:18" ht="18" customHeight="1" x14ac:dyDescent="0.25">
      <c r="B137" s="144" t="s">
        <v>61</v>
      </c>
      <c r="C137" s="144">
        <v>150</v>
      </c>
      <c r="E137" s="144" t="s">
        <v>61</v>
      </c>
      <c r="F137" s="144">
        <v>160</v>
      </c>
      <c r="K137" s="144" t="s">
        <v>61</v>
      </c>
      <c r="L137" s="144">
        <v>171</v>
      </c>
      <c r="Q137" s="144" t="s">
        <v>61</v>
      </c>
      <c r="R137" s="144">
        <v>180</v>
      </c>
    </row>
    <row r="138" spans="2:18" ht="18" customHeight="1" x14ac:dyDescent="0.25">
      <c r="B138" s="144" t="s">
        <v>62</v>
      </c>
      <c r="C138" s="144">
        <v>175</v>
      </c>
      <c r="E138" s="144" t="s">
        <v>62</v>
      </c>
      <c r="F138" s="144">
        <v>187</v>
      </c>
      <c r="K138" s="144" t="s">
        <v>62</v>
      </c>
      <c r="L138" s="144">
        <v>199</v>
      </c>
      <c r="Q138" s="144" t="s">
        <v>62</v>
      </c>
      <c r="R138" s="144">
        <v>210</v>
      </c>
    </row>
    <row r="139" spans="2:18" ht="18" customHeight="1" x14ac:dyDescent="0.25">
      <c r="B139" s="144" t="s">
        <v>63</v>
      </c>
      <c r="C139" s="144">
        <v>205</v>
      </c>
      <c r="E139" s="144" t="s">
        <v>63</v>
      </c>
      <c r="F139" s="144">
        <v>219</v>
      </c>
      <c r="K139" s="144" t="s">
        <v>63</v>
      </c>
      <c r="L139" s="144">
        <v>233</v>
      </c>
      <c r="Q139" s="144" t="s">
        <v>63</v>
      </c>
      <c r="R139" s="144">
        <v>246</v>
      </c>
    </row>
  </sheetData>
  <sheetProtection algorithmName="SHA-512" hashValue="N9ub+L5kmO95M7Aa+N6y+XDb+XQ8dTlp1rghCKKj0zP0LI4827OB2V/7BJtylZcR4u7hhvfcbWsj5nLAP4nkbQ==" saltValue="oGBbDIM7tr5eZ5edQ/Us7w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UI,標準"&amp;16二本松　25mm</oddHeader>
  </headerFooter>
  <rowBreaks count="1" manualBreakCount="1">
    <brk id="60" max="27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53957-7050-455A-85E9-813E1CF832AA}">
  <sheetPr>
    <tabColor rgb="FFFFFF00"/>
    <pageSetUpPr fitToPage="1"/>
  </sheetPr>
  <dimension ref="A1:AB139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65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ROUNDDOWN(($C$116+ROUNDDOWN(($A4*IF(501&lt;=$A4,$C$128,IF(101&lt;=$A4,$C$127,IF(51&lt;=$A4,$C$126,IF(31&lt;=$A4,$C$125,IF(21&lt;=$A4,$C$124,IF(11&lt;=$A4,$C$123,IF(1&lt;=$A4,$C$122,0)))))))),0))*1.1,0)</f>
        <v>5126</v>
      </c>
      <c r="C4" s="34">
        <f>INT(ROUNDDOWN(IF($A4&lt;=0,0,IF($A4&lt;=10,$C$133,IF($A4&lt;=20,$C$134,IF($A4&lt;=30,$C$135,IF($A4&lt;=50,$C$136,IF($A4&lt;=100,$C$137,IF($A4&lt;=500,$C$138,IF($A4&gt;=501,$C$139,""))))))))*$A4+$C$132,0)*1.1)</f>
        <v>660</v>
      </c>
      <c r="D4" s="35">
        <f>B4+C4</f>
        <v>5786</v>
      </c>
      <c r="E4" s="36">
        <f>ROUNDDOWN(($F$116+ROUNDDOWN(($A4*IF(501&lt;=$A4,$F$128,IF(101&lt;=$A4,$F$127,IF(51&lt;=$A4,$F$126,IF(31&lt;=$A4,$F$125,IF(21&lt;=$A4,$F$124,IF(11&lt;=$A4,$F$123,IF(1&lt;=$A4,$F$122,0)))))))),0))*1.1,0)</f>
        <v>5484</v>
      </c>
      <c r="F4" s="37">
        <f>INT(ROUNDDOWN(IF($A4&lt;=0,0,IF($A4&lt;=10,$F$133,IF($A4&lt;=20,$F$134,IF($A4&lt;=30,$F$135,IF($A4&lt;=50,$F$136,IF($A4&lt;=100,$F$137,IF($A4&lt;=500,$F$138,IF($A4&gt;=501,$F$139,""))))))))*$A4+$F$132,0)*1.1)</f>
        <v>706</v>
      </c>
      <c r="G4" s="38">
        <f>SUM(E4:F4)</f>
        <v>6190</v>
      </c>
      <c r="H4" s="39">
        <f t="shared" ref="H4:J4" si="0">E4-B4</f>
        <v>358</v>
      </c>
      <c r="I4" s="40">
        <f t="shared" si="0"/>
        <v>46</v>
      </c>
      <c r="J4" s="41">
        <f t="shared" si="0"/>
        <v>404</v>
      </c>
      <c r="K4" s="42">
        <f>ROUNDDOWN(($L$116+ROUNDDOWN(($A4*IF(501&lt;=$A4,$L$128,IF(101&lt;=$A4,$L$127,IF(51&lt;=$A4,$L$126,IF(31&lt;=$A4,$L$125,IF(21&lt;=$A4,$L$124,IF(11&lt;=$A4,$L$123,IF(1&lt;=$A4,$L$122,0)))))))),0))*1.1,0)</f>
        <v>5843</v>
      </c>
      <c r="L4" s="43">
        <f>INT(ROUNDDOWN(IF($A4&lt;=0,0,IF($A4&lt;=10,$L$133,IF($A4&lt;=20,$L$134,IF($A4&lt;=30,$L$135,IF($A4&lt;=50,$L$136,IF($A4&lt;=100,$L$137,IF($A4&lt;=500,$L$138,IF($A4&gt;=501,$L$139,""))))))))*$A4+$L$132,0)*1.1)</f>
        <v>752</v>
      </c>
      <c r="M4" s="44">
        <f>SUM(K4:L4)</f>
        <v>6595</v>
      </c>
      <c r="N4" s="45">
        <f t="shared" ref="N4:P4" si="1">K4-E4</f>
        <v>359</v>
      </c>
      <c r="O4" s="46">
        <f t="shared" si="1"/>
        <v>46</v>
      </c>
      <c r="P4" s="47">
        <f t="shared" si="1"/>
        <v>405</v>
      </c>
      <c r="Q4" s="48">
        <f>ROUNDDOWN(($R$116+ROUNDDOWN(($A4*IF(501&lt;=$A4,$R$128,IF(101&lt;=$A4,$R$127,IF(51&lt;=$A4,$R$126,IF(31&lt;=$A4,$R$125,IF(21&lt;=$A4,$R$124,IF(11&lt;=$A4,$R$123,IF(1&lt;=$A4,$R$122,0)))))))),0))*1.1,0)</f>
        <v>6151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6943</v>
      </c>
      <c r="T4" s="51">
        <f t="shared" ref="T4:V4" si="2">Q4-K4</f>
        <v>308</v>
      </c>
      <c r="U4" s="52">
        <f t="shared" si="2"/>
        <v>40</v>
      </c>
      <c r="V4" s="53">
        <f t="shared" si="2"/>
        <v>348</v>
      </c>
      <c r="W4" s="54">
        <f t="shared" ref="W4:Y19" si="3">Q4-B4</f>
        <v>1025</v>
      </c>
      <c r="X4" s="34">
        <f t="shared" si="3"/>
        <v>132</v>
      </c>
      <c r="Y4" s="35">
        <f t="shared" si="3"/>
        <v>1157</v>
      </c>
      <c r="Z4" s="55">
        <f t="shared" ref="Z4:AB19" si="4">Q4/B4</f>
        <v>1.1999609832227858</v>
      </c>
      <c r="AA4" s="55">
        <f t="shared" si="4"/>
        <v>1.2</v>
      </c>
      <c r="AB4" s="56">
        <f t="shared" si="4"/>
        <v>1.1999654338057379</v>
      </c>
    </row>
    <row r="5" spans="1:28" s="57" customFormat="1" ht="18" customHeight="1" x14ac:dyDescent="0.25">
      <c r="A5" s="58">
        <v>0</v>
      </c>
      <c r="B5" s="59">
        <f>ROUNDDOWN(($C$116+ROUNDDOWN(($A5*IF(501&lt;=$A5,$C$128,IF(101&lt;=$A5,$C$127,IF(51&lt;=$A5,$C$126,IF(31&lt;=$A5,$C$125,IF(21&lt;=$A5,$C$124,IF(11&lt;=$A5,$C$123,IF(1&lt;=$A5,$C$122,0)))))))),0))*1.1,0)</f>
        <v>5126</v>
      </c>
      <c r="C5" s="60">
        <f t="shared" ref="C5:C68" si="5">INT(ROUNDDOWN(IF($A5&lt;=0,0,IF($A5&lt;=10,$C$133,IF($A5&lt;=20,$C$134,IF($A5&lt;=30,$C$135,IF($A5&lt;=50,$C$136,IF($A5&lt;=100,$C$137,IF($A5&lt;=500,$C$138,IF($A5&gt;=501,$C$139,""))))))))*$A5+$C$132,0)*1.1)</f>
        <v>660</v>
      </c>
      <c r="D5" s="61">
        <f t="shared" ref="D5:D68" si="6">B5+C5</f>
        <v>5786</v>
      </c>
      <c r="E5" s="62">
        <f>ROUNDDOWN(($F$116+ROUNDDOWN(($A5*IF(501&lt;=$A5,$F$128,IF(101&lt;=$A5,$F$127,IF(51&lt;=$A5,$F$126,IF(31&lt;=$A5,$F$125,IF(21&lt;=$A5,$F$124,IF(11&lt;=$A5,$F$123,IF(1&lt;=$A5,$F$122,0)))))))),0))*1.1,0)</f>
        <v>5484</v>
      </c>
      <c r="F5" s="63">
        <f t="shared" ref="F5:F68" si="7">INT(ROUNDDOWN(IF($A5&lt;=0,0,IF($A5&lt;=10,$F$133,IF($A5&lt;=20,$F$134,IF($A5&lt;=30,$F$135,IF($A5&lt;=50,$F$136,IF($A5&lt;=100,$F$137,IF($A5&lt;=500,$F$138,IF($A5&gt;=501,$F$139,""))))))))*$A5+$F$132,0)*1.1)</f>
        <v>706</v>
      </c>
      <c r="G5" s="64">
        <f t="shared" ref="G5:G68" si="8">SUM(E5:F5)</f>
        <v>6190</v>
      </c>
      <c r="H5" s="65">
        <f t="shared" ref="H5:H68" si="9">E5-B5</f>
        <v>358</v>
      </c>
      <c r="I5" s="66">
        <f t="shared" ref="I5:I68" si="10">F5-C5</f>
        <v>46</v>
      </c>
      <c r="J5" s="67">
        <f t="shared" ref="J5:J68" si="11">G5-D5</f>
        <v>404</v>
      </c>
      <c r="K5" s="68">
        <f>ROUNDDOWN(($L$116+ROUNDDOWN(($A5*IF(501&lt;=$A5,$L$128,IF(101&lt;=$A5,$L$127,IF(51&lt;=$A5,$L$126,IF(31&lt;=$A5,$L$125,IF(21&lt;=$A5,$L$124,IF(11&lt;=$A5,$L$123,IF(1&lt;=$A5,$L$122,0)))))))),0))*1.1,0)</f>
        <v>5843</v>
      </c>
      <c r="L5" s="69">
        <f t="shared" ref="L5:L68" si="12">INT(ROUNDDOWN(IF($A5&lt;=0,0,IF($A5&lt;=10,$L$133,IF($A5&lt;=20,$L$134,IF($A5&lt;=30,$L$135,IF($A5&lt;=50,$L$136,IF($A5&lt;=100,$L$137,IF($A5&lt;=500,$L$138,IF($A5&gt;=501,$L$139,""))))))))*$A5+$L$132,0)*1.1)</f>
        <v>752</v>
      </c>
      <c r="M5" s="70">
        <f t="shared" ref="M5:M68" si="13">SUM(K5:L5)</f>
        <v>6595</v>
      </c>
      <c r="N5" s="71">
        <f t="shared" ref="N5:N68" si="14">K5-E5</f>
        <v>359</v>
      </c>
      <c r="O5" s="72">
        <f t="shared" ref="O5:O68" si="15">L5-F5</f>
        <v>46</v>
      </c>
      <c r="P5" s="73">
        <f t="shared" ref="P5:P68" si="16">M5-G5</f>
        <v>405</v>
      </c>
      <c r="Q5" s="74">
        <f>ROUNDDOWN(($R$116+ROUNDDOWN(($A5*IF(501&lt;=$A5,$R$128,IF(101&lt;=$A5,$R$127,IF(51&lt;=$A5,$R$126,IF(31&lt;=$A5,$R$125,IF(21&lt;=$A5,$R$124,IF(11&lt;=$A5,$R$123,IF(1&lt;=$A5,$R$122,0)))))))),0))*1.1,0)</f>
        <v>6151</v>
      </c>
      <c r="R5" s="75">
        <f t="shared" ref="R5:R68" si="17">INT(ROUNDDOWN(IF($A5&lt;=0,0,IF($A5&lt;=10,$R$133,IF($A5&lt;=20,$R$134,IF($A5&lt;=30,$R$135,IF($A5&lt;=50,$R$136,IF($A5&lt;=100,$R$137,IF($A5&lt;=500,$R$138,IF($A5&gt;=501,$R$139,""))))))))*$A5+$R$132,0)*1.1)</f>
        <v>792</v>
      </c>
      <c r="S5" s="76">
        <f t="shared" ref="S5:S68" si="18">SUM(Q5:R5)</f>
        <v>6943</v>
      </c>
      <c r="T5" s="77">
        <f t="shared" ref="T5:T68" si="19">Q5-K5</f>
        <v>308</v>
      </c>
      <c r="U5" s="78">
        <f t="shared" ref="U5:U68" si="20">R5-L5</f>
        <v>40</v>
      </c>
      <c r="V5" s="79">
        <f t="shared" ref="V5:V68" si="21">S5-M5</f>
        <v>348</v>
      </c>
      <c r="W5" s="80">
        <f t="shared" si="3"/>
        <v>1025</v>
      </c>
      <c r="X5" s="81">
        <f t="shared" si="3"/>
        <v>132</v>
      </c>
      <c r="Y5" s="82">
        <f t="shared" si="3"/>
        <v>1157</v>
      </c>
      <c r="Z5" s="83">
        <f t="shared" si="4"/>
        <v>1.1999609832227858</v>
      </c>
      <c r="AA5" s="83">
        <f t="shared" si="4"/>
        <v>1.2</v>
      </c>
      <c r="AB5" s="83">
        <f t="shared" si="4"/>
        <v>1.1999654338057379</v>
      </c>
    </row>
    <row r="6" spans="1:28" s="57" customFormat="1" ht="18" customHeight="1" x14ac:dyDescent="0.25">
      <c r="A6" s="84">
        <v>1</v>
      </c>
      <c r="B6" s="85">
        <f>ROUNDDOWN(($C$116+ROUNDDOWN(($A6*IF(501&lt;=$A6,$C$128,IF(101&lt;=$A6,$C$127,IF(51&lt;=$A6,$C$126,IF(31&lt;=$A6,$C$125,IF(21&lt;=$A6,$C$124,IF(11&lt;=$A6,$C$123,IF(1&lt;=$A6,$C$122,0)))))))),0))*1.1,0)</f>
        <v>5193</v>
      </c>
      <c r="C6" s="86">
        <f t="shared" si="5"/>
        <v>720</v>
      </c>
      <c r="D6" s="87">
        <f t="shared" si="6"/>
        <v>5913</v>
      </c>
      <c r="E6" s="88">
        <f>ROUNDDOWN(($F$116+ROUNDDOWN(($A6*IF(501&lt;=$A6,$F$128,IF(101&lt;=$A6,$F$127,IF(51&lt;=$A6,$F$126,IF(31&lt;=$A6,$F$125,IF(21&lt;=$A6,$F$124,IF(11&lt;=$A6,$F$123,IF(1&lt;=$A6,$F$122,0)))))))),0))*1.1,0)</f>
        <v>5556</v>
      </c>
      <c r="F6" s="89">
        <f t="shared" si="7"/>
        <v>770</v>
      </c>
      <c r="G6" s="90">
        <f t="shared" si="8"/>
        <v>6326</v>
      </c>
      <c r="H6" s="91">
        <f t="shared" si="9"/>
        <v>363</v>
      </c>
      <c r="I6" s="92">
        <f t="shared" si="10"/>
        <v>50</v>
      </c>
      <c r="J6" s="93">
        <f t="shared" si="11"/>
        <v>413</v>
      </c>
      <c r="K6" s="94">
        <f>ROUNDDOWN(($L$116+ROUNDDOWN(($A6*IF(501&lt;=$A6,$L$128,IF(101&lt;=$A6,$L$127,IF(51&lt;=$A6,$L$126,IF(31&lt;=$A6,$L$125,IF(21&lt;=$A6,$L$124,IF(11&lt;=$A6,$L$123,IF(1&lt;=$A6,$L$122,0)))))))),0))*1.1,0)</f>
        <v>5919</v>
      </c>
      <c r="L6" s="95">
        <f t="shared" si="12"/>
        <v>820</v>
      </c>
      <c r="M6" s="96">
        <f t="shared" si="13"/>
        <v>6739</v>
      </c>
      <c r="N6" s="97">
        <f t="shared" si="14"/>
        <v>363</v>
      </c>
      <c r="O6" s="98">
        <f t="shared" si="15"/>
        <v>50</v>
      </c>
      <c r="P6" s="99">
        <f t="shared" si="16"/>
        <v>413</v>
      </c>
      <c r="Q6" s="100">
        <f>ROUNDDOWN(($R$116+ROUNDDOWN(($A6*IF(501&lt;=$A6,$R$128,IF(101&lt;=$A6,$R$127,IF(51&lt;=$A6,$R$126,IF(31&lt;=$A6,$R$125,IF(21&lt;=$A6,$R$124,IF(11&lt;=$A6,$R$123,IF(1&lt;=$A6,$R$122,0)))))))),0))*1.1,0)</f>
        <v>6231</v>
      </c>
      <c r="R6" s="101">
        <f t="shared" si="17"/>
        <v>864</v>
      </c>
      <c r="S6" s="102">
        <f t="shared" si="18"/>
        <v>7095</v>
      </c>
      <c r="T6" s="103">
        <f t="shared" si="19"/>
        <v>312</v>
      </c>
      <c r="U6" s="104">
        <f t="shared" si="20"/>
        <v>44</v>
      </c>
      <c r="V6" s="105">
        <f t="shared" si="21"/>
        <v>356</v>
      </c>
      <c r="W6" s="106">
        <f t="shared" si="3"/>
        <v>1038</v>
      </c>
      <c r="X6" s="86">
        <f t="shared" si="3"/>
        <v>144</v>
      </c>
      <c r="Y6" s="87">
        <f t="shared" si="3"/>
        <v>1182</v>
      </c>
      <c r="Z6" s="107">
        <f t="shared" si="4"/>
        <v>1.1998844598497977</v>
      </c>
      <c r="AA6" s="83">
        <f t="shared" si="4"/>
        <v>1.2</v>
      </c>
      <c r="AB6" s="83">
        <f t="shared" si="4"/>
        <v>1.1998985286656521</v>
      </c>
    </row>
    <row r="7" spans="1:28" s="57" customFormat="1" ht="18" customHeight="1" x14ac:dyDescent="0.25">
      <c r="A7" s="84">
        <v>2</v>
      </c>
      <c r="B7" s="85">
        <f>ROUNDDOWN(($C$116+ROUNDDOWN(($A7*IF(501&lt;=$A7,$C$128,IF(101&lt;=$A7,$C$127,IF(51&lt;=$A7,$C$126,IF(31&lt;=$A7,$C$125,IF(21&lt;=$A7,$C$124,IF(11&lt;=$A7,$C$123,IF(1&lt;=$A7,$C$122,0)))))))),0))*1.1,0)</f>
        <v>5260</v>
      </c>
      <c r="C7" s="86">
        <f t="shared" si="5"/>
        <v>781</v>
      </c>
      <c r="D7" s="87">
        <f t="shared" si="6"/>
        <v>6041</v>
      </c>
      <c r="E7" s="88">
        <f>ROUNDDOWN(($F$116+ROUNDDOWN(($A7*IF(501&lt;=$A7,$F$128,IF(101&lt;=$A7,$F$127,IF(51&lt;=$A7,$F$126,IF(31&lt;=$A7,$F$125,IF(21&lt;=$A7,$F$124,IF(11&lt;=$A7,$F$123,IF(1&lt;=$A7,$F$122,0)))))))),0))*1.1,0)</f>
        <v>5627</v>
      </c>
      <c r="F7" s="89">
        <f t="shared" si="7"/>
        <v>833</v>
      </c>
      <c r="G7" s="90">
        <f t="shared" si="8"/>
        <v>6460</v>
      </c>
      <c r="H7" s="91">
        <f t="shared" si="9"/>
        <v>367</v>
      </c>
      <c r="I7" s="92">
        <f t="shared" si="10"/>
        <v>52</v>
      </c>
      <c r="J7" s="93">
        <f t="shared" si="11"/>
        <v>419</v>
      </c>
      <c r="K7" s="94">
        <f>ROUNDDOWN(($L$116+ROUNDDOWN(($A7*IF(501&lt;=$A7,$L$128,IF(101&lt;=$A7,$L$127,IF(51&lt;=$A7,$L$126,IF(31&lt;=$A7,$L$125,IF(21&lt;=$A7,$L$124,IF(11&lt;=$A7,$L$123,IF(1&lt;=$A7,$L$122,0)))))))),0))*1.1,0)</f>
        <v>5995</v>
      </c>
      <c r="L7" s="95">
        <f t="shared" si="12"/>
        <v>888</v>
      </c>
      <c r="M7" s="96">
        <f t="shared" si="13"/>
        <v>6883</v>
      </c>
      <c r="N7" s="97">
        <f t="shared" si="14"/>
        <v>368</v>
      </c>
      <c r="O7" s="98">
        <f t="shared" si="15"/>
        <v>55</v>
      </c>
      <c r="P7" s="99">
        <f t="shared" si="16"/>
        <v>423</v>
      </c>
      <c r="Q7" s="100">
        <f>ROUNDDOWN(($R$116+ROUNDDOWN(($A7*IF(501&lt;=$A7,$R$128,IF(101&lt;=$A7,$R$127,IF(51&lt;=$A7,$R$126,IF(31&lt;=$A7,$R$125,IF(21&lt;=$A7,$R$124,IF(11&lt;=$A7,$R$123,IF(1&lt;=$A7,$R$122,0)))))))),0))*1.1,0)</f>
        <v>6311</v>
      </c>
      <c r="R7" s="101">
        <f t="shared" si="17"/>
        <v>937</v>
      </c>
      <c r="S7" s="102">
        <f t="shared" si="18"/>
        <v>7248</v>
      </c>
      <c r="T7" s="103">
        <f t="shared" si="19"/>
        <v>316</v>
      </c>
      <c r="U7" s="104">
        <f t="shared" si="20"/>
        <v>49</v>
      </c>
      <c r="V7" s="105">
        <f t="shared" si="21"/>
        <v>365</v>
      </c>
      <c r="W7" s="106">
        <f t="shared" si="3"/>
        <v>1051</v>
      </c>
      <c r="X7" s="86">
        <f t="shared" si="3"/>
        <v>156</v>
      </c>
      <c r="Y7" s="87">
        <f t="shared" si="3"/>
        <v>1207</v>
      </c>
      <c r="Z7" s="107">
        <f t="shared" si="4"/>
        <v>1.1998098859315589</v>
      </c>
      <c r="AA7" s="83">
        <f t="shared" si="4"/>
        <v>1.1997439180537772</v>
      </c>
      <c r="AB7" s="83">
        <f t="shared" si="4"/>
        <v>1.1998013573911603</v>
      </c>
    </row>
    <row r="8" spans="1:28" s="57" customFormat="1" ht="18" customHeight="1" x14ac:dyDescent="0.25">
      <c r="A8" s="84">
        <v>3</v>
      </c>
      <c r="B8" s="85">
        <f>ROUNDDOWN(($C$116+ROUNDDOWN(($A8*IF(501&lt;=$A8,$C$128,IF(101&lt;=$A8,$C$127,IF(51&lt;=$A8,$C$126,IF(31&lt;=$A8,$C$125,IF(21&lt;=$A8,$C$124,IF(11&lt;=$A8,$C$123,IF(1&lt;=$A8,$C$122,0)))))))),0))*1.1,0)</f>
        <v>5327</v>
      </c>
      <c r="C8" s="86">
        <f t="shared" si="5"/>
        <v>841</v>
      </c>
      <c r="D8" s="87">
        <f t="shared" si="6"/>
        <v>6168</v>
      </c>
      <c r="E8" s="88">
        <f>ROUNDDOWN(($F$116+ROUNDDOWN(($A8*IF(501&lt;=$A8,$F$128,IF(101&lt;=$A8,$F$127,IF(51&lt;=$A8,$F$126,IF(31&lt;=$A8,$F$125,IF(21&lt;=$A8,$F$124,IF(11&lt;=$A8,$F$123,IF(1&lt;=$A8,$F$122,0)))))))),0))*1.1,0)</f>
        <v>5699</v>
      </c>
      <c r="F8" s="89">
        <f t="shared" si="7"/>
        <v>897</v>
      </c>
      <c r="G8" s="90">
        <f t="shared" si="8"/>
        <v>6596</v>
      </c>
      <c r="H8" s="91">
        <f t="shared" si="9"/>
        <v>372</v>
      </c>
      <c r="I8" s="92">
        <f t="shared" si="10"/>
        <v>56</v>
      </c>
      <c r="J8" s="93">
        <f t="shared" si="11"/>
        <v>428</v>
      </c>
      <c r="K8" s="94">
        <f>ROUNDDOWN(($L$116+ROUNDDOWN(($A8*IF(501&lt;=$A8,$L$128,IF(101&lt;=$A8,$L$127,IF(51&lt;=$A8,$L$126,IF(31&lt;=$A8,$L$125,IF(21&lt;=$A8,$L$124,IF(11&lt;=$A8,$L$123,IF(1&lt;=$A8,$L$122,0)))))))),0))*1.1,0)</f>
        <v>6070</v>
      </c>
      <c r="L8" s="95">
        <f t="shared" si="12"/>
        <v>957</v>
      </c>
      <c r="M8" s="96">
        <f t="shared" si="13"/>
        <v>7027</v>
      </c>
      <c r="N8" s="97">
        <f t="shared" si="14"/>
        <v>371</v>
      </c>
      <c r="O8" s="98">
        <f t="shared" si="15"/>
        <v>60</v>
      </c>
      <c r="P8" s="99">
        <f t="shared" si="16"/>
        <v>431</v>
      </c>
      <c r="Q8" s="100">
        <f>ROUNDDOWN(($R$116+ROUNDDOWN(($A8*IF(501&lt;=$A8,$R$128,IF(101&lt;=$A8,$R$127,IF(51&lt;=$A8,$R$126,IF(31&lt;=$A8,$R$125,IF(21&lt;=$A8,$R$124,IF(11&lt;=$A8,$R$123,IF(1&lt;=$A8,$R$122,0)))))))),0))*1.1,0)</f>
        <v>6392</v>
      </c>
      <c r="R8" s="101">
        <f t="shared" si="17"/>
        <v>1009</v>
      </c>
      <c r="S8" s="102">
        <f t="shared" si="18"/>
        <v>7401</v>
      </c>
      <c r="T8" s="103">
        <f t="shared" si="19"/>
        <v>322</v>
      </c>
      <c r="U8" s="104">
        <f t="shared" si="20"/>
        <v>52</v>
      </c>
      <c r="V8" s="105">
        <f t="shared" si="21"/>
        <v>374</v>
      </c>
      <c r="W8" s="106">
        <f t="shared" si="3"/>
        <v>1065</v>
      </c>
      <c r="X8" s="86">
        <f t="shared" si="3"/>
        <v>168</v>
      </c>
      <c r="Y8" s="87">
        <f t="shared" si="3"/>
        <v>1233</v>
      </c>
      <c r="Z8" s="107">
        <f t="shared" si="4"/>
        <v>1.1999249108316126</v>
      </c>
      <c r="AA8" s="83">
        <f t="shared" si="4"/>
        <v>1.1997621878715814</v>
      </c>
      <c r="AB8" s="83">
        <f t="shared" si="4"/>
        <v>1.1999027237354085</v>
      </c>
    </row>
    <row r="9" spans="1:28" s="57" customFormat="1" ht="18" customHeight="1" x14ac:dyDescent="0.25">
      <c r="A9" s="84">
        <v>4</v>
      </c>
      <c r="B9" s="85">
        <f>ROUNDDOWN(($C$116+ROUNDDOWN(($A9*IF(501&lt;=$A9,$C$128,IF(101&lt;=$A9,$C$127,IF(51&lt;=$A9,$C$126,IF(31&lt;=$A9,$C$125,IF(21&lt;=$A9,$C$124,IF(11&lt;=$A9,$C$123,IF(1&lt;=$A9,$C$122,0)))))))),0))*1.1,0)</f>
        <v>5394</v>
      </c>
      <c r="C9" s="86">
        <f t="shared" si="5"/>
        <v>902</v>
      </c>
      <c r="D9" s="87">
        <f t="shared" si="6"/>
        <v>6296</v>
      </c>
      <c r="E9" s="88">
        <f>ROUNDDOWN(($F$116+ROUNDDOWN(($A9*IF(501&lt;=$A9,$F$128,IF(101&lt;=$A9,$F$127,IF(51&lt;=$A9,$F$126,IF(31&lt;=$A9,$F$125,IF(21&lt;=$A9,$F$124,IF(11&lt;=$A9,$F$123,IF(1&lt;=$A9,$F$122,0)))))))),0))*1.1,0)</f>
        <v>5770</v>
      </c>
      <c r="F9" s="89">
        <f t="shared" si="7"/>
        <v>961</v>
      </c>
      <c r="G9" s="90">
        <f t="shared" si="8"/>
        <v>6731</v>
      </c>
      <c r="H9" s="91">
        <f t="shared" si="9"/>
        <v>376</v>
      </c>
      <c r="I9" s="92">
        <f t="shared" si="10"/>
        <v>59</v>
      </c>
      <c r="J9" s="93">
        <f t="shared" si="11"/>
        <v>435</v>
      </c>
      <c r="K9" s="94">
        <f>ROUNDDOWN(($L$116+ROUNDDOWN(($A9*IF(501&lt;=$A9,$L$128,IF(101&lt;=$A9,$L$127,IF(51&lt;=$A9,$L$126,IF(31&lt;=$A9,$L$125,IF(21&lt;=$A9,$L$124,IF(11&lt;=$A9,$L$123,IF(1&lt;=$A9,$L$122,0)))))))),0))*1.1,0)</f>
        <v>6146</v>
      </c>
      <c r="L9" s="95">
        <f t="shared" si="12"/>
        <v>1025</v>
      </c>
      <c r="M9" s="96">
        <f t="shared" si="13"/>
        <v>7171</v>
      </c>
      <c r="N9" s="97">
        <f t="shared" si="14"/>
        <v>376</v>
      </c>
      <c r="O9" s="98">
        <f t="shared" si="15"/>
        <v>64</v>
      </c>
      <c r="P9" s="99">
        <f t="shared" si="16"/>
        <v>440</v>
      </c>
      <c r="Q9" s="100">
        <f>ROUNDDOWN(($R$116+ROUNDDOWN(($A9*IF(501&lt;=$A9,$R$128,IF(101&lt;=$A9,$R$127,IF(51&lt;=$A9,$R$126,IF(31&lt;=$A9,$R$125,IF(21&lt;=$A9,$R$124,IF(11&lt;=$A9,$R$123,IF(1&lt;=$A9,$R$122,0)))))))),0))*1.1,0)</f>
        <v>6472</v>
      </c>
      <c r="R9" s="101">
        <f t="shared" si="17"/>
        <v>1082</v>
      </c>
      <c r="S9" s="102">
        <f t="shared" si="18"/>
        <v>7554</v>
      </c>
      <c r="T9" s="103">
        <f t="shared" si="19"/>
        <v>326</v>
      </c>
      <c r="U9" s="104">
        <f t="shared" si="20"/>
        <v>57</v>
      </c>
      <c r="V9" s="105">
        <f t="shared" si="21"/>
        <v>383</v>
      </c>
      <c r="W9" s="106">
        <f t="shared" si="3"/>
        <v>1078</v>
      </c>
      <c r="X9" s="86">
        <f t="shared" si="3"/>
        <v>180</v>
      </c>
      <c r="Y9" s="87">
        <f t="shared" si="3"/>
        <v>1258</v>
      </c>
      <c r="Z9" s="107">
        <f t="shared" si="4"/>
        <v>1.199851687059696</v>
      </c>
      <c r="AA9" s="83">
        <f t="shared" si="4"/>
        <v>1.1995565410199556</v>
      </c>
      <c r="AB9" s="83">
        <f t="shared" si="4"/>
        <v>1.1998094027954256</v>
      </c>
    </row>
    <row r="10" spans="1:28" s="57" customFormat="1" ht="18" customHeight="1" x14ac:dyDescent="0.25">
      <c r="A10" s="84">
        <v>5</v>
      </c>
      <c r="B10" s="85">
        <f>ROUNDDOWN(($C$116+ROUNDDOWN(($A10*IF(501&lt;=$A10,$C$128,IF(101&lt;=$A10,$C$127,IF(51&lt;=$A10,$C$126,IF(31&lt;=$A10,$C$125,IF(21&lt;=$A10,$C$124,IF(11&lt;=$A10,$C$123,IF(1&lt;=$A10,$C$122,0)))))))),0))*1.1,0)</f>
        <v>5461</v>
      </c>
      <c r="C10" s="86">
        <f t="shared" si="5"/>
        <v>962</v>
      </c>
      <c r="D10" s="87">
        <f t="shared" si="6"/>
        <v>6423</v>
      </c>
      <c r="E10" s="88">
        <f>ROUNDDOWN(($F$116+ROUNDDOWN(($A10*IF(501&lt;=$A10,$F$128,IF(101&lt;=$A10,$F$127,IF(51&lt;=$A10,$F$126,IF(31&lt;=$A10,$F$125,IF(21&lt;=$A10,$F$124,IF(11&lt;=$A10,$F$123,IF(1&lt;=$A10,$F$122,0)))))))),0))*1.1,0)</f>
        <v>5842</v>
      </c>
      <c r="F10" s="89">
        <f t="shared" si="7"/>
        <v>1025</v>
      </c>
      <c r="G10" s="90">
        <f t="shared" si="8"/>
        <v>6867</v>
      </c>
      <c r="H10" s="91">
        <f t="shared" si="9"/>
        <v>381</v>
      </c>
      <c r="I10" s="92">
        <f t="shared" si="10"/>
        <v>63</v>
      </c>
      <c r="J10" s="93">
        <f t="shared" si="11"/>
        <v>444</v>
      </c>
      <c r="K10" s="94">
        <f>ROUNDDOWN(($L$116+ROUNDDOWN(($A10*IF(501&lt;=$A10,$L$128,IF(101&lt;=$A10,$L$127,IF(51&lt;=$A10,$L$126,IF(31&lt;=$A10,$L$125,IF(21&lt;=$A10,$L$124,IF(11&lt;=$A10,$L$123,IF(1&lt;=$A10,$L$122,0)))))))),0))*1.1,0)</f>
        <v>6222</v>
      </c>
      <c r="L10" s="95">
        <f t="shared" si="12"/>
        <v>1093</v>
      </c>
      <c r="M10" s="96">
        <f t="shared" si="13"/>
        <v>7315</v>
      </c>
      <c r="N10" s="97">
        <f t="shared" si="14"/>
        <v>380</v>
      </c>
      <c r="O10" s="98">
        <f t="shared" si="15"/>
        <v>68</v>
      </c>
      <c r="P10" s="99">
        <f t="shared" si="16"/>
        <v>448</v>
      </c>
      <c r="Q10" s="100">
        <f>ROUNDDOWN(($R$116+ROUNDDOWN(($A10*IF(501&lt;=$A10,$R$128,IF(101&lt;=$A10,$R$127,IF(51&lt;=$A10,$R$126,IF(31&lt;=$A10,$R$125,IF(21&lt;=$A10,$R$124,IF(11&lt;=$A10,$R$123,IF(1&lt;=$A10,$R$122,0)))))))),0))*1.1,0)</f>
        <v>6552</v>
      </c>
      <c r="R10" s="101">
        <f t="shared" si="17"/>
        <v>1155</v>
      </c>
      <c r="S10" s="102">
        <f t="shared" si="18"/>
        <v>7707</v>
      </c>
      <c r="T10" s="103">
        <f t="shared" si="19"/>
        <v>330</v>
      </c>
      <c r="U10" s="104">
        <f t="shared" si="20"/>
        <v>62</v>
      </c>
      <c r="V10" s="105">
        <f t="shared" si="21"/>
        <v>392</v>
      </c>
      <c r="W10" s="106">
        <f t="shared" si="3"/>
        <v>1091</v>
      </c>
      <c r="X10" s="86">
        <f t="shared" si="3"/>
        <v>193</v>
      </c>
      <c r="Y10" s="87">
        <f t="shared" si="3"/>
        <v>1284</v>
      </c>
      <c r="Z10" s="107">
        <f>Q10/B10</f>
        <v>1.1997802600256364</v>
      </c>
      <c r="AA10" s="83">
        <f t="shared" si="4"/>
        <v>1.2006237006237006</v>
      </c>
      <c r="AB10" s="83">
        <f t="shared" si="4"/>
        <v>1.1999065857076132</v>
      </c>
    </row>
    <row r="11" spans="1:28" s="57" customFormat="1" ht="18" customHeight="1" x14ac:dyDescent="0.25">
      <c r="A11" s="108">
        <v>6</v>
      </c>
      <c r="B11" s="109">
        <f>ROUNDDOWN(($C$116+ROUNDDOWN(($A11*IF(501&lt;=$A11,$C$128,IF(101&lt;=$A11,$C$127,IF(51&lt;=$A11,$C$126,IF(31&lt;=$A11,$C$125,IF(21&lt;=$A11,$C$124,IF(11&lt;=$A11,$C$123,IF(1&lt;=$A11,$C$122,0)))))))),0))*1.1,0)</f>
        <v>5528</v>
      </c>
      <c r="C11" s="80">
        <f t="shared" si="5"/>
        <v>1023</v>
      </c>
      <c r="D11" s="110">
        <f t="shared" si="6"/>
        <v>6551</v>
      </c>
      <c r="E11" s="88">
        <f>ROUNDDOWN(($F$116+ROUNDDOWN(($A11*IF(501&lt;=$A11,$F$128,IF(101&lt;=$A11,$F$127,IF(51&lt;=$A11,$F$126,IF(31&lt;=$A11,$F$125,IF(21&lt;=$A11,$F$124,IF(11&lt;=$A11,$F$123,IF(1&lt;=$A11,$F$122,0)))))))),0))*1.1,0)</f>
        <v>5913</v>
      </c>
      <c r="F11" s="89">
        <f t="shared" si="7"/>
        <v>1089</v>
      </c>
      <c r="G11" s="90">
        <f t="shared" si="8"/>
        <v>7002</v>
      </c>
      <c r="H11" s="91">
        <f t="shared" si="9"/>
        <v>385</v>
      </c>
      <c r="I11" s="92">
        <f t="shared" si="10"/>
        <v>66</v>
      </c>
      <c r="J11" s="93">
        <f t="shared" si="11"/>
        <v>451</v>
      </c>
      <c r="K11" s="94">
        <f>ROUNDDOWN(($L$116+ROUNDDOWN(($A11*IF(501&lt;=$A11,$L$128,IF(101&lt;=$A11,$L$127,IF(51&lt;=$A11,$L$126,IF(31&lt;=$A11,$L$125,IF(21&lt;=$A11,$L$124,IF(11&lt;=$A11,$L$123,IF(1&lt;=$A11,$L$122,0)))))))),0))*1.1,0)</f>
        <v>6298</v>
      </c>
      <c r="L11" s="95">
        <f t="shared" si="12"/>
        <v>1161</v>
      </c>
      <c r="M11" s="96">
        <f t="shared" si="13"/>
        <v>7459</v>
      </c>
      <c r="N11" s="97">
        <f t="shared" si="14"/>
        <v>385</v>
      </c>
      <c r="O11" s="98">
        <f t="shared" si="15"/>
        <v>72</v>
      </c>
      <c r="P11" s="99">
        <f t="shared" si="16"/>
        <v>457</v>
      </c>
      <c r="Q11" s="100">
        <f>ROUNDDOWN(($R$116+ROUNDDOWN(($A11*IF(501&lt;=$A11,$R$128,IF(101&lt;=$A11,$R$127,IF(51&lt;=$A11,$R$126,IF(31&lt;=$A11,$R$125,IF(21&lt;=$A11,$R$124,IF(11&lt;=$A11,$R$123,IF(1&lt;=$A11,$R$122,0)))))))),0))*1.1,0)</f>
        <v>6633</v>
      </c>
      <c r="R11" s="101">
        <f t="shared" si="17"/>
        <v>1227</v>
      </c>
      <c r="S11" s="102">
        <f t="shared" si="18"/>
        <v>7860</v>
      </c>
      <c r="T11" s="103">
        <f t="shared" si="19"/>
        <v>335</v>
      </c>
      <c r="U11" s="104">
        <f t="shared" si="20"/>
        <v>66</v>
      </c>
      <c r="V11" s="105">
        <f t="shared" si="21"/>
        <v>401</v>
      </c>
      <c r="W11" s="106">
        <f t="shared" si="3"/>
        <v>1105</v>
      </c>
      <c r="X11" s="86">
        <f t="shared" si="3"/>
        <v>204</v>
      </c>
      <c r="Y11" s="87">
        <f t="shared" si="3"/>
        <v>1309</v>
      </c>
      <c r="Z11" s="107">
        <f t="shared" si="4"/>
        <v>1.1998914616497829</v>
      </c>
      <c r="AA11" s="83">
        <f t="shared" si="4"/>
        <v>1.1994134897360704</v>
      </c>
      <c r="AB11" s="83">
        <f t="shared" si="4"/>
        <v>1.1998168218592582</v>
      </c>
    </row>
    <row r="12" spans="1:28" s="57" customFormat="1" ht="18" customHeight="1" x14ac:dyDescent="0.25">
      <c r="A12" s="84">
        <v>7</v>
      </c>
      <c r="B12" s="85">
        <f>ROUNDDOWN(($C$116+ROUNDDOWN(($A12*IF(501&lt;=$A12,$C$128,IF(101&lt;=$A12,$C$127,IF(51&lt;=$A12,$C$126,IF(31&lt;=$A12,$C$125,IF(21&lt;=$A12,$C$124,IF(11&lt;=$A12,$C$123,IF(1&lt;=$A12,$C$122,0)))))))),0))*1.1,0)</f>
        <v>5595</v>
      </c>
      <c r="C12" s="106">
        <f t="shared" si="5"/>
        <v>1083</v>
      </c>
      <c r="D12" s="111">
        <f t="shared" si="6"/>
        <v>6678</v>
      </c>
      <c r="E12" s="88">
        <f>ROUNDDOWN(($F$116+ROUNDDOWN(($A12*IF(501&lt;=$A12,$F$128,IF(101&lt;=$A12,$F$127,IF(51&lt;=$A12,$F$126,IF(31&lt;=$A12,$F$125,IF(21&lt;=$A12,$F$124,IF(11&lt;=$A12,$F$123,IF(1&lt;=$A12,$F$122,0)))))))),0))*1.1,0)</f>
        <v>5985</v>
      </c>
      <c r="F12" s="89">
        <f t="shared" si="7"/>
        <v>1152</v>
      </c>
      <c r="G12" s="90">
        <f t="shared" si="8"/>
        <v>7137</v>
      </c>
      <c r="H12" s="91">
        <f t="shared" si="9"/>
        <v>390</v>
      </c>
      <c r="I12" s="92">
        <f t="shared" si="10"/>
        <v>69</v>
      </c>
      <c r="J12" s="93">
        <f t="shared" si="11"/>
        <v>459</v>
      </c>
      <c r="K12" s="94">
        <f>ROUNDDOWN(($L$116+ROUNDDOWN(($A12*IF(501&lt;=$A12,$L$128,IF(101&lt;=$A12,$L$127,IF(51&lt;=$A12,$L$126,IF(31&lt;=$A12,$L$125,IF(21&lt;=$A12,$L$124,IF(11&lt;=$A12,$L$123,IF(1&lt;=$A12,$L$122,0)))))))),0))*1.1,0)</f>
        <v>6374</v>
      </c>
      <c r="L12" s="95">
        <f t="shared" si="12"/>
        <v>1229</v>
      </c>
      <c r="M12" s="96">
        <f t="shared" si="13"/>
        <v>7603</v>
      </c>
      <c r="N12" s="97">
        <f t="shared" si="14"/>
        <v>389</v>
      </c>
      <c r="O12" s="98">
        <f t="shared" si="15"/>
        <v>77</v>
      </c>
      <c r="P12" s="99">
        <f t="shared" si="16"/>
        <v>466</v>
      </c>
      <c r="Q12" s="100">
        <f>ROUNDDOWN(($R$116+ROUNDDOWN(($A12*IF(501&lt;=$A12,$R$128,IF(101&lt;=$A12,$R$127,IF(51&lt;=$A12,$R$126,IF(31&lt;=$A12,$R$125,IF(21&lt;=$A12,$R$124,IF(11&lt;=$A12,$R$123,IF(1&lt;=$A12,$R$122,0)))))))),0))*1.1,0)</f>
        <v>6713</v>
      </c>
      <c r="R12" s="101">
        <f t="shared" si="17"/>
        <v>1300</v>
      </c>
      <c r="S12" s="102">
        <f t="shared" si="18"/>
        <v>8013</v>
      </c>
      <c r="T12" s="103">
        <f t="shared" si="19"/>
        <v>339</v>
      </c>
      <c r="U12" s="104">
        <f t="shared" si="20"/>
        <v>71</v>
      </c>
      <c r="V12" s="105">
        <f t="shared" si="21"/>
        <v>410</v>
      </c>
      <c r="W12" s="106">
        <f t="shared" si="3"/>
        <v>1118</v>
      </c>
      <c r="X12" s="86">
        <f t="shared" si="3"/>
        <v>217</v>
      </c>
      <c r="Y12" s="87">
        <f t="shared" si="3"/>
        <v>1335</v>
      </c>
      <c r="Z12" s="107">
        <f t="shared" si="4"/>
        <v>1.1998212689901697</v>
      </c>
      <c r="AA12" s="83">
        <f t="shared" si="4"/>
        <v>1.2003693444136658</v>
      </c>
      <c r="AB12" s="83">
        <f t="shared" si="4"/>
        <v>1.1999101527403415</v>
      </c>
    </row>
    <row r="13" spans="1:28" s="57" customFormat="1" ht="18" customHeight="1" x14ac:dyDescent="0.25">
      <c r="A13" s="84">
        <v>8</v>
      </c>
      <c r="B13" s="85">
        <f>ROUNDDOWN(($C$116+ROUNDDOWN(($A13*IF(501&lt;=$A13,$C$128,IF(101&lt;=$A13,$C$127,IF(51&lt;=$A13,$C$126,IF(31&lt;=$A13,$C$125,IF(21&lt;=$A13,$C$124,IF(11&lt;=$A13,$C$123,IF(1&lt;=$A13,$C$122,0)))))))),0))*1.1,0)</f>
        <v>5662</v>
      </c>
      <c r="C13" s="106">
        <f t="shared" si="5"/>
        <v>1144</v>
      </c>
      <c r="D13" s="111">
        <f t="shared" si="6"/>
        <v>6806</v>
      </c>
      <c r="E13" s="88">
        <f>ROUNDDOWN(($F$116+ROUNDDOWN(($A13*IF(501&lt;=$A13,$F$128,IF(101&lt;=$A13,$F$127,IF(51&lt;=$A13,$F$126,IF(31&lt;=$A13,$F$125,IF(21&lt;=$A13,$F$124,IF(11&lt;=$A13,$F$123,IF(1&lt;=$A13,$F$122,0)))))))),0))*1.1,0)</f>
        <v>6056</v>
      </c>
      <c r="F13" s="89">
        <f t="shared" si="7"/>
        <v>1216</v>
      </c>
      <c r="G13" s="90">
        <f t="shared" si="8"/>
        <v>7272</v>
      </c>
      <c r="H13" s="91">
        <f t="shared" si="9"/>
        <v>394</v>
      </c>
      <c r="I13" s="92">
        <f t="shared" si="10"/>
        <v>72</v>
      </c>
      <c r="J13" s="93">
        <f t="shared" si="11"/>
        <v>466</v>
      </c>
      <c r="K13" s="94">
        <f>ROUNDDOWN(($L$116+ROUNDDOWN(($A13*IF(501&lt;=$A13,$L$128,IF(101&lt;=$A13,$L$127,IF(51&lt;=$A13,$L$126,IF(31&lt;=$A13,$L$125,IF(21&lt;=$A13,$L$124,IF(11&lt;=$A13,$L$123,IF(1&lt;=$A13,$L$122,0)))))))),0))*1.1,0)</f>
        <v>6450</v>
      </c>
      <c r="L13" s="95">
        <f t="shared" si="12"/>
        <v>1298</v>
      </c>
      <c r="M13" s="96">
        <f t="shared" si="13"/>
        <v>7748</v>
      </c>
      <c r="N13" s="97">
        <f t="shared" si="14"/>
        <v>394</v>
      </c>
      <c r="O13" s="98">
        <f t="shared" si="15"/>
        <v>82</v>
      </c>
      <c r="P13" s="99">
        <f t="shared" si="16"/>
        <v>476</v>
      </c>
      <c r="Q13" s="100">
        <f>ROUNDDOWN(($R$116+ROUNDDOWN(($A13*IF(501&lt;=$A13,$R$128,IF(101&lt;=$A13,$R$127,IF(51&lt;=$A13,$R$126,IF(31&lt;=$A13,$R$125,IF(21&lt;=$A13,$R$124,IF(11&lt;=$A13,$R$123,IF(1&lt;=$A13,$R$122,0)))))))),0))*1.1,0)</f>
        <v>6793</v>
      </c>
      <c r="R13" s="101">
        <f t="shared" si="17"/>
        <v>1372</v>
      </c>
      <c r="S13" s="102">
        <f t="shared" si="18"/>
        <v>8165</v>
      </c>
      <c r="T13" s="103">
        <f t="shared" si="19"/>
        <v>343</v>
      </c>
      <c r="U13" s="104">
        <f t="shared" si="20"/>
        <v>74</v>
      </c>
      <c r="V13" s="105">
        <f t="shared" si="21"/>
        <v>417</v>
      </c>
      <c r="W13" s="106">
        <f t="shared" si="3"/>
        <v>1131</v>
      </c>
      <c r="X13" s="86">
        <f t="shared" si="3"/>
        <v>228</v>
      </c>
      <c r="Y13" s="87">
        <f t="shared" si="3"/>
        <v>1359</v>
      </c>
      <c r="Z13" s="107">
        <f t="shared" si="4"/>
        <v>1.1997527375485695</v>
      </c>
      <c r="AA13" s="83">
        <f t="shared" si="4"/>
        <v>1.1993006993006994</v>
      </c>
      <c r="AB13" s="83">
        <f t="shared" si="4"/>
        <v>1.1996767558037027</v>
      </c>
    </row>
    <row r="14" spans="1:28" s="57" customFormat="1" ht="18" customHeight="1" x14ac:dyDescent="0.25">
      <c r="A14" s="84">
        <v>9</v>
      </c>
      <c r="B14" s="85">
        <f>ROUNDDOWN(($C$116+ROUNDDOWN(($A14*IF(501&lt;=$A14,$C$128,IF(101&lt;=$A14,$C$127,IF(51&lt;=$A14,$C$126,IF(31&lt;=$A14,$C$125,IF(21&lt;=$A14,$C$124,IF(11&lt;=$A14,$C$123,IF(1&lt;=$A14,$C$122,0)))))))),0))*1.1,0)</f>
        <v>5729</v>
      </c>
      <c r="C14" s="106">
        <f t="shared" si="5"/>
        <v>1204</v>
      </c>
      <c r="D14" s="111">
        <f t="shared" si="6"/>
        <v>6933</v>
      </c>
      <c r="E14" s="88">
        <f>ROUNDDOWN(($F$116+ROUNDDOWN(($A14*IF(501&lt;=$A14,$F$128,IF(101&lt;=$A14,$F$127,IF(51&lt;=$A14,$F$126,IF(31&lt;=$A14,$F$125,IF(21&lt;=$A14,$F$124,IF(11&lt;=$A14,$F$123,IF(1&lt;=$A14,$F$122,0)))))))),0))*1.1,0)</f>
        <v>6128</v>
      </c>
      <c r="F14" s="89">
        <f t="shared" si="7"/>
        <v>1280</v>
      </c>
      <c r="G14" s="90">
        <f t="shared" si="8"/>
        <v>7408</v>
      </c>
      <c r="H14" s="91">
        <f t="shared" si="9"/>
        <v>399</v>
      </c>
      <c r="I14" s="92">
        <f t="shared" si="10"/>
        <v>76</v>
      </c>
      <c r="J14" s="93">
        <f t="shared" si="11"/>
        <v>475</v>
      </c>
      <c r="K14" s="94">
        <f>ROUNDDOWN(($L$116+ROUNDDOWN(($A14*IF(501&lt;=$A14,$L$128,IF(101&lt;=$A14,$L$127,IF(51&lt;=$A14,$L$126,IF(31&lt;=$A14,$L$125,IF(21&lt;=$A14,$L$124,IF(11&lt;=$A14,$L$123,IF(1&lt;=$A14,$L$122,0)))))))),0))*1.1,0)</f>
        <v>6526</v>
      </c>
      <c r="L14" s="95">
        <f t="shared" si="12"/>
        <v>1366</v>
      </c>
      <c r="M14" s="96">
        <f t="shared" si="13"/>
        <v>7892</v>
      </c>
      <c r="N14" s="97">
        <f t="shared" si="14"/>
        <v>398</v>
      </c>
      <c r="O14" s="98">
        <f t="shared" si="15"/>
        <v>86</v>
      </c>
      <c r="P14" s="99">
        <f t="shared" si="16"/>
        <v>484</v>
      </c>
      <c r="Q14" s="100">
        <f>ROUNDDOWN(($R$116+ROUNDDOWN(($A14*IF(501&lt;=$A14,$R$128,IF(101&lt;=$A14,$R$127,IF(51&lt;=$A14,$R$126,IF(31&lt;=$A14,$R$125,IF(21&lt;=$A14,$R$124,IF(11&lt;=$A14,$R$123,IF(1&lt;=$A14,$R$122,0)))))))),0))*1.1,0)</f>
        <v>6873</v>
      </c>
      <c r="R14" s="101">
        <f t="shared" si="17"/>
        <v>1445</v>
      </c>
      <c r="S14" s="102">
        <f t="shared" si="18"/>
        <v>8318</v>
      </c>
      <c r="T14" s="103">
        <f t="shared" si="19"/>
        <v>347</v>
      </c>
      <c r="U14" s="104">
        <f t="shared" si="20"/>
        <v>79</v>
      </c>
      <c r="V14" s="105">
        <f t="shared" si="21"/>
        <v>426</v>
      </c>
      <c r="W14" s="106">
        <f t="shared" si="3"/>
        <v>1144</v>
      </c>
      <c r="X14" s="86">
        <f t="shared" si="3"/>
        <v>241</v>
      </c>
      <c r="Y14" s="87">
        <f t="shared" si="3"/>
        <v>1385</v>
      </c>
      <c r="Z14" s="107">
        <f t="shared" si="4"/>
        <v>1.1996858090417175</v>
      </c>
      <c r="AA14" s="83">
        <f t="shared" si="4"/>
        <v>1.2001661129568106</v>
      </c>
      <c r="AB14" s="83">
        <f t="shared" si="4"/>
        <v>1.1997692196740228</v>
      </c>
    </row>
    <row r="15" spans="1:28" s="57" customFormat="1" ht="18" customHeight="1" x14ac:dyDescent="0.25">
      <c r="A15" s="84">
        <v>10</v>
      </c>
      <c r="B15" s="85">
        <f>ROUNDDOWN(($C$116+ROUNDDOWN(($A15*IF(501&lt;=$A15,$C$128,IF(101&lt;=$A15,$C$127,IF(51&lt;=$A15,$C$126,IF(31&lt;=$A15,$C$125,IF(21&lt;=$A15,$C$124,IF(11&lt;=$A15,$C$123,IF(1&lt;=$A15,$C$122,0)))))))),0))*1.1,0)</f>
        <v>5797</v>
      </c>
      <c r="C15" s="106">
        <f t="shared" si="5"/>
        <v>1265</v>
      </c>
      <c r="D15" s="111">
        <f t="shared" si="6"/>
        <v>7062</v>
      </c>
      <c r="E15" s="88">
        <f>ROUNDDOWN(($F$116+ROUNDDOWN(($A15*IF(501&lt;=$A15,$F$128,IF(101&lt;=$A15,$F$127,IF(51&lt;=$A15,$F$126,IF(31&lt;=$A15,$F$125,IF(21&lt;=$A15,$F$124,IF(11&lt;=$A15,$F$123,IF(1&lt;=$A15,$F$122,0)))))))),0))*1.1,0)</f>
        <v>6199</v>
      </c>
      <c r="F15" s="89">
        <f t="shared" si="7"/>
        <v>1344</v>
      </c>
      <c r="G15" s="90">
        <f t="shared" si="8"/>
        <v>7543</v>
      </c>
      <c r="H15" s="91">
        <f t="shared" si="9"/>
        <v>402</v>
      </c>
      <c r="I15" s="92">
        <f t="shared" si="10"/>
        <v>79</v>
      </c>
      <c r="J15" s="93">
        <f t="shared" si="11"/>
        <v>481</v>
      </c>
      <c r="K15" s="94">
        <f>ROUNDDOWN(($L$116+ROUNDDOWN(($A15*IF(501&lt;=$A15,$L$128,IF(101&lt;=$A15,$L$127,IF(51&lt;=$A15,$L$126,IF(31&lt;=$A15,$L$125,IF(21&lt;=$A15,$L$124,IF(11&lt;=$A15,$L$123,IF(1&lt;=$A15,$L$122,0)))))))),0))*1.1,0)</f>
        <v>6602</v>
      </c>
      <c r="L15" s="95">
        <f t="shared" si="12"/>
        <v>1434</v>
      </c>
      <c r="M15" s="96">
        <f t="shared" si="13"/>
        <v>8036</v>
      </c>
      <c r="N15" s="97">
        <f t="shared" si="14"/>
        <v>403</v>
      </c>
      <c r="O15" s="98">
        <f t="shared" si="15"/>
        <v>90</v>
      </c>
      <c r="P15" s="99">
        <f t="shared" si="16"/>
        <v>493</v>
      </c>
      <c r="Q15" s="100">
        <f>ROUNDDOWN(($R$116+ROUNDDOWN(($A15*IF(501&lt;=$A15,$R$128,IF(101&lt;=$A15,$R$127,IF(51&lt;=$A15,$R$126,IF(31&lt;=$A15,$R$125,IF(21&lt;=$A15,$R$124,IF(11&lt;=$A15,$R$123,IF(1&lt;=$A15,$R$122,0)))))))),0))*1.1,0)</f>
        <v>6954</v>
      </c>
      <c r="R15" s="101">
        <f t="shared" si="17"/>
        <v>1518</v>
      </c>
      <c r="S15" s="102">
        <f t="shared" si="18"/>
        <v>8472</v>
      </c>
      <c r="T15" s="103">
        <f t="shared" si="19"/>
        <v>352</v>
      </c>
      <c r="U15" s="104">
        <f t="shared" si="20"/>
        <v>84</v>
      </c>
      <c r="V15" s="105">
        <f t="shared" si="21"/>
        <v>436</v>
      </c>
      <c r="W15" s="106">
        <f t="shared" si="3"/>
        <v>1157</v>
      </c>
      <c r="X15" s="86">
        <f t="shared" si="3"/>
        <v>253</v>
      </c>
      <c r="Y15" s="87">
        <f t="shared" si="3"/>
        <v>1410</v>
      </c>
      <c r="Z15" s="107">
        <f t="shared" si="4"/>
        <v>1.1995859927548733</v>
      </c>
      <c r="AA15" s="83">
        <f t="shared" si="4"/>
        <v>1.2</v>
      </c>
      <c r="AB15" s="83">
        <f t="shared" si="4"/>
        <v>1.199660152931181</v>
      </c>
    </row>
    <row r="16" spans="1:28" s="57" customFormat="1" ht="18" customHeight="1" x14ac:dyDescent="0.25">
      <c r="A16" s="84">
        <v>11</v>
      </c>
      <c r="B16" s="85">
        <f>ROUNDDOWN(($C$116+ROUNDDOWN(($A16*IF(501&lt;=$A16,$C$128,IF(101&lt;=$A16,$C$127,IF(51&lt;=$A16,$C$126,IF(31&lt;=$A16,$C$125,IF(21&lt;=$A16,$C$124,IF(11&lt;=$A16,$C$123,IF(1&lt;=$A16,$C$122,0)))))))),0))*1.1,0)</f>
        <v>6057</v>
      </c>
      <c r="C16" s="106">
        <f t="shared" si="5"/>
        <v>1507</v>
      </c>
      <c r="D16" s="111">
        <f t="shared" si="6"/>
        <v>7564</v>
      </c>
      <c r="E16" s="88">
        <f>ROUNDDOWN(($F$116+ROUNDDOWN(($A16*IF(501&lt;=$A16,$F$128,IF(101&lt;=$A16,$F$127,IF(51&lt;=$A16,$F$126,IF(31&lt;=$A16,$F$125,IF(21&lt;=$A16,$F$124,IF(11&lt;=$A16,$F$123,IF(1&lt;=$A16,$F$122,0)))))))),0))*1.1,0)</f>
        <v>6476</v>
      </c>
      <c r="F16" s="89">
        <f t="shared" si="7"/>
        <v>1601</v>
      </c>
      <c r="G16" s="90">
        <f t="shared" si="8"/>
        <v>8077</v>
      </c>
      <c r="H16" s="91">
        <f t="shared" si="9"/>
        <v>419</v>
      </c>
      <c r="I16" s="92">
        <f t="shared" si="10"/>
        <v>94</v>
      </c>
      <c r="J16" s="93">
        <f t="shared" si="11"/>
        <v>513</v>
      </c>
      <c r="K16" s="94">
        <f>ROUNDDOWN(($L$116+ROUNDDOWN(($A16*IF(501&lt;=$A16,$L$128,IF(101&lt;=$A16,$L$127,IF(51&lt;=$A16,$L$126,IF(31&lt;=$A16,$L$125,IF(21&lt;=$A16,$L$124,IF(11&lt;=$A16,$L$123,IF(1&lt;=$A16,$L$122,0)))))))),0))*1.1,0)</f>
        <v>6895</v>
      </c>
      <c r="L16" s="95">
        <f t="shared" si="12"/>
        <v>1708</v>
      </c>
      <c r="M16" s="96">
        <f t="shared" si="13"/>
        <v>8603</v>
      </c>
      <c r="N16" s="97">
        <f t="shared" si="14"/>
        <v>419</v>
      </c>
      <c r="O16" s="98">
        <f t="shared" si="15"/>
        <v>107</v>
      </c>
      <c r="P16" s="99">
        <f t="shared" si="16"/>
        <v>526</v>
      </c>
      <c r="Q16" s="100">
        <f>ROUNDDOWN(($R$116+ROUNDDOWN(($A16*IF(501&lt;=$A16,$R$128,IF(101&lt;=$A16,$R$127,IF(51&lt;=$A16,$R$126,IF(31&lt;=$A16,$R$125,IF(21&lt;=$A16,$R$124,IF(11&lt;=$A16,$R$123,IF(1&lt;=$A16,$R$122,0)))))))),0))*1.1,0)</f>
        <v>7264</v>
      </c>
      <c r="R16" s="101">
        <f t="shared" si="17"/>
        <v>1808</v>
      </c>
      <c r="S16" s="102">
        <f t="shared" si="18"/>
        <v>9072</v>
      </c>
      <c r="T16" s="103">
        <f t="shared" si="19"/>
        <v>369</v>
      </c>
      <c r="U16" s="104">
        <f t="shared" si="20"/>
        <v>100</v>
      </c>
      <c r="V16" s="105">
        <f t="shared" si="21"/>
        <v>469</v>
      </c>
      <c r="W16" s="106">
        <f t="shared" si="3"/>
        <v>1207</v>
      </c>
      <c r="X16" s="86">
        <f t="shared" si="3"/>
        <v>301</v>
      </c>
      <c r="Y16" s="87">
        <f t="shared" si="3"/>
        <v>1508</v>
      </c>
      <c r="Z16" s="107">
        <f t="shared" si="4"/>
        <v>1.1992735677728248</v>
      </c>
      <c r="AA16" s="83">
        <f t="shared" si="4"/>
        <v>1.1997345719973458</v>
      </c>
      <c r="AB16" s="83">
        <f t="shared" si="4"/>
        <v>1.199365415124273</v>
      </c>
    </row>
    <row r="17" spans="1:28" s="57" customFormat="1" ht="18" customHeight="1" x14ac:dyDescent="0.25">
      <c r="A17" s="84">
        <v>12</v>
      </c>
      <c r="B17" s="85">
        <f>ROUNDDOWN(($C$116+ROUNDDOWN(($A17*IF(501&lt;=$A17,$C$128,IF(101&lt;=$A17,$C$127,IF(51&lt;=$A17,$C$126,IF(31&lt;=$A17,$C$125,IF(21&lt;=$A17,$C$124,IF(11&lt;=$A17,$C$123,IF(1&lt;=$A17,$C$122,0)))))))),0))*1.1,0)</f>
        <v>6142</v>
      </c>
      <c r="C17" s="106">
        <f t="shared" si="5"/>
        <v>1584</v>
      </c>
      <c r="D17" s="111">
        <f t="shared" si="6"/>
        <v>7726</v>
      </c>
      <c r="E17" s="88">
        <f>ROUNDDOWN(($F$116+ROUNDDOWN(($A17*IF(501&lt;=$A17,$F$128,IF(101&lt;=$A17,$F$127,IF(51&lt;=$A17,$F$126,IF(31&lt;=$A17,$F$125,IF(21&lt;=$A17,$F$124,IF(11&lt;=$A17,$F$123,IF(1&lt;=$A17,$F$122,0)))))))),0))*1.1,0)</f>
        <v>6567</v>
      </c>
      <c r="F17" s="89">
        <f t="shared" si="7"/>
        <v>1683</v>
      </c>
      <c r="G17" s="90">
        <f t="shared" si="8"/>
        <v>8250</v>
      </c>
      <c r="H17" s="91">
        <f t="shared" si="9"/>
        <v>425</v>
      </c>
      <c r="I17" s="92">
        <f t="shared" si="10"/>
        <v>99</v>
      </c>
      <c r="J17" s="93">
        <f t="shared" si="11"/>
        <v>524</v>
      </c>
      <c r="K17" s="94">
        <f>ROUNDDOWN(($L$116+ROUNDDOWN(($A17*IF(501&lt;=$A17,$L$128,IF(101&lt;=$A17,$L$127,IF(51&lt;=$A17,$L$126,IF(31&lt;=$A17,$L$125,IF(21&lt;=$A17,$L$124,IF(11&lt;=$A17,$L$123,IF(1&lt;=$A17,$L$122,0)))))))),0))*1.1,0)</f>
        <v>6991</v>
      </c>
      <c r="L17" s="95">
        <f t="shared" si="12"/>
        <v>1795</v>
      </c>
      <c r="M17" s="96">
        <f t="shared" si="13"/>
        <v>8786</v>
      </c>
      <c r="N17" s="97">
        <f t="shared" si="14"/>
        <v>424</v>
      </c>
      <c r="O17" s="98">
        <f t="shared" si="15"/>
        <v>112</v>
      </c>
      <c r="P17" s="99">
        <f t="shared" si="16"/>
        <v>536</v>
      </c>
      <c r="Q17" s="100">
        <f>ROUNDDOWN(($R$116+ROUNDDOWN(($A17*IF(501&lt;=$A17,$R$128,IF(101&lt;=$A17,$R$127,IF(51&lt;=$A17,$R$126,IF(31&lt;=$A17,$R$125,IF(21&lt;=$A17,$R$124,IF(11&lt;=$A17,$R$123,IF(1&lt;=$A17,$R$122,0)))))))),0))*1.1,0)</f>
        <v>7365</v>
      </c>
      <c r="R17" s="101">
        <f t="shared" si="17"/>
        <v>1900</v>
      </c>
      <c r="S17" s="102">
        <f t="shared" si="18"/>
        <v>9265</v>
      </c>
      <c r="T17" s="103">
        <f t="shared" si="19"/>
        <v>374</v>
      </c>
      <c r="U17" s="104">
        <f t="shared" si="20"/>
        <v>105</v>
      </c>
      <c r="V17" s="105">
        <f t="shared" si="21"/>
        <v>479</v>
      </c>
      <c r="W17" s="106">
        <f t="shared" si="3"/>
        <v>1223</v>
      </c>
      <c r="X17" s="86">
        <f t="shared" si="3"/>
        <v>316</v>
      </c>
      <c r="Y17" s="87">
        <f t="shared" si="3"/>
        <v>1539</v>
      </c>
      <c r="Z17" s="107">
        <f t="shared" si="4"/>
        <v>1.1991208075545425</v>
      </c>
      <c r="AA17" s="83">
        <f t="shared" si="4"/>
        <v>1.1994949494949494</v>
      </c>
      <c r="AB17" s="83">
        <f t="shared" si="4"/>
        <v>1.1991975148848046</v>
      </c>
    </row>
    <row r="18" spans="1:28" s="57" customFormat="1" ht="18" customHeight="1" x14ac:dyDescent="0.25">
      <c r="A18" s="84">
        <v>13</v>
      </c>
      <c r="B18" s="85">
        <f>ROUNDDOWN(($C$116+ROUNDDOWN(($A18*IF(501&lt;=$A18,$C$128,IF(101&lt;=$A18,$C$127,IF(51&lt;=$A18,$C$126,IF(31&lt;=$A18,$C$125,IF(21&lt;=$A18,$C$124,IF(11&lt;=$A18,$C$123,IF(1&lt;=$A18,$C$122,0)))))))),0))*1.1,0)</f>
        <v>6227</v>
      </c>
      <c r="C18" s="106">
        <f t="shared" si="5"/>
        <v>1661</v>
      </c>
      <c r="D18" s="111">
        <f t="shared" si="6"/>
        <v>7888</v>
      </c>
      <c r="E18" s="88">
        <f>ROUNDDOWN(($F$116+ROUNDDOWN(($A18*IF(501&lt;=$A18,$F$128,IF(101&lt;=$A18,$F$127,IF(51&lt;=$A18,$F$126,IF(31&lt;=$A18,$F$125,IF(21&lt;=$A18,$F$124,IF(11&lt;=$A18,$F$123,IF(1&lt;=$A18,$F$122,0)))))))),0))*1.1,0)</f>
        <v>6657</v>
      </c>
      <c r="F18" s="89">
        <f t="shared" si="7"/>
        <v>1764</v>
      </c>
      <c r="G18" s="90">
        <f t="shared" si="8"/>
        <v>8421</v>
      </c>
      <c r="H18" s="91">
        <f t="shared" si="9"/>
        <v>430</v>
      </c>
      <c r="I18" s="92">
        <f t="shared" si="10"/>
        <v>103</v>
      </c>
      <c r="J18" s="93">
        <f t="shared" si="11"/>
        <v>533</v>
      </c>
      <c r="K18" s="94">
        <f>ROUNDDOWN(($L$116+ROUNDDOWN(($A18*IF(501&lt;=$A18,$L$128,IF(101&lt;=$A18,$L$127,IF(51&lt;=$A18,$L$126,IF(31&lt;=$A18,$L$125,IF(21&lt;=$A18,$L$124,IF(11&lt;=$A18,$L$123,IF(1&lt;=$A18,$L$122,0)))))))),0))*1.1,0)</f>
        <v>7087</v>
      </c>
      <c r="L18" s="95">
        <f t="shared" si="12"/>
        <v>1882</v>
      </c>
      <c r="M18" s="96">
        <f t="shared" si="13"/>
        <v>8969</v>
      </c>
      <c r="N18" s="97">
        <f t="shared" si="14"/>
        <v>430</v>
      </c>
      <c r="O18" s="98">
        <f t="shared" si="15"/>
        <v>118</v>
      </c>
      <c r="P18" s="99">
        <f t="shared" si="16"/>
        <v>548</v>
      </c>
      <c r="Q18" s="100">
        <f>ROUNDDOWN(($R$116+ROUNDDOWN(($A18*IF(501&lt;=$A18,$R$128,IF(101&lt;=$A18,$R$127,IF(51&lt;=$A18,$R$126,IF(31&lt;=$A18,$R$125,IF(21&lt;=$A18,$R$124,IF(11&lt;=$A18,$R$123,IF(1&lt;=$A18,$R$122,0)))))))),0))*1.1,0)</f>
        <v>7466</v>
      </c>
      <c r="R18" s="101">
        <f t="shared" si="17"/>
        <v>1993</v>
      </c>
      <c r="S18" s="102">
        <f t="shared" si="18"/>
        <v>9459</v>
      </c>
      <c r="T18" s="103">
        <f t="shared" si="19"/>
        <v>379</v>
      </c>
      <c r="U18" s="104">
        <f t="shared" si="20"/>
        <v>111</v>
      </c>
      <c r="V18" s="105">
        <f t="shared" si="21"/>
        <v>490</v>
      </c>
      <c r="W18" s="106">
        <f t="shared" si="3"/>
        <v>1239</v>
      </c>
      <c r="X18" s="86">
        <f t="shared" si="3"/>
        <v>332</v>
      </c>
      <c r="Y18" s="87">
        <f t="shared" si="3"/>
        <v>1571</v>
      </c>
      <c r="Z18" s="107">
        <f t="shared" si="4"/>
        <v>1.1989722177613618</v>
      </c>
      <c r="AA18" s="83">
        <f t="shared" si="4"/>
        <v>1.1998795906080675</v>
      </c>
      <c r="AB18" s="83">
        <f t="shared" si="4"/>
        <v>1.1991632860040569</v>
      </c>
    </row>
    <row r="19" spans="1:28" s="57" customFormat="1" ht="18" customHeight="1" x14ac:dyDescent="0.25">
      <c r="A19" s="84">
        <v>14</v>
      </c>
      <c r="B19" s="85">
        <f>ROUNDDOWN(($C$116+ROUNDDOWN(($A19*IF(501&lt;=$A19,$C$128,IF(101&lt;=$A19,$C$127,IF(51&lt;=$A19,$C$126,IF(31&lt;=$A19,$C$125,IF(21&lt;=$A19,$C$124,IF(11&lt;=$A19,$C$123,IF(1&lt;=$A19,$C$122,0)))))))),0))*1.1,0)</f>
        <v>6311</v>
      </c>
      <c r="C19" s="106">
        <f t="shared" si="5"/>
        <v>1738</v>
      </c>
      <c r="D19" s="111">
        <f t="shared" si="6"/>
        <v>8049</v>
      </c>
      <c r="E19" s="88">
        <f>ROUNDDOWN(($F$116+ROUNDDOWN(($A19*IF(501&lt;=$A19,$F$128,IF(101&lt;=$A19,$F$127,IF(51&lt;=$A19,$F$126,IF(31&lt;=$A19,$F$125,IF(21&lt;=$A19,$F$124,IF(11&lt;=$A19,$F$123,IF(1&lt;=$A19,$F$122,0)))))))),0))*1.1,0)</f>
        <v>6747</v>
      </c>
      <c r="F19" s="89">
        <f t="shared" si="7"/>
        <v>1845</v>
      </c>
      <c r="G19" s="90">
        <f t="shared" si="8"/>
        <v>8592</v>
      </c>
      <c r="H19" s="91">
        <f t="shared" si="9"/>
        <v>436</v>
      </c>
      <c r="I19" s="92">
        <f t="shared" si="10"/>
        <v>107</v>
      </c>
      <c r="J19" s="93">
        <f t="shared" si="11"/>
        <v>543</v>
      </c>
      <c r="K19" s="94">
        <f>ROUNDDOWN(($L$116+ROUNDDOWN(($A19*IF(501&lt;=$A19,$L$128,IF(101&lt;=$A19,$L$127,IF(51&lt;=$A19,$L$126,IF(31&lt;=$A19,$L$125,IF(21&lt;=$A19,$L$124,IF(11&lt;=$A19,$L$123,IF(1&lt;=$A19,$L$122,0)))))))),0))*1.1,0)</f>
        <v>7183</v>
      </c>
      <c r="L19" s="95">
        <f t="shared" si="12"/>
        <v>1969</v>
      </c>
      <c r="M19" s="96">
        <f t="shared" si="13"/>
        <v>9152</v>
      </c>
      <c r="N19" s="97">
        <f t="shared" si="14"/>
        <v>436</v>
      </c>
      <c r="O19" s="98">
        <f t="shared" si="15"/>
        <v>124</v>
      </c>
      <c r="P19" s="99">
        <f t="shared" si="16"/>
        <v>560</v>
      </c>
      <c r="Q19" s="100">
        <f>ROUNDDOWN(($R$116+ROUNDDOWN(($A19*IF(501&lt;=$A19,$R$128,IF(101&lt;=$A19,$R$127,IF(51&lt;=$A19,$R$126,IF(31&lt;=$A19,$R$125,IF(21&lt;=$A19,$R$124,IF(11&lt;=$A19,$R$123,IF(1&lt;=$A19,$R$122,0)))))))),0))*1.1,0)</f>
        <v>7568</v>
      </c>
      <c r="R19" s="101">
        <f t="shared" si="17"/>
        <v>2085</v>
      </c>
      <c r="S19" s="102">
        <f t="shared" si="18"/>
        <v>9653</v>
      </c>
      <c r="T19" s="103">
        <f t="shared" si="19"/>
        <v>385</v>
      </c>
      <c r="U19" s="104">
        <f t="shared" si="20"/>
        <v>116</v>
      </c>
      <c r="V19" s="105">
        <f t="shared" si="21"/>
        <v>501</v>
      </c>
      <c r="W19" s="106">
        <f t="shared" si="3"/>
        <v>1257</v>
      </c>
      <c r="X19" s="86">
        <f t="shared" si="3"/>
        <v>347</v>
      </c>
      <c r="Y19" s="87">
        <f t="shared" si="3"/>
        <v>1604</v>
      </c>
      <c r="Z19" s="107">
        <f t="shared" si="4"/>
        <v>1.1991760418317223</v>
      </c>
      <c r="AA19" s="83">
        <f t="shared" si="4"/>
        <v>1.1996547756041427</v>
      </c>
      <c r="AB19" s="83">
        <f t="shared" si="4"/>
        <v>1.1992794135917506</v>
      </c>
    </row>
    <row r="20" spans="1:28" s="57" customFormat="1" ht="18" customHeight="1" x14ac:dyDescent="0.25">
      <c r="A20" s="84">
        <v>15</v>
      </c>
      <c r="B20" s="85">
        <f>ROUNDDOWN(($C$116+ROUNDDOWN(($A20*IF(501&lt;=$A20,$C$128,IF(101&lt;=$A20,$C$127,IF(51&lt;=$A20,$C$126,IF(31&lt;=$A20,$C$125,IF(21&lt;=$A20,$C$124,IF(11&lt;=$A20,$C$123,IF(1&lt;=$A20,$C$122,0)))))))),0))*1.1,0)</f>
        <v>6396</v>
      </c>
      <c r="C20" s="106">
        <f t="shared" si="5"/>
        <v>1815</v>
      </c>
      <c r="D20" s="111">
        <f t="shared" si="6"/>
        <v>8211</v>
      </c>
      <c r="E20" s="88">
        <f>ROUNDDOWN(($F$116+ROUNDDOWN(($A20*IF(501&lt;=$A20,$F$128,IF(101&lt;=$A20,$F$127,IF(51&lt;=$A20,$F$126,IF(31&lt;=$A20,$F$125,IF(21&lt;=$A20,$F$124,IF(11&lt;=$A20,$F$123,IF(1&lt;=$A20,$F$122,0)))))))),0))*1.1,0)</f>
        <v>6837</v>
      </c>
      <c r="F20" s="89">
        <f t="shared" si="7"/>
        <v>1927</v>
      </c>
      <c r="G20" s="90">
        <f t="shared" si="8"/>
        <v>8764</v>
      </c>
      <c r="H20" s="91">
        <f t="shared" si="9"/>
        <v>441</v>
      </c>
      <c r="I20" s="92">
        <f t="shared" si="10"/>
        <v>112</v>
      </c>
      <c r="J20" s="93">
        <f t="shared" si="11"/>
        <v>553</v>
      </c>
      <c r="K20" s="94">
        <f>ROUNDDOWN(($L$116+ROUNDDOWN(($A20*IF(501&lt;=$A20,$L$128,IF(101&lt;=$A20,$L$127,IF(51&lt;=$A20,$L$126,IF(31&lt;=$A20,$L$125,IF(21&lt;=$A20,$L$124,IF(11&lt;=$A20,$L$123,IF(1&lt;=$A20,$L$122,0)))))))),0))*1.1,0)</f>
        <v>7278</v>
      </c>
      <c r="L20" s="95">
        <f t="shared" si="12"/>
        <v>2055</v>
      </c>
      <c r="M20" s="96">
        <f t="shared" si="13"/>
        <v>9333</v>
      </c>
      <c r="N20" s="97">
        <f t="shared" si="14"/>
        <v>441</v>
      </c>
      <c r="O20" s="98">
        <f t="shared" si="15"/>
        <v>128</v>
      </c>
      <c r="P20" s="99">
        <f t="shared" si="16"/>
        <v>569</v>
      </c>
      <c r="Q20" s="100">
        <f>ROUNDDOWN(($R$116+ROUNDDOWN(($A20*IF(501&lt;=$A20,$R$128,IF(101&lt;=$A20,$R$127,IF(51&lt;=$A20,$R$126,IF(31&lt;=$A20,$R$125,IF(21&lt;=$A20,$R$124,IF(11&lt;=$A20,$R$123,IF(1&lt;=$A20,$R$122,0)))))))),0))*1.1,0)</f>
        <v>7669</v>
      </c>
      <c r="R20" s="101">
        <f t="shared" si="17"/>
        <v>2178</v>
      </c>
      <c r="S20" s="102">
        <f t="shared" si="18"/>
        <v>9847</v>
      </c>
      <c r="T20" s="103">
        <f t="shared" si="19"/>
        <v>391</v>
      </c>
      <c r="U20" s="104">
        <f t="shared" si="20"/>
        <v>123</v>
      </c>
      <c r="V20" s="105">
        <f t="shared" si="21"/>
        <v>514</v>
      </c>
      <c r="W20" s="106">
        <f t="shared" ref="W20:Y69" si="22">Q20-B20</f>
        <v>1273</v>
      </c>
      <c r="X20" s="86">
        <f t="shared" si="22"/>
        <v>363</v>
      </c>
      <c r="Y20" s="87">
        <f t="shared" si="22"/>
        <v>1636</v>
      </c>
      <c r="Z20" s="107">
        <f t="shared" ref="Z20:AB69" si="23">Q20/B20</f>
        <v>1.1990306441525953</v>
      </c>
      <c r="AA20" s="83">
        <f t="shared" si="23"/>
        <v>1.2</v>
      </c>
      <c r="AB20" s="83">
        <f t="shared" si="23"/>
        <v>1.1992449153574474</v>
      </c>
    </row>
    <row r="21" spans="1:28" s="57" customFormat="1" ht="18" customHeight="1" x14ac:dyDescent="0.25">
      <c r="A21" s="84">
        <v>16</v>
      </c>
      <c r="B21" s="85">
        <f>ROUNDDOWN(($C$116+ROUNDDOWN(($A21*IF(501&lt;=$A21,$C$128,IF(101&lt;=$A21,$C$127,IF(51&lt;=$A21,$C$126,IF(31&lt;=$A21,$C$125,IF(21&lt;=$A21,$C$124,IF(11&lt;=$A21,$C$123,IF(1&lt;=$A21,$C$122,0)))))))),0))*1.1,0)</f>
        <v>6481</v>
      </c>
      <c r="C21" s="106">
        <f t="shared" si="5"/>
        <v>1892</v>
      </c>
      <c r="D21" s="111">
        <f t="shared" si="6"/>
        <v>8373</v>
      </c>
      <c r="E21" s="88">
        <f>ROUNDDOWN(($F$116+ROUNDDOWN(($A21*IF(501&lt;=$A21,$F$128,IF(101&lt;=$A21,$F$127,IF(51&lt;=$A21,$F$126,IF(31&lt;=$A21,$F$125,IF(21&lt;=$A21,$F$124,IF(11&lt;=$A21,$F$123,IF(1&lt;=$A21,$F$122,0)))))))),0))*1.1,0)</f>
        <v>6927</v>
      </c>
      <c r="F21" s="89">
        <f t="shared" si="7"/>
        <v>2008</v>
      </c>
      <c r="G21" s="90">
        <f t="shared" si="8"/>
        <v>8935</v>
      </c>
      <c r="H21" s="91">
        <f t="shared" si="9"/>
        <v>446</v>
      </c>
      <c r="I21" s="92">
        <f t="shared" si="10"/>
        <v>116</v>
      </c>
      <c r="J21" s="93">
        <f t="shared" si="11"/>
        <v>562</v>
      </c>
      <c r="K21" s="94">
        <f>ROUNDDOWN(($L$116+ROUNDDOWN(($A21*IF(501&lt;=$A21,$L$128,IF(101&lt;=$A21,$L$127,IF(51&lt;=$A21,$L$126,IF(31&lt;=$A21,$L$125,IF(21&lt;=$A21,$L$124,IF(11&lt;=$A21,$L$123,IF(1&lt;=$A21,$L$122,0)))))))),0))*1.1,0)</f>
        <v>7374</v>
      </c>
      <c r="L21" s="95">
        <f t="shared" si="12"/>
        <v>2142</v>
      </c>
      <c r="M21" s="96">
        <f t="shared" si="13"/>
        <v>9516</v>
      </c>
      <c r="N21" s="97">
        <f t="shared" si="14"/>
        <v>447</v>
      </c>
      <c r="O21" s="98">
        <f t="shared" si="15"/>
        <v>134</v>
      </c>
      <c r="P21" s="99">
        <f t="shared" si="16"/>
        <v>581</v>
      </c>
      <c r="Q21" s="100">
        <f>ROUNDDOWN(($R$116+ROUNDDOWN(($A21*IF(501&lt;=$A21,$R$128,IF(101&lt;=$A21,$R$127,IF(51&lt;=$A21,$R$126,IF(31&lt;=$A21,$R$125,IF(21&lt;=$A21,$R$124,IF(11&lt;=$A21,$R$123,IF(1&lt;=$A21,$R$122,0)))))))),0))*1.1,0)</f>
        <v>7770</v>
      </c>
      <c r="R21" s="101">
        <f t="shared" si="17"/>
        <v>2270</v>
      </c>
      <c r="S21" s="102">
        <f t="shared" si="18"/>
        <v>10040</v>
      </c>
      <c r="T21" s="103">
        <f t="shared" si="19"/>
        <v>396</v>
      </c>
      <c r="U21" s="104">
        <f t="shared" si="20"/>
        <v>128</v>
      </c>
      <c r="V21" s="105">
        <f t="shared" si="21"/>
        <v>524</v>
      </c>
      <c r="W21" s="106">
        <f t="shared" si="22"/>
        <v>1289</v>
      </c>
      <c r="X21" s="86">
        <f t="shared" si="22"/>
        <v>378</v>
      </c>
      <c r="Y21" s="87">
        <f t="shared" si="22"/>
        <v>1667</v>
      </c>
      <c r="Z21" s="107">
        <f t="shared" si="23"/>
        <v>1.198889060330196</v>
      </c>
      <c r="AA21" s="83">
        <f t="shared" si="23"/>
        <v>1.1997885835095137</v>
      </c>
      <c r="AB21" s="83">
        <f t="shared" si="23"/>
        <v>1.1990923205541621</v>
      </c>
    </row>
    <row r="22" spans="1:28" s="57" customFormat="1" ht="18" customHeight="1" x14ac:dyDescent="0.25">
      <c r="A22" s="84">
        <v>17</v>
      </c>
      <c r="B22" s="85">
        <f>ROUNDDOWN(($C$116+ROUNDDOWN(($A22*IF(501&lt;=$A22,$C$128,IF(101&lt;=$A22,$C$127,IF(51&lt;=$A22,$C$126,IF(31&lt;=$A22,$C$125,IF(21&lt;=$A22,$C$124,IF(11&lt;=$A22,$C$123,IF(1&lt;=$A22,$C$122,0)))))))),0))*1.1,0)</f>
        <v>6565</v>
      </c>
      <c r="C22" s="106">
        <f t="shared" si="5"/>
        <v>1969</v>
      </c>
      <c r="D22" s="111">
        <f t="shared" si="6"/>
        <v>8534</v>
      </c>
      <c r="E22" s="88">
        <f>ROUNDDOWN(($F$116+ROUNDDOWN(($A22*IF(501&lt;=$A22,$F$128,IF(101&lt;=$A22,$F$127,IF(51&lt;=$A22,$F$126,IF(31&lt;=$A22,$F$125,IF(21&lt;=$A22,$F$124,IF(11&lt;=$A22,$F$123,IF(1&lt;=$A22,$F$122,0)))))))),0))*1.1,0)</f>
        <v>7018</v>
      </c>
      <c r="F22" s="89">
        <f t="shared" si="7"/>
        <v>2090</v>
      </c>
      <c r="G22" s="90">
        <f t="shared" si="8"/>
        <v>9108</v>
      </c>
      <c r="H22" s="91">
        <f t="shared" si="9"/>
        <v>453</v>
      </c>
      <c r="I22" s="92">
        <f t="shared" si="10"/>
        <v>121</v>
      </c>
      <c r="J22" s="93">
        <f t="shared" si="11"/>
        <v>574</v>
      </c>
      <c r="K22" s="94">
        <f>ROUNDDOWN(($L$116+ROUNDDOWN(($A22*IF(501&lt;=$A22,$L$128,IF(101&lt;=$A22,$L$127,IF(51&lt;=$A22,$L$126,IF(31&lt;=$A22,$L$125,IF(21&lt;=$A22,$L$124,IF(11&lt;=$A22,$L$123,IF(1&lt;=$A22,$L$122,0)))))))),0))*1.1,0)</f>
        <v>7470</v>
      </c>
      <c r="L22" s="95">
        <f t="shared" si="12"/>
        <v>2229</v>
      </c>
      <c r="M22" s="96">
        <f t="shared" si="13"/>
        <v>9699</v>
      </c>
      <c r="N22" s="97">
        <f t="shared" si="14"/>
        <v>452</v>
      </c>
      <c r="O22" s="98">
        <f t="shared" si="15"/>
        <v>139</v>
      </c>
      <c r="P22" s="99">
        <f t="shared" si="16"/>
        <v>591</v>
      </c>
      <c r="Q22" s="100">
        <f>ROUNDDOWN(($R$116+ROUNDDOWN(($A22*IF(501&lt;=$A22,$R$128,IF(101&lt;=$A22,$R$127,IF(51&lt;=$A22,$R$126,IF(31&lt;=$A22,$R$125,IF(21&lt;=$A22,$R$124,IF(11&lt;=$A22,$R$123,IF(1&lt;=$A22,$R$122,0)))))))),0))*1.1,0)</f>
        <v>7871</v>
      </c>
      <c r="R22" s="101">
        <f t="shared" si="17"/>
        <v>2362</v>
      </c>
      <c r="S22" s="102">
        <f t="shared" si="18"/>
        <v>10233</v>
      </c>
      <c r="T22" s="103">
        <f t="shared" si="19"/>
        <v>401</v>
      </c>
      <c r="U22" s="104">
        <f t="shared" si="20"/>
        <v>133</v>
      </c>
      <c r="V22" s="105">
        <f t="shared" si="21"/>
        <v>534</v>
      </c>
      <c r="W22" s="106">
        <f t="shared" si="22"/>
        <v>1306</v>
      </c>
      <c r="X22" s="86">
        <f t="shared" si="22"/>
        <v>393</v>
      </c>
      <c r="Y22" s="87">
        <f t="shared" si="22"/>
        <v>1699</v>
      </c>
      <c r="Z22" s="107">
        <f t="shared" si="23"/>
        <v>1.198933739527799</v>
      </c>
      <c r="AA22" s="83">
        <f t="shared" si="23"/>
        <v>1.1995937023869985</v>
      </c>
      <c r="AB22" s="83">
        <f t="shared" si="23"/>
        <v>1.1990860089055542</v>
      </c>
    </row>
    <row r="23" spans="1:28" s="57" customFormat="1" ht="18" customHeight="1" x14ac:dyDescent="0.25">
      <c r="A23" s="84">
        <v>18</v>
      </c>
      <c r="B23" s="85">
        <f>ROUNDDOWN(($C$116+ROUNDDOWN(($A23*IF(501&lt;=$A23,$C$128,IF(101&lt;=$A23,$C$127,IF(51&lt;=$A23,$C$126,IF(31&lt;=$A23,$C$125,IF(21&lt;=$A23,$C$124,IF(11&lt;=$A23,$C$123,IF(1&lt;=$A23,$C$122,0)))))))),0))*1.1,0)</f>
        <v>6650</v>
      </c>
      <c r="C23" s="106">
        <f t="shared" si="5"/>
        <v>2046</v>
      </c>
      <c r="D23" s="111">
        <f t="shared" si="6"/>
        <v>8696</v>
      </c>
      <c r="E23" s="88">
        <f>ROUNDDOWN(($F$116+ROUNDDOWN(($A23*IF(501&lt;=$A23,$F$128,IF(101&lt;=$A23,$F$127,IF(51&lt;=$A23,$F$126,IF(31&lt;=$A23,$F$125,IF(21&lt;=$A23,$F$124,IF(11&lt;=$A23,$F$123,IF(1&lt;=$A23,$F$122,0)))))))),0))*1.1,0)</f>
        <v>7108</v>
      </c>
      <c r="F23" s="89">
        <f t="shared" si="7"/>
        <v>2171</v>
      </c>
      <c r="G23" s="90">
        <f t="shared" si="8"/>
        <v>9279</v>
      </c>
      <c r="H23" s="91">
        <f t="shared" si="9"/>
        <v>458</v>
      </c>
      <c r="I23" s="92">
        <f t="shared" si="10"/>
        <v>125</v>
      </c>
      <c r="J23" s="93">
        <f t="shared" si="11"/>
        <v>583</v>
      </c>
      <c r="K23" s="94">
        <f>ROUNDDOWN(($L$116+ROUNDDOWN(($A23*IF(501&lt;=$A23,$L$128,IF(101&lt;=$A23,$L$127,IF(51&lt;=$A23,$L$126,IF(31&lt;=$A23,$L$125,IF(21&lt;=$A23,$L$124,IF(11&lt;=$A23,$L$123,IF(1&lt;=$A23,$L$122,0)))))))),0))*1.1,0)</f>
        <v>7565</v>
      </c>
      <c r="L23" s="95">
        <f t="shared" si="12"/>
        <v>2316</v>
      </c>
      <c r="M23" s="96">
        <f t="shared" si="13"/>
        <v>9881</v>
      </c>
      <c r="N23" s="97">
        <f t="shared" si="14"/>
        <v>457</v>
      </c>
      <c r="O23" s="98">
        <f t="shared" si="15"/>
        <v>145</v>
      </c>
      <c r="P23" s="99">
        <f t="shared" si="16"/>
        <v>602</v>
      </c>
      <c r="Q23" s="100">
        <f>ROUNDDOWN(($R$116+ROUNDDOWN(($A23*IF(501&lt;=$A23,$R$128,IF(101&lt;=$A23,$R$127,IF(51&lt;=$A23,$R$126,IF(31&lt;=$A23,$R$125,IF(21&lt;=$A23,$R$124,IF(11&lt;=$A23,$R$123,IF(1&lt;=$A23,$R$122,0)))))))),0))*1.1,0)</f>
        <v>7972</v>
      </c>
      <c r="R23" s="101">
        <f t="shared" si="17"/>
        <v>2455</v>
      </c>
      <c r="S23" s="102">
        <f t="shared" si="18"/>
        <v>10427</v>
      </c>
      <c r="T23" s="103">
        <f t="shared" si="19"/>
        <v>407</v>
      </c>
      <c r="U23" s="104">
        <f t="shared" si="20"/>
        <v>139</v>
      </c>
      <c r="V23" s="105">
        <f t="shared" si="21"/>
        <v>546</v>
      </c>
      <c r="W23" s="106">
        <f t="shared" si="22"/>
        <v>1322</v>
      </c>
      <c r="X23" s="86">
        <f t="shared" si="22"/>
        <v>409</v>
      </c>
      <c r="Y23" s="87">
        <f t="shared" si="22"/>
        <v>1731</v>
      </c>
      <c r="Z23" s="107">
        <f t="shared" si="23"/>
        <v>1.198796992481203</v>
      </c>
      <c r="AA23" s="83">
        <f t="shared" si="23"/>
        <v>1.1999022482893451</v>
      </c>
      <c r="AB23" s="83">
        <f t="shared" si="23"/>
        <v>1.1990570377184913</v>
      </c>
    </row>
    <row r="24" spans="1:28" s="57" customFormat="1" ht="18" customHeight="1" x14ac:dyDescent="0.25">
      <c r="A24" s="112">
        <v>19</v>
      </c>
      <c r="B24" s="113">
        <f>ROUNDDOWN(($C$116+ROUNDDOWN(($A24*IF(501&lt;=$A24,$C$128,IF(101&lt;=$A24,$C$127,IF(51&lt;=$A24,$C$126,IF(31&lt;=$A24,$C$125,IF(21&lt;=$A24,$C$124,IF(11&lt;=$A24,$C$123,IF(1&lt;=$A24,$C$122,0)))))))),0))*1.1,0)</f>
        <v>6735</v>
      </c>
      <c r="C24" s="114">
        <f t="shared" si="5"/>
        <v>2123</v>
      </c>
      <c r="D24" s="115">
        <f t="shared" si="6"/>
        <v>8858</v>
      </c>
      <c r="E24" s="116">
        <f>ROUNDDOWN(($F$116+ROUNDDOWN(($A24*IF(501&lt;=$A24,$F$128,IF(101&lt;=$A24,$F$127,IF(51&lt;=$A24,$F$126,IF(31&lt;=$A24,$F$125,IF(21&lt;=$A24,$F$124,IF(11&lt;=$A24,$F$123,IF(1&lt;=$A24,$F$122,0)))))))),0))*1.1,0)</f>
        <v>7198</v>
      </c>
      <c r="F24" s="117">
        <f t="shared" si="7"/>
        <v>2252</v>
      </c>
      <c r="G24" s="118">
        <f t="shared" si="8"/>
        <v>9450</v>
      </c>
      <c r="H24" s="119">
        <f t="shared" si="9"/>
        <v>463</v>
      </c>
      <c r="I24" s="120">
        <f t="shared" si="10"/>
        <v>129</v>
      </c>
      <c r="J24" s="121">
        <f t="shared" si="11"/>
        <v>592</v>
      </c>
      <c r="K24" s="122">
        <f>ROUNDDOWN(($L$116+ROUNDDOWN(($A24*IF(501&lt;=$A24,$L$128,IF(101&lt;=$A24,$L$127,IF(51&lt;=$A24,$L$126,IF(31&lt;=$A24,$L$125,IF(21&lt;=$A24,$L$124,IF(11&lt;=$A24,$L$123,IF(1&lt;=$A24,$L$122,0)))))))),0))*1.1,0)</f>
        <v>7661</v>
      </c>
      <c r="L24" s="123">
        <f t="shared" si="12"/>
        <v>2403</v>
      </c>
      <c r="M24" s="124">
        <f t="shared" si="13"/>
        <v>10064</v>
      </c>
      <c r="N24" s="125">
        <f t="shared" si="14"/>
        <v>463</v>
      </c>
      <c r="O24" s="126">
        <f t="shared" si="15"/>
        <v>151</v>
      </c>
      <c r="P24" s="127">
        <f t="shared" si="16"/>
        <v>614</v>
      </c>
      <c r="Q24" s="128">
        <f>ROUNDDOWN(($R$116+ROUNDDOWN(($A24*IF(501&lt;=$A24,$R$128,IF(101&lt;=$A24,$R$127,IF(51&lt;=$A24,$R$126,IF(31&lt;=$A24,$R$125,IF(21&lt;=$A24,$R$124,IF(11&lt;=$A24,$R$123,IF(1&lt;=$A24,$R$122,0)))))))),0))*1.1,0)</f>
        <v>8074</v>
      </c>
      <c r="R24" s="129">
        <f t="shared" si="17"/>
        <v>2547</v>
      </c>
      <c r="S24" s="130">
        <f t="shared" si="18"/>
        <v>10621</v>
      </c>
      <c r="T24" s="131">
        <f t="shared" si="19"/>
        <v>413</v>
      </c>
      <c r="U24" s="132">
        <f t="shared" si="20"/>
        <v>144</v>
      </c>
      <c r="V24" s="133">
        <f t="shared" si="21"/>
        <v>557</v>
      </c>
      <c r="W24" s="114">
        <f t="shared" si="22"/>
        <v>1339</v>
      </c>
      <c r="X24" s="134">
        <f t="shared" si="22"/>
        <v>424</v>
      </c>
      <c r="Y24" s="135">
        <f t="shared" si="22"/>
        <v>1763</v>
      </c>
      <c r="Z24" s="136">
        <f t="shared" si="23"/>
        <v>1.1988121752041574</v>
      </c>
      <c r="AA24" s="137">
        <f t="shared" si="23"/>
        <v>1.1997173810645314</v>
      </c>
      <c r="AB24" s="137">
        <f t="shared" si="23"/>
        <v>1.1990291262135921</v>
      </c>
    </row>
    <row r="25" spans="1:28" s="57" customFormat="1" ht="18" customHeight="1" x14ac:dyDescent="0.25">
      <c r="A25" s="84">
        <v>20</v>
      </c>
      <c r="B25" s="85">
        <f>ROUNDDOWN(($C$116+ROUNDDOWN(($A25*IF(501&lt;=$A25,$C$128,IF(101&lt;=$A25,$C$127,IF(51&lt;=$A25,$C$126,IF(31&lt;=$A25,$C$125,IF(21&lt;=$A25,$C$124,IF(11&lt;=$A25,$C$123,IF(1&lt;=$A25,$C$122,0)))))))),0))*1.1,0)</f>
        <v>6820</v>
      </c>
      <c r="C25" s="106">
        <f t="shared" si="5"/>
        <v>2200</v>
      </c>
      <c r="D25" s="111">
        <f t="shared" si="6"/>
        <v>9020</v>
      </c>
      <c r="E25" s="88">
        <f>ROUNDDOWN(($F$116+ROUNDDOWN(($A25*IF(501&lt;=$A25,$F$128,IF(101&lt;=$A25,$F$127,IF(51&lt;=$A25,$F$126,IF(31&lt;=$A25,$F$125,IF(21&lt;=$A25,$F$124,IF(11&lt;=$A25,$F$123,IF(1&lt;=$A25,$F$122,0)))))))),0))*1.1,0)</f>
        <v>7288</v>
      </c>
      <c r="F25" s="89">
        <f t="shared" si="7"/>
        <v>2334</v>
      </c>
      <c r="G25" s="90">
        <f t="shared" si="8"/>
        <v>9622</v>
      </c>
      <c r="H25" s="91">
        <f t="shared" si="9"/>
        <v>468</v>
      </c>
      <c r="I25" s="92">
        <f t="shared" si="10"/>
        <v>134</v>
      </c>
      <c r="J25" s="93">
        <f t="shared" si="11"/>
        <v>602</v>
      </c>
      <c r="K25" s="94">
        <f>ROUNDDOWN(($L$116+ROUNDDOWN(($A25*IF(501&lt;=$A25,$L$128,IF(101&lt;=$A25,$L$127,IF(51&lt;=$A25,$L$126,IF(31&lt;=$A25,$L$125,IF(21&lt;=$A25,$L$124,IF(11&lt;=$A25,$L$123,IF(1&lt;=$A25,$L$122,0)))))))),0))*1.1,0)</f>
        <v>7757</v>
      </c>
      <c r="L25" s="95">
        <f t="shared" si="12"/>
        <v>2490</v>
      </c>
      <c r="M25" s="96">
        <f t="shared" si="13"/>
        <v>10247</v>
      </c>
      <c r="N25" s="97">
        <f t="shared" si="14"/>
        <v>469</v>
      </c>
      <c r="O25" s="98">
        <f t="shared" si="15"/>
        <v>156</v>
      </c>
      <c r="P25" s="99">
        <f t="shared" si="16"/>
        <v>625</v>
      </c>
      <c r="Q25" s="100">
        <f>ROUNDDOWN(($R$116+ROUNDDOWN(($A25*IF(501&lt;=$A25,$R$128,IF(101&lt;=$A25,$R$127,IF(51&lt;=$A25,$R$126,IF(31&lt;=$A25,$R$125,IF(21&lt;=$A25,$R$124,IF(11&lt;=$A25,$R$123,IF(1&lt;=$A25,$R$122,0)))))))),0))*1.1,0)</f>
        <v>8175</v>
      </c>
      <c r="R25" s="101">
        <f t="shared" si="17"/>
        <v>2640</v>
      </c>
      <c r="S25" s="102">
        <f t="shared" si="18"/>
        <v>10815</v>
      </c>
      <c r="T25" s="103">
        <f t="shared" si="19"/>
        <v>418</v>
      </c>
      <c r="U25" s="104">
        <f t="shared" si="20"/>
        <v>150</v>
      </c>
      <c r="V25" s="105">
        <f t="shared" si="21"/>
        <v>568</v>
      </c>
      <c r="W25" s="106">
        <f t="shared" si="22"/>
        <v>1355</v>
      </c>
      <c r="X25" s="86">
        <f t="shared" si="22"/>
        <v>440</v>
      </c>
      <c r="Y25" s="87">
        <f t="shared" si="22"/>
        <v>1795</v>
      </c>
      <c r="Z25" s="107">
        <f t="shared" si="23"/>
        <v>1.1986803519061584</v>
      </c>
      <c r="AA25" s="83">
        <f t="shared" si="23"/>
        <v>1.2</v>
      </c>
      <c r="AB25" s="83">
        <f t="shared" si="23"/>
        <v>1.1990022172949002</v>
      </c>
    </row>
    <row r="26" spans="1:28" s="57" customFormat="1" ht="18" customHeight="1" x14ac:dyDescent="0.25">
      <c r="A26" s="108">
        <v>21</v>
      </c>
      <c r="B26" s="109">
        <f>ROUNDDOWN(($C$116+ROUNDDOWN(($A26*IF(501&lt;=$A26,$C$128,IF(101&lt;=$A26,$C$127,IF(51&lt;=$A26,$C$126,IF(31&lt;=$A26,$C$125,IF(21&lt;=$A26,$C$124,IF(11&lt;=$A26,$C$123,IF(1&lt;=$A26,$C$122,0)))))))),0))*1.1,0)</f>
        <v>7690</v>
      </c>
      <c r="C26" s="80">
        <f t="shared" si="5"/>
        <v>2970</v>
      </c>
      <c r="D26" s="110">
        <f t="shared" si="6"/>
        <v>10660</v>
      </c>
      <c r="E26" s="62">
        <f>ROUNDDOWN(($F$116+ROUNDDOWN(($A26*IF(501&lt;=$A26,$F$128,IF(101&lt;=$A26,$F$127,IF(51&lt;=$A26,$F$126,IF(31&lt;=$A26,$F$125,IF(21&lt;=$A26,$F$124,IF(11&lt;=$A26,$F$123,IF(1&lt;=$A26,$F$122,0)))))))),0))*1.1,0)</f>
        <v>8210</v>
      </c>
      <c r="F26" s="63">
        <f t="shared" si="7"/>
        <v>3177</v>
      </c>
      <c r="G26" s="64">
        <f t="shared" si="8"/>
        <v>11387</v>
      </c>
      <c r="H26" s="65">
        <f t="shared" si="9"/>
        <v>520</v>
      </c>
      <c r="I26" s="66">
        <f t="shared" si="10"/>
        <v>207</v>
      </c>
      <c r="J26" s="67">
        <f t="shared" si="11"/>
        <v>727</v>
      </c>
      <c r="K26" s="68">
        <f>ROUNDDOWN(($L$116+ROUNDDOWN(($A26*IF(501&lt;=$A26,$L$128,IF(101&lt;=$A26,$L$127,IF(51&lt;=$A26,$L$126,IF(31&lt;=$A26,$L$125,IF(21&lt;=$A26,$L$124,IF(11&lt;=$A26,$L$123,IF(1&lt;=$A26,$L$122,0)))))))),0))*1.1,0)</f>
        <v>8753</v>
      </c>
      <c r="L26" s="69">
        <f t="shared" si="12"/>
        <v>3385</v>
      </c>
      <c r="M26" s="70">
        <f t="shared" si="13"/>
        <v>12138</v>
      </c>
      <c r="N26" s="71">
        <f t="shared" si="14"/>
        <v>543</v>
      </c>
      <c r="O26" s="72">
        <f t="shared" si="15"/>
        <v>208</v>
      </c>
      <c r="P26" s="73">
        <f t="shared" si="16"/>
        <v>751</v>
      </c>
      <c r="Q26" s="74">
        <f>ROUNDDOWN(($R$116+ROUNDDOWN(($A26*IF(501&lt;=$A26,$R$128,IF(101&lt;=$A26,$R$127,IF(51&lt;=$A26,$R$126,IF(31&lt;=$A26,$R$125,IF(21&lt;=$A26,$R$124,IF(11&lt;=$A26,$R$123,IF(1&lt;=$A26,$R$122,0)))))))),0))*1.1,0)</f>
        <v>9223</v>
      </c>
      <c r="R26" s="75">
        <f t="shared" si="17"/>
        <v>3564</v>
      </c>
      <c r="S26" s="76">
        <f t="shared" si="18"/>
        <v>12787</v>
      </c>
      <c r="T26" s="77">
        <f t="shared" si="19"/>
        <v>470</v>
      </c>
      <c r="U26" s="78">
        <f t="shared" si="20"/>
        <v>179</v>
      </c>
      <c r="V26" s="79">
        <f t="shared" si="21"/>
        <v>649</v>
      </c>
      <c r="W26" s="80">
        <f t="shared" si="22"/>
        <v>1533</v>
      </c>
      <c r="X26" s="81">
        <f t="shared" si="22"/>
        <v>594</v>
      </c>
      <c r="Y26" s="82">
        <f t="shared" si="22"/>
        <v>2127</v>
      </c>
      <c r="Z26" s="83">
        <f t="shared" si="23"/>
        <v>1.1993498049414824</v>
      </c>
      <c r="AA26" s="83">
        <f t="shared" si="23"/>
        <v>1.2</v>
      </c>
      <c r="AB26" s="83">
        <f t="shared" si="23"/>
        <v>1.1995309568480301</v>
      </c>
    </row>
    <row r="27" spans="1:28" s="57" customFormat="1" ht="18" customHeight="1" x14ac:dyDescent="0.25">
      <c r="A27" s="84">
        <v>22</v>
      </c>
      <c r="B27" s="85">
        <f>ROUNDDOWN(($C$116+ROUNDDOWN(($A27*IF(501&lt;=$A27,$C$128,IF(101&lt;=$A27,$C$127,IF(51&lt;=$A27,$C$126,IF(31&lt;=$A27,$C$125,IF(21&lt;=$A27,$C$124,IF(11&lt;=$A27,$C$123,IF(1&lt;=$A27,$C$122,0)))))))),0))*1.1,0)</f>
        <v>7812</v>
      </c>
      <c r="C27" s="106">
        <f t="shared" si="5"/>
        <v>3080</v>
      </c>
      <c r="D27" s="111">
        <f t="shared" si="6"/>
        <v>10892</v>
      </c>
      <c r="E27" s="88">
        <f>ROUNDDOWN(($F$116+ROUNDDOWN(($A27*IF(501&lt;=$A27,$F$128,IF(101&lt;=$A27,$F$127,IF(51&lt;=$A27,$F$126,IF(31&lt;=$A27,$F$125,IF(21&lt;=$A27,$F$124,IF(11&lt;=$A27,$F$123,IF(1&lt;=$A27,$F$122,0)))))))),0))*1.1,0)</f>
        <v>8340</v>
      </c>
      <c r="F27" s="89">
        <f t="shared" si="7"/>
        <v>3295</v>
      </c>
      <c r="G27" s="90">
        <f t="shared" si="8"/>
        <v>11635</v>
      </c>
      <c r="H27" s="91">
        <f t="shared" si="9"/>
        <v>528</v>
      </c>
      <c r="I27" s="92">
        <f t="shared" si="10"/>
        <v>215</v>
      </c>
      <c r="J27" s="93">
        <f t="shared" si="11"/>
        <v>743</v>
      </c>
      <c r="K27" s="94">
        <f>ROUNDDOWN(($L$116+ROUNDDOWN(($A27*IF(501&lt;=$A27,$L$128,IF(101&lt;=$A27,$L$127,IF(51&lt;=$A27,$L$126,IF(31&lt;=$A27,$L$125,IF(21&lt;=$A27,$L$124,IF(11&lt;=$A27,$L$123,IF(1&lt;=$A27,$L$122,0)))))))),0))*1.1,0)</f>
        <v>8892</v>
      </c>
      <c r="L27" s="95">
        <f t="shared" si="12"/>
        <v>3511</v>
      </c>
      <c r="M27" s="96">
        <f t="shared" si="13"/>
        <v>12403</v>
      </c>
      <c r="N27" s="97">
        <f t="shared" si="14"/>
        <v>552</v>
      </c>
      <c r="O27" s="98">
        <f t="shared" si="15"/>
        <v>216</v>
      </c>
      <c r="P27" s="99">
        <f t="shared" si="16"/>
        <v>768</v>
      </c>
      <c r="Q27" s="100">
        <f>ROUNDDOWN(($R$116+ROUNDDOWN(($A27*IF(501&lt;=$A27,$R$128,IF(101&lt;=$A27,$R$127,IF(51&lt;=$A27,$R$126,IF(31&lt;=$A27,$R$125,IF(21&lt;=$A27,$R$124,IF(11&lt;=$A27,$R$123,IF(1&lt;=$A27,$R$122,0)))))))),0))*1.1,0)</f>
        <v>9369</v>
      </c>
      <c r="R27" s="101">
        <f t="shared" si="17"/>
        <v>3696</v>
      </c>
      <c r="S27" s="102">
        <f t="shared" si="18"/>
        <v>13065</v>
      </c>
      <c r="T27" s="103">
        <f t="shared" si="19"/>
        <v>477</v>
      </c>
      <c r="U27" s="104">
        <f t="shared" si="20"/>
        <v>185</v>
      </c>
      <c r="V27" s="105">
        <f t="shared" si="21"/>
        <v>662</v>
      </c>
      <c r="W27" s="106">
        <f t="shared" si="22"/>
        <v>1557</v>
      </c>
      <c r="X27" s="86">
        <f t="shared" si="22"/>
        <v>616</v>
      </c>
      <c r="Y27" s="87">
        <f t="shared" si="22"/>
        <v>2173</v>
      </c>
      <c r="Z27" s="107">
        <f t="shared" si="23"/>
        <v>1.1993087557603688</v>
      </c>
      <c r="AA27" s="83">
        <f t="shared" si="23"/>
        <v>1.2</v>
      </c>
      <c r="AB27" s="83">
        <f t="shared" si="23"/>
        <v>1.1995042232831437</v>
      </c>
    </row>
    <row r="28" spans="1:28" s="57" customFormat="1" ht="18" customHeight="1" x14ac:dyDescent="0.25">
      <c r="A28" s="84">
        <v>23</v>
      </c>
      <c r="B28" s="85">
        <f>ROUNDDOWN(($C$116+ROUNDDOWN(($A28*IF(501&lt;=$A28,$C$128,IF(101&lt;=$A28,$C$127,IF(51&lt;=$A28,$C$126,IF(31&lt;=$A28,$C$125,IF(21&lt;=$A28,$C$124,IF(11&lt;=$A28,$C$123,IF(1&lt;=$A28,$C$122,0)))))))),0))*1.1,0)</f>
        <v>7934</v>
      </c>
      <c r="C28" s="106">
        <f t="shared" si="5"/>
        <v>3190</v>
      </c>
      <c r="D28" s="111">
        <f t="shared" si="6"/>
        <v>11124</v>
      </c>
      <c r="E28" s="88">
        <f>ROUNDDOWN(($F$116+ROUNDDOWN(($A28*IF(501&lt;=$A28,$F$128,IF(101&lt;=$A28,$F$127,IF(51&lt;=$A28,$F$126,IF(31&lt;=$A28,$F$125,IF(21&lt;=$A28,$F$124,IF(11&lt;=$A28,$F$123,IF(1&lt;=$A28,$F$122,0)))))))),0))*1.1,0)</f>
        <v>8470</v>
      </c>
      <c r="F28" s="89">
        <f t="shared" si="7"/>
        <v>3413</v>
      </c>
      <c r="G28" s="90">
        <f t="shared" si="8"/>
        <v>11883</v>
      </c>
      <c r="H28" s="91">
        <f t="shared" si="9"/>
        <v>536</v>
      </c>
      <c r="I28" s="92">
        <f t="shared" si="10"/>
        <v>223</v>
      </c>
      <c r="J28" s="93">
        <f t="shared" si="11"/>
        <v>759</v>
      </c>
      <c r="K28" s="94">
        <f>ROUNDDOWN(($L$116+ROUNDDOWN(($A28*IF(501&lt;=$A28,$L$128,IF(101&lt;=$A28,$L$127,IF(51&lt;=$A28,$L$126,IF(31&lt;=$A28,$L$125,IF(21&lt;=$A28,$L$124,IF(11&lt;=$A28,$L$123,IF(1&lt;=$A28,$L$122,0)))))))),0))*1.1,0)</f>
        <v>9031</v>
      </c>
      <c r="L28" s="95">
        <f t="shared" si="12"/>
        <v>3636</v>
      </c>
      <c r="M28" s="96">
        <f t="shared" si="13"/>
        <v>12667</v>
      </c>
      <c r="N28" s="97">
        <f t="shared" si="14"/>
        <v>561</v>
      </c>
      <c r="O28" s="98">
        <f t="shared" si="15"/>
        <v>223</v>
      </c>
      <c r="P28" s="99">
        <f t="shared" si="16"/>
        <v>784</v>
      </c>
      <c r="Q28" s="100">
        <f>ROUNDDOWN(($R$116+ROUNDDOWN(($A28*IF(501&lt;=$A28,$R$128,IF(101&lt;=$A28,$R$127,IF(51&lt;=$A28,$R$126,IF(31&lt;=$A28,$R$125,IF(21&lt;=$A28,$R$124,IF(11&lt;=$A28,$R$123,IF(1&lt;=$A28,$R$122,0)))))))),0))*1.1,0)</f>
        <v>9516</v>
      </c>
      <c r="R28" s="101">
        <f t="shared" si="17"/>
        <v>3828</v>
      </c>
      <c r="S28" s="102">
        <f t="shared" si="18"/>
        <v>13344</v>
      </c>
      <c r="T28" s="103">
        <f t="shared" si="19"/>
        <v>485</v>
      </c>
      <c r="U28" s="104">
        <f t="shared" si="20"/>
        <v>192</v>
      </c>
      <c r="V28" s="105">
        <f t="shared" si="21"/>
        <v>677</v>
      </c>
      <c r="W28" s="106">
        <f t="shared" si="22"/>
        <v>1582</v>
      </c>
      <c r="X28" s="86">
        <f t="shared" si="22"/>
        <v>638</v>
      </c>
      <c r="Y28" s="87">
        <f t="shared" si="22"/>
        <v>2220</v>
      </c>
      <c r="Z28" s="107">
        <f t="shared" si="23"/>
        <v>1.199395008822788</v>
      </c>
      <c r="AA28" s="83">
        <f t="shared" si="23"/>
        <v>1.2</v>
      </c>
      <c r="AB28" s="83">
        <f t="shared" si="23"/>
        <v>1.1995685005393744</v>
      </c>
    </row>
    <row r="29" spans="1:28" s="57" customFormat="1" ht="18" customHeight="1" x14ac:dyDescent="0.25">
      <c r="A29" s="84">
        <v>24</v>
      </c>
      <c r="B29" s="85">
        <f>ROUNDDOWN(($C$116+ROUNDDOWN(($A29*IF(501&lt;=$A29,$C$128,IF(101&lt;=$A29,$C$127,IF(51&lt;=$A29,$C$126,IF(31&lt;=$A29,$C$125,IF(21&lt;=$A29,$C$124,IF(11&lt;=$A29,$C$123,IF(1&lt;=$A29,$C$122,0)))))))),0))*1.1,0)</f>
        <v>8056</v>
      </c>
      <c r="C29" s="106">
        <f t="shared" si="5"/>
        <v>3300</v>
      </c>
      <c r="D29" s="111">
        <f t="shared" si="6"/>
        <v>11356</v>
      </c>
      <c r="E29" s="88">
        <f>ROUNDDOWN(($F$116+ROUNDDOWN(($A29*IF(501&lt;=$A29,$F$128,IF(101&lt;=$A29,$F$127,IF(51&lt;=$A29,$F$126,IF(31&lt;=$A29,$F$125,IF(21&lt;=$A29,$F$124,IF(11&lt;=$A29,$F$123,IF(1&lt;=$A29,$F$122,0)))))))),0))*1.1,0)</f>
        <v>8599</v>
      </c>
      <c r="F29" s="89">
        <f t="shared" si="7"/>
        <v>3531</v>
      </c>
      <c r="G29" s="90">
        <f t="shared" si="8"/>
        <v>12130</v>
      </c>
      <c r="H29" s="91">
        <f t="shared" si="9"/>
        <v>543</v>
      </c>
      <c r="I29" s="92">
        <f t="shared" si="10"/>
        <v>231</v>
      </c>
      <c r="J29" s="93">
        <f t="shared" si="11"/>
        <v>774</v>
      </c>
      <c r="K29" s="94">
        <f>ROUNDDOWN(($L$116+ROUNDDOWN(($A29*IF(501&lt;=$A29,$L$128,IF(101&lt;=$A29,$L$127,IF(51&lt;=$A29,$L$126,IF(31&lt;=$A29,$L$125,IF(21&lt;=$A29,$L$124,IF(11&lt;=$A29,$L$123,IF(1&lt;=$A29,$L$122,0)))))))),0))*1.1,0)</f>
        <v>9169</v>
      </c>
      <c r="L29" s="95">
        <f t="shared" si="12"/>
        <v>3762</v>
      </c>
      <c r="M29" s="96">
        <f t="shared" si="13"/>
        <v>12931</v>
      </c>
      <c r="N29" s="97">
        <f t="shared" si="14"/>
        <v>570</v>
      </c>
      <c r="O29" s="98">
        <f t="shared" si="15"/>
        <v>231</v>
      </c>
      <c r="P29" s="99">
        <f t="shared" si="16"/>
        <v>801</v>
      </c>
      <c r="Q29" s="100">
        <f>ROUNDDOWN(($R$116+ROUNDDOWN(($A29*IF(501&lt;=$A29,$R$128,IF(101&lt;=$A29,$R$127,IF(51&lt;=$A29,$R$126,IF(31&lt;=$A29,$R$125,IF(21&lt;=$A29,$R$124,IF(11&lt;=$A29,$R$123,IF(1&lt;=$A29,$R$122,0)))))))),0))*1.1,0)</f>
        <v>9662</v>
      </c>
      <c r="R29" s="101">
        <f t="shared" si="17"/>
        <v>3960</v>
      </c>
      <c r="S29" s="102">
        <f t="shared" si="18"/>
        <v>13622</v>
      </c>
      <c r="T29" s="103">
        <f t="shared" si="19"/>
        <v>493</v>
      </c>
      <c r="U29" s="104">
        <f t="shared" si="20"/>
        <v>198</v>
      </c>
      <c r="V29" s="105">
        <f t="shared" si="21"/>
        <v>691</v>
      </c>
      <c r="W29" s="106">
        <f t="shared" si="22"/>
        <v>1606</v>
      </c>
      <c r="X29" s="86">
        <f t="shared" si="22"/>
        <v>660</v>
      </c>
      <c r="Y29" s="87">
        <f t="shared" si="22"/>
        <v>2266</v>
      </c>
      <c r="Z29" s="107">
        <f t="shared" si="23"/>
        <v>1.1993545183714003</v>
      </c>
      <c r="AA29" s="83">
        <f t="shared" si="23"/>
        <v>1.2</v>
      </c>
      <c r="AB29" s="83">
        <f t="shared" si="23"/>
        <v>1.1995420922860163</v>
      </c>
    </row>
    <row r="30" spans="1:28" s="57" customFormat="1" ht="18" customHeight="1" x14ac:dyDescent="0.25">
      <c r="A30" s="84">
        <v>25</v>
      </c>
      <c r="B30" s="85">
        <f>ROUNDDOWN(($C$116+ROUNDDOWN(($A30*IF(501&lt;=$A30,$C$128,IF(101&lt;=$A30,$C$127,IF(51&lt;=$A30,$C$126,IF(31&lt;=$A30,$C$125,IF(21&lt;=$A30,$C$124,IF(11&lt;=$A30,$C$123,IF(1&lt;=$A30,$C$122,0)))))))),0))*1.1,0)</f>
        <v>8178</v>
      </c>
      <c r="C30" s="106">
        <f t="shared" si="5"/>
        <v>3410</v>
      </c>
      <c r="D30" s="111">
        <f t="shared" si="6"/>
        <v>11588</v>
      </c>
      <c r="E30" s="88">
        <f>ROUNDDOWN(($F$116+ROUNDDOWN(($A30*IF(501&lt;=$A30,$F$128,IF(101&lt;=$A30,$F$127,IF(51&lt;=$A30,$F$126,IF(31&lt;=$A30,$F$125,IF(21&lt;=$A30,$F$124,IF(11&lt;=$A30,$F$123,IF(1&lt;=$A30,$F$122,0)))))))),0))*1.1,0)</f>
        <v>8729</v>
      </c>
      <c r="F30" s="89">
        <f t="shared" si="7"/>
        <v>3648</v>
      </c>
      <c r="G30" s="90">
        <f t="shared" si="8"/>
        <v>12377</v>
      </c>
      <c r="H30" s="91">
        <f t="shared" si="9"/>
        <v>551</v>
      </c>
      <c r="I30" s="92">
        <f t="shared" si="10"/>
        <v>238</v>
      </c>
      <c r="J30" s="93">
        <f t="shared" si="11"/>
        <v>789</v>
      </c>
      <c r="K30" s="94">
        <f>ROUNDDOWN(($L$116+ROUNDDOWN(($A30*IF(501&lt;=$A30,$L$128,IF(101&lt;=$A30,$L$127,IF(51&lt;=$A30,$L$126,IF(31&lt;=$A30,$L$125,IF(21&lt;=$A30,$L$124,IF(11&lt;=$A30,$L$123,IF(1&lt;=$A30,$L$122,0)))))))),0))*1.1,0)</f>
        <v>9308</v>
      </c>
      <c r="L30" s="95">
        <f t="shared" si="12"/>
        <v>3887</v>
      </c>
      <c r="M30" s="96">
        <f t="shared" si="13"/>
        <v>13195</v>
      </c>
      <c r="N30" s="97">
        <f t="shared" si="14"/>
        <v>579</v>
      </c>
      <c r="O30" s="98">
        <f t="shared" si="15"/>
        <v>239</v>
      </c>
      <c r="P30" s="99">
        <f t="shared" si="16"/>
        <v>818</v>
      </c>
      <c r="Q30" s="100">
        <f>ROUNDDOWN(($R$116+ROUNDDOWN(($A30*IF(501&lt;=$A30,$R$128,IF(101&lt;=$A30,$R$127,IF(51&lt;=$A30,$R$126,IF(31&lt;=$A30,$R$125,IF(21&lt;=$A30,$R$124,IF(11&lt;=$A30,$R$123,IF(1&lt;=$A30,$R$122,0)))))))),0))*1.1,0)</f>
        <v>9808</v>
      </c>
      <c r="R30" s="101">
        <f t="shared" si="17"/>
        <v>4092</v>
      </c>
      <c r="S30" s="102">
        <f t="shared" si="18"/>
        <v>13900</v>
      </c>
      <c r="T30" s="103">
        <f t="shared" si="19"/>
        <v>500</v>
      </c>
      <c r="U30" s="104">
        <f t="shared" si="20"/>
        <v>205</v>
      </c>
      <c r="V30" s="105">
        <f t="shared" si="21"/>
        <v>705</v>
      </c>
      <c r="W30" s="106">
        <f t="shared" si="22"/>
        <v>1630</v>
      </c>
      <c r="X30" s="86">
        <f t="shared" si="22"/>
        <v>682</v>
      </c>
      <c r="Y30" s="87">
        <f t="shared" si="22"/>
        <v>2312</v>
      </c>
      <c r="Z30" s="107">
        <f t="shared" si="23"/>
        <v>1.1993152359990218</v>
      </c>
      <c r="AA30" s="83">
        <f t="shared" si="23"/>
        <v>1.2</v>
      </c>
      <c r="AB30" s="83">
        <f t="shared" si="23"/>
        <v>1.1995167414566794</v>
      </c>
    </row>
    <row r="31" spans="1:28" s="57" customFormat="1" ht="18" customHeight="1" x14ac:dyDescent="0.25">
      <c r="A31" s="84">
        <v>26</v>
      </c>
      <c r="B31" s="85">
        <f>ROUNDDOWN(($C$116+ROUNDDOWN(($A31*IF(501&lt;=$A31,$C$128,IF(101&lt;=$A31,$C$127,IF(51&lt;=$A31,$C$126,IF(31&lt;=$A31,$C$125,IF(21&lt;=$A31,$C$124,IF(11&lt;=$A31,$C$123,IF(1&lt;=$A31,$C$122,0)))))))),0))*1.1,0)</f>
        <v>8300</v>
      </c>
      <c r="C31" s="106">
        <f t="shared" si="5"/>
        <v>3520</v>
      </c>
      <c r="D31" s="111">
        <f t="shared" si="6"/>
        <v>11820</v>
      </c>
      <c r="E31" s="88">
        <f>ROUNDDOWN(($F$116+ROUNDDOWN(($A31*IF(501&lt;=$A31,$F$128,IF(101&lt;=$A31,$F$127,IF(51&lt;=$A31,$F$126,IF(31&lt;=$A31,$F$125,IF(21&lt;=$A31,$F$124,IF(11&lt;=$A31,$F$123,IF(1&lt;=$A31,$F$122,0)))))))),0))*1.1,0)</f>
        <v>8859</v>
      </c>
      <c r="F31" s="89">
        <f t="shared" si="7"/>
        <v>3766</v>
      </c>
      <c r="G31" s="90">
        <f t="shared" si="8"/>
        <v>12625</v>
      </c>
      <c r="H31" s="91">
        <f t="shared" si="9"/>
        <v>559</v>
      </c>
      <c r="I31" s="92">
        <f t="shared" si="10"/>
        <v>246</v>
      </c>
      <c r="J31" s="93">
        <f t="shared" si="11"/>
        <v>805</v>
      </c>
      <c r="K31" s="94">
        <f>ROUNDDOWN(($L$116+ROUNDDOWN(($A31*IF(501&lt;=$A31,$L$128,IF(101&lt;=$A31,$L$127,IF(51&lt;=$A31,$L$126,IF(31&lt;=$A31,$L$125,IF(21&lt;=$A31,$L$124,IF(11&lt;=$A31,$L$123,IF(1&lt;=$A31,$L$122,0)))))))),0))*1.1,0)</f>
        <v>9446</v>
      </c>
      <c r="L31" s="95">
        <f t="shared" si="12"/>
        <v>4012</v>
      </c>
      <c r="M31" s="96">
        <f t="shared" si="13"/>
        <v>13458</v>
      </c>
      <c r="N31" s="97">
        <f t="shared" si="14"/>
        <v>587</v>
      </c>
      <c r="O31" s="98">
        <f t="shared" si="15"/>
        <v>246</v>
      </c>
      <c r="P31" s="99">
        <f t="shared" si="16"/>
        <v>833</v>
      </c>
      <c r="Q31" s="100">
        <f>ROUNDDOWN(($R$116+ROUNDDOWN(($A31*IF(501&lt;=$A31,$R$128,IF(101&lt;=$A31,$R$127,IF(51&lt;=$A31,$R$126,IF(31&lt;=$A31,$R$125,IF(21&lt;=$A31,$R$124,IF(11&lt;=$A31,$R$123,IF(1&lt;=$A31,$R$122,0)))))))),0))*1.1,0)</f>
        <v>9955</v>
      </c>
      <c r="R31" s="101">
        <f t="shared" si="17"/>
        <v>4224</v>
      </c>
      <c r="S31" s="102">
        <f t="shared" si="18"/>
        <v>14179</v>
      </c>
      <c r="T31" s="103">
        <f t="shared" si="19"/>
        <v>509</v>
      </c>
      <c r="U31" s="104">
        <f t="shared" si="20"/>
        <v>212</v>
      </c>
      <c r="V31" s="105">
        <f t="shared" si="21"/>
        <v>721</v>
      </c>
      <c r="W31" s="106">
        <f t="shared" si="22"/>
        <v>1655</v>
      </c>
      <c r="X31" s="86">
        <f t="shared" si="22"/>
        <v>704</v>
      </c>
      <c r="Y31" s="87">
        <f t="shared" si="22"/>
        <v>2359</v>
      </c>
      <c r="Z31" s="107">
        <f t="shared" si="23"/>
        <v>1.1993975903614458</v>
      </c>
      <c r="AA31" s="83">
        <f t="shared" si="23"/>
        <v>1.2</v>
      </c>
      <c r="AB31" s="83">
        <f t="shared" si="23"/>
        <v>1.1995769881556684</v>
      </c>
    </row>
    <row r="32" spans="1:28" s="57" customFormat="1" ht="18" customHeight="1" x14ac:dyDescent="0.25">
      <c r="A32" s="84">
        <v>27</v>
      </c>
      <c r="B32" s="85">
        <f>ROUNDDOWN(($C$116+ROUNDDOWN(($A32*IF(501&lt;=$A32,$C$128,IF(101&lt;=$A32,$C$127,IF(51&lt;=$A32,$C$126,IF(31&lt;=$A32,$C$125,IF(21&lt;=$A32,$C$124,IF(11&lt;=$A32,$C$123,IF(1&lt;=$A32,$C$122,0)))))))),0))*1.1,0)</f>
        <v>8422</v>
      </c>
      <c r="C32" s="106">
        <f t="shared" si="5"/>
        <v>3630</v>
      </c>
      <c r="D32" s="111">
        <f t="shared" si="6"/>
        <v>12052</v>
      </c>
      <c r="E32" s="88">
        <f>ROUNDDOWN(($F$116+ROUNDDOWN(($A32*IF(501&lt;=$A32,$F$128,IF(101&lt;=$A32,$F$127,IF(51&lt;=$A32,$F$126,IF(31&lt;=$A32,$F$125,IF(21&lt;=$A32,$F$124,IF(11&lt;=$A32,$F$123,IF(1&lt;=$A32,$F$122,0)))))))),0))*1.1,0)</f>
        <v>8989</v>
      </c>
      <c r="F32" s="89">
        <f t="shared" si="7"/>
        <v>3884</v>
      </c>
      <c r="G32" s="90">
        <f t="shared" si="8"/>
        <v>12873</v>
      </c>
      <c r="H32" s="91">
        <f t="shared" si="9"/>
        <v>567</v>
      </c>
      <c r="I32" s="92">
        <f t="shared" si="10"/>
        <v>254</v>
      </c>
      <c r="J32" s="93">
        <f t="shared" si="11"/>
        <v>821</v>
      </c>
      <c r="K32" s="94">
        <f>ROUNDDOWN(($L$116+ROUNDDOWN(($A32*IF(501&lt;=$A32,$L$128,IF(101&lt;=$A32,$L$127,IF(51&lt;=$A32,$L$126,IF(31&lt;=$A32,$L$125,IF(21&lt;=$A32,$L$124,IF(11&lt;=$A32,$L$123,IF(1&lt;=$A32,$L$122,0)))))))),0))*1.1,0)</f>
        <v>9585</v>
      </c>
      <c r="L32" s="95">
        <f t="shared" si="12"/>
        <v>4138</v>
      </c>
      <c r="M32" s="96">
        <f t="shared" si="13"/>
        <v>13723</v>
      </c>
      <c r="N32" s="97">
        <f t="shared" si="14"/>
        <v>596</v>
      </c>
      <c r="O32" s="98">
        <f t="shared" si="15"/>
        <v>254</v>
      </c>
      <c r="P32" s="99">
        <f t="shared" si="16"/>
        <v>850</v>
      </c>
      <c r="Q32" s="100">
        <f>ROUNDDOWN(($R$116+ROUNDDOWN(($A32*IF(501&lt;=$A32,$R$128,IF(101&lt;=$A32,$R$127,IF(51&lt;=$A32,$R$126,IF(31&lt;=$A32,$R$125,IF(21&lt;=$A32,$R$124,IF(11&lt;=$A32,$R$123,IF(1&lt;=$A32,$R$122,0)))))))),0))*1.1,0)</f>
        <v>10101</v>
      </c>
      <c r="R32" s="101">
        <f t="shared" si="17"/>
        <v>4356</v>
      </c>
      <c r="S32" s="102">
        <f t="shared" si="18"/>
        <v>14457</v>
      </c>
      <c r="T32" s="103">
        <f t="shared" si="19"/>
        <v>516</v>
      </c>
      <c r="U32" s="104">
        <f t="shared" si="20"/>
        <v>218</v>
      </c>
      <c r="V32" s="105">
        <f t="shared" si="21"/>
        <v>734</v>
      </c>
      <c r="W32" s="106">
        <f t="shared" si="22"/>
        <v>1679</v>
      </c>
      <c r="X32" s="86">
        <f t="shared" si="22"/>
        <v>726</v>
      </c>
      <c r="Y32" s="87">
        <f t="shared" si="22"/>
        <v>2405</v>
      </c>
      <c r="Z32" s="107">
        <f t="shared" si="23"/>
        <v>1.19935882213251</v>
      </c>
      <c r="AA32" s="83">
        <f t="shared" si="23"/>
        <v>1.2</v>
      </c>
      <c r="AB32" s="83">
        <f t="shared" si="23"/>
        <v>1.1995519415864586</v>
      </c>
    </row>
    <row r="33" spans="1:28" s="57" customFormat="1" ht="18" customHeight="1" x14ac:dyDescent="0.25">
      <c r="A33" s="84">
        <v>28</v>
      </c>
      <c r="B33" s="85">
        <f>ROUNDDOWN(($C$116+ROUNDDOWN(($A33*IF(501&lt;=$A33,$C$128,IF(101&lt;=$A33,$C$127,IF(51&lt;=$A33,$C$126,IF(31&lt;=$A33,$C$125,IF(21&lt;=$A33,$C$124,IF(11&lt;=$A33,$C$123,IF(1&lt;=$A33,$C$122,0)))))))),0))*1.1,0)</f>
        <v>8544</v>
      </c>
      <c r="C33" s="106">
        <f t="shared" si="5"/>
        <v>3740</v>
      </c>
      <c r="D33" s="111">
        <f t="shared" si="6"/>
        <v>12284</v>
      </c>
      <c r="E33" s="88">
        <f>ROUNDDOWN(($F$116+ROUNDDOWN(($A33*IF(501&lt;=$A33,$F$128,IF(101&lt;=$A33,$F$127,IF(51&lt;=$A33,$F$126,IF(31&lt;=$A33,$F$125,IF(21&lt;=$A33,$F$124,IF(11&lt;=$A33,$F$123,IF(1&lt;=$A33,$F$122,0)))))))),0))*1.1,0)</f>
        <v>9119</v>
      </c>
      <c r="F33" s="89">
        <f t="shared" si="7"/>
        <v>4001</v>
      </c>
      <c r="G33" s="90">
        <f t="shared" si="8"/>
        <v>13120</v>
      </c>
      <c r="H33" s="91">
        <f t="shared" si="9"/>
        <v>575</v>
      </c>
      <c r="I33" s="92">
        <f t="shared" si="10"/>
        <v>261</v>
      </c>
      <c r="J33" s="93">
        <f t="shared" si="11"/>
        <v>836</v>
      </c>
      <c r="K33" s="94">
        <f>ROUNDDOWN(($L$116+ROUNDDOWN(($A33*IF(501&lt;=$A33,$L$128,IF(101&lt;=$A33,$L$127,IF(51&lt;=$A33,$L$126,IF(31&lt;=$A33,$L$125,IF(21&lt;=$A33,$L$124,IF(11&lt;=$A33,$L$123,IF(1&lt;=$A33,$L$122,0)))))))),0))*1.1,0)</f>
        <v>9724</v>
      </c>
      <c r="L33" s="95">
        <f t="shared" si="12"/>
        <v>4263</v>
      </c>
      <c r="M33" s="96">
        <f t="shared" si="13"/>
        <v>13987</v>
      </c>
      <c r="N33" s="97">
        <f t="shared" si="14"/>
        <v>605</v>
      </c>
      <c r="O33" s="98">
        <f t="shared" si="15"/>
        <v>262</v>
      </c>
      <c r="P33" s="99">
        <f t="shared" si="16"/>
        <v>867</v>
      </c>
      <c r="Q33" s="100">
        <f>ROUNDDOWN(($R$116+ROUNDDOWN(($A33*IF(501&lt;=$A33,$R$128,IF(101&lt;=$A33,$R$127,IF(51&lt;=$A33,$R$126,IF(31&lt;=$A33,$R$125,IF(21&lt;=$A33,$R$124,IF(11&lt;=$A33,$R$123,IF(1&lt;=$A33,$R$122,0)))))))),0))*1.1,0)</f>
        <v>10247</v>
      </c>
      <c r="R33" s="101">
        <f t="shared" si="17"/>
        <v>4488</v>
      </c>
      <c r="S33" s="102">
        <f t="shared" si="18"/>
        <v>14735</v>
      </c>
      <c r="T33" s="103">
        <f t="shared" si="19"/>
        <v>523</v>
      </c>
      <c r="U33" s="104">
        <f t="shared" si="20"/>
        <v>225</v>
      </c>
      <c r="V33" s="105">
        <f t="shared" si="21"/>
        <v>748</v>
      </c>
      <c r="W33" s="106">
        <f t="shared" si="22"/>
        <v>1703</v>
      </c>
      <c r="X33" s="86">
        <f t="shared" si="22"/>
        <v>748</v>
      </c>
      <c r="Y33" s="87">
        <f t="shared" si="22"/>
        <v>2451</v>
      </c>
      <c r="Z33" s="107">
        <f t="shared" si="23"/>
        <v>1.1993211610486891</v>
      </c>
      <c r="AA33" s="83">
        <f t="shared" si="23"/>
        <v>1.2</v>
      </c>
      <c r="AB33" s="83">
        <f t="shared" si="23"/>
        <v>1.1995278410941062</v>
      </c>
    </row>
    <row r="34" spans="1:28" s="57" customFormat="1" ht="18" customHeight="1" x14ac:dyDescent="0.25">
      <c r="A34" s="84">
        <v>29</v>
      </c>
      <c r="B34" s="85">
        <f>ROUNDDOWN(($C$116+ROUNDDOWN(($A34*IF(501&lt;=$A34,$C$128,IF(101&lt;=$A34,$C$127,IF(51&lt;=$A34,$C$126,IF(31&lt;=$A34,$C$125,IF(21&lt;=$A34,$C$124,IF(11&lt;=$A34,$C$123,IF(1&lt;=$A34,$C$122,0)))))))),0))*1.1,0)</f>
        <v>8666</v>
      </c>
      <c r="C34" s="106">
        <f t="shared" si="5"/>
        <v>3850</v>
      </c>
      <c r="D34" s="111">
        <f t="shared" si="6"/>
        <v>12516</v>
      </c>
      <c r="E34" s="88">
        <f>ROUNDDOWN(($F$116+ROUNDDOWN(($A34*IF(501&lt;=$A34,$F$128,IF(101&lt;=$A34,$F$127,IF(51&lt;=$A34,$F$126,IF(31&lt;=$A34,$F$125,IF(21&lt;=$A34,$F$124,IF(11&lt;=$A34,$F$123,IF(1&lt;=$A34,$F$122,0)))))))),0))*1.1,0)</f>
        <v>9248</v>
      </c>
      <c r="F34" s="89">
        <f t="shared" si="7"/>
        <v>4119</v>
      </c>
      <c r="G34" s="90">
        <f t="shared" si="8"/>
        <v>13367</v>
      </c>
      <c r="H34" s="91">
        <f t="shared" si="9"/>
        <v>582</v>
      </c>
      <c r="I34" s="92">
        <f t="shared" si="10"/>
        <v>269</v>
      </c>
      <c r="J34" s="93">
        <f t="shared" si="11"/>
        <v>851</v>
      </c>
      <c r="K34" s="94">
        <f>ROUNDDOWN(($L$116+ROUNDDOWN(($A34*IF(501&lt;=$A34,$L$128,IF(101&lt;=$A34,$L$127,IF(51&lt;=$A34,$L$126,IF(31&lt;=$A34,$L$125,IF(21&lt;=$A34,$L$124,IF(11&lt;=$A34,$L$123,IF(1&lt;=$A34,$L$122,0)))))))),0))*1.1,0)</f>
        <v>9862</v>
      </c>
      <c r="L34" s="95">
        <f t="shared" si="12"/>
        <v>4389</v>
      </c>
      <c r="M34" s="96">
        <f t="shared" si="13"/>
        <v>14251</v>
      </c>
      <c r="N34" s="97">
        <f t="shared" si="14"/>
        <v>614</v>
      </c>
      <c r="O34" s="98">
        <f t="shared" si="15"/>
        <v>270</v>
      </c>
      <c r="P34" s="99">
        <f t="shared" si="16"/>
        <v>884</v>
      </c>
      <c r="Q34" s="100">
        <f>ROUNDDOWN(($R$116+ROUNDDOWN(($A34*IF(501&lt;=$A34,$R$128,IF(101&lt;=$A34,$R$127,IF(51&lt;=$A34,$R$126,IF(31&lt;=$A34,$R$125,IF(21&lt;=$A34,$R$124,IF(11&lt;=$A34,$R$123,IF(1&lt;=$A34,$R$122,0)))))))),0))*1.1,0)</f>
        <v>10393</v>
      </c>
      <c r="R34" s="101">
        <f t="shared" si="17"/>
        <v>4620</v>
      </c>
      <c r="S34" s="102">
        <f t="shared" si="18"/>
        <v>15013</v>
      </c>
      <c r="T34" s="103">
        <f t="shared" si="19"/>
        <v>531</v>
      </c>
      <c r="U34" s="104">
        <f t="shared" si="20"/>
        <v>231</v>
      </c>
      <c r="V34" s="105">
        <f t="shared" si="21"/>
        <v>762</v>
      </c>
      <c r="W34" s="106">
        <f t="shared" si="22"/>
        <v>1727</v>
      </c>
      <c r="X34" s="86">
        <f t="shared" si="22"/>
        <v>770</v>
      </c>
      <c r="Y34" s="87">
        <f t="shared" si="22"/>
        <v>2497</v>
      </c>
      <c r="Z34" s="107">
        <f t="shared" si="23"/>
        <v>1.1992845603507962</v>
      </c>
      <c r="AA34" s="83">
        <f t="shared" si="23"/>
        <v>1.2</v>
      </c>
      <c r="AB34" s="83">
        <f t="shared" si="23"/>
        <v>1.1995046340683924</v>
      </c>
    </row>
    <row r="35" spans="1:28" s="57" customFormat="1" ht="18" customHeight="1" x14ac:dyDescent="0.25">
      <c r="A35" s="84">
        <v>30</v>
      </c>
      <c r="B35" s="85">
        <f>ROUNDDOWN(($C$116+ROUNDDOWN(($A35*IF(501&lt;=$A35,$C$128,IF(101&lt;=$A35,$C$127,IF(51&lt;=$A35,$C$126,IF(31&lt;=$A35,$C$125,IF(21&lt;=$A35,$C$124,IF(11&lt;=$A35,$C$123,IF(1&lt;=$A35,$C$122,0)))))))),0))*1.1,0)</f>
        <v>8789</v>
      </c>
      <c r="C35" s="106">
        <f t="shared" si="5"/>
        <v>3960</v>
      </c>
      <c r="D35" s="111">
        <f t="shared" si="6"/>
        <v>12749</v>
      </c>
      <c r="E35" s="88">
        <f>ROUNDDOWN(($F$116+ROUNDDOWN(($A35*IF(501&lt;=$A35,$F$128,IF(101&lt;=$A35,$F$127,IF(51&lt;=$A35,$F$126,IF(31&lt;=$A35,$F$125,IF(21&lt;=$A35,$F$124,IF(11&lt;=$A35,$F$123,IF(1&lt;=$A35,$F$122,0)))))))),0))*1.1,0)</f>
        <v>9378</v>
      </c>
      <c r="F35" s="89">
        <f t="shared" si="7"/>
        <v>4237</v>
      </c>
      <c r="G35" s="90">
        <f t="shared" si="8"/>
        <v>13615</v>
      </c>
      <c r="H35" s="91">
        <f t="shared" si="9"/>
        <v>589</v>
      </c>
      <c r="I35" s="92">
        <f t="shared" si="10"/>
        <v>277</v>
      </c>
      <c r="J35" s="93">
        <f t="shared" si="11"/>
        <v>866</v>
      </c>
      <c r="K35" s="94">
        <f>ROUNDDOWN(($L$116+ROUNDDOWN(($A35*IF(501&lt;=$A35,$L$128,IF(101&lt;=$A35,$L$127,IF(51&lt;=$A35,$L$126,IF(31&lt;=$A35,$L$125,IF(21&lt;=$A35,$L$124,IF(11&lt;=$A35,$L$123,IF(1&lt;=$A35,$L$122,0)))))))),0))*1.1,0)</f>
        <v>10001</v>
      </c>
      <c r="L35" s="95">
        <f t="shared" si="12"/>
        <v>4514</v>
      </c>
      <c r="M35" s="96">
        <f t="shared" si="13"/>
        <v>14515</v>
      </c>
      <c r="N35" s="97">
        <f t="shared" si="14"/>
        <v>623</v>
      </c>
      <c r="O35" s="98">
        <f t="shared" si="15"/>
        <v>277</v>
      </c>
      <c r="P35" s="99">
        <f t="shared" si="16"/>
        <v>900</v>
      </c>
      <c r="Q35" s="100">
        <f>ROUNDDOWN(($R$116+ROUNDDOWN(($A35*IF(501&lt;=$A35,$R$128,IF(101&lt;=$A35,$R$127,IF(51&lt;=$A35,$R$126,IF(31&lt;=$A35,$R$125,IF(21&lt;=$A35,$R$124,IF(11&lt;=$A35,$R$123,IF(1&lt;=$A35,$R$122,0)))))))),0))*1.1,0)</f>
        <v>10540</v>
      </c>
      <c r="R35" s="101">
        <f t="shared" si="17"/>
        <v>4752</v>
      </c>
      <c r="S35" s="102">
        <f t="shared" si="18"/>
        <v>15292</v>
      </c>
      <c r="T35" s="103">
        <f t="shared" si="19"/>
        <v>539</v>
      </c>
      <c r="U35" s="104">
        <f t="shared" si="20"/>
        <v>238</v>
      </c>
      <c r="V35" s="105">
        <f t="shared" si="21"/>
        <v>777</v>
      </c>
      <c r="W35" s="106">
        <f t="shared" si="22"/>
        <v>1751</v>
      </c>
      <c r="X35" s="86">
        <f t="shared" si="22"/>
        <v>792</v>
      </c>
      <c r="Y35" s="87">
        <f t="shared" si="22"/>
        <v>2543</v>
      </c>
      <c r="Z35" s="107">
        <f t="shared" si="23"/>
        <v>1.1992263056092842</v>
      </c>
      <c r="AA35" s="83">
        <f t="shared" si="23"/>
        <v>1.2</v>
      </c>
      <c r="AB35" s="83">
        <f t="shared" si="23"/>
        <v>1.1994666248333203</v>
      </c>
    </row>
    <row r="36" spans="1:28" s="57" customFormat="1" ht="18" customHeight="1" x14ac:dyDescent="0.25">
      <c r="A36" s="84">
        <v>31</v>
      </c>
      <c r="B36" s="85">
        <f>ROUNDDOWN(($C$116+ROUNDDOWN(($A36*IF(501&lt;=$A36,$C$128,IF(101&lt;=$A36,$C$127,IF(51&lt;=$A36,$C$126,IF(31&lt;=$A36,$C$125,IF(21&lt;=$A36,$C$124,IF(11&lt;=$A36,$C$123,IF(1&lt;=$A36,$C$122,0)))))))),0))*1.1,0)</f>
        <v>10036</v>
      </c>
      <c r="C36" s="106">
        <f t="shared" si="5"/>
        <v>4922</v>
      </c>
      <c r="D36" s="111">
        <f t="shared" si="6"/>
        <v>14958</v>
      </c>
      <c r="E36" s="88">
        <f>ROUNDDOWN(($F$116+ROUNDDOWN(($A36*IF(501&lt;=$A36,$F$128,IF(101&lt;=$A36,$F$127,IF(51&lt;=$A36,$F$126,IF(31&lt;=$A36,$F$125,IF(21&lt;=$A36,$F$124,IF(11&lt;=$A36,$F$123,IF(1&lt;=$A36,$F$122,0)))))))),0))*1.1,0)</f>
        <v>10736</v>
      </c>
      <c r="F36" s="89">
        <f t="shared" si="7"/>
        <v>5241</v>
      </c>
      <c r="G36" s="90">
        <f t="shared" si="8"/>
        <v>15977</v>
      </c>
      <c r="H36" s="91">
        <f t="shared" si="9"/>
        <v>700</v>
      </c>
      <c r="I36" s="92">
        <f t="shared" si="10"/>
        <v>319</v>
      </c>
      <c r="J36" s="93">
        <f t="shared" si="11"/>
        <v>1019</v>
      </c>
      <c r="K36" s="94">
        <f>ROUNDDOWN(($L$116+ROUNDDOWN(($A36*IF(501&lt;=$A36,$L$128,IF(101&lt;=$A36,$L$127,IF(51&lt;=$A36,$L$126,IF(31&lt;=$A36,$L$125,IF(21&lt;=$A36,$L$124,IF(11&lt;=$A36,$L$123,IF(1&lt;=$A36,$L$122,0)))))))),0))*1.1,0)</f>
        <v>11435</v>
      </c>
      <c r="L36" s="95">
        <f t="shared" si="12"/>
        <v>5594</v>
      </c>
      <c r="M36" s="96">
        <f t="shared" si="13"/>
        <v>17029</v>
      </c>
      <c r="N36" s="97">
        <f t="shared" si="14"/>
        <v>699</v>
      </c>
      <c r="O36" s="98">
        <f t="shared" si="15"/>
        <v>353</v>
      </c>
      <c r="P36" s="99">
        <f t="shared" si="16"/>
        <v>1052</v>
      </c>
      <c r="Q36" s="100">
        <f>ROUNDDOWN(($R$116+ROUNDDOWN(($A36*IF(501&lt;=$A36,$R$128,IF(101&lt;=$A36,$R$127,IF(51&lt;=$A36,$R$126,IF(31&lt;=$A36,$R$125,IF(21&lt;=$A36,$R$124,IF(11&lt;=$A36,$R$123,IF(1&lt;=$A36,$R$122,0)))))))),0))*1.1,0)</f>
        <v>12016</v>
      </c>
      <c r="R36" s="101">
        <f t="shared" si="17"/>
        <v>5907</v>
      </c>
      <c r="S36" s="102">
        <f t="shared" si="18"/>
        <v>17923</v>
      </c>
      <c r="T36" s="103">
        <f t="shared" si="19"/>
        <v>581</v>
      </c>
      <c r="U36" s="104">
        <f t="shared" si="20"/>
        <v>313</v>
      </c>
      <c r="V36" s="105">
        <f t="shared" si="21"/>
        <v>894</v>
      </c>
      <c r="W36" s="106">
        <f t="shared" si="22"/>
        <v>1980</v>
      </c>
      <c r="X36" s="86">
        <f t="shared" si="22"/>
        <v>985</v>
      </c>
      <c r="Y36" s="87">
        <f t="shared" si="22"/>
        <v>2965</v>
      </c>
      <c r="Z36" s="107">
        <f t="shared" si="23"/>
        <v>1.1972897568752492</v>
      </c>
      <c r="AA36" s="83">
        <f t="shared" si="23"/>
        <v>1.2001219016659894</v>
      </c>
      <c r="AB36" s="83">
        <f t="shared" si="23"/>
        <v>1.1982216873913625</v>
      </c>
    </row>
    <row r="37" spans="1:28" s="57" customFormat="1" ht="18" customHeight="1" x14ac:dyDescent="0.25">
      <c r="A37" s="84">
        <v>32</v>
      </c>
      <c r="B37" s="85">
        <f>ROUNDDOWN(($C$116+ROUNDDOWN(($A37*IF(501&lt;=$A37,$C$128,IF(101&lt;=$A37,$C$127,IF(51&lt;=$A37,$C$126,IF(31&lt;=$A37,$C$125,IF(21&lt;=$A37,$C$124,IF(11&lt;=$A37,$C$123,IF(1&lt;=$A37,$C$122,0)))))))),0))*1.1,0)</f>
        <v>10194</v>
      </c>
      <c r="C37" s="106">
        <f t="shared" si="5"/>
        <v>5060</v>
      </c>
      <c r="D37" s="111">
        <f t="shared" si="6"/>
        <v>15254</v>
      </c>
      <c r="E37" s="88">
        <f>ROUNDDOWN(($F$116+ROUNDDOWN(($A37*IF(501&lt;=$A37,$F$128,IF(101&lt;=$A37,$F$127,IF(51&lt;=$A37,$F$126,IF(31&lt;=$A37,$F$125,IF(21&lt;=$A37,$F$124,IF(11&lt;=$A37,$F$123,IF(1&lt;=$A37,$F$122,0)))))))),0))*1.1,0)</f>
        <v>10905</v>
      </c>
      <c r="F37" s="89">
        <f t="shared" si="7"/>
        <v>5387</v>
      </c>
      <c r="G37" s="90">
        <f t="shared" si="8"/>
        <v>16292</v>
      </c>
      <c r="H37" s="91">
        <f t="shared" si="9"/>
        <v>711</v>
      </c>
      <c r="I37" s="92">
        <f t="shared" si="10"/>
        <v>327</v>
      </c>
      <c r="J37" s="93">
        <f t="shared" si="11"/>
        <v>1038</v>
      </c>
      <c r="K37" s="94">
        <f>ROUNDDOWN(($L$116+ROUNDDOWN(($A37*IF(501&lt;=$A37,$L$128,IF(101&lt;=$A37,$L$127,IF(51&lt;=$A37,$L$126,IF(31&lt;=$A37,$L$125,IF(21&lt;=$A37,$L$124,IF(11&lt;=$A37,$L$123,IF(1&lt;=$A37,$L$122,0)))))))),0))*1.1,0)</f>
        <v>11616</v>
      </c>
      <c r="L37" s="95">
        <f t="shared" si="12"/>
        <v>5750</v>
      </c>
      <c r="M37" s="96">
        <f t="shared" si="13"/>
        <v>17366</v>
      </c>
      <c r="N37" s="97">
        <f t="shared" si="14"/>
        <v>711</v>
      </c>
      <c r="O37" s="98">
        <f t="shared" si="15"/>
        <v>363</v>
      </c>
      <c r="P37" s="99">
        <f t="shared" si="16"/>
        <v>1074</v>
      </c>
      <c r="Q37" s="100">
        <f>ROUNDDOWN(($R$116+ROUNDDOWN(($A37*IF(501&lt;=$A37,$R$128,IF(101&lt;=$A37,$R$127,IF(51&lt;=$A37,$R$126,IF(31&lt;=$A37,$R$125,IF(21&lt;=$A37,$R$124,IF(11&lt;=$A37,$R$123,IF(1&lt;=$A37,$R$122,0)))))))),0))*1.1,0)</f>
        <v>12205</v>
      </c>
      <c r="R37" s="101">
        <f t="shared" si="17"/>
        <v>6072</v>
      </c>
      <c r="S37" s="102">
        <f t="shared" si="18"/>
        <v>18277</v>
      </c>
      <c r="T37" s="103">
        <f t="shared" si="19"/>
        <v>589</v>
      </c>
      <c r="U37" s="104">
        <f t="shared" si="20"/>
        <v>322</v>
      </c>
      <c r="V37" s="105">
        <f t="shared" si="21"/>
        <v>911</v>
      </c>
      <c r="W37" s="106">
        <f t="shared" si="22"/>
        <v>2011</v>
      </c>
      <c r="X37" s="86">
        <f t="shared" si="22"/>
        <v>1012</v>
      </c>
      <c r="Y37" s="87">
        <f t="shared" si="22"/>
        <v>3023</v>
      </c>
      <c r="Z37" s="107">
        <f t="shared" si="23"/>
        <v>1.1972729056307632</v>
      </c>
      <c r="AA37" s="83">
        <f t="shared" si="23"/>
        <v>1.2</v>
      </c>
      <c r="AB37" s="83">
        <f t="shared" si="23"/>
        <v>1.1981775272059787</v>
      </c>
    </row>
    <row r="38" spans="1:28" s="57" customFormat="1" ht="18" customHeight="1" x14ac:dyDescent="0.25">
      <c r="A38" s="84">
        <v>33</v>
      </c>
      <c r="B38" s="85">
        <f>ROUNDDOWN(($C$116+ROUNDDOWN(($A38*IF(501&lt;=$A38,$C$128,IF(101&lt;=$A38,$C$127,IF(51&lt;=$A38,$C$126,IF(31&lt;=$A38,$C$125,IF(21&lt;=$A38,$C$124,IF(11&lt;=$A38,$C$123,IF(1&lt;=$A38,$C$122,0)))))))),0))*1.1,0)</f>
        <v>10353</v>
      </c>
      <c r="C38" s="106">
        <f t="shared" si="5"/>
        <v>5197</v>
      </c>
      <c r="D38" s="111">
        <f t="shared" si="6"/>
        <v>15550</v>
      </c>
      <c r="E38" s="88">
        <f>ROUNDDOWN(($F$116+ROUNDDOWN(($A38*IF(501&lt;=$A38,$F$128,IF(101&lt;=$A38,$F$127,IF(51&lt;=$A38,$F$126,IF(31&lt;=$A38,$F$125,IF(21&lt;=$A38,$F$124,IF(11&lt;=$A38,$F$123,IF(1&lt;=$A38,$F$122,0)))))))),0))*1.1,0)</f>
        <v>11074</v>
      </c>
      <c r="F38" s="89">
        <f t="shared" si="7"/>
        <v>5534</v>
      </c>
      <c r="G38" s="90">
        <f t="shared" si="8"/>
        <v>16608</v>
      </c>
      <c r="H38" s="91">
        <f t="shared" si="9"/>
        <v>721</v>
      </c>
      <c r="I38" s="92">
        <f t="shared" si="10"/>
        <v>337</v>
      </c>
      <c r="J38" s="93">
        <f t="shared" si="11"/>
        <v>1058</v>
      </c>
      <c r="K38" s="94">
        <f>ROUNDDOWN(($L$116+ROUNDDOWN(($A38*IF(501&lt;=$A38,$L$128,IF(101&lt;=$A38,$L$127,IF(51&lt;=$A38,$L$126,IF(31&lt;=$A38,$L$125,IF(21&lt;=$A38,$L$124,IF(11&lt;=$A38,$L$123,IF(1&lt;=$A38,$L$122,0)))))))),0))*1.1,0)</f>
        <v>11796</v>
      </c>
      <c r="L38" s="95">
        <f t="shared" si="12"/>
        <v>5907</v>
      </c>
      <c r="M38" s="96">
        <f t="shared" si="13"/>
        <v>17703</v>
      </c>
      <c r="N38" s="97">
        <f t="shared" si="14"/>
        <v>722</v>
      </c>
      <c r="O38" s="98">
        <f t="shared" si="15"/>
        <v>373</v>
      </c>
      <c r="P38" s="99">
        <f t="shared" si="16"/>
        <v>1095</v>
      </c>
      <c r="Q38" s="100">
        <f>ROUNDDOWN(($R$116+ROUNDDOWN(($A38*IF(501&lt;=$A38,$R$128,IF(101&lt;=$A38,$R$127,IF(51&lt;=$A38,$R$126,IF(31&lt;=$A38,$R$125,IF(21&lt;=$A38,$R$124,IF(11&lt;=$A38,$R$123,IF(1&lt;=$A38,$R$122,0)))))))),0))*1.1,0)</f>
        <v>12394</v>
      </c>
      <c r="R38" s="101">
        <f t="shared" si="17"/>
        <v>6237</v>
      </c>
      <c r="S38" s="102">
        <f t="shared" si="18"/>
        <v>18631</v>
      </c>
      <c r="T38" s="103">
        <f t="shared" si="19"/>
        <v>598</v>
      </c>
      <c r="U38" s="104">
        <f t="shared" si="20"/>
        <v>330</v>
      </c>
      <c r="V38" s="105">
        <f t="shared" si="21"/>
        <v>928</v>
      </c>
      <c r="W38" s="106">
        <f t="shared" si="22"/>
        <v>2041</v>
      </c>
      <c r="X38" s="86">
        <f t="shared" si="22"/>
        <v>1040</v>
      </c>
      <c r="Y38" s="87">
        <f t="shared" si="22"/>
        <v>3081</v>
      </c>
      <c r="Z38" s="107">
        <f t="shared" si="23"/>
        <v>1.1971409253356515</v>
      </c>
      <c r="AA38" s="83">
        <f t="shared" si="23"/>
        <v>1.2001154512218588</v>
      </c>
      <c r="AB38" s="83">
        <f t="shared" si="23"/>
        <v>1.1981350482315112</v>
      </c>
    </row>
    <row r="39" spans="1:28" s="57" customFormat="1" ht="18" customHeight="1" x14ac:dyDescent="0.25">
      <c r="A39" s="84">
        <v>34</v>
      </c>
      <c r="B39" s="85">
        <f>ROUNDDOWN(($C$116+ROUNDDOWN(($A39*IF(501&lt;=$A39,$C$128,IF(101&lt;=$A39,$C$127,IF(51&lt;=$A39,$C$126,IF(31&lt;=$A39,$C$125,IF(21&lt;=$A39,$C$124,IF(11&lt;=$A39,$C$123,IF(1&lt;=$A39,$C$122,0)))))))),0))*1.1,0)</f>
        <v>10511</v>
      </c>
      <c r="C39" s="106">
        <f t="shared" si="5"/>
        <v>5335</v>
      </c>
      <c r="D39" s="111">
        <f t="shared" si="6"/>
        <v>15846</v>
      </c>
      <c r="E39" s="88">
        <f>ROUNDDOWN(($F$116+ROUNDDOWN(($A39*IF(501&lt;=$A39,$F$128,IF(101&lt;=$A39,$F$127,IF(51&lt;=$A39,$F$126,IF(31&lt;=$A39,$F$125,IF(21&lt;=$A39,$F$124,IF(11&lt;=$A39,$F$123,IF(1&lt;=$A39,$F$122,0)))))))),0))*1.1,0)</f>
        <v>11244</v>
      </c>
      <c r="F39" s="89">
        <f t="shared" si="7"/>
        <v>5680</v>
      </c>
      <c r="G39" s="90">
        <f t="shared" si="8"/>
        <v>16924</v>
      </c>
      <c r="H39" s="91">
        <f t="shared" si="9"/>
        <v>733</v>
      </c>
      <c r="I39" s="92">
        <f t="shared" si="10"/>
        <v>345</v>
      </c>
      <c r="J39" s="93">
        <f t="shared" si="11"/>
        <v>1078</v>
      </c>
      <c r="K39" s="94">
        <f>ROUNDDOWN(($L$116+ROUNDDOWN(($A39*IF(501&lt;=$A39,$L$128,IF(101&lt;=$A39,$L$127,IF(51&lt;=$A39,$L$126,IF(31&lt;=$A39,$L$125,IF(21&lt;=$A39,$L$124,IF(11&lt;=$A39,$L$123,IF(1&lt;=$A39,$L$122,0)))))))),0))*1.1,0)</f>
        <v>11976</v>
      </c>
      <c r="L39" s="95">
        <f t="shared" si="12"/>
        <v>6063</v>
      </c>
      <c r="M39" s="96">
        <f t="shared" si="13"/>
        <v>18039</v>
      </c>
      <c r="N39" s="97">
        <f t="shared" si="14"/>
        <v>732</v>
      </c>
      <c r="O39" s="98">
        <f t="shared" si="15"/>
        <v>383</v>
      </c>
      <c r="P39" s="99">
        <f t="shared" si="16"/>
        <v>1115</v>
      </c>
      <c r="Q39" s="100">
        <f>ROUNDDOWN(($R$116+ROUNDDOWN(($A39*IF(501&lt;=$A39,$R$128,IF(101&lt;=$A39,$R$127,IF(51&lt;=$A39,$R$126,IF(31&lt;=$A39,$R$125,IF(21&lt;=$A39,$R$124,IF(11&lt;=$A39,$R$123,IF(1&lt;=$A39,$R$122,0)))))))),0))*1.1,0)</f>
        <v>12584</v>
      </c>
      <c r="R39" s="101">
        <f t="shared" si="17"/>
        <v>6402</v>
      </c>
      <c r="S39" s="102">
        <f t="shared" si="18"/>
        <v>18986</v>
      </c>
      <c r="T39" s="103">
        <f t="shared" si="19"/>
        <v>608</v>
      </c>
      <c r="U39" s="104">
        <f t="shared" si="20"/>
        <v>339</v>
      </c>
      <c r="V39" s="105">
        <f t="shared" si="21"/>
        <v>947</v>
      </c>
      <c r="W39" s="106">
        <f t="shared" si="22"/>
        <v>2073</v>
      </c>
      <c r="X39" s="86">
        <f t="shared" si="22"/>
        <v>1067</v>
      </c>
      <c r="Y39" s="87">
        <f t="shared" si="22"/>
        <v>3140</v>
      </c>
      <c r="Z39" s="107">
        <f t="shared" si="23"/>
        <v>1.1972219579488155</v>
      </c>
      <c r="AA39" s="83">
        <f t="shared" si="23"/>
        <v>1.2</v>
      </c>
      <c r="AB39" s="83">
        <f t="shared" si="23"/>
        <v>1.198157263662754</v>
      </c>
    </row>
    <row r="40" spans="1:28" s="57" customFormat="1" ht="18" customHeight="1" x14ac:dyDescent="0.25">
      <c r="A40" s="84">
        <v>35</v>
      </c>
      <c r="B40" s="85">
        <f>ROUNDDOWN(($C$116+ROUNDDOWN(($A40*IF(501&lt;=$A40,$C$128,IF(101&lt;=$A40,$C$127,IF(51&lt;=$A40,$C$126,IF(31&lt;=$A40,$C$125,IF(21&lt;=$A40,$C$124,IF(11&lt;=$A40,$C$123,IF(1&lt;=$A40,$C$122,0)))))))),0))*1.1,0)</f>
        <v>10670</v>
      </c>
      <c r="C40" s="106">
        <f t="shared" si="5"/>
        <v>5472</v>
      </c>
      <c r="D40" s="111">
        <f t="shared" si="6"/>
        <v>16142</v>
      </c>
      <c r="E40" s="88">
        <f>ROUNDDOWN(($F$116+ROUNDDOWN(($A40*IF(501&lt;=$A40,$F$128,IF(101&lt;=$A40,$F$127,IF(51&lt;=$A40,$F$126,IF(31&lt;=$A40,$F$125,IF(21&lt;=$A40,$F$124,IF(11&lt;=$A40,$F$123,IF(1&lt;=$A40,$F$122,0)))))))),0))*1.1,0)</f>
        <v>11413</v>
      </c>
      <c r="F40" s="89">
        <f t="shared" si="7"/>
        <v>5826</v>
      </c>
      <c r="G40" s="90">
        <f t="shared" si="8"/>
        <v>17239</v>
      </c>
      <c r="H40" s="91">
        <f t="shared" si="9"/>
        <v>743</v>
      </c>
      <c r="I40" s="92">
        <f t="shared" si="10"/>
        <v>354</v>
      </c>
      <c r="J40" s="93">
        <f t="shared" si="11"/>
        <v>1097</v>
      </c>
      <c r="K40" s="94">
        <f>ROUNDDOWN(($L$116+ROUNDDOWN(($A40*IF(501&lt;=$A40,$L$128,IF(101&lt;=$A40,$L$127,IF(51&lt;=$A40,$L$126,IF(31&lt;=$A40,$L$125,IF(21&lt;=$A40,$L$124,IF(11&lt;=$A40,$L$123,IF(1&lt;=$A40,$L$122,0)))))))),0))*1.1,0)</f>
        <v>12157</v>
      </c>
      <c r="L40" s="95">
        <f t="shared" si="12"/>
        <v>6219</v>
      </c>
      <c r="M40" s="96">
        <f t="shared" si="13"/>
        <v>18376</v>
      </c>
      <c r="N40" s="97">
        <f t="shared" si="14"/>
        <v>744</v>
      </c>
      <c r="O40" s="98">
        <f t="shared" si="15"/>
        <v>393</v>
      </c>
      <c r="P40" s="99">
        <f t="shared" si="16"/>
        <v>1137</v>
      </c>
      <c r="Q40" s="100">
        <f>ROUNDDOWN(($R$116+ROUNDDOWN(($A40*IF(501&lt;=$A40,$R$128,IF(101&lt;=$A40,$R$127,IF(51&lt;=$A40,$R$126,IF(31&lt;=$A40,$R$125,IF(21&lt;=$A40,$R$124,IF(11&lt;=$A40,$R$123,IF(1&lt;=$A40,$R$122,0)))))))),0))*1.1,0)</f>
        <v>12773</v>
      </c>
      <c r="R40" s="101">
        <f t="shared" si="17"/>
        <v>6567</v>
      </c>
      <c r="S40" s="102">
        <f t="shared" si="18"/>
        <v>19340</v>
      </c>
      <c r="T40" s="103">
        <f t="shared" si="19"/>
        <v>616</v>
      </c>
      <c r="U40" s="104">
        <f t="shared" si="20"/>
        <v>348</v>
      </c>
      <c r="V40" s="105">
        <f t="shared" si="21"/>
        <v>964</v>
      </c>
      <c r="W40" s="106">
        <f t="shared" si="22"/>
        <v>2103</v>
      </c>
      <c r="X40" s="86">
        <f t="shared" si="22"/>
        <v>1095</v>
      </c>
      <c r="Y40" s="87">
        <f t="shared" si="22"/>
        <v>3198</v>
      </c>
      <c r="Z40" s="107">
        <f t="shared" si="23"/>
        <v>1.1970946579194002</v>
      </c>
      <c r="AA40" s="83">
        <f t="shared" si="23"/>
        <v>1.2001096491228069</v>
      </c>
      <c r="AB40" s="83">
        <f t="shared" si="23"/>
        <v>1.1981167141618139</v>
      </c>
    </row>
    <row r="41" spans="1:28" s="57" customFormat="1" ht="18" customHeight="1" x14ac:dyDescent="0.25">
      <c r="A41" s="84">
        <v>36</v>
      </c>
      <c r="B41" s="85">
        <f>ROUNDDOWN(($C$116+ROUNDDOWN(($A41*IF(501&lt;=$A41,$C$128,IF(101&lt;=$A41,$C$127,IF(51&lt;=$A41,$C$126,IF(31&lt;=$A41,$C$125,IF(21&lt;=$A41,$C$124,IF(11&lt;=$A41,$C$123,IF(1&lt;=$A41,$C$122,0)))))))),0))*1.1,0)</f>
        <v>10828</v>
      </c>
      <c r="C41" s="106">
        <f t="shared" si="5"/>
        <v>5610</v>
      </c>
      <c r="D41" s="111">
        <f t="shared" si="6"/>
        <v>16438</v>
      </c>
      <c r="E41" s="88">
        <f>ROUNDDOWN(($F$116+ROUNDDOWN(($A41*IF(501&lt;=$A41,$F$128,IF(101&lt;=$A41,$F$127,IF(51&lt;=$A41,$F$126,IF(31&lt;=$A41,$F$125,IF(21&lt;=$A41,$F$124,IF(11&lt;=$A41,$F$123,IF(1&lt;=$A41,$F$122,0)))))))),0))*1.1,0)</f>
        <v>11583</v>
      </c>
      <c r="F41" s="89">
        <f t="shared" si="7"/>
        <v>5973</v>
      </c>
      <c r="G41" s="90">
        <f t="shared" si="8"/>
        <v>17556</v>
      </c>
      <c r="H41" s="91">
        <f t="shared" si="9"/>
        <v>755</v>
      </c>
      <c r="I41" s="92">
        <f t="shared" si="10"/>
        <v>363</v>
      </c>
      <c r="J41" s="93">
        <f t="shared" si="11"/>
        <v>1118</v>
      </c>
      <c r="K41" s="94">
        <f>ROUNDDOWN(($L$116+ROUNDDOWN(($A41*IF(501&lt;=$A41,$L$128,IF(101&lt;=$A41,$L$127,IF(51&lt;=$A41,$L$126,IF(31&lt;=$A41,$L$125,IF(21&lt;=$A41,$L$124,IF(11&lt;=$A41,$L$123,IF(1&lt;=$A41,$L$122,0)))))))),0))*1.1,0)</f>
        <v>12337</v>
      </c>
      <c r="L41" s="95">
        <f t="shared" si="12"/>
        <v>6375</v>
      </c>
      <c r="M41" s="96">
        <f t="shared" si="13"/>
        <v>18712</v>
      </c>
      <c r="N41" s="97">
        <f t="shared" si="14"/>
        <v>754</v>
      </c>
      <c r="O41" s="98">
        <f t="shared" si="15"/>
        <v>402</v>
      </c>
      <c r="P41" s="99">
        <f t="shared" si="16"/>
        <v>1156</v>
      </c>
      <c r="Q41" s="100">
        <f>ROUNDDOWN(($R$116+ROUNDDOWN(($A41*IF(501&lt;=$A41,$R$128,IF(101&lt;=$A41,$R$127,IF(51&lt;=$A41,$R$126,IF(31&lt;=$A41,$R$125,IF(21&lt;=$A41,$R$124,IF(11&lt;=$A41,$R$123,IF(1&lt;=$A41,$R$122,0)))))))),0))*1.1,0)</f>
        <v>12962</v>
      </c>
      <c r="R41" s="101">
        <f t="shared" si="17"/>
        <v>6732</v>
      </c>
      <c r="S41" s="102">
        <f t="shared" si="18"/>
        <v>19694</v>
      </c>
      <c r="T41" s="103">
        <f t="shared" si="19"/>
        <v>625</v>
      </c>
      <c r="U41" s="104">
        <f t="shared" si="20"/>
        <v>357</v>
      </c>
      <c r="V41" s="105">
        <f t="shared" si="21"/>
        <v>982</v>
      </c>
      <c r="W41" s="106">
        <f t="shared" si="22"/>
        <v>2134</v>
      </c>
      <c r="X41" s="86">
        <f t="shared" si="22"/>
        <v>1122</v>
      </c>
      <c r="Y41" s="87">
        <f t="shared" si="22"/>
        <v>3256</v>
      </c>
      <c r="Z41" s="107">
        <f t="shared" si="23"/>
        <v>1.1970816401920945</v>
      </c>
      <c r="AA41" s="83">
        <f t="shared" si="23"/>
        <v>1.2</v>
      </c>
      <c r="AB41" s="83">
        <f t="shared" si="23"/>
        <v>1.1980776250152088</v>
      </c>
    </row>
    <row r="42" spans="1:28" s="57" customFormat="1" ht="18" customHeight="1" x14ac:dyDescent="0.25">
      <c r="A42" s="84">
        <v>37</v>
      </c>
      <c r="B42" s="85">
        <f>ROUNDDOWN(($C$116+ROUNDDOWN(($A42*IF(501&lt;=$A42,$C$128,IF(101&lt;=$A42,$C$127,IF(51&lt;=$A42,$C$126,IF(31&lt;=$A42,$C$125,IF(21&lt;=$A42,$C$124,IF(11&lt;=$A42,$C$123,IF(1&lt;=$A42,$C$122,0)))))))),0))*1.1,0)</f>
        <v>10986</v>
      </c>
      <c r="C42" s="106">
        <f t="shared" si="5"/>
        <v>5747</v>
      </c>
      <c r="D42" s="111">
        <f t="shared" si="6"/>
        <v>16733</v>
      </c>
      <c r="E42" s="88">
        <f>ROUNDDOWN(($F$116+ROUNDDOWN(($A42*IF(501&lt;=$A42,$F$128,IF(101&lt;=$A42,$F$127,IF(51&lt;=$A42,$F$126,IF(31&lt;=$A42,$F$125,IF(21&lt;=$A42,$F$124,IF(11&lt;=$A42,$F$123,IF(1&lt;=$A42,$F$122,0)))))))),0))*1.1,0)</f>
        <v>11752</v>
      </c>
      <c r="F42" s="89">
        <f t="shared" si="7"/>
        <v>6119</v>
      </c>
      <c r="G42" s="90">
        <f t="shared" si="8"/>
        <v>17871</v>
      </c>
      <c r="H42" s="91">
        <f t="shared" si="9"/>
        <v>766</v>
      </c>
      <c r="I42" s="92">
        <f t="shared" si="10"/>
        <v>372</v>
      </c>
      <c r="J42" s="93">
        <f t="shared" si="11"/>
        <v>1138</v>
      </c>
      <c r="K42" s="94">
        <f>ROUNDDOWN(($L$116+ROUNDDOWN(($A42*IF(501&lt;=$A42,$L$128,IF(101&lt;=$A42,$L$127,IF(51&lt;=$A42,$L$126,IF(31&lt;=$A42,$L$125,IF(21&lt;=$A42,$L$124,IF(11&lt;=$A42,$L$123,IF(1&lt;=$A42,$L$122,0)))))))),0))*1.1,0)</f>
        <v>12518</v>
      </c>
      <c r="L42" s="95">
        <f t="shared" si="12"/>
        <v>6531</v>
      </c>
      <c r="M42" s="96">
        <f t="shared" si="13"/>
        <v>19049</v>
      </c>
      <c r="N42" s="97">
        <f t="shared" si="14"/>
        <v>766</v>
      </c>
      <c r="O42" s="98">
        <f t="shared" si="15"/>
        <v>412</v>
      </c>
      <c r="P42" s="99">
        <f t="shared" si="16"/>
        <v>1178</v>
      </c>
      <c r="Q42" s="100">
        <f>ROUNDDOWN(($R$116+ROUNDDOWN(($A42*IF(501&lt;=$A42,$R$128,IF(101&lt;=$A42,$R$127,IF(51&lt;=$A42,$R$126,IF(31&lt;=$A42,$R$125,IF(21&lt;=$A42,$R$124,IF(11&lt;=$A42,$R$123,IF(1&lt;=$A42,$R$122,0)))))))),0))*1.1,0)</f>
        <v>13151</v>
      </c>
      <c r="R42" s="101">
        <f t="shared" si="17"/>
        <v>6897</v>
      </c>
      <c r="S42" s="102">
        <f t="shared" si="18"/>
        <v>20048</v>
      </c>
      <c r="T42" s="103">
        <f t="shared" si="19"/>
        <v>633</v>
      </c>
      <c r="U42" s="104">
        <f t="shared" si="20"/>
        <v>366</v>
      </c>
      <c r="V42" s="105">
        <f t="shared" si="21"/>
        <v>999</v>
      </c>
      <c r="W42" s="106">
        <f t="shared" si="22"/>
        <v>2165</v>
      </c>
      <c r="X42" s="86">
        <f t="shared" si="22"/>
        <v>1150</v>
      </c>
      <c r="Y42" s="87">
        <f t="shared" si="22"/>
        <v>3315</v>
      </c>
      <c r="Z42" s="107">
        <f t="shared" si="23"/>
        <v>1.197068996905152</v>
      </c>
      <c r="AA42" s="83">
        <f t="shared" si="23"/>
        <v>1.2001044022968506</v>
      </c>
      <c r="AB42" s="83">
        <f t="shared" si="23"/>
        <v>1.1981115161656606</v>
      </c>
    </row>
    <row r="43" spans="1:28" s="57" customFormat="1" ht="18" customHeight="1" x14ac:dyDescent="0.25">
      <c r="A43" s="84">
        <v>38</v>
      </c>
      <c r="B43" s="85">
        <f>ROUNDDOWN(($C$116+ROUNDDOWN(($A43*IF(501&lt;=$A43,$C$128,IF(101&lt;=$A43,$C$127,IF(51&lt;=$A43,$C$126,IF(31&lt;=$A43,$C$125,IF(21&lt;=$A43,$C$124,IF(11&lt;=$A43,$C$123,IF(1&lt;=$A43,$C$122,0)))))))),0))*1.1,0)</f>
        <v>11145</v>
      </c>
      <c r="C43" s="106">
        <f t="shared" si="5"/>
        <v>5885</v>
      </c>
      <c r="D43" s="111">
        <f t="shared" si="6"/>
        <v>17030</v>
      </c>
      <c r="E43" s="88">
        <f>ROUNDDOWN(($F$116+ROUNDDOWN(($A43*IF(501&lt;=$A43,$F$128,IF(101&lt;=$A43,$F$127,IF(51&lt;=$A43,$F$126,IF(31&lt;=$A43,$F$125,IF(21&lt;=$A43,$F$124,IF(11&lt;=$A43,$F$123,IF(1&lt;=$A43,$F$122,0)))))))),0))*1.1,0)</f>
        <v>11921</v>
      </c>
      <c r="F43" s="89">
        <f t="shared" si="7"/>
        <v>6265</v>
      </c>
      <c r="G43" s="90">
        <f t="shared" si="8"/>
        <v>18186</v>
      </c>
      <c r="H43" s="91">
        <f t="shared" si="9"/>
        <v>776</v>
      </c>
      <c r="I43" s="92">
        <f t="shared" si="10"/>
        <v>380</v>
      </c>
      <c r="J43" s="93">
        <f t="shared" si="11"/>
        <v>1156</v>
      </c>
      <c r="K43" s="94">
        <f>ROUNDDOWN(($L$116+ROUNDDOWN(($A43*IF(501&lt;=$A43,$L$128,IF(101&lt;=$A43,$L$127,IF(51&lt;=$A43,$L$126,IF(31&lt;=$A43,$L$125,IF(21&lt;=$A43,$L$124,IF(11&lt;=$A43,$L$123,IF(1&lt;=$A43,$L$122,0)))))))),0))*1.1,0)</f>
        <v>12698</v>
      </c>
      <c r="L43" s="95">
        <f t="shared" si="12"/>
        <v>6688</v>
      </c>
      <c r="M43" s="96">
        <f t="shared" si="13"/>
        <v>19386</v>
      </c>
      <c r="N43" s="97">
        <f t="shared" si="14"/>
        <v>777</v>
      </c>
      <c r="O43" s="98">
        <f t="shared" si="15"/>
        <v>423</v>
      </c>
      <c r="P43" s="99">
        <f t="shared" si="16"/>
        <v>1200</v>
      </c>
      <c r="Q43" s="100">
        <f>ROUNDDOWN(($R$116+ROUNDDOWN(($A43*IF(501&lt;=$A43,$R$128,IF(101&lt;=$A43,$R$127,IF(51&lt;=$A43,$R$126,IF(31&lt;=$A43,$R$125,IF(21&lt;=$A43,$R$124,IF(11&lt;=$A43,$R$123,IF(1&lt;=$A43,$R$122,0)))))))),0))*1.1,0)</f>
        <v>13340</v>
      </c>
      <c r="R43" s="101">
        <f t="shared" si="17"/>
        <v>7062</v>
      </c>
      <c r="S43" s="102">
        <f t="shared" si="18"/>
        <v>20402</v>
      </c>
      <c r="T43" s="103">
        <f t="shared" si="19"/>
        <v>642</v>
      </c>
      <c r="U43" s="104">
        <f t="shared" si="20"/>
        <v>374</v>
      </c>
      <c r="V43" s="105">
        <f t="shared" si="21"/>
        <v>1016</v>
      </c>
      <c r="W43" s="106">
        <f t="shared" si="22"/>
        <v>2195</v>
      </c>
      <c r="X43" s="86">
        <f t="shared" si="22"/>
        <v>1177</v>
      </c>
      <c r="Y43" s="87">
        <f t="shared" si="22"/>
        <v>3372</v>
      </c>
      <c r="Z43" s="107">
        <f t="shared" si="23"/>
        <v>1.1969493046209063</v>
      </c>
      <c r="AA43" s="83">
        <f t="shared" si="23"/>
        <v>1.2</v>
      </c>
      <c r="AB43" s="83">
        <f t="shared" si="23"/>
        <v>1.1980035231943629</v>
      </c>
    </row>
    <row r="44" spans="1:28" s="57" customFormat="1" ht="18" customHeight="1" x14ac:dyDescent="0.25">
      <c r="A44" s="84">
        <v>39</v>
      </c>
      <c r="B44" s="85">
        <f>ROUNDDOWN(($C$116+ROUNDDOWN(($A44*IF(501&lt;=$A44,$C$128,IF(101&lt;=$A44,$C$127,IF(51&lt;=$A44,$C$126,IF(31&lt;=$A44,$C$125,IF(21&lt;=$A44,$C$124,IF(11&lt;=$A44,$C$123,IF(1&lt;=$A44,$C$122,0)))))))),0))*1.1,0)</f>
        <v>11303</v>
      </c>
      <c r="C44" s="106">
        <f t="shared" si="5"/>
        <v>6022</v>
      </c>
      <c r="D44" s="111">
        <f t="shared" si="6"/>
        <v>17325</v>
      </c>
      <c r="E44" s="88">
        <f>ROUNDDOWN(($F$116+ROUNDDOWN(($A44*IF(501&lt;=$A44,$F$128,IF(101&lt;=$A44,$F$127,IF(51&lt;=$A44,$F$126,IF(31&lt;=$A44,$F$125,IF(21&lt;=$A44,$F$124,IF(11&lt;=$A44,$F$123,IF(1&lt;=$A44,$F$122,0)))))))),0))*1.1,0)</f>
        <v>12091</v>
      </c>
      <c r="F44" s="89">
        <f t="shared" si="7"/>
        <v>6411</v>
      </c>
      <c r="G44" s="90">
        <f t="shared" si="8"/>
        <v>18502</v>
      </c>
      <c r="H44" s="91">
        <f t="shared" si="9"/>
        <v>788</v>
      </c>
      <c r="I44" s="92">
        <f t="shared" si="10"/>
        <v>389</v>
      </c>
      <c r="J44" s="93">
        <f t="shared" si="11"/>
        <v>1177</v>
      </c>
      <c r="K44" s="94">
        <f>ROUNDDOWN(($L$116+ROUNDDOWN(($A44*IF(501&lt;=$A44,$L$128,IF(101&lt;=$A44,$L$127,IF(51&lt;=$A44,$L$126,IF(31&lt;=$A44,$L$125,IF(21&lt;=$A44,$L$124,IF(11&lt;=$A44,$L$123,IF(1&lt;=$A44,$L$122,0)))))))),0))*1.1,0)</f>
        <v>12878</v>
      </c>
      <c r="L44" s="95">
        <f t="shared" si="12"/>
        <v>6844</v>
      </c>
      <c r="M44" s="96">
        <f t="shared" si="13"/>
        <v>19722</v>
      </c>
      <c r="N44" s="97">
        <f t="shared" si="14"/>
        <v>787</v>
      </c>
      <c r="O44" s="98">
        <f t="shared" si="15"/>
        <v>433</v>
      </c>
      <c r="P44" s="99">
        <f t="shared" si="16"/>
        <v>1220</v>
      </c>
      <c r="Q44" s="100">
        <f>ROUNDDOWN(($R$116+ROUNDDOWN(($A44*IF(501&lt;=$A44,$R$128,IF(101&lt;=$A44,$R$127,IF(51&lt;=$A44,$R$126,IF(31&lt;=$A44,$R$125,IF(21&lt;=$A44,$R$124,IF(11&lt;=$A44,$R$123,IF(1&lt;=$A44,$R$122,0)))))))),0))*1.1,0)</f>
        <v>13530</v>
      </c>
      <c r="R44" s="101">
        <f t="shared" si="17"/>
        <v>7227</v>
      </c>
      <c r="S44" s="102">
        <f t="shared" si="18"/>
        <v>20757</v>
      </c>
      <c r="T44" s="103">
        <f t="shared" si="19"/>
        <v>652</v>
      </c>
      <c r="U44" s="104">
        <f t="shared" si="20"/>
        <v>383</v>
      </c>
      <c r="V44" s="105">
        <f t="shared" si="21"/>
        <v>1035</v>
      </c>
      <c r="W44" s="106">
        <f t="shared" si="22"/>
        <v>2227</v>
      </c>
      <c r="X44" s="86">
        <f t="shared" si="22"/>
        <v>1205</v>
      </c>
      <c r="Y44" s="87">
        <f t="shared" si="22"/>
        <v>3432</v>
      </c>
      <c r="Z44" s="107">
        <f t="shared" si="23"/>
        <v>1.1970273378749006</v>
      </c>
      <c r="AA44" s="83">
        <f t="shared" si="23"/>
        <v>1.2000996346728661</v>
      </c>
      <c r="AB44" s="83">
        <f t="shared" si="23"/>
        <v>1.1980952380952381</v>
      </c>
    </row>
    <row r="45" spans="1:28" s="57" customFormat="1" ht="18" customHeight="1" x14ac:dyDescent="0.25">
      <c r="A45" s="84">
        <v>40</v>
      </c>
      <c r="B45" s="85">
        <f>ROUNDDOWN(($C$116+ROUNDDOWN(($A45*IF(501&lt;=$A45,$C$128,IF(101&lt;=$A45,$C$127,IF(51&lt;=$A45,$C$126,IF(31&lt;=$A45,$C$125,IF(21&lt;=$A45,$C$124,IF(11&lt;=$A45,$C$123,IF(1&lt;=$A45,$C$122,0)))))))),0))*1.1,0)</f>
        <v>11462</v>
      </c>
      <c r="C45" s="106">
        <f t="shared" si="5"/>
        <v>6160</v>
      </c>
      <c r="D45" s="111">
        <f t="shared" si="6"/>
        <v>17622</v>
      </c>
      <c r="E45" s="88">
        <f>ROUNDDOWN(($F$116+ROUNDDOWN(($A45*IF(501&lt;=$A45,$F$128,IF(101&lt;=$A45,$F$127,IF(51&lt;=$A45,$F$126,IF(31&lt;=$A45,$F$125,IF(21&lt;=$A45,$F$124,IF(11&lt;=$A45,$F$123,IF(1&lt;=$A45,$F$122,0)))))))),0))*1.1,0)</f>
        <v>12260</v>
      </c>
      <c r="F45" s="89">
        <f t="shared" si="7"/>
        <v>6558</v>
      </c>
      <c r="G45" s="90">
        <f t="shared" si="8"/>
        <v>18818</v>
      </c>
      <c r="H45" s="91">
        <f t="shared" si="9"/>
        <v>798</v>
      </c>
      <c r="I45" s="92">
        <f t="shared" si="10"/>
        <v>398</v>
      </c>
      <c r="J45" s="93">
        <f t="shared" si="11"/>
        <v>1196</v>
      </c>
      <c r="K45" s="94">
        <f>ROUNDDOWN(($L$116+ROUNDDOWN(($A45*IF(501&lt;=$A45,$L$128,IF(101&lt;=$A45,$L$127,IF(51&lt;=$A45,$L$126,IF(31&lt;=$A45,$L$125,IF(21&lt;=$A45,$L$124,IF(11&lt;=$A45,$L$123,IF(1&lt;=$A45,$L$122,0)))))))),0))*1.1,0)</f>
        <v>13059</v>
      </c>
      <c r="L45" s="95">
        <f t="shared" si="12"/>
        <v>7000</v>
      </c>
      <c r="M45" s="96">
        <f t="shared" si="13"/>
        <v>20059</v>
      </c>
      <c r="N45" s="97">
        <f t="shared" si="14"/>
        <v>799</v>
      </c>
      <c r="O45" s="98">
        <f t="shared" si="15"/>
        <v>442</v>
      </c>
      <c r="P45" s="99">
        <f t="shared" si="16"/>
        <v>1241</v>
      </c>
      <c r="Q45" s="100">
        <f>ROUNDDOWN(($R$116+ROUNDDOWN(($A45*IF(501&lt;=$A45,$R$128,IF(101&lt;=$A45,$R$127,IF(51&lt;=$A45,$R$126,IF(31&lt;=$A45,$R$125,IF(21&lt;=$A45,$R$124,IF(11&lt;=$A45,$R$123,IF(1&lt;=$A45,$R$122,0)))))))),0))*1.1,0)</f>
        <v>13719</v>
      </c>
      <c r="R45" s="101">
        <f t="shared" si="17"/>
        <v>7392</v>
      </c>
      <c r="S45" s="102">
        <f t="shared" si="18"/>
        <v>21111</v>
      </c>
      <c r="T45" s="103">
        <f t="shared" si="19"/>
        <v>660</v>
      </c>
      <c r="U45" s="104">
        <f t="shared" si="20"/>
        <v>392</v>
      </c>
      <c r="V45" s="105">
        <f t="shared" si="21"/>
        <v>1052</v>
      </c>
      <c r="W45" s="106">
        <f t="shared" si="22"/>
        <v>2257</v>
      </c>
      <c r="X45" s="86">
        <f t="shared" si="22"/>
        <v>1232</v>
      </c>
      <c r="Y45" s="87">
        <f t="shared" si="22"/>
        <v>3489</v>
      </c>
      <c r="Z45" s="107">
        <f t="shared" si="23"/>
        <v>1.196911533763741</v>
      </c>
      <c r="AA45" s="83">
        <f t="shared" si="23"/>
        <v>1.2</v>
      </c>
      <c r="AB45" s="83">
        <f t="shared" si="23"/>
        <v>1.1979911474293496</v>
      </c>
    </row>
    <row r="46" spans="1:28" s="57" customFormat="1" ht="18" customHeight="1" x14ac:dyDescent="0.25">
      <c r="A46" s="84">
        <v>41</v>
      </c>
      <c r="B46" s="85">
        <f>ROUNDDOWN(($C$116+ROUNDDOWN(($A46*IF(501&lt;=$A46,$C$128,IF(101&lt;=$A46,$C$127,IF(51&lt;=$A46,$C$126,IF(31&lt;=$A46,$C$125,IF(21&lt;=$A46,$C$124,IF(11&lt;=$A46,$C$123,IF(1&lt;=$A46,$C$122,0)))))))),0))*1.1,0)</f>
        <v>11620</v>
      </c>
      <c r="C46" s="106">
        <f t="shared" si="5"/>
        <v>6297</v>
      </c>
      <c r="D46" s="111">
        <f t="shared" si="6"/>
        <v>17917</v>
      </c>
      <c r="E46" s="88">
        <f>ROUNDDOWN(($F$116+ROUNDDOWN(($A46*IF(501&lt;=$A46,$F$128,IF(101&lt;=$A46,$F$127,IF(51&lt;=$A46,$F$126,IF(31&lt;=$A46,$F$125,IF(21&lt;=$A46,$F$124,IF(11&lt;=$A46,$F$123,IF(1&lt;=$A46,$F$122,0)))))))),0))*1.1,0)</f>
        <v>12430</v>
      </c>
      <c r="F46" s="89">
        <f t="shared" si="7"/>
        <v>6704</v>
      </c>
      <c r="G46" s="90">
        <f t="shared" si="8"/>
        <v>19134</v>
      </c>
      <c r="H46" s="91">
        <f t="shared" si="9"/>
        <v>810</v>
      </c>
      <c r="I46" s="92">
        <f t="shared" si="10"/>
        <v>407</v>
      </c>
      <c r="J46" s="93">
        <f t="shared" si="11"/>
        <v>1217</v>
      </c>
      <c r="K46" s="94">
        <f>ROUNDDOWN(($L$116+ROUNDDOWN(($A46*IF(501&lt;=$A46,$L$128,IF(101&lt;=$A46,$L$127,IF(51&lt;=$A46,$L$126,IF(31&lt;=$A46,$L$125,IF(21&lt;=$A46,$L$124,IF(11&lt;=$A46,$L$123,IF(1&lt;=$A46,$L$122,0)))))))),0))*1.1,0)</f>
        <v>13239</v>
      </c>
      <c r="L46" s="95">
        <f t="shared" si="12"/>
        <v>7156</v>
      </c>
      <c r="M46" s="96">
        <f t="shared" si="13"/>
        <v>20395</v>
      </c>
      <c r="N46" s="97">
        <f t="shared" si="14"/>
        <v>809</v>
      </c>
      <c r="O46" s="98">
        <f t="shared" si="15"/>
        <v>452</v>
      </c>
      <c r="P46" s="99">
        <f t="shared" si="16"/>
        <v>1261</v>
      </c>
      <c r="Q46" s="100">
        <f>ROUNDDOWN(($R$116+ROUNDDOWN(($A46*IF(501&lt;=$A46,$R$128,IF(101&lt;=$A46,$R$127,IF(51&lt;=$A46,$R$126,IF(31&lt;=$A46,$R$125,IF(21&lt;=$A46,$R$124,IF(11&lt;=$A46,$R$123,IF(1&lt;=$A46,$R$122,0)))))))),0))*1.1,0)</f>
        <v>13908</v>
      </c>
      <c r="R46" s="101">
        <f t="shared" si="17"/>
        <v>7557</v>
      </c>
      <c r="S46" s="102">
        <f t="shared" si="18"/>
        <v>21465</v>
      </c>
      <c r="T46" s="103">
        <f t="shared" si="19"/>
        <v>669</v>
      </c>
      <c r="U46" s="104">
        <f t="shared" si="20"/>
        <v>401</v>
      </c>
      <c r="V46" s="105">
        <f t="shared" si="21"/>
        <v>1070</v>
      </c>
      <c r="W46" s="106">
        <f t="shared" si="22"/>
        <v>2288</v>
      </c>
      <c r="X46" s="86">
        <f t="shared" si="22"/>
        <v>1260</v>
      </c>
      <c r="Y46" s="87">
        <f t="shared" si="22"/>
        <v>3548</v>
      </c>
      <c r="Z46" s="107">
        <f t="shared" si="23"/>
        <v>1.1969018932874353</v>
      </c>
      <c r="AA46" s="83">
        <f t="shared" si="23"/>
        <v>1.2000952834683183</v>
      </c>
      <c r="AB46" s="83">
        <f t="shared" si="23"/>
        <v>1.1980242228051572</v>
      </c>
    </row>
    <row r="47" spans="1:28" s="57" customFormat="1" ht="18" customHeight="1" x14ac:dyDescent="0.25">
      <c r="A47" s="84">
        <v>42</v>
      </c>
      <c r="B47" s="85">
        <f>ROUNDDOWN(($C$116+ROUNDDOWN(($A47*IF(501&lt;=$A47,$C$128,IF(101&lt;=$A47,$C$127,IF(51&lt;=$A47,$C$126,IF(31&lt;=$A47,$C$125,IF(21&lt;=$A47,$C$124,IF(11&lt;=$A47,$C$123,IF(1&lt;=$A47,$C$122,0)))))))),0))*1.1,0)</f>
        <v>11778</v>
      </c>
      <c r="C47" s="106">
        <f t="shared" si="5"/>
        <v>6435</v>
      </c>
      <c r="D47" s="111">
        <f t="shared" si="6"/>
        <v>18213</v>
      </c>
      <c r="E47" s="88">
        <f>ROUNDDOWN(($F$116+ROUNDDOWN(($A47*IF(501&lt;=$A47,$F$128,IF(101&lt;=$A47,$F$127,IF(51&lt;=$A47,$F$126,IF(31&lt;=$A47,$F$125,IF(21&lt;=$A47,$F$124,IF(11&lt;=$A47,$F$123,IF(1&lt;=$A47,$F$122,0)))))))),0))*1.1,0)</f>
        <v>12599</v>
      </c>
      <c r="F47" s="89">
        <f t="shared" si="7"/>
        <v>6850</v>
      </c>
      <c r="G47" s="90">
        <f t="shared" si="8"/>
        <v>19449</v>
      </c>
      <c r="H47" s="91">
        <f t="shared" si="9"/>
        <v>821</v>
      </c>
      <c r="I47" s="92">
        <f t="shared" si="10"/>
        <v>415</v>
      </c>
      <c r="J47" s="93">
        <f t="shared" si="11"/>
        <v>1236</v>
      </c>
      <c r="K47" s="94">
        <f>ROUNDDOWN(($L$116+ROUNDDOWN(($A47*IF(501&lt;=$A47,$L$128,IF(101&lt;=$A47,$L$127,IF(51&lt;=$A47,$L$126,IF(31&lt;=$A47,$L$125,IF(21&lt;=$A47,$L$124,IF(11&lt;=$A47,$L$123,IF(1&lt;=$A47,$L$122,0)))))))),0))*1.1,0)</f>
        <v>13420</v>
      </c>
      <c r="L47" s="95">
        <f t="shared" si="12"/>
        <v>7312</v>
      </c>
      <c r="M47" s="96">
        <f t="shared" si="13"/>
        <v>20732</v>
      </c>
      <c r="N47" s="97">
        <f t="shared" si="14"/>
        <v>821</v>
      </c>
      <c r="O47" s="98">
        <f t="shared" si="15"/>
        <v>462</v>
      </c>
      <c r="P47" s="99">
        <f t="shared" si="16"/>
        <v>1283</v>
      </c>
      <c r="Q47" s="100">
        <f>ROUNDDOWN(($R$116+ROUNDDOWN(($A47*IF(501&lt;=$A47,$R$128,IF(101&lt;=$A47,$R$127,IF(51&lt;=$A47,$R$126,IF(31&lt;=$A47,$R$125,IF(21&lt;=$A47,$R$124,IF(11&lt;=$A47,$R$123,IF(1&lt;=$A47,$R$122,0)))))))),0))*1.1,0)</f>
        <v>14097</v>
      </c>
      <c r="R47" s="101">
        <f t="shared" si="17"/>
        <v>7722</v>
      </c>
      <c r="S47" s="102">
        <f t="shared" si="18"/>
        <v>21819</v>
      </c>
      <c r="T47" s="103">
        <f t="shared" si="19"/>
        <v>677</v>
      </c>
      <c r="U47" s="104">
        <f t="shared" si="20"/>
        <v>410</v>
      </c>
      <c r="V47" s="105">
        <f t="shared" si="21"/>
        <v>1087</v>
      </c>
      <c r="W47" s="106">
        <f t="shared" si="22"/>
        <v>2319</v>
      </c>
      <c r="X47" s="86">
        <f t="shared" si="22"/>
        <v>1287</v>
      </c>
      <c r="Y47" s="87">
        <f t="shared" si="22"/>
        <v>3606</v>
      </c>
      <c r="Z47" s="107">
        <f t="shared" si="23"/>
        <v>1.1968925114620479</v>
      </c>
      <c r="AA47" s="83">
        <f t="shared" si="23"/>
        <v>1.2</v>
      </c>
      <c r="AB47" s="83">
        <f t="shared" si="23"/>
        <v>1.1979904463844506</v>
      </c>
    </row>
    <row r="48" spans="1:28" s="57" customFormat="1" ht="18" customHeight="1" x14ac:dyDescent="0.25">
      <c r="A48" s="84">
        <v>43</v>
      </c>
      <c r="B48" s="85">
        <f>ROUNDDOWN(($C$116+ROUNDDOWN(($A48*IF(501&lt;=$A48,$C$128,IF(101&lt;=$A48,$C$127,IF(51&lt;=$A48,$C$126,IF(31&lt;=$A48,$C$125,IF(21&lt;=$A48,$C$124,IF(11&lt;=$A48,$C$123,IF(1&lt;=$A48,$C$122,0)))))))),0))*1.1,0)</f>
        <v>11937</v>
      </c>
      <c r="C48" s="106">
        <f t="shared" si="5"/>
        <v>6572</v>
      </c>
      <c r="D48" s="111">
        <f t="shared" si="6"/>
        <v>18509</v>
      </c>
      <c r="E48" s="88">
        <f>ROUNDDOWN(($F$116+ROUNDDOWN(($A48*IF(501&lt;=$A48,$F$128,IF(101&lt;=$A48,$F$127,IF(51&lt;=$A48,$F$126,IF(31&lt;=$A48,$F$125,IF(21&lt;=$A48,$F$124,IF(11&lt;=$A48,$F$123,IF(1&lt;=$A48,$F$122,0)))))))),0))*1.1,0)</f>
        <v>12768</v>
      </c>
      <c r="F48" s="89">
        <f t="shared" si="7"/>
        <v>6997</v>
      </c>
      <c r="G48" s="90">
        <f t="shared" si="8"/>
        <v>19765</v>
      </c>
      <c r="H48" s="91">
        <f t="shared" si="9"/>
        <v>831</v>
      </c>
      <c r="I48" s="92">
        <f t="shared" si="10"/>
        <v>425</v>
      </c>
      <c r="J48" s="93">
        <f t="shared" si="11"/>
        <v>1256</v>
      </c>
      <c r="K48" s="94">
        <f>ROUNDDOWN(($L$116+ROUNDDOWN(($A48*IF(501&lt;=$A48,$L$128,IF(101&lt;=$A48,$L$127,IF(51&lt;=$A48,$L$126,IF(31&lt;=$A48,$L$125,IF(21&lt;=$A48,$L$124,IF(11&lt;=$A48,$L$123,IF(1&lt;=$A48,$L$122,0)))))))),0))*1.1,0)</f>
        <v>13600</v>
      </c>
      <c r="L48" s="95">
        <f t="shared" si="12"/>
        <v>7469</v>
      </c>
      <c r="M48" s="96">
        <f t="shared" si="13"/>
        <v>21069</v>
      </c>
      <c r="N48" s="97">
        <f t="shared" si="14"/>
        <v>832</v>
      </c>
      <c r="O48" s="98">
        <f t="shared" si="15"/>
        <v>472</v>
      </c>
      <c r="P48" s="99">
        <f t="shared" si="16"/>
        <v>1304</v>
      </c>
      <c r="Q48" s="100">
        <f>ROUNDDOWN(($R$116+ROUNDDOWN(($A48*IF(501&lt;=$A48,$R$128,IF(101&lt;=$A48,$R$127,IF(51&lt;=$A48,$R$126,IF(31&lt;=$A48,$R$125,IF(21&lt;=$A48,$R$124,IF(11&lt;=$A48,$R$123,IF(1&lt;=$A48,$R$122,0)))))))),0))*1.1,0)</f>
        <v>14286</v>
      </c>
      <c r="R48" s="101">
        <f t="shared" si="17"/>
        <v>7887</v>
      </c>
      <c r="S48" s="102">
        <f t="shared" si="18"/>
        <v>22173</v>
      </c>
      <c r="T48" s="103">
        <f t="shared" si="19"/>
        <v>686</v>
      </c>
      <c r="U48" s="104">
        <f t="shared" si="20"/>
        <v>418</v>
      </c>
      <c r="V48" s="105">
        <f t="shared" si="21"/>
        <v>1104</v>
      </c>
      <c r="W48" s="106">
        <f t="shared" si="22"/>
        <v>2349</v>
      </c>
      <c r="X48" s="86">
        <f t="shared" si="22"/>
        <v>1315</v>
      </c>
      <c r="Y48" s="87">
        <f t="shared" si="22"/>
        <v>3664</v>
      </c>
      <c r="Z48" s="107">
        <f t="shared" si="23"/>
        <v>1.1967831113345062</v>
      </c>
      <c r="AA48" s="83">
        <f t="shared" si="23"/>
        <v>1.2000912964090078</v>
      </c>
      <c r="AB48" s="83">
        <f t="shared" si="23"/>
        <v>1.1979577502836458</v>
      </c>
    </row>
    <row r="49" spans="1:28" s="57" customFormat="1" ht="18" customHeight="1" x14ac:dyDescent="0.25">
      <c r="A49" s="84">
        <v>44</v>
      </c>
      <c r="B49" s="85">
        <f>ROUNDDOWN(($C$116+ROUNDDOWN(($A49*IF(501&lt;=$A49,$C$128,IF(101&lt;=$A49,$C$127,IF(51&lt;=$A49,$C$126,IF(31&lt;=$A49,$C$125,IF(21&lt;=$A49,$C$124,IF(11&lt;=$A49,$C$123,IF(1&lt;=$A49,$C$122,0)))))))),0))*1.1,0)</f>
        <v>12095</v>
      </c>
      <c r="C49" s="106">
        <f t="shared" si="5"/>
        <v>6710</v>
      </c>
      <c r="D49" s="111">
        <f t="shared" si="6"/>
        <v>18805</v>
      </c>
      <c r="E49" s="88">
        <f>ROUNDDOWN(($F$116+ROUNDDOWN(($A49*IF(501&lt;=$A49,$F$128,IF(101&lt;=$A49,$F$127,IF(51&lt;=$A49,$F$126,IF(31&lt;=$A49,$F$125,IF(21&lt;=$A49,$F$124,IF(11&lt;=$A49,$F$123,IF(1&lt;=$A49,$F$122,0)))))))),0))*1.1,0)</f>
        <v>12938</v>
      </c>
      <c r="F49" s="89">
        <f t="shared" si="7"/>
        <v>7143</v>
      </c>
      <c r="G49" s="90">
        <f t="shared" si="8"/>
        <v>20081</v>
      </c>
      <c r="H49" s="91">
        <f t="shared" si="9"/>
        <v>843</v>
      </c>
      <c r="I49" s="92">
        <f t="shared" si="10"/>
        <v>433</v>
      </c>
      <c r="J49" s="93">
        <f t="shared" si="11"/>
        <v>1276</v>
      </c>
      <c r="K49" s="94">
        <f>ROUNDDOWN(($L$116+ROUNDDOWN(($A49*IF(501&lt;=$A49,$L$128,IF(101&lt;=$A49,$L$127,IF(51&lt;=$A49,$L$126,IF(31&lt;=$A49,$L$125,IF(21&lt;=$A49,$L$124,IF(11&lt;=$A49,$L$123,IF(1&lt;=$A49,$L$122,0)))))))),0))*1.1,0)</f>
        <v>13780</v>
      </c>
      <c r="L49" s="95">
        <f t="shared" si="12"/>
        <v>7625</v>
      </c>
      <c r="M49" s="96">
        <f t="shared" si="13"/>
        <v>21405</v>
      </c>
      <c r="N49" s="97">
        <f t="shared" si="14"/>
        <v>842</v>
      </c>
      <c r="O49" s="98">
        <f t="shared" si="15"/>
        <v>482</v>
      </c>
      <c r="P49" s="99">
        <f t="shared" si="16"/>
        <v>1324</v>
      </c>
      <c r="Q49" s="100">
        <f>ROUNDDOWN(($R$116+ROUNDDOWN(($A49*IF(501&lt;=$A49,$R$128,IF(101&lt;=$A49,$R$127,IF(51&lt;=$A49,$R$126,IF(31&lt;=$A49,$R$125,IF(21&lt;=$A49,$R$124,IF(11&lt;=$A49,$R$123,IF(1&lt;=$A49,$R$122,0)))))))),0))*1.1,0)</f>
        <v>14476</v>
      </c>
      <c r="R49" s="101">
        <f t="shared" si="17"/>
        <v>8052</v>
      </c>
      <c r="S49" s="102">
        <f t="shared" si="18"/>
        <v>22528</v>
      </c>
      <c r="T49" s="103">
        <f t="shared" si="19"/>
        <v>696</v>
      </c>
      <c r="U49" s="104">
        <f t="shared" si="20"/>
        <v>427</v>
      </c>
      <c r="V49" s="105">
        <f t="shared" si="21"/>
        <v>1123</v>
      </c>
      <c r="W49" s="106">
        <f t="shared" si="22"/>
        <v>2381</v>
      </c>
      <c r="X49" s="86">
        <f t="shared" si="22"/>
        <v>1342</v>
      </c>
      <c r="Y49" s="87">
        <f t="shared" si="22"/>
        <v>3723</v>
      </c>
      <c r="Z49" s="107">
        <f t="shared" si="23"/>
        <v>1.1968582058701942</v>
      </c>
      <c r="AA49" s="83">
        <f t="shared" si="23"/>
        <v>1.2</v>
      </c>
      <c r="AB49" s="83">
        <f t="shared" si="23"/>
        <v>1.1979792608348843</v>
      </c>
    </row>
    <row r="50" spans="1:28" s="57" customFormat="1" ht="18" customHeight="1" x14ac:dyDescent="0.25">
      <c r="A50" s="84">
        <v>45</v>
      </c>
      <c r="B50" s="85">
        <f>ROUNDDOWN(($C$116+ROUNDDOWN(($A50*IF(501&lt;=$A50,$C$128,IF(101&lt;=$A50,$C$127,IF(51&lt;=$A50,$C$126,IF(31&lt;=$A50,$C$125,IF(21&lt;=$A50,$C$124,IF(11&lt;=$A50,$C$123,IF(1&lt;=$A50,$C$122,0)))))))),0))*1.1,0)</f>
        <v>12254</v>
      </c>
      <c r="C50" s="106">
        <f t="shared" si="5"/>
        <v>6847</v>
      </c>
      <c r="D50" s="111">
        <f t="shared" si="6"/>
        <v>19101</v>
      </c>
      <c r="E50" s="88">
        <f>ROUNDDOWN(($F$116+ROUNDDOWN(($A50*IF(501&lt;=$A50,$F$128,IF(101&lt;=$A50,$F$127,IF(51&lt;=$A50,$F$126,IF(31&lt;=$A50,$F$125,IF(21&lt;=$A50,$F$124,IF(11&lt;=$A50,$F$123,IF(1&lt;=$A50,$F$122,0)))))))),0))*1.1,0)</f>
        <v>13107</v>
      </c>
      <c r="F50" s="89">
        <f t="shared" si="7"/>
        <v>7289</v>
      </c>
      <c r="G50" s="90">
        <f t="shared" si="8"/>
        <v>20396</v>
      </c>
      <c r="H50" s="91">
        <f t="shared" si="9"/>
        <v>853</v>
      </c>
      <c r="I50" s="92">
        <f t="shared" si="10"/>
        <v>442</v>
      </c>
      <c r="J50" s="93">
        <f t="shared" si="11"/>
        <v>1295</v>
      </c>
      <c r="K50" s="94">
        <f>ROUNDDOWN(($L$116+ROUNDDOWN(($A50*IF(501&lt;=$A50,$L$128,IF(101&lt;=$A50,$L$127,IF(51&lt;=$A50,$L$126,IF(31&lt;=$A50,$L$125,IF(21&lt;=$A50,$L$124,IF(11&lt;=$A50,$L$123,IF(1&lt;=$A50,$L$122,0)))))))),0))*1.1,0)</f>
        <v>13961</v>
      </c>
      <c r="L50" s="95">
        <f t="shared" si="12"/>
        <v>7781</v>
      </c>
      <c r="M50" s="96">
        <f t="shared" si="13"/>
        <v>21742</v>
      </c>
      <c r="N50" s="97">
        <f t="shared" si="14"/>
        <v>854</v>
      </c>
      <c r="O50" s="98">
        <f t="shared" si="15"/>
        <v>492</v>
      </c>
      <c r="P50" s="99">
        <f t="shared" si="16"/>
        <v>1346</v>
      </c>
      <c r="Q50" s="100">
        <f>ROUNDDOWN(($R$116+ROUNDDOWN(($A50*IF(501&lt;=$A50,$R$128,IF(101&lt;=$A50,$R$127,IF(51&lt;=$A50,$R$126,IF(31&lt;=$A50,$R$125,IF(21&lt;=$A50,$R$124,IF(11&lt;=$A50,$R$123,IF(1&lt;=$A50,$R$122,0)))))))),0))*1.1,0)</f>
        <v>14665</v>
      </c>
      <c r="R50" s="101">
        <f t="shared" si="17"/>
        <v>8217</v>
      </c>
      <c r="S50" s="102">
        <f t="shared" si="18"/>
        <v>22882</v>
      </c>
      <c r="T50" s="103">
        <f t="shared" si="19"/>
        <v>704</v>
      </c>
      <c r="U50" s="104">
        <f t="shared" si="20"/>
        <v>436</v>
      </c>
      <c r="V50" s="105">
        <f t="shared" si="21"/>
        <v>1140</v>
      </c>
      <c r="W50" s="106">
        <f t="shared" si="22"/>
        <v>2411</v>
      </c>
      <c r="X50" s="86">
        <f t="shared" si="22"/>
        <v>1370</v>
      </c>
      <c r="Y50" s="87">
        <f t="shared" si="22"/>
        <v>3781</v>
      </c>
      <c r="Z50" s="107">
        <f t="shared" si="23"/>
        <v>1.1967520809531582</v>
      </c>
      <c r="AA50" s="83">
        <f t="shared" si="23"/>
        <v>1.2000876296188112</v>
      </c>
      <c r="AB50" s="83">
        <f t="shared" si="23"/>
        <v>1.1979477514266268</v>
      </c>
    </row>
    <row r="51" spans="1:28" s="57" customFormat="1" ht="18" customHeight="1" x14ac:dyDescent="0.25">
      <c r="A51" s="84">
        <v>46</v>
      </c>
      <c r="B51" s="85">
        <f>ROUNDDOWN(($C$116+ROUNDDOWN(($A51*IF(501&lt;=$A51,$C$128,IF(101&lt;=$A51,$C$127,IF(51&lt;=$A51,$C$126,IF(31&lt;=$A51,$C$125,IF(21&lt;=$A51,$C$124,IF(11&lt;=$A51,$C$123,IF(1&lt;=$A51,$C$122,0)))))))),0))*1.1,0)</f>
        <v>12412</v>
      </c>
      <c r="C51" s="106">
        <f t="shared" si="5"/>
        <v>6985</v>
      </c>
      <c r="D51" s="111">
        <f t="shared" si="6"/>
        <v>19397</v>
      </c>
      <c r="E51" s="88">
        <f>ROUNDDOWN(($F$116+ROUNDDOWN(($A51*IF(501&lt;=$A51,$F$128,IF(101&lt;=$A51,$F$127,IF(51&lt;=$A51,$F$126,IF(31&lt;=$A51,$F$125,IF(21&lt;=$A51,$F$124,IF(11&lt;=$A51,$F$123,IF(1&lt;=$A51,$F$122,0)))))))),0))*1.1,0)</f>
        <v>13277</v>
      </c>
      <c r="F51" s="89">
        <f t="shared" si="7"/>
        <v>7436</v>
      </c>
      <c r="G51" s="90">
        <f t="shared" si="8"/>
        <v>20713</v>
      </c>
      <c r="H51" s="91">
        <f t="shared" si="9"/>
        <v>865</v>
      </c>
      <c r="I51" s="92">
        <f t="shared" si="10"/>
        <v>451</v>
      </c>
      <c r="J51" s="93">
        <f t="shared" si="11"/>
        <v>1316</v>
      </c>
      <c r="K51" s="94">
        <f>ROUNDDOWN(($L$116+ROUNDDOWN(($A51*IF(501&lt;=$A51,$L$128,IF(101&lt;=$A51,$L$127,IF(51&lt;=$A51,$L$126,IF(31&lt;=$A51,$L$125,IF(21&lt;=$A51,$L$124,IF(11&lt;=$A51,$L$123,IF(1&lt;=$A51,$L$122,0)))))))),0))*1.1,0)</f>
        <v>14141</v>
      </c>
      <c r="L51" s="95">
        <f t="shared" si="12"/>
        <v>7937</v>
      </c>
      <c r="M51" s="96">
        <f t="shared" si="13"/>
        <v>22078</v>
      </c>
      <c r="N51" s="97">
        <f t="shared" si="14"/>
        <v>864</v>
      </c>
      <c r="O51" s="98">
        <f t="shared" si="15"/>
        <v>501</v>
      </c>
      <c r="P51" s="99">
        <f t="shared" si="16"/>
        <v>1365</v>
      </c>
      <c r="Q51" s="100">
        <f>ROUNDDOWN(($R$116+ROUNDDOWN(($A51*IF(501&lt;=$A51,$R$128,IF(101&lt;=$A51,$R$127,IF(51&lt;=$A51,$R$126,IF(31&lt;=$A51,$R$125,IF(21&lt;=$A51,$R$124,IF(11&lt;=$A51,$R$123,IF(1&lt;=$A51,$R$122,0)))))))),0))*1.1,0)</f>
        <v>14854</v>
      </c>
      <c r="R51" s="101">
        <f t="shared" si="17"/>
        <v>8382</v>
      </c>
      <c r="S51" s="102">
        <f t="shared" si="18"/>
        <v>23236</v>
      </c>
      <c r="T51" s="103">
        <f t="shared" si="19"/>
        <v>713</v>
      </c>
      <c r="U51" s="104">
        <f t="shared" si="20"/>
        <v>445</v>
      </c>
      <c r="V51" s="105">
        <f t="shared" si="21"/>
        <v>1158</v>
      </c>
      <c r="W51" s="106">
        <f t="shared" si="22"/>
        <v>2442</v>
      </c>
      <c r="X51" s="86">
        <f t="shared" si="22"/>
        <v>1397</v>
      </c>
      <c r="Y51" s="87">
        <f t="shared" si="22"/>
        <v>3839</v>
      </c>
      <c r="Z51" s="107">
        <f t="shared" si="23"/>
        <v>1.1967450854012247</v>
      </c>
      <c r="AA51" s="83">
        <f t="shared" si="23"/>
        <v>1.2</v>
      </c>
      <c r="AB51" s="83">
        <f t="shared" si="23"/>
        <v>1.1979172036912924</v>
      </c>
    </row>
    <row r="52" spans="1:28" s="57" customFormat="1" ht="18" customHeight="1" x14ac:dyDescent="0.25">
      <c r="A52" s="84">
        <v>47</v>
      </c>
      <c r="B52" s="85">
        <f>ROUNDDOWN(($C$116+ROUNDDOWN(($A52*IF(501&lt;=$A52,$C$128,IF(101&lt;=$A52,$C$127,IF(51&lt;=$A52,$C$126,IF(31&lt;=$A52,$C$125,IF(21&lt;=$A52,$C$124,IF(11&lt;=$A52,$C$123,IF(1&lt;=$A52,$C$122,0)))))))),0))*1.1,0)</f>
        <v>12570</v>
      </c>
      <c r="C52" s="106">
        <f t="shared" si="5"/>
        <v>7122</v>
      </c>
      <c r="D52" s="111">
        <f t="shared" si="6"/>
        <v>19692</v>
      </c>
      <c r="E52" s="88">
        <f>ROUNDDOWN(($F$116+ROUNDDOWN(($A52*IF(501&lt;=$A52,$F$128,IF(101&lt;=$A52,$F$127,IF(51&lt;=$A52,$F$126,IF(31&lt;=$A52,$F$125,IF(21&lt;=$A52,$F$124,IF(11&lt;=$A52,$F$123,IF(1&lt;=$A52,$F$122,0)))))))),0))*1.1,0)</f>
        <v>13446</v>
      </c>
      <c r="F52" s="89">
        <f t="shared" si="7"/>
        <v>7582</v>
      </c>
      <c r="G52" s="90">
        <f t="shared" si="8"/>
        <v>21028</v>
      </c>
      <c r="H52" s="91">
        <f t="shared" si="9"/>
        <v>876</v>
      </c>
      <c r="I52" s="92">
        <f t="shared" si="10"/>
        <v>460</v>
      </c>
      <c r="J52" s="93">
        <f t="shared" si="11"/>
        <v>1336</v>
      </c>
      <c r="K52" s="94">
        <f>ROUNDDOWN(($L$116+ROUNDDOWN(($A52*IF(501&lt;=$A52,$L$128,IF(101&lt;=$A52,$L$127,IF(51&lt;=$A52,$L$126,IF(31&lt;=$A52,$L$125,IF(21&lt;=$A52,$L$124,IF(11&lt;=$A52,$L$123,IF(1&lt;=$A52,$L$122,0)))))))),0))*1.1,0)</f>
        <v>14322</v>
      </c>
      <c r="L52" s="95">
        <f t="shared" si="12"/>
        <v>8093</v>
      </c>
      <c r="M52" s="96">
        <f t="shared" si="13"/>
        <v>22415</v>
      </c>
      <c r="N52" s="97">
        <f t="shared" si="14"/>
        <v>876</v>
      </c>
      <c r="O52" s="98">
        <f t="shared" si="15"/>
        <v>511</v>
      </c>
      <c r="P52" s="99">
        <f t="shared" si="16"/>
        <v>1387</v>
      </c>
      <c r="Q52" s="100">
        <f>ROUNDDOWN(($R$116+ROUNDDOWN(($A52*IF(501&lt;=$A52,$R$128,IF(101&lt;=$A52,$R$127,IF(51&lt;=$A52,$R$126,IF(31&lt;=$A52,$R$125,IF(21&lt;=$A52,$R$124,IF(11&lt;=$A52,$R$123,IF(1&lt;=$A52,$R$122,0)))))))),0))*1.1,0)</f>
        <v>15043</v>
      </c>
      <c r="R52" s="101">
        <f t="shared" si="17"/>
        <v>8547</v>
      </c>
      <c r="S52" s="102">
        <f t="shared" si="18"/>
        <v>23590</v>
      </c>
      <c r="T52" s="103">
        <f t="shared" si="19"/>
        <v>721</v>
      </c>
      <c r="U52" s="104">
        <f t="shared" si="20"/>
        <v>454</v>
      </c>
      <c r="V52" s="105">
        <f t="shared" si="21"/>
        <v>1175</v>
      </c>
      <c r="W52" s="106">
        <f t="shared" si="22"/>
        <v>2473</v>
      </c>
      <c r="X52" s="86">
        <f t="shared" si="22"/>
        <v>1425</v>
      </c>
      <c r="Y52" s="87">
        <f t="shared" si="22"/>
        <v>3898</v>
      </c>
      <c r="Z52" s="107">
        <f t="shared" si="23"/>
        <v>1.1967382657120127</v>
      </c>
      <c r="AA52" s="83">
        <f t="shared" si="23"/>
        <v>1.200084245998315</v>
      </c>
      <c r="AB52" s="83">
        <f t="shared" si="23"/>
        <v>1.197948405443835</v>
      </c>
    </row>
    <row r="53" spans="1:28" s="57" customFormat="1" ht="18" customHeight="1" x14ac:dyDescent="0.25">
      <c r="A53" s="84">
        <v>48</v>
      </c>
      <c r="B53" s="85">
        <f>ROUNDDOWN(($C$116+ROUNDDOWN(($A53*IF(501&lt;=$A53,$C$128,IF(101&lt;=$A53,$C$127,IF(51&lt;=$A53,$C$126,IF(31&lt;=$A53,$C$125,IF(21&lt;=$A53,$C$124,IF(11&lt;=$A53,$C$123,IF(1&lt;=$A53,$C$122,0)))))))),0))*1.1,0)</f>
        <v>12729</v>
      </c>
      <c r="C53" s="106">
        <f t="shared" si="5"/>
        <v>7260</v>
      </c>
      <c r="D53" s="111">
        <f t="shared" si="6"/>
        <v>19989</v>
      </c>
      <c r="E53" s="88">
        <f>ROUNDDOWN(($F$116+ROUNDDOWN(($A53*IF(501&lt;=$A53,$F$128,IF(101&lt;=$A53,$F$127,IF(51&lt;=$A53,$F$126,IF(31&lt;=$A53,$F$125,IF(21&lt;=$A53,$F$124,IF(11&lt;=$A53,$F$123,IF(1&lt;=$A53,$F$122,0)))))))),0))*1.1,0)</f>
        <v>13615</v>
      </c>
      <c r="F53" s="89">
        <f t="shared" si="7"/>
        <v>7728</v>
      </c>
      <c r="G53" s="90">
        <f t="shared" si="8"/>
        <v>21343</v>
      </c>
      <c r="H53" s="91">
        <f t="shared" si="9"/>
        <v>886</v>
      </c>
      <c r="I53" s="92">
        <f t="shared" si="10"/>
        <v>468</v>
      </c>
      <c r="J53" s="93">
        <f t="shared" si="11"/>
        <v>1354</v>
      </c>
      <c r="K53" s="94">
        <f>ROUNDDOWN(($L$116+ROUNDDOWN(($A53*IF(501&lt;=$A53,$L$128,IF(101&lt;=$A53,$L$127,IF(51&lt;=$A53,$L$126,IF(31&lt;=$A53,$L$125,IF(21&lt;=$A53,$L$124,IF(11&lt;=$A53,$L$123,IF(1&lt;=$A53,$L$122,0)))))))),0))*1.1,0)</f>
        <v>14502</v>
      </c>
      <c r="L53" s="95">
        <f t="shared" si="12"/>
        <v>8250</v>
      </c>
      <c r="M53" s="96">
        <f t="shared" si="13"/>
        <v>22752</v>
      </c>
      <c r="N53" s="97">
        <f t="shared" si="14"/>
        <v>887</v>
      </c>
      <c r="O53" s="98">
        <f t="shared" si="15"/>
        <v>522</v>
      </c>
      <c r="P53" s="99">
        <f t="shared" si="16"/>
        <v>1409</v>
      </c>
      <c r="Q53" s="100">
        <f>ROUNDDOWN(($R$116+ROUNDDOWN(($A53*IF(501&lt;=$A53,$R$128,IF(101&lt;=$A53,$R$127,IF(51&lt;=$A53,$R$126,IF(31&lt;=$A53,$R$125,IF(21&lt;=$A53,$R$124,IF(11&lt;=$A53,$R$123,IF(1&lt;=$A53,$R$122,0)))))))),0))*1.1,0)</f>
        <v>15232</v>
      </c>
      <c r="R53" s="101">
        <f t="shared" si="17"/>
        <v>8712</v>
      </c>
      <c r="S53" s="102">
        <f t="shared" si="18"/>
        <v>23944</v>
      </c>
      <c r="T53" s="103">
        <f t="shared" si="19"/>
        <v>730</v>
      </c>
      <c r="U53" s="104">
        <f t="shared" si="20"/>
        <v>462</v>
      </c>
      <c r="V53" s="105">
        <f t="shared" si="21"/>
        <v>1192</v>
      </c>
      <c r="W53" s="106">
        <f t="shared" si="22"/>
        <v>2503</v>
      </c>
      <c r="X53" s="86">
        <f t="shared" si="22"/>
        <v>1452</v>
      </c>
      <c r="Y53" s="87">
        <f t="shared" si="22"/>
        <v>3955</v>
      </c>
      <c r="Z53" s="107">
        <f t="shared" si="23"/>
        <v>1.1966375991829681</v>
      </c>
      <c r="AA53" s="83">
        <f t="shared" si="23"/>
        <v>1.2</v>
      </c>
      <c r="AB53" s="83">
        <f t="shared" si="23"/>
        <v>1.1978588223522937</v>
      </c>
    </row>
    <row r="54" spans="1:28" s="57" customFormat="1" ht="18" customHeight="1" x14ac:dyDescent="0.25">
      <c r="A54" s="84">
        <v>49</v>
      </c>
      <c r="B54" s="85">
        <f>ROUNDDOWN(($C$116+ROUNDDOWN(($A54*IF(501&lt;=$A54,$C$128,IF(101&lt;=$A54,$C$127,IF(51&lt;=$A54,$C$126,IF(31&lt;=$A54,$C$125,IF(21&lt;=$A54,$C$124,IF(11&lt;=$A54,$C$123,IF(1&lt;=$A54,$C$122,0)))))))),0))*1.1,0)</f>
        <v>12887</v>
      </c>
      <c r="C54" s="106">
        <f t="shared" si="5"/>
        <v>7397</v>
      </c>
      <c r="D54" s="111">
        <f t="shared" si="6"/>
        <v>20284</v>
      </c>
      <c r="E54" s="88">
        <f>ROUNDDOWN(($F$116+ROUNDDOWN(($A54*IF(501&lt;=$A54,$F$128,IF(101&lt;=$A54,$F$127,IF(51&lt;=$A54,$F$126,IF(31&lt;=$A54,$F$125,IF(21&lt;=$A54,$F$124,IF(11&lt;=$A54,$F$123,IF(1&lt;=$A54,$F$122,0)))))))),0))*1.1,0)</f>
        <v>13785</v>
      </c>
      <c r="F54" s="89">
        <f t="shared" si="7"/>
        <v>7874</v>
      </c>
      <c r="G54" s="90">
        <f t="shared" si="8"/>
        <v>21659</v>
      </c>
      <c r="H54" s="91">
        <f t="shared" si="9"/>
        <v>898</v>
      </c>
      <c r="I54" s="92">
        <f t="shared" si="10"/>
        <v>477</v>
      </c>
      <c r="J54" s="93">
        <f t="shared" si="11"/>
        <v>1375</v>
      </c>
      <c r="K54" s="94">
        <f>ROUNDDOWN(($L$116+ROUNDDOWN(($A54*IF(501&lt;=$A54,$L$128,IF(101&lt;=$A54,$L$127,IF(51&lt;=$A54,$L$126,IF(31&lt;=$A54,$L$125,IF(21&lt;=$A54,$L$124,IF(11&lt;=$A54,$L$123,IF(1&lt;=$A54,$L$122,0)))))))),0))*1.1,0)</f>
        <v>14682</v>
      </c>
      <c r="L54" s="95">
        <f t="shared" si="12"/>
        <v>8406</v>
      </c>
      <c r="M54" s="96">
        <f t="shared" si="13"/>
        <v>23088</v>
      </c>
      <c r="N54" s="97">
        <f t="shared" si="14"/>
        <v>897</v>
      </c>
      <c r="O54" s="98">
        <f t="shared" si="15"/>
        <v>532</v>
      </c>
      <c r="P54" s="99">
        <f t="shared" si="16"/>
        <v>1429</v>
      </c>
      <c r="Q54" s="100">
        <f>ROUNDDOWN(($R$116+ROUNDDOWN(($A54*IF(501&lt;=$A54,$R$128,IF(101&lt;=$A54,$R$127,IF(51&lt;=$A54,$R$126,IF(31&lt;=$A54,$R$125,IF(21&lt;=$A54,$R$124,IF(11&lt;=$A54,$R$123,IF(1&lt;=$A54,$R$122,0)))))))),0))*1.1,0)</f>
        <v>15422</v>
      </c>
      <c r="R54" s="101">
        <f t="shared" si="17"/>
        <v>8877</v>
      </c>
      <c r="S54" s="102">
        <f t="shared" si="18"/>
        <v>24299</v>
      </c>
      <c r="T54" s="103">
        <f t="shared" si="19"/>
        <v>740</v>
      </c>
      <c r="U54" s="104">
        <f t="shared" si="20"/>
        <v>471</v>
      </c>
      <c r="V54" s="105">
        <f t="shared" si="21"/>
        <v>1211</v>
      </c>
      <c r="W54" s="106">
        <f t="shared" si="22"/>
        <v>2535</v>
      </c>
      <c r="X54" s="86">
        <f t="shared" si="22"/>
        <v>1480</v>
      </c>
      <c r="Y54" s="87">
        <f t="shared" si="22"/>
        <v>4015</v>
      </c>
      <c r="Z54" s="107">
        <f t="shared" si="23"/>
        <v>1.1967098626522852</v>
      </c>
      <c r="AA54" s="83">
        <f t="shared" si="23"/>
        <v>1.2000811139651211</v>
      </c>
      <c r="AB54" s="83">
        <f t="shared" si="23"/>
        <v>1.1979392624728851</v>
      </c>
    </row>
    <row r="55" spans="1:28" s="57" customFormat="1" ht="18" customHeight="1" x14ac:dyDescent="0.25">
      <c r="A55" s="84">
        <v>50</v>
      </c>
      <c r="B55" s="85">
        <f>ROUNDDOWN(($C$116+ROUNDDOWN(($A55*IF(501&lt;=$A55,$C$128,IF(101&lt;=$A55,$C$127,IF(51&lt;=$A55,$C$126,IF(31&lt;=$A55,$C$125,IF(21&lt;=$A55,$C$124,IF(11&lt;=$A55,$C$123,IF(1&lt;=$A55,$C$122,0)))))))),0))*1.1,0)</f>
        <v>13046</v>
      </c>
      <c r="C55" s="106">
        <f t="shared" si="5"/>
        <v>7535</v>
      </c>
      <c r="D55" s="111">
        <f t="shared" si="6"/>
        <v>20581</v>
      </c>
      <c r="E55" s="88">
        <f>ROUNDDOWN(($F$116+ROUNDDOWN(($A55*IF(501&lt;=$A55,$F$128,IF(101&lt;=$A55,$F$127,IF(51&lt;=$A55,$F$126,IF(31&lt;=$A55,$F$125,IF(21&lt;=$A55,$F$124,IF(11&lt;=$A55,$F$123,IF(1&lt;=$A55,$F$122,0)))))))),0))*1.1,0)</f>
        <v>13954</v>
      </c>
      <c r="F55" s="89">
        <f t="shared" si="7"/>
        <v>8021</v>
      </c>
      <c r="G55" s="90">
        <f t="shared" si="8"/>
        <v>21975</v>
      </c>
      <c r="H55" s="91">
        <f t="shared" si="9"/>
        <v>908</v>
      </c>
      <c r="I55" s="92">
        <f t="shared" si="10"/>
        <v>486</v>
      </c>
      <c r="J55" s="93">
        <f t="shared" si="11"/>
        <v>1394</v>
      </c>
      <c r="K55" s="94">
        <f>ROUNDDOWN(($L$116+ROUNDDOWN(($A55*IF(501&lt;=$A55,$L$128,IF(101&lt;=$A55,$L$127,IF(51&lt;=$A55,$L$126,IF(31&lt;=$A55,$L$125,IF(21&lt;=$A55,$L$124,IF(11&lt;=$A55,$L$123,IF(1&lt;=$A55,$L$122,0)))))))),0))*1.1,0)</f>
        <v>14863</v>
      </c>
      <c r="L55" s="95">
        <f t="shared" si="12"/>
        <v>8562</v>
      </c>
      <c r="M55" s="96">
        <f t="shared" si="13"/>
        <v>23425</v>
      </c>
      <c r="N55" s="97">
        <f t="shared" si="14"/>
        <v>909</v>
      </c>
      <c r="O55" s="98">
        <f t="shared" si="15"/>
        <v>541</v>
      </c>
      <c r="P55" s="99">
        <f t="shared" si="16"/>
        <v>1450</v>
      </c>
      <c r="Q55" s="100">
        <f>ROUNDDOWN(($R$116+ROUNDDOWN(($A55*IF(501&lt;=$A55,$R$128,IF(101&lt;=$A55,$R$127,IF(51&lt;=$A55,$R$126,IF(31&lt;=$A55,$R$125,IF(21&lt;=$A55,$R$124,IF(11&lt;=$A55,$R$123,IF(1&lt;=$A55,$R$122,0)))))))),0))*1.1,0)</f>
        <v>15611</v>
      </c>
      <c r="R55" s="101">
        <f t="shared" si="17"/>
        <v>9042</v>
      </c>
      <c r="S55" s="102">
        <f t="shared" si="18"/>
        <v>24653</v>
      </c>
      <c r="T55" s="103">
        <f t="shared" si="19"/>
        <v>748</v>
      </c>
      <c r="U55" s="104">
        <f t="shared" si="20"/>
        <v>480</v>
      </c>
      <c r="V55" s="105">
        <f t="shared" si="21"/>
        <v>1228</v>
      </c>
      <c r="W55" s="106">
        <f t="shared" si="22"/>
        <v>2565</v>
      </c>
      <c r="X55" s="86">
        <f t="shared" si="22"/>
        <v>1507</v>
      </c>
      <c r="Y55" s="87">
        <f t="shared" si="22"/>
        <v>4072</v>
      </c>
      <c r="Z55" s="107">
        <f t="shared" si="23"/>
        <v>1.1966119883489192</v>
      </c>
      <c r="AA55" s="83">
        <f t="shared" si="23"/>
        <v>1.2</v>
      </c>
      <c r="AB55" s="83">
        <f t="shared" si="23"/>
        <v>1.1978523881249696</v>
      </c>
    </row>
    <row r="56" spans="1:28" s="57" customFormat="1" ht="18" customHeight="1" x14ac:dyDescent="0.25">
      <c r="A56" s="84">
        <v>51</v>
      </c>
      <c r="B56" s="85">
        <f>ROUNDDOWN(($C$116+ROUNDDOWN(($A56*IF(501&lt;=$A56,$C$128,IF(101&lt;=$A56,$C$127,IF(51&lt;=$A56,$C$126,IF(31&lt;=$A56,$C$125,IF(21&lt;=$A56,$C$124,IF(11&lt;=$A56,$C$123,IF(1&lt;=$A56,$C$122,0)))))))),0))*1.1,0)</f>
        <v>14775</v>
      </c>
      <c r="C56" s="106">
        <f t="shared" si="5"/>
        <v>9075</v>
      </c>
      <c r="D56" s="111">
        <f t="shared" si="6"/>
        <v>23850</v>
      </c>
      <c r="E56" s="88">
        <f>ROUNDDOWN(($F$116+ROUNDDOWN(($A56*IF(501&lt;=$A56,$F$128,IF(101&lt;=$A56,$F$127,IF(51&lt;=$A56,$F$126,IF(31&lt;=$A56,$F$125,IF(21&lt;=$A56,$F$124,IF(11&lt;=$A56,$F$123,IF(1&lt;=$A56,$F$122,0)))))))),0))*1.1,0)</f>
        <v>15807</v>
      </c>
      <c r="F56" s="89">
        <f t="shared" si="7"/>
        <v>9682</v>
      </c>
      <c r="G56" s="90">
        <f t="shared" si="8"/>
        <v>25489</v>
      </c>
      <c r="H56" s="91">
        <f t="shared" si="9"/>
        <v>1032</v>
      </c>
      <c r="I56" s="92">
        <f t="shared" si="10"/>
        <v>607</v>
      </c>
      <c r="J56" s="93">
        <f t="shared" si="11"/>
        <v>1639</v>
      </c>
      <c r="K56" s="94">
        <f>ROUNDDOWN(($L$116+ROUNDDOWN(($A56*IF(501&lt;=$A56,$L$128,IF(101&lt;=$A56,$L$127,IF(51&lt;=$A56,$L$126,IF(31&lt;=$A56,$L$125,IF(21&lt;=$A56,$L$124,IF(11&lt;=$A56,$L$123,IF(1&lt;=$A56,$L$122,0)))))))),0))*1.1,0)</f>
        <v>16838</v>
      </c>
      <c r="L56" s="95">
        <f t="shared" si="12"/>
        <v>10345</v>
      </c>
      <c r="M56" s="96">
        <f t="shared" si="13"/>
        <v>27183</v>
      </c>
      <c r="N56" s="97">
        <f t="shared" si="14"/>
        <v>1031</v>
      </c>
      <c r="O56" s="98">
        <f t="shared" si="15"/>
        <v>663</v>
      </c>
      <c r="P56" s="99">
        <f t="shared" si="16"/>
        <v>1694</v>
      </c>
      <c r="Q56" s="100">
        <f>ROUNDDOWN(($R$116+ROUNDDOWN(($A56*IF(501&lt;=$A56,$R$128,IF(101&lt;=$A56,$R$127,IF(51&lt;=$A56,$R$126,IF(31&lt;=$A56,$R$125,IF(21&lt;=$A56,$R$124,IF(11&lt;=$A56,$R$123,IF(1&lt;=$A56,$R$122,0)))))))),0))*1.1,0)</f>
        <v>17707</v>
      </c>
      <c r="R56" s="101">
        <f t="shared" si="17"/>
        <v>10890</v>
      </c>
      <c r="S56" s="102">
        <f t="shared" si="18"/>
        <v>28597</v>
      </c>
      <c r="T56" s="103">
        <f t="shared" si="19"/>
        <v>869</v>
      </c>
      <c r="U56" s="104">
        <f t="shared" si="20"/>
        <v>545</v>
      </c>
      <c r="V56" s="105">
        <f t="shared" si="21"/>
        <v>1414</v>
      </c>
      <c r="W56" s="106">
        <f t="shared" si="22"/>
        <v>2932</v>
      </c>
      <c r="X56" s="86">
        <f t="shared" si="22"/>
        <v>1815</v>
      </c>
      <c r="Y56" s="87">
        <f t="shared" si="22"/>
        <v>4747</v>
      </c>
      <c r="Z56" s="107">
        <f t="shared" si="23"/>
        <v>1.1984433164128596</v>
      </c>
      <c r="AA56" s="83">
        <f t="shared" si="23"/>
        <v>1.2</v>
      </c>
      <c r="AB56" s="83">
        <f t="shared" si="23"/>
        <v>1.199035639412998</v>
      </c>
    </row>
    <row r="57" spans="1:28" s="57" customFormat="1" ht="18" customHeight="1" x14ac:dyDescent="0.25">
      <c r="A57" s="84">
        <v>52</v>
      </c>
      <c r="B57" s="85">
        <f>ROUNDDOWN(($C$116+ROUNDDOWN(($A57*IF(501&lt;=$A57,$C$128,IF(101&lt;=$A57,$C$127,IF(51&lt;=$A57,$C$126,IF(31&lt;=$A57,$C$125,IF(21&lt;=$A57,$C$124,IF(11&lt;=$A57,$C$123,IF(1&lt;=$A57,$C$122,0)))))))),0))*1.1,0)</f>
        <v>14964</v>
      </c>
      <c r="C57" s="106">
        <f t="shared" si="5"/>
        <v>9240</v>
      </c>
      <c r="D57" s="111">
        <f t="shared" si="6"/>
        <v>24204</v>
      </c>
      <c r="E57" s="88">
        <f>ROUNDDOWN(($F$116+ROUNDDOWN(($A57*IF(501&lt;=$A57,$F$128,IF(101&lt;=$A57,$F$127,IF(51&lt;=$A57,$F$126,IF(31&lt;=$A57,$F$125,IF(21&lt;=$A57,$F$124,IF(11&lt;=$A57,$F$123,IF(1&lt;=$A57,$F$122,0)))))))),0))*1.1,0)</f>
        <v>16009</v>
      </c>
      <c r="F57" s="89">
        <f t="shared" si="7"/>
        <v>9858</v>
      </c>
      <c r="G57" s="90">
        <f t="shared" si="8"/>
        <v>25867</v>
      </c>
      <c r="H57" s="91">
        <f t="shared" si="9"/>
        <v>1045</v>
      </c>
      <c r="I57" s="92">
        <f t="shared" si="10"/>
        <v>618</v>
      </c>
      <c r="J57" s="93">
        <f t="shared" si="11"/>
        <v>1663</v>
      </c>
      <c r="K57" s="94">
        <f>ROUNDDOWN(($L$116+ROUNDDOWN(($A57*IF(501&lt;=$A57,$L$128,IF(101&lt;=$A57,$L$127,IF(51&lt;=$A57,$L$126,IF(31&lt;=$A57,$L$125,IF(21&lt;=$A57,$L$124,IF(11&lt;=$A57,$L$123,IF(1&lt;=$A57,$L$122,0)))))))),0))*1.1,0)</f>
        <v>17054</v>
      </c>
      <c r="L57" s="95">
        <f t="shared" si="12"/>
        <v>10533</v>
      </c>
      <c r="M57" s="96">
        <f t="shared" si="13"/>
        <v>27587</v>
      </c>
      <c r="N57" s="97">
        <f t="shared" si="14"/>
        <v>1045</v>
      </c>
      <c r="O57" s="98">
        <f t="shared" si="15"/>
        <v>675</v>
      </c>
      <c r="P57" s="99">
        <f t="shared" si="16"/>
        <v>1720</v>
      </c>
      <c r="Q57" s="100">
        <f>ROUNDDOWN(($R$116+ROUNDDOWN(($A57*IF(501&lt;=$A57,$R$128,IF(101&lt;=$A57,$R$127,IF(51&lt;=$A57,$R$126,IF(31&lt;=$A57,$R$125,IF(21&lt;=$A57,$R$124,IF(11&lt;=$A57,$R$123,IF(1&lt;=$A57,$R$122,0)))))))),0))*1.1,0)</f>
        <v>17934</v>
      </c>
      <c r="R57" s="101">
        <f t="shared" si="17"/>
        <v>11088</v>
      </c>
      <c r="S57" s="102">
        <f t="shared" si="18"/>
        <v>29022</v>
      </c>
      <c r="T57" s="103">
        <f t="shared" si="19"/>
        <v>880</v>
      </c>
      <c r="U57" s="104">
        <f t="shared" si="20"/>
        <v>555</v>
      </c>
      <c r="V57" s="105">
        <f t="shared" si="21"/>
        <v>1435</v>
      </c>
      <c r="W57" s="106">
        <f t="shared" si="22"/>
        <v>2970</v>
      </c>
      <c r="X57" s="86">
        <f t="shared" si="22"/>
        <v>1848</v>
      </c>
      <c r="Y57" s="87">
        <f t="shared" si="22"/>
        <v>4818</v>
      </c>
      <c r="Z57" s="107">
        <f t="shared" si="23"/>
        <v>1.1984763432237369</v>
      </c>
      <c r="AA57" s="83">
        <f t="shared" si="23"/>
        <v>1.2</v>
      </c>
      <c r="AB57" s="83">
        <f t="shared" si="23"/>
        <v>1.1990580069410015</v>
      </c>
    </row>
    <row r="58" spans="1:28" s="57" customFormat="1" ht="18" customHeight="1" x14ac:dyDescent="0.25">
      <c r="A58" s="84">
        <v>53</v>
      </c>
      <c r="B58" s="85">
        <f>ROUNDDOWN(($C$116+ROUNDDOWN(($A58*IF(501&lt;=$A58,$C$128,IF(101&lt;=$A58,$C$127,IF(51&lt;=$A58,$C$126,IF(31&lt;=$A58,$C$125,IF(21&lt;=$A58,$C$124,IF(11&lt;=$A58,$C$123,IF(1&lt;=$A58,$C$122,0)))))))),0))*1.1,0)</f>
        <v>15153</v>
      </c>
      <c r="C58" s="106">
        <f t="shared" si="5"/>
        <v>9405</v>
      </c>
      <c r="D58" s="111">
        <f t="shared" si="6"/>
        <v>24558</v>
      </c>
      <c r="E58" s="88">
        <f>ROUNDDOWN(($F$116+ROUNDDOWN(($A58*IF(501&lt;=$A58,$F$128,IF(101&lt;=$A58,$F$127,IF(51&lt;=$A58,$F$126,IF(31&lt;=$A58,$F$125,IF(21&lt;=$A58,$F$124,IF(11&lt;=$A58,$F$123,IF(1&lt;=$A58,$F$122,0)))))))),0))*1.1,0)</f>
        <v>16211</v>
      </c>
      <c r="F58" s="89">
        <f t="shared" si="7"/>
        <v>10034</v>
      </c>
      <c r="G58" s="90">
        <f t="shared" si="8"/>
        <v>26245</v>
      </c>
      <c r="H58" s="91">
        <f t="shared" si="9"/>
        <v>1058</v>
      </c>
      <c r="I58" s="92">
        <f t="shared" si="10"/>
        <v>629</v>
      </c>
      <c r="J58" s="93">
        <f t="shared" si="11"/>
        <v>1687</v>
      </c>
      <c r="K58" s="94">
        <f>ROUNDDOWN(($L$116+ROUNDDOWN(($A58*IF(501&lt;=$A58,$L$128,IF(101&lt;=$A58,$L$127,IF(51&lt;=$A58,$L$126,IF(31&lt;=$A58,$L$125,IF(21&lt;=$A58,$L$124,IF(11&lt;=$A58,$L$123,IF(1&lt;=$A58,$L$122,0)))))))),0))*1.1,0)</f>
        <v>17270</v>
      </c>
      <c r="L58" s="95">
        <f t="shared" si="12"/>
        <v>10721</v>
      </c>
      <c r="M58" s="96">
        <f t="shared" si="13"/>
        <v>27991</v>
      </c>
      <c r="N58" s="97">
        <f t="shared" si="14"/>
        <v>1059</v>
      </c>
      <c r="O58" s="98">
        <f t="shared" si="15"/>
        <v>687</v>
      </c>
      <c r="P58" s="99">
        <f t="shared" si="16"/>
        <v>1746</v>
      </c>
      <c r="Q58" s="100">
        <f>ROUNDDOWN(($R$116+ROUNDDOWN(($A58*IF(501&lt;=$A58,$R$128,IF(101&lt;=$A58,$R$127,IF(51&lt;=$A58,$R$126,IF(31&lt;=$A58,$R$125,IF(21&lt;=$A58,$R$124,IF(11&lt;=$A58,$R$123,IF(1&lt;=$A58,$R$122,0)))))))),0))*1.1,0)</f>
        <v>18161</v>
      </c>
      <c r="R58" s="101">
        <f t="shared" si="17"/>
        <v>11286</v>
      </c>
      <c r="S58" s="102">
        <f t="shared" si="18"/>
        <v>29447</v>
      </c>
      <c r="T58" s="103">
        <f t="shared" si="19"/>
        <v>891</v>
      </c>
      <c r="U58" s="104">
        <f t="shared" si="20"/>
        <v>565</v>
      </c>
      <c r="V58" s="105">
        <f t="shared" si="21"/>
        <v>1456</v>
      </c>
      <c r="W58" s="106">
        <f t="shared" si="22"/>
        <v>3008</v>
      </c>
      <c r="X58" s="86">
        <f t="shared" si="22"/>
        <v>1881</v>
      </c>
      <c r="Y58" s="87">
        <f t="shared" si="22"/>
        <v>4889</v>
      </c>
      <c r="Z58" s="107">
        <f t="shared" si="23"/>
        <v>1.198508546162476</v>
      </c>
      <c r="AA58" s="83">
        <f t="shared" si="23"/>
        <v>1.2</v>
      </c>
      <c r="AB58" s="83">
        <f t="shared" si="23"/>
        <v>1.1990797296196758</v>
      </c>
    </row>
    <row r="59" spans="1:28" s="57" customFormat="1" ht="18" customHeight="1" x14ac:dyDescent="0.25">
      <c r="A59" s="84">
        <v>54</v>
      </c>
      <c r="B59" s="85">
        <f>ROUNDDOWN(($C$116+ROUNDDOWN(($A59*IF(501&lt;=$A59,$C$128,IF(101&lt;=$A59,$C$127,IF(51&lt;=$A59,$C$126,IF(31&lt;=$A59,$C$125,IF(21&lt;=$A59,$C$124,IF(11&lt;=$A59,$C$123,IF(1&lt;=$A59,$C$122,0)))))))),0))*1.1,0)</f>
        <v>15342</v>
      </c>
      <c r="C59" s="106">
        <f t="shared" si="5"/>
        <v>9570</v>
      </c>
      <c r="D59" s="111">
        <f t="shared" si="6"/>
        <v>24912</v>
      </c>
      <c r="E59" s="88">
        <f>ROUNDDOWN(($F$116+ROUNDDOWN(($A59*IF(501&lt;=$A59,$F$128,IF(101&lt;=$A59,$F$127,IF(51&lt;=$A59,$F$126,IF(31&lt;=$A59,$F$125,IF(21&lt;=$A59,$F$124,IF(11&lt;=$A59,$F$123,IF(1&lt;=$A59,$F$122,0)))))))),0))*1.1,0)</f>
        <v>16414</v>
      </c>
      <c r="F59" s="89">
        <f t="shared" si="7"/>
        <v>10210</v>
      </c>
      <c r="G59" s="90">
        <f t="shared" si="8"/>
        <v>26624</v>
      </c>
      <c r="H59" s="91">
        <f t="shared" si="9"/>
        <v>1072</v>
      </c>
      <c r="I59" s="92">
        <f t="shared" si="10"/>
        <v>640</v>
      </c>
      <c r="J59" s="93">
        <f t="shared" si="11"/>
        <v>1712</v>
      </c>
      <c r="K59" s="94">
        <f>ROUNDDOWN(($L$116+ROUNDDOWN(($A59*IF(501&lt;=$A59,$L$128,IF(101&lt;=$A59,$L$127,IF(51&lt;=$A59,$L$126,IF(31&lt;=$A59,$L$125,IF(21&lt;=$A59,$L$124,IF(11&lt;=$A59,$L$123,IF(1&lt;=$A59,$L$122,0)))))))),0))*1.1,0)</f>
        <v>17485</v>
      </c>
      <c r="L59" s="95">
        <f t="shared" si="12"/>
        <v>10909</v>
      </c>
      <c r="M59" s="96">
        <f t="shared" si="13"/>
        <v>28394</v>
      </c>
      <c r="N59" s="97">
        <f t="shared" si="14"/>
        <v>1071</v>
      </c>
      <c r="O59" s="98">
        <f t="shared" si="15"/>
        <v>699</v>
      </c>
      <c r="P59" s="99">
        <f t="shared" si="16"/>
        <v>1770</v>
      </c>
      <c r="Q59" s="100">
        <f>ROUNDDOWN(($R$116+ROUNDDOWN(($A59*IF(501&lt;=$A59,$R$128,IF(101&lt;=$A59,$R$127,IF(51&lt;=$A59,$R$126,IF(31&lt;=$A59,$R$125,IF(21&lt;=$A59,$R$124,IF(11&lt;=$A59,$R$123,IF(1&lt;=$A59,$R$122,0)))))))),0))*1.1,0)</f>
        <v>18387</v>
      </c>
      <c r="R59" s="101">
        <f t="shared" si="17"/>
        <v>11484</v>
      </c>
      <c r="S59" s="102">
        <f t="shared" si="18"/>
        <v>29871</v>
      </c>
      <c r="T59" s="103">
        <f t="shared" si="19"/>
        <v>902</v>
      </c>
      <c r="U59" s="104">
        <f t="shared" si="20"/>
        <v>575</v>
      </c>
      <c r="V59" s="105">
        <f t="shared" si="21"/>
        <v>1477</v>
      </c>
      <c r="W59" s="106">
        <f t="shared" si="22"/>
        <v>3045</v>
      </c>
      <c r="X59" s="86">
        <f t="shared" si="22"/>
        <v>1914</v>
      </c>
      <c r="Y59" s="87">
        <f t="shared" si="22"/>
        <v>4959</v>
      </c>
      <c r="Z59" s="107">
        <f t="shared" si="23"/>
        <v>1.1984747751271021</v>
      </c>
      <c r="AA59" s="83">
        <f t="shared" si="23"/>
        <v>1.2</v>
      </c>
      <c r="AB59" s="83">
        <f t="shared" si="23"/>
        <v>1.1990606936416186</v>
      </c>
    </row>
    <row r="60" spans="1:28" s="57" customFormat="1" ht="18" customHeight="1" x14ac:dyDescent="0.25">
      <c r="A60" s="84">
        <v>55</v>
      </c>
      <c r="B60" s="85">
        <f>ROUNDDOWN(($C$116+ROUNDDOWN(($A60*IF(501&lt;=$A60,$C$128,IF(101&lt;=$A60,$C$127,IF(51&lt;=$A60,$C$126,IF(31&lt;=$A60,$C$125,IF(21&lt;=$A60,$C$124,IF(11&lt;=$A60,$C$123,IF(1&lt;=$A60,$C$122,0)))))))),0))*1.1,0)</f>
        <v>15532</v>
      </c>
      <c r="C60" s="106">
        <f t="shared" si="5"/>
        <v>9735</v>
      </c>
      <c r="D60" s="111">
        <f t="shared" si="6"/>
        <v>25267</v>
      </c>
      <c r="E60" s="88">
        <f>ROUNDDOWN(($F$116+ROUNDDOWN(($A60*IF(501&lt;=$A60,$F$128,IF(101&lt;=$A60,$F$127,IF(51&lt;=$A60,$F$126,IF(31&lt;=$A60,$F$125,IF(21&lt;=$A60,$F$124,IF(11&lt;=$A60,$F$123,IF(1&lt;=$A60,$F$122,0)))))))),0))*1.1,0)</f>
        <v>16616</v>
      </c>
      <c r="F60" s="89">
        <f t="shared" si="7"/>
        <v>10386</v>
      </c>
      <c r="G60" s="90">
        <f t="shared" si="8"/>
        <v>27002</v>
      </c>
      <c r="H60" s="91">
        <f t="shared" si="9"/>
        <v>1084</v>
      </c>
      <c r="I60" s="92">
        <f t="shared" si="10"/>
        <v>651</v>
      </c>
      <c r="J60" s="93">
        <f t="shared" si="11"/>
        <v>1735</v>
      </c>
      <c r="K60" s="94">
        <f>ROUNDDOWN(($L$116+ROUNDDOWN(($A60*IF(501&lt;=$A60,$L$128,IF(101&lt;=$A60,$L$127,IF(51&lt;=$A60,$L$126,IF(31&lt;=$A60,$L$125,IF(21&lt;=$A60,$L$124,IF(11&lt;=$A60,$L$123,IF(1&lt;=$A60,$L$122,0)))))))),0))*1.1,0)</f>
        <v>17701</v>
      </c>
      <c r="L60" s="95">
        <f t="shared" si="12"/>
        <v>11097</v>
      </c>
      <c r="M60" s="96">
        <f t="shared" si="13"/>
        <v>28798</v>
      </c>
      <c r="N60" s="97">
        <f t="shared" si="14"/>
        <v>1085</v>
      </c>
      <c r="O60" s="98">
        <f t="shared" si="15"/>
        <v>711</v>
      </c>
      <c r="P60" s="99">
        <f t="shared" si="16"/>
        <v>1796</v>
      </c>
      <c r="Q60" s="100">
        <f>ROUNDDOWN(($R$116+ROUNDDOWN(($A60*IF(501&lt;=$A60,$R$128,IF(101&lt;=$A60,$R$127,IF(51&lt;=$A60,$R$126,IF(31&lt;=$A60,$R$125,IF(21&lt;=$A60,$R$124,IF(11&lt;=$A60,$R$123,IF(1&lt;=$A60,$R$122,0)))))))),0))*1.1,0)</f>
        <v>18614</v>
      </c>
      <c r="R60" s="101">
        <f t="shared" si="17"/>
        <v>11682</v>
      </c>
      <c r="S60" s="102">
        <f t="shared" si="18"/>
        <v>30296</v>
      </c>
      <c r="T60" s="103">
        <f t="shared" si="19"/>
        <v>913</v>
      </c>
      <c r="U60" s="104">
        <f t="shared" si="20"/>
        <v>585</v>
      </c>
      <c r="V60" s="105">
        <f t="shared" si="21"/>
        <v>1498</v>
      </c>
      <c r="W60" s="106">
        <f t="shared" si="22"/>
        <v>3082</v>
      </c>
      <c r="X60" s="86">
        <f t="shared" si="22"/>
        <v>1947</v>
      </c>
      <c r="Y60" s="87">
        <f t="shared" si="22"/>
        <v>5029</v>
      </c>
      <c r="Z60" s="107">
        <f t="shared" si="23"/>
        <v>1.1984290497038372</v>
      </c>
      <c r="AA60" s="83">
        <f t="shared" si="23"/>
        <v>1.2</v>
      </c>
      <c r="AB60" s="83">
        <f t="shared" si="23"/>
        <v>1.1990343135314838</v>
      </c>
    </row>
    <row r="61" spans="1:28" s="57" customFormat="1" ht="18" customHeight="1" x14ac:dyDescent="0.25">
      <c r="A61" s="84">
        <v>56</v>
      </c>
      <c r="B61" s="85">
        <f>ROUNDDOWN(($C$116+ROUNDDOWN(($A61*IF(501&lt;=$A61,$C$128,IF(101&lt;=$A61,$C$127,IF(51&lt;=$A61,$C$126,IF(31&lt;=$A61,$C$125,IF(21&lt;=$A61,$C$124,IF(11&lt;=$A61,$C$123,IF(1&lt;=$A61,$C$122,0)))))))),0))*1.1,0)</f>
        <v>15721</v>
      </c>
      <c r="C61" s="106">
        <f t="shared" si="5"/>
        <v>9900</v>
      </c>
      <c r="D61" s="111">
        <f t="shared" si="6"/>
        <v>25621</v>
      </c>
      <c r="E61" s="88">
        <f>ROUNDDOWN(($F$116+ROUNDDOWN(($A61*IF(501&lt;=$A61,$F$128,IF(101&lt;=$A61,$F$127,IF(51&lt;=$A61,$F$126,IF(31&lt;=$A61,$F$125,IF(21&lt;=$A61,$F$124,IF(11&lt;=$A61,$F$123,IF(1&lt;=$A61,$F$122,0)))))))),0))*1.1,0)</f>
        <v>16819</v>
      </c>
      <c r="F61" s="89">
        <f t="shared" si="7"/>
        <v>10562</v>
      </c>
      <c r="G61" s="90">
        <f t="shared" si="8"/>
        <v>27381</v>
      </c>
      <c r="H61" s="91">
        <f t="shared" si="9"/>
        <v>1098</v>
      </c>
      <c r="I61" s="92">
        <f t="shared" si="10"/>
        <v>662</v>
      </c>
      <c r="J61" s="93">
        <f t="shared" si="11"/>
        <v>1760</v>
      </c>
      <c r="K61" s="94">
        <f>ROUNDDOWN(($L$116+ROUNDDOWN(($A61*IF(501&lt;=$A61,$L$128,IF(101&lt;=$A61,$L$127,IF(51&lt;=$A61,$L$126,IF(31&lt;=$A61,$L$125,IF(21&lt;=$A61,$L$124,IF(11&lt;=$A61,$L$123,IF(1&lt;=$A61,$L$122,0)))))))),0))*1.1,0)</f>
        <v>17916</v>
      </c>
      <c r="L61" s="95">
        <f t="shared" si="12"/>
        <v>11286</v>
      </c>
      <c r="M61" s="96">
        <f t="shared" si="13"/>
        <v>29202</v>
      </c>
      <c r="N61" s="97">
        <f t="shared" si="14"/>
        <v>1097</v>
      </c>
      <c r="O61" s="98">
        <f t="shared" si="15"/>
        <v>724</v>
      </c>
      <c r="P61" s="99">
        <f t="shared" si="16"/>
        <v>1821</v>
      </c>
      <c r="Q61" s="100">
        <f>ROUNDDOWN(($R$116+ROUNDDOWN(($A61*IF(501&lt;=$A61,$R$128,IF(101&lt;=$A61,$R$127,IF(51&lt;=$A61,$R$126,IF(31&lt;=$A61,$R$125,IF(21&lt;=$A61,$R$124,IF(11&lt;=$A61,$R$123,IF(1&lt;=$A61,$R$122,0)))))))),0))*1.1,0)</f>
        <v>18840</v>
      </c>
      <c r="R61" s="101">
        <f t="shared" si="17"/>
        <v>11880</v>
      </c>
      <c r="S61" s="102">
        <f t="shared" si="18"/>
        <v>30720</v>
      </c>
      <c r="T61" s="103">
        <f t="shared" si="19"/>
        <v>924</v>
      </c>
      <c r="U61" s="104">
        <f t="shared" si="20"/>
        <v>594</v>
      </c>
      <c r="V61" s="105">
        <f t="shared" si="21"/>
        <v>1518</v>
      </c>
      <c r="W61" s="106">
        <f t="shared" si="22"/>
        <v>3119</v>
      </c>
      <c r="X61" s="86">
        <f t="shared" si="22"/>
        <v>1980</v>
      </c>
      <c r="Y61" s="87">
        <f t="shared" si="22"/>
        <v>5099</v>
      </c>
      <c r="Z61" s="107">
        <f t="shared" si="23"/>
        <v>1.1983970485338082</v>
      </c>
      <c r="AA61" s="83">
        <f t="shared" si="23"/>
        <v>1.2</v>
      </c>
      <c r="AB61" s="83">
        <f t="shared" si="23"/>
        <v>1.1990164318332617</v>
      </c>
    </row>
    <row r="62" spans="1:28" s="57" customFormat="1" ht="18" customHeight="1" x14ac:dyDescent="0.25">
      <c r="A62" s="84">
        <v>57</v>
      </c>
      <c r="B62" s="85">
        <f>ROUNDDOWN(($C$116+ROUNDDOWN(($A62*IF(501&lt;=$A62,$C$128,IF(101&lt;=$A62,$C$127,IF(51&lt;=$A62,$C$126,IF(31&lt;=$A62,$C$125,IF(21&lt;=$A62,$C$124,IF(11&lt;=$A62,$C$123,IF(1&lt;=$A62,$C$122,0)))))))),0))*1.1,0)</f>
        <v>15910</v>
      </c>
      <c r="C62" s="106">
        <f t="shared" si="5"/>
        <v>10065</v>
      </c>
      <c r="D62" s="111">
        <f t="shared" si="6"/>
        <v>25975</v>
      </c>
      <c r="E62" s="88">
        <f>ROUNDDOWN(($F$116+ROUNDDOWN(($A62*IF(501&lt;=$A62,$F$128,IF(101&lt;=$A62,$F$127,IF(51&lt;=$A62,$F$126,IF(31&lt;=$A62,$F$125,IF(21&lt;=$A62,$F$124,IF(11&lt;=$A62,$F$123,IF(1&lt;=$A62,$F$122,0)))))))),0))*1.1,0)</f>
        <v>17021</v>
      </c>
      <c r="F62" s="89">
        <f t="shared" si="7"/>
        <v>10738</v>
      </c>
      <c r="G62" s="90">
        <f t="shared" si="8"/>
        <v>27759</v>
      </c>
      <c r="H62" s="91">
        <f t="shared" si="9"/>
        <v>1111</v>
      </c>
      <c r="I62" s="92">
        <f t="shared" si="10"/>
        <v>673</v>
      </c>
      <c r="J62" s="93">
        <f t="shared" si="11"/>
        <v>1784</v>
      </c>
      <c r="K62" s="94">
        <f>ROUNDDOWN(($L$116+ROUNDDOWN(($A62*IF(501&lt;=$A62,$L$128,IF(101&lt;=$A62,$L$127,IF(51&lt;=$A62,$L$126,IF(31&lt;=$A62,$L$125,IF(21&lt;=$A62,$L$124,IF(11&lt;=$A62,$L$123,IF(1&lt;=$A62,$L$122,0)))))))),0))*1.1,0)</f>
        <v>18132</v>
      </c>
      <c r="L62" s="95">
        <f t="shared" si="12"/>
        <v>11474</v>
      </c>
      <c r="M62" s="96">
        <f t="shared" si="13"/>
        <v>29606</v>
      </c>
      <c r="N62" s="97">
        <f t="shared" si="14"/>
        <v>1111</v>
      </c>
      <c r="O62" s="98">
        <f t="shared" si="15"/>
        <v>736</v>
      </c>
      <c r="P62" s="99">
        <f t="shared" si="16"/>
        <v>1847</v>
      </c>
      <c r="Q62" s="100">
        <f>ROUNDDOWN(($R$116+ROUNDDOWN(($A62*IF(501&lt;=$A62,$R$128,IF(101&lt;=$A62,$R$127,IF(51&lt;=$A62,$R$126,IF(31&lt;=$A62,$R$125,IF(21&lt;=$A62,$R$124,IF(11&lt;=$A62,$R$123,IF(1&lt;=$A62,$R$122,0)))))))),0))*1.1,0)</f>
        <v>19067</v>
      </c>
      <c r="R62" s="101">
        <f t="shared" si="17"/>
        <v>12078</v>
      </c>
      <c r="S62" s="102">
        <f t="shared" si="18"/>
        <v>31145</v>
      </c>
      <c r="T62" s="103">
        <f t="shared" si="19"/>
        <v>935</v>
      </c>
      <c r="U62" s="104">
        <f t="shared" si="20"/>
        <v>604</v>
      </c>
      <c r="V62" s="105">
        <f t="shared" si="21"/>
        <v>1539</v>
      </c>
      <c r="W62" s="106">
        <f t="shared" si="22"/>
        <v>3157</v>
      </c>
      <c r="X62" s="86">
        <f t="shared" si="22"/>
        <v>2013</v>
      </c>
      <c r="Y62" s="87">
        <f t="shared" si="22"/>
        <v>5170</v>
      </c>
      <c r="Z62" s="107">
        <f t="shared" si="23"/>
        <v>1.1984286612193589</v>
      </c>
      <c r="AA62" s="83">
        <f t="shared" si="23"/>
        <v>1.2</v>
      </c>
      <c r="AB62" s="83">
        <f t="shared" si="23"/>
        <v>1.1990375360923966</v>
      </c>
    </row>
    <row r="63" spans="1:28" s="57" customFormat="1" ht="18" customHeight="1" x14ac:dyDescent="0.25">
      <c r="A63" s="84">
        <v>58</v>
      </c>
      <c r="B63" s="85">
        <f>ROUNDDOWN(($C$116+ROUNDDOWN(($A63*IF(501&lt;=$A63,$C$128,IF(101&lt;=$A63,$C$127,IF(51&lt;=$A63,$C$126,IF(31&lt;=$A63,$C$125,IF(21&lt;=$A63,$C$124,IF(11&lt;=$A63,$C$123,IF(1&lt;=$A63,$C$122,0)))))))),0))*1.1,0)</f>
        <v>16099</v>
      </c>
      <c r="C63" s="106">
        <f t="shared" si="5"/>
        <v>10230</v>
      </c>
      <c r="D63" s="111">
        <f t="shared" si="6"/>
        <v>26329</v>
      </c>
      <c r="E63" s="88">
        <f>ROUNDDOWN(($F$116+ROUNDDOWN(($A63*IF(501&lt;=$A63,$F$128,IF(101&lt;=$A63,$F$127,IF(51&lt;=$A63,$F$126,IF(31&lt;=$A63,$F$125,IF(21&lt;=$A63,$F$124,IF(11&lt;=$A63,$F$123,IF(1&lt;=$A63,$F$122,0)))))))),0))*1.1,0)</f>
        <v>17223</v>
      </c>
      <c r="F63" s="89">
        <f t="shared" si="7"/>
        <v>10914</v>
      </c>
      <c r="G63" s="90">
        <f t="shared" si="8"/>
        <v>28137</v>
      </c>
      <c r="H63" s="91">
        <f t="shared" si="9"/>
        <v>1124</v>
      </c>
      <c r="I63" s="92">
        <f t="shared" si="10"/>
        <v>684</v>
      </c>
      <c r="J63" s="93">
        <f t="shared" si="11"/>
        <v>1808</v>
      </c>
      <c r="K63" s="94">
        <f>ROUNDDOWN(($L$116+ROUNDDOWN(($A63*IF(501&lt;=$A63,$L$128,IF(101&lt;=$A63,$L$127,IF(51&lt;=$A63,$L$126,IF(31&lt;=$A63,$L$125,IF(21&lt;=$A63,$L$124,IF(11&lt;=$A63,$L$123,IF(1&lt;=$A63,$L$122,0)))))))),0))*1.1,0)</f>
        <v>18348</v>
      </c>
      <c r="L63" s="95">
        <f t="shared" si="12"/>
        <v>11662</v>
      </c>
      <c r="M63" s="96">
        <f t="shared" si="13"/>
        <v>30010</v>
      </c>
      <c r="N63" s="97">
        <f t="shared" si="14"/>
        <v>1125</v>
      </c>
      <c r="O63" s="98">
        <f t="shared" si="15"/>
        <v>748</v>
      </c>
      <c r="P63" s="99">
        <f t="shared" si="16"/>
        <v>1873</v>
      </c>
      <c r="Q63" s="100">
        <f>ROUNDDOWN(($R$116+ROUNDDOWN(($A63*IF(501&lt;=$A63,$R$128,IF(101&lt;=$A63,$R$127,IF(51&lt;=$A63,$R$126,IF(31&lt;=$A63,$R$125,IF(21&lt;=$A63,$R$124,IF(11&lt;=$A63,$R$123,IF(1&lt;=$A63,$R$122,0)))))))),0))*1.1,0)</f>
        <v>19294</v>
      </c>
      <c r="R63" s="101">
        <f t="shared" si="17"/>
        <v>12276</v>
      </c>
      <c r="S63" s="102">
        <f t="shared" si="18"/>
        <v>31570</v>
      </c>
      <c r="T63" s="103">
        <f t="shared" si="19"/>
        <v>946</v>
      </c>
      <c r="U63" s="104">
        <f t="shared" si="20"/>
        <v>614</v>
      </c>
      <c r="V63" s="105">
        <f t="shared" si="21"/>
        <v>1560</v>
      </c>
      <c r="W63" s="106">
        <f t="shared" si="22"/>
        <v>3195</v>
      </c>
      <c r="X63" s="86">
        <f t="shared" si="22"/>
        <v>2046</v>
      </c>
      <c r="Y63" s="87">
        <f t="shared" si="22"/>
        <v>5241</v>
      </c>
      <c r="Z63" s="107">
        <f t="shared" si="23"/>
        <v>1.1984595316479285</v>
      </c>
      <c r="AA63" s="83">
        <f t="shared" si="23"/>
        <v>1.2</v>
      </c>
      <c r="AB63" s="83">
        <f t="shared" si="23"/>
        <v>1.1990580728474305</v>
      </c>
    </row>
    <row r="64" spans="1:28" s="57" customFormat="1" ht="18" customHeight="1" x14ac:dyDescent="0.25">
      <c r="A64" s="84">
        <v>59</v>
      </c>
      <c r="B64" s="85">
        <f>ROUNDDOWN(($C$116+ROUNDDOWN(($A64*IF(501&lt;=$A64,$C$128,IF(101&lt;=$A64,$C$127,IF(51&lt;=$A64,$C$126,IF(31&lt;=$A64,$C$125,IF(21&lt;=$A64,$C$124,IF(11&lt;=$A64,$C$123,IF(1&lt;=$A64,$C$122,0)))))))),0))*1.1,0)</f>
        <v>16288</v>
      </c>
      <c r="C64" s="106">
        <f t="shared" si="5"/>
        <v>10395</v>
      </c>
      <c r="D64" s="111">
        <f t="shared" si="6"/>
        <v>26683</v>
      </c>
      <c r="E64" s="88">
        <f>ROUNDDOWN(($F$116+ROUNDDOWN(($A64*IF(501&lt;=$A64,$F$128,IF(101&lt;=$A64,$F$127,IF(51&lt;=$A64,$F$126,IF(31&lt;=$A64,$F$125,IF(21&lt;=$A64,$F$124,IF(11&lt;=$A64,$F$123,IF(1&lt;=$A64,$F$122,0)))))))),0))*1.1,0)</f>
        <v>17426</v>
      </c>
      <c r="F64" s="89">
        <f t="shared" si="7"/>
        <v>11090</v>
      </c>
      <c r="G64" s="90">
        <f t="shared" si="8"/>
        <v>28516</v>
      </c>
      <c r="H64" s="91">
        <f t="shared" si="9"/>
        <v>1138</v>
      </c>
      <c r="I64" s="92">
        <f t="shared" si="10"/>
        <v>695</v>
      </c>
      <c r="J64" s="93">
        <f t="shared" si="11"/>
        <v>1833</v>
      </c>
      <c r="K64" s="94">
        <f>ROUNDDOWN(($L$116+ROUNDDOWN(($A64*IF(501&lt;=$A64,$L$128,IF(101&lt;=$A64,$L$127,IF(51&lt;=$A64,$L$126,IF(31&lt;=$A64,$L$125,IF(21&lt;=$A64,$L$124,IF(11&lt;=$A64,$L$123,IF(1&lt;=$A64,$L$122,0)))))))),0))*1.1,0)</f>
        <v>18563</v>
      </c>
      <c r="L64" s="95">
        <f t="shared" si="12"/>
        <v>11850</v>
      </c>
      <c r="M64" s="96">
        <f t="shared" si="13"/>
        <v>30413</v>
      </c>
      <c r="N64" s="97">
        <f t="shared" si="14"/>
        <v>1137</v>
      </c>
      <c r="O64" s="98">
        <f t="shared" si="15"/>
        <v>760</v>
      </c>
      <c r="P64" s="99">
        <f t="shared" si="16"/>
        <v>1897</v>
      </c>
      <c r="Q64" s="100">
        <f>ROUNDDOWN(($R$116+ROUNDDOWN(($A64*IF(501&lt;=$A64,$R$128,IF(101&lt;=$A64,$R$127,IF(51&lt;=$A64,$R$126,IF(31&lt;=$A64,$R$125,IF(21&lt;=$A64,$R$124,IF(11&lt;=$A64,$R$123,IF(1&lt;=$A64,$R$122,0)))))))),0))*1.1,0)</f>
        <v>19520</v>
      </c>
      <c r="R64" s="101">
        <f t="shared" si="17"/>
        <v>12474</v>
      </c>
      <c r="S64" s="102">
        <f t="shared" si="18"/>
        <v>31994</v>
      </c>
      <c r="T64" s="103">
        <f t="shared" si="19"/>
        <v>957</v>
      </c>
      <c r="U64" s="104">
        <f t="shared" si="20"/>
        <v>624</v>
      </c>
      <c r="V64" s="105">
        <f t="shared" si="21"/>
        <v>1581</v>
      </c>
      <c r="W64" s="106">
        <f t="shared" si="22"/>
        <v>3232</v>
      </c>
      <c r="X64" s="86">
        <f t="shared" si="22"/>
        <v>2079</v>
      </c>
      <c r="Y64" s="87">
        <f t="shared" si="22"/>
        <v>5311</v>
      </c>
      <c r="Z64" s="107">
        <f t="shared" si="23"/>
        <v>1.1984282907662083</v>
      </c>
      <c r="AA64" s="83">
        <f t="shared" si="23"/>
        <v>1.2</v>
      </c>
      <c r="AB64" s="83">
        <f t="shared" si="23"/>
        <v>1.1990405876400705</v>
      </c>
    </row>
    <row r="65" spans="1:28" s="57" customFormat="1" ht="18" customHeight="1" x14ac:dyDescent="0.25">
      <c r="A65" s="84">
        <v>60</v>
      </c>
      <c r="B65" s="85">
        <f>ROUNDDOWN(($C$116+ROUNDDOWN(($A65*IF(501&lt;=$A65,$C$128,IF(101&lt;=$A65,$C$127,IF(51&lt;=$A65,$C$126,IF(31&lt;=$A65,$C$125,IF(21&lt;=$A65,$C$124,IF(11&lt;=$A65,$C$123,IF(1&lt;=$A65,$C$122,0)))))))),0))*1.1,0)</f>
        <v>16478</v>
      </c>
      <c r="C65" s="106">
        <f t="shared" si="5"/>
        <v>10560</v>
      </c>
      <c r="D65" s="111">
        <f t="shared" si="6"/>
        <v>27038</v>
      </c>
      <c r="E65" s="88">
        <f>ROUNDDOWN(($F$116+ROUNDDOWN(($A65*IF(501&lt;=$A65,$F$128,IF(101&lt;=$A65,$F$127,IF(51&lt;=$A65,$F$126,IF(31&lt;=$A65,$F$125,IF(21&lt;=$A65,$F$124,IF(11&lt;=$A65,$F$123,IF(1&lt;=$A65,$F$122,0)))))))),0))*1.1,0)</f>
        <v>17628</v>
      </c>
      <c r="F65" s="89">
        <f t="shared" si="7"/>
        <v>11266</v>
      </c>
      <c r="G65" s="90">
        <f t="shared" si="8"/>
        <v>28894</v>
      </c>
      <c r="H65" s="91">
        <f t="shared" si="9"/>
        <v>1150</v>
      </c>
      <c r="I65" s="92">
        <f t="shared" si="10"/>
        <v>706</v>
      </c>
      <c r="J65" s="93">
        <f t="shared" si="11"/>
        <v>1856</v>
      </c>
      <c r="K65" s="94">
        <f>ROUNDDOWN(($L$116+ROUNDDOWN(($A65*IF(501&lt;=$A65,$L$128,IF(101&lt;=$A65,$L$127,IF(51&lt;=$A65,$L$126,IF(31&lt;=$A65,$L$125,IF(21&lt;=$A65,$L$124,IF(11&lt;=$A65,$L$123,IF(1&lt;=$A65,$L$122,0)))))))),0))*1.1,0)</f>
        <v>18779</v>
      </c>
      <c r="L65" s="95">
        <f t="shared" si="12"/>
        <v>12038</v>
      </c>
      <c r="M65" s="96">
        <f t="shared" si="13"/>
        <v>30817</v>
      </c>
      <c r="N65" s="97">
        <f t="shared" si="14"/>
        <v>1151</v>
      </c>
      <c r="O65" s="98">
        <f t="shared" si="15"/>
        <v>772</v>
      </c>
      <c r="P65" s="99">
        <f t="shared" si="16"/>
        <v>1923</v>
      </c>
      <c r="Q65" s="100">
        <f>ROUNDDOWN(($R$116+ROUNDDOWN(($A65*IF(501&lt;=$A65,$R$128,IF(101&lt;=$A65,$R$127,IF(51&lt;=$A65,$R$126,IF(31&lt;=$A65,$R$125,IF(21&lt;=$A65,$R$124,IF(11&lt;=$A65,$R$123,IF(1&lt;=$A65,$R$122,0)))))))),0))*1.1,0)</f>
        <v>19747</v>
      </c>
      <c r="R65" s="101">
        <f t="shared" si="17"/>
        <v>12672</v>
      </c>
      <c r="S65" s="102">
        <f t="shared" si="18"/>
        <v>32419</v>
      </c>
      <c r="T65" s="103">
        <f t="shared" si="19"/>
        <v>968</v>
      </c>
      <c r="U65" s="104">
        <f t="shared" si="20"/>
        <v>634</v>
      </c>
      <c r="V65" s="105">
        <f t="shared" si="21"/>
        <v>1602</v>
      </c>
      <c r="W65" s="106">
        <f t="shared" si="22"/>
        <v>3269</v>
      </c>
      <c r="X65" s="86">
        <f t="shared" si="22"/>
        <v>2112</v>
      </c>
      <c r="Y65" s="87">
        <f t="shared" si="22"/>
        <v>5381</v>
      </c>
      <c r="Z65" s="107">
        <f t="shared" si="23"/>
        <v>1.1983857264231097</v>
      </c>
      <c r="AA65" s="83">
        <f t="shared" si="23"/>
        <v>1.2</v>
      </c>
      <c r="AB65" s="83">
        <f t="shared" si="23"/>
        <v>1.1990161994230342</v>
      </c>
    </row>
    <row r="66" spans="1:28" s="57" customFormat="1" ht="18" customHeight="1" x14ac:dyDescent="0.25">
      <c r="A66" s="84">
        <v>61</v>
      </c>
      <c r="B66" s="85">
        <f>ROUNDDOWN(($C$116+ROUNDDOWN(($A66*IF(501&lt;=$A66,$C$128,IF(101&lt;=$A66,$C$127,IF(51&lt;=$A66,$C$126,IF(31&lt;=$A66,$C$125,IF(21&lt;=$A66,$C$124,IF(11&lt;=$A66,$C$123,IF(1&lt;=$A66,$C$122,0)))))))),0))*1.1,0)</f>
        <v>16667</v>
      </c>
      <c r="C66" s="106">
        <f t="shared" si="5"/>
        <v>10725</v>
      </c>
      <c r="D66" s="111">
        <f t="shared" si="6"/>
        <v>27392</v>
      </c>
      <c r="E66" s="88">
        <f>ROUNDDOWN(($F$116+ROUNDDOWN(($A66*IF(501&lt;=$A66,$F$128,IF(101&lt;=$A66,$F$127,IF(51&lt;=$A66,$F$126,IF(31&lt;=$A66,$F$125,IF(21&lt;=$A66,$F$124,IF(11&lt;=$A66,$F$123,IF(1&lt;=$A66,$F$122,0)))))))),0))*1.1,0)</f>
        <v>17831</v>
      </c>
      <c r="F66" s="89">
        <f t="shared" si="7"/>
        <v>11442</v>
      </c>
      <c r="G66" s="90">
        <f t="shared" si="8"/>
        <v>29273</v>
      </c>
      <c r="H66" s="91">
        <f t="shared" si="9"/>
        <v>1164</v>
      </c>
      <c r="I66" s="92">
        <f t="shared" si="10"/>
        <v>717</v>
      </c>
      <c r="J66" s="93">
        <f t="shared" si="11"/>
        <v>1881</v>
      </c>
      <c r="K66" s="94">
        <f>ROUNDDOWN(($L$116+ROUNDDOWN(($A66*IF(501&lt;=$A66,$L$128,IF(101&lt;=$A66,$L$127,IF(51&lt;=$A66,$L$126,IF(31&lt;=$A66,$L$125,IF(21&lt;=$A66,$L$124,IF(11&lt;=$A66,$L$123,IF(1&lt;=$A66,$L$122,0)))))))),0))*1.1,0)</f>
        <v>18994</v>
      </c>
      <c r="L66" s="95">
        <f t="shared" si="12"/>
        <v>12226</v>
      </c>
      <c r="M66" s="96">
        <f t="shared" si="13"/>
        <v>31220</v>
      </c>
      <c r="N66" s="97">
        <f t="shared" si="14"/>
        <v>1163</v>
      </c>
      <c r="O66" s="98">
        <f t="shared" si="15"/>
        <v>784</v>
      </c>
      <c r="P66" s="99">
        <f t="shared" si="16"/>
        <v>1947</v>
      </c>
      <c r="Q66" s="100">
        <f>ROUNDDOWN(($R$116+ROUNDDOWN(($A66*IF(501&lt;=$A66,$R$128,IF(101&lt;=$A66,$R$127,IF(51&lt;=$A66,$R$126,IF(31&lt;=$A66,$R$125,IF(21&lt;=$A66,$R$124,IF(11&lt;=$A66,$R$123,IF(1&lt;=$A66,$R$122,0)))))))),0))*1.1,0)</f>
        <v>19973</v>
      </c>
      <c r="R66" s="101">
        <f t="shared" si="17"/>
        <v>12870</v>
      </c>
      <c r="S66" s="102">
        <f t="shared" si="18"/>
        <v>32843</v>
      </c>
      <c r="T66" s="103">
        <f t="shared" si="19"/>
        <v>979</v>
      </c>
      <c r="U66" s="104">
        <f t="shared" si="20"/>
        <v>644</v>
      </c>
      <c r="V66" s="105">
        <f t="shared" si="21"/>
        <v>1623</v>
      </c>
      <c r="W66" s="106">
        <f t="shared" si="22"/>
        <v>3306</v>
      </c>
      <c r="X66" s="86">
        <f t="shared" si="22"/>
        <v>2145</v>
      </c>
      <c r="Y66" s="87">
        <f t="shared" si="22"/>
        <v>5451</v>
      </c>
      <c r="Z66" s="107">
        <f t="shared" si="23"/>
        <v>1.1983560328793423</v>
      </c>
      <c r="AA66" s="83">
        <f t="shared" si="23"/>
        <v>1.2</v>
      </c>
      <c r="AB66" s="83">
        <f t="shared" si="23"/>
        <v>1.1989997079439252</v>
      </c>
    </row>
    <row r="67" spans="1:28" s="57" customFormat="1" ht="18" customHeight="1" x14ac:dyDescent="0.25">
      <c r="A67" s="84">
        <v>62</v>
      </c>
      <c r="B67" s="85">
        <f>ROUNDDOWN(($C$116+ROUNDDOWN(($A67*IF(501&lt;=$A67,$C$128,IF(101&lt;=$A67,$C$127,IF(51&lt;=$A67,$C$126,IF(31&lt;=$A67,$C$125,IF(21&lt;=$A67,$C$124,IF(11&lt;=$A67,$C$123,IF(1&lt;=$A67,$C$122,0)))))))),0))*1.1,0)</f>
        <v>16856</v>
      </c>
      <c r="C67" s="106">
        <f t="shared" si="5"/>
        <v>10890</v>
      </c>
      <c r="D67" s="111">
        <f t="shared" si="6"/>
        <v>27746</v>
      </c>
      <c r="E67" s="88">
        <f>ROUNDDOWN(($F$116+ROUNDDOWN(($A67*IF(501&lt;=$A67,$F$128,IF(101&lt;=$A67,$F$127,IF(51&lt;=$A67,$F$126,IF(31&lt;=$A67,$F$125,IF(21&lt;=$A67,$F$124,IF(11&lt;=$A67,$F$123,IF(1&lt;=$A67,$F$122,0)))))))),0))*1.1,0)</f>
        <v>18033</v>
      </c>
      <c r="F67" s="89">
        <f t="shared" si="7"/>
        <v>11618</v>
      </c>
      <c r="G67" s="90">
        <f t="shared" si="8"/>
        <v>29651</v>
      </c>
      <c r="H67" s="91">
        <f t="shared" si="9"/>
        <v>1177</v>
      </c>
      <c r="I67" s="92">
        <f t="shared" si="10"/>
        <v>728</v>
      </c>
      <c r="J67" s="93">
        <f t="shared" si="11"/>
        <v>1905</v>
      </c>
      <c r="K67" s="94">
        <f>ROUNDDOWN(($L$116+ROUNDDOWN(($A67*IF(501&lt;=$A67,$L$128,IF(101&lt;=$A67,$L$127,IF(51&lt;=$A67,$L$126,IF(31&lt;=$A67,$L$125,IF(21&lt;=$A67,$L$124,IF(11&lt;=$A67,$L$123,IF(1&lt;=$A67,$L$122,0)))))))),0))*1.1,0)</f>
        <v>19210</v>
      </c>
      <c r="L67" s="95">
        <f t="shared" si="12"/>
        <v>12414</v>
      </c>
      <c r="M67" s="96">
        <f t="shared" si="13"/>
        <v>31624</v>
      </c>
      <c r="N67" s="97">
        <f t="shared" si="14"/>
        <v>1177</v>
      </c>
      <c r="O67" s="98">
        <f t="shared" si="15"/>
        <v>796</v>
      </c>
      <c r="P67" s="99">
        <f t="shared" si="16"/>
        <v>1973</v>
      </c>
      <c r="Q67" s="100">
        <f>ROUNDDOWN(($R$116+ROUNDDOWN(($A67*IF(501&lt;=$A67,$R$128,IF(101&lt;=$A67,$R$127,IF(51&lt;=$A67,$R$126,IF(31&lt;=$A67,$R$125,IF(21&lt;=$A67,$R$124,IF(11&lt;=$A67,$R$123,IF(1&lt;=$A67,$R$122,0)))))))),0))*1.1,0)</f>
        <v>20200</v>
      </c>
      <c r="R67" s="101">
        <f t="shared" si="17"/>
        <v>13068</v>
      </c>
      <c r="S67" s="102">
        <f t="shared" si="18"/>
        <v>33268</v>
      </c>
      <c r="T67" s="103">
        <f t="shared" si="19"/>
        <v>990</v>
      </c>
      <c r="U67" s="104">
        <f t="shared" si="20"/>
        <v>654</v>
      </c>
      <c r="V67" s="105">
        <f t="shared" si="21"/>
        <v>1644</v>
      </c>
      <c r="W67" s="106">
        <f t="shared" si="22"/>
        <v>3344</v>
      </c>
      <c r="X67" s="86">
        <f t="shared" si="22"/>
        <v>2178</v>
      </c>
      <c r="Y67" s="87">
        <f t="shared" si="22"/>
        <v>5522</v>
      </c>
      <c r="Z67" s="107">
        <f t="shared" si="23"/>
        <v>1.1983863312766967</v>
      </c>
      <c r="AA67" s="83">
        <f t="shared" si="23"/>
        <v>1.2</v>
      </c>
      <c r="AB67" s="83">
        <f t="shared" si="23"/>
        <v>1.199019678512218</v>
      </c>
    </row>
    <row r="68" spans="1:28" s="57" customFormat="1" ht="18" customHeight="1" x14ac:dyDescent="0.25">
      <c r="A68" s="84">
        <v>63</v>
      </c>
      <c r="B68" s="85">
        <f>ROUNDDOWN(($C$116+ROUNDDOWN(($A68*IF(501&lt;=$A68,$C$128,IF(101&lt;=$A68,$C$127,IF(51&lt;=$A68,$C$126,IF(31&lt;=$A68,$C$125,IF(21&lt;=$A68,$C$124,IF(11&lt;=$A68,$C$123,IF(1&lt;=$A68,$C$122,0)))))))),0))*1.1,0)</f>
        <v>17045</v>
      </c>
      <c r="C68" s="106">
        <f t="shared" si="5"/>
        <v>11055</v>
      </c>
      <c r="D68" s="111">
        <f t="shared" si="6"/>
        <v>28100</v>
      </c>
      <c r="E68" s="88">
        <f>ROUNDDOWN(($F$116+ROUNDDOWN(($A68*IF(501&lt;=$A68,$F$128,IF(101&lt;=$A68,$F$127,IF(51&lt;=$A68,$F$126,IF(31&lt;=$A68,$F$125,IF(21&lt;=$A68,$F$124,IF(11&lt;=$A68,$F$123,IF(1&lt;=$A68,$F$122,0)))))))),0))*1.1,0)</f>
        <v>18235</v>
      </c>
      <c r="F68" s="89">
        <f t="shared" si="7"/>
        <v>11794</v>
      </c>
      <c r="G68" s="90">
        <f t="shared" si="8"/>
        <v>30029</v>
      </c>
      <c r="H68" s="91">
        <f t="shared" si="9"/>
        <v>1190</v>
      </c>
      <c r="I68" s="92">
        <f t="shared" si="10"/>
        <v>739</v>
      </c>
      <c r="J68" s="93">
        <f t="shared" si="11"/>
        <v>1929</v>
      </c>
      <c r="K68" s="94">
        <f>ROUNDDOWN(($L$116+ROUNDDOWN(($A68*IF(501&lt;=$A68,$L$128,IF(101&lt;=$A68,$L$127,IF(51&lt;=$A68,$L$126,IF(31&lt;=$A68,$L$125,IF(21&lt;=$A68,$L$124,IF(11&lt;=$A68,$L$123,IF(1&lt;=$A68,$L$122,0)))))))),0))*1.1,0)</f>
        <v>19426</v>
      </c>
      <c r="L68" s="95">
        <f t="shared" si="12"/>
        <v>12602</v>
      </c>
      <c r="M68" s="96">
        <f t="shared" si="13"/>
        <v>32028</v>
      </c>
      <c r="N68" s="97">
        <f t="shared" si="14"/>
        <v>1191</v>
      </c>
      <c r="O68" s="98">
        <f t="shared" si="15"/>
        <v>808</v>
      </c>
      <c r="P68" s="99">
        <f t="shared" si="16"/>
        <v>1999</v>
      </c>
      <c r="Q68" s="100">
        <f>ROUNDDOWN(($R$116+ROUNDDOWN(($A68*IF(501&lt;=$A68,$R$128,IF(101&lt;=$A68,$R$127,IF(51&lt;=$A68,$R$126,IF(31&lt;=$A68,$R$125,IF(21&lt;=$A68,$R$124,IF(11&lt;=$A68,$R$123,IF(1&lt;=$A68,$R$122,0)))))))),0))*1.1,0)</f>
        <v>20427</v>
      </c>
      <c r="R68" s="101">
        <f t="shared" si="17"/>
        <v>13266</v>
      </c>
      <c r="S68" s="102">
        <f t="shared" si="18"/>
        <v>33693</v>
      </c>
      <c r="T68" s="103">
        <f t="shared" si="19"/>
        <v>1001</v>
      </c>
      <c r="U68" s="104">
        <f t="shared" si="20"/>
        <v>664</v>
      </c>
      <c r="V68" s="105">
        <f t="shared" si="21"/>
        <v>1665</v>
      </c>
      <c r="W68" s="106">
        <f t="shared" si="22"/>
        <v>3382</v>
      </c>
      <c r="X68" s="86">
        <f t="shared" si="22"/>
        <v>2211</v>
      </c>
      <c r="Y68" s="87">
        <f t="shared" si="22"/>
        <v>5593</v>
      </c>
      <c r="Z68" s="107">
        <f t="shared" si="23"/>
        <v>1.1984159577588736</v>
      </c>
      <c r="AA68" s="83">
        <f t="shared" si="23"/>
        <v>1.2</v>
      </c>
      <c r="AB68" s="83">
        <f t="shared" si="23"/>
        <v>1.1990391459074734</v>
      </c>
    </row>
    <row r="69" spans="1:28" s="57" customFormat="1" ht="18" customHeight="1" x14ac:dyDescent="0.25">
      <c r="A69" s="84">
        <v>64</v>
      </c>
      <c r="B69" s="85">
        <f>ROUNDDOWN(($C$116+ROUNDDOWN(($A69*IF(501&lt;=$A69,$C$128,IF(101&lt;=$A69,$C$127,IF(51&lt;=$A69,$C$126,IF(31&lt;=$A69,$C$125,IF(21&lt;=$A69,$C$124,IF(11&lt;=$A69,$C$123,IF(1&lt;=$A69,$C$122,0)))))))),0))*1.1,0)</f>
        <v>17234</v>
      </c>
      <c r="C69" s="106">
        <f t="shared" ref="C69:C109" si="24">INT(ROUNDDOWN(IF($A69&lt;=0,0,IF($A69&lt;=10,$C$133,IF($A69&lt;=20,$C$134,IF($A69&lt;=30,$C$135,IF($A69&lt;=50,$C$136,IF($A69&lt;=100,$C$137,IF($A69&lt;=500,$C$138,IF($A69&gt;=501,$C$139,""))))))))*$A69+$C$132,0)*1.1)</f>
        <v>11220</v>
      </c>
      <c r="D69" s="111">
        <f t="shared" ref="D69:D109" si="25">B69+C69</f>
        <v>28454</v>
      </c>
      <c r="E69" s="88">
        <f>ROUNDDOWN(($F$116+ROUNDDOWN(($A69*IF(501&lt;=$A69,$F$128,IF(101&lt;=$A69,$F$127,IF(51&lt;=$A69,$F$126,IF(31&lt;=$A69,$F$125,IF(21&lt;=$A69,$F$124,IF(11&lt;=$A69,$F$123,IF(1&lt;=$A69,$F$122,0)))))))),0))*1.1,0)</f>
        <v>18438</v>
      </c>
      <c r="F69" s="89">
        <f t="shared" ref="F69:F109" si="26">INT(ROUNDDOWN(IF($A69&lt;=0,0,IF($A69&lt;=10,$F$133,IF($A69&lt;=20,$F$134,IF($A69&lt;=30,$F$135,IF($A69&lt;=50,$F$136,IF($A69&lt;=100,$F$137,IF($A69&lt;=500,$F$138,IF($A69&gt;=501,$F$139,""))))))))*$A69+$F$132,0)*1.1)</f>
        <v>11970</v>
      </c>
      <c r="G69" s="90">
        <f t="shared" ref="G69:G109" si="27">SUM(E69:F69)</f>
        <v>30408</v>
      </c>
      <c r="H69" s="91">
        <f t="shared" ref="H69:H109" si="28">E69-B69</f>
        <v>1204</v>
      </c>
      <c r="I69" s="92">
        <f t="shared" ref="I69:I109" si="29">F69-C69</f>
        <v>750</v>
      </c>
      <c r="J69" s="93">
        <f t="shared" ref="J69:J109" si="30">G69-D69</f>
        <v>1954</v>
      </c>
      <c r="K69" s="94">
        <f>ROUNDDOWN(($L$116+ROUNDDOWN(($A69*IF(501&lt;=$A69,$L$128,IF(101&lt;=$A69,$L$127,IF(51&lt;=$A69,$L$126,IF(31&lt;=$A69,$L$125,IF(21&lt;=$A69,$L$124,IF(11&lt;=$A69,$L$123,IF(1&lt;=$A69,$L$122,0)))))))),0))*1.1,0)</f>
        <v>19641</v>
      </c>
      <c r="L69" s="95">
        <f t="shared" ref="L69:L109" si="31">INT(ROUNDDOWN(IF($A69&lt;=0,0,IF($A69&lt;=10,$L$133,IF($A69&lt;=20,$L$134,IF($A69&lt;=30,$L$135,IF($A69&lt;=50,$L$136,IF($A69&lt;=100,$L$137,IF($A69&lt;=500,$L$138,IF($A69&gt;=501,$L$139,""))))))))*$A69+$L$132,0)*1.1)</f>
        <v>12790</v>
      </c>
      <c r="M69" s="96">
        <f t="shared" ref="M69:M109" si="32">SUM(K69:L69)</f>
        <v>32431</v>
      </c>
      <c r="N69" s="97">
        <f t="shared" ref="N69:N109" si="33">K69-E69</f>
        <v>1203</v>
      </c>
      <c r="O69" s="98">
        <f t="shared" ref="O69:O109" si="34">L69-F69</f>
        <v>820</v>
      </c>
      <c r="P69" s="99">
        <f t="shared" ref="P69:P109" si="35">M69-G69</f>
        <v>2023</v>
      </c>
      <c r="Q69" s="100">
        <f>ROUNDDOWN(($R$116+ROUNDDOWN(($A69*IF(501&lt;=$A69,$R$128,IF(101&lt;=$A69,$R$127,IF(51&lt;=$A69,$R$126,IF(31&lt;=$A69,$R$125,IF(21&lt;=$A69,$R$124,IF(11&lt;=$A69,$R$123,IF(1&lt;=$A69,$R$122,0)))))))),0))*1.1,0)</f>
        <v>20653</v>
      </c>
      <c r="R69" s="101">
        <f t="shared" ref="R69:R109" si="36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ref="S69:S109" si="37">SUM(Q69:R69)</f>
        <v>34117</v>
      </c>
      <c r="T69" s="103">
        <f t="shared" ref="T69:T109" si="38">Q69-K69</f>
        <v>1012</v>
      </c>
      <c r="U69" s="104">
        <f t="shared" ref="U69:U109" si="39">R69-L69</f>
        <v>674</v>
      </c>
      <c r="V69" s="105">
        <f t="shared" ref="V69:V109" si="40">S69-M69</f>
        <v>1686</v>
      </c>
      <c r="W69" s="106">
        <f t="shared" si="22"/>
        <v>3419</v>
      </c>
      <c r="X69" s="86">
        <f t="shared" si="22"/>
        <v>2244</v>
      </c>
      <c r="Y69" s="87">
        <f t="shared" si="22"/>
        <v>5663</v>
      </c>
      <c r="Z69" s="107">
        <f t="shared" si="23"/>
        <v>1.1983869095973076</v>
      </c>
      <c r="AA69" s="83">
        <f t="shared" si="23"/>
        <v>1.2</v>
      </c>
      <c r="AB69" s="83">
        <f t="shared" si="23"/>
        <v>1.199022984466156</v>
      </c>
    </row>
    <row r="70" spans="1:28" s="57" customFormat="1" ht="18" customHeight="1" x14ac:dyDescent="0.25">
      <c r="A70" s="84">
        <v>65</v>
      </c>
      <c r="B70" s="85">
        <f>ROUNDDOWN(($C$116+ROUNDDOWN(($A70*IF(501&lt;=$A70,$C$128,IF(101&lt;=$A70,$C$127,IF(51&lt;=$A70,$C$126,IF(31&lt;=$A70,$C$125,IF(21&lt;=$A70,$C$124,IF(11&lt;=$A70,$C$123,IF(1&lt;=$A70,$C$122,0)))))))),0))*1.1,0)</f>
        <v>17424</v>
      </c>
      <c r="C70" s="106">
        <f t="shared" si="24"/>
        <v>11385</v>
      </c>
      <c r="D70" s="111">
        <f t="shared" si="25"/>
        <v>28809</v>
      </c>
      <c r="E70" s="88">
        <f>ROUNDDOWN(($F$116+ROUNDDOWN(($A70*IF(501&lt;=$A70,$F$128,IF(101&lt;=$A70,$F$127,IF(51&lt;=$A70,$F$126,IF(31&lt;=$A70,$F$125,IF(21&lt;=$A70,$F$124,IF(11&lt;=$A70,$F$123,IF(1&lt;=$A70,$F$122,0)))))))),0))*1.1,0)</f>
        <v>18640</v>
      </c>
      <c r="F70" s="89">
        <f t="shared" si="26"/>
        <v>12146</v>
      </c>
      <c r="G70" s="90">
        <f t="shared" si="27"/>
        <v>30786</v>
      </c>
      <c r="H70" s="91">
        <f t="shared" si="28"/>
        <v>1216</v>
      </c>
      <c r="I70" s="92">
        <f t="shared" si="29"/>
        <v>761</v>
      </c>
      <c r="J70" s="93">
        <f t="shared" si="30"/>
        <v>1977</v>
      </c>
      <c r="K70" s="94">
        <f>ROUNDDOWN(($L$116+ROUNDDOWN(($A70*IF(501&lt;=$A70,$L$128,IF(101&lt;=$A70,$L$127,IF(51&lt;=$A70,$L$126,IF(31&lt;=$A70,$L$125,IF(21&lt;=$A70,$L$124,IF(11&lt;=$A70,$L$123,IF(1&lt;=$A70,$L$122,0)))))))),0))*1.1,0)</f>
        <v>19857</v>
      </c>
      <c r="L70" s="95">
        <f t="shared" si="31"/>
        <v>12978</v>
      </c>
      <c r="M70" s="96">
        <f t="shared" si="32"/>
        <v>32835</v>
      </c>
      <c r="N70" s="97">
        <f t="shared" si="33"/>
        <v>1217</v>
      </c>
      <c r="O70" s="98">
        <f t="shared" si="34"/>
        <v>832</v>
      </c>
      <c r="P70" s="99">
        <f t="shared" si="35"/>
        <v>2049</v>
      </c>
      <c r="Q70" s="100">
        <f>ROUNDDOWN(($R$116+ROUNDDOWN(($A70*IF(501&lt;=$A70,$R$128,IF(101&lt;=$A70,$R$127,IF(51&lt;=$A70,$R$126,IF(31&lt;=$A70,$R$125,IF(21&lt;=$A70,$R$124,IF(11&lt;=$A70,$R$123,IF(1&lt;=$A70,$R$122,0)))))))),0))*1.1,0)</f>
        <v>20880</v>
      </c>
      <c r="R70" s="101">
        <f t="shared" si="36"/>
        <v>13662</v>
      </c>
      <c r="S70" s="102">
        <f t="shared" si="37"/>
        <v>34542</v>
      </c>
      <c r="T70" s="103">
        <f t="shared" si="38"/>
        <v>1023</v>
      </c>
      <c r="U70" s="104">
        <f t="shared" si="39"/>
        <v>684</v>
      </c>
      <c r="V70" s="105">
        <f t="shared" si="40"/>
        <v>1707</v>
      </c>
      <c r="W70" s="106">
        <f t="shared" ref="W70:Y109" si="41">Q70-B70</f>
        <v>3456</v>
      </c>
      <c r="X70" s="86">
        <f t="shared" si="41"/>
        <v>2277</v>
      </c>
      <c r="Y70" s="87">
        <f t="shared" si="41"/>
        <v>5733</v>
      </c>
      <c r="Z70" s="107">
        <f t="shared" ref="Z70:AB109" si="42">Q70/B70</f>
        <v>1.1983471074380165</v>
      </c>
      <c r="AA70" s="83">
        <f t="shared" si="42"/>
        <v>1.2</v>
      </c>
      <c r="AB70" s="83">
        <f t="shared" si="42"/>
        <v>1.1990003124023743</v>
      </c>
    </row>
    <row r="71" spans="1:28" s="57" customFormat="1" ht="18" customHeight="1" x14ac:dyDescent="0.25">
      <c r="A71" s="84">
        <v>66</v>
      </c>
      <c r="B71" s="85">
        <f>ROUNDDOWN(($C$116+ROUNDDOWN(($A71*IF(501&lt;=$A71,$C$128,IF(101&lt;=$A71,$C$127,IF(51&lt;=$A71,$C$126,IF(31&lt;=$A71,$C$125,IF(21&lt;=$A71,$C$124,IF(11&lt;=$A71,$C$123,IF(1&lt;=$A71,$C$122,0)))))))),0))*1.1,0)</f>
        <v>17613</v>
      </c>
      <c r="C71" s="106">
        <f t="shared" si="24"/>
        <v>11550</v>
      </c>
      <c r="D71" s="111">
        <f t="shared" si="25"/>
        <v>29163</v>
      </c>
      <c r="E71" s="88">
        <f>ROUNDDOWN(($F$116+ROUNDDOWN(($A71*IF(501&lt;=$A71,$F$128,IF(101&lt;=$A71,$F$127,IF(51&lt;=$A71,$F$126,IF(31&lt;=$A71,$F$125,IF(21&lt;=$A71,$F$124,IF(11&lt;=$A71,$F$123,IF(1&lt;=$A71,$F$122,0)))))))),0))*1.1,0)</f>
        <v>18843</v>
      </c>
      <c r="F71" s="89">
        <f t="shared" si="26"/>
        <v>12322</v>
      </c>
      <c r="G71" s="90">
        <f t="shared" si="27"/>
        <v>31165</v>
      </c>
      <c r="H71" s="91">
        <f t="shared" si="28"/>
        <v>1230</v>
      </c>
      <c r="I71" s="92">
        <f t="shared" si="29"/>
        <v>772</v>
      </c>
      <c r="J71" s="93">
        <f t="shared" si="30"/>
        <v>2002</v>
      </c>
      <c r="K71" s="94">
        <f>ROUNDDOWN(($L$116+ROUNDDOWN(($A71*IF(501&lt;=$A71,$L$128,IF(101&lt;=$A71,$L$127,IF(51&lt;=$A71,$L$126,IF(31&lt;=$A71,$L$125,IF(21&lt;=$A71,$L$124,IF(11&lt;=$A71,$L$123,IF(1&lt;=$A71,$L$122,0)))))))),0))*1.1,0)</f>
        <v>20072</v>
      </c>
      <c r="L71" s="95">
        <f t="shared" si="31"/>
        <v>13167</v>
      </c>
      <c r="M71" s="96">
        <f t="shared" si="32"/>
        <v>33239</v>
      </c>
      <c r="N71" s="97">
        <f t="shared" si="33"/>
        <v>1229</v>
      </c>
      <c r="O71" s="98">
        <f t="shared" si="34"/>
        <v>845</v>
      </c>
      <c r="P71" s="99">
        <f t="shared" si="35"/>
        <v>2074</v>
      </c>
      <c r="Q71" s="100">
        <f>ROUNDDOWN(($R$116+ROUNDDOWN(($A71*IF(501&lt;=$A71,$R$128,IF(101&lt;=$A71,$R$127,IF(51&lt;=$A71,$R$126,IF(31&lt;=$A71,$R$125,IF(21&lt;=$A71,$R$124,IF(11&lt;=$A71,$R$123,IF(1&lt;=$A71,$R$122,0)))))))),0))*1.1,0)</f>
        <v>21106</v>
      </c>
      <c r="R71" s="101">
        <f t="shared" si="36"/>
        <v>13860</v>
      </c>
      <c r="S71" s="102">
        <f t="shared" si="37"/>
        <v>34966</v>
      </c>
      <c r="T71" s="103">
        <f t="shared" si="38"/>
        <v>1034</v>
      </c>
      <c r="U71" s="104">
        <f t="shared" si="39"/>
        <v>693</v>
      </c>
      <c r="V71" s="105">
        <f t="shared" si="40"/>
        <v>1727</v>
      </c>
      <c r="W71" s="106">
        <f t="shared" si="41"/>
        <v>3493</v>
      </c>
      <c r="X71" s="86">
        <f t="shared" si="41"/>
        <v>2310</v>
      </c>
      <c r="Y71" s="87">
        <f t="shared" si="41"/>
        <v>5803</v>
      </c>
      <c r="Z71" s="107">
        <f t="shared" si="42"/>
        <v>1.1983194231533527</v>
      </c>
      <c r="AA71" s="83">
        <f t="shared" si="42"/>
        <v>1.2</v>
      </c>
      <c r="AB71" s="83">
        <f t="shared" si="42"/>
        <v>1.1989850152590611</v>
      </c>
    </row>
    <row r="72" spans="1:28" s="57" customFormat="1" ht="18" customHeight="1" x14ac:dyDescent="0.25">
      <c r="A72" s="84">
        <v>67</v>
      </c>
      <c r="B72" s="85">
        <f>ROUNDDOWN(($C$116+ROUNDDOWN(($A72*IF(501&lt;=$A72,$C$128,IF(101&lt;=$A72,$C$127,IF(51&lt;=$A72,$C$126,IF(31&lt;=$A72,$C$125,IF(21&lt;=$A72,$C$124,IF(11&lt;=$A72,$C$123,IF(1&lt;=$A72,$C$122,0)))))))),0))*1.1,0)</f>
        <v>17802</v>
      </c>
      <c r="C72" s="106">
        <f t="shared" si="24"/>
        <v>11715</v>
      </c>
      <c r="D72" s="111">
        <f t="shared" si="25"/>
        <v>29517</v>
      </c>
      <c r="E72" s="88">
        <f>ROUNDDOWN(($F$116+ROUNDDOWN(($A72*IF(501&lt;=$A72,$F$128,IF(101&lt;=$A72,$F$127,IF(51&lt;=$A72,$F$126,IF(31&lt;=$A72,$F$125,IF(21&lt;=$A72,$F$124,IF(11&lt;=$A72,$F$123,IF(1&lt;=$A72,$F$122,0)))))))),0))*1.1,0)</f>
        <v>19045</v>
      </c>
      <c r="F72" s="89">
        <f t="shared" si="26"/>
        <v>12498</v>
      </c>
      <c r="G72" s="90">
        <f t="shared" si="27"/>
        <v>31543</v>
      </c>
      <c r="H72" s="91">
        <f t="shared" si="28"/>
        <v>1243</v>
      </c>
      <c r="I72" s="92">
        <f t="shared" si="29"/>
        <v>783</v>
      </c>
      <c r="J72" s="93">
        <f t="shared" si="30"/>
        <v>2026</v>
      </c>
      <c r="K72" s="94">
        <f>ROUNDDOWN(($L$116+ROUNDDOWN(($A72*IF(501&lt;=$A72,$L$128,IF(101&lt;=$A72,$L$127,IF(51&lt;=$A72,$L$126,IF(31&lt;=$A72,$L$125,IF(21&lt;=$A72,$L$124,IF(11&lt;=$A72,$L$123,IF(1&lt;=$A72,$L$122,0)))))))),0))*1.1,0)</f>
        <v>20288</v>
      </c>
      <c r="L72" s="95">
        <f t="shared" si="31"/>
        <v>13355</v>
      </c>
      <c r="M72" s="96">
        <f t="shared" si="32"/>
        <v>33643</v>
      </c>
      <c r="N72" s="97">
        <f t="shared" si="33"/>
        <v>1243</v>
      </c>
      <c r="O72" s="98">
        <f t="shared" si="34"/>
        <v>857</v>
      </c>
      <c r="P72" s="99">
        <f t="shared" si="35"/>
        <v>2100</v>
      </c>
      <c r="Q72" s="100">
        <f>ROUNDDOWN(($R$116+ROUNDDOWN(($A72*IF(501&lt;=$A72,$R$128,IF(101&lt;=$A72,$R$127,IF(51&lt;=$A72,$R$126,IF(31&lt;=$A72,$R$125,IF(21&lt;=$A72,$R$124,IF(11&lt;=$A72,$R$123,IF(1&lt;=$A72,$R$122,0)))))))),0))*1.1,0)</f>
        <v>21333</v>
      </c>
      <c r="R72" s="101">
        <f t="shared" si="36"/>
        <v>14058</v>
      </c>
      <c r="S72" s="102">
        <f t="shared" si="37"/>
        <v>35391</v>
      </c>
      <c r="T72" s="103">
        <f t="shared" si="38"/>
        <v>1045</v>
      </c>
      <c r="U72" s="104">
        <f t="shared" si="39"/>
        <v>703</v>
      </c>
      <c r="V72" s="105">
        <f t="shared" si="40"/>
        <v>1748</v>
      </c>
      <c r="W72" s="106">
        <f t="shared" si="41"/>
        <v>3531</v>
      </c>
      <c r="X72" s="86">
        <f t="shared" si="41"/>
        <v>2343</v>
      </c>
      <c r="Y72" s="87">
        <f t="shared" si="41"/>
        <v>5874</v>
      </c>
      <c r="Z72" s="107">
        <f t="shared" si="42"/>
        <v>1.1983485001685203</v>
      </c>
      <c r="AA72" s="83">
        <f t="shared" si="42"/>
        <v>1.2</v>
      </c>
      <c r="AB72" s="83">
        <f t="shared" si="42"/>
        <v>1.1990039638174612</v>
      </c>
    </row>
    <row r="73" spans="1:28" s="57" customFormat="1" ht="18" customHeight="1" x14ac:dyDescent="0.25">
      <c r="A73" s="84">
        <v>68</v>
      </c>
      <c r="B73" s="85">
        <f>ROUNDDOWN(($C$116+ROUNDDOWN(($A73*IF(501&lt;=$A73,$C$128,IF(101&lt;=$A73,$C$127,IF(51&lt;=$A73,$C$126,IF(31&lt;=$A73,$C$125,IF(21&lt;=$A73,$C$124,IF(11&lt;=$A73,$C$123,IF(1&lt;=$A73,$C$122,0)))))))),0))*1.1,0)</f>
        <v>17991</v>
      </c>
      <c r="C73" s="106">
        <f t="shared" si="24"/>
        <v>11880</v>
      </c>
      <c r="D73" s="111">
        <f t="shared" si="25"/>
        <v>29871</v>
      </c>
      <c r="E73" s="88">
        <f>ROUNDDOWN(($F$116+ROUNDDOWN(($A73*IF(501&lt;=$A73,$F$128,IF(101&lt;=$A73,$F$127,IF(51&lt;=$A73,$F$126,IF(31&lt;=$A73,$F$125,IF(21&lt;=$A73,$F$124,IF(11&lt;=$A73,$F$123,IF(1&lt;=$A73,$F$122,0)))))))),0))*1.1,0)</f>
        <v>19247</v>
      </c>
      <c r="F73" s="89">
        <f t="shared" si="26"/>
        <v>12674</v>
      </c>
      <c r="G73" s="90">
        <f t="shared" si="27"/>
        <v>31921</v>
      </c>
      <c r="H73" s="91">
        <f t="shared" si="28"/>
        <v>1256</v>
      </c>
      <c r="I73" s="92">
        <f t="shared" si="29"/>
        <v>794</v>
      </c>
      <c r="J73" s="93">
        <f t="shared" si="30"/>
        <v>2050</v>
      </c>
      <c r="K73" s="94">
        <f>ROUNDDOWN(($L$116+ROUNDDOWN(($A73*IF(501&lt;=$A73,$L$128,IF(101&lt;=$A73,$L$127,IF(51&lt;=$A73,$L$126,IF(31&lt;=$A73,$L$125,IF(21&lt;=$A73,$L$124,IF(11&lt;=$A73,$L$123,IF(1&lt;=$A73,$L$122,0)))))))),0))*1.1,0)</f>
        <v>20504</v>
      </c>
      <c r="L73" s="95">
        <f t="shared" si="31"/>
        <v>13543</v>
      </c>
      <c r="M73" s="96">
        <f t="shared" si="32"/>
        <v>34047</v>
      </c>
      <c r="N73" s="97">
        <f t="shared" si="33"/>
        <v>1257</v>
      </c>
      <c r="O73" s="98">
        <f t="shared" si="34"/>
        <v>869</v>
      </c>
      <c r="P73" s="99">
        <f t="shared" si="35"/>
        <v>2126</v>
      </c>
      <c r="Q73" s="100">
        <f>ROUNDDOWN(($R$116+ROUNDDOWN(($A73*IF(501&lt;=$A73,$R$128,IF(101&lt;=$A73,$R$127,IF(51&lt;=$A73,$R$126,IF(31&lt;=$A73,$R$125,IF(21&lt;=$A73,$R$124,IF(11&lt;=$A73,$R$123,IF(1&lt;=$A73,$R$122,0)))))))),0))*1.1,0)</f>
        <v>21560</v>
      </c>
      <c r="R73" s="101">
        <f t="shared" si="36"/>
        <v>14256</v>
      </c>
      <c r="S73" s="102">
        <f t="shared" si="37"/>
        <v>35816</v>
      </c>
      <c r="T73" s="103">
        <f t="shared" si="38"/>
        <v>1056</v>
      </c>
      <c r="U73" s="104">
        <f t="shared" si="39"/>
        <v>713</v>
      </c>
      <c r="V73" s="105">
        <f t="shared" si="40"/>
        <v>1769</v>
      </c>
      <c r="W73" s="106">
        <f t="shared" si="41"/>
        <v>3569</v>
      </c>
      <c r="X73" s="86">
        <f t="shared" si="41"/>
        <v>2376</v>
      </c>
      <c r="Y73" s="87">
        <f t="shared" si="41"/>
        <v>5945</v>
      </c>
      <c r="Z73" s="107">
        <f t="shared" si="42"/>
        <v>1.1983769662609083</v>
      </c>
      <c r="AA73" s="83">
        <f t="shared" si="42"/>
        <v>1.2</v>
      </c>
      <c r="AB73" s="83">
        <f t="shared" si="42"/>
        <v>1.199022463258679</v>
      </c>
    </row>
    <row r="74" spans="1:28" s="57" customFormat="1" ht="18" customHeight="1" x14ac:dyDescent="0.25">
      <c r="A74" s="84">
        <v>69</v>
      </c>
      <c r="B74" s="85">
        <f>ROUNDDOWN(($C$116+ROUNDDOWN(($A74*IF(501&lt;=$A74,$C$128,IF(101&lt;=$A74,$C$127,IF(51&lt;=$A74,$C$126,IF(31&lt;=$A74,$C$125,IF(21&lt;=$A74,$C$124,IF(11&lt;=$A74,$C$123,IF(1&lt;=$A74,$C$122,0)))))))),0))*1.1,0)</f>
        <v>18180</v>
      </c>
      <c r="C74" s="106">
        <f t="shared" si="24"/>
        <v>12045</v>
      </c>
      <c r="D74" s="111">
        <f t="shared" si="25"/>
        <v>30225</v>
      </c>
      <c r="E74" s="88">
        <f>ROUNDDOWN(($F$116+ROUNDDOWN(($A74*IF(501&lt;=$A74,$F$128,IF(101&lt;=$A74,$F$127,IF(51&lt;=$A74,$F$126,IF(31&lt;=$A74,$F$125,IF(21&lt;=$A74,$F$124,IF(11&lt;=$A74,$F$123,IF(1&lt;=$A74,$F$122,0)))))))),0))*1.1,0)</f>
        <v>19450</v>
      </c>
      <c r="F74" s="89">
        <f t="shared" si="26"/>
        <v>12850</v>
      </c>
      <c r="G74" s="90">
        <f t="shared" si="27"/>
        <v>32300</v>
      </c>
      <c r="H74" s="91">
        <f t="shared" si="28"/>
        <v>1270</v>
      </c>
      <c r="I74" s="92">
        <f t="shared" si="29"/>
        <v>805</v>
      </c>
      <c r="J74" s="93">
        <f t="shared" si="30"/>
        <v>2075</v>
      </c>
      <c r="K74" s="94">
        <f>ROUNDDOWN(($L$116+ROUNDDOWN(($A74*IF(501&lt;=$A74,$L$128,IF(101&lt;=$A74,$L$127,IF(51&lt;=$A74,$L$126,IF(31&lt;=$A74,$L$125,IF(21&lt;=$A74,$L$124,IF(11&lt;=$A74,$L$123,IF(1&lt;=$A74,$L$122,0)))))))),0))*1.1,0)</f>
        <v>20719</v>
      </c>
      <c r="L74" s="95">
        <f t="shared" si="31"/>
        <v>13731</v>
      </c>
      <c r="M74" s="96">
        <f t="shared" si="32"/>
        <v>34450</v>
      </c>
      <c r="N74" s="97">
        <f t="shared" si="33"/>
        <v>1269</v>
      </c>
      <c r="O74" s="98">
        <f t="shared" si="34"/>
        <v>881</v>
      </c>
      <c r="P74" s="99">
        <f t="shared" si="35"/>
        <v>2150</v>
      </c>
      <c r="Q74" s="100">
        <f>ROUNDDOWN(($R$116+ROUNDDOWN(($A74*IF(501&lt;=$A74,$R$128,IF(101&lt;=$A74,$R$127,IF(51&lt;=$A74,$R$126,IF(31&lt;=$A74,$R$125,IF(21&lt;=$A74,$R$124,IF(11&lt;=$A74,$R$123,IF(1&lt;=$A74,$R$122,0)))))))),0))*1.1,0)</f>
        <v>21786</v>
      </c>
      <c r="R74" s="101">
        <f t="shared" si="36"/>
        <v>14454</v>
      </c>
      <c r="S74" s="102">
        <f t="shared" si="37"/>
        <v>36240</v>
      </c>
      <c r="T74" s="103">
        <f t="shared" si="38"/>
        <v>1067</v>
      </c>
      <c r="U74" s="104">
        <f t="shared" si="39"/>
        <v>723</v>
      </c>
      <c r="V74" s="105">
        <f t="shared" si="40"/>
        <v>1790</v>
      </c>
      <c r="W74" s="106">
        <f t="shared" si="41"/>
        <v>3606</v>
      </c>
      <c r="X74" s="86">
        <f t="shared" si="41"/>
        <v>2409</v>
      </c>
      <c r="Y74" s="87">
        <f t="shared" si="41"/>
        <v>6015</v>
      </c>
      <c r="Z74" s="107">
        <f t="shared" si="42"/>
        <v>1.1983498349834985</v>
      </c>
      <c r="AA74" s="83">
        <f t="shared" si="42"/>
        <v>1.2</v>
      </c>
      <c r="AB74" s="83">
        <f t="shared" si="42"/>
        <v>1.1990074441687344</v>
      </c>
    </row>
    <row r="75" spans="1:28" s="57" customFormat="1" ht="18" customHeight="1" x14ac:dyDescent="0.25">
      <c r="A75" s="84">
        <v>70</v>
      </c>
      <c r="B75" s="85">
        <f>ROUNDDOWN(($C$116+ROUNDDOWN(($A75*IF(501&lt;=$A75,$C$128,IF(101&lt;=$A75,$C$127,IF(51&lt;=$A75,$C$126,IF(31&lt;=$A75,$C$125,IF(21&lt;=$A75,$C$124,IF(11&lt;=$A75,$C$123,IF(1&lt;=$A75,$C$122,0)))))))),0))*1.1,0)</f>
        <v>18370</v>
      </c>
      <c r="C75" s="106">
        <f t="shared" si="24"/>
        <v>12210</v>
      </c>
      <c r="D75" s="111">
        <f t="shared" si="25"/>
        <v>30580</v>
      </c>
      <c r="E75" s="88">
        <f>ROUNDDOWN(($F$116+ROUNDDOWN(($A75*IF(501&lt;=$A75,$F$128,IF(101&lt;=$A75,$F$127,IF(51&lt;=$A75,$F$126,IF(31&lt;=$A75,$F$125,IF(21&lt;=$A75,$F$124,IF(11&lt;=$A75,$F$123,IF(1&lt;=$A75,$F$122,0)))))))),0))*1.1,0)</f>
        <v>19652</v>
      </c>
      <c r="F75" s="89">
        <f t="shared" si="26"/>
        <v>13026</v>
      </c>
      <c r="G75" s="90">
        <f t="shared" si="27"/>
        <v>32678</v>
      </c>
      <c r="H75" s="91">
        <f t="shared" si="28"/>
        <v>1282</v>
      </c>
      <c r="I75" s="92">
        <f t="shared" si="29"/>
        <v>816</v>
      </c>
      <c r="J75" s="93">
        <f t="shared" si="30"/>
        <v>2098</v>
      </c>
      <c r="K75" s="94">
        <f>ROUNDDOWN(($L$116+ROUNDDOWN(($A75*IF(501&lt;=$A75,$L$128,IF(101&lt;=$A75,$L$127,IF(51&lt;=$A75,$L$126,IF(31&lt;=$A75,$L$125,IF(21&lt;=$A75,$L$124,IF(11&lt;=$A75,$L$123,IF(1&lt;=$A75,$L$122,0)))))))),0))*1.1,0)</f>
        <v>20935</v>
      </c>
      <c r="L75" s="95">
        <f t="shared" si="31"/>
        <v>13919</v>
      </c>
      <c r="M75" s="96">
        <f t="shared" si="32"/>
        <v>34854</v>
      </c>
      <c r="N75" s="97">
        <f t="shared" si="33"/>
        <v>1283</v>
      </c>
      <c r="O75" s="98">
        <f t="shared" si="34"/>
        <v>893</v>
      </c>
      <c r="P75" s="99">
        <f t="shared" si="35"/>
        <v>2176</v>
      </c>
      <c r="Q75" s="100">
        <f>ROUNDDOWN(($R$116+ROUNDDOWN(($A75*IF(501&lt;=$A75,$R$128,IF(101&lt;=$A75,$R$127,IF(51&lt;=$A75,$R$126,IF(31&lt;=$A75,$R$125,IF(21&lt;=$A75,$R$124,IF(11&lt;=$A75,$R$123,IF(1&lt;=$A75,$R$122,0)))))))),0))*1.1,0)</f>
        <v>22013</v>
      </c>
      <c r="R75" s="101">
        <f t="shared" si="36"/>
        <v>14652</v>
      </c>
      <c r="S75" s="102">
        <f t="shared" si="37"/>
        <v>36665</v>
      </c>
      <c r="T75" s="103">
        <f t="shared" si="38"/>
        <v>1078</v>
      </c>
      <c r="U75" s="104">
        <f t="shared" si="39"/>
        <v>733</v>
      </c>
      <c r="V75" s="105">
        <f t="shared" si="40"/>
        <v>1811</v>
      </c>
      <c r="W75" s="106">
        <f t="shared" si="41"/>
        <v>3643</v>
      </c>
      <c r="X75" s="86">
        <f t="shared" si="41"/>
        <v>2442</v>
      </c>
      <c r="Y75" s="87">
        <f t="shared" si="41"/>
        <v>6085</v>
      </c>
      <c r="Z75" s="107">
        <f t="shared" si="42"/>
        <v>1.1983124659771367</v>
      </c>
      <c r="AA75" s="83">
        <f t="shared" si="42"/>
        <v>1.2</v>
      </c>
      <c r="AB75" s="83">
        <f t="shared" si="42"/>
        <v>1.1989862655330281</v>
      </c>
    </row>
    <row r="76" spans="1:28" s="57" customFormat="1" ht="18" customHeight="1" x14ac:dyDescent="0.25">
      <c r="A76" s="84">
        <v>71</v>
      </c>
      <c r="B76" s="85">
        <f>ROUNDDOWN(($C$116+ROUNDDOWN(($A76*IF(501&lt;=$A76,$C$128,IF(101&lt;=$A76,$C$127,IF(51&lt;=$A76,$C$126,IF(31&lt;=$A76,$C$125,IF(21&lt;=$A76,$C$124,IF(11&lt;=$A76,$C$123,IF(1&lt;=$A76,$C$122,0)))))))),0))*1.1,0)</f>
        <v>18559</v>
      </c>
      <c r="C76" s="106">
        <f t="shared" si="24"/>
        <v>12375</v>
      </c>
      <c r="D76" s="111">
        <f t="shared" si="25"/>
        <v>30934</v>
      </c>
      <c r="E76" s="88">
        <f>ROUNDDOWN(($F$116+ROUNDDOWN(($A76*IF(501&lt;=$A76,$F$128,IF(101&lt;=$A76,$F$127,IF(51&lt;=$A76,$F$126,IF(31&lt;=$A76,$F$125,IF(21&lt;=$A76,$F$124,IF(11&lt;=$A76,$F$123,IF(1&lt;=$A76,$F$122,0)))))))),0))*1.1,0)</f>
        <v>19855</v>
      </c>
      <c r="F76" s="89">
        <f t="shared" si="26"/>
        <v>13202</v>
      </c>
      <c r="G76" s="90">
        <f t="shared" si="27"/>
        <v>33057</v>
      </c>
      <c r="H76" s="91">
        <f t="shared" si="28"/>
        <v>1296</v>
      </c>
      <c r="I76" s="92">
        <f t="shared" si="29"/>
        <v>827</v>
      </c>
      <c r="J76" s="93">
        <f t="shared" si="30"/>
        <v>2123</v>
      </c>
      <c r="K76" s="94">
        <f>ROUNDDOWN(($L$116+ROUNDDOWN(($A76*IF(501&lt;=$A76,$L$128,IF(101&lt;=$A76,$L$127,IF(51&lt;=$A76,$L$126,IF(31&lt;=$A76,$L$125,IF(21&lt;=$A76,$L$124,IF(11&lt;=$A76,$L$123,IF(1&lt;=$A76,$L$122,0)))))))),0))*1.1,0)</f>
        <v>21150</v>
      </c>
      <c r="L76" s="95">
        <f t="shared" si="31"/>
        <v>14107</v>
      </c>
      <c r="M76" s="96">
        <f t="shared" si="32"/>
        <v>35257</v>
      </c>
      <c r="N76" s="97">
        <f t="shared" si="33"/>
        <v>1295</v>
      </c>
      <c r="O76" s="98">
        <f t="shared" si="34"/>
        <v>905</v>
      </c>
      <c r="P76" s="99">
        <f t="shared" si="35"/>
        <v>2200</v>
      </c>
      <c r="Q76" s="100">
        <f>ROUNDDOWN(($R$116+ROUNDDOWN(($A76*IF(501&lt;=$A76,$R$128,IF(101&lt;=$A76,$R$127,IF(51&lt;=$A76,$R$126,IF(31&lt;=$A76,$R$125,IF(21&lt;=$A76,$R$124,IF(11&lt;=$A76,$R$123,IF(1&lt;=$A76,$R$122,0)))))))),0))*1.1,0)</f>
        <v>22239</v>
      </c>
      <c r="R76" s="101">
        <f t="shared" si="36"/>
        <v>14850</v>
      </c>
      <c r="S76" s="102">
        <f t="shared" si="37"/>
        <v>37089</v>
      </c>
      <c r="T76" s="103">
        <f t="shared" si="38"/>
        <v>1089</v>
      </c>
      <c r="U76" s="104">
        <f t="shared" si="39"/>
        <v>743</v>
      </c>
      <c r="V76" s="105">
        <f t="shared" si="40"/>
        <v>1832</v>
      </c>
      <c r="W76" s="106">
        <f t="shared" si="41"/>
        <v>3680</v>
      </c>
      <c r="X76" s="86">
        <f t="shared" si="41"/>
        <v>2475</v>
      </c>
      <c r="Y76" s="87">
        <f t="shared" si="41"/>
        <v>6155</v>
      </c>
      <c r="Z76" s="107">
        <f t="shared" si="42"/>
        <v>1.1982865456112937</v>
      </c>
      <c r="AA76" s="83">
        <f t="shared" si="42"/>
        <v>1.2</v>
      </c>
      <c r="AB76" s="83">
        <f t="shared" si="42"/>
        <v>1.1989720049136872</v>
      </c>
    </row>
    <row r="77" spans="1:28" s="57" customFormat="1" ht="18" customHeight="1" x14ac:dyDescent="0.25">
      <c r="A77" s="84">
        <v>72</v>
      </c>
      <c r="B77" s="85">
        <f>ROUNDDOWN(($C$116+ROUNDDOWN(($A77*IF(501&lt;=$A77,$C$128,IF(101&lt;=$A77,$C$127,IF(51&lt;=$A77,$C$126,IF(31&lt;=$A77,$C$125,IF(21&lt;=$A77,$C$124,IF(11&lt;=$A77,$C$123,IF(1&lt;=$A77,$C$122,0)))))))),0))*1.1,0)</f>
        <v>18748</v>
      </c>
      <c r="C77" s="106">
        <f t="shared" si="24"/>
        <v>12540</v>
      </c>
      <c r="D77" s="111">
        <f t="shared" si="25"/>
        <v>31288</v>
      </c>
      <c r="E77" s="88">
        <f>ROUNDDOWN(($F$116+ROUNDDOWN(($A77*IF(501&lt;=$A77,$F$128,IF(101&lt;=$A77,$F$127,IF(51&lt;=$A77,$F$126,IF(31&lt;=$A77,$F$125,IF(21&lt;=$A77,$F$124,IF(11&lt;=$A77,$F$123,IF(1&lt;=$A77,$F$122,0)))))))),0))*1.1,0)</f>
        <v>20057</v>
      </c>
      <c r="F77" s="89">
        <f t="shared" si="26"/>
        <v>13378</v>
      </c>
      <c r="G77" s="90">
        <f t="shared" si="27"/>
        <v>33435</v>
      </c>
      <c r="H77" s="91">
        <f t="shared" si="28"/>
        <v>1309</v>
      </c>
      <c r="I77" s="92">
        <f t="shared" si="29"/>
        <v>838</v>
      </c>
      <c r="J77" s="93">
        <f t="shared" si="30"/>
        <v>2147</v>
      </c>
      <c r="K77" s="94">
        <f>ROUNDDOWN(($L$116+ROUNDDOWN(($A77*IF(501&lt;=$A77,$L$128,IF(101&lt;=$A77,$L$127,IF(51&lt;=$A77,$L$126,IF(31&lt;=$A77,$L$125,IF(21&lt;=$A77,$L$124,IF(11&lt;=$A77,$L$123,IF(1&lt;=$A77,$L$122,0)))))))),0))*1.1,0)</f>
        <v>21366</v>
      </c>
      <c r="L77" s="95">
        <f t="shared" si="31"/>
        <v>14295</v>
      </c>
      <c r="M77" s="96">
        <f t="shared" si="32"/>
        <v>35661</v>
      </c>
      <c r="N77" s="97">
        <f t="shared" si="33"/>
        <v>1309</v>
      </c>
      <c r="O77" s="98">
        <f t="shared" si="34"/>
        <v>917</v>
      </c>
      <c r="P77" s="99">
        <f t="shared" si="35"/>
        <v>2226</v>
      </c>
      <c r="Q77" s="100">
        <f>ROUNDDOWN(($R$116+ROUNDDOWN(($A77*IF(501&lt;=$A77,$R$128,IF(101&lt;=$A77,$R$127,IF(51&lt;=$A77,$R$126,IF(31&lt;=$A77,$R$125,IF(21&lt;=$A77,$R$124,IF(11&lt;=$A77,$R$123,IF(1&lt;=$A77,$R$122,0)))))))),0))*1.1,0)</f>
        <v>22466</v>
      </c>
      <c r="R77" s="101">
        <f t="shared" si="36"/>
        <v>15048</v>
      </c>
      <c r="S77" s="102">
        <f t="shared" si="37"/>
        <v>37514</v>
      </c>
      <c r="T77" s="103">
        <f t="shared" si="38"/>
        <v>1100</v>
      </c>
      <c r="U77" s="104">
        <f t="shared" si="39"/>
        <v>753</v>
      </c>
      <c r="V77" s="105">
        <f t="shared" si="40"/>
        <v>1853</v>
      </c>
      <c r="W77" s="106">
        <f t="shared" si="41"/>
        <v>3718</v>
      </c>
      <c r="X77" s="86">
        <f t="shared" si="41"/>
        <v>2508</v>
      </c>
      <c r="Y77" s="87">
        <f t="shared" si="41"/>
        <v>6226</v>
      </c>
      <c r="Z77" s="107">
        <f t="shared" si="42"/>
        <v>1.1983144868786004</v>
      </c>
      <c r="AA77" s="83">
        <f t="shared" si="42"/>
        <v>1.2</v>
      </c>
      <c r="AB77" s="83">
        <f t="shared" si="42"/>
        <v>1.198990028125799</v>
      </c>
    </row>
    <row r="78" spans="1:28" s="57" customFormat="1" ht="18" customHeight="1" x14ac:dyDescent="0.25">
      <c r="A78" s="84">
        <v>73</v>
      </c>
      <c r="B78" s="85">
        <f>ROUNDDOWN(($C$116+ROUNDDOWN(($A78*IF(501&lt;=$A78,$C$128,IF(101&lt;=$A78,$C$127,IF(51&lt;=$A78,$C$126,IF(31&lt;=$A78,$C$125,IF(21&lt;=$A78,$C$124,IF(11&lt;=$A78,$C$123,IF(1&lt;=$A78,$C$122,0)))))))),0))*1.1,0)</f>
        <v>18937</v>
      </c>
      <c r="C78" s="106">
        <f t="shared" si="24"/>
        <v>12705</v>
      </c>
      <c r="D78" s="111">
        <f t="shared" si="25"/>
        <v>31642</v>
      </c>
      <c r="E78" s="88">
        <f>ROUNDDOWN(($F$116+ROUNDDOWN(($A78*IF(501&lt;=$A78,$F$128,IF(101&lt;=$A78,$F$127,IF(51&lt;=$A78,$F$126,IF(31&lt;=$A78,$F$125,IF(21&lt;=$A78,$F$124,IF(11&lt;=$A78,$F$123,IF(1&lt;=$A78,$F$122,0)))))))),0))*1.1,0)</f>
        <v>20259</v>
      </c>
      <c r="F78" s="89">
        <f t="shared" si="26"/>
        <v>13554</v>
      </c>
      <c r="G78" s="90">
        <f t="shared" si="27"/>
        <v>33813</v>
      </c>
      <c r="H78" s="91">
        <f t="shared" si="28"/>
        <v>1322</v>
      </c>
      <c r="I78" s="92">
        <f t="shared" si="29"/>
        <v>849</v>
      </c>
      <c r="J78" s="93">
        <f t="shared" si="30"/>
        <v>2171</v>
      </c>
      <c r="K78" s="94">
        <f>ROUNDDOWN(($L$116+ROUNDDOWN(($A78*IF(501&lt;=$A78,$L$128,IF(101&lt;=$A78,$L$127,IF(51&lt;=$A78,$L$126,IF(31&lt;=$A78,$L$125,IF(21&lt;=$A78,$L$124,IF(11&lt;=$A78,$L$123,IF(1&lt;=$A78,$L$122,0)))))))),0))*1.1,0)</f>
        <v>21582</v>
      </c>
      <c r="L78" s="95">
        <f t="shared" si="31"/>
        <v>14483</v>
      </c>
      <c r="M78" s="96">
        <f t="shared" si="32"/>
        <v>36065</v>
      </c>
      <c r="N78" s="97">
        <f t="shared" si="33"/>
        <v>1323</v>
      </c>
      <c r="O78" s="98">
        <f t="shared" si="34"/>
        <v>929</v>
      </c>
      <c r="P78" s="99">
        <f t="shared" si="35"/>
        <v>2252</v>
      </c>
      <c r="Q78" s="100">
        <f>ROUNDDOWN(($R$116+ROUNDDOWN(($A78*IF(501&lt;=$A78,$R$128,IF(101&lt;=$A78,$R$127,IF(51&lt;=$A78,$R$126,IF(31&lt;=$A78,$R$125,IF(21&lt;=$A78,$R$124,IF(11&lt;=$A78,$R$123,IF(1&lt;=$A78,$R$122,0)))))))),0))*1.1,0)</f>
        <v>22693</v>
      </c>
      <c r="R78" s="101">
        <f t="shared" si="36"/>
        <v>15246</v>
      </c>
      <c r="S78" s="102">
        <f t="shared" si="37"/>
        <v>37939</v>
      </c>
      <c r="T78" s="103">
        <f t="shared" si="38"/>
        <v>1111</v>
      </c>
      <c r="U78" s="104">
        <f t="shared" si="39"/>
        <v>763</v>
      </c>
      <c r="V78" s="105">
        <f t="shared" si="40"/>
        <v>1874</v>
      </c>
      <c r="W78" s="106">
        <f t="shared" si="41"/>
        <v>3756</v>
      </c>
      <c r="X78" s="86">
        <f t="shared" si="41"/>
        <v>2541</v>
      </c>
      <c r="Y78" s="87">
        <f t="shared" si="41"/>
        <v>6297</v>
      </c>
      <c r="Z78" s="107">
        <f t="shared" si="42"/>
        <v>1.1983418704124202</v>
      </c>
      <c r="AA78" s="83">
        <f t="shared" si="42"/>
        <v>1.2</v>
      </c>
      <c r="AB78" s="83">
        <f t="shared" si="42"/>
        <v>1.1990076480627014</v>
      </c>
    </row>
    <row r="79" spans="1:28" s="57" customFormat="1" ht="18" customHeight="1" x14ac:dyDescent="0.25">
      <c r="A79" s="84">
        <v>74</v>
      </c>
      <c r="B79" s="85">
        <f>ROUNDDOWN(($C$116+ROUNDDOWN(($A79*IF(501&lt;=$A79,$C$128,IF(101&lt;=$A79,$C$127,IF(51&lt;=$A79,$C$126,IF(31&lt;=$A79,$C$125,IF(21&lt;=$A79,$C$124,IF(11&lt;=$A79,$C$123,IF(1&lt;=$A79,$C$122,0)))))))),0))*1.1,0)</f>
        <v>19126</v>
      </c>
      <c r="C79" s="106">
        <f t="shared" si="24"/>
        <v>12870</v>
      </c>
      <c r="D79" s="111">
        <f t="shared" si="25"/>
        <v>31996</v>
      </c>
      <c r="E79" s="88">
        <f>ROUNDDOWN(($F$116+ROUNDDOWN(($A79*IF(501&lt;=$A79,$F$128,IF(101&lt;=$A79,$F$127,IF(51&lt;=$A79,$F$126,IF(31&lt;=$A79,$F$125,IF(21&lt;=$A79,$F$124,IF(11&lt;=$A79,$F$123,IF(1&lt;=$A79,$F$122,0)))))))),0))*1.1,0)</f>
        <v>20462</v>
      </c>
      <c r="F79" s="89">
        <f t="shared" si="26"/>
        <v>13730</v>
      </c>
      <c r="G79" s="90">
        <f t="shared" si="27"/>
        <v>34192</v>
      </c>
      <c r="H79" s="91">
        <f t="shared" si="28"/>
        <v>1336</v>
      </c>
      <c r="I79" s="92">
        <f t="shared" si="29"/>
        <v>860</v>
      </c>
      <c r="J79" s="93">
        <f t="shared" si="30"/>
        <v>2196</v>
      </c>
      <c r="K79" s="94">
        <f>ROUNDDOWN(($L$116+ROUNDDOWN(($A79*IF(501&lt;=$A79,$L$128,IF(101&lt;=$A79,$L$127,IF(51&lt;=$A79,$L$126,IF(31&lt;=$A79,$L$125,IF(21&lt;=$A79,$L$124,IF(11&lt;=$A79,$L$123,IF(1&lt;=$A79,$L$122,0)))))))),0))*1.1,0)</f>
        <v>21797</v>
      </c>
      <c r="L79" s="95">
        <f t="shared" si="31"/>
        <v>14671</v>
      </c>
      <c r="M79" s="96">
        <f t="shared" si="32"/>
        <v>36468</v>
      </c>
      <c r="N79" s="97">
        <f t="shared" si="33"/>
        <v>1335</v>
      </c>
      <c r="O79" s="98">
        <f t="shared" si="34"/>
        <v>941</v>
      </c>
      <c r="P79" s="99">
        <f t="shared" si="35"/>
        <v>2276</v>
      </c>
      <c r="Q79" s="100">
        <f>ROUNDDOWN(($R$116+ROUNDDOWN(($A79*IF(501&lt;=$A79,$R$128,IF(101&lt;=$A79,$R$127,IF(51&lt;=$A79,$R$126,IF(31&lt;=$A79,$R$125,IF(21&lt;=$A79,$R$124,IF(11&lt;=$A79,$R$123,IF(1&lt;=$A79,$R$122,0)))))))),0))*1.1,0)</f>
        <v>22919</v>
      </c>
      <c r="R79" s="101">
        <f t="shared" si="36"/>
        <v>15444</v>
      </c>
      <c r="S79" s="102">
        <f t="shared" si="37"/>
        <v>38363</v>
      </c>
      <c r="T79" s="103">
        <f t="shared" si="38"/>
        <v>1122</v>
      </c>
      <c r="U79" s="104">
        <f t="shared" si="39"/>
        <v>773</v>
      </c>
      <c r="V79" s="105">
        <f t="shared" si="40"/>
        <v>1895</v>
      </c>
      <c r="W79" s="106">
        <f t="shared" si="41"/>
        <v>3793</v>
      </c>
      <c r="X79" s="86">
        <f t="shared" si="41"/>
        <v>2574</v>
      </c>
      <c r="Y79" s="87">
        <f t="shared" si="41"/>
        <v>6367</v>
      </c>
      <c r="Z79" s="107">
        <f t="shared" si="42"/>
        <v>1.1983164278991949</v>
      </c>
      <c r="AA79" s="83">
        <f t="shared" si="42"/>
        <v>1.2</v>
      </c>
      <c r="AB79" s="83">
        <f t="shared" si="42"/>
        <v>1.1989936242030255</v>
      </c>
    </row>
    <row r="80" spans="1:28" s="57" customFormat="1" ht="18" customHeight="1" x14ac:dyDescent="0.25">
      <c r="A80" s="84">
        <v>75</v>
      </c>
      <c r="B80" s="85">
        <f>ROUNDDOWN(($C$116+ROUNDDOWN(($A80*IF(501&lt;=$A80,$C$128,IF(101&lt;=$A80,$C$127,IF(51&lt;=$A80,$C$126,IF(31&lt;=$A80,$C$125,IF(21&lt;=$A80,$C$124,IF(11&lt;=$A80,$C$123,IF(1&lt;=$A80,$C$122,0)))))))),0))*1.1,0)</f>
        <v>19316</v>
      </c>
      <c r="C80" s="106">
        <f t="shared" si="24"/>
        <v>13035</v>
      </c>
      <c r="D80" s="111">
        <f t="shared" si="25"/>
        <v>32351</v>
      </c>
      <c r="E80" s="88">
        <f>ROUNDDOWN(($F$116+ROUNDDOWN(($A80*IF(501&lt;=$A80,$F$128,IF(101&lt;=$A80,$F$127,IF(51&lt;=$A80,$F$126,IF(31&lt;=$A80,$F$125,IF(21&lt;=$A80,$F$124,IF(11&lt;=$A80,$F$123,IF(1&lt;=$A80,$F$122,0)))))))),0))*1.1,0)</f>
        <v>20664</v>
      </c>
      <c r="F80" s="89">
        <f t="shared" si="26"/>
        <v>13906</v>
      </c>
      <c r="G80" s="90">
        <f t="shared" si="27"/>
        <v>34570</v>
      </c>
      <c r="H80" s="91">
        <f t="shared" si="28"/>
        <v>1348</v>
      </c>
      <c r="I80" s="92">
        <f t="shared" si="29"/>
        <v>871</v>
      </c>
      <c r="J80" s="93">
        <f t="shared" si="30"/>
        <v>2219</v>
      </c>
      <c r="K80" s="94">
        <f>ROUNDDOWN(($L$116+ROUNDDOWN(($A80*IF(501&lt;=$A80,$L$128,IF(101&lt;=$A80,$L$127,IF(51&lt;=$A80,$L$126,IF(31&lt;=$A80,$L$125,IF(21&lt;=$A80,$L$124,IF(11&lt;=$A80,$L$123,IF(1&lt;=$A80,$L$122,0)))))))),0))*1.1,0)</f>
        <v>22013</v>
      </c>
      <c r="L80" s="95">
        <f t="shared" si="31"/>
        <v>14859</v>
      </c>
      <c r="M80" s="96">
        <f t="shared" si="32"/>
        <v>36872</v>
      </c>
      <c r="N80" s="97">
        <f t="shared" si="33"/>
        <v>1349</v>
      </c>
      <c r="O80" s="98">
        <f t="shared" si="34"/>
        <v>953</v>
      </c>
      <c r="P80" s="99">
        <f t="shared" si="35"/>
        <v>2302</v>
      </c>
      <c r="Q80" s="100">
        <f>ROUNDDOWN(($R$116+ROUNDDOWN(($A80*IF(501&lt;=$A80,$R$128,IF(101&lt;=$A80,$R$127,IF(51&lt;=$A80,$R$126,IF(31&lt;=$A80,$R$125,IF(21&lt;=$A80,$R$124,IF(11&lt;=$A80,$R$123,IF(1&lt;=$A80,$R$122,0)))))))),0))*1.1,0)</f>
        <v>23146</v>
      </c>
      <c r="R80" s="101">
        <f t="shared" si="36"/>
        <v>15642</v>
      </c>
      <c r="S80" s="102">
        <f t="shared" si="37"/>
        <v>38788</v>
      </c>
      <c r="T80" s="103">
        <f t="shared" si="38"/>
        <v>1133</v>
      </c>
      <c r="U80" s="104">
        <f t="shared" si="39"/>
        <v>783</v>
      </c>
      <c r="V80" s="105">
        <f t="shared" si="40"/>
        <v>1916</v>
      </c>
      <c r="W80" s="106">
        <f t="shared" si="41"/>
        <v>3830</v>
      </c>
      <c r="X80" s="86">
        <f t="shared" si="41"/>
        <v>2607</v>
      </c>
      <c r="Y80" s="87">
        <f t="shared" si="41"/>
        <v>6437</v>
      </c>
      <c r="Z80" s="107">
        <f t="shared" si="42"/>
        <v>1.1982812176434043</v>
      </c>
      <c r="AA80" s="83">
        <f t="shared" si="42"/>
        <v>1.2</v>
      </c>
      <c r="AB80" s="83">
        <f t="shared" si="42"/>
        <v>1.1989737566072147</v>
      </c>
    </row>
    <row r="81" spans="1:28" s="57" customFormat="1" ht="18" customHeight="1" x14ac:dyDescent="0.25">
      <c r="A81" s="84">
        <v>76</v>
      </c>
      <c r="B81" s="85">
        <f>ROUNDDOWN(($C$116+ROUNDDOWN(($A81*IF(501&lt;=$A81,$C$128,IF(101&lt;=$A81,$C$127,IF(51&lt;=$A81,$C$126,IF(31&lt;=$A81,$C$125,IF(21&lt;=$A81,$C$124,IF(11&lt;=$A81,$C$123,IF(1&lt;=$A81,$C$122,0)))))))),0))*1.1,0)</f>
        <v>19505</v>
      </c>
      <c r="C81" s="106">
        <f t="shared" si="24"/>
        <v>13200</v>
      </c>
      <c r="D81" s="111">
        <f t="shared" si="25"/>
        <v>32705</v>
      </c>
      <c r="E81" s="88">
        <f>ROUNDDOWN(($F$116+ROUNDDOWN(($A81*IF(501&lt;=$A81,$F$128,IF(101&lt;=$A81,$F$127,IF(51&lt;=$A81,$F$126,IF(31&lt;=$A81,$F$125,IF(21&lt;=$A81,$F$124,IF(11&lt;=$A81,$F$123,IF(1&lt;=$A81,$F$122,0)))))))),0))*1.1,0)</f>
        <v>20867</v>
      </c>
      <c r="F81" s="89">
        <f t="shared" si="26"/>
        <v>14082</v>
      </c>
      <c r="G81" s="90">
        <f t="shared" si="27"/>
        <v>34949</v>
      </c>
      <c r="H81" s="91">
        <f t="shared" si="28"/>
        <v>1362</v>
      </c>
      <c r="I81" s="92">
        <f t="shared" si="29"/>
        <v>882</v>
      </c>
      <c r="J81" s="93">
        <f t="shared" si="30"/>
        <v>2244</v>
      </c>
      <c r="K81" s="94">
        <f>ROUNDDOWN(($L$116+ROUNDDOWN(($A81*IF(501&lt;=$A81,$L$128,IF(101&lt;=$A81,$L$127,IF(51&lt;=$A81,$L$126,IF(31&lt;=$A81,$L$125,IF(21&lt;=$A81,$L$124,IF(11&lt;=$A81,$L$123,IF(1&lt;=$A81,$L$122,0)))))))),0))*1.1,0)</f>
        <v>22228</v>
      </c>
      <c r="L81" s="95">
        <f t="shared" si="31"/>
        <v>15048</v>
      </c>
      <c r="M81" s="96">
        <f t="shared" si="32"/>
        <v>37276</v>
      </c>
      <c r="N81" s="97">
        <f t="shared" si="33"/>
        <v>1361</v>
      </c>
      <c r="O81" s="98">
        <f t="shared" si="34"/>
        <v>966</v>
      </c>
      <c r="P81" s="99">
        <f t="shared" si="35"/>
        <v>2327</v>
      </c>
      <c r="Q81" s="100">
        <f>ROUNDDOWN(($R$116+ROUNDDOWN(($A81*IF(501&lt;=$A81,$R$128,IF(101&lt;=$A81,$R$127,IF(51&lt;=$A81,$R$126,IF(31&lt;=$A81,$R$125,IF(21&lt;=$A81,$R$124,IF(11&lt;=$A81,$R$123,IF(1&lt;=$A81,$R$122,0)))))))),0))*1.1,0)</f>
        <v>23372</v>
      </c>
      <c r="R81" s="101">
        <f t="shared" si="36"/>
        <v>15840</v>
      </c>
      <c r="S81" s="102">
        <f t="shared" si="37"/>
        <v>39212</v>
      </c>
      <c r="T81" s="103">
        <f t="shared" si="38"/>
        <v>1144</v>
      </c>
      <c r="U81" s="104">
        <f t="shared" si="39"/>
        <v>792</v>
      </c>
      <c r="V81" s="105">
        <f t="shared" si="40"/>
        <v>1936</v>
      </c>
      <c r="W81" s="106">
        <f t="shared" si="41"/>
        <v>3867</v>
      </c>
      <c r="X81" s="86">
        <f t="shared" si="41"/>
        <v>2640</v>
      </c>
      <c r="Y81" s="87">
        <f t="shared" si="41"/>
        <v>6507</v>
      </c>
      <c r="Z81" s="107">
        <f t="shared" si="42"/>
        <v>1.1982568572160985</v>
      </c>
      <c r="AA81" s="83">
        <f t="shared" si="42"/>
        <v>1.2</v>
      </c>
      <c r="AB81" s="83">
        <f t="shared" si="42"/>
        <v>1.198960403608011</v>
      </c>
    </row>
    <row r="82" spans="1:28" s="57" customFormat="1" ht="18" customHeight="1" x14ac:dyDescent="0.25">
      <c r="A82" s="84">
        <v>77</v>
      </c>
      <c r="B82" s="85">
        <f>ROUNDDOWN(($C$116+ROUNDDOWN(($A82*IF(501&lt;=$A82,$C$128,IF(101&lt;=$A82,$C$127,IF(51&lt;=$A82,$C$126,IF(31&lt;=$A82,$C$125,IF(21&lt;=$A82,$C$124,IF(11&lt;=$A82,$C$123,IF(1&lt;=$A82,$C$122,0)))))))),0))*1.1,0)</f>
        <v>19694</v>
      </c>
      <c r="C82" s="106">
        <f t="shared" si="24"/>
        <v>13365</v>
      </c>
      <c r="D82" s="111">
        <f t="shared" si="25"/>
        <v>33059</v>
      </c>
      <c r="E82" s="88">
        <f>ROUNDDOWN(($F$116+ROUNDDOWN(($A82*IF(501&lt;=$A82,$F$128,IF(101&lt;=$A82,$F$127,IF(51&lt;=$A82,$F$126,IF(31&lt;=$A82,$F$125,IF(21&lt;=$A82,$F$124,IF(11&lt;=$A82,$F$123,IF(1&lt;=$A82,$F$122,0)))))))),0))*1.1,0)</f>
        <v>21069</v>
      </c>
      <c r="F82" s="89">
        <f t="shared" si="26"/>
        <v>14258</v>
      </c>
      <c r="G82" s="90">
        <f t="shared" si="27"/>
        <v>35327</v>
      </c>
      <c r="H82" s="91">
        <f t="shared" si="28"/>
        <v>1375</v>
      </c>
      <c r="I82" s="92">
        <f t="shared" si="29"/>
        <v>893</v>
      </c>
      <c r="J82" s="93">
        <f t="shared" si="30"/>
        <v>2268</v>
      </c>
      <c r="K82" s="94">
        <f>ROUNDDOWN(($L$116+ROUNDDOWN(($A82*IF(501&lt;=$A82,$L$128,IF(101&lt;=$A82,$L$127,IF(51&lt;=$A82,$L$126,IF(31&lt;=$A82,$L$125,IF(21&lt;=$A82,$L$124,IF(11&lt;=$A82,$L$123,IF(1&lt;=$A82,$L$122,0)))))))),0))*1.1,0)</f>
        <v>22444</v>
      </c>
      <c r="L82" s="95">
        <f t="shared" si="31"/>
        <v>15236</v>
      </c>
      <c r="M82" s="96">
        <f t="shared" si="32"/>
        <v>37680</v>
      </c>
      <c r="N82" s="97">
        <f t="shared" si="33"/>
        <v>1375</v>
      </c>
      <c r="O82" s="98">
        <f t="shared" si="34"/>
        <v>978</v>
      </c>
      <c r="P82" s="99">
        <f t="shared" si="35"/>
        <v>2353</v>
      </c>
      <c r="Q82" s="100">
        <f>ROUNDDOWN(($R$116+ROUNDDOWN(($A82*IF(501&lt;=$A82,$R$128,IF(101&lt;=$A82,$R$127,IF(51&lt;=$A82,$R$126,IF(31&lt;=$A82,$R$125,IF(21&lt;=$A82,$R$124,IF(11&lt;=$A82,$R$123,IF(1&lt;=$A82,$R$122,0)))))))),0))*1.1,0)</f>
        <v>23599</v>
      </c>
      <c r="R82" s="101">
        <f t="shared" si="36"/>
        <v>16038</v>
      </c>
      <c r="S82" s="102">
        <f t="shared" si="37"/>
        <v>39637</v>
      </c>
      <c r="T82" s="103">
        <f t="shared" si="38"/>
        <v>1155</v>
      </c>
      <c r="U82" s="104">
        <f t="shared" si="39"/>
        <v>802</v>
      </c>
      <c r="V82" s="105">
        <f t="shared" si="40"/>
        <v>1957</v>
      </c>
      <c r="W82" s="106">
        <f t="shared" si="41"/>
        <v>3905</v>
      </c>
      <c r="X82" s="86">
        <f t="shared" si="41"/>
        <v>2673</v>
      </c>
      <c r="Y82" s="87">
        <f t="shared" si="41"/>
        <v>6578</v>
      </c>
      <c r="Z82" s="107">
        <f t="shared" si="42"/>
        <v>1.198283741240987</v>
      </c>
      <c r="AA82" s="83">
        <f t="shared" si="42"/>
        <v>1.2</v>
      </c>
      <c r="AB82" s="83">
        <f t="shared" si="42"/>
        <v>1.1989775855289029</v>
      </c>
    </row>
    <row r="83" spans="1:28" s="57" customFormat="1" ht="18" customHeight="1" x14ac:dyDescent="0.25">
      <c r="A83" s="84">
        <v>78</v>
      </c>
      <c r="B83" s="85">
        <f>ROUNDDOWN(($C$116+ROUNDDOWN(($A83*IF(501&lt;=$A83,$C$128,IF(101&lt;=$A83,$C$127,IF(51&lt;=$A83,$C$126,IF(31&lt;=$A83,$C$125,IF(21&lt;=$A83,$C$124,IF(11&lt;=$A83,$C$123,IF(1&lt;=$A83,$C$122,0)))))))),0))*1.1,0)</f>
        <v>19883</v>
      </c>
      <c r="C83" s="106">
        <f t="shared" si="24"/>
        <v>13530</v>
      </c>
      <c r="D83" s="111">
        <f t="shared" si="25"/>
        <v>33413</v>
      </c>
      <c r="E83" s="88">
        <f>ROUNDDOWN(($F$116+ROUNDDOWN(($A83*IF(501&lt;=$A83,$F$128,IF(101&lt;=$A83,$F$127,IF(51&lt;=$A83,$F$126,IF(31&lt;=$A83,$F$125,IF(21&lt;=$A83,$F$124,IF(11&lt;=$A83,$F$123,IF(1&lt;=$A83,$F$122,0)))))))),0))*1.1,0)</f>
        <v>21271</v>
      </c>
      <c r="F83" s="89">
        <f t="shared" si="26"/>
        <v>14434</v>
      </c>
      <c r="G83" s="90">
        <f t="shared" si="27"/>
        <v>35705</v>
      </c>
      <c r="H83" s="91">
        <f t="shared" si="28"/>
        <v>1388</v>
      </c>
      <c r="I83" s="92">
        <f t="shared" si="29"/>
        <v>904</v>
      </c>
      <c r="J83" s="93">
        <f t="shared" si="30"/>
        <v>2292</v>
      </c>
      <c r="K83" s="94">
        <f>ROUNDDOWN(($L$116+ROUNDDOWN(($A83*IF(501&lt;=$A83,$L$128,IF(101&lt;=$A83,$L$127,IF(51&lt;=$A83,$L$126,IF(31&lt;=$A83,$L$125,IF(21&lt;=$A83,$L$124,IF(11&lt;=$A83,$L$123,IF(1&lt;=$A83,$L$122,0)))))))),0))*1.1,0)</f>
        <v>22660</v>
      </c>
      <c r="L83" s="95">
        <f t="shared" si="31"/>
        <v>15424</v>
      </c>
      <c r="M83" s="96">
        <f t="shared" si="32"/>
        <v>38084</v>
      </c>
      <c r="N83" s="97">
        <f t="shared" si="33"/>
        <v>1389</v>
      </c>
      <c r="O83" s="98">
        <f t="shared" si="34"/>
        <v>990</v>
      </c>
      <c r="P83" s="99">
        <f t="shared" si="35"/>
        <v>2379</v>
      </c>
      <c r="Q83" s="100">
        <f>ROUNDDOWN(($R$116+ROUNDDOWN(($A83*IF(501&lt;=$A83,$R$128,IF(101&lt;=$A83,$R$127,IF(51&lt;=$A83,$R$126,IF(31&lt;=$A83,$R$125,IF(21&lt;=$A83,$R$124,IF(11&lt;=$A83,$R$123,IF(1&lt;=$A83,$R$122,0)))))))),0))*1.1,0)</f>
        <v>23826</v>
      </c>
      <c r="R83" s="101">
        <f t="shared" si="36"/>
        <v>16236</v>
      </c>
      <c r="S83" s="102">
        <f t="shared" si="37"/>
        <v>40062</v>
      </c>
      <c r="T83" s="103">
        <f t="shared" si="38"/>
        <v>1166</v>
      </c>
      <c r="U83" s="104">
        <f t="shared" si="39"/>
        <v>812</v>
      </c>
      <c r="V83" s="105">
        <f t="shared" si="40"/>
        <v>1978</v>
      </c>
      <c r="W83" s="106">
        <f t="shared" si="41"/>
        <v>3943</v>
      </c>
      <c r="X83" s="86">
        <f t="shared" si="41"/>
        <v>2706</v>
      </c>
      <c r="Y83" s="87">
        <f t="shared" si="41"/>
        <v>6649</v>
      </c>
      <c r="Z83" s="107">
        <f t="shared" si="42"/>
        <v>1.198310114167882</v>
      </c>
      <c r="AA83" s="83">
        <f t="shared" si="42"/>
        <v>1.2</v>
      </c>
      <c r="AB83" s="83">
        <f t="shared" si="42"/>
        <v>1.1989944033759314</v>
      </c>
    </row>
    <row r="84" spans="1:28" s="57" customFormat="1" ht="18" customHeight="1" x14ac:dyDescent="0.25">
      <c r="A84" s="84">
        <v>79</v>
      </c>
      <c r="B84" s="85">
        <f>ROUNDDOWN(($C$116+ROUNDDOWN(($A84*IF(501&lt;=$A84,$C$128,IF(101&lt;=$A84,$C$127,IF(51&lt;=$A84,$C$126,IF(31&lt;=$A84,$C$125,IF(21&lt;=$A84,$C$124,IF(11&lt;=$A84,$C$123,IF(1&lt;=$A84,$C$122,0)))))))),0))*1.1,0)</f>
        <v>20072</v>
      </c>
      <c r="C84" s="106">
        <f t="shared" si="24"/>
        <v>13695</v>
      </c>
      <c r="D84" s="111">
        <f t="shared" si="25"/>
        <v>33767</v>
      </c>
      <c r="E84" s="88">
        <f>ROUNDDOWN(($F$116+ROUNDDOWN(($A84*IF(501&lt;=$A84,$F$128,IF(101&lt;=$A84,$F$127,IF(51&lt;=$A84,$F$126,IF(31&lt;=$A84,$F$125,IF(21&lt;=$A84,$F$124,IF(11&lt;=$A84,$F$123,IF(1&lt;=$A84,$F$122,0)))))))),0))*1.1,0)</f>
        <v>21474</v>
      </c>
      <c r="F84" s="89">
        <f t="shared" si="26"/>
        <v>14610</v>
      </c>
      <c r="G84" s="90">
        <f t="shared" si="27"/>
        <v>36084</v>
      </c>
      <c r="H84" s="91">
        <f t="shared" si="28"/>
        <v>1402</v>
      </c>
      <c r="I84" s="92">
        <f t="shared" si="29"/>
        <v>915</v>
      </c>
      <c r="J84" s="93">
        <f t="shared" si="30"/>
        <v>2317</v>
      </c>
      <c r="K84" s="94">
        <f>ROUNDDOWN(($L$116+ROUNDDOWN(($A84*IF(501&lt;=$A84,$L$128,IF(101&lt;=$A84,$L$127,IF(51&lt;=$A84,$L$126,IF(31&lt;=$A84,$L$125,IF(21&lt;=$A84,$L$124,IF(11&lt;=$A84,$L$123,IF(1&lt;=$A84,$L$122,0)))))))),0))*1.1,0)</f>
        <v>22875</v>
      </c>
      <c r="L84" s="95">
        <f t="shared" si="31"/>
        <v>15612</v>
      </c>
      <c r="M84" s="96">
        <f t="shared" si="32"/>
        <v>38487</v>
      </c>
      <c r="N84" s="97">
        <f t="shared" si="33"/>
        <v>1401</v>
      </c>
      <c r="O84" s="98">
        <f t="shared" si="34"/>
        <v>1002</v>
      </c>
      <c r="P84" s="99">
        <f t="shared" si="35"/>
        <v>2403</v>
      </c>
      <c r="Q84" s="100">
        <f>ROUNDDOWN(($R$116+ROUNDDOWN(($A84*IF(501&lt;=$A84,$R$128,IF(101&lt;=$A84,$R$127,IF(51&lt;=$A84,$R$126,IF(31&lt;=$A84,$R$125,IF(21&lt;=$A84,$R$124,IF(11&lt;=$A84,$R$123,IF(1&lt;=$A84,$R$122,0)))))))),0))*1.1,0)</f>
        <v>24052</v>
      </c>
      <c r="R84" s="101">
        <f t="shared" si="36"/>
        <v>16434</v>
      </c>
      <c r="S84" s="102">
        <f t="shared" si="37"/>
        <v>40486</v>
      </c>
      <c r="T84" s="103">
        <f t="shared" si="38"/>
        <v>1177</v>
      </c>
      <c r="U84" s="104">
        <f t="shared" si="39"/>
        <v>822</v>
      </c>
      <c r="V84" s="105">
        <f t="shared" si="40"/>
        <v>1999</v>
      </c>
      <c r="W84" s="106">
        <f t="shared" si="41"/>
        <v>3980</v>
      </c>
      <c r="X84" s="86">
        <f t="shared" si="41"/>
        <v>2739</v>
      </c>
      <c r="Y84" s="87">
        <f t="shared" si="41"/>
        <v>6719</v>
      </c>
      <c r="Z84" s="107">
        <f t="shared" si="42"/>
        <v>1.1982861697887606</v>
      </c>
      <c r="AA84" s="83">
        <f t="shared" si="42"/>
        <v>1.2</v>
      </c>
      <c r="AB84" s="83">
        <f t="shared" si="42"/>
        <v>1.1989812538869311</v>
      </c>
    </row>
    <row r="85" spans="1:28" s="57" customFormat="1" ht="18" customHeight="1" x14ac:dyDescent="0.25">
      <c r="A85" s="84">
        <v>80</v>
      </c>
      <c r="B85" s="85">
        <f>ROUNDDOWN(($C$116+ROUNDDOWN(($A85*IF(501&lt;=$A85,$C$128,IF(101&lt;=$A85,$C$127,IF(51&lt;=$A85,$C$126,IF(31&lt;=$A85,$C$125,IF(21&lt;=$A85,$C$124,IF(11&lt;=$A85,$C$123,IF(1&lt;=$A85,$C$122,0)))))))),0))*1.1,0)</f>
        <v>20262</v>
      </c>
      <c r="C85" s="106">
        <f t="shared" si="24"/>
        <v>13860</v>
      </c>
      <c r="D85" s="111">
        <f t="shared" si="25"/>
        <v>34122</v>
      </c>
      <c r="E85" s="88">
        <f>ROUNDDOWN(($F$116+ROUNDDOWN(($A85*IF(501&lt;=$A85,$F$128,IF(101&lt;=$A85,$F$127,IF(51&lt;=$A85,$F$126,IF(31&lt;=$A85,$F$125,IF(21&lt;=$A85,$F$124,IF(11&lt;=$A85,$F$123,IF(1&lt;=$A85,$F$122,0)))))))),0))*1.1,0)</f>
        <v>21676</v>
      </c>
      <c r="F85" s="89">
        <f t="shared" si="26"/>
        <v>14786</v>
      </c>
      <c r="G85" s="90">
        <f t="shared" si="27"/>
        <v>36462</v>
      </c>
      <c r="H85" s="91">
        <f t="shared" si="28"/>
        <v>1414</v>
      </c>
      <c r="I85" s="92">
        <f t="shared" si="29"/>
        <v>926</v>
      </c>
      <c r="J85" s="93">
        <f t="shared" si="30"/>
        <v>2340</v>
      </c>
      <c r="K85" s="94">
        <f>ROUNDDOWN(($L$116+ROUNDDOWN(($A85*IF(501&lt;=$A85,$L$128,IF(101&lt;=$A85,$L$127,IF(51&lt;=$A85,$L$126,IF(31&lt;=$A85,$L$125,IF(21&lt;=$A85,$L$124,IF(11&lt;=$A85,$L$123,IF(1&lt;=$A85,$L$122,0)))))))),0))*1.1,0)</f>
        <v>23091</v>
      </c>
      <c r="L85" s="95">
        <f t="shared" si="31"/>
        <v>15800</v>
      </c>
      <c r="M85" s="96">
        <f t="shared" si="32"/>
        <v>38891</v>
      </c>
      <c r="N85" s="97">
        <f t="shared" si="33"/>
        <v>1415</v>
      </c>
      <c r="O85" s="98">
        <f t="shared" si="34"/>
        <v>1014</v>
      </c>
      <c r="P85" s="99">
        <f t="shared" si="35"/>
        <v>2429</v>
      </c>
      <c r="Q85" s="100">
        <f>ROUNDDOWN(($R$116+ROUNDDOWN(($A85*IF(501&lt;=$A85,$R$128,IF(101&lt;=$A85,$R$127,IF(51&lt;=$A85,$R$126,IF(31&lt;=$A85,$R$125,IF(21&lt;=$A85,$R$124,IF(11&lt;=$A85,$R$123,IF(1&lt;=$A85,$R$122,0)))))))),0))*1.1,0)</f>
        <v>24279</v>
      </c>
      <c r="R85" s="101">
        <f t="shared" si="36"/>
        <v>16632</v>
      </c>
      <c r="S85" s="102">
        <f t="shared" si="37"/>
        <v>40911</v>
      </c>
      <c r="T85" s="103">
        <f t="shared" si="38"/>
        <v>1188</v>
      </c>
      <c r="U85" s="104">
        <f t="shared" si="39"/>
        <v>832</v>
      </c>
      <c r="V85" s="105">
        <f t="shared" si="40"/>
        <v>2020</v>
      </c>
      <c r="W85" s="106">
        <f t="shared" si="41"/>
        <v>4017</v>
      </c>
      <c r="X85" s="86">
        <f t="shared" si="41"/>
        <v>2772</v>
      </c>
      <c r="Y85" s="87">
        <f t="shared" si="41"/>
        <v>6789</v>
      </c>
      <c r="Z85" s="107">
        <f t="shared" si="42"/>
        <v>1.1982528871779685</v>
      </c>
      <c r="AA85" s="83">
        <f t="shared" si="42"/>
        <v>1.2</v>
      </c>
      <c r="AB85" s="83">
        <f t="shared" si="42"/>
        <v>1.1989625461579041</v>
      </c>
    </row>
    <row r="86" spans="1:28" s="57" customFormat="1" ht="18" customHeight="1" x14ac:dyDescent="0.25">
      <c r="A86" s="84">
        <v>81</v>
      </c>
      <c r="B86" s="85">
        <f>ROUNDDOWN(($C$116+ROUNDDOWN(($A86*IF(501&lt;=$A86,$C$128,IF(101&lt;=$A86,$C$127,IF(51&lt;=$A86,$C$126,IF(31&lt;=$A86,$C$125,IF(21&lt;=$A86,$C$124,IF(11&lt;=$A86,$C$123,IF(1&lt;=$A86,$C$122,0)))))))),0))*1.1,0)</f>
        <v>20451</v>
      </c>
      <c r="C86" s="106">
        <f t="shared" si="24"/>
        <v>14025</v>
      </c>
      <c r="D86" s="111">
        <f t="shared" si="25"/>
        <v>34476</v>
      </c>
      <c r="E86" s="88">
        <f>ROUNDDOWN(($F$116+ROUNDDOWN(($A86*IF(501&lt;=$A86,$F$128,IF(101&lt;=$A86,$F$127,IF(51&lt;=$A86,$F$126,IF(31&lt;=$A86,$F$125,IF(21&lt;=$A86,$F$124,IF(11&lt;=$A86,$F$123,IF(1&lt;=$A86,$F$122,0)))))))),0))*1.1,0)</f>
        <v>21879</v>
      </c>
      <c r="F86" s="89">
        <f t="shared" si="26"/>
        <v>14962</v>
      </c>
      <c r="G86" s="90">
        <f t="shared" si="27"/>
        <v>36841</v>
      </c>
      <c r="H86" s="91">
        <f t="shared" si="28"/>
        <v>1428</v>
      </c>
      <c r="I86" s="92">
        <f t="shared" si="29"/>
        <v>937</v>
      </c>
      <c r="J86" s="93">
        <f t="shared" si="30"/>
        <v>2365</v>
      </c>
      <c r="K86" s="94">
        <f>ROUNDDOWN(($L$116+ROUNDDOWN(($A86*IF(501&lt;=$A86,$L$128,IF(101&lt;=$A86,$L$127,IF(51&lt;=$A86,$L$126,IF(31&lt;=$A86,$L$125,IF(21&lt;=$A86,$L$124,IF(11&lt;=$A86,$L$123,IF(1&lt;=$A86,$L$122,0)))))))),0))*1.1,0)</f>
        <v>23306</v>
      </c>
      <c r="L86" s="95">
        <f t="shared" si="31"/>
        <v>15988</v>
      </c>
      <c r="M86" s="96">
        <f t="shared" si="32"/>
        <v>39294</v>
      </c>
      <c r="N86" s="97">
        <f t="shared" si="33"/>
        <v>1427</v>
      </c>
      <c r="O86" s="98">
        <f t="shared" si="34"/>
        <v>1026</v>
      </c>
      <c r="P86" s="99">
        <f t="shared" si="35"/>
        <v>2453</v>
      </c>
      <c r="Q86" s="100">
        <f>ROUNDDOWN(($R$116+ROUNDDOWN(($A86*IF(501&lt;=$A86,$R$128,IF(101&lt;=$A86,$R$127,IF(51&lt;=$A86,$R$126,IF(31&lt;=$A86,$R$125,IF(21&lt;=$A86,$R$124,IF(11&lt;=$A86,$R$123,IF(1&lt;=$A86,$R$122,0)))))))),0))*1.1,0)</f>
        <v>24505</v>
      </c>
      <c r="R86" s="101">
        <f t="shared" si="36"/>
        <v>16830</v>
      </c>
      <c r="S86" s="102">
        <f t="shared" si="37"/>
        <v>41335</v>
      </c>
      <c r="T86" s="103">
        <f t="shared" si="38"/>
        <v>1199</v>
      </c>
      <c r="U86" s="104">
        <f t="shared" si="39"/>
        <v>842</v>
      </c>
      <c r="V86" s="105">
        <f t="shared" si="40"/>
        <v>2041</v>
      </c>
      <c r="W86" s="106">
        <f t="shared" si="41"/>
        <v>4054</v>
      </c>
      <c r="X86" s="86">
        <f t="shared" si="41"/>
        <v>2805</v>
      </c>
      <c r="Y86" s="87">
        <f t="shared" si="41"/>
        <v>6859</v>
      </c>
      <c r="Z86" s="107">
        <f t="shared" si="42"/>
        <v>1.1982299154075595</v>
      </c>
      <c r="AA86" s="83">
        <f t="shared" si="42"/>
        <v>1.2</v>
      </c>
      <c r="AB86" s="83">
        <f t="shared" si="42"/>
        <v>1.1989499941988631</v>
      </c>
    </row>
    <row r="87" spans="1:28" s="57" customFormat="1" ht="18" customHeight="1" x14ac:dyDescent="0.25">
      <c r="A87" s="84">
        <v>82</v>
      </c>
      <c r="B87" s="85">
        <f>ROUNDDOWN(($C$116+ROUNDDOWN(($A87*IF(501&lt;=$A87,$C$128,IF(101&lt;=$A87,$C$127,IF(51&lt;=$A87,$C$126,IF(31&lt;=$A87,$C$125,IF(21&lt;=$A87,$C$124,IF(11&lt;=$A87,$C$123,IF(1&lt;=$A87,$C$122,0)))))))),0))*1.1,0)</f>
        <v>20640</v>
      </c>
      <c r="C87" s="106">
        <f t="shared" si="24"/>
        <v>14190</v>
      </c>
      <c r="D87" s="111">
        <f t="shared" si="25"/>
        <v>34830</v>
      </c>
      <c r="E87" s="88">
        <f>ROUNDDOWN(($F$116+ROUNDDOWN(($A87*IF(501&lt;=$A87,$F$128,IF(101&lt;=$A87,$F$127,IF(51&lt;=$A87,$F$126,IF(31&lt;=$A87,$F$125,IF(21&lt;=$A87,$F$124,IF(11&lt;=$A87,$F$123,IF(1&lt;=$A87,$F$122,0)))))))),0))*1.1,0)</f>
        <v>22081</v>
      </c>
      <c r="F87" s="89">
        <f t="shared" si="26"/>
        <v>15138</v>
      </c>
      <c r="G87" s="90">
        <f t="shared" si="27"/>
        <v>37219</v>
      </c>
      <c r="H87" s="91">
        <f t="shared" si="28"/>
        <v>1441</v>
      </c>
      <c r="I87" s="92">
        <f t="shared" si="29"/>
        <v>948</v>
      </c>
      <c r="J87" s="93">
        <f t="shared" si="30"/>
        <v>2389</v>
      </c>
      <c r="K87" s="94">
        <f>ROUNDDOWN(($L$116+ROUNDDOWN(($A87*IF(501&lt;=$A87,$L$128,IF(101&lt;=$A87,$L$127,IF(51&lt;=$A87,$L$126,IF(31&lt;=$A87,$L$125,IF(21&lt;=$A87,$L$124,IF(11&lt;=$A87,$L$123,IF(1&lt;=$A87,$L$122,0)))))))),0))*1.1,0)</f>
        <v>23522</v>
      </c>
      <c r="L87" s="95">
        <f t="shared" si="31"/>
        <v>16176</v>
      </c>
      <c r="M87" s="96">
        <f t="shared" si="32"/>
        <v>39698</v>
      </c>
      <c r="N87" s="97">
        <f t="shared" si="33"/>
        <v>1441</v>
      </c>
      <c r="O87" s="98">
        <f t="shared" si="34"/>
        <v>1038</v>
      </c>
      <c r="P87" s="99">
        <f t="shared" si="35"/>
        <v>2479</v>
      </c>
      <c r="Q87" s="100">
        <f>ROUNDDOWN(($R$116+ROUNDDOWN(($A87*IF(501&lt;=$A87,$R$128,IF(101&lt;=$A87,$R$127,IF(51&lt;=$A87,$R$126,IF(31&lt;=$A87,$R$125,IF(21&lt;=$A87,$R$124,IF(11&lt;=$A87,$R$123,IF(1&lt;=$A87,$R$122,0)))))))),0))*1.1,0)</f>
        <v>24732</v>
      </c>
      <c r="R87" s="101">
        <f t="shared" si="36"/>
        <v>17028</v>
      </c>
      <c r="S87" s="102">
        <f t="shared" si="37"/>
        <v>41760</v>
      </c>
      <c r="T87" s="103">
        <f t="shared" si="38"/>
        <v>1210</v>
      </c>
      <c r="U87" s="104">
        <f t="shared" si="39"/>
        <v>852</v>
      </c>
      <c r="V87" s="105">
        <f t="shared" si="40"/>
        <v>2062</v>
      </c>
      <c r="W87" s="106">
        <f t="shared" si="41"/>
        <v>4092</v>
      </c>
      <c r="X87" s="86">
        <f t="shared" si="41"/>
        <v>2838</v>
      </c>
      <c r="Y87" s="87">
        <f t="shared" si="41"/>
        <v>6930</v>
      </c>
      <c r="Z87" s="107">
        <f t="shared" si="42"/>
        <v>1.1982558139534885</v>
      </c>
      <c r="AA87" s="83">
        <f t="shared" si="42"/>
        <v>1.2</v>
      </c>
      <c r="AB87" s="83">
        <f t="shared" si="42"/>
        <v>1.1989664082687339</v>
      </c>
    </row>
    <row r="88" spans="1:28" s="57" customFormat="1" ht="18" customHeight="1" x14ac:dyDescent="0.25">
      <c r="A88" s="84">
        <v>83</v>
      </c>
      <c r="B88" s="85">
        <f>ROUNDDOWN(($C$116+ROUNDDOWN(($A88*IF(501&lt;=$A88,$C$128,IF(101&lt;=$A88,$C$127,IF(51&lt;=$A88,$C$126,IF(31&lt;=$A88,$C$125,IF(21&lt;=$A88,$C$124,IF(11&lt;=$A88,$C$123,IF(1&lt;=$A88,$C$122,0)))))))),0))*1.1,0)</f>
        <v>20829</v>
      </c>
      <c r="C88" s="106">
        <f t="shared" si="24"/>
        <v>14355</v>
      </c>
      <c r="D88" s="111">
        <f t="shared" si="25"/>
        <v>35184</v>
      </c>
      <c r="E88" s="88">
        <f>ROUNDDOWN(($F$116+ROUNDDOWN(($A88*IF(501&lt;=$A88,$F$128,IF(101&lt;=$A88,$F$127,IF(51&lt;=$A88,$F$126,IF(31&lt;=$A88,$F$125,IF(21&lt;=$A88,$F$124,IF(11&lt;=$A88,$F$123,IF(1&lt;=$A88,$F$122,0)))))))),0))*1.1,0)</f>
        <v>22283</v>
      </c>
      <c r="F88" s="89">
        <f t="shared" si="26"/>
        <v>15314</v>
      </c>
      <c r="G88" s="90">
        <f t="shared" si="27"/>
        <v>37597</v>
      </c>
      <c r="H88" s="91">
        <f t="shared" si="28"/>
        <v>1454</v>
      </c>
      <c r="I88" s="92">
        <f t="shared" si="29"/>
        <v>959</v>
      </c>
      <c r="J88" s="93">
        <f t="shared" si="30"/>
        <v>2413</v>
      </c>
      <c r="K88" s="94">
        <f>ROUNDDOWN(($L$116+ROUNDDOWN(($A88*IF(501&lt;=$A88,$L$128,IF(101&lt;=$A88,$L$127,IF(51&lt;=$A88,$L$126,IF(31&lt;=$A88,$L$125,IF(21&lt;=$A88,$L$124,IF(11&lt;=$A88,$L$123,IF(1&lt;=$A88,$L$122,0)))))))),0))*1.1,0)</f>
        <v>23738</v>
      </c>
      <c r="L88" s="95">
        <f t="shared" si="31"/>
        <v>16364</v>
      </c>
      <c r="M88" s="96">
        <f t="shared" si="32"/>
        <v>40102</v>
      </c>
      <c r="N88" s="97">
        <f t="shared" si="33"/>
        <v>1455</v>
      </c>
      <c r="O88" s="98">
        <f t="shared" si="34"/>
        <v>1050</v>
      </c>
      <c r="P88" s="99">
        <f t="shared" si="35"/>
        <v>2505</v>
      </c>
      <c r="Q88" s="100">
        <f>ROUNDDOWN(($R$116+ROUNDDOWN(($A88*IF(501&lt;=$A88,$R$128,IF(101&lt;=$A88,$R$127,IF(51&lt;=$A88,$R$126,IF(31&lt;=$A88,$R$125,IF(21&lt;=$A88,$R$124,IF(11&lt;=$A88,$R$123,IF(1&lt;=$A88,$R$122,0)))))))),0))*1.1,0)</f>
        <v>24959</v>
      </c>
      <c r="R88" s="101">
        <f t="shared" si="36"/>
        <v>17226</v>
      </c>
      <c r="S88" s="102">
        <f t="shared" si="37"/>
        <v>42185</v>
      </c>
      <c r="T88" s="103">
        <f t="shared" si="38"/>
        <v>1221</v>
      </c>
      <c r="U88" s="104">
        <f t="shared" si="39"/>
        <v>862</v>
      </c>
      <c r="V88" s="105">
        <f t="shared" si="40"/>
        <v>2083</v>
      </c>
      <c r="W88" s="106">
        <f t="shared" si="41"/>
        <v>4130</v>
      </c>
      <c r="X88" s="86">
        <f t="shared" si="41"/>
        <v>2871</v>
      </c>
      <c r="Y88" s="87">
        <f t="shared" si="41"/>
        <v>7001</v>
      </c>
      <c r="Z88" s="107">
        <f t="shared" si="42"/>
        <v>1.1982812424984397</v>
      </c>
      <c r="AA88" s="83">
        <f t="shared" si="42"/>
        <v>1.2</v>
      </c>
      <c r="AB88" s="83">
        <f t="shared" si="42"/>
        <v>1.1989824920418373</v>
      </c>
    </row>
    <row r="89" spans="1:28" s="57" customFormat="1" ht="18" customHeight="1" x14ac:dyDescent="0.25">
      <c r="A89" s="84">
        <v>84</v>
      </c>
      <c r="B89" s="85">
        <f>ROUNDDOWN(($C$116+ROUNDDOWN(($A89*IF(501&lt;=$A89,$C$128,IF(101&lt;=$A89,$C$127,IF(51&lt;=$A89,$C$126,IF(31&lt;=$A89,$C$125,IF(21&lt;=$A89,$C$124,IF(11&lt;=$A89,$C$123,IF(1&lt;=$A89,$C$122,0)))))))),0))*1.1,0)</f>
        <v>21018</v>
      </c>
      <c r="C89" s="106">
        <f t="shared" si="24"/>
        <v>14520</v>
      </c>
      <c r="D89" s="111">
        <f t="shared" si="25"/>
        <v>35538</v>
      </c>
      <c r="E89" s="88">
        <f>ROUNDDOWN(($F$116+ROUNDDOWN(($A89*IF(501&lt;=$A89,$F$128,IF(101&lt;=$A89,$F$127,IF(51&lt;=$A89,$F$126,IF(31&lt;=$A89,$F$125,IF(21&lt;=$A89,$F$124,IF(11&lt;=$A89,$F$123,IF(1&lt;=$A89,$F$122,0)))))))),0))*1.1,0)</f>
        <v>22486</v>
      </c>
      <c r="F89" s="89">
        <f t="shared" si="26"/>
        <v>15490</v>
      </c>
      <c r="G89" s="90">
        <f t="shared" si="27"/>
        <v>37976</v>
      </c>
      <c r="H89" s="91">
        <f t="shared" si="28"/>
        <v>1468</v>
      </c>
      <c r="I89" s="92">
        <f t="shared" si="29"/>
        <v>970</v>
      </c>
      <c r="J89" s="93">
        <f t="shared" si="30"/>
        <v>2438</v>
      </c>
      <c r="K89" s="94">
        <f>ROUNDDOWN(($L$116+ROUNDDOWN(($A89*IF(501&lt;=$A89,$L$128,IF(101&lt;=$A89,$L$127,IF(51&lt;=$A89,$L$126,IF(31&lt;=$A89,$L$125,IF(21&lt;=$A89,$L$124,IF(11&lt;=$A89,$L$123,IF(1&lt;=$A89,$L$122,0)))))))),0))*1.1,0)</f>
        <v>23953</v>
      </c>
      <c r="L89" s="95">
        <f t="shared" si="31"/>
        <v>16552</v>
      </c>
      <c r="M89" s="96">
        <f t="shared" si="32"/>
        <v>40505</v>
      </c>
      <c r="N89" s="97">
        <f t="shared" si="33"/>
        <v>1467</v>
      </c>
      <c r="O89" s="98">
        <f t="shared" si="34"/>
        <v>1062</v>
      </c>
      <c r="P89" s="99">
        <f t="shared" si="35"/>
        <v>2529</v>
      </c>
      <c r="Q89" s="100">
        <f>ROUNDDOWN(($R$116+ROUNDDOWN(($A89*IF(501&lt;=$A89,$R$128,IF(101&lt;=$A89,$R$127,IF(51&lt;=$A89,$R$126,IF(31&lt;=$A89,$R$125,IF(21&lt;=$A89,$R$124,IF(11&lt;=$A89,$R$123,IF(1&lt;=$A89,$R$122,0)))))))),0))*1.1,0)</f>
        <v>25185</v>
      </c>
      <c r="R89" s="101">
        <f t="shared" si="36"/>
        <v>17424</v>
      </c>
      <c r="S89" s="102">
        <f t="shared" si="37"/>
        <v>42609</v>
      </c>
      <c r="T89" s="103">
        <f t="shared" si="38"/>
        <v>1232</v>
      </c>
      <c r="U89" s="104">
        <f t="shared" si="39"/>
        <v>872</v>
      </c>
      <c r="V89" s="105">
        <f t="shared" si="40"/>
        <v>2104</v>
      </c>
      <c r="W89" s="106">
        <f t="shared" si="41"/>
        <v>4167</v>
      </c>
      <c r="X89" s="86">
        <f t="shared" si="41"/>
        <v>2904</v>
      </c>
      <c r="Y89" s="87">
        <f t="shared" si="41"/>
        <v>7071</v>
      </c>
      <c r="Z89" s="107">
        <f t="shared" si="42"/>
        <v>1.198258635455324</v>
      </c>
      <c r="AA89" s="83">
        <f t="shared" si="42"/>
        <v>1.2</v>
      </c>
      <c r="AB89" s="83">
        <f t="shared" si="42"/>
        <v>1.1989701164950195</v>
      </c>
    </row>
    <row r="90" spans="1:28" s="57" customFormat="1" ht="18" customHeight="1" x14ac:dyDescent="0.25">
      <c r="A90" s="84">
        <v>85</v>
      </c>
      <c r="B90" s="85">
        <f>ROUNDDOWN(($C$116+ROUNDDOWN(($A90*IF(501&lt;=$A90,$C$128,IF(101&lt;=$A90,$C$127,IF(51&lt;=$A90,$C$126,IF(31&lt;=$A90,$C$125,IF(21&lt;=$A90,$C$124,IF(11&lt;=$A90,$C$123,IF(1&lt;=$A90,$C$122,0)))))))),0))*1.1,0)</f>
        <v>21208</v>
      </c>
      <c r="C90" s="106">
        <f t="shared" si="24"/>
        <v>14685</v>
      </c>
      <c r="D90" s="111">
        <f t="shared" si="25"/>
        <v>35893</v>
      </c>
      <c r="E90" s="88">
        <f>ROUNDDOWN(($F$116+ROUNDDOWN(($A90*IF(501&lt;=$A90,$F$128,IF(101&lt;=$A90,$F$127,IF(51&lt;=$A90,$F$126,IF(31&lt;=$A90,$F$125,IF(21&lt;=$A90,$F$124,IF(11&lt;=$A90,$F$123,IF(1&lt;=$A90,$F$122,0)))))))),0))*1.1,0)</f>
        <v>22688</v>
      </c>
      <c r="F90" s="89">
        <f t="shared" si="26"/>
        <v>15666</v>
      </c>
      <c r="G90" s="90">
        <f t="shared" si="27"/>
        <v>38354</v>
      </c>
      <c r="H90" s="91">
        <f t="shared" si="28"/>
        <v>1480</v>
      </c>
      <c r="I90" s="92">
        <f t="shared" si="29"/>
        <v>981</v>
      </c>
      <c r="J90" s="93">
        <f t="shared" si="30"/>
        <v>2461</v>
      </c>
      <c r="K90" s="94">
        <f>ROUNDDOWN(($L$116+ROUNDDOWN(($A90*IF(501&lt;=$A90,$L$128,IF(101&lt;=$A90,$L$127,IF(51&lt;=$A90,$L$126,IF(31&lt;=$A90,$L$125,IF(21&lt;=$A90,$L$124,IF(11&lt;=$A90,$L$123,IF(1&lt;=$A90,$L$122,0)))))))),0))*1.1,0)</f>
        <v>24169</v>
      </c>
      <c r="L90" s="95">
        <f t="shared" si="31"/>
        <v>16740</v>
      </c>
      <c r="M90" s="96">
        <f t="shared" si="32"/>
        <v>40909</v>
      </c>
      <c r="N90" s="97">
        <f t="shared" si="33"/>
        <v>1481</v>
      </c>
      <c r="O90" s="98">
        <f t="shared" si="34"/>
        <v>1074</v>
      </c>
      <c r="P90" s="99">
        <f t="shared" si="35"/>
        <v>2555</v>
      </c>
      <c r="Q90" s="100">
        <f>ROUNDDOWN(($R$116+ROUNDDOWN(($A90*IF(501&lt;=$A90,$R$128,IF(101&lt;=$A90,$R$127,IF(51&lt;=$A90,$R$126,IF(31&lt;=$A90,$R$125,IF(21&lt;=$A90,$R$124,IF(11&lt;=$A90,$R$123,IF(1&lt;=$A90,$R$122,0)))))))),0))*1.1,0)</f>
        <v>25412</v>
      </c>
      <c r="R90" s="101">
        <f t="shared" si="36"/>
        <v>17622</v>
      </c>
      <c r="S90" s="102">
        <f t="shared" si="37"/>
        <v>43034</v>
      </c>
      <c r="T90" s="103">
        <f t="shared" si="38"/>
        <v>1243</v>
      </c>
      <c r="U90" s="104">
        <f t="shared" si="39"/>
        <v>882</v>
      </c>
      <c r="V90" s="105">
        <f t="shared" si="40"/>
        <v>2125</v>
      </c>
      <c r="W90" s="106">
        <f t="shared" si="41"/>
        <v>4204</v>
      </c>
      <c r="X90" s="86">
        <f t="shared" si="41"/>
        <v>2937</v>
      </c>
      <c r="Y90" s="87">
        <f t="shared" si="41"/>
        <v>7141</v>
      </c>
      <c r="Z90" s="107">
        <f t="shared" si="42"/>
        <v>1.1982270841192002</v>
      </c>
      <c r="AA90" s="83">
        <f t="shared" si="42"/>
        <v>1.2</v>
      </c>
      <c r="AB90" s="83">
        <f t="shared" si="42"/>
        <v>1.1989524419803304</v>
      </c>
    </row>
    <row r="91" spans="1:28" s="57" customFormat="1" ht="18" customHeight="1" x14ac:dyDescent="0.25">
      <c r="A91" s="84">
        <v>86</v>
      </c>
      <c r="B91" s="85">
        <f>ROUNDDOWN(($C$116+ROUNDDOWN(($A91*IF(501&lt;=$A91,$C$128,IF(101&lt;=$A91,$C$127,IF(51&lt;=$A91,$C$126,IF(31&lt;=$A91,$C$125,IF(21&lt;=$A91,$C$124,IF(11&lt;=$A91,$C$123,IF(1&lt;=$A91,$C$122,0)))))))),0))*1.1,0)</f>
        <v>21397</v>
      </c>
      <c r="C91" s="106">
        <f t="shared" si="24"/>
        <v>14850</v>
      </c>
      <c r="D91" s="111">
        <f t="shared" si="25"/>
        <v>36247</v>
      </c>
      <c r="E91" s="88">
        <f>ROUNDDOWN(($F$116+ROUNDDOWN(($A91*IF(501&lt;=$A91,$F$128,IF(101&lt;=$A91,$F$127,IF(51&lt;=$A91,$F$126,IF(31&lt;=$A91,$F$125,IF(21&lt;=$A91,$F$124,IF(11&lt;=$A91,$F$123,IF(1&lt;=$A91,$F$122,0)))))))),0))*1.1,0)</f>
        <v>22891</v>
      </c>
      <c r="F91" s="89">
        <f t="shared" si="26"/>
        <v>15842</v>
      </c>
      <c r="G91" s="90">
        <f t="shared" si="27"/>
        <v>38733</v>
      </c>
      <c r="H91" s="91">
        <f t="shared" si="28"/>
        <v>1494</v>
      </c>
      <c r="I91" s="92">
        <f t="shared" si="29"/>
        <v>992</v>
      </c>
      <c r="J91" s="93">
        <f t="shared" si="30"/>
        <v>2486</v>
      </c>
      <c r="K91" s="94">
        <f>ROUNDDOWN(($L$116+ROUNDDOWN(($A91*IF(501&lt;=$A91,$L$128,IF(101&lt;=$A91,$L$127,IF(51&lt;=$A91,$L$126,IF(31&lt;=$A91,$L$125,IF(21&lt;=$A91,$L$124,IF(11&lt;=$A91,$L$123,IF(1&lt;=$A91,$L$122,0)))))))),0))*1.1,0)</f>
        <v>24384</v>
      </c>
      <c r="L91" s="95">
        <f t="shared" si="31"/>
        <v>16929</v>
      </c>
      <c r="M91" s="96">
        <f t="shared" si="32"/>
        <v>41313</v>
      </c>
      <c r="N91" s="97">
        <f t="shared" si="33"/>
        <v>1493</v>
      </c>
      <c r="O91" s="98">
        <f t="shared" si="34"/>
        <v>1087</v>
      </c>
      <c r="P91" s="99">
        <f t="shared" si="35"/>
        <v>2580</v>
      </c>
      <c r="Q91" s="100">
        <f>ROUNDDOWN(($R$116+ROUNDDOWN(($A91*IF(501&lt;=$A91,$R$128,IF(101&lt;=$A91,$R$127,IF(51&lt;=$A91,$R$126,IF(31&lt;=$A91,$R$125,IF(21&lt;=$A91,$R$124,IF(11&lt;=$A91,$R$123,IF(1&lt;=$A91,$R$122,0)))))))),0))*1.1,0)</f>
        <v>25638</v>
      </c>
      <c r="R91" s="101">
        <f t="shared" si="36"/>
        <v>17820</v>
      </c>
      <c r="S91" s="102">
        <f t="shared" si="37"/>
        <v>43458</v>
      </c>
      <c r="T91" s="103">
        <f t="shared" si="38"/>
        <v>1254</v>
      </c>
      <c r="U91" s="104">
        <f t="shared" si="39"/>
        <v>891</v>
      </c>
      <c r="V91" s="105">
        <f t="shared" si="40"/>
        <v>2145</v>
      </c>
      <c r="W91" s="106">
        <f t="shared" si="41"/>
        <v>4241</v>
      </c>
      <c r="X91" s="86">
        <f t="shared" si="41"/>
        <v>2970</v>
      </c>
      <c r="Y91" s="87">
        <f t="shared" si="41"/>
        <v>7211</v>
      </c>
      <c r="Z91" s="107">
        <f t="shared" si="42"/>
        <v>1.1982053558910128</v>
      </c>
      <c r="AA91" s="83">
        <f t="shared" si="42"/>
        <v>1.2</v>
      </c>
      <c r="AB91" s="83">
        <f t="shared" si="42"/>
        <v>1.1989406019808535</v>
      </c>
    </row>
    <row r="92" spans="1:28" s="57" customFormat="1" ht="18" customHeight="1" x14ac:dyDescent="0.25">
      <c r="A92" s="84">
        <v>87</v>
      </c>
      <c r="B92" s="85">
        <f>ROUNDDOWN(($C$116+ROUNDDOWN(($A92*IF(501&lt;=$A92,$C$128,IF(101&lt;=$A92,$C$127,IF(51&lt;=$A92,$C$126,IF(31&lt;=$A92,$C$125,IF(21&lt;=$A92,$C$124,IF(11&lt;=$A92,$C$123,IF(1&lt;=$A92,$C$122,0)))))))),0))*1.1,0)</f>
        <v>21586</v>
      </c>
      <c r="C92" s="106">
        <f t="shared" si="24"/>
        <v>15015</v>
      </c>
      <c r="D92" s="111">
        <f t="shared" si="25"/>
        <v>36601</v>
      </c>
      <c r="E92" s="88">
        <f>ROUNDDOWN(($F$116+ROUNDDOWN(($A92*IF(501&lt;=$A92,$F$128,IF(101&lt;=$A92,$F$127,IF(51&lt;=$A92,$F$126,IF(31&lt;=$A92,$F$125,IF(21&lt;=$A92,$F$124,IF(11&lt;=$A92,$F$123,IF(1&lt;=$A92,$F$122,0)))))))),0))*1.1,0)</f>
        <v>23093</v>
      </c>
      <c r="F92" s="89">
        <f t="shared" si="26"/>
        <v>16018</v>
      </c>
      <c r="G92" s="90">
        <f t="shared" si="27"/>
        <v>39111</v>
      </c>
      <c r="H92" s="91">
        <f t="shared" si="28"/>
        <v>1507</v>
      </c>
      <c r="I92" s="92">
        <f t="shared" si="29"/>
        <v>1003</v>
      </c>
      <c r="J92" s="93">
        <f t="shared" si="30"/>
        <v>2510</v>
      </c>
      <c r="K92" s="94">
        <f>ROUNDDOWN(($L$116+ROUNDDOWN(($A92*IF(501&lt;=$A92,$L$128,IF(101&lt;=$A92,$L$127,IF(51&lt;=$A92,$L$126,IF(31&lt;=$A92,$L$125,IF(21&lt;=$A92,$L$124,IF(11&lt;=$A92,$L$123,IF(1&lt;=$A92,$L$122,0)))))))),0))*1.1,0)</f>
        <v>24600</v>
      </c>
      <c r="L92" s="95">
        <f t="shared" si="31"/>
        <v>17117</v>
      </c>
      <c r="M92" s="96">
        <f t="shared" si="32"/>
        <v>41717</v>
      </c>
      <c r="N92" s="97">
        <f t="shared" si="33"/>
        <v>1507</v>
      </c>
      <c r="O92" s="98">
        <f t="shared" si="34"/>
        <v>1099</v>
      </c>
      <c r="P92" s="99">
        <f t="shared" si="35"/>
        <v>2606</v>
      </c>
      <c r="Q92" s="100">
        <f>ROUNDDOWN(($R$116+ROUNDDOWN(($A92*IF(501&lt;=$A92,$R$128,IF(101&lt;=$A92,$R$127,IF(51&lt;=$A92,$R$126,IF(31&lt;=$A92,$R$125,IF(21&lt;=$A92,$R$124,IF(11&lt;=$A92,$R$123,IF(1&lt;=$A92,$R$122,0)))))))),0))*1.1,0)</f>
        <v>25865</v>
      </c>
      <c r="R92" s="101">
        <f t="shared" si="36"/>
        <v>18018</v>
      </c>
      <c r="S92" s="102">
        <f t="shared" si="37"/>
        <v>43883</v>
      </c>
      <c r="T92" s="103">
        <f t="shared" si="38"/>
        <v>1265</v>
      </c>
      <c r="U92" s="104">
        <f t="shared" si="39"/>
        <v>901</v>
      </c>
      <c r="V92" s="105">
        <f t="shared" si="40"/>
        <v>2166</v>
      </c>
      <c r="W92" s="106">
        <f t="shared" si="41"/>
        <v>4279</v>
      </c>
      <c r="X92" s="86">
        <f t="shared" si="41"/>
        <v>3003</v>
      </c>
      <c r="Y92" s="87">
        <f t="shared" si="41"/>
        <v>7282</v>
      </c>
      <c r="Z92" s="107">
        <f t="shared" si="42"/>
        <v>1.1982303344760492</v>
      </c>
      <c r="AA92" s="83">
        <f t="shared" si="42"/>
        <v>1.2</v>
      </c>
      <c r="AB92" s="83">
        <f t="shared" si="42"/>
        <v>1.1989563126690528</v>
      </c>
    </row>
    <row r="93" spans="1:28" s="57" customFormat="1" ht="18" customHeight="1" x14ac:dyDescent="0.25">
      <c r="A93" s="84">
        <v>88</v>
      </c>
      <c r="B93" s="85">
        <f>ROUNDDOWN(($C$116+ROUNDDOWN(($A93*IF(501&lt;=$A93,$C$128,IF(101&lt;=$A93,$C$127,IF(51&lt;=$A93,$C$126,IF(31&lt;=$A93,$C$125,IF(21&lt;=$A93,$C$124,IF(11&lt;=$A93,$C$123,IF(1&lt;=$A93,$C$122,0)))))))),0))*1.1,0)</f>
        <v>21775</v>
      </c>
      <c r="C93" s="106">
        <f t="shared" si="24"/>
        <v>15180</v>
      </c>
      <c r="D93" s="111">
        <f t="shared" si="25"/>
        <v>36955</v>
      </c>
      <c r="E93" s="88">
        <f>ROUNDDOWN(($F$116+ROUNDDOWN(($A93*IF(501&lt;=$A93,$F$128,IF(101&lt;=$A93,$F$127,IF(51&lt;=$A93,$F$126,IF(31&lt;=$A93,$F$125,IF(21&lt;=$A93,$F$124,IF(11&lt;=$A93,$F$123,IF(1&lt;=$A93,$F$122,0)))))))),0))*1.1,0)</f>
        <v>23295</v>
      </c>
      <c r="F93" s="89">
        <f t="shared" si="26"/>
        <v>16194</v>
      </c>
      <c r="G93" s="90">
        <f t="shared" si="27"/>
        <v>39489</v>
      </c>
      <c r="H93" s="91">
        <f t="shared" si="28"/>
        <v>1520</v>
      </c>
      <c r="I93" s="92">
        <f t="shared" si="29"/>
        <v>1014</v>
      </c>
      <c r="J93" s="93">
        <f t="shared" si="30"/>
        <v>2534</v>
      </c>
      <c r="K93" s="94">
        <f>ROUNDDOWN(($L$116+ROUNDDOWN(($A93*IF(501&lt;=$A93,$L$128,IF(101&lt;=$A93,$L$127,IF(51&lt;=$A93,$L$126,IF(31&lt;=$A93,$L$125,IF(21&lt;=$A93,$L$124,IF(11&lt;=$A93,$L$123,IF(1&lt;=$A93,$L$122,0)))))))),0))*1.1,0)</f>
        <v>24816</v>
      </c>
      <c r="L93" s="95">
        <f t="shared" si="31"/>
        <v>17305</v>
      </c>
      <c r="M93" s="96">
        <f t="shared" si="32"/>
        <v>42121</v>
      </c>
      <c r="N93" s="97">
        <f t="shared" si="33"/>
        <v>1521</v>
      </c>
      <c r="O93" s="98">
        <f t="shared" si="34"/>
        <v>1111</v>
      </c>
      <c r="P93" s="99">
        <f t="shared" si="35"/>
        <v>2632</v>
      </c>
      <c r="Q93" s="100">
        <f>ROUNDDOWN(($R$116+ROUNDDOWN(($A93*IF(501&lt;=$A93,$R$128,IF(101&lt;=$A93,$R$127,IF(51&lt;=$A93,$R$126,IF(31&lt;=$A93,$R$125,IF(21&lt;=$A93,$R$124,IF(11&lt;=$A93,$R$123,IF(1&lt;=$A93,$R$122,0)))))))),0))*1.1,0)</f>
        <v>26092</v>
      </c>
      <c r="R93" s="101">
        <f t="shared" si="36"/>
        <v>18216</v>
      </c>
      <c r="S93" s="102">
        <f t="shared" si="37"/>
        <v>44308</v>
      </c>
      <c r="T93" s="103">
        <f t="shared" si="38"/>
        <v>1276</v>
      </c>
      <c r="U93" s="104">
        <f t="shared" si="39"/>
        <v>911</v>
      </c>
      <c r="V93" s="105">
        <f t="shared" si="40"/>
        <v>2187</v>
      </c>
      <c r="W93" s="106">
        <f t="shared" si="41"/>
        <v>4317</v>
      </c>
      <c r="X93" s="86">
        <f t="shared" si="41"/>
        <v>3036</v>
      </c>
      <c r="Y93" s="87">
        <f t="shared" si="41"/>
        <v>7353</v>
      </c>
      <c r="Z93" s="107">
        <f t="shared" si="42"/>
        <v>1.1982548794489094</v>
      </c>
      <c r="AA93" s="83">
        <f t="shared" si="42"/>
        <v>1.2</v>
      </c>
      <c r="AB93" s="83">
        <f t="shared" si="42"/>
        <v>1.1989717223650385</v>
      </c>
    </row>
    <row r="94" spans="1:28" s="57" customFormat="1" ht="18" customHeight="1" x14ac:dyDescent="0.25">
      <c r="A94" s="84">
        <v>89</v>
      </c>
      <c r="B94" s="85">
        <f>ROUNDDOWN(($C$116+ROUNDDOWN(($A94*IF(501&lt;=$A94,$C$128,IF(101&lt;=$A94,$C$127,IF(51&lt;=$A94,$C$126,IF(31&lt;=$A94,$C$125,IF(21&lt;=$A94,$C$124,IF(11&lt;=$A94,$C$123,IF(1&lt;=$A94,$C$122,0)))))))),0))*1.1,0)</f>
        <v>21964</v>
      </c>
      <c r="C94" s="106">
        <f t="shared" si="24"/>
        <v>15345</v>
      </c>
      <c r="D94" s="111">
        <f t="shared" si="25"/>
        <v>37309</v>
      </c>
      <c r="E94" s="88">
        <f>ROUNDDOWN(($F$116+ROUNDDOWN(($A94*IF(501&lt;=$A94,$F$128,IF(101&lt;=$A94,$F$127,IF(51&lt;=$A94,$F$126,IF(31&lt;=$A94,$F$125,IF(21&lt;=$A94,$F$124,IF(11&lt;=$A94,$F$123,IF(1&lt;=$A94,$F$122,0)))))))),0))*1.1,0)</f>
        <v>23498</v>
      </c>
      <c r="F94" s="89">
        <f t="shared" si="26"/>
        <v>16370</v>
      </c>
      <c r="G94" s="90">
        <f t="shared" si="27"/>
        <v>39868</v>
      </c>
      <c r="H94" s="91">
        <f t="shared" si="28"/>
        <v>1534</v>
      </c>
      <c r="I94" s="92">
        <f t="shared" si="29"/>
        <v>1025</v>
      </c>
      <c r="J94" s="93">
        <f t="shared" si="30"/>
        <v>2559</v>
      </c>
      <c r="K94" s="94">
        <f>ROUNDDOWN(($L$116+ROUNDDOWN(($A94*IF(501&lt;=$A94,$L$128,IF(101&lt;=$A94,$L$127,IF(51&lt;=$A94,$L$126,IF(31&lt;=$A94,$L$125,IF(21&lt;=$A94,$L$124,IF(11&lt;=$A94,$L$123,IF(1&lt;=$A94,$L$122,0)))))))),0))*1.1,0)</f>
        <v>25031</v>
      </c>
      <c r="L94" s="95">
        <f t="shared" si="31"/>
        <v>17493</v>
      </c>
      <c r="M94" s="96">
        <f t="shared" si="32"/>
        <v>42524</v>
      </c>
      <c r="N94" s="97">
        <f t="shared" si="33"/>
        <v>1533</v>
      </c>
      <c r="O94" s="98">
        <f t="shared" si="34"/>
        <v>1123</v>
      </c>
      <c r="P94" s="99">
        <f t="shared" si="35"/>
        <v>2656</v>
      </c>
      <c r="Q94" s="100">
        <f>ROUNDDOWN(($R$116+ROUNDDOWN(($A94*IF(501&lt;=$A94,$R$128,IF(101&lt;=$A94,$R$127,IF(51&lt;=$A94,$R$126,IF(31&lt;=$A94,$R$125,IF(21&lt;=$A94,$R$124,IF(11&lt;=$A94,$R$123,IF(1&lt;=$A94,$R$122,0)))))))),0))*1.1,0)</f>
        <v>26318</v>
      </c>
      <c r="R94" s="101">
        <f t="shared" si="36"/>
        <v>18414</v>
      </c>
      <c r="S94" s="102">
        <f t="shared" si="37"/>
        <v>44732</v>
      </c>
      <c r="T94" s="103">
        <f t="shared" si="38"/>
        <v>1287</v>
      </c>
      <c r="U94" s="104">
        <f t="shared" si="39"/>
        <v>921</v>
      </c>
      <c r="V94" s="105">
        <f t="shared" si="40"/>
        <v>2208</v>
      </c>
      <c r="W94" s="106">
        <f t="shared" si="41"/>
        <v>4354</v>
      </c>
      <c r="X94" s="86">
        <f t="shared" si="41"/>
        <v>3069</v>
      </c>
      <c r="Y94" s="87">
        <f t="shared" si="41"/>
        <v>7423</v>
      </c>
      <c r="Z94" s="107">
        <f t="shared" si="42"/>
        <v>1.1982334729557458</v>
      </c>
      <c r="AA94" s="83">
        <f t="shared" si="42"/>
        <v>1.2</v>
      </c>
      <c r="AB94" s="83">
        <f t="shared" si="42"/>
        <v>1.1989600364523305</v>
      </c>
    </row>
    <row r="95" spans="1:28" s="57" customFormat="1" ht="18" customHeight="1" x14ac:dyDescent="0.25">
      <c r="A95" s="84">
        <v>90</v>
      </c>
      <c r="B95" s="85">
        <f>ROUNDDOWN(($C$116+ROUNDDOWN(($A95*IF(501&lt;=$A95,$C$128,IF(101&lt;=$A95,$C$127,IF(51&lt;=$A95,$C$126,IF(31&lt;=$A95,$C$125,IF(21&lt;=$A95,$C$124,IF(11&lt;=$A95,$C$123,IF(1&lt;=$A95,$C$122,0)))))))),0))*1.1,0)</f>
        <v>22154</v>
      </c>
      <c r="C95" s="106">
        <f t="shared" si="24"/>
        <v>15510</v>
      </c>
      <c r="D95" s="111">
        <f t="shared" si="25"/>
        <v>37664</v>
      </c>
      <c r="E95" s="88">
        <f>ROUNDDOWN(($F$116+ROUNDDOWN(($A95*IF(501&lt;=$A95,$F$128,IF(101&lt;=$A95,$F$127,IF(51&lt;=$A95,$F$126,IF(31&lt;=$A95,$F$125,IF(21&lt;=$A95,$F$124,IF(11&lt;=$A95,$F$123,IF(1&lt;=$A95,$F$122,0)))))))),0))*1.1,0)</f>
        <v>23700</v>
      </c>
      <c r="F95" s="89">
        <f t="shared" si="26"/>
        <v>16546</v>
      </c>
      <c r="G95" s="90">
        <f t="shared" si="27"/>
        <v>40246</v>
      </c>
      <c r="H95" s="91">
        <f t="shared" si="28"/>
        <v>1546</v>
      </c>
      <c r="I95" s="92">
        <f t="shared" si="29"/>
        <v>1036</v>
      </c>
      <c r="J95" s="93">
        <f t="shared" si="30"/>
        <v>2582</v>
      </c>
      <c r="K95" s="94">
        <f>ROUNDDOWN(($L$116+ROUNDDOWN(($A95*IF(501&lt;=$A95,$L$128,IF(101&lt;=$A95,$L$127,IF(51&lt;=$A95,$L$126,IF(31&lt;=$A95,$L$125,IF(21&lt;=$A95,$L$124,IF(11&lt;=$A95,$L$123,IF(1&lt;=$A95,$L$122,0)))))))),0))*1.1,0)</f>
        <v>25247</v>
      </c>
      <c r="L95" s="95">
        <f t="shared" si="31"/>
        <v>17681</v>
      </c>
      <c r="M95" s="96">
        <f t="shared" si="32"/>
        <v>42928</v>
      </c>
      <c r="N95" s="97">
        <f t="shared" si="33"/>
        <v>1547</v>
      </c>
      <c r="O95" s="98">
        <f t="shared" si="34"/>
        <v>1135</v>
      </c>
      <c r="P95" s="99">
        <f t="shared" si="35"/>
        <v>2682</v>
      </c>
      <c r="Q95" s="100">
        <f>ROUNDDOWN(($R$116+ROUNDDOWN(($A95*IF(501&lt;=$A95,$R$128,IF(101&lt;=$A95,$R$127,IF(51&lt;=$A95,$R$126,IF(31&lt;=$A95,$R$125,IF(21&lt;=$A95,$R$124,IF(11&lt;=$A95,$R$123,IF(1&lt;=$A95,$R$122,0)))))))),0))*1.1,0)</f>
        <v>26545</v>
      </c>
      <c r="R95" s="101">
        <f t="shared" si="36"/>
        <v>18612</v>
      </c>
      <c r="S95" s="102">
        <f t="shared" si="37"/>
        <v>45157</v>
      </c>
      <c r="T95" s="103">
        <f t="shared" si="38"/>
        <v>1298</v>
      </c>
      <c r="U95" s="104">
        <f t="shared" si="39"/>
        <v>931</v>
      </c>
      <c r="V95" s="105">
        <f t="shared" si="40"/>
        <v>2229</v>
      </c>
      <c r="W95" s="106">
        <f t="shared" si="41"/>
        <v>4391</v>
      </c>
      <c r="X95" s="86">
        <f t="shared" si="41"/>
        <v>3102</v>
      </c>
      <c r="Y95" s="87">
        <f t="shared" si="41"/>
        <v>7493</v>
      </c>
      <c r="Z95" s="107">
        <f t="shared" si="42"/>
        <v>1.198203484698023</v>
      </c>
      <c r="AA95" s="83">
        <f t="shared" si="42"/>
        <v>1.2</v>
      </c>
      <c r="AB95" s="83">
        <f t="shared" si="42"/>
        <v>1.1989432880203907</v>
      </c>
    </row>
    <row r="96" spans="1:28" s="57" customFormat="1" ht="18" customHeight="1" x14ac:dyDescent="0.25">
      <c r="A96" s="84">
        <v>91</v>
      </c>
      <c r="B96" s="85">
        <f>ROUNDDOWN(($C$116+ROUNDDOWN(($A96*IF(501&lt;=$A96,$C$128,IF(101&lt;=$A96,$C$127,IF(51&lt;=$A96,$C$126,IF(31&lt;=$A96,$C$125,IF(21&lt;=$A96,$C$124,IF(11&lt;=$A96,$C$123,IF(1&lt;=$A96,$C$122,0)))))))),0))*1.1,0)</f>
        <v>22343</v>
      </c>
      <c r="C96" s="106">
        <f t="shared" si="24"/>
        <v>15675</v>
      </c>
      <c r="D96" s="111">
        <f t="shared" si="25"/>
        <v>38018</v>
      </c>
      <c r="E96" s="88">
        <f>ROUNDDOWN(($F$116+ROUNDDOWN(($A96*IF(501&lt;=$A96,$F$128,IF(101&lt;=$A96,$F$127,IF(51&lt;=$A96,$F$126,IF(31&lt;=$A96,$F$125,IF(21&lt;=$A96,$F$124,IF(11&lt;=$A96,$F$123,IF(1&lt;=$A96,$F$122,0)))))))),0))*1.1,0)</f>
        <v>23903</v>
      </c>
      <c r="F96" s="89">
        <f t="shared" si="26"/>
        <v>16722</v>
      </c>
      <c r="G96" s="90">
        <f t="shared" si="27"/>
        <v>40625</v>
      </c>
      <c r="H96" s="91">
        <f t="shared" si="28"/>
        <v>1560</v>
      </c>
      <c r="I96" s="92">
        <f t="shared" si="29"/>
        <v>1047</v>
      </c>
      <c r="J96" s="93">
        <f t="shared" si="30"/>
        <v>2607</v>
      </c>
      <c r="K96" s="94">
        <f>ROUNDDOWN(($L$116+ROUNDDOWN(($A96*IF(501&lt;=$A96,$L$128,IF(101&lt;=$A96,$L$127,IF(51&lt;=$A96,$L$126,IF(31&lt;=$A96,$L$125,IF(21&lt;=$A96,$L$124,IF(11&lt;=$A96,$L$123,IF(1&lt;=$A96,$L$122,0)))))))),0))*1.1,0)</f>
        <v>25462</v>
      </c>
      <c r="L96" s="95">
        <f t="shared" si="31"/>
        <v>17869</v>
      </c>
      <c r="M96" s="96">
        <f t="shared" si="32"/>
        <v>43331</v>
      </c>
      <c r="N96" s="97">
        <f t="shared" si="33"/>
        <v>1559</v>
      </c>
      <c r="O96" s="98">
        <f t="shared" si="34"/>
        <v>1147</v>
      </c>
      <c r="P96" s="99">
        <f t="shared" si="35"/>
        <v>2706</v>
      </c>
      <c r="Q96" s="100">
        <f>ROUNDDOWN(($R$116+ROUNDDOWN(($A96*IF(501&lt;=$A96,$R$128,IF(101&lt;=$A96,$R$127,IF(51&lt;=$A96,$R$126,IF(31&lt;=$A96,$R$125,IF(21&lt;=$A96,$R$124,IF(11&lt;=$A96,$R$123,IF(1&lt;=$A96,$R$122,0)))))))),0))*1.1,0)</f>
        <v>26771</v>
      </c>
      <c r="R96" s="101">
        <f t="shared" si="36"/>
        <v>18810</v>
      </c>
      <c r="S96" s="102">
        <f t="shared" si="37"/>
        <v>45581</v>
      </c>
      <c r="T96" s="103">
        <f t="shared" si="38"/>
        <v>1309</v>
      </c>
      <c r="U96" s="104">
        <f t="shared" si="39"/>
        <v>941</v>
      </c>
      <c r="V96" s="105">
        <f t="shared" si="40"/>
        <v>2250</v>
      </c>
      <c r="W96" s="106">
        <f t="shared" si="41"/>
        <v>4428</v>
      </c>
      <c r="X96" s="86">
        <f t="shared" si="41"/>
        <v>3135</v>
      </c>
      <c r="Y96" s="87">
        <f t="shared" si="41"/>
        <v>7563</v>
      </c>
      <c r="Z96" s="107">
        <f t="shared" si="42"/>
        <v>1.1981828760685673</v>
      </c>
      <c r="AA96" s="83">
        <f t="shared" si="42"/>
        <v>1.2</v>
      </c>
      <c r="AB96" s="83">
        <f t="shared" si="42"/>
        <v>1.198932084801936</v>
      </c>
    </row>
    <row r="97" spans="1:28" s="57" customFormat="1" ht="18" customHeight="1" x14ac:dyDescent="0.25">
      <c r="A97" s="84">
        <v>92</v>
      </c>
      <c r="B97" s="85">
        <f>ROUNDDOWN(($C$116+ROUNDDOWN(($A97*IF(501&lt;=$A97,$C$128,IF(101&lt;=$A97,$C$127,IF(51&lt;=$A97,$C$126,IF(31&lt;=$A97,$C$125,IF(21&lt;=$A97,$C$124,IF(11&lt;=$A97,$C$123,IF(1&lt;=$A97,$C$122,0)))))))),0))*1.1,0)</f>
        <v>22532</v>
      </c>
      <c r="C97" s="106">
        <f t="shared" si="24"/>
        <v>15840</v>
      </c>
      <c r="D97" s="111">
        <f t="shared" si="25"/>
        <v>38372</v>
      </c>
      <c r="E97" s="88">
        <f>ROUNDDOWN(($F$116+ROUNDDOWN(($A97*IF(501&lt;=$A97,$F$128,IF(101&lt;=$A97,$F$127,IF(51&lt;=$A97,$F$126,IF(31&lt;=$A97,$F$125,IF(21&lt;=$A97,$F$124,IF(11&lt;=$A97,$F$123,IF(1&lt;=$A97,$F$122,0)))))))),0))*1.1,0)</f>
        <v>24105</v>
      </c>
      <c r="F97" s="89">
        <f t="shared" si="26"/>
        <v>16898</v>
      </c>
      <c r="G97" s="90">
        <f t="shared" si="27"/>
        <v>41003</v>
      </c>
      <c r="H97" s="91">
        <f t="shared" si="28"/>
        <v>1573</v>
      </c>
      <c r="I97" s="92">
        <f t="shared" si="29"/>
        <v>1058</v>
      </c>
      <c r="J97" s="93">
        <f t="shared" si="30"/>
        <v>2631</v>
      </c>
      <c r="K97" s="94">
        <f>ROUNDDOWN(($L$116+ROUNDDOWN(($A97*IF(501&lt;=$A97,$L$128,IF(101&lt;=$A97,$L$127,IF(51&lt;=$A97,$L$126,IF(31&lt;=$A97,$L$125,IF(21&lt;=$A97,$L$124,IF(11&lt;=$A97,$L$123,IF(1&lt;=$A97,$L$122,0)))))))),0))*1.1,0)</f>
        <v>25678</v>
      </c>
      <c r="L97" s="95">
        <f t="shared" si="31"/>
        <v>18057</v>
      </c>
      <c r="M97" s="96">
        <f t="shared" si="32"/>
        <v>43735</v>
      </c>
      <c r="N97" s="97">
        <f t="shared" si="33"/>
        <v>1573</v>
      </c>
      <c r="O97" s="98">
        <f t="shared" si="34"/>
        <v>1159</v>
      </c>
      <c r="P97" s="99">
        <f t="shared" si="35"/>
        <v>2732</v>
      </c>
      <c r="Q97" s="100">
        <f>ROUNDDOWN(($R$116+ROUNDDOWN(($A97*IF(501&lt;=$A97,$R$128,IF(101&lt;=$A97,$R$127,IF(51&lt;=$A97,$R$126,IF(31&lt;=$A97,$R$125,IF(21&lt;=$A97,$R$124,IF(11&lt;=$A97,$R$123,IF(1&lt;=$A97,$R$122,0)))))))),0))*1.1,0)</f>
        <v>26998</v>
      </c>
      <c r="R97" s="101">
        <f t="shared" si="36"/>
        <v>19008</v>
      </c>
      <c r="S97" s="102">
        <f t="shared" si="37"/>
        <v>46006</v>
      </c>
      <c r="T97" s="103">
        <f t="shared" si="38"/>
        <v>1320</v>
      </c>
      <c r="U97" s="104">
        <f t="shared" si="39"/>
        <v>951</v>
      </c>
      <c r="V97" s="105">
        <f t="shared" si="40"/>
        <v>2271</v>
      </c>
      <c r="W97" s="106">
        <f t="shared" si="41"/>
        <v>4466</v>
      </c>
      <c r="X97" s="86">
        <f t="shared" si="41"/>
        <v>3168</v>
      </c>
      <c r="Y97" s="87">
        <f t="shared" si="41"/>
        <v>7634</v>
      </c>
      <c r="Z97" s="107">
        <f t="shared" si="42"/>
        <v>1.1982069944967157</v>
      </c>
      <c r="AA97" s="83">
        <f t="shared" si="42"/>
        <v>1.2</v>
      </c>
      <c r="AB97" s="83">
        <f t="shared" si="42"/>
        <v>1.1989471489627854</v>
      </c>
    </row>
    <row r="98" spans="1:28" s="57" customFormat="1" ht="18" customHeight="1" x14ac:dyDescent="0.25">
      <c r="A98" s="84">
        <v>93</v>
      </c>
      <c r="B98" s="85">
        <f>ROUNDDOWN(($C$116+ROUNDDOWN(($A98*IF(501&lt;=$A98,$C$128,IF(101&lt;=$A98,$C$127,IF(51&lt;=$A98,$C$126,IF(31&lt;=$A98,$C$125,IF(21&lt;=$A98,$C$124,IF(11&lt;=$A98,$C$123,IF(1&lt;=$A98,$C$122,0)))))))),0))*1.1,0)</f>
        <v>22721</v>
      </c>
      <c r="C98" s="106">
        <f t="shared" si="24"/>
        <v>16005</v>
      </c>
      <c r="D98" s="111">
        <f t="shared" si="25"/>
        <v>38726</v>
      </c>
      <c r="E98" s="88">
        <f>ROUNDDOWN(($F$116+ROUNDDOWN(($A98*IF(501&lt;=$A98,$F$128,IF(101&lt;=$A98,$F$127,IF(51&lt;=$A98,$F$126,IF(31&lt;=$A98,$F$125,IF(21&lt;=$A98,$F$124,IF(11&lt;=$A98,$F$123,IF(1&lt;=$A98,$F$122,0)))))))),0))*1.1,0)</f>
        <v>24307</v>
      </c>
      <c r="F98" s="89">
        <f t="shared" si="26"/>
        <v>17074</v>
      </c>
      <c r="G98" s="90">
        <f t="shared" si="27"/>
        <v>41381</v>
      </c>
      <c r="H98" s="91">
        <f t="shared" si="28"/>
        <v>1586</v>
      </c>
      <c r="I98" s="92">
        <f t="shared" si="29"/>
        <v>1069</v>
      </c>
      <c r="J98" s="93">
        <f t="shared" si="30"/>
        <v>2655</v>
      </c>
      <c r="K98" s="94">
        <f>ROUNDDOWN(($L$116+ROUNDDOWN(($A98*IF(501&lt;=$A98,$L$128,IF(101&lt;=$A98,$L$127,IF(51&lt;=$A98,$L$126,IF(31&lt;=$A98,$L$125,IF(21&lt;=$A98,$L$124,IF(11&lt;=$A98,$L$123,IF(1&lt;=$A98,$L$122,0)))))))),0))*1.1,0)</f>
        <v>25894</v>
      </c>
      <c r="L98" s="95">
        <f t="shared" si="31"/>
        <v>18245</v>
      </c>
      <c r="M98" s="96">
        <f t="shared" si="32"/>
        <v>44139</v>
      </c>
      <c r="N98" s="97">
        <f t="shared" si="33"/>
        <v>1587</v>
      </c>
      <c r="O98" s="98">
        <f t="shared" si="34"/>
        <v>1171</v>
      </c>
      <c r="P98" s="99">
        <f t="shared" si="35"/>
        <v>2758</v>
      </c>
      <c r="Q98" s="100">
        <f>ROUNDDOWN(($R$116+ROUNDDOWN(($A98*IF(501&lt;=$A98,$R$128,IF(101&lt;=$A98,$R$127,IF(51&lt;=$A98,$R$126,IF(31&lt;=$A98,$R$125,IF(21&lt;=$A98,$R$124,IF(11&lt;=$A98,$R$123,IF(1&lt;=$A98,$R$122,0)))))))),0))*1.1,0)</f>
        <v>27225</v>
      </c>
      <c r="R98" s="101">
        <f t="shared" si="36"/>
        <v>19206</v>
      </c>
      <c r="S98" s="102">
        <f t="shared" si="37"/>
        <v>46431</v>
      </c>
      <c r="T98" s="103">
        <f t="shared" si="38"/>
        <v>1331</v>
      </c>
      <c r="U98" s="104">
        <f t="shared" si="39"/>
        <v>961</v>
      </c>
      <c r="V98" s="105">
        <f t="shared" si="40"/>
        <v>2292</v>
      </c>
      <c r="W98" s="106">
        <f t="shared" si="41"/>
        <v>4504</v>
      </c>
      <c r="X98" s="86">
        <f t="shared" si="41"/>
        <v>3201</v>
      </c>
      <c r="Y98" s="87">
        <f t="shared" si="41"/>
        <v>7705</v>
      </c>
      <c r="Z98" s="107">
        <f t="shared" si="42"/>
        <v>1.1982307116764226</v>
      </c>
      <c r="AA98" s="83">
        <f t="shared" si="42"/>
        <v>1.2</v>
      </c>
      <c r="AB98" s="83">
        <f t="shared" si="42"/>
        <v>1.198961937716263</v>
      </c>
    </row>
    <row r="99" spans="1:28" s="57" customFormat="1" ht="18" customHeight="1" x14ac:dyDescent="0.25">
      <c r="A99" s="84">
        <v>94</v>
      </c>
      <c r="B99" s="85">
        <f>ROUNDDOWN(($C$116+ROUNDDOWN(($A99*IF(501&lt;=$A99,$C$128,IF(101&lt;=$A99,$C$127,IF(51&lt;=$A99,$C$126,IF(31&lt;=$A99,$C$125,IF(21&lt;=$A99,$C$124,IF(11&lt;=$A99,$C$123,IF(1&lt;=$A99,$C$122,0)))))))),0))*1.1,0)</f>
        <v>22910</v>
      </c>
      <c r="C99" s="106">
        <f t="shared" si="24"/>
        <v>16170</v>
      </c>
      <c r="D99" s="111">
        <f t="shared" si="25"/>
        <v>39080</v>
      </c>
      <c r="E99" s="88">
        <f>ROUNDDOWN(($F$116+ROUNDDOWN(($A99*IF(501&lt;=$A99,$F$128,IF(101&lt;=$A99,$F$127,IF(51&lt;=$A99,$F$126,IF(31&lt;=$A99,$F$125,IF(21&lt;=$A99,$F$124,IF(11&lt;=$A99,$F$123,IF(1&lt;=$A99,$F$122,0)))))))),0))*1.1,0)</f>
        <v>24510</v>
      </c>
      <c r="F99" s="89">
        <f t="shared" si="26"/>
        <v>17250</v>
      </c>
      <c r="G99" s="90">
        <f t="shared" si="27"/>
        <v>41760</v>
      </c>
      <c r="H99" s="91">
        <f t="shared" si="28"/>
        <v>1600</v>
      </c>
      <c r="I99" s="92">
        <f t="shared" si="29"/>
        <v>1080</v>
      </c>
      <c r="J99" s="93">
        <f t="shared" si="30"/>
        <v>2680</v>
      </c>
      <c r="K99" s="94">
        <f>ROUNDDOWN(($L$116+ROUNDDOWN(($A99*IF(501&lt;=$A99,$L$128,IF(101&lt;=$A99,$L$127,IF(51&lt;=$A99,$L$126,IF(31&lt;=$A99,$L$125,IF(21&lt;=$A99,$L$124,IF(11&lt;=$A99,$L$123,IF(1&lt;=$A99,$L$122,0)))))))),0))*1.1,0)</f>
        <v>26109</v>
      </c>
      <c r="L99" s="95">
        <f t="shared" si="31"/>
        <v>18433</v>
      </c>
      <c r="M99" s="96">
        <f t="shared" si="32"/>
        <v>44542</v>
      </c>
      <c r="N99" s="97">
        <f t="shared" si="33"/>
        <v>1599</v>
      </c>
      <c r="O99" s="98">
        <f t="shared" si="34"/>
        <v>1183</v>
      </c>
      <c r="P99" s="99">
        <f t="shared" si="35"/>
        <v>2782</v>
      </c>
      <c r="Q99" s="100">
        <f>ROUNDDOWN(($R$116+ROUNDDOWN(($A99*IF(501&lt;=$A99,$R$128,IF(101&lt;=$A99,$R$127,IF(51&lt;=$A99,$R$126,IF(31&lt;=$A99,$R$125,IF(21&lt;=$A99,$R$124,IF(11&lt;=$A99,$R$123,IF(1&lt;=$A99,$R$122,0)))))))),0))*1.1,0)</f>
        <v>27451</v>
      </c>
      <c r="R99" s="101">
        <f t="shared" si="36"/>
        <v>19404</v>
      </c>
      <c r="S99" s="102">
        <f t="shared" si="37"/>
        <v>46855</v>
      </c>
      <c r="T99" s="103">
        <f t="shared" si="38"/>
        <v>1342</v>
      </c>
      <c r="U99" s="104">
        <f t="shared" si="39"/>
        <v>971</v>
      </c>
      <c r="V99" s="105">
        <f t="shared" si="40"/>
        <v>2313</v>
      </c>
      <c r="W99" s="106">
        <f t="shared" si="41"/>
        <v>4541</v>
      </c>
      <c r="X99" s="86">
        <f t="shared" si="41"/>
        <v>3234</v>
      </c>
      <c r="Y99" s="87">
        <f t="shared" si="41"/>
        <v>7775</v>
      </c>
      <c r="Z99" s="107">
        <f t="shared" si="42"/>
        <v>1.1982103884766477</v>
      </c>
      <c r="AA99" s="83">
        <f t="shared" si="42"/>
        <v>1.2</v>
      </c>
      <c r="AB99" s="83">
        <f t="shared" si="42"/>
        <v>1.1989508700102354</v>
      </c>
    </row>
    <row r="100" spans="1:28" s="57" customFormat="1" ht="18" customHeight="1" x14ac:dyDescent="0.25">
      <c r="A100" s="84">
        <v>95</v>
      </c>
      <c r="B100" s="85">
        <f>ROUNDDOWN(($C$116+ROUNDDOWN(($A100*IF(501&lt;=$A100,$C$128,IF(101&lt;=$A100,$C$127,IF(51&lt;=$A100,$C$126,IF(31&lt;=$A100,$C$125,IF(21&lt;=$A100,$C$124,IF(11&lt;=$A100,$C$123,IF(1&lt;=$A100,$C$122,0)))))))),0))*1.1,0)</f>
        <v>23100</v>
      </c>
      <c r="C100" s="106">
        <f t="shared" si="24"/>
        <v>16335</v>
      </c>
      <c r="D100" s="111">
        <f t="shared" si="25"/>
        <v>39435</v>
      </c>
      <c r="E100" s="88">
        <f>ROUNDDOWN(($F$116+ROUNDDOWN(($A100*IF(501&lt;=$A100,$F$128,IF(101&lt;=$A100,$F$127,IF(51&lt;=$A100,$F$126,IF(31&lt;=$A100,$F$125,IF(21&lt;=$A100,$F$124,IF(11&lt;=$A100,$F$123,IF(1&lt;=$A100,$F$122,0)))))))),0))*1.1,0)</f>
        <v>24712</v>
      </c>
      <c r="F100" s="89">
        <f t="shared" si="26"/>
        <v>17426</v>
      </c>
      <c r="G100" s="90">
        <f t="shared" si="27"/>
        <v>42138</v>
      </c>
      <c r="H100" s="91">
        <f t="shared" si="28"/>
        <v>1612</v>
      </c>
      <c r="I100" s="92">
        <f t="shared" si="29"/>
        <v>1091</v>
      </c>
      <c r="J100" s="93">
        <f t="shared" si="30"/>
        <v>2703</v>
      </c>
      <c r="K100" s="94">
        <f>ROUNDDOWN(($L$116+ROUNDDOWN(($A100*IF(501&lt;=$A100,$L$128,IF(101&lt;=$A100,$L$127,IF(51&lt;=$A100,$L$126,IF(31&lt;=$A100,$L$125,IF(21&lt;=$A100,$L$124,IF(11&lt;=$A100,$L$123,IF(1&lt;=$A100,$L$122,0)))))))),0))*1.1,0)</f>
        <v>26325</v>
      </c>
      <c r="L100" s="95">
        <f t="shared" si="31"/>
        <v>18621</v>
      </c>
      <c r="M100" s="96">
        <f t="shared" si="32"/>
        <v>44946</v>
      </c>
      <c r="N100" s="97">
        <f t="shared" si="33"/>
        <v>1613</v>
      </c>
      <c r="O100" s="98">
        <f t="shared" si="34"/>
        <v>1195</v>
      </c>
      <c r="P100" s="99">
        <f t="shared" si="35"/>
        <v>2808</v>
      </c>
      <c r="Q100" s="100">
        <f>ROUNDDOWN(($R$116+ROUNDDOWN(($A100*IF(501&lt;=$A100,$R$128,IF(101&lt;=$A100,$R$127,IF(51&lt;=$A100,$R$126,IF(31&lt;=$A100,$R$125,IF(21&lt;=$A100,$R$124,IF(11&lt;=$A100,$R$123,IF(1&lt;=$A100,$R$122,0)))))))),0))*1.1,0)</f>
        <v>27678</v>
      </c>
      <c r="R100" s="101">
        <f t="shared" si="36"/>
        <v>19602</v>
      </c>
      <c r="S100" s="102">
        <f t="shared" si="37"/>
        <v>47280</v>
      </c>
      <c r="T100" s="103">
        <f t="shared" si="38"/>
        <v>1353</v>
      </c>
      <c r="U100" s="104">
        <f t="shared" si="39"/>
        <v>981</v>
      </c>
      <c r="V100" s="105">
        <f t="shared" si="40"/>
        <v>2334</v>
      </c>
      <c r="W100" s="106">
        <f t="shared" si="41"/>
        <v>4578</v>
      </c>
      <c r="X100" s="86">
        <f t="shared" si="41"/>
        <v>3267</v>
      </c>
      <c r="Y100" s="87">
        <f t="shared" si="41"/>
        <v>7845</v>
      </c>
      <c r="Z100" s="107">
        <f t="shared" si="42"/>
        <v>1.1981818181818182</v>
      </c>
      <c r="AA100" s="83">
        <f t="shared" si="42"/>
        <v>1.2</v>
      </c>
      <c r="AB100" s="83">
        <f t="shared" si="42"/>
        <v>1.1989349562571321</v>
      </c>
    </row>
    <row r="101" spans="1:28" s="57" customFormat="1" ht="18" customHeight="1" x14ac:dyDescent="0.25">
      <c r="A101" s="84">
        <v>96</v>
      </c>
      <c r="B101" s="85">
        <f>ROUNDDOWN(($C$116+ROUNDDOWN(($A101*IF(501&lt;=$A101,$C$128,IF(101&lt;=$A101,$C$127,IF(51&lt;=$A101,$C$126,IF(31&lt;=$A101,$C$125,IF(21&lt;=$A101,$C$124,IF(11&lt;=$A101,$C$123,IF(1&lt;=$A101,$C$122,0)))))))),0))*1.1,0)</f>
        <v>23289</v>
      </c>
      <c r="C101" s="106">
        <f t="shared" si="24"/>
        <v>16500</v>
      </c>
      <c r="D101" s="111">
        <f t="shared" si="25"/>
        <v>39789</v>
      </c>
      <c r="E101" s="88">
        <f>ROUNDDOWN(($F$116+ROUNDDOWN(($A101*IF(501&lt;=$A101,$F$128,IF(101&lt;=$A101,$F$127,IF(51&lt;=$A101,$F$126,IF(31&lt;=$A101,$F$125,IF(21&lt;=$A101,$F$124,IF(11&lt;=$A101,$F$123,IF(1&lt;=$A101,$F$122,0)))))))),0))*1.1,0)</f>
        <v>24915</v>
      </c>
      <c r="F101" s="89">
        <f t="shared" si="26"/>
        <v>17602</v>
      </c>
      <c r="G101" s="90">
        <f t="shared" si="27"/>
        <v>42517</v>
      </c>
      <c r="H101" s="91">
        <f t="shared" si="28"/>
        <v>1626</v>
      </c>
      <c r="I101" s="92">
        <f t="shared" si="29"/>
        <v>1102</v>
      </c>
      <c r="J101" s="93">
        <f t="shared" si="30"/>
        <v>2728</v>
      </c>
      <c r="K101" s="94">
        <f>ROUNDDOWN(($L$116+ROUNDDOWN(($A101*IF(501&lt;=$A101,$L$128,IF(101&lt;=$A101,$L$127,IF(51&lt;=$A101,$L$126,IF(31&lt;=$A101,$L$125,IF(21&lt;=$A101,$L$124,IF(11&lt;=$A101,$L$123,IF(1&lt;=$A101,$L$122,0)))))))),0))*1.1,0)</f>
        <v>26540</v>
      </c>
      <c r="L101" s="95">
        <f t="shared" si="31"/>
        <v>18810</v>
      </c>
      <c r="M101" s="96">
        <f t="shared" si="32"/>
        <v>45350</v>
      </c>
      <c r="N101" s="97">
        <f t="shared" si="33"/>
        <v>1625</v>
      </c>
      <c r="O101" s="98">
        <f t="shared" si="34"/>
        <v>1208</v>
      </c>
      <c r="P101" s="99">
        <f t="shared" si="35"/>
        <v>2833</v>
      </c>
      <c r="Q101" s="100">
        <f>ROUNDDOWN(($R$116+ROUNDDOWN(($A101*IF(501&lt;=$A101,$R$128,IF(101&lt;=$A101,$R$127,IF(51&lt;=$A101,$R$126,IF(31&lt;=$A101,$R$125,IF(21&lt;=$A101,$R$124,IF(11&lt;=$A101,$R$123,IF(1&lt;=$A101,$R$122,0)))))))),0))*1.1,0)</f>
        <v>27904</v>
      </c>
      <c r="R101" s="101">
        <f t="shared" si="36"/>
        <v>19800</v>
      </c>
      <c r="S101" s="102">
        <f t="shared" si="37"/>
        <v>47704</v>
      </c>
      <c r="T101" s="103">
        <f t="shared" si="38"/>
        <v>1364</v>
      </c>
      <c r="U101" s="104">
        <f t="shared" si="39"/>
        <v>990</v>
      </c>
      <c r="V101" s="105">
        <f t="shared" si="40"/>
        <v>2354</v>
      </c>
      <c r="W101" s="106">
        <f t="shared" si="41"/>
        <v>4615</v>
      </c>
      <c r="X101" s="86">
        <f t="shared" si="41"/>
        <v>3300</v>
      </c>
      <c r="Y101" s="87">
        <f t="shared" si="41"/>
        <v>7915</v>
      </c>
      <c r="Z101" s="107">
        <f t="shared" si="42"/>
        <v>1.1981622225084805</v>
      </c>
      <c r="AA101" s="83">
        <f t="shared" si="42"/>
        <v>1.2</v>
      </c>
      <c r="AB101" s="83">
        <f t="shared" si="42"/>
        <v>1.1989243258186937</v>
      </c>
    </row>
    <row r="102" spans="1:28" s="57" customFormat="1" ht="18" customHeight="1" x14ac:dyDescent="0.25">
      <c r="A102" s="84">
        <v>97</v>
      </c>
      <c r="B102" s="85">
        <f>ROUNDDOWN(($C$116+ROUNDDOWN(($A102*IF(501&lt;=$A102,$C$128,IF(101&lt;=$A102,$C$127,IF(51&lt;=$A102,$C$126,IF(31&lt;=$A102,$C$125,IF(21&lt;=$A102,$C$124,IF(11&lt;=$A102,$C$123,IF(1&lt;=$A102,$C$122,0)))))))),0))*1.1,0)</f>
        <v>23478</v>
      </c>
      <c r="C102" s="106">
        <f t="shared" si="24"/>
        <v>16665</v>
      </c>
      <c r="D102" s="111">
        <f t="shared" si="25"/>
        <v>40143</v>
      </c>
      <c r="E102" s="88">
        <f>ROUNDDOWN(($F$116+ROUNDDOWN(($A102*IF(501&lt;=$A102,$F$128,IF(101&lt;=$A102,$F$127,IF(51&lt;=$A102,$F$126,IF(31&lt;=$A102,$F$125,IF(21&lt;=$A102,$F$124,IF(11&lt;=$A102,$F$123,IF(1&lt;=$A102,$F$122,0)))))))),0))*1.1,0)</f>
        <v>25117</v>
      </c>
      <c r="F102" s="89">
        <f t="shared" si="26"/>
        <v>17778</v>
      </c>
      <c r="G102" s="90">
        <f t="shared" si="27"/>
        <v>42895</v>
      </c>
      <c r="H102" s="91">
        <f t="shared" si="28"/>
        <v>1639</v>
      </c>
      <c r="I102" s="92">
        <f t="shared" si="29"/>
        <v>1113</v>
      </c>
      <c r="J102" s="93">
        <f t="shared" si="30"/>
        <v>2752</v>
      </c>
      <c r="K102" s="94">
        <f>ROUNDDOWN(($L$116+ROUNDDOWN(($A102*IF(501&lt;=$A102,$L$128,IF(101&lt;=$A102,$L$127,IF(51&lt;=$A102,$L$126,IF(31&lt;=$A102,$L$125,IF(21&lt;=$A102,$L$124,IF(11&lt;=$A102,$L$123,IF(1&lt;=$A102,$L$122,0)))))))),0))*1.1,0)</f>
        <v>26756</v>
      </c>
      <c r="L102" s="95">
        <f t="shared" si="31"/>
        <v>18998</v>
      </c>
      <c r="M102" s="96">
        <f t="shared" si="32"/>
        <v>45754</v>
      </c>
      <c r="N102" s="97">
        <f t="shared" si="33"/>
        <v>1639</v>
      </c>
      <c r="O102" s="98">
        <f t="shared" si="34"/>
        <v>1220</v>
      </c>
      <c r="P102" s="99">
        <f t="shared" si="35"/>
        <v>2859</v>
      </c>
      <c r="Q102" s="100">
        <f>ROUNDDOWN(($R$116+ROUNDDOWN(($A102*IF(501&lt;=$A102,$R$128,IF(101&lt;=$A102,$R$127,IF(51&lt;=$A102,$R$126,IF(31&lt;=$A102,$R$125,IF(21&lt;=$A102,$R$124,IF(11&lt;=$A102,$R$123,IF(1&lt;=$A102,$R$122,0)))))))),0))*1.1,0)</f>
        <v>28131</v>
      </c>
      <c r="R102" s="101">
        <f t="shared" si="36"/>
        <v>19998</v>
      </c>
      <c r="S102" s="102">
        <f t="shared" si="37"/>
        <v>48129</v>
      </c>
      <c r="T102" s="103">
        <f t="shared" si="38"/>
        <v>1375</v>
      </c>
      <c r="U102" s="104">
        <f t="shared" si="39"/>
        <v>1000</v>
      </c>
      <c r="V102" s="105">
        <f t="shared" si="40"/>
        <v>2375</v>
      </c>
      <c r="W102" s="106">
        <f t="shared" si="41"/>
        <v>4653</v>
      </c>
      <c r="X102" s="86">
        <f t="shared" si="41"/>
        <v>3333</v>
      </c>
      <c r="Y102" s="87">
        <f t="shared" si="41"/>
        <v>7986</v>
      </c>
      <c r="Z102" s="107">
        <f t="shared" si="42"/>
        <v>1.1981855353948376</v>
      </c>
      <c r="AA102" s="83">
        <f t="shared" si="42"/>
        <v>1.2</v>
      </c>
      <c r="AB102" s="83">
        <f t="shared" si="42"/>
        <v>1.1989387938121217</v>
      </c>
    </row>
    <row r="103" spans="1:28" s="57" customFormat="1" ht="18" customHeight="1" x14ac:dyDescent="0.25">
      <c r="A103" s="84">
        <v>98</v>
      </c>
      <c r="B103" s="85">
        <f>ROUNDDOWN(($C$116+ROUNDDOWN(($A103*IF(501&lt;=$A103,$C$128,IF(101&lt;=$A103,$C$127,IF(51&lt;=$A103,$C$126,IF(31&lt;=$A103,$C$125,IF(21&lt;=$A103,$C$124,IF(11&lt;=$A103,$C$123,IF(1&lt;=$A103,$C$122,0)))))))),0))*1.1,0)</f>
        <v>23667</v>
      </c>
      <c r="C103" s="106">
        <f t="shared" si="24"/>
        <v>16830</v>
      </c>
      <c r="D103" s="111">
        <f t="shared" si="25"/>
        <v>40497</v>
      </c>
      <c r="E103" s="88">
        <f>ROUNDDOWN(($F$116+ROUNDDOWN(($A103*IF(501&lt;=$A103,$F$128,IF(101&lt;=$A103,$F$127,IF(51&lt;=$A103,$F$126,IF(31&lt;=$A103,$F$125,IF(21&lt;=$A103,$F$124,IF(11&lt;=$A103,$F$123,IF(1&lt;=$A103,$F$122,0)))))))),0))*1.1,0)</f>
        <v>25319</v>
      </c>
      <c r="F103" s="89">
        <f t="shared" si="26"/>
        <v>17954</v>
      </c>
      <c r="G103" s="90">
        <f t="shared" si="27"/>
        <v>43273</v>
      </c>
      <c r="H103" s="91">
        <f t="shared" si="28"/>
        <v>1652</v>
      </c>
      <c r="I103" s="92">
        <f t="shared" si="29"/>
        <v>1124</v>
      </c>
      <c r="J103" s="93">
        <f t="shared" si="30"/>
        <v>2776</v>
      </c>
      <c r="K103" s="94">
        <f>ROUNDDOWN(($L$116+ROUNDDOWN(($A103*IF(501&lt;=$A103,$L$128,IF(101&lt;=$A103,$L$127,IF(51&lt;=$A103,$L$126,IF(31&lt;=$A103,$L$125,IF(21&lt;=$A103,$L$124,IF(11&lt;=$A103,$L$123,IF(1&lt;=$A103,$L$122,0)))))))),0))*1.1,0)</f>
        <v>26972</v>
      </c>
      <c r="L103" s="95">
        <f t="shared" si="31"/>
        <v>19186</v>
      </c>
      <c r="M103" s="96">
        <f t="shared" si="32"/>
        <v>46158</v>
      </c>
      <c r="N103" s="97">
        <f t="shared" si="33"/>
        <v>1653</v>
      </c>
      <c r="O103" s="98">
        <f t="shared" si="34"/>
        <v>1232</v>
      </c>
      <c r="P103" s="99">
        <f t="shared" si="35"/>
        <v>2885</v>
      </c>
      <c r="Q103" s="100">
        <f>ROUNDDOWN(($R$116+ROUNDDOWN(($A103*IF(501&lt;=$A103,$R$128,IF(101&lt;=$A103,$R$127,IF(51&lt;=$A103,$R$126,IF(31&lt;=$A103,$R$125,IF(21&lt;=$A103,$R$124,IF(11&lt;=$A103,$R$123,IF(1&lt;=$A103,$R$122,0)))))))),0))*1.1,0)</f>
        <v>28358</v>
      </c>
      <c r="R103" s="101">
        <f t="shared" si="36"/>
        <v>20196</v>
      </c>
      <c r="S103" s="102">
        <f t="shared" si="37"/>
        <v>48554</v>
      </c>
      <c r="T103" s="103">
        <f t="shared" si="38"/>
        <v>1386</v>
      </c>
      <c r="U103" s="104">
        <f t="shared" si="39"/>
        <v>1010</v>
      </c>
      <c r="V103" s="105">
        <f t="shared" si="40"/>
        <v>2396</v>
      </c>
      <c r="W103" s="106">
        <f t="shared" si="41"/>
        <v>4691</v>
      </c>
      <c r="X103" s="86">
        <f t="shared" si="41"/>
        <v>3366</v>
      </c>
      <c r="Y103" s="87">
        <f t="shared" si="41"/>
        <v>8057</v>
      </c>
      <c r="Z103" s="107">
        <f t="shared" si="42"/>
        <v>1.1982084759369587</v>
      </c>
      <c r="AA103" s="83">
        <f t="shared" si="42"/>
        <v>1.2</v>
      </c>
      <c r="AB103" s="83">
        <f t="shared" si="42"/>
        <v>1.1989530088648541</v>
      </c>
    </row>
    <row r="104" spans="1:28" s="57" customFormat="1" ht="18" customHeight="1" x14ac:dyDescent="0.25">
      <c r="A104" s="84">
        <v>99</v>
      </c>
      <c r="B104" s="85">
        <f>ROUNDDOWN(($C$116+ROUNDDOWN(($A104*IF(501&lt;=$A104,$C$128,IF(101&lt;=$A104,$C$127,IF(51&lt;=$A104,$C$126,IF(31&lt;=$A104,$C$125,IF(21&lt;=$A104,$C$124,IF(11&lt;=$A104,$C$123,IF(1&lt;=$A104,$C$122,0)))))))),0))*1.1,0)</f>
        <v>23856</v>
      </c>
      <c r="C104" s="106">
        <f t="shared" si="24"/>
        <v>16995</v>
      </c>
      <c r="D104" s="111">
        <f t="shared" si="25"/>
        <v>40851</v>
      </c>
      <c r="E104" s="88">
        <f>ROUNDDOWN(($F$116+ROUNDDOWN(($A104*IF(501&lt;=$A104,$F$128,IF(101&lt;=$A104,$F$127,IF(51&lt;=$A104,$F$126,IF(31&lt;=$A104,$F$125,IF(21&lt;=$A104,$F$124,IF(11&lt;=$A104,$F$123,IF(1&lt;=$A104,$F$122,0)))))))),0))*1.1,0)</f>
        <v>25522</v>
      </c>
      <c r="F104" s="89">
        <f t="shared" si="26"/>
        <v>18130</v>
      </c>
      <c r="G104" s="90">
        <f t="shared" si="27"/>
        <v>43652</v>
      </c>
      <c r="H104" s="91">
        <f t="shared" si="28"/>
        <v>1666</v>
      </c>
      <c r="I104" s="92">
        <f t="shared" si="29"/>
        <v>1135</v>
      </c>
      <c r="J104" s="93">
        <f t="shared" si="30"/>
        <v>2801</v>
      </c>
      <c r="K104" s="94">
        <f>ROUNDDOWN(($L$116+ROUNDDOWN(($A104*IF(501&lt;=$A104,$L$128,IF(101&lt;=$A104,$L$127,IF(51&lt;=$A104,$L$126,IF(31&lt;=$A104,$L$125,IF(21&lt;=$A104,$L$124,IF(11&lt;=$A104,$L$123,IF(1&lt;=$A104,$L$122,0)))))))),0))*1.1,0)</f>
        <v>27187</v>
      </c>
      <c r="L104" s="95">
        <f t="shared" si="31"/>
        <v>19374</v>
      </c>
      <c r="M104" s="96">
        <f t="shared" si="32"/>
        <v>46561</v>
      </c>
      <c r="N104" s="97">
        <f t="shared" si="33"/>
        <v>1665</v>
      </c>
      <c r="O104" s="98">
        <f t="shared" si="34"/>
        <v>1244</v>
      </c>
      <c r="P104" s="99">
        <f t="shared" si="35"/>
        <v>2909</v>
      </c>
      <c r="Q104" s="100">
        <f>ROUNDDOWN(($R$116+ROUNDDOWN(($A104*IF(501&lt;=$A104,$R$128,IF(101&lt;=$A104,$R$127,IF(51&lt;=$A104,$R$126,IF(31&lt;=$A104,$R$125,IF(21&lt;=$A104,$R$124,IF(11&lt;=$A104,$R$123,IF(1&lt;=$A104,$R$122,0)))))))),0))*1.1,0)</f>
        <v>28584</v>
      </c>
      <c r="R104" s="101">
        <f t="shared" si="36"/>
        <v>20394</v>
      </c>
      <c r="S104" s="102">
        <f t="shared" si="37"/>
        <v>48978</v>
      </c>
      <c r="T104" s="103">
        <f t="shared" si="38"/>
        <v>1397</v>
      </c>
      <c r="U104" s="104">
        <f t="shared" si="39"/>
        <v>1020</v>
      </c>
      <c r="V104" s="105">
        <f t="shared" si="40"/>
        <v>2417</v>
      </c>
      <c r="W104" s="106">
        <f t="shared" si="41"/>
        <v>4728</v>
      </c>
      <c r="X104" s="86">
        <f t="shared" si="41"/>
        <v>3399</v>
      </c>
      <c r="Y104" s="87">
        <f t="shared" si="41"/>
        <v>8127</v>
      </c>
      <c r="Z104" s="107">
        <f t="shared" si="42"/>
        <v>1.1981891348088531</v>
      </c>
      <c r="AA104" s="83">
        <f t="shared" si="42"/>
        <v>1.2</v>
      </c>
      <c r="AB104" s="83">
        <f t="shared" si="42"/>
        <v>1.1989424983476538</v>
      </c>
    </row>
    <row r="105" spans="1:28" s="57" customFormat="1" ht="18" customHeight="1" x14ac:dyDescent="0.25">
      <c r="A105" s="84">
        <v>100</v>
      </c>
      <c r="B105" s="85">
        <f>ROUNDDOWN(($C$116+ROUNDDOWN(($A105*IF(501&lt;=$A105,$C$128,IF(101&lt;=$A105,$C$127,IF(51&lt;=$A105,$C$126,IF(31&lt;=$A105,$C$125,IF(21&lt;=$A105,$C$124,IF(11&lt;=$A105,$C$123,IF(1&lt;=$A105,$C$122,0)))))))),0))*1.1,0)</f>
        <v>24046</v>
      </c>
      <c r="C105" s="106">
        <f t="shared" si="24"/>
        <v>17160</v>
      </c>
      <c r="D105" s="111">
        <f t="shared" si="25"/>
        <v>41206</v>
      </c>
      <c r="E105" s="88">
        <f>ROUNDDOWN(($F$116+ROUNDDOWN(($A105*IF(501&lt;=$A105,$F$128,IF(101&lt;=$A105,$F$127,IF(51&lt;=$A105,$F$126,IF(31&lt;=$A105,$F$125,IF(21&lt;=$A105,$F$124,IF(11&lt;=$A105,$F$123,IF(1&lt;=$A105,$F$122,0)))))))),0))*1.1,0)</f>
        <v>25724</v>
      </c>
      <c r="F105" s="89">
        <f t="shared" si="26"/>
        <v>18306</v>
      </c>
      <c r="G105" s="90">
        <f t="shared" si="27"/>
        <v>44030</v>
      </c>
      <c r="H105" s="91">
        <f t="shared" si="28"/>
        <v>1678</v>
      </c>
      <c r="I105" s="92">
        <f t="shared" si="29"/>
        <v>1146</v>
      </c>
      <c r="J105" s="93">
        <f t="shared" si="30"/>
        <v>2824</v>
      </c>
      <c r="K105" s="94">
        <f>ROUNDDOWN(($L$116+ROUNDDOWN(($A105*IF(501&lt;=$A105,$L$128,IF(101&lt;=$A105,$L$127,IF(51&lt;=$A105,$L$126,IF(31&lt;=$A105,$L$125,IF(21&lt;=$A105,$L$124,IF(11&lt;=$A105,$L$123,IF(1&lt;=$A105,$L$122,0)))))))),0))*1.1,0)</f>
        <v>27403</v>
      </c>
      <c r="L105" s="95">
        <f t="shared" si="31"/>
        <v>19562</v>
      </c>
      <c r="M105" s="96">
        <f t="shared" si="32"/>
        <v>46965</v>
      </c>
      <c r="N105" s="97">
        <f t="shared" si="33"/>
        <v>1679</v>
      </c>
      <c r="O105" s="98">
        <f t="shared" si="34"/>
        <v>1256</v>
      </c>
      <c r="P105" s="99">
        <f t="shared" si="35"/>
        <v>2935</v>
      </c>
      <c r="Q105" s="100">
        <f>ROUNDDOWN(($R$116+ROUNDDOWN(($A105*IF(501&lt;=$A105,$R$128,IF(101&lt;=$A105,$R$127,IF(51&lt;=$A105,$R$126,IF(31&lt;=$A105,$R$125,IF(21&lt;=$A105,$R$124,IF(11&lt;=$A105,$R$123,IF(1&lt;=$A105,$R$122,0)))))))),0))*1.1,0)</f>
        <v>28811</v>
      </c>
      <c r="R105" s="101">
        <f t="shared" si="36"/>
        <v>20592</v>
      </c>
      <c r="S105" s="102">
        <f t="shared" si="37"/>
        <v>49403</v>
      </c>
      <c r="T105" s="103">
        <f t="shared" si="38"/>
        <v>1408</v>
      </c>
      <c r="U105" s="104">
        <f t="shared" si="39"/>
        <v>1030</v>
      </c>
      <c r="V105" s="105">
        <f t="shared" si="40"/>
        <v>2438</v>
      </c>
      <c r="W105" s="106">
        <f t="shared" si="41"/>
        <v>4765</v>
      </c>
      <c r="X105" s="86">
        <f t="shared" si="41"/>
        <v>3432</v>
      </c>
      <c r="Y105" s="87">
        <f t="shared" si="41"/>
        <v>8197</v>
      </c>
      <c r="Z105" s="107">
        <f t="shared" si="42"/>
        <v>1.1981618564418199</v>
      </c>
      <c r="AA105" s="83">
        <f t="shared" si="42"/>
        <v>1.2</v>
      </c>
      <c r="AB105" s="83">
        <f t="shared" si="42"/>
        <v>1.1989273406785419</v>
      </c>
    </row>
    <row r="106" spans="1:28" s="57" customFormat="1" ht="18" customHeight="1" x14ac:dyDescent="0.25">
      <c r="A106" s="84">
        <v>101</v>
      </c>
      <c r="B106" s="85">
        <f>ROUNDDOWN(($C$116+ROUNDDOWN(($A106*IF(501&lt;=$A106,$C$128,IF(101&lt;=$A106,$C$127,IF(51&lt;=$A106,$C$126,IF(31&lt;=$A106,$C$125,IF(21&lt;=$A106,$C$124,IF(11&lt;=$A106,$C$123,IF(1&lt;=$A106,$C$122,0)))))))),0))*1.1,0)</f>
        <v>28457</v>
      </c>
      <c r="C106" s="106">
        <f t="shared" si="24"/>
        <v>20102</v>
      </c>
      <c r="D106" s="111">
        <f t="shared" si="25"/>
        <v>48559</v>
      </c>
      <c r="E106" s="88">
        <f>ROUNDDOWN(($F$116+ROUNDDOWN(($A106*IF(501&lt;=$A106,$F$128,IF(101&lt;=$A106,$F$127,IF(51&lt;=$A106,$F$126,IF(31&lt;=$A106,$F$125,IF(21&lt;=$A106,$F$124,IF(11&lt;=$A106,$F$123,IF(1&lt;=$A106,$F$122,0)))))))),0))*1.1,0)</f>
        <v>30371</v>
      </c>
      <c r="F106" s="89">
        <f t="shared" si="26"/>
        <v>21481</v>
      </c>
      <c r="G106" s="90">
        <f t="shared" si="27"/>
        <v>51852</v>
      </c>
      <c r="H106" s="91">
        <f t="shared" si="28"/>
        <v>1914</v>
      </c>
      <c r="I106" s="92">
        <f t="shared" si="29"/>
        <v>1379</v>
      </c>
      <c r="J106" s="93">
        <f t="shared" si="30"/>
        <v>3293</v>
      </c>
      <c r="K106" s="94">
        <f>ROUNDDOWN(($L$116+ROUNDDOWN(($A106*IF(501&lt;=$A106,$L$128,IF(101&lt;=$A106,$L$127,IF(51&lt;=$A106,$L$126,IF(31&lt;=$A106,$L$125,IF(21&lt;=$A106,$L$124,IF(11&lt;=$A106,$L$123,IF(1&lt;=$A106,$L$122,0)))))))),0))*1.1,0)</f>
        <v>32396</v>
      </c>
      <c r="L106" s="95">
        <f t="shared" si="31"/>
        <v>22861</v>
      </c>
      <c r="M106" s="96">
        <f t="shared" si="32"/>
        <v>55257</v>
      </c>
      <c r="N106" s="97">
        <f t="shared" si="33"/>
        <v>2025</v>
      </c>
      <c r="O106" s="98">
        <f t="shared" si="34"/>
        <v>1380</v>
      </c>
      <c r="P106" s="99">
        <f t="shared" si="35"/>
        <v>3405</v>
      </c>
      <c r="Q106" s="100">
        <f>ROUNDDOWN(($R$116+ROUNDDOWN(($A106*IF(501&lt;=$A106,$R$128,IF(101&lt;=$A106,$R$127,IF(51&lt;=$A106,$R$126,IF(31&lt;=$A106,$R$125,IF(21&lt;=$A106,$R$124,IF(11&lt;=$A106,$R$123,IF(1&lt;=$A106,$R$122,0)))))))),0))*1.1,0)</f>
        <v>34148</v>
      </c>
      <c r="R106" s="101">
        <f t="shared" si="36"/>
        <v>24123</v>
      </c>
      <c r="S106" s="102">
        <f t="shared" si="37"/>
        <v>58271</v>
      </c>
      <c r="T106" s="103">
        <f t="shared" si="38"/>
        <v>1752</v>
      </c>
      <c r="U106" s="104">
        <f t="shared" si="39"/>
        <v>1262</v>
      </c>
      <c r="V106" s="105">
        <f t="shared" si="40"/>
        <v>3014</v>
      </c>
      <c r="W106" s="106">
        <f t="shared" si="41"/>
        <v>5691</v>
      </c>
      <c r="X106" s="86">
        <f t="shared" si="41"/>
        <v>4021</v>
      </c>
      <c r="Y106" s="87">
        <f t="shared" si="41"/>
        <v>9712</v>
      </c>
      <c r="Z106" s="107">
        <f t="shared" si="42"/>
        <v>1.1999859437045366</v>
      </c>
      <c r="AA106" s="83">
        <f t="shared" si="42"/>
        <v>1.2000298477763407</v>
      </c>
      <c r="AB106" s="83">
        <f t="shared" si="42"/>
        <v>1.2000041187009618</v>
      </c>
    </row>
    <row r="107" spans="1:28" s="57" customFormat="1" ht="18" customHeight="1" x14ac:dyDescent="0.25">
      <c r="A107" s="84">
        <v>500</v>
      </c>
      <c r="B107" s="85">
        <f>ROUNDDOWN(($C$116+ROUNDDOWN(($A107*IF(501&lt;=$A107,$C$128,IF(101&lt;=$A107,$C$127,IF(51&lt;=$A107,$C$126,IF(31&lt;=$A107,$C$125,IF(21&lt;=$A107,$C$124,IF(11&lt;=$A107,$C$123,IF(1&lt;=$A107,$C$122,0)))))))),0))*1.1,0)</f>
        <v>120626</v>
      </c>
      <c r="C107" s="106">
        <f t="shared" si="24"/>
        <v>96910</v>
      </c>
      <c r="D107" s="111">
        <f t="shared" si="25"/>
        <v>217536</v>
      </c>
      <c r="E107" s="88">
        <f>ROUNDDOWN(($F$116+ROUNDDOWN(($A107*IF(501&lt;=$A107,$F$128,IF(101&lt;=$A107,$F$127,IF(51&lt;=$A107,$F$126,IF(31&lt;=$A107,$F$125,IF(21&lt;=$A107,$F$124,IF(11&lt;=$A107,$F$123,IF(1&lt;=$A107,$F$122,0)))))))),0))*1.1,0)</f>
        <v>128684</v>
      </c>
      <c r="F107" s="89">
        <f t="shared" si="26"/>
        <v>103556</v>
      </c>
      <c r="G107" s="90">
        <f t="shared" si="27"/>
        <v>232240</v>
      </c>
      <c r="H107" s="91">
        <f t="shared" si="28"/>
        <v>8058</v>
      </c>
      <c r="I107" s="92">
        <f t="shared" si="29"/>
        <v>6646</v>
      </c>
      <c r="J107" s="93">
        <f t="shared" si="30"/>
        <v>14704</v>
      </c>
      <c r="K107" s="94">
        <f>ROUNDDOWN(($L$116+ROUNDDOWN(($A107*IF(501&lt;=$A107,$L$128,IF(101&lt;=$A107,$L$127,IF(51&lt;=$A107,$L$126,IF(31&lt;=$A107,$L$125,IF(21&lt;=$A107,$L$124,IF(11&lt;=$A107,$L$123,IF(1&lt;=$A107,$L$122,0)))))))),0))*1.1,0)</f>
        <v>137293</v>
      </c>
      <c r="L107" s="95">
        <f t="shared" si="31"/>
        <v>110202</v>
      </c>
      <c r="M107" s="96">
        <f t="shared" si="32"/>
        <v>247495</v>
      </c>
      <c r="N107" s="97">
        <f t="shared" si="33"/>
        <v>8609</v>
      </c>
      <c r="O107" s="98">
        <f t="shared" si="34"/>
        <v>6646</v>
      </c>
      <c r="P107" s="99">
        <f t="shared" si="35"/>
        <v>15255</v>
      </c>
      <c r="Q107" s="100">
        <f>ROUNDDOWN(($R$116+ROUNDDOWN(($A107*IF(501&lt;=$A107,$R$128,IF(101&lt;=$A107,$R$127,IF(51&lt;=$A107,$R$126,IF(31&lt;=$A107,$R$125,IF(21&lt;=$A107,$R$124,IF(11&lt;=$A107,$R$123,IF(1&lt;=$A107,$R$122,0)))))))),0))*1.1,0)</f>
        <v>144751</v>
      </c>
      <c r="R107" s="101">
        <f t="shared" si="36"/>
        <v>116292</v>
      </c>
      <c r="S107" s="102">
        <f t="shared" si="37"/>
        <v>261043</v>
      </c>
      <c r="T107" s="103">
        <f t="shared" si="38"/>
        <v>7458</v>
      </c>
      <c r="U107" s="104">
        <f t="shared" si="39"/>
        <v>6090</v>
      </c>
      <c r="V107" s="105">
        <f t="shared" si="40"/>
        <v>13548</v>
      </c>
      <c r="W107" s="106">
        <f t="shared" si="41"/>
        <v>24125</v>
      </c>
      <c r="X107" s="86">
        <f t="shared" si="41"/>
        <v>19382</v>
      </c>
      <c r="Y107" s="87">
        <f t="shared" si="41"/>
        <v>43507</v>
      </c>
      <c r="Z107" s="107">
        <f t="shared" si="42"/>
        <v>1.1999983419826572</v>
      </c>
      <c r="AA107" s="83">
        <f t="shared" si="42"/>
        <v>1.2</v>
      </c>
      <c r="AB107" s="83">
        <f t="shared" si="42"/>
        <v>1.1999990806119447</v>
      </c>
    </row>
    <row r="108" spans="1:28" s="57" customFormat="1" ht="18" customHeight="1" x14ac:dyDescent="0.25">
      <c r="A108" s="84">
        <v>1000</v>
      </c>
      <c r="B108" s="85">
        <f>ROUNDDOWN(($C$116+ROUNDDOWN(($A108*IF(501&lt;=$A108,$C$128,IF(101&lt;=$A108,$C$127,IF(51&lt;=$A108,$C$126,IF(31&lt;=$A108,$C$125,IF(21&lt;=$A108,$C$124,IF(11&lt;=$A108,$C$123,IF(1&lt;=$A108,$C$122,0)))))))),0))*1.1,0)</f>
        <v>273526</v>
      </c>
      <c r="C108" s="106">
        <f t="shared" si="24"/>
        <v>226160</v>
      </c>
      <c r="D108" s="111">
        <f t="shared" si="25"/>
        <v>499686</v>
      </c>
      <c r="E108" s="88">
        <f>ROUNDDOWN(($F$116+ROUNDDOWN(($A108*IF(501&lt;=$A108,$F$128,IF(101&lt;=$A108,$F$127,IF(51&lt;=$A108,$F$126,IF(31&lt;=$A108,$F$125,IF(21&lt;=$A108,$F$124,IF(11&lt;=$A108,$F$123,IF(1&lt;=$A108,$F$122,0)))))))),0))*1.1,0)</f>
        <v>292584</v>
      </c>
      <c r="F108" s="89">
        <f t="shared" si="26"/>
        <v>241606</v>
      </c>
      <c r="G108" s="90">
        <f t="shared" si="27"/>
        <v>534190</v>
      </c>
      <c r="H108" s="91">
        <f t="shared" si="28"/>
        <v>19058</v>
      </c>
      <c r="I108" s="92">
        <f t="shared" si="29"/>
        <v>15446</v>
      </c>
      <c r="J108" s="93">
        <f t="shared" si="30"/>
        <v>34504</v>
      </c>
      <c r="K108" s="94">
        <f>ROUNDDOWN(($L$116+ROUNDDOWN(($A108*IF(501&lt;=$A108,$L$128,IF(101&lt;=$A108,$L$127,IF(51&lt;=$A108,$L$126,IF(31&lt;=$A108,$L$125,IF(21&lt;=$A108,$L$124,IF(11&lt;=$A108,$L$123,IF(1&lt;=$A108,$L$122,0)))))))),0))*1.1,0)</f>
        <v>311643</v>
      </c>
      <c r="L108" s="95">
        <f t="shared" si="31"/>
        <v>257052</v>
      </c>
      <c r="M108" s="96">
        <f t="shared" si="32"/>
        <v>568695</v>
      </c>
      <c r="N108" s="97">
        <f t="shared" si="33"/>
        <v>19059</v>
      </c>
      <c r="O108" s="98">
        <f t="shared" si="34"/>
        <v>15446</v>
      </c>
      <c r="P108" s="99">
        <f t="shared" si="35"/>
        <v>34505</v>
      </c>
      <c r="Q108" s="100">
        <f>ROUNDDOWN(($R$116+ROUNDDOWN(($A108*IF(501&lt;=$A108,$R$128,IF(101&lt;=$A108,$R$127,IF(51&lt;=$A108,$R$126,IF(31&lt;=$A108,$R$125,IF(21&lt;=$A108,$R$124,IF(11&lt;=$A108,$R$123,IF(1&lt;=$A108,$R$122,0)))))))),0))*1.1,0)</f>
        <v>327351</v>
      </c>
      <c r="R108" s="101">
        <f t="shared" si="36"/>
        <v>271392</v>
      </c>
      <c r="S108" s="102">
        <f t="shared" si="37"/>
        <v>598743</v>
      </c>
      <c r="T108" s="103">
        <f t="shared" si="38"/>
        <v>15708</v>
      </c>
      <c r="U108" s="104">
        <f t="shared" si="39"/>
        <v>14340</v>
      </c>
      <c r="V108" s="105">
        <f t="shared" si="40"/>
        <v>30048</v>
      </c>
      <c r="W108" s="106">
        <f t="shared" si="41"/>
        <v>53825</v>
      </c>
      <c r="X108" s="86">
        <f t="shared" si="41"/>
        <v>45232</v>
      </c>
      <c r="Y108" s="87">
        <f t="shared" si="41"/>
        <v>99057</v>
      </c>
      <c r="Z108" s="107">
        <f t="shared" si="42"/>
        <v>1.1967820243779386</v>
      </c>
      <c r="AA108" s="83">
        <f t="shared" si="42"/>
        <v>1.2</v>
      </c>
      <c r="AB108" s="83">
        <f t="shared" si="42"/>
        <v>1.1982384937740902</v>
      </c>
    </row>
    <row r="109" spans="1:28" s="57" customFormat="1" ht="18" customHeight="1" x14ac:dyDescent="0.25">
      <c r="A109" s="149">
        <v>3000</v>
      </c>
      <c r="B109" s="150">
        <f>ROUNDDOWN(($C$116+ROUNDDOWN(($A109*IF(501&lt;=$A109,$C$128,IF(101&lt;=$A109,$C$127,IF(51&lt;=$A109,$C$126,IF(31&lt;=$A109,$C$125,IF(21&lt;=$A109,$C$124,IF(11&lt;=$A109,$C$123,IF(1&lt;=$A109,$C$122,0)))))))),0))*1.1,0)</f>
        <v>810326</v>
      </c>
      <c r="C109" s="151">
        <f t="shared" si="24"/>
        <v>677160</v>
      </c>
      <c r="D109" s="152">
        <f t="shared" si="25"/>
        <v>1487486</v>
      </c>
      <c r="E109" s="153">
        <f>ROUNDDOWN(($F$116+ROUNDDOWN(($A109*IF(501&lt;=$A109,$F$128,IF(101&lt;=$A109,$F$127,IF(51&lt;=$A109,$F$126,IF(31&lt;=$A109,$F$125,IF(21&lt;=$A109,$F$124,IF(11&lt;=$A109,$F$123,IF(1&lt;=$A109,$F$122,0)))))))),0))*1.1,0)</f>
        <v>866784</v>
      </c>
      <c r="F109" s="154">
        <f t="shared" si="26"/>
        <v>723406</v>
      </c>
      <c r="G109" s="155">
        <f t="shared" si="27"/>
        <v>1590190</v>
      </c>
      <c r="H109" s="156">
        <f t="shared" si="28"/>
        <v>56458</v>
      </c>
      <c r="I109" s="157">
        <f t="shared" si="29"/>
        <v>46246</v>
      </c>
      <c r="J109" s="158">
        <f t="shared" si="30"/>
        <v>102704</v>
      </c>
      <c r="K109" s="159">
        <f>ROUNDDOWN(($L$116+ROUNDDOWN(($A109*IF(501&lt;=$A109,$L$128,IF(101&lt;=$A109,$L$127,IF(51&lt;=$A109,$L$126,IF(31&lt;=$A109,$L$125,IF(21&lt;=$A109,$L$124,IF(11&lt;=$A109,$L$123,IF(1&lt;=$A109,$L$122,0)))))))),0))*1.1,0)</f>
        <v>923243</v>
      </c>
      <c r="L109" s="160">
        <f t="shared" si="31"/>
        <v>769652</v>
      </c>
      <c r="M109" s="161">
        <f t="shared" si="32"/>
        <v>1692895</v>
      </c>
      <c r="N109" s="162">
        <f t="shared" si="33"/>
        <v>56459</v>
      </c>
      <c r="O109" s="163">
        <f t="shared" si="34"/>
        <v>46246</v>
      </c>
      <c r="P109" s="164">
        <f t="shared" si="35"/>
        <v>102705</v>
      </c>
      <c r="Q109" s="165">
        <f>ROUNDDOWN(($R$116+ROUNDDOWN(($A109*IF(501&lt;=$A109,$R$128,IF(101&lt;=$A109,$R$127,IF(51&lt;=$A109,$R$126,IF(31&lt;=$A109,$R$125,IF(21&lt;=$A109,$R$124,IF(11&lt;=$A109,$R$123,IF(1&lt;=$A109,$R$122,0)))))))),0))*1.1,0)</f>
        <v>969751</v>
      </c>
      <c r="R109" s="166">
        <f t="shared" si="36"/>
        <v>812592</v>
      </c>
      <c r="S109" s="167">
        <f t="shared" si="37"/>
        <v>1782343</v>
      </c>
      <c r="T109" s="168">
        <f t="shared" si="38"/>
        <v>46508</v>
      </c>
      <c r="U109" s="169">
        <f t="shared" si="39"/>
        <v>42940</v>
      </c>
      <c r="V109" s="170">
        <f t="shared" si="40"/>
        <v>89448</v>
      </c>
      <c r="W109" s="151">
        <f t="shared" si="41"/>
        <v>159425</v>
      </c>
      <c r="X109" s="171">
        <f t="shared" si="41"/>
        <v>135432</v>
      </c>
      <c r="Y109" s="172">
        <f t="shared" si="41"/>
        <v>294857</v>
      </c>
      <c r="Z109" s="173">
        <f t="shared" si="42"/>
        <v>1.196741805150026</v>
      </c>
      <c r="AA109" s="173">
        <f t="shared" si="42"/>
        <v>1.2</v>
      </c>
      <c r="AB109" s="173">
        <f t="shared" si="42"/>
        <v>1.1982250589249244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61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77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111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51</v>
      </c>
      <c r="C125" s="141">
        <v>144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52</v>
      </c>
      <c r="C126" s="141">
        <v>172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53</v>
      </c>
      <c r="C127" s="141">
        <v>210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 t="s">
        <v>54</v>
      </c>
      <c r="C128" s="141">
        <v>244</v>
      </c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 t="s">
        <v>56</v>
      </c>
      <c r="C131" s="143"/>
      <c r="E131" s="143" t="s">
        <v>56</v>
      </c>
      <c r="F131" s="143"/>
      <c r="K131" s="143" t="s">
        <v>56</v>
      </c>
      <c r="L131" s="143"/>
      <c r="Q131" s="143" t="s">
        <v>56</v>
      </c>
      <c r="R131" s="143"/>
    </row>
    <row r="132" spans="2:18" ht="18" customHeight="1" x14ac:dyDescent="0.25">
      <c r="B132" s="144" t="s">
        <v>64</v>
      </c>
      <c r="C132" s="144">
        <v>600</v>
      </c>
      <c r="E132" s="144" t="s">
        <v>64</v>
      </c>
      <c r="F132" s="144">
        <v>642</v>
      </c>
      <c r="K132" s="144" t="s">
        <v>64</v>
      </c>
      <c r="L132" s="144">
        <v>684</v>
      </c>
      <c r="Q132" s="144" t="s">
        <v>64</v>
      </c>
      <c r="R132" s="144">
        <v>720</v>
      </c>
    </row>
    <row r="133" spans="2:18" ht="18" customHeight="1" x14ac:dyDescent="0.25">
      <c r="B133" s="144" t="s">
        <v>57</v>
      </c>
      <c r="C133" s="144">
        <v>55</v>
      </c>
      <c r="E133" s="144" t="s">
        <v>57</v>
      </c>
      <c r="F133" s="144">
        <v>58</v>
      </c>
      <c r="K133" s="144" t="s">
        <v>57</v>
      </c>
      <c r="L133" s="144">
        <v>62</v>
      </c>
      <c r="Q133" s="144" t="s">
        <v>57</v>
      </c>
      <c r="R133" s="144">
        <v>66</v>
      </c>
    </row>
    <row r="134" spans="2:18" ht="18" customHeight="1" x14ac:dyDescent="0.25">
      <c r="B134" s="144" t="s">
        <v>58</v>
      </c>
      <c r="C134" s="144">
        <v>70</v>
      </c>
      <c r="E134" s="144" t="s">
        <v>58</v>
      </c>
      <c r="F134" s="144">
        <v>74</v>
      </c>
      <c r="K134" s="144" t="s">
        <v>58</v>
      </c>
      <c r="L134" s="144">
        <v>79</v>
      </c>
      <c r="Q134" s="144" t="s">
        <v>58</v>
      </c>
      <c r="R134" s="144">
        <v>84</v>
      </c>
    </row>
    <row r="135" spans="2:18" ht="18" customHeight="1" x14ac:dyDescent="0.25">
      <c r="B135" s="144" t="s">
        <v>59</v>
      </c>
      <c r="C135" s="144">
        <v>100</v>
      </c>
      <c r="E135" s="144" t="s">
        <v>59</v>
      </c>
      <c r="F135" s="144">
        <v>107</v>
      </c>
      <c r="K135" s="144" t="s">
        <v>59</v>
      </c>
      <c r="L135" s="144">
        <v>114</v>
      </c>
      <c r="Q135" s="144" t="s">
        <v>59</v>
      </c>
      <c r="R135" s="144">
        <v>120</v>
      </c>
    </row>
    <row r="136" spans="2:18" ht="18" customHeight="1" x14ac:dyDescent="0.25">
      <c r="B136" s="144" t="s">
        <v>60</v>
      </c>
      <c r="C136" s="144">
        <v>125</v>
      </c>
      <c r="E136" s="144" t="s">
        <v>60</v>
      </c>
      <c r="F136" s="144">
        <v>133</v>
      </c>
      <c r="K136" s="144" t="s">
        <v>60</v>
      </c>
      <c r="L136" s="144">
        <v>142</v>
      </c>
      <c r="Q136" s="144" t="s">
        <v>60</v>
      </c>
      <c r="R136" s="144">
        <v>150</v>
      </c>
    </row>
    <row r="137" spans="2:18" ht="18" customHeight="1" x14ac:dyDescent="0.25">
      <c r="B137" s="144" t="s">
        <v>61</v>
      </c>
      <c r="C137" s="144">
        <v>150</v>
      </c>
      <c r="E137" s="144" t="s">
        <v>61</v>
      </c>
      <c r="F137" s="144">
        <v>160</v>
      </c>
      <c r="K137" s="144" t="s">
        <v>61</v>
      </c>
      <c r="L137" s="144">
        <v>171</v>
      </c>
      <c r="Q137" s="144" t="s">
        <v>61</v>
      </c>
      <c r="R137" s="144">
        <v>180</v>
      </c>
    </row>
    <row r="138" spans="2:18" ht="18" customHeight="1" x14ac:dyDescent="0.25">
      <c r="B138" s="144" t="s">
        <v>62</v>
      </c>
      <c r="C138" s="144">
        <v>175</v>
      </c>
      <c r="E138" s="144" t="s">
        <v>62</v>
      </c>
      <c r="F138" s="144">
        <v>187</v>
      </c>
      <c r="K138" s="144" t="s">
        <v>62</v>
      </c>
      <c r="L138" s="144">
        <v>199</v>
      </c>
      <c r="Q138" s="144" t="s">
        <v>62</v>
      </c>
      <c r="R138" s="144">
        <v>210</v>
      </c>
    </row>
    <row r="139" spans="2:18" ht="18" customHeight="1" x14ac:dyDescent="0.25">
      <c r="B139" s="144" t="s">
        <v>63</v>
      </c>
      <c r="C139" s="144">
        <v>205</v>
      </c>
      <c r="E139" s="144" t="s">
        <v>63</v>
      </c>
      <c r="F139" s="144">
        <v>219</v>
      </c>
      <c r="K139" s="144" t="s">
        <v>63</v>
      </c>
      <c r="L139" s="144">
        <v>233</v>
      </c>
      <c r="Q139" s="144" t="s">
        <v>63</v>
      </c>
      <c r="R139" s="144">
        <v>246</v>
      </c>
    </row>
  </sheetData>
  <sheetProtection algorithmName="SHA-512" hashValue="QweGlLBAqvRCOg7beIZde4YNkd72ZoniWagAJS52YGLoGjxXx5BJcdk4AqQY2Qf7ZV0Sc8IXrYVfUlhCc9R3ng==" saltValue="bNnghOGzpTfrjsR7iv9DNA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UI,標準"&amp;16二本松　30mm</oddHeader>
  </headerFooter>
  <rowBreaks count="1" manualBreakCount="1">
    <brk id="60" max="27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11E12-11A9-4C40-8132-6409AA862BFB}">
  <sheetPr>
    <tabColor rgb="FFFFFF00"/>
    <pageSetUpPr fitToPage="1"/>
  </sheetPr>
  <dimension ref="A1:AB139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69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ROUNDDOWN(($C$117+ROUNDDOWN(($A4*IF(501&lt;=$A4,$C$128,IF(101&lt;=$A4,$C$127,IF(51&lt;=$A4,$C$126,IF(31&lt;=$A4,$C$125,IF(21&lt;=$A4,$C$124,IF(11&lt;=$A4,$C$123,IF(1&lt;=$A4,$C$122,0)))))))),0))*1.1,0)</f>
        <v>9152</v>
      </c>
      <c r="C4" s="34">
        <f>INT(ROUNDDOWN(IF($A4&lt;=0,0,IF($A4&lt;=10,$C$133,IF($A4&lt;=20,$C$134,IF($A4&lt;=30,$C$135,IF($A4&lt;=50,$C$136,IF($A4&lt;=100,$C$137,IF($A4&lt;=500,$C$138,IF($A4&gt;=501,$C$139,""))))))))*$A4+$C$132,0)*1.1)</f>
        <v>660</v>
      </c>
      <c r="D4" s="35">
        <f>B4+C4</f>
        <v>9812</v>
      </c>
      <c r="E4" s="36">
        <f>ROUNDDOWN(($F$117+ROUNDDOWN(($A4*IF(501&lt;=$A4,$F$128,IF(101&lt;=$A4,$F$127,IF(51&lt;=$A4,$F$126,IF(31&lt;=$A4,$F$125,IF(21&lt;=$A4,$F$124,IF(11&lt;=$A4,$F$123,IF(1&lt;=$A4,$F$122,0)))))))),0))*1.1,0)</f>
        <v>9792</v>
      </c>
      <c r="F4" s="37">
        <f>INT(ROUNDDOWN(IF($A4&lt;=0,0,IF($A4&lt;=10,$F$133,IF($A4&lt;=20,$F$134,IF($A4&lt;=30,$F$135,IF($A4&lt;=50,$F$136,IF($A4&lt;=100,$F$137,IF($A4&lt;=500,$F$138,IF($A4&gt;=501,$F$139,""))))))))*$A4+$F$132,0)*1.1)</f>
        <v>706</v>
      </c>
      <c r="G4" s="38">
        <f>SUM(E4:F4)</f>
        <v>10498</v>
      </c>
      <c r="H4" s="39">
        <f t="shared" ref="H4:J4" si="0">E4-B4</f>
        <v>640</v>
      </c>
      <c r="I4" s="40">
        <f t="shared" si="0"/>
        <v>46</v>
      </c>
      <c r="J4" s="41">
        <f t="shared" si="0"/>
        <v>686</v>
      </c>
      <c r="K4" s="42">
        <f>ROUNDDOWN(($L$117+ROUNDDOWN(($A4*IF(501&lt;=$A4,$L$128,IF(101&lt;=$A4,$L$127,IF(51&lt;=$A4,$L$126,IF(31&lt;=$A4,$L$125,IF(21&lt;=$A4,$L$124,IF(11&lt;=$A4,$L$123,IF(1&lt;=$A4,$L$122,0)))))))),0))*1.1,0)</f>
        <v>10432</v>
      </c>
      <c r="L4" s="43">
        <f>INT(ROUNDDOWN(IF($A4&lt;=0,0,IF($A4&lt;=10,$L$133,IF($A4&lt;=20,$L$134,IF($A4&lt;=30,$L$135,IF($A4&lt;=50,$L$136,IF($A4&lt;=100,$L$137,IF($A4&lt;=500,$L$138,IF($A4&gt;=501,$L$139,""))))))))*$A4+$L$132,0)*1.1)</f>
        <v>752</v>
      </c>
      <c r="M4" s="44">
        <f>SUM(K4:L4)</f>
        <v>11184</v>
      </c>
      <c r="N4" s="45">
        <f t="shared" ref="N4:P4" si="1">K4-E4</f>
        <v>640</v>
      </c>
      <c r="O4" s="46">
        <f t="shared" si="1"/>
        <v>46</v>
      </c>
      <c r="P4" s="47">
        <f t="shared" si="1"/>
        <v>686</v>
      </c>
      <c r="Q4" s="48">
        <f>ROUNDDOWN(($R$117+ROUNDDOWN(($A4*IF(501&lt;=$A4,$R$128,IF(101&lt;=$A4,$R$127,IF(51&lt;=$A4,$R$126,IF(31&lt;=$A4,$R$125,IF(21&lt;=$A4,$R$124,IF(11&lt;=$A4,$R$123,IF(1&lt;=$A4,$R$122,0)))))))),0))*1.1,0)</f>
        <v>10982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11774</v>
      </c>
      <c r="T4" s="51">
        <f t="shared" ref="T4:V19" si="2">Q4-K4</f>
        <v>550</v>
      </c>
      <c r="U4" s="52">
        <f t="shared" si="2"/>
        <v>40</v>
      </c>
      <c r="V4" s="53">
        <f t="shared" si="2"/>
        <v>590</v>
      </c>
      <c r="W4" s="54">
        <f t="shared" ref="W4:Y19" si="3">Q4-B4</f>
        <v>1830</v>
      </c>
      <c r="X4" s="34">
        <f t="shared" si="3"/>
        <v>132</v>
      </c>
      <c r="Y4" s="35">
        <f t="shared" si="3"/>
        <v>1962</v>
      </c>
      <c r="Z4" s="55">
        <f t="shared" ref="Z4:AB19" si="4">Q4/B4</f>
        <v>1.1999562937062938</v>
      </c>
      <c r="AA4" s="55">
        <f t="shared" si="4"/>
        <v>1.2</v>
      </c>
      <c r="AB4" s="56">
        <f t="shared" si="4"/>
        <v>1.1999592335915206</v>
      </c>
    </row>
    <row r="5" spans="1:28" s="57" customFormat="1" ht="18" customHeight="1" x14ac:dyDescent="0.25">
      <c r="A5" s="58">
        <v>0</v>
      </c>
      <c r="B5" s="59">
        <f>ROUNDDOWN(($C$117+ROUNDDOWN(($A5*IF(501&lt;=$A5,$C$128,IF(101&lt;=$A5,$C$127,IF(51&lt;=$A5,$C$126,IF(31&lt;=$A5,$C$125,IF(21&lt;=$A5,$C$124,IF(11&lt;=$A5,$C$123,IF(1&lt;=$A5,$C$122,0)))))))),0))*1.1,0)</f>
        <v>9152</v>
      </c>
      <c r="C5" s="60">
        <f t="shared" ref="C5:C68" si="5">INT(ROUNDDOWN(IF($A5&lt;=0,0,IF($A5&lt;=10,$C$133,IF($A5&lt;=20,$C$134,IF($A5&lt;=30,$C$135,IF($A5&lt;=50,$C$136,IF($A5&lt;=100,$C$137,IF($A5&lt;=500,$C$138,IF($A5&gt;=501,$C$139,""))))))))*$A5+$C$132,0)*1.1)</f>
        <v>660</v>
      </c>
      <c r="D5" s="61">
        <f t="shared" ref="D5:D68" si="6">B5+C5</f>
        <v>9812</v>
      </c>
      <c r="E5" s="62">
        <f>ROUNDDOWN(($F$117+ROUNDDOWN(($A5*IF(501&lt;=$A5,$F$128,IF(101&lt;=$A5,$F$127,IF(51&lt;=$A5,$F$126,IF(31&lt;=$A5,$F$125,IF(21&lt;=$A5,$F$124,IF(11&lt;=$A5,$F$123,IF(1&lt;=$A5,$F$122,0)))))))),0))*1.1,0)</f>
        <v>9792</v>
      </c>
      <c r="F5" s="63">
        <f t="shared" ref="F5:F68" si="7">INT(ROUNDDOWN(IF($A5&lt;=0,0,IF($A5&lt;=10,$F$133,IF($A5&lt;=20,$F$134,IF($A5&lt;=30,$F$135,IF($A5&lt;=50,$F$136,IF($A5&lt;=100,$F$137,IF($A5&lt;=500,$F$138,IF($A5&gt;=501,$F$139,""))))))))*$A5+$F$132,0)*1.1)</f>
        <v>706</v>
      </c>
      <c r="G5" s="64">
        <f t="shared" ref="G5:G68" si="8">SUM(E5:F5)</f>
        <v>10498</v>
      </c>
      <c r="H5" s="65">
        <f t="shared" ref="H5:H68" si="9">E5-B5</f>
        <v>640</v>
      </c>
      <c r="I5" s="66">
        <f t="shared" ref="I5:I68" si="10">F5-C5</f>
        <v>46</v>
      </c>
      <c r="J5" s="67">
        <f t="shared" ref="J5:J68" si="11">G5-D5</f>
        <v>686</v>
      </c>
      <c r="K5" s="68">
        <f>ROUNDDOWN(($L$117+ROUNDDOWN(($A5*IF(501&lt;=$A5,$L$128,IF(101&lt;=$A5,$L$127,IF(51&lt;=$A5,$L$126,IF(31&lt;=$A5,$L$125,IF(21&lt;=$A5,$L$124,IF(11&lt;=$A5,$L$123,IF(1&lt;=$A5,$L$122,0)))))))),0))*1.1,0)</f>
        <v>10432</v>
      </c>
      <c r="L5" s="69">
        <f t="shared" ref="L5:L68" si="12">INT(ROUNDDOWN(IF($A5&lt;=0,0,IF($A5&lt;=10,$L$133,IF($A5&lt;=20,$L$134,IF($A5&lt;=30,$L$135,IF($A5&lt;=50,$L$136,IF($A5&lt;=100,$L$137,IF($A5&lt;=500,$L$138,IF($A5&gt;=501,$L$139,""))))))))*$A5+$L$132,0)*1.1)</f>
        <v>752</v>
      </c>
      <c r="M5" s="70">
        <f t="shared" ref="M5:M68" si="13">SUM(K5:L5)</f>
        <v>11184</v>
      </c>
      <c r="N5" s="71">
        <f t="shared" ref="N5:N68" si="14">K5-E5</f>
        <v>640</v>
      </c>
      <c r="O5" s="72">
        <f t="shared" ref="O5:O68" si="15">L5-F5</f>
        <v>46</v>
      </c>
      <c r="P5" s="73">
        <f t="shared" ref="P5:P68" si="16">M5-G5</f>
        <v>686</v>
      </c>
      <c r="Q5" s="74">
        <f>ROUNDDOWN(($R$117+ROUNDDOWN(($A5*IF(501&lt;=$A5,$R$128,IF(101&lt;=$A5,$R$127,IF(51&lt;=$A5,$R$126,IF(31&lt;=$A5,$R$125,IF(21&lt;=$A5,$R$124,IF(11&lt;=$A5,$R$123,IF(1&lt;=$A5,$R$122,0)))))))),0))*1.1,0)</f>
        <v>10982</v>
      </c>
      <c r="R5" s="75">
        <f t="shared" ref="R5:R68" si="17">INT(ROUNDDOWN(IF($A5&lt;=0,0,IF($A5&lt;=10,$R$133,IF($A5&lt;=20,$R$134,IF($A5&lt;=30,$R$135,IF($A5&lt;=50,$R$136,IF($A5&lt;=100,$R$137,IF($A5&lt;=500,$R$138,IF($A5&gt;=501,$R$139,""))))))))*$A5+$R$132,0)*1.1)</f>
        <v>792</v>
      </c>
      <c r="S5" s="76">
        <f t="shared" ref="S5:S68" si="18">SUM(Q5:R5)</f>
        <v>11774</v>
      </c>
      <c r="T5" s="77">
        <f t="shared" si="2"/>
        <v>550</v>
      </c>
      <c r="U5" s="78">
        <f t="shared" si="2"/>
        <v>40</v>
      </c>
      <c r="V5" s="79">
        <f t="shared" si="2"/>
        <v>590</v>
      </c>
      <c r="W5" s="80">
        <f t="shared" si="3"/>
        <v>1830</v>
      </c>
      <c r="X5" s="81">
        <f t="shared" si="3"/>
        <v>132</v>
      </c>
      <c r="Y5" s="82">
        <f t="shared" si="3"/>
        <v>1962</v>
      </c>
      <c r="Z5" s="83">
        <f t="shared" si="4"/>
        <v>1.1999562937062938</v>
      </c>
      <c r="AA5" s="83">
        <f t="shared" si="4"/>
        <v>1.2</v>
      </c>
      <c r="AB5" s="83">
        <f t="shared" si="4"/>
        <v>1.1999592335915206</v>
      </c>
    </row>
    <row r="6" spans="1:28" s="57" customFormat="1" ht="18" customHeight="1" x14ac:dyDescent="0.25">
      <c r="A6" s="84">
        <v>1</v>
      </c>
      <c r="B6" s="85">
        <f>ROUNDDOWN(($C$117+ROUNDDOWN(($A6*IF(501&lt;=$A6,$C$128,IF(101&lt;=$A6,$C$127,IF(51&lt;=$A6,$C$126,IF(31&lt;=$A6,$C$125,IF(21&lt;=$A6,$C$124,IF(11&lt;=$A6,$C$123,IF(1&lt;=$A6,$C$122,0)))))))),0))*1.1,0)</f>
        <v>9219</v>
      </c>
      <c r="C6" s="86">
        <f t="shared" si="5"/>
        <v>720</v>
      </c>
      <c r="D6" s="87">
        <f t="shared" si="6"/>
        <v>9939</v>
      </c>
      <c r="E6" s="88">
        <f>ROUNDDOWN(($F$117+ROUNDDOWN(($A6*IF(501&lt;=$A6,$F$128,IF(101&lt;=$A6,$F$127,IF(51&lt;=$A6,$F$126,IF(31&lt;=$A6,$F$125,IF(21&lt;=$A6,$F$124,IF(11&lt;=$A6,$F$123,IF(1&lt;=$A6,$F$122,0)))))))),0))*1.1,0)</f>
        <v>9863</v>
      </c>
      <c r="F6" s="89">
        <f t="shared" si="7"/>
        <v>770</v>
      </c>
      <c r="G6" s="90">
        <f t="shared" si="8"/>
        <v>10633</v>
      </c>
      <c r="H6" s="91">
        <f t="shared" si="9"/>
        <v>644</v>
      </c>
      <c r="I6" s="92">
        <f t="shared" si="10"/>
        <v>50</v>
      </c>
      <c r="J6" s="93">
        <f t="shared" si="11"/>
        <v>694</v>
      </c>
      <c r="K6" s="94">
        <f>ROUNDDOWN(($L$117+ROUNDDOWN(($A6*IF(501&lt;=$A6,$L$128,IF(101&lt;=$A6,$L$127,IF(51&lt;=$A6,$L$126,IF(31&lt;=$A6,$L$125,IF(21&lt;=$A6,$L$124,IF(11&lt;=$A6,$L$123,IF(1&lt;=$A6,$L$122,0)))))))),0))*1.1,0)</f>
        <v>10508</v>
      </c>
      <c r="L6" s="95">
        <f t="shared" si="12"/>
        <v>820</v>
      </c>
      <c r="M6" s="96">
        <f t="shared" si="13"/>
        <v>11328</v>
      </c>
      <c r="N6" s="97">
        <f t="shared" si="14"/>
        <v>645</v>
      </c>
      <c r="O6" s="98">
        <f t="shared" si="15"/>
        <v>50</v>
      </c>
      <c r="P6" s="99">
        <f t="shared" si="16"/>
        <v>695</v>
      </c>
      <c r="Q6" s="100">
        <f>ROUNDDOWN(($R$117+ROUNDDOWN(($A6*IF(501&lt;=$A6,$R$128,IF(101&lt;=$A6,$R$127,IF(51&lt;=$A6,$R$126,IF(31&lt;=$A6,$R$125,IF(21&lt;=$A6,$R$124,IF(11&lt;=$A6,$R$123,IF(1&lt;=$A6,$R$122,0)))))))),0))*1.1,0)</f>
        <v>11062</v>
      </c>
      <c r="R6" s="101">
        <f t="shared" si="17"/>
        <v>864</v>
      </c>
      <c r="S6" s="102">
        <f t="shared" si="18"/>
        <v>11926</v>
      </c>
      <c r="T6" s="103">
        <f t="shared" si="2"/>
        <v>554</v>
      </c>
      <c r="U6" s="104">
        <f t="shared" si="2"/>
        <v>44</v>
      </c>
      <c r="V6" s="105">
        <f t="shared" si="2"/>
        <v>598</v>
      </c>
      <c r="W6" s="106">
        <f t="shared" si="3"/>
        <v>1843</v>
      </c>
      <c r="X6" s="86">
        <f t="shared" si="3"/>
        <v>144</v>
      </c>
      <c r="Y6" s="87">
        <f t="shared" si="3"/>
        <v>1987</v>
      </c>
      <c r="Z6" s="107">
        <f t="shared" si="4"/>
        <v>1.199913222692266</v>
      </c>
      <c r="AA6" s="83">
        <f t="shared" si="4"/>
        <v>1.2</v>
      </c>
      <c r="AB6" s="83">
        <f t="shared" si="4"/>
        <v>1.1999195090049302</v>
      </c>
    </row>
    <row r="7" spans="1:28" s="57" customFormat="1" ht="18" customHeight="1" x14ac:dyDescent="0.25">
      <c r="A7" s="84">
        <v>2</v>
      </c>
      <c r="B7" s="85">
        <f>ROUNDDOWN(($C$117+ROUNDDOWN(($A7*IF(501&lt;=$A7,$C$128,IF(101&lt;=$A7,$C$127,IF(51&lt;=$A7,$C$126,IF(31&lt;=$A7,$C$125,IF(21&lt;=$A7,$C$124,IF(11&lt;=$A7,$C$123,IF(1&lt;=$A7,$C$122,0)))))))),0))*1.1,0)</f>
        <v>9286</v>
      </c>
      <c r="C7" s="86">
        <f t="shared" si="5"/>
        <v>781</v>
      </c>
      <c r="D7" s="87">
        <f t="shared" si="6"/>
        <v>10067</v>
      </c>
      <c r="E7" s="88">
        <f>ROUNDDOWN(($F$117+ROUNDDOWN(($A7*IF(501&lt;=$A7,$F$128,IF(101&lt;=$A7,$F$127,IF(51&lt;=$A7,$F$126,IF(31&lt;=$A7,$F$125,IF(21&lt;=$A7,$F$124,IF(11&lt;=$A7,$F$123,IF(1&lt;=$A7,$F$122,0)))))))),0))*1.1,0)</f>
        <v>9935</v>
      </c>
      <c r="F7" s="89">
        <f t="shared" si="7"/>
        <v>833</v>
      </c>
      <c r="G7" s="90">
        <f t="shared" si="8"/>
        <v>10768</v>
      </c>
      <c r="H7" s="91">
        <f t="shared" si="9"/>
        <v>649</v>
      </c>
      <c r="I7" s="92">
        <f t="shared" si="10"/>
        <v>52</v>
      </c>
      <c r="J7" s="93">
        <f t="shared" si="11"/>
        <v>701</v>
      </c>
      <c r="K7" s="94">
        <f>ROUNDDOWN(($L$117+ROUNDDOWN(($A7*IF(501&lt;=$A7,$L$128,IF(101&lt;=$A7,$L$127,IF(51&lt;=$A7,$L$126,IF(31&lt;=$A7,$L$125,IF(21&lt;=$A7,$L$124,IF(11&lt;=$A7,$L$123,IF(1&lt;=$A7,$L$122,0)))))))),0))*1.1,0)</f>
        <v>10584</v>
      </c>
      <c r="L7" s="95">
        <f t="shared" si="12"/>
        <v>888</v>
      </c>
      <c r="M7" s="96">
        <f t="shared" si="13"/>
        <v>11472</v>
      </c>
      <c r="N7" s="97">
        <f t="shared" si="14"/>
        <v>649</v>
      </c>
      <c r="O7" s="98">
        <f t="shared" si="15"/>
        <v>55</v>
      </c>
      <c r="P7" s="99">
        <f t="shared" si="16"/>
        <v>704</v>
      </c>
      <c r="Q7" s="100">
        <f>ROUNDDOWN(($R$117+ROUNDDOWN(($A7*IF(501&lt;=$A7,$R$128,IF(101&lt;=$A7,$R$127,IF(51&lt;=$A7,$R$126,IF(31&lt;=$A7,$R$125,IF(21&lt;=$A7,$R$124,IF(11&lt;=$A7,$R$123,IF(1&lt;=$A7,$R$122,0)))))))),0))*1.1,0)</f>
        <v>11143</v>
      </c>
      <c r="R7" s="101">
        <f t="shared" si="17"/>
        <v>937</v>
      </c>
      <c r="S7" s="102">
        <f t="shared" si="18"/>
        <v>12080</v>
      </c>
      <c r="T7" s="103">
        <f t="shared" si="2"/>
        <v>559</v>
      </c>
      <c r="U7" s="104">
        <f t="shared" si="2"/>
        <v>49</v>
      </c>
      <c r="V7" s="105">
        <f t="shared" si="2"/>
        <v>608</v>
      </c>
      <c r="W7" s="106">
        <f t="shared" si="3"/>
        <v>1857</v>
      </c>
      <c r="X7" s="86">
        <f t="shared" si="3"/>
        <v>156</v>
      </c>
      <c r="Y7" s="87">
        <f t="shared" si="3"/>
        <v>2013</v>
      </c>
      <c r="Z7" s="107">
        <f t="shared" si="4"/>
        <v>1.1999784622011631</v>
      </c>
      <c r="AA7" s="83">
        <f t="shared" si="4"/>
        <v>1.1997439180537772</v>
      </c>
      <c r="AB7" s="83">
        <f t="shared" si="4"/>
        <v>1.1999602662163504</v>
      </c>
    </row>
    <row r="8" spans="1:28" s="57" customFormat="1" ht="18" customHeight="1" x14ac:dyDescent="0.25">
      <c r="A8" s="84">
        <v>3</v>
      </c>
      <c r="B8" s="85">
        <f>ROUNDDOWN(($C$117+ROUNDDOWN(($A8*IF(501&lt;=$A8,$C$128,IF(101&lt;=$A8,$C$127,IF(51&lt;=$A8,$C$126,IF(31&lt;=$A8,$C$125,IF(21&lt;=$A8,$C$124,IF(11&lt;=$A8,$C$123,IF(1&lt;=$A8,$C$122,0)))))))),0))*1.1,0)</f>
        <v>9353</v>
      </c>
      <c r="C8" s="86">
        <f t="shared" si="5"/>
        <v>841</v>
      </c>
      <c r="D8" s="87">
        <f t="shared" si="6"/>
        <v>10194</v>
      </c>
      <c r="E8" s="88">
        <f>ROUNDDOWN(($F$117+ROUNDDOWN(($A8*IF(501&lt;=$A8,$F$128,IF(101&lt;=$A8,$F$127,IF(51&lt;=$A8,$F$126,IF(31&lt;=$A8,$F$125,IF(21&lt;=$A8,$F$124,IF(11&lt;=$A8,$F$123,IF(1&lt;=$A8,$F$122,0)))))))),0))*1.1,0)</f>
        <v>10006</v>
      </c>
      <c r="F8" s="89">
        <f t="shared" si="7"/>
        <v>897</v>
      </c>
      <c r="G8" s="90">
        <f t="shared" si="8"/>
        <v>10903</v>
      </c>
      <c r="H8" s="91">
        <f t="shared" si="9"/>
        <v>653</v>
      </c>
      <c r="I8" s="92">
        <f t="shared" si="10"/>
        <v>56</v>
      </c>
      <c r="J8" s="93">
        <f t="shared" si="11"/>
        <v>709</v>
      </c>
      <c r="K8" s="94">
        <f>ROUNDDOWN(($L$117+ROUNDDOWN(($A8*IF(501&lt;=$A8,$L$128,IF(101&lt;=$A8,$L$127,IF(51&lt;=$A8,$L$126,IF(31&lt;=$A8,$L$125,IF(21&lt;=$A8,$L$124,IF(11&lt;=$A8,$L$123,IF(1&lt;=$A8,$L$122,0)))))))),0))*1.1,0)</f>
        <v>10660</v>
      </c>
      <c r="L8" s="95">
        <f t="shared" si="12"/>
        <v>957</v>
      </c>
      <c r="M8" s="96">
        <f t="shared" si="13"/>
        <v>11617</v>
      </c>
      <c r="N8" s="97">
        <f t="shared" si="14"/>
        <v>654</v>
      </c>
      <c r="O8" s="98">
        <f t="shared" si="15"/>
        <v>60</v>
      </c>
      <c r="P8" s="99">
        <f t="shared" si="16"/>
        <v>714</v>
      </c>
      <c r="Q8" s="100">
        <f>ROUNDDOWN(($R$117+ROUNDDOWN(($A8*IF(501&lt;=$A8,$R$128,IF(101&lt;=$A8,$R$127,IF(51&lt;=$A8,$R$126,IF(31&lt;=$A8,$R$125,IF(21&lt;=$A8,$R$124,IF(11&lt;=$A8,$R$123,IF(1&lt;=$A8,$R$122,0)))))))),0))*1.1,0)</f>
        <v>11223</v>
      </c>
      <c r="R8" s="101">
        <f t="shared" si="17"/>
        <v>1009</v>
      </c>
      <c r="S8" s="102">
        <f t="shared" si="18"/>
        <v>12232</v>
      </c>
      <c r="T8" s="103">
        <f t="shared" si="2"/>
        <v>563</v>
      </c>
      <c r="U8" s="104">
        <f t="shared" si="2"/>
        <v>52</v>
      </c>
      <c r="V8" s="105">
        <f t="shared" si="2"/>
        <v>615</v>
      </c>
      <c r="W8" s="106">
        <f t="shared" si="3"/>
        <v>1870</v>
      </c>
      <c r="X8" s="86">
        <f t="shared" si="3"/>
        <v>168</v>
      </c>
      <c r="Y8" s="87">
        <f t="shared" si="3"/>
        <v>2038</v>
      </c>
      <c r="Z8" s="107">
        <f t="shared" si="4"/>
        <v>1.1999358494600663</v>
      </c>
      <c r="AA8" s="83">
        <f t="shared" si="4"/>
        <v>1.1997621878715814</v>
      </c>
      <c r="AB8" s="83">
        <f t="shared" si="4"/>
        <v>1.1999215224641946</v>
      </c>
    </row>
    <row r="9" spans="1:28" s="57" customFormat="1" ht="18" customHeight="1" x14ac:dyDescent="0.25">
      <c r="A9" s="84">
        <v>4</v>
      </c>
      <c r="B9" s="85">
        <f>ROUNDDOWN(($C$117+ROUNDDOWN(($A9*IF(501&lt;=$A9,$C$128,IF(101&lt;=$A9,$C$127,IF(51&lt;=$A9,$C$126,IF(31&lt;=$A9,$C$125,IF(21&lt;=$A9,$C$124,IF(11&lt;=$A9,$C$123,IF(1&lt;=$A9,$C$122,0)))))))),0))*1.1,0)</f>
        <v>9420</v>
      </c>
      <c r="C9" s="86">
        <f t="shared" si="5"/>
        <v>902</v>
      </c>
      <c r="D9" s="87">
        <f t="shared" si="6"/>
        <v>10322</v>
      </c>
      <c r="E9" s="88">
        <f>ROUNDDOWN(($F$117+ROUNDDOWN(($A9*IF(501&lt;=$A9,$F$128,IF(101&lt;=$A9,$F$127,IF(51&lt;=$A9,$F$126,IF(31&lt;=$A9,$F$125,IF(21&lt;=$A9,$F$124,IF(11&lt;=$A9,$F$123,IF(1&lt;=$A9,$F$122,0)))))))),0))*1.1,0)</f>
        <v>10078</v>
      </c>
      <c r="F9" s="89">
        <f t="shared" si="7"/>
        <v>961</v>
      </c>
      <c r="G9" s="90">
        <f t="shared" si="8"/>
        <v>11039</v>
      </c>
      <c r="H9" s="91">
        <f t="shared" si="9"/>
        <v>658</v>
      </c>
      <c r="I9" s="92">
        <f t="shared" si="10"/>
        <v>59</v>
      </c>
      <c r="J9" s="93">
        <f t="shared" si="11"/>
        <v>717</v>
      </c>
      <c r="K9" s="94">
        <f>ROUNDDOWN(($L$117+ROUNDDOWN(($A9*IF(501&lt;=$A9,$L$128,IF(101&lt;=$A9,$L$127,IF(51&lt;=$A9,$L$126,IF(31&lt;=$A9,$L$125,IF(21&lt;=$A9,$L$124,IF(11&lt;=$A9,$L$123,IF(1&lt;=$A9,$L$122,0)))))))),0))*1.1,0)</f>
        <v>10736</v>
      </c>
      <c r="L9" s="95">
        <f t="shared" si="12"/>
        <v>1025</v>
      </c>
      <c r="M9" s="96">
        <f t="shared" si="13"/>
        <v>11761</v>
      </c>
      <c r="N9" s="97">
        <f t="shared" si="14"/>
        <v>658</v>
      </c>
      <c r="O9" s="98">
        <f t="shared" si="15"/>
        <v>64</v>
      </c>
      <c r="P9" s="99">
        <f t="shared" si="16"/>
        <v>722</v>
      </c>
      <c r="Q9" s="100">
        <f>ROUNDDOWN(($R$117+ROUNDDOWN(($A9*IF(501&lt;=$A9,$R$128,IF(101&lt;=$A9,$R$127,IF(51&lt;=$A9,$R$126,IF(31&lt;=$A9,$R$125,IF(21&lt;=$A9,$R$124,IF(11&lt;=$A9,$R$123,IF(1&lt;=$A9,$R$122,0)))))))),0))*1.1,0)</f>
        <v>11303</v>
      </c>
      <c r="R9" s="101">
        <f t="shared" si="17"/>
        <v>1082</v>
      </c>
      <c r="S9" s="102">
        <f t="shared" si="18"/>
        <v>12385</v>
      </c>
      <c r="T9" s="103">
        <f t="shared" si="2"/>
        <v>567</v>
      </c>
      <c r="U9" s="104">
        <f t="shared" si="2"/>
        <v>57</v>
      </c>
      <c r="V9" s="105">
        <f t="shared" si="2"/>
        <v>624</v>
      </c>
      <c r="W9" s="106">
        <f t="shared" si="3"/>
        <v>1883</v>
      </c>
      <c r="X9" s="86">
        <f t="shared" si="3"/>
        <v>180</v>
      </c>
      <c r="Y9" s="87">
        <f t="shared" si="3"/>
        <v>2063</v>
      </c>
      <c r="Z9" s="107">
        <f t="shared" si="4"/>
        <v>1.1998938428874735</v>
      </c>
      <c r="AA9" s="83">
        <f t="shared" si="4"/>
        <v>1.1995565410199556</v>
      </c>
      <c r="AB9" s="83">
        <f t="shared" si="4"/>
        <v>1.1998643673706646</v>
      </c>
    </row>
    <row r="10" spans="1:28" s="57" customFormat="1" ht="18" customHeight="1" x14ac:dyDescent="0.25">
      <c r="A10" s="84">
        <v>5</v>
      </c>
      <c r="B10" s="85">
        <f>ROUNDDOWN(($C$117+ROUNDDOWN(($A10*IF(501&lt;=$A10,$C$128,IF(101&lt;=$A10,$C$127,IF(51&lt;=$A10,$C$126,IF(31&lt;=$A10,$C$125,IF(21&lt;=$A10,$C$124,IF(11&lt;=$A10,$C$123,IF(1&lt;=$A10,$C$122,0)))))))),0))*1.1,0)</f>
        <v>9487</v>
      </c>
      <c r="C10" s="86">
        <f t="shared" si="5"/>
        <v>962</v>
      </c>
      <c r="D10" s="87">
        <f t="shared" si="6"/>
        <v>10449</v>
      </c>
      <c r="E10" s="88">
        <f>ROUNDDOWN(($F$117+ROUNDDOWN(($A10*IF(501&lt;=$A10,$F$128,IF(101&lt;=$A10,$F$127,IF(51&lt;=$A10,$F$126,IF(31&lt;=$A10,$F$125,IF(21&lt;=$A10,$F$124,IF(11&lt;=$A10,$F$123,IF(1&lt;=$A10,$F$122,0)))))))),0))*1.1,0)</f>
        <v>10149</v>
      </c>
      <c r="F10" s="89">
        <f t="shared" si="7"/>
        <v>1025</v>
      </c>
      <c r="G10" s="90">
        <f t="shared" si="8"/>
        <v>11174</v>
      </c>
      <c r="H10" s="91">
        <f t="shared" si="9"/>
        <v>662</v>
      </c>
      <c r="I10" s="92">
        <f t="shared" si="10"/>
        <v>63</v>
      </c>
      <c r="J10" s="93">
        <f t="shared" si="11"/>
        <v>725</v>
      </c>
      <c r="K10" s="94">
        <f>ROUNDDOWN(($L$117+ROUNDDOWN(($A10*IF(501&lt;=$A10,$L$128,IF(101&lt;=$A10,$L$127,IF(51&lt;=$A10,$L$126,IF(31&lt;=$A10,$L$125,IF(21&lt;=$A10,$L$124,IF(11&lt;=$A10,$L$123,IF(1&lt;=$A10,$L$122,0)))))))),0))*1.1,0)</f>
        <v>10811</v>
      </c>
      <c r="L10" s="95">
        <f t="shared" si="12"/>
        <v>1093</v>
      </c>
      <c r="M10" s="96">
        <f t="shared" si="13"/>
        <v>11904</v>
      </c>
      <c r="N10" s="97">
        <f t="shared" si="14"/>
        <v>662</v>
      </c>
      <c r="O10" s="98">
        <f t="shared" si="15"/>
        <v>68</v>
      </c>
      <c r="P10" s="99">
        <f t="shared" si="16"/>
        <v>730</v>
      </c>
      <c r="Q10" s="100">
        <f>ROUNDDOWN(($R$117+ROUNDDOWN(($A10*IF(501&lt;=$A10,$R$128,IF(101&lt;=$A10,$R$127,IF(51&lt;=$A10,$R$126,IF(31&lt;=$A10,$R$125,IF(21&lt;=$A10,$R$124,IF(11&lt;=$A10,$R$123,IF(1&lt;=$A10,$R$122,0)))))))),0))*1.1,0)</f>
        <v>11383</v>
      </c>
      <c r="R10" s="101">
        <f t="shared" si="17"/>
        <v>1155</v>
      </c>
      <c r="S10" s="102">
        <f t="shared" si="18"/>
        <v>12538</v>
      </c>
      <c r="T10" s="103">
        <f t="shared" si="2"/>
        <v>572</v>
      </c>
      <c r="U10" s="104">
        <f t="shared" si="2"/>
        <v>62</v>
      </c>
      <c r="V10" s="105">
        <f t="shared" si="2"/>
        <v>634</v>
      </c>
      <c r="W10" s="106">
        <f t="shared" si="3"/>
        <v>1896</v>
      </c>
      <c r="X10" s="86">
        <f t="shared" si="3"/>
        <v>193</v>
      </c>
      <c r="Y10" s="87">
        <f t="shared" si="3"/>
        <v>2089</v>
      </c>
      <c r="Z10" s="107">
        <f>Q10/B10</f>
        <v>1.1998524296405608</v>
      </c>
      <c r="AA10" s="83">
        <f t="shared" si="4"/>
        <v>1.2006237006237006</v>
      </c>
      <c r="AB10" s="83">
        <f t="shared" si="4"/>
        <v>1.1999234376495358</v>
      </c>
    </row>
    <row r="11" spans="1:28" s="57" customFormat="1" ht="18" customHeight="1" x14ac:dyDescent="0.25">
      <c r="A11" s="108">
        <v>6</v>
      </c>
      <c r="B11" s="109">
        <f>ROUNDDOWN(($C$117+ROUNDDOWN(($A11*IF(501&lt;=$A11,$C$128,IF(101&lt;=$A11,$C$127,IF(51&lt;=$A11,$C$126,IF(31&lt;=$A11,$C$125,IF(21&lt;=$A11,$C$124,IF(11&lt;=$A11,$C$123,IF(1&lt;=$A11,$C$122,0)))))))),0))*1.1,0)</f>
        <v>9554</v>
      </c>
      <c r="C11" s="80">
        <f t="shared" si="5"/>
        <v>1023</v>
      </c>
      <c r="D11" s="110">
        <f t="shared" si="6"/>
        <v>10577</v>
      </c>
      <c r="E11" s="88">
        <f>ROUNDDOWN(($F$117+ROUNDDOWN(($A11*IF(501&lt;=$A11,$F$128,IF(101&lt;=$A11,$F$127,IF(51&lt;=$A11,$F$126,IF(31&lt;=$A11,$F$125,IF(21&lt;=$A11,$F$124,IF(11&lt;=$A11,$F$123,IF(1&lt;=$A11,$F$122,0)))))))),0))*1.1,0)</f>
        <v>10221</v>
      </c>
      <c r="F11" s="89">
        <f t="shared" si="7"/>
        <v>1089</v>
      </c>
      <c r="G11" s="90">
        <f t="shared" si="8"/>
        <v>11310</v>
      </c>
      <c r="H11" s="91">
        <f t="shared" si="9"/>
        <v>667</v>
      </c>
      <c r="I11" s="92">
        <f t="shared" si="10"/>
        <v>66</v>
      </c>
      <c r="J11" s="93">
        <f t="shared" si="11"/>
        <v>733</v>
      </c>
      <c r="K11" s="94">
        <f>ROUNDDOWN(($L$117+ROUNDDOWN(($A11*IF(501&lt;=$A11,$L$128,IF(101&lt;=$A11,$L$127,IF(51&lt;=$A11,$L$126,IF(31&lt;=$A11,$L$125,IF(21&lt;=$A11,$L$124,IF(11&lt;=$A11,$L$123,IF(1&lt;=$A11,$L$122,0)))))))),0))*1.1,0)</f>
        <v>10887</v>
      </c>
      <c r="L11" s="95">
        <f t="shared" si="12"/>
        <v>1161</v>
      </c>
      <c r="M11" s="96">
        <f t="shared" si="13"/>
        <v>12048</v>
      </c>
      <c r="N11" s="97">
        <f t="shared" si="14"/>
        <v>666</v>
      </c>
      <c r="O11" s="98">
        <f t="shared" si="15"/>
        <v>72</v>
      </c>
      <c r="P11" s="99">
        <f t="shared" si="16"/>
        <v>738</v>
      </c>
      <c r="Q11" s="100">
        <f>ROUNDDOWN(($R$117+ROUNDDOWN(($A11*IF(501&lt;=$A11,$R$128,IF(101&lt;=$A11,$R$127,IF(51&lt;=$A11,$R$126,IF(31&lt;=$A11,$R$125,IF(21&lt;=$A11,$R$124,IF(11&lt;=$A11,$R$123,IF(1&lt;=$A11,$R$122,0)))))))),0))*1.1,0)</f>
        <v>11464</v>
      </c>
      <c r="R11" s="101">
        <f t="shared" si="17"/>
        <v>1227</v>
      </c>
      <c r="S11" s="102">
        <f t="shared" si="18"/>
        <v>12691</v>
      </c>
      <c r="T11" s="103">
        <f t="shared" si="2"/>
        <v>577</v>
      </c>
      <c r="U11" s="104">
        <f t="shared" si="2"/>
        <v>66</v>
      </c>
      <c r="V11" s="105">
        <f t="shared" si="2"/>
        <v>643</v>
      </c>
      <c r="W11" s="106">
        <f t="shared" si="3"/>
        <v>1910</v>
      </c>
      <c r="X11" s="86">
        <f t="shared" si="3"/>
        <v>204</v>
      </c>
      <c r="Y11" s="87">
        <f t="shared" si="3"/>
        <v>2114</v>
      </c>
      <c r="Z11" s="107">
        <f t="shared" si="4"/>
        <v>1.1999162654385598</v>
      </c>
      <c r="AA11" s="83">
        <f t="shared" si="4"/>
        <v>1.1994134897360704</v>
      </c>
      <c r="AB11" s="83">
        <f t="shared" si="4"/>
        <v>1.199867637326274</v>
      </c>
    </row>
    <row r="12" spans="1:28" s="57" customFormat="1" ht="18" customHeight="1" x14ac:dyDescent="0.25">
      <c r="A12" s="84">
        <v>7</v>
      </c>
      <c r="B12" s="85">
        <f>ROUNDDOWN(($C$117+ROUNDDOWN(($A12*IF(501&lt;=$A12,$C$128,IF(101&lt;=$A12,$C$127,IF(51&lt;=$A12,$C$126,IF(31&lt;=$A12,$C$125,IF(21&lt;=$A12,$C$124,IF(11&lt;=$A12,$C$123,IF(1&lt;=$A12,$C$122,0)))))))),0))*1.1,0)</f>
        <v>9621</v>
      </c>
      <c r="C12" s="106">
        <f t="shared" si="5"/>
        <v>1083</v>
      </c>
      <c r="D12" s="111">
        <f t="shared" si="6"/>
        <v>10704</v>
      </c>
      <c r="E12" s="88">
        <f>ROUNDDOWN(($F$117+ROUNDDOWN(($A12*IF(501&lt;=$A12,$F$128,IF(101&lt;=$A12,$F$127,IF(51&lt;=$A12,$F$126,IF(31&lt;=$A12,$F$125,IF(21&lt;=$A12,$F$124,IF(11&lt;=$A12,$F$123,IF(1&lt;=$A12,$F$122,0)))))))),0))*1.1,0)</f>
        <v>10292</v>
      </c>
      <c r="F12" s="89">
        <f t="shared" si="7"/>
        <v>1152</v>
      </c>
      <c r="G12" s="90">
        <f t="shared" si="8"/>
        <v>11444</v>
      </c>
      <c r="H12" s="91">
        <f t="shared" si="9"/>
        <v>671</v>
      </c>
      <c r="I12" s="92">
        <f t="shared" si="10"/>
        <v>69</v>
      </c>
      <c r="J12" s="93">
        <f t="shared" si="11"/>
        <v>740</v>
      </c>
      <c r="K12" s="94">
        <f>ROUNDDOWN(($L$117+ROUNDDOWN(($A12*IF(501&lt;=$A12,$L$128,IF(101&lt;=$A12,$L$127,IF(51&lt;=$A12,$L$126,IF(31&lt;=$A12,$L$125,IF(21&lt;=$A12,$L$124,IF(11&lt;=$A12,$L$123,IF(1&lt;=$A12,$L$122,0)))))))),0))*1.1,0)</f>
        <v>10963</v>
      </c>
      <c r="L12" s="95">
        <f t="shared" si="12"/>
        <v>1229</v>
      </c>
      <c r="M12" s="96">
        <f t="shared" si="13"/>
        <v>12192</v>
      </c>
      <c r="N12" s="97">
        <f t="shared" si="14"/>
        <v>671</v>
      </c>
      <c r="O12" s="98">
        <f t="shared" si="15"/>
        <v>77</v>
      </c>
      <c r="P12" s="99">
        <f t="shared" si="16"/>
        <v>748</v>
      </c>
      <c r="Q12" s="100">
        <f>ROUNDDOWN(($R$117+ROUNDDOWN(($A12*IF(501&lt;=$A12,$R$128,IF(101&lt;=$A12,$R$127,IF(51&lt;=$A12,$R$126,IF(31&lt;=$A12,$R$125,IF(21&lt;=$A12,$R$124,IF(11&lt;=$A12,$R$123,IF(1&lt;=$A12,$R$122,0)))))))),0))*1.1,0)</f>
        <v>11544</v>
      </c>
      <c r="R12" s="101">
        <f t="shared" si="17"/>
        <v>1300</v>
      </c>
      <c r="S12" s="102">
        <f t="shared" si="18"/>
        <v>12844</v>
      </c>
      <c r="T12" s="103">
        <f t="shared" si="2"/>
        <v>581</v>
      </c>
      <c r="U12" s="104">
        <f t="shared" si="2"/>
        <v>71</v>
      </c>
      <c r="V12" s="105">
        <f t="shared" si="2"/>
        <v>652</v>
      </c>
      <c r="W12" s="106">
        <f t="shared" si="3"/>
        <v>1923</v>
      </c>
      <c r="X12" s="86">
        <f t="shared" si="3"/>
        <v>217</v>
      </c>
      <c r="Y12" s="87">
        <f t="shared" si="3"/>
        <v>2140</v>
      </c>
      <c r="Z12" s="107">
        <f t="shared" si="4"/>
        <v>1.199875272840661</v>
      </c>
      <c r="AA12" s="83">
        <f t="shared" si="4"/>
        <v>1.2003693444136658</v>
      </c>
      <c r="AB12" s="83">
        <f t="shared" si="4"/>
        <v>1.1999252615844545</v>
      </c>
    </row>
    <row r="13" spans="1:28" s="57" customFormat="1" ht="18" customHeight="1" x14ac:dyDescent="0.25">
      <c r="A13" s="84">
        <v>8</v>
      </c>
      <c r="B13" s="85">
        <f>ROUNDDOWN(($C$117+ROUNDDOWN(($A13*IF(501&lt;=$A13,$C$128,IF(101&lt;=$A13,$C$127,IF(51&lt;=$A13,$C$126,IF(31&lt;=$A13,$C$125,IF(21&lt;=$A13,$C$124,IF(11&lt;=$A13,$C$123,IF(1&lt;=$A13,$C$122,0)))))))),0))*1.1,0)</f>
        <v>9688</v>
      </c>
      <c r="C13" s="106">
        <f t="shared" si="5"/>
        <v>1144</v>
      </c>
      <c r="D13" s="111">
        <f t="shared" si="6"/>
        <v>10832</v>
      </c>
      <c r="E13" s="88">
        <f>ROUNDDOWN(($F$117+ROUNDDOWN(($A13*IF(501&lt;=$A13,$F$128,IF(101&lt;=$A13,$F$127,IF(51&lt;=$A13,$F$126,IF(31&lt;=$A13,$F$125,IF(21&lt;=$A13,$F$124,IF(11&lt;=$A13,$F$123,IF(1&lt;=$A13,$F$122,0)))))))),0))*1.1,0)</f>
        <v>10364</v>
      </c>
      <c r="F13" s="89">
        <f t="shared" si="7"/>
        <v>1216</v>
      </c>
      <c r="G13" s="90">
        <f t="shared" si="8"/>
        <v>11580</v>
      </c>
      <c r="H13" s="91">
        <f t="shared" si="9"/>
        <v>676</v>
      </c>
      <c r="I13" s="92">
        <f t="shared" si="10"/>
        <v>72</v>
      </c>
      <c r="J13" s="93">
        <f t="shared" si="11"/>
        <v>748</v>
      </c>
      <c r="K13" s="94">
        <f>ROUNDDOWN(($L$117+ROUNDDOWN(($A13*IF(501&lt;=$A13,$L$128,IF(101&lt;=$A13,$L$127,IF(51&lt;=$A13,$L$126,IF(31&lt;=$A13,$L$125,IF(21&lt;=$A13,$L$124,IF(11&lt;=$A13,$L$123,IF(1&lt;=$A13,$L$122,0)))))))),0))*1.1,0)</f>
        <v>11039</v>
      </c>
      <c r="L13" s="95">
        <f t="shared" si="12"/>
        <v>1298</v>
      </c>
      <c r="M13" s="96">
        <f t="shared" si="13"/>
        <v>12337</v>
      </c>
      <c r="N13" s="97">
        <f t="shared" si="14"/>
        <v>675</v>
      </c>
      <c r="O13" s="98">
        <f t="shared" si="15"/>
        <v>82</v>
      </c>
      <c r="P13" s="99">
        <f t="shared" si="16"/>
        <v>757</v>
      </c>
      <c r="Q13" s="100">
        <f>ROUNDDOWN(($R$117+ROUNDDOWN(($A13*IF(501&lt;=$A13,$R$128,IF(101&lt;=$A13,$R$127,IF(51&lt;=$A13,$R$126,IF(31&lt;=$A13,$R$125,IF(21&lt;=$A13,$R$124,IF(11&lt;=$A13,$R$123,IF(1&lt;=$A13,$R$122,0)))))))),0))*1.1,0)</f>
        <v>11624</v>
      </c>
      <c r="R13" s="101">
        <f t="shared" si="17"/>
        <v>1372</v>
      </c>
      <c r="S13" s="102">
        <f t="shared" si="18"/>
        <v>12996</v>
      </c>
      <c r="T13" s="103">
        <f t="shared" si="2"/>
        <v>585</v>
      </c>
      <c r="U13" s="104">
        <f t="shared" si="2"/>
        <v>74</v>
      </c>
      <c r="V13" s="105">
        <f t="shared" si="2"/>
        <v>659</v>
      </c>
      <c r="W13" s="106">
        <f t="shared" si="3"/>
        <v>1936</v>
      </c>
      <c r="X13" s="86">
        <f t="shared" si="3"/>
        <v>228</v>
      </c>
      <c r="Y13" s="87">
        <f t="shared" si="3"/>
        <v>2164</v>
      </c>
      <c r="Z13" s="107">
        <f t="shared" si="4"/>
        <v>1.1998348472336913</v>
      </c>
      <c r="AA13" s="83">
        <f t="shared" si="4"/>
        <v>1.1993006993006994</v>
      </c>
      <c r="AB13" s="83">
        <f t="shared" si="4"/>
        <v>1.1997784342688331</v>
      </c>
    </row>
    <row r="14" spans="1:28" s="57" customFormat="1" ht="18" customHeight="1" x14ac:dyDescent="0.25">
      <c r="A14" s="84">
        <v>9</v>
      </c>
      <c r="B14" s="85">
        <f>ROUNDDOWN(($C$117+ROUNDDOWN(($A14*IF(501&lt;=$A14,$C$128,IF(101&lt;=$A14,$C$127,IF(51&lt;=$A14,$C$126,IF(31&lt;=$A14,$C$125,IF(21&lt;=$A14,$C$124,IF(11&lt;=$A14,$C$123,IF(1&lt;=$A14,$C$122,0)))))))),0))*1.1,0)</f>
        <v>9755</v>
      </c>
      <c r="C14" s="106">
        <f t="shared" si="5"/>
        <v>1204</v>
      </c>
      <c r="D14" s="111">
        <f t="shared" si="6"/>
        <v>10959</v>
      </c>
      <c r="E14" s="88">
        <f>ROUNDDOWN(($F$117+ROUNDDOWN(($A14*IF(501&lt;=$A14,$F$128,IF(101&lt;=$A14,$F$127,IF(51&lt;=$A14,$F$126,IF(31&lt;=$A14,$F$125,IF(21&lt;=$A14,$F$124,IF(11&lt;=$A14,$F$123,IF(1&lt;=$A14,$F$122,0)))))))),0))*1.1,0)</f>
        <v>10435</v>
      </c>
      <c r="F14" s="89">
        <f t="shared" si="7"/>
        <v>1280</v>
      </c>
      <c r="G14" s="90">
        <f t="shared" si="8"/>
        <v>11715</v>
      </c>
      <c r="H14" s="91">
        <f t="shared" si="9"/>
        <v>680</v>
      </c>
      <c r="I14" s="92">
        <f t="shared" si="10"/>
        <v>76</v>
      </c>
      <c r="J14" s="93">
        <f t="shared" si="11"/>
        <v>756</v>
      </c>
      <c r="K14" s="94">
        <f>ROUNDDOWN(($L$117+ROUNDDOWN(($A14*IF(501&lt;=$A14,$L$128,IF(101&lt;=$A14,$L$127,IF(51&lt;=$A14,$L$126,IF(31&lt;=$A14,$L$125,IF(21&lt;=$A14,$L$124,IF(11&lt;=$A14,$L$123,IF(1&lt;=$A14,$L$122,0)))))))),0))*1.1,0)</f>
        <v>11115</v>
      </c>
      <c r="L14" s="95">
        <f t="shared" si="12"/>
        <v>1366</v>
      </c>
      <c r="M14" s="96">
        <f t="shared" si="13"/>
        <v>12481</v>
      </c>
      <c r="N14" s="97">
        <f t="shared" si="14"/>
        <v>680</v>
      </c>
      <c r="O14" s="98">
        <f t="shared" si="15"/>
        <v>86</v>
      </c>
      <c r="P14" s="99">
        <f t="shared" si="16"/>
        <v>766</v>
      </c>
      <c r="Q14" s="100">
        <f>ROUNDDOWN(($R$117+ROUNDDOWN(($A14*IF(501&lt;=$A14,$R$128,IF(101&lt;=$A14,$R$127,IF(51&lt;=$A14,$R$126,IF(31&lt;=$A14,$R$125,IF(21&lt;=$A14,$R$124,IF(11&lt;=$A14,$R$123,IF(1&lt;=$A14,$R$122,0)))))))),0))*1.1,0)</f>
        <v>11705</v>
      </c>
      <c r="R14" s="101">
        <f t="shared" si="17"/>
        <v>1445</v>
      </c>
      <c r="S14" s="102">
        <f t="shared" si="18"/>
        <v>13150</v>
      </c>
      <c r="T14" s="103">
        <f t="shared" si="2"/>
        <v>590</v>
      </c>
      <c r="U14" s="104">
        <f t="shared" si="2"/>
        <v>79</v>
      </c>
      <c r="V14" s="105">
        <f t="shared" si="2"/>
        <v>669</v>
      </c>
      <c r="W14" s="106">
        <f t="shared" si="3"/>
        <v>1950</v>
      </c>
      <c r="X14" s="86">
        <f t="shared" si="3"/>
        <v>241</v>
      </c>
      <c r="Y14" s="87">
        <f t="shared" si="3"/>
        <v>2191</v>
      </c>
      <c r="Z14" s="107">
        <f t="shared" si="4"/>
        <v>1.1998974884674525</v>
      </c>
      <c r="AA14" s="83">
        <f t="shared" si="4"/>
        <v>1.2001661129568106</v>
      </c>
      <c r="AB14" s="83">
        <f t="shared" si="4"/>
        <v>1.1999270006387444</v>
      </c>
    </row>
    <row r="15" spans="1:28" s="57" customFormat="1" ht="18" customHeight="1" x14ac:dyDescent="0.25">
      <c r="A15" s="84">
        <v>10</v>
      </c>
      <c r="B15" s="85">
        <f>ROUNDDOWN(($C$117+ROUNDDOWN(($A15*IF(501&lt;=$A15,$C$128,IF(101&lt;=$A15,$C$127,IF(51&lt;=$A15,$C$126,IF(31&lt;=$A15,$C$125,IF(21&lt;=$A15,$C$124,IF(11&lt;=$A15,$C$123,IF(1&lt;=$A15,$C$122,0)))))))),0))*1.1,0)</f>
        <v>9823</v>
      </c>
      <c r="C15" s="106">
        <f t="shared" si="5"/>
        <v>1265</v>
      </c>
      <c r="D15" s="111">
        <f t="shared" si="6"/>
        <v>11088</v>
      </c>
      <c r="E15" s="88">
        <f>ROUNDDOWN(($F$117+ROUNDDOWN(($A15*IF(501&lt;=$A15,$F$128,IF(101&lt;=$A15,$F$127,IF(51&lt;=$A15,$F$126,IF(31&lt;=$A15,$F$125,IF(21&lt;=$A15,$F$124,IF(11&lt;=$A15,$F$123,IF(1&lt;=$A15,$F$122,0)))))))),0))*1.1,0)</f>
        <v>10507</v>
      </c>
      <c r="F15" s="89">
        <f t="shared" si="7"/>
        <v>1344</v>
      </c>
      <c r="G15" s="90">
        <f t="shared" si="8"/>
        <v>11851</v>
      </c>
      <c r="H15" s="91">
        <f t="shared" si="9"/>
        <v>684</v>
      </c>
      <c r="I15" s="92">
        <f t="shared" si="10"/>
        <v>79</v>
      </c>
      <c r="J15" s="93">
        <f t="shared" si="11"/>
        <v>763</v>
      </c>
      <c r="K15" s="94">
        <f>ROUNDDOWN(($L$117+ROUNDDOWN(($A15*IF(501&lt;=$A15,$L$128,IF(101&lt;=$A15,$L$127,IF(51&lt;=$A15,$L$126,IF(31&lt;=$A15,$L$125,IF(21&lt;=$A15,$L$124,IF(11&lt;=$A15,$L$123,IF(1&lt;=$A15,$L$122,0)))))))),0))*1.1,0)</f>
        <v>11191</v>
      </c>
      <c r="L15" s="95">
        <f t="shared" si="12"/>
        <v>1434</v>
      </c>
      <c r="M15" s="96">
        <f t="shared" si="13"/>
        <v>12625</v>
      </c>
      <c r="N15" s="97">
        <f t="shared" si="14"/>
        <v>684</v>
      </c>
      <c r="O15" s="98">
        <f t="shared" si="15"/>
        <v>90</v>
      </c>
      <c r="P15" s="99">
        <f t="shared" si="16"/>
        <v>774</v>
      </c>
      <c r="Q15" s="100">
        <f>ROUNDDOWN(($R$117+ROUNDDOWN(($A15*IF(501&lt;=$A15,$R$128,IF(101&lt;=$A15,$R$127,IF(51&lt;=$A15,$R$126,IF(31&lt;=$A15,$R$125,IF(21&lt;=$A15,$R$124,IF(11&lt;=$A15,$R$123,IF(1&lt;=$A15,$R$122,0)))))))),0))*1.1,0)</f>
        <v>11785</v>
      </c>
      <c r="R15" s="101">
        <f t="shared" si="17"/>
        <v>1518</v>
      </c>
      <c r="S15" s="102">
        <f t="shared" si="18"/>
        <v>13303</v>
      </c>
      <c r="T15" s="103">
        <f t="shared" si="2"/>
        <v>594</v>
      </c>
      <c r="U15" s="104">
        <f t="shared" si="2"/>
        <v>84</v>
      </c>
      <c r="V15" s="105">
        <f t="shared" si="2"/>
        <v>678</v>
      </c>
      <c r="W15" s="106">
        <f t="shared" si="3"/>
        <v>1962</v>
      </c>
      <c r="X15" s="86">
        <f t="shared" si="3"/>
        <v>253</v>
      </c>
      <c r="Y15" s="87">
        <f t="shared" si="3"/>
        <v>2215</v>
      </c>
      <c r="Z15" s="107">
        <f t="shared" si="4"/>
        <v>1.1997353150768604</v>
      </c>
      <c r="AA15" s="83">
        <f t="shared" si="4"/>
        <v>1.2</v>
      </c>
      <c r="AB15" s="83">
        <f t="shared" si="4"/>
        <v>1.1997655122655122</v>
      </c>
    </row>
    <row r="16" spans="1:28" s="57" customFormat="1" ht="18" customHeight="1" x14ac:dyDescent="0.25">
      <c r="A16" s="84">
        <v>11</v>
      </c>
      <c r="B16" s="85">
        <f>ROUNDDOWN(($C$117+ROUNDDOWN(($A16*IF(501&lt;=$A16,$C$128,IF(101&lt;=$A16,$C$127,IF(51&lt;=$A16,$C$126,IF(31&lt;=$A16,$C$125,IF(21&lt;=$A16,$C$124,IF(11&lt;=$A16,$C$123,IF(1&lt;=$A16,$C$122,0)))))))),0))*1.1,0)</f>
        <v>10083</v>
      </c>
      <c r="C16" s="106">
        <f t="shared" si="5"/>
        <v>1507</v>
      </c>
      <c r="D16" s="111">
        <f t="shared" si="6"/>
        <v>11590</v>
      </c>
      <c r="E16" s="88">
        <f>ROUNDDOWN(($F$117+ROUNDDOWN(($A16*IF(501&lt;=$A16,$F$128,IF(101&lt;=$A16,$F$127,IF(51&lt;=$A16,$F$126,IF(31&lt;=$A16,$F$125,IF(21&lt;=$A16,$F$124,IF(11&lt;=$A16,$F$123,IF(1&lt;=$A16,$F$122,0)))))))),0))*1.1,0)</f>
        <v>10784</v>
      </c>
      <c r="F16" s="89">
        <f t="shared" si="7"/>
        <v>1601</v>
      </c>
      <c r="G16" s="90">
        <f t="shared" si="8"/>
        <v>12385</v>
      </c>
      <c r="H16" s="91">
        <f t="shared" si="9"/>
        <v>701</v>
      </c>
      <c r="I16" s="92">
        <f t="shared" si="10"/>
        <v>94</v>
      </c>
      <c r="J16" s="93">
        <f t="shared" si="11"/>
        <v>795</v>
      </c>
      <c r="K16" s="94">
        <f>ROUNDDOWN(($L$117+ROUNDDOWN(($A16*IF(501&lt;=$A16,$L$128,IF(101&lt;=$A16,$L$127,IF(51&lt;=$A16,$L$126,IF(31&lt;=$A16,$L$125,IF(21&lt;=$A16,$L$124,IF(11&lt;=$A16,$L$123,IF(1&lt;=$A16,$L$122,0)))))))),0))*1.1,0)</f>
        <v>11485</v>
      </c>
      <c r="L16" s="95">
        <f t="shared" si="12"/>
        <v>1708</v>
      </c>
      <c r="M16" s="96">
        <f t="shared" si="13"/>
        <v>13193</v>
      </c>
      <c r="N16" s="97">
        <f t="shared" si="14"/>
        <v>701</v>
      </c>
      <c r="O16" s="98">
        <f t="shared" si="15"/>
        <v>107</v>
      </c>
      <c r="P16" s="99">
        <f t="shared" si="16"/>
        <v>808</v>
      </c>
      <c r="Q16" s="100">
        <f>ROUNDDOWN(($R$117+ROUNDDOWN(($A16*IF(501&lt;=$A16,$R$128,IF(101&lt;=$A16,$R$127,IF(51&lt;=$A16,$R$126,IF(31&lt;=$A16,$R$125,IF(21&lt;=$A16,$R$124,IF(11&lt;=$A16,$R$123,IF(1&lt;=$A16,$R$122,0)))))))),0))*1.1,0)</f>
        <v>12095</v>
      </c>
      <c r="R16" s="101">
        <f t="shared" si="17"/>
        <v>1808</v>
      </c>
      <c r="S16" s="102">
        <f t="shared" si="18"/>
        <v>13903</v>
      </c>
      <c r="T16" s="103">
        <f t="shared" si="2"/>
        <v>610</v>
      </c>
      <c r="U16" s="104">
        <f t="shared" si="2"/>
        <v>100</v>
      </c>
      <c r="V16" s="105">
        <f t="shared" si="2"/>
        <v>710</v>
      </c>
      <c r="W16" s="106">
        <f t="shared" si="3"/>
        <v>2012</v>
      </c>
      <c r="X16" s="86">
        <f t="shared" si="3"/>
        <v>301</v>
      </c>
      <c r="Y16" s="87">
        <f t="shared" si="3"/>
        <v>2313</v>
      </c>
      <c r="Z16" s="107">
        <f t="shared" si="4"/>
        <v>1.1995437865714569</v>
      </c>
      <c r="AA16" s="83">
        <f t="shared" si="4"/>
        <v>1.1997345719973458</v>
      </c>
      <c r="AB16" s="83">
        <f t="shared" si="4"/>
        <v>1.1995685936151854</v>
      </c>
    </row>
    <row r="17" spans="1:28" s="57" customFormat="1" ht="18" customHeight="1" x14ac:dyDescent="0.25">
      <c r="A17" s="84">
        <v>12</v>
      </c>
      <c r="B17" s="85">
        <f>ROUNDDOWN(($C$117+ROUNDDOWN(($A17*IF(501&lt;=$A17,$C$128,IF(101&lt;=$A17,$C$127,IF(51&lt;=$A17,$C$126,IF(31&lt;=$A17,$C$125,IF(21&lt;=$A17,$C$124,IF(11&lt;=$A17,$C$123,IF(1&lt;=$A17,$C$122,0)))))))),0))*1.1,0)</f>
        <v>10168</v>
      </c>
      <c r="C17" s="106">
        <f t="shared" si="5"/>
        <v>1584</v>
      </c>
      <c r="D17" s="111">
        <f t="shared" si="6"/>
        <v>11752</v>
      </c>
      <c r="E17" s="88">
        <f>ROUNDDOWN(($F$117+ROUNDDOWN(($A17*IF(501&lt;=$A17,$F$128,IF(101&lt;=$A17,$F$127,IF(51&lt;=$A17,$F$126,IF(31&lt;=$A17,$F$125,IF(21&lt;=$A17,$F$124,IF(11&lt;=$A17,$F$123,IF(1&lt;=$A17,$F$122,0)))))))),0))*1.1,0)</f>
        <v>10874</v>
      </c>
      <c r="F17" s="89">
        <f t="shared" si="7"/>
        <v>1683</v>
      </c>
      <c r="G17" s="90">
        <f t="shared" si="8"/>
        <v>12557</v>
      </c>
      <c r="H17" s="91">
        <f t="shared" si="9"/>
        <v>706</v>
      </c>
      <c r="I17" s="92">
        <f t="shared" si="10"/>
        <v>99</v>
      </c>
      <c r="J17" s="93">
        <f t="shared" si="11"/>
        <v>805</v>
      </c>
      <c r="K17" s="94">
        <f>ROUNDDOWN(($L$117+ROUNDDOWN(($A17*IF(501&lt;=$A17,$L$128,IF(101&lt;=$A17,$L$127,IF(51&lt;=$A17,$L$126,IF(31&lt;=$A17,$L$125,IF(21&lt;=$A17,$L$124,IF(11&lt;=$A17,$L$123,IF(1&lt;=$A17,$L$122,0)))))))),0))*1.1,0)</f>
        <v>11580</v>
      </c>
      <c r="L17" s="95">
        <f t="shared" si="12"/>
        <v>1795</v>
      </c>
      <c r="M17" s="96">
        <f t="shared" si="13"/>
        <v>13375</v>
      </c>
      <c r="N17" s="97">
        <f t="shared" si="14"/>
        <v>706</v>
      </c>
      <c r="O17" s="98">
        <f t="shared" si="15"/>
        <v>112</v>
      </c>
      <c r="P17" s="99">
        <f t="shared" si="16"/>
        <v>818</v>
      </c>
      <c r="Q17" s="100">
        <f>ROUNDDOWN(($R$117+ROUNDDOWN(($A17*IF(501&lt;=$A17,$R$128,IF(101&lt;=$A17,$R$127,IF(51&lt;=$A17,$R$126,IF(31&lt;=$A17,$R$125,IF(21&lt;=$A17,$R$124,IF(11&lt;=$A17,$R$123,IF(1&lt;=$A17,$R$122,0)))))))),0))*1.1,0)</f>
        <v>12196</v>
      </c>
      <c r="R17" s="101">
        <f t="shared" si="17"/>
        <v>1900</v>
      </c>
      <c r="S17" s="102">
        <f t="shared" si="18"/>
        <v>14096</v>
      </c>
      <c r="T17" s="103">
        <f t="shared" si="2"/>
        <v>616</v>
      </c>
      <c r="U17" s="104">
        <f t="shared" si="2"/>
        <v>105</v>
      </c>
      <c r="V17" s="105">
        <f t="shared" si="2"/>
        <v>721</v>
      </c>
      <c r="W17" s="106">
        <f t="shared" si="3"/>
        <v>2028</v>
      </c>
      <c r="X17" s="86">
        <f t="shared" si="3"/>
        <v>316</v>
      </c>
      <c r="Y17" s="87">
        <f t="shared" si="3"/>
        <v>2344</v>
      </c>
      <c r="Z17" s="107">
        <f t="shared" si="4"/>
        <v>1.1994492525570417</v>
      </c>
      <c r="AA17" s="83">
        <f t="shared" si="4"/>
        <v>1.1994949494949494</v>
      </c>
      <c r="AB17" s="83">
        <f t="shared" si="4"/>
        <v>1.1994554118447924</v>
      </c>
    </row>
    <row r="18" spans="1:28" s="57" customFormat="1" ht="18" customHeight="1" x14ac:dyDescent="0.25">
      <c r="A18" s="84">
        <v>13</v>
      </c>
      <c r="B18" s="85">
        <f>ROUNDDOWN(($C$117+ROUNDDOWN(($A18*IF(501&lt;=$A18,$C$128,IF(101&lt;=$A18,$C$127,IF(51&lt;=$A18,$C$126,IF(31&lt;=$A18,$C$125,IF(21&lt;=$A18,$C$124,IF(11&lt;=$A18,$C$123,IF(1&lt;=$A18,$C$122,0)))))))),0))*1.1,0)</f>
        <v>10253</v>
      </c>
      <c r="C18" s="106">
        <f t="shared" si="5"/>
        <v>1661</v>
      </c>
      <c r="D18" s="111">
        <f t="shared" si="6"/>
        <v>11914</v>
      </c>
      <c r="E18" s="88">
        <f>ROUNDDOWN(($F$117+ROUNDDOWN(($A18*IF(501&lt;=$A18,$F$128,IF(101&lt;=$A18,$F$127,IF(51&lt;=$A18,$F$126,IF(31&lt;=$A18,$F$125,IF(21&lt;=$A18,$F$124,IF(11&lt;=$A18,$F$123,IF(1&lt;=$A18,$F$122,0)))))))),0))*1.1,0)</f>
        <v>10964</v>
      </c>
      <c r="F18" s="89">
        <f t="shared" si="7"/>
        <v>1764</v>
      </c>
      <c r="G18" s="90">
        <f t="shared" si="8"/>
        <v>12728</v>
      </c>
      <c r="H18" s="91">
        <f t="shared" si="9"/>
        <v>711</v>
      </c>
      <c r="I18" s="92">
        <f t="shared" si="10"/>
        <v>103</v>
      </c>
      <c r="J18" s="93">
        <f t="shared" si="11"/>
        <v>814</v>
      </c>
      <c r="K18" s="94">
        <f>ROUNDDOWN(($L$117+ROUNDDOWN(($A18*IF(501&lt;=$A18,$L$128,IF(101&lt;=$A18,$L$127,IF(51&lt;=$A18,$L$126,IF(31&lt;=$A18,$L$125,IF(21&lt;=$A18,$L$124,IF(11&lt;=$A18,$L$123,IF(1&lt;=$A18,$L$122,0)))))))),0))*1.1,0)</f>
        <v>11676</v>
      </c>
      <c r="L18" s="95">
        <f t="shared" si="12"/>
        <v>1882</v>
      </c>
      <c r="M18" s="96">
        <f t="shared" si="13"/>
        <v>13558</v>
      </c>
      <c r="N18" s="97">
        <f t="shared" si="14"/>
        <v>712</v>
      </c>
      <c r="O18" s="98">
        <f t="shared" si="15"/>
        <v>118</v>
      </c>
      <c r="P18" s="99">
        <f t="shared" si="16"/>
        <v>830</v>
      </c>
      <c r="Q18" s="100">
        <f>ROUNDDOWN(($R$117+ROUNDDOWN(($A18*IF(501&lt;=$A18,$R$128,IF(101&lt;=$A18,$R$127,IF(51&lt;=$A18,$R$126,IF(31&lt;=$A18,$R$125,IF(21&lt;=$A18,$R$124,IF(11&lt;=$A18,$R$123,IF(1&lt;=$A18,$R$122,0)))))))),0))*1.1,0)</f>
        <v>12298</v>
      </c>
      <c r="R18" s="101">
        <f t="shared" si="17"/>
        <v>1993</v>
      </c>
      <c r="S18" s="102">
        <f t="shared" si="18"/>
        <v>14291</v>
      </c>
      <c r="T18" s="103">
        <f t="shared" si="2"/>
        <v>622</v>
      </c>
      <c r="U18" s="104">
        <f t="shared" si="2"/>
        <v>111</v>
      </c>
      <c r="V18" s="105">
        <f t="shared" si="2"/>
        <v>733</v>
      </c>
      <c r="W18" s="106">
        <f t="shared" si="3"/>
        <v>2045</v>
      </c>
      <c r="X18" s="86">
        <f t="shared" si="3"/>
        <v>332</v>
      </c>
      <c r="Y18" s="87">
        <f t="shared" si="3"/>
        <v>2377</v>
      </c>
      <c r="Z18" s="107">
        <f t="shared" si="4"/>
        <v>1.1994538183946162</v>
      </c>
      <c r="AA18" s="83">
        <f t="shared" si="4"/>
        <v>1.1998795906080675</v>
      </c>
      <c r="AB18" s="83">
        <f t="shared" si="4"/>
        <v>1.1995131777740473</v>
      </c>
    </row>
    <row r="19" spans="1:28" s="57" customFormat="1" ht="18" customHeight="1" x14ac:dyDescent="0.25">
      <c r="A19" s="84">
        <v>14</v>
      </c>
      <c r="B19" s="85">
        <f>ROUNDDOWN(($C$117+ROUNDDOWN(($A19*IF(501&lt;=$A19,$C$128,IF(101&lt;=$A19,$C$127,IF(51&lt;=$A19,$C$126,IF(31&lt;=$A19,$C$125,IF(21&lt;=$A19,$C$124,IF(11&lt;=$A19,$C$123,IF(1&lt;=$A19,$C$122,0)))))))),0))*1.1,0)</f>
        <v>10337</v>
      </c>
      <c r="C19" s="106">
        <f t="shared" si="5"/>
        <v>1738</v>
      </c>
      <c r="D19" s="111">
        <f t="shared" si="6"/>
        <v>12075</v>
      </c>
      <c r="E19" s="88">
        <f>ROUNDDOWN(($F$117+ROUNDDOWN(($A19*IF(501&lt;=$A19,$F$128,IF(101&lt;=$A19,$F$127,IF(51&lt;=$A19,$F$126,IF(31&lt;=$A19,$F$125,IF(21&lt;=$A19,$F$124,IF(11&lt;=$A19,$F$123,IF(1&lt;=$A19,$F$122,0)))))))),0))*1.1,0)</f>
        <v>11055</v>
      </c>
      <c r="F19" s="89">
        <f t="shared" si="7"/>
        <v>1845</v>
      </c>
      <c r="G19" s="90">
        <f t="shared" si="8"/>
        <v>12900</v>
      </c>
      <c r="H19" s="91">
        <f t="shared" si="9"/>
        <v>718</v>
      </c>
      <c r="I19" s="92">
        <f t="shared" si="10"/>
        <v>107</v>
      </c>
      <c r="J19" s="93">
        <f t="shared" si="11"/>
        <v>825</v>
      </c>
      <c r="K19" s="94">
        <f>ROUNDDOWN(($L$117+ROUNDDOWN(($A19*IF(501&lt;=$A19,$L$128,IF(101&lt;=$A19,$L$127,IF(51&lt;=$A19,$L$126,IF(31&lt;=$A19,$L$125,IF(21&lt;=$A19,$L$124,IF(11&lt;=$A19,$L$123,IF(1&lt;=$A19,$L$122,0)))))))),0))*1.1,0)</f>
        <v>11772</v>
      </c>
      <c r="L19" s="95">
        <f t="shared" si="12"/>
        <v>1969</v>
      </c>
      <c r="M19" s="96">
        <f t="shared" si="13"/>
        <v>13741</v>
      </c>
      <c r="N19" s="97">
        <f t="shared" si="14"/>
        <v>717</v>
      </c>
      <c r="O19" s="98">
        <f t="shared" si="15"/>
        <v>124</v>
      </c>
      <c r="P19" s="99">
        <f t="shared" si="16"/>
        <v>841</v>
      </c>
      <c r="Q19" s="100">
        <f>ROUNDDOWN(($R$117+ROUNDDOWN(($A19*IF(501&lt;=$A19,$R$128,IF(101&lt;=$A19,$R$127,IF(51&lt;=$A19,$R$126,IF(31&lt;=$A19,$R$125,IF(21&lt;=$A19,$R$124,IF(11&lt;=$A19,$R$123,IF(1&lt;=$A19,$R$122,0)))))))),0))*1.1,0)</f>
        <v>12399</v>
      </c>
      <c r="R19" s="101">
        <f t="shared" si="17"/>
        <v>2085</v>
      </c>
      <c r="S19" s="102">
        <f t="shared" si="18"/>
        <v>14484</v>
      </c>
      <c r="T19" s="103">
        <f t="shared" si="2"/>
        <v>627</v>
      </c>
      <c r="U19" s="104">
        <f t="shared" si="2"/>
        <v>116</v>
      </c>
      <c r="V19" s="105">
        <f t="shared" si="2"/>
        <v>743</v>
      </c>
      <c r="W19" s="106">
        <f t="shared" si="3"/>
        <v>2062</v>
      </c>
      <c r="X19" s="86">
        <f t="shared" si="3"/>
        <v>347</v>
      </c>
      <c r="Y19" s="87">
        <f t="shared" si="3"/>
        <v>2409</v>
      </c>
      <c r="Z19" s="107">
        <f t="shared" si="4"/>
        <v>1.1994776047209055</v>
      </c>
      <c r="AA19" s="83">
        <f t="shared" si="4"/>
        <v>1.1996547756041427</v>
      </c>
      <c r="AB19" s="83">
        <f t="shared" si="4"/>
        <v>1.199503105590062</v>
      </c>
    </row>
    <row r="20" spans="1:28" s="57" customFormat="1" ht="18" customHeight="1" x14ac:dyDescent="0.25">
      <c r="A20" s="84">
        <v>15</v>
      </c>
      <c r="B20" s="85">
        <f>ROUNDDOWN(($C$117+ROUNDDOWN(($A20*IF(501&lt;=$A20,$C$128,IF(101&lt;=$A20,$C$127,IF(51&lt;=$A20,$C$126,IF(31&lt;=$A20,$C$125,IF(21&lt;=$A20,$C$124,IF(11&lt;=$A20,$C$123,IF(1&lt;=$A20,$C$122,0)))))))),0))*1.1,0)</f>
        <v>10422</v>
      </c>
      <c r="C20" s="106">
        <f t="shared" si="5"/>
        <v>1815</v>
      </c>
      <c r="D20" s="111">
        <f t="shared" si="6"/>
        <v>12237</v>
      </c>
      <c r="E20" s="88">
        <f>ROUNDDOWN(($F$117+ROUNDDOWN(($A20*IF(501&lt;=$A20,$F$128,IF(101&lt;=$A20,$F$127,IF(51&lt;=$A20,$F$126,IF(31&lt;=$A20,$F$125,IF(21&lt;=$A20,$F$124,IF(11&lt;=$A20,$F$123,IF(1&lt;=$A20,$F$122,0)))))))),0))*1.1,0)</f>
        <v>11145</v>
      </c>
      <c r="F20" s="89">
        <f t="shared" si="7"/>
        <v>1927</v>
      </c>
      <c r="G20" s="90">
        <f t="shared" si="8"/>
        <v>13072</v>
      </c>
      <c r="H20" s="91">
        <f t="shared" si="9"/>
        <v>723</v>
      </c>
      <c r="I20" s="92">
        <f t="shared" si="10"/>
        <v>112</v>
      </c>
      <c r="J20" s="93">
        <f t="shared" si="11"/>
        <v>835</v>
      </c>
      <c r="K20" s="94">
        <f>ROUNDDOWN(($L$117+ROUNDDOWN(($A20*IF(501&lt;=$A20,$L$128,IF(101&lt;=$A20,$L$127,IF(51&lt;=$A20,$L$126,IF(31&lt;=$A20,$L$125,IF(21&lt;=$A20,$L$124,IF(11&lt;=$A20,$L$123,IF(1&lt;=$A20,$L$122,0)))))))),0))*1.1,0)</f>
        <v>11867</v>
      </c>
      <c r="L20" s="95">
        <f t="shared" si="12"/>
        <v>2055</v>
      </c>
      <c r="M20" s="96">
        <f t="shared" si="13"/>
        <v>13922</v>
      </c>
      <c r="N20" s="97">
        <f t="shared" si="14"/>
        <v>722</v>
      </c>
      <c r="O20" s="98">
        <f t="shared" si="15"/>
        <v>128</v>
      </c>
      <c r="P20" s="99">
        <f t="shared" si="16"/>
        <v>850</v>
      </c>
      <c r="Q20" s="100">
        <f>ROUNDDOWN(($R$117+ROUNDDOWN(($A20*IF(501&lt;=$A20,$R$128,IF(101&lt;=$A20,$R$127,IF(51&lt;=$A20,$R$126,IF(31&lt;=$A20,$R$125,IF(21&lt;=$A20,$R$124,IF(11&lt;=$A20,$R$123,IF(1&lt;=$A20,$R$122,0)))))))),0))*1.1,0)</f>
        <v>12500</v>
      </c>
      <c r="R20" s="101">
        <f t="shared" si="17"/>
        <v>2178</v>
      </c>
      <c r="S20" s="102">
        <f t="shared" si="18"/>
        <v>14678</v>
      </c>
      <c r="T20" s="103">
        <f t="shared" ref="T20:V83" si="19">Q20-K20</f>
        <v>633</v>
      </c>
      <c r="U20" s="104">
        <f t="shared" si="19"/>
        <v>123</v>
      </c>
      <c r="V20" s="105">
        <f t="shared" si="19"/>
        <v>756</v>
      </c>
      <c r="W20" s="106">
        <f t="shared" ref="W20:Y69" si="20">Q20-B20</f>
        <v>2078</v>
      </c>
      <c r="X20" s="86">
        <f t="shared" si="20"/>
        <v>363</v>
      </c>
      <c r="Y20" s="87">
        <f t="shared" si="20"/>
        <v>2441</v>
      </c>
      <c r="Z20" s="107">
        <f t="shared" ref="Z20:AB69" si="21">Q20/B20</f>
        <v>1.1993859144118211</v>
      </c>
      <c r="AA20" s="83">
        <f t="shared" si="21"/>
        <v>1.2</v>
      </c>
      <c r="AB20" s="83">
        <f t="shared" si="21"/>
        <v>1.1994769959957505</v>
      </c>
    </row>
    <row r="21" spans="1:28" s="57" customFormat="1" ht="18" customHeight="1" x14ac:dyDescent="0.25">
      <c r="A21" s="84">
        <v>16</v>
      </c>
      <c r="B21" s="85">
        <f>ROUNDDOWN(($C$117+ROUNDDOWN(($A21*IF(501&lt;=$A21,$C$128,IF(101&lt;=$A21,$C$127,IF(51&lt;=$A21,$C$126,IF(31&lt;=$A21,$C$125,IF(21&lt;=$A21,$C$124,IF(11&lt;=$A21,$C$123,IF(1&lt;=$A21,$C$122,0)))))))),0))*1.1,0)</f>
        <v>10507</v>
      </c>
      <c r="C21" s="106">
        <f t="shared" si="5"/>
        <v>1892</v>
      </c>
      <c r="D21" s="111">
        <f t="shared" si="6"/>
        <v>12399</v>
      </c>
      <c r="E21" s="88">
        <f>ROUNDDOWN(($F$117+ROUNDDOWN(($A21*IF(501&lt;=$A21,$F$128,IF(101&lt;=$A21,$F$127,IF(51&lt;=$A21,$F$126,IF(31&lt;=$A21,$F$125,IF(21&lt;=$A21,$F$124,IF(11&lt;=$A21,$F$123,IF(1&lt;=$A21,$F$122,0)))))))),0))*1.1,0)</f>
        <v>11235</v>
      </c>
      <c r="F21" s="89">
        <f t="shared" si="7"/>
        <v>2008</v>
      </c>
      <c r="G21" s="90">
        <f t="shared" si="8"/>
        <v>13243</v>
      </c>
      <c r="H21" s="91">
        <f t="shared" si="9"/>
        <v>728</v>
      </c>
      <c r="I21" s="92">
        <f t="shared" si="10"/>
        <v>116</v>
      </c>
      <c r="J21" s="93">
        <f t="shared" si="11"/>
        <v>844</v>
      </c>
      <c r="K21" s="94">
        <f>ROUNDDOWN(($L$117+ROUNDDOWN(($A21*IF(501&lt;=$A21,$L$128,IF(101&lt;=$A21,$L$127,IF(51&lt;=$A21,$L$126,IF(31&lt;=$A21,$L$125,IF(21&lt;=$A21,$L$124,IF(11&lt;=$A21,$L$123,IF(1&lt;=$A21,$L$122,0)))))))),0))*1.1,0)</f>
        <v>11963</v>
      </c>
      <c r="L21" s="95">
        <f t="shared" si="12"/>
        <v>2142</v>
      </c>
      <c r="M21" s="96">
        <f t="shared" si="13"/>
        <v>14105</v>
      </c>
      <c r="N21" s="97">
        <f t="shared" si="14"/>
        <v>728</v>
      </c>
      <c r="O21" s="98">
        <f t="shared" si="15"/>
        <v>134</v>
      </c>
      <c r="P21" s="99">
        <f t="shared" si="16"/>
        <v>862</v>
      </c>
      <c r="Q21" s="100">
        <f>ROUNDDOWN(($R$117+ROUNDDOWN(($A21*IF(501&lt;=$A21,$R$128,IF(101&lt;=$A21,$R$127,IF(51&lt;=$A21,$R$126,IF(31&lt;=$A21,$R$125,IF(21&lt;=$A21,$R$124,IF(11&lt;=$A21,$R$123,IF(1&lt;=$A21,$R$122,0)))))))),0))*1.1,0)</f>
        <v>12601</v>
      </c>
      <c r="R21" s="101">
        <f t="shared" si="17"/>
        <v>2270</v>
      </c>
      <c r="S21" s="102">
        <f t="shared" si="18"/>
        <v>14871</v>
      </c>
      <c r="T21" s="103">
        <f t="shared" si="19"/>
        <v>638</v>
      </c>
      <c r="U21" s="104">
        <f t="shared" si="19"/>
        <v>128</v>
      </c>
      <c r="V21" s="105">
        <f t="shared" si="19"/>
        <v>766</v>
      </c>
      <c r="W21" s="106">
        <f t="shared" si="20"/>
        <v>2094</v>
      </c>
      <c r="X21" s="86">
        <f t="shared" si="20"/>
        <v>378</v>
      </c>
      <c r="Y21" s="87">
        <f t="shared" si="20"/>
        <v>2472</v>
      </c>
      <c r="Z21" s="107">
        <f t="shared" si="21"/>
        <v>1.1992957076234891</v>
      </c>
      <c r="AA21" s="83">
        <f t="shared" si="21"/>
        <v>1.1997885835095137</v>
      </c>
      <c r="AB21" s="83">
        <f t="shared" si="21"/>
        <v>1.1993709170094362</v>
      </c>
    </row>
    <row r="22" spans="1:28" s="57" customFormat="1" ht="18" customHeight="1" x14ac:dyDescent="0.25">
      <c r="A22" s="84">
        <v>17</v>
      </c>
      <c r="B22" s="85">
        <f>ROUNDDOWN(($C$117+ROUNDDOWN(($A22*IF(501&lt;=$A22,$C$128,IF(101&lt;=$A22,$C$127,IF(51&lt;=$A22,$C$126,IF(31&lt;=$A22,$C$125,IF(21&lt;=$A22,$C$124,IF(11&lt;=$A22,$C$123,IF(1&lt;=$A22,$C$122,0)))))))),0))*1.1,0)</f>
        <v>10591</v>
      </c>
      <c r="C22" s="106">
        <f t="shared" si="5"/>
        <v>1969</v>
      </c>
      <c r="D22" s="111">
        <f t="shared" si="6"/>
        <v>12560</v>
      </c>
      <c r="E22" s="88">
        <f>ROUNDDOWN(($F$117+ROUNDDOWN(($A22*IF(501&lt;=$A22,$F$128,IF(101&lt;=$A22,$F$127,IF(51&lt;=$A22,$F$126,IF(31&lt;=$A22,$F$125,IF(21&lt;=$A22,$F$124,IF(11&lt;=$A22,$F$123,IF(1&lt;=$A22,$F$122,0)))))))),0))*1.1,0)</f>
        <v>11325</v>
      </c>
      <c r="F22" s="89">
        <f t="shared" si="7"/>
        <v>2090</v>
      </c>
      <c r="G22" s="90">
        <f t="shared" si="8"/>
        <v>13415</v>
      </c>
      <c r="H22" s="91">
        <f t="shared" si="9"/>
        <v>734</v>
      </c>
      <c r="I22" s="92">
        <f t="shared" si="10"/>
        <v>121</v>
      </c>
      <c r="J22" s="93">
        <f t="shared" si="11"/>
        <v>855</v>
      </c>
      <c r="K22" s="94">
        <f>ROUNDDOWN(($L$117+ROUNDDOWN(($A22*IF(501&lt;=$A22,$L$128,IF(101&lt;=$A22,$L$127,IF(51&lt;=$A22,$L$126,IF(31&lt;=$A22,$L$125,IF(21&lt;=$A22,$L$124,IF(11&lt;=$A22,$L$123,IF(1&lt;=$A22,$L$122,0)))))))),0))*1.1,0)</f>
        <v>12059</v>
      </c>
      <c r="L22" s="95">
        <f t="shared" si="12"/>
        <v>2229</v>
      </c>
      <c r="M22" s="96">
        <f t="shared" si="13"/>
        <v>14288</v>
      </c>
      <c r="N22" s="97">
        <f t="shared" si="14"/>
        <v>734</v>
      </c>
      <c r="O22" s="98">
        <f t="shared" si="15"/>
        <v>139</v>
      </c>
      <c r="P22" s="99">
        <f t="shared" si="16"/>
        <v>873</v>
      </c>
      <c r="Q22" s="100">
        <f>ROUNDDOWN(($R$117+ROUNDDOWN(($A22*IF(501&lt;=$A22,$R$128,IF(101&lt;=$A22,$R$127,IF(51&lt;=$A22,$R$126,IF(31&lt;=$A22,$R$125,IF(21&lt;=$A22,$R$124,IF(11&lt;=$A22,$R$123,IF(1&lt;=$A22,$R$122,0)))))))),0))*1.1,0)</f>
        <v>12702</v>
      </c>
      <c r="R22" s="101">
        <f t="shared" si="17"/>
        <v>2362</v>
      </c>
      <c r="S22" s="102">
        <f t="shared" si="18"/>
        <v>15064</v>
      </c>
      <c r="T22" s="103">
        <f t="shared" si="19"/>
        <v>643</v>
      </c>
      <c r="U22" s="104">
        <f t="shared" si="19"/>
        <v>133</v>
      </c>
      <c r="V22" s="105">
        <f t="shared" si="19"/>
        <v>776</v>
      </c>
      <c r="W22" s="106">
        <f t="shared" si="20"/>
        <v>2111</v>
      </c>
      <c r="X22" s="86">
        <f t="shared" si="20"/>
        <v>393</v>
      </c>
      <c r="Y22" s="87">
        <f t="shared" si="20"/>
        <v>2504</v>
      </c>
      <c r="Z22" s="107">
        <f t="shared" si="21"/>
        <v>1.1993201775092059</v>
      </c>
      <c r="AA22" s="83">
        <f t="shared" si="21"/>
        <v>1.1995937023869985</v>
      </c>
      <c r="AB22" s="83">
        <f t="shared" si="21"/>
        <v>1.1993630573248408</v>
      </c>
    </row>
    <row r="23" spans="1:28" s="57" customFormat="1" ht="18" customHeight="1" x14ac:dyDescent="0.25">
      <c r="A23" s="84">
        <v>18</v>
      </c>
      <c r="B23" s="85">
        <f>ROUNDDOWN(($C$117+ROUNDDOWN(($A23*IF(501&lt;=$A23,$C$128,IF(101&lt;=$A23,$C$127,IF(51&lt;=$A23,$C$126,IF(31&lt;=$A23,$C$125,IF(21&lt;=$A23,$C$124,IF(11&lt;=$A23,$C$123,IF(1&lt;=$A23,$C$122,0)))))))),0))*1.1,0)</f>
        <v>10676</v>
      </c>
      <c r="C23" s="106">
        <f t="shared" si="5"/>
        <v>2046</v>
      </c>
      <c r="D23" s="111">
        <f t="shared" si="6"/>
        <v>12722</v>
      </c>
      <c r="E23" s="88">
        <f>ROUNDDOWN(($F$117+ROUNDDOWN(($A23*IF(501&lt;=$A23,$F$128,IF(101&lt;=$A23,$F$127,IF(51&lt;=$A23,$F$126,IF(31&lt;=$A23,$F$125,IF(21&lt;=$A23,$F$124,IF(11&lt;=$A23,$F$123,IF(1&lt;=$A23,$F$122,0)))))))),0))*1.1,0)</f>
        <v>11415</v>
      </c>
      <c r="F23" s="89">
        <f t="shared" si="7"/>
        <v>2171</v>
      </c>
      <c r="G23" s="90">
        <f t="shared" si="8"/>
        <v>13586</v>
      </c>
      <c r="H23" s="91">
        <f t="shared" si="9"/>
        <v>739</v>
      </c>
      <c r="I23" s="92">
        <f t="shared" si="10"/>
        <v>125</v>
      </c>
      <c r="J23" s="93">
        <f t="shared" si="11"/>
        <v>864</v>
      </c>
      <c r="K23" s="94">
        <f>ROUNDDOWN(($L$117+ROUNDDOWN(($A23*IF(501&lt;=$A23,$L$128,IF(101&lt;=$A23,$L$127,IF(51&lt;=$A23,$L$126,IF(31&lt;=$A23,$L$125,IF(21&lt;=$A23,$L$124,IF(11&lt;=$A23,$L$123,IF(1&lt;=$A23,$L$122,0)))))))),0))*1.1,0)</f>
        <v>12155</v>
      </c>
      <c r="L23" s="95">
        <f t="shared" si="12"/>
        <v>2316</v>
      </c>
      <c r="M23" s="96">
        <f t="shared" si="13"/>
        <v>14471</v>
      </c>
      <c r="N23" s="97">
        <f t="shared" si="14"/>
        <v>740</v>
      </c>
      <c r="O23" s="98">
        <f t="shared" si="15"/>
        <v>145</v>
      </c>
      <c r="P23" s="99">
        <f t="shared" si="16"/>
        <v>885</v>
      </c>
      <c r="Q23" s="100">
        <f>ROUNDDOWN(($R$117+ROUNDDOWN(($A23*IF(501&lt;=$A23,$R$128,IF(101&lt;=$A23,$R$127,IF(51&lt;=$A23,$R$126,IF(31&lt;=$A23,$R$125,IF(21&lt;=$A23,$R$124,IF(11&lt;=$A23,$R$123,IF(1&lt;=$A23,$R$122,0)))))))),0))*1.1,0)</f>
        <v>12804</v>
      </c>
      <c r="R23" s="101">
        <f t="shared" si="17"/>
        <v>2455</v>
      </c>
      <c r="S23" s="102">
        <f t="shared" si="18"/>
        <v>15259</v>
      </c>
      <c r="T23" s="103">
        <f t="shared" si="19"/>
        <v>649</v>
      </c>
      <c r="U23" s="104">
        <f t="shared" si="19"/>
        <v>139</v>
      </c>
      <c r="V23" s="105">
        <f t="shared" si="19"/>
        <v>788</v>
      </c>
      <c r="W23" s="106">
        <f t="shared" si="20"/>
        <v>2128</v>
      </c>
      <c r="X23" s="86">
        <f t="shared" si="20"/>
        <v>409</v>
      </c>
      <c r="Y23" s="87">
        <f t="shared" si="20"/>
        <v>2537</v>
      </c>
      <c r="Z23" s="107">
        <f t="shared" si="21"/>
        <v>1.199325590108655</v>
      </c>
      <c r="AA23" s="83">
        <f t="shared" si="21"/>
        <v>1.1999022482893451</v>
      </c>
      <c r="AB23" s="83">
        <f t="shared" si="21"/>
        <v>1.199418330451187</v>
      </c>
    </row>
    <row r="24" spans="1:28" s="57" customFormat="1" ht="18" customHeight="1" x14ac:dyDescent="0.25">
      <c r="A24" s="112">
        <v>19</v>
      </c>
      <c r="B24" s="113">
        <f>ROUNDDOWN(($C$117+ROUNDDOWN(($A24*IF(501&lt;=$A24,$C$128,IF(101&lt;=$A24,$C$127,IF(51&lt;=$A24,$C$126,IF(31&lt;=$A24,$C$125,IF(21&lt;=$A24,$C$124,IF(11&lt;=$A24,$C$123,IF(1&lt;=$A24,$C$122,0)))))))),0))*1.1,0)</f>
        <v>10761</v>
      </c>
      <c r="C24" s="114">
        <f t="shared" si="5"/>
        <v>2123</v>
      </c>
      <c r="D24" s="115">
        <f t="shared" si="6"/>
        <v>12884</v>
      </c>
      <c r="E24" s="116">
        <f>ROUNDDOWN(($F$117+ROUNDDOWN(($A24*IF(501&lt;=$A24,$F$128,IF(101&lt;=$A24,$F$127,IF(51&lt;=$A24,$F$126,IF(31&lt;=$A24,$F$125,IF(21&lt;=$A24,$F$124,IF(11&lt;=$A24,$F$123,IF(1&lt;=$A24,$F$122,0)))))))),0))*1.1,0)</f>
        <v>11506</v>
      </c>
      <c r="F24" s="117">
        <f t="shared" si="7"/>
        <v>2252</v>
      </c>
      <c r="G24" s="118">
        <f t="shared" si="8"/>
        <v>13758</v>
      </c>
      <c r="H24" s="119">
        <f t="shared" si="9"/>
        <v>745</v>
      </c>
      <c r="I24" s="120">
        <f t="shared" si="10"/>
        <v>129</v>
      </c>
      <c r="J24" s="121">
        <f t="shared" si="11"/>
        <v>874</v>
      </c>
      <c r="K24" s="122">
        <f>ROUNDDOWN(($L$117+ROUNDDOWN(($A24*IF(501&lt;=$A24,$L$128,IF(101&lt;=$A24,$L$127,IF(51&lt;=$A24,$L$126,IF(31&lt;=$A24,$L$125,IF(21&lt;=$A24,$L$124,IF(11&lt;=$A24,$L$123,IF(1&lt;=$A24,$L$122,0)))))))),0))*1.1,0)</f>
        <v>12250</v>
      </c>
      <c r="L24" s="123">
        <f t="shared" si="12"/>
        <v>2403</v>
      </c>
      <c r="M24" s="124">
        <f t="shared" si="13"/>
        <v>14653</v>
      </c>
      <c r="N24" s="125">
        <f t="shared" si="14"/>
        <v>744</v>
      </c>
      <c r="O24" s="126">
        <f t="shared" si="15"/>
        <v>151</v>
      </c>
      <c r="P24" s="127">
        <f t="shared" si="16"/>
        <v>895</v>
      </c>
      <c r="Q24" s="128">
        <f>ROUNDDOWN(($R$117+ROUNDDOWN(($A24*IF(501&lt;=$A24,$R$128,IF(101&lt;=$A24,$R$127,IF(51&lt;=$A24,$R$126,IF(31&lt;=$A24,$R$125,IF(21&lt;=$A24,$R$124,IF(11&lt;=$A24,$R$123,IF(1&lt;=$A24,$R$122,0)))))))),0))*1.1,0)</f>
        <v>12905</v>
      </c>
      <c r="R24" s="129">
        <f t="shared" si="17"/>
        <v>2547</v>
      </c>
      <c r="S24" s="130">
        <f t="shared" si="18"/>
        <v>15452</v>
      </c>
      <c r="T24" s="131">
        <f t="shared" si="19"/>
        <v>655</v>
      </c>
      <c r="U24" s="132">
        <f t="shared" si="19"/>
        <v>144</v>
      </c>
      <c r="V24" s="133">
        <f t="shared" si="19"/>
        <v>799</v>
      </c>
      <c r="W24" s="114">
        <f t="shared" si="20"/>
        <v>2144</v>
      </c>
      <c r="X24" s="134">
        <f t="shared" si="20"/>
        <v>424</v>
      </c>
      <c r="Y24" s="135">
        <f t="shared" si="20"/>
        <v>2568</v>
      </c>
      <c r="Z24" s="136">
        <f t="shared" si="21"/>
        <v>1.1992379890344764</v>
      </c>
      <c r="AA24" s="137">
        <f t="shared" si="21"/>
        <v>1.1997173810645314</v>
      </c>
      <c r="AB24" s="137">
        <f t="shared" si="21"/>
        <v>1.1993169823036325</v>
      </c>
    </row>
    <row r="25" spans="1:28" s="57" customFormat="1" ht="18" customHeight="1" x14ac:dyDescent="0.25">
      <c r="A25" s="84">
        <v>20</v>
      </c>
      <c r="B25" s="85">
        <f>ROUNDDOWN(($C$117+ROUNDDOWN(($A25*IF(501&lt;=$A25,$C$128,IF(101&lt;=$A25,$C$127,IF(51&lt;=$A25,$C$126,IF(31&lt;=$A25,$C$125,IF(21&lt;=$A25,$C$124,IF(11&lt;=$A25,$C$123,IF(1&lt;=$A25,$C$122,0)))))))),0))*1.1,0)</f>
        <v>10846</v>
      </c>
      <c r="C25" s="106">
        <f t="shared" si="5"/>
        <v>2200</v>
      </c>
      <c r="D25" s="111">
        <f t="shared" si="6"/>
        <v>13046</v>
      </c>
      <c r="E25" s="88">
        <f>ROUNDDOWN(($F$117+ROUNDDOWN(($A25*IF(501&lt;=$A25,$F$128,IF(101&lt;=$A25,$F$127,IF(51&lt;=$A25,$F$126,IF(31&lt;=$A25,$F$125,IF(21&lt;=$A25,$F$124,IF(11&lt;=$A25,$F$123,IF(1&lt;=$A25,$F$122,0)))))))),0))*1.1,0)</f>
        <v>11596</v>
      </c>
      <c r="F25" s="89">
        <f t="shared" si="7"/>
        <v>2334</v>
      </c>
      <c r="G25" s="90">
        <f t="shared" si="8"/>
        <v>13930</v>
      </c>
      <c r="H25" s="91">
        <f t="shared" si="9"/>
        <v>750</v>
      </c>
      <c r="I25" s="92">
        <f t="shared" si="10"/>
        <v>134</v>
      </c>
      <c r="J25" s="93">
        <f t="shared" si="11"/>
        <v>884</v>
      </c>
      <c r="K25" s="94">
        <f>ROUNDDOWN(($L$117+ROUNDDOWN(($A25*IF(501&lt;=$A25,$L$128,IF(101&lt;=$A25,$L$127,IF(51&lt;=$A25,$L$126,IF(31&lt;=$A25,$L$125,IF(21&lt;=$A25,$L$124,IF(11&lt;=$A25,$L$123,IF(1&lt;=$A25,$L$122,0)))))))),0))*1.1,0)</f>
        <v>12346</v>
      </c>
      <c r="L25" s="95">
        <f t="shared" si="12"/>
        <v>2490</v>
      </c>
      <c r="M25" s="96">
        <f t="shared" si="13"/>
        <v>14836</v>
      </c>
      <c r="N25" s="97">
        <f t="shared" si="14"/>
        <v>750</v>
      </c>
      <c r="O25" s="98">
        <f t="shared" si="15"/>
        <v>156</v>
      </c>
      <c r="P25" s="99">
        <f t="shared" si="16"/>
        <v>906</v>
      </c>
      <c r="Q25" s="100">
        <f>ROUNDDOWN(($R$117+ROUNDDOWN(($A25*IF(501&lt;=$A25,$R$128,IF(101&lt;=$A25,$R$127,IF(51&lt;=$A25,$R$126,IF(31&lt;=$A25,$R$125,IF(21&lt;=$A25,$R$124,IF(11&lt;=$A25,$R$123,IF(1&lt;=$A25,$R$122,0)))))))),0))*1.1,0)</f>
        <v>13006</v>
      </c>
      <c r="R25" s="101">
        <f t="shared" si="17"/>
        <v>2640</v>
      </c>
      <c r="S25" s="102">
        <f t="shared" si="18"/>
        <v>15646</v>
      </c>
      <c r="T25" s="103">
        <f t="shared" si="19"/>
        <v>660</v>
      </c>
      <c r="U25" s="104">
        <f t="shared" si="19"/>
        <v>150</v>
      </c>
      <c r="V25" s="105">
        <f t="shared" si="19"/>
        <v>810</v>
      </c>
      <c r="W25" s="106">
        <f t="shared" si="20"/>
        <v>2160</v>
      </c>
      <c r="X25" s="86">
        <f t="shared" si="20"/>
        <v>440</v>
      </c>
      <c r="Y25" s="87">
        <f t="shared" si="20"/>
        <v>2600</v>
      </c>
      <c r="Z25" s="107">
        <f t="shared" si="21"/>
        <v>1.1991517610178868</v>
      </c>
      <c r="AA25" s="83">
        <f t="shared" si="21"/>
        <v>1.2</v>
      </c>
      <c r="AB25" s="83">
        <f t="shared" si="21"/>
        <v>1.1992948030047523</v>
      </c>
    </row>
    <row r="26" spans="1:28" s="57" customFormat="1" ht="18" customHeight="1" x14ac:dyDescent="0.25">
      <c r="A26" s="108">
        <v>21</v>
      </c>
      <c r="B26" s="109">
        <f>ROUNDDOWN(($C$117+ROUNDDOWN(($A26*IF(501&lt;=$A26,$C$128,IF(101&lt;=$A26,$C$127,IF(51&lt;=$A26,$C$126,IF(31&lt;=$A26,$C$125,IF(21&lt;=$A26,$C$124,IF(11&lt;=$A26,$C$123,IF(1&lt;=$A26,$C$122,0)))))))),0))*1.1,0)</f>
        <v>11716</v>
      </c>
      <c r="C26" s="80">
        <f t="shared" si="5"/>
        <v>2970</v>
      </c>
      <c r="D26" s="110">
        <f t="shared" si="6"/>
        <v>14686</v>
      </c>
      <c r="E26" s="62">
        <f>ROUNDDOWN(($F$117+ROUNDDOWN(($A26*IF(501&lt;=$A26,$F$128,IF(101&lt;=$A26,$F$127,IF(51&lt;=$A26,$F$126,IF(31&lt;=$A26,$F$125,IF(21&lt;=$A26,$F$124,IF(11&lt;=$A26,$F$123,IF(1&lt;=$A26,$F$122,0)))))))),0))*1.1,0)</f>
        <v>12518</v>
      </c>
      <c r="F26" s="63">
        <f t="shared" si="7"/>
        <v>3177</v>
      </c>
      <c r="G26" s="64">
        <f t="shared" si="8"/>
        <v>15695</v>
      </c>
      <c r="H26" s="65">
        <f t="shared" si="9"/>
        <v>802</v>
      </c>
      <c r="I26" s="66">
        <f t="shared" si="10"/>
        <v>207</v>
      </c>
      <c r="J26" s="67">
        <f t="shared" si="11"/>
        <v>1009</v>
      </c>
      <c r="K26" s="68">
        <f>ROUNDDOWN(($L$117+ROUNDDOWN(($A26*IF(501&lt;=$A26,$L$128,IF(101&lt;=$A26,$L$127,IF(51&lt;=$A26,$L$126,IF(31&lt;=$A26,$L$125,IF(21&lt;=$A26,$L$124,IF(11&lt;=$A26,$L$123,IF(1&lt;=$A26,$L$122,0)))))))),0))*1.1,0)</f>
        <v>13343</v>
      </c>
      <c r="L26" s="69">
        <f t="shared" si="12"/>
        <v>3385</v>
      </c>
      <c r="M26" s="70">
        <f t="shared" si="13"/>
        <v>16728</v>
      </c>
      <c r="N26" s="71">
        <f t="shared" si="14"/>
        <v>825</v>
      </c>
      <c r="O26" s="72">
        <f t="shared" si="15"/>
        <v>208</v>
      </c>
      <c r="P26" s="73">
        <f t="shared" si="16"/>
        <v>1033</v>
      </c>
      <c r="Q26" s="74">
        <f>ROUNDDOWN(($R$117+ROUNDDOWN(($A26*IF(501&lt;=$A26,$R$128,IF(101&lt;=$A26,$R$127,IF(51&lt;=$A26,$R$126,IF(31&lt;=$A26,$R$125,IF(21&lt;=$A26,$R$124,IF(11&lt;=$A26,$R$123,IF(1&lt;=$A26,$R$122,0)))))))),0))*1.1,0)</f>
        <v>14054</v>
      </c>
      <c r="R26" s="75">
        <f t="shared" si="17"/>
        <v>3564</v>
      </c>
      <c r="S26" s="76">
        <f t="shared" si="18"/>
        <v>17618</v>
      </c>
      <c r="T26" s="77">
        <f t="shared" si="19"/>
        <v>711</v>
      </c>
      <c r="U26" s="78">
        <f t="shared" si="19"/>
        <v>179</v>
      </c>
      <c r="V26" s="79">
        <f t="shared" si="19"/>
        <v>890</v>
      </c>
      <c r="W26" s="80">
        <f t="shared" si="20"/>
        <v>2338</v>
      </c>
      <c r="X26" s="81">
        <f t="shared" si="20"/>
        <v>594</v>
      </c>
      <c r="Y26" s="82">
        <f t="shared" si="20"/>
        <v>2932</v>
      </c>
      <c r="Z26" s="83">
        <f t="shared" si="21"/>
        <v>1.1995561625128031</v>
      </c>
      <c r="AA26" s="83">
        <f t="shared" si="21"/>
        <v>1.2</v>
      </c>
      <c r="AB26" s="83">
        <f t="shared" si="21"/>
        <v>1.1996459212855781</v>
      </c>
    </row>
    <row r="27" spans="1:28" s="57" customFormat="1" ht="18" customHeight="1" x14ac:dyDescent="0.25">
      <c r="A27" s="84">
        <v>22</v>
      </c>
      <c r="B27" s="85">
        <f>ROUNDDOWN(($C$117+ROUNDDOWN(($A27*IF(501&lt;=$A27,$C$128,IF(101&lt;=$A27,$C$127,IF(51&lt;=$A27,$C$126,IF(31&lt;=$A27,$C$125,IF(21&lt;=$A27,$C$124,IF(11&lt;=$A27,$C$123,IF(1&lt;=$A27,$C$122,0)))))))),0))*1.1,0)</f>
        <v>11838</v>
      </c>
      <c r="C27" s="106">
        <f t="shared" si="5"/>
        <v>3080</v>
      </c>
      <c r="D27" s="111">
        <f t="shared" si="6"/>
        <v>14918</v>
      </c>
      <c r="E27" s="88">
        <f>ROUNDDOWN(($F$117+ROUNDDOWN(($A27*IF(501&lt;=$A27,$F$128,IF(101&lt;=$A27,$F$127,IF(51&lt;=$A27,$F$126,IF(31&lt;=$A27,$F$125,IF(21&lt;=$A27,$F$124,IF(11&lt;=$A27,$F$123,IF(1&lt;=$A27,$F$122,0)))))))),0))*1.1,0)</f>
        <v>12647</v>
      </c>
      <c r="F27" s="89">
        <f t="shared" si="7"/>
        <v>3295</v>
      </c>
      <c r="G27" s="90">
        <f t="shared" si="8"/>
        <v>15942</v>
      </c>
      <c r="H27" s="91">
        <f t="shared" si="9"/>
        <v>809</v>
      </c>
      <c r="I27" s="92">
        <f t="shared" si="10"/>
        <v>215</v>
      </c>
      <c r="J27" s="93">
        <f t="shared" si="11"/>
        <v>1024</v>
      </c>
      <c r="K27" s="94">
        <f>ROUNDDOWN(($L$117+ROUNDDOWN(($A27*IF(501&lt;=$A27,$L$128,IF(101&lt;=$A27,$L$127,IF(51&lt;=$A27,$L$126,IF(31&lt;=$A27,$L$125,IF(21&lt;=$A27,$L$124,IF(11&lt;=$A27,$L$123,IF(1&lt;=$A27,$L$122,0)))))))),0))*1.1,0)</f>
        <v>13481</v>
      </c>
      <c r="L27" s="95">
        <f t="shared" si="12"/>
        <v>3511</v>
      </c>
      <c r="M27" s="96">
        <f t="shared" si="13"/>
        <v>16992</v>
      </c>
      <c r="N27" s="97">
        <f t="shared" si="14"/>
        <v>834</v>
      </c>
      <c r="O27" s="98">
        <f t="shared" si="15"/>
        <v>216</v>
      </c>
      <c r="P27" s="99">
        <f t="shared" si="16"/>
        <v>1050</v>
      </c>
      <c r="Q27" s="100">
        <f>ROUNDDOWN(($R$117+ROUNDDOWN(($A27*IF(501&lt;=$A27,$R$128,IF(101&lt;=$A27,$R$127,IF(51&lt;=$A27,$R$126,IF(31&lt;=$A27,$R$125,IF(21&lt;=$A27,$R$124,IF(11&lt;=$A27,$R$123,IF(1&lt;=$A27,$R$122,0)))))))),0))*1.1,0)</f>
        <v>14201</v>
      </c>
      <c r="R27" s="101">
        <f t="shared" si="17"/>
        <v>3696</v>
      </c>
      <c r="S27" s="102">
        <f t="shared" si="18"/>
        <v>17897</v>
      </c>
      <c r="T27" s="103">
        <f t="shared" si="19"/>
        <v>720</v>
      </c>
      <c r="U27" s="104">
        <f t="shared" si="19"/>
        <v>185</v>
      </c>
      <c r="V27" s="105">
        <f t="shared" si="19"/>
        <v>905</v>
      </c>
      <c r="W27" s="106">
        <f t="shared" si="20"/>
        <v>2363</v>
      </c>
      <c r="X27" s="86">
        <f t="shared" si="20"/>
        <v>616</v>
      </c>
      <c r="Y27" s="87">
        <f t="shared" si="20"/>
        <v>2979</v>
      </c>
      <c r="Z27" s="107">
        <f t="shared" si="21"/>
        <v>1.1996114208481163</v>
      </c>
      <c r="AA27" s="83">
        <f t="shared" si="21"/>
        <v>1.2</v>
      </c>
      <c r="AB27" s="83">
        <f t="shared" si="21"/>
        <v>1.199691647673951</v>
      </c>
    </row>
    <row r="28" spans="1:28" s="57" customFormat="1" ht="18" customHeight="1" x14ac:dyDescent="0.25">
      <c r="A28" s="84">
        <v>23</v>
      </c>
      <c r="B28" s="85">
        <f>ROUNDDOWN(($C$117+ROUNDDOWN(($A28*IF(501&lt;=$A28,$C$128,IF(101&lt;=$A28,$C$127,IF(51&lt;=$A28,$C$126,IF(31&lt;=$A28,$C$125,IF(21&lt;=$A28,$C$124,IF(11&lt;=$A28,$C$123,IF(1&lt;=$A28,$C$122,0)))))))),0))*1.1,0)</f>
        <v>11960</v>
      </c>
      <c r="C28" s="106">
        <f t="shared" si="5"/>
        <v>3190</v>
      </c>
      <c r="D28" s="111">
        <f t="shared" si="6"/>
        <v>15150</v>
      </c>
      <c r="E28" s="88">
        <f>ROUNDDOWN(($F$117+ROUNDDOWN(($A28*IF(501&lt;=$A28,$F$128,IF(101&lt;=$A28,$F$127,IF(51&lt;=$A28,$F$126,IF(31&lt;=$A28,$F$125,IF(21&lt;=$A28,$F$124,IF(11&lt;=$A28,$F$123,IF(1&lt;=$A28,$F$122,0)))))))),0))*1.1,0)</f>
        <v>12777</v>
      </c>
      <c r="F28" s="89">
        <f t="shared" si="7"/>
        <v>3413</v>
      </c>
      <c r="G28" s="90">
        <f t="shared" si="8"/>
        <v>16190</v>
      </c>
      <c r="H28" s="91">
        <f t="shared" si="9"/>
        <v>817</v>
      </c>
      <c r="I28" s="92">
        <f t="shared" si="10"/>
        <v>223</v>
      </c>
      <c r="J28" s="93">
        <f t="shared" si="11"/>
        <v>1040</v>
      </c>
      <c r="K28" s="94">
        <f>ROUNDDOWN(($L$117+ROUNDDOWN(($A28*IF(501&lt;=$A28,$L$128,IF(101&lt;=$A28,$L$127,IF(51&lt;=$A28,$L$126,IF(31&lt;=$A28,$L$125,IF(21&lt;=$A28,$L$124,IF(11&lt;=$A28,$L$123,IF(1&lt;=$A28,$L$122,0)))))))),0))*1.1,0)</f>
        <v>13620</v>
      </c>
      <c r="L28" s="95">
        <f t="shared" si="12"/>
        <v>3636</v>
      </c>
      <c r="M28" s="96">
        <f t="shared" si="13"/>
        <v>17256</v>
      </c>
      <c r="N28" s="97">
        <f t="shared" si="14"/>
        <v>843</v>
      </c>
      <c r="O28" s="98">
        <f t="shared" si="15"/>
        <v>223</v>
      </c>
      <c r="P28" s="99">
        <f t="shared" si="16"/>
        <v>1066</v>
      </c>
      <c r="Q28" s="100">
        <f>ROUNDDOWN(($R$117+ROUNDDOWN(($A28*IF(501&lt;=$A28,$R$128,IF(101&lt;=$A28,$R$127,IF(51&lt;=$A28,$R$126,IF(31&lt;=$A28,$R$125,IF(21&lt;=$A28,$R$124,IF(11&lt;=$A28,$R$123,IF(1&lt;=$A28,$R$122,0)))))))),0))*1.1,0)</f>
        <v>14347</v>
      </c>
      <c r="R28" s="101">
        <f t="shared" si="17"/>
        <v>3828</v>
      </c>
      <c r="S28" s="102">
        <f t="shared" si="18"/>
        <v>18175</v>
      </c>
      <c r="T28" s="103">
        <f t="shared" si="19"/>
        <v>727</v>
      </c>
      <c r="U28" s="104">
        <f t="shared" si="19"/>
        <v>192</v>
      </c>
      <c r="V28" s="105">
        <f t="shared" si="19"/>
        <v>919</v>
      </c>
      <c r="W28" s="106">
        <f t="shared" si="20"/>
        <v>2387</v>
      </c>
      <c r="X28" s="86">
        <f t="shared" si="20"/>
        <v>638</v>
      </c>
      <c r="Y28" s="87">
        <f t="shared" si="20"/>
        <v>3025</v>
      </c>
      <c r="Z28" s="107">
        <f t="shared" si="21"/>
        <v>1.199581939799331</v>
      </c>
      <c r="AA28" s="83">
        <f t="shared" si="21"/>
        <v>1.2</v>
      </c>
      <c r="AB28" s="83">
        <f t="shared" si="21"/>
        <v>1.1996699669966997</v>
      </c>
    </row>
    <row r="29" spans="1:28" s="57" customFormat="1" ht="18" customHeight="1" x14ac:dyDescent="0.25">
      <c r="A29" s="84">
        <v>24</v>
      </c>
      <c r="B29" s="85">
        <f>ROUNDDOWN(($C$117+ROUNDDOWN(($A29*IF(501&lt;=$A29,$C$128,IF(101&lt;=$A29,$C$127,IF(51&lt;=$A29,$C$126,IF(31&lt;=$A29,$C$125,IF(21&lt;=$A29,$C$124,IF(11&lt;=$A29,$C$123,IF(1&lt;=$A29,$C$122,0)))))))),0))*1.1,0)</f>
        <v>12082</v>
      </c>
      <c r="C29" s="106">
        <f t="shared" si="5"/>
        <v>3300</v>
      </c>
      <c r="D29" s="111">
        <f t="shared" si="6"/>
        <v>15382</v>
      </c>
      <c r="E29" s="88">
        <f>ROUNDDOWN(($F$117+ROUNDDOWN(($A29*IF(501&lt;=$A29,$F$128,IF(101&lt;=$A29,$F$127,IF(51&lt;=$A29,$F$126,IF(31&lt;=$A29,$F$125,IF(21&lt;=$A29,$F$124,IF(11&lt;=$A29,$F$123,IF(1&lt;=$A29,$F$122,0)))))))),0))*1.1,0)</f>
        <v>12907</v>
      </c>
      <c r="F29" s="89">
        <f t="shared" si="7"/>
        <v>3531</v>
      </c>
      <c r="G29" s="90">
        <f t="shared" si="8"/>
        <v>16438</v>
      </c>
      <c r="H29" s="91">
        <f t="shared" si="9"/>
        <v>825</v>
      </c>
      <c r="I29" s="92">
        <f t="shared" si="10"/>
        <v>231</v>
      </c>
      <c r="J29" s="93">
        <f t="shared" si="11"/>
        <v>1056</v>
      </c>
      <c r="K29" s="94">
        <f>ROUNDDOWN(($L$117+ROUNDDOWN(($A29*IF(501&lt;=$A29,$L$128,IF(101&lt;=$A29,$L$127,IF(51&lt;=$A29,$L$126,IF(31&lt;=$A29,$L$125,IF(21&lt;=$A29,$L$124,IF(11&lt;=$A29,$L$123,IF(1&lt;=$A29,$L$122,0)))))))),0))*1.1,0)</f>
        <v>13758</v>
      </c>
      <c r="L29" s="95">
        <f t="shared" si="12"/>
        <v>3762</v>
      </c>
      <c r="M29" s="96">
        <f t="shared" si="13"/>
        <v>17520</v>
      </c>
      <c r="N29" s="97">
        <f t="shared" si="14"/>
        <v>851</v>
      </c>
      <c r="O29" s="98">
        <f t="shared" si="15"/>
        <v>231</v>
      </c>
      <c r="P29" s="99">
        <f t="shared" si="16"/>
        <v>1082</v>
      </c>
      <c r="Q29" s="100">
        <f>ROUNDDOWN(($R$117+ROUNDDOWN(($A29*IF(501&lt;=$A29,$R$128,IF(101&lt;=$A29,$R$127,IF(51&lt;=$A29,$R$126,IF(31&lt;=$A29,$R$125,IF(21&lt;=$A29,$R$124,IF(11&lt;=$A29,$R$123,IF(1&lt;=$A29,$R$122,0)))))))),0))*1.1,0)</f>
        <v>14493</v>
      </c>
      <c r="R29" s="101">
        <f t="shared" si="17"/>
        <v>3960</v>
      </c>
      <c r="S29" s="102">
        <f t="shared" si="18"/>
        <v>18453</v>
      </c>
      <c r="T29" s="103">
        <f t="shared" si="19"/>
        <v>735</v>
      </c>
      <c r="U29" s="104">
        <f t="shared" si="19"/>
        <v>198</v>
      </c>
      <c r="V29" s="105">
        <f t="shared" si="19"/>
        <v>933</v>
      </c>
      <c r="W29" s="106">
        <f t="shared" si="20"/>
        <v>2411</v>
      </c>
      <c r="X29" s="86">
        <f t="shared" si="20"/>
        <v>660</v>
      </c>
      <c r="Y29" s="87">
        <f t="shared" si="20"/>
        <v>3071</v>
      </c>
      <c r="Z29" s="107">
        <f t="shared" si="21"/>
        <v>1.1995530541301109</v>
      </c>
      <c r="AA29" s="83">
        <f t="shared" si="21"/>
        <v>1.2</v>
      </c>
      <c r="AB29" s="83">
        <f t="shared" si="21"/>
        <v>1.1996489403198545</v>
      </c>
    </row>
    <row r="30" spans="1:28" s="57" customFormat="1" ht="18" customHeight="1" x14ac:dyDescent="0.25">
      <c r="A30" s="84">
        <v>25</v>
      </c>
      <c r="B30" s="85">
        <f>ROUNDDOWN(($C$117+ROUNDDOWN(($A30*IF(501&lt;=$A30,$C$128,IF(101&lt;=$A30,$C$127,IF(51&lt;=$A30,$C$126,IF(31&lt;=$A30,$C$125,IF(21&lt;=$A30,$C$124,IF(11&lt;=$A30,$C$123,IF(1&lt;=$A30,$C$122,0)))))))),0))*1.1,0)</f>
        <v>12204</v>
      </c>
      <c r="C30" s="106">
        <f t="shared" si="5"/>
        <v>3410</v>
      </c>
      <c r="D30" s="111">
        <f t="shared" si="6"/>
        <v>15614</v>
      </c>
      <c r="E30" s="88">
        <f>ROUNDDOWN(($F$117+ROUNDDOWN(($A30*IF(501&lt;=$A30,$F$128,IF(101&lt;=$A30,$F$127,IF(51&lt;=$A30,$F$126,IF(31&lt;=$A30,$F$125,IF(21&lt;=$A30,$F$124,IF(11&lt;=$A30,$F$123,IF(1&lt;=$A30,$F$122,0)))))))),0))*1.1,0)</f>
        <v>13037</v>
      </c>
      <c r="F30" s="89">
        <f t="shared" si="7"/>
        <v>3648</v>
      </c>
      <c r="G30" s="90">
        <f t="shared" si="8"/>
        <v>16685</v>
      </c>
      <c r="H30" s="91">
        <f t="shared" si="9"/>
        <v>833</v>
      </c>
      <c r="I30" s="92">
        <f t="shared" si="10"/>
        <v>238</v>
      </c>
      <c r="J30" s="93">
        <f t="shared" si="11"/>
        <v>1071</v>
      </c>
      <c r="K30" s="94">
        <f>ROUNDDOWN(($L$117+ROUNDDOWN(($A30*IF(501&lt;=$A30,$L$128,IF(101&lt;=$A30,$L$127,IF(51&lt;=$A30,$L$126,IF(31&lt;=$A30,$L$125,IF(21&lt;=$A30,$L$124,IF(11&lt;=$A30,$L$123,IF(1&lt;=$A30,$L$122,0)))))))),0))*1.1,0)</f>
        <v>13897</v>
      </c>
      <c r="L30" s="95">
        <f t="shared" si="12"/>
        <v>3887</v>
      </c>
      <c r="M30" s="96">
        <f t="shared" si="13"/>
        <v>17784</v>
      </c>
      <c r="N30" s="97">
        <f t="shared" si="14"/>
        <v>860</v>
      </c>
      <c r="O30" s="98">
        <f t="shared" si="15"/>
        <v>239</v>
      </c>
      <c r="P30" s="99">
        <f t="shared" si="16"/>
        <v>1099</v>
      </c>
      <c r="Q30" s="100">
        <f>ROUNDDOWN(($R$117+ROUNDDOWN(($A30*IF(501&lt;=$A30,$R$128,IF(101&lt;=$A30,$R$127,IF(51&lt;=$A30,$R$126,IF(31&lt;=$A30,$R$125,IF(21&lt;=$A30,$R$124,IF(11&lt;=$A30,$R$123,IF(1&lt;=$A30,$R$122,0)))))))),0))*1.1,0)</f>
        <v>14639</v>
      </c>
      <c r="R30" s="101">
        <f t="shared" si="17"/>
        <v>4092</v>
      </c>
      <c r="S30" s="102">
        <f t="shared" si="18"/>
        <v>18731</v>
      </c>
      <c r="T30" s="103">
        <f t="shared" si="19"/>
        <v>742</v>
      </c>
      <c r="U30" s="104">
        <f t="shared" si="19"/>
        <v>205</v>
      </c>
      <c r="V30" s="105">
        <f t="shared" si="19"/>
        <v>947</v>
      </c>
      <c r="W30" s="106">
        <f t="shared" si="20"/>
        <v>2435</v>
      </c>
      <c r="X30" s="86">
        <f t="shared" si="20"/>
        <v>682</v>
      </c>
      <c r="Y30" s="87">
        <f t="shared" si="20"/>
        <v>3117</v>
      </c>
      <c r="Z30" s="107">
        <f t="shared" si="21"/>
        <v>1.199524745984923</v>
      </c>
      <c r="AA30" s="83">
        <f t="shared" si="21"/>
        <v>1.2</v>
      </c>
      <c r="AB30" s="83">
        <f t="shared" si="21"/>
        <v>1.1996285384910976</v>
      </c>
    </row>
    <row r="31" spans="1:28" s="57" customFormat="1" ht="18" customHeight="1" x14ac:dyDescent="0.25">
      <c r="A31" s="84">
        <v>26</v>
      </c>
      <c r="B31" s="85">
        <f>ROUNDDOWN(($C$117+ROUNDDOWN(($A31*IF(501&lt;=$A31,$C$128,IF(101&lt;=$A31,$C$127,IF(51&lt;=$A31,$C$126,IF(31&lt;=$A31,$C$125,IF(21&lt;=$A31,$C$124,IF(11&lt;=$A31,$C$123,IF(1&lt;=$A31,$C$122,0)))))))),0))*1.1,0)</f>
        <v>12326</v>
      </c>
      <c r="C31" s="106">
        <f t="shared" si="5"/>
        <v>3520</v>
      </c>
      <c r="D31" s="111">
        <f t="shared" si="6"/>
        <v>15846</v>
      </c>
      <c r="E31" s="88">
        <f>ROUNDDOWN(($F$117+ROUNDDOWN(($A31*IF(501&lt;=$A31,$F$128,IF(101&lt;=$A31,$F$127,IF(51&lt;=$A31,$F$126,IF(31&lt;=$A31,$F$125,IF(21&lt;=$A31,$F$124,IF(11&lt;=$A31,$F$123,IF(1&lt;=$A31,$F$122,0)))))))),0))*1.1,0)</f>
        <v>13167</v>
      </c>
      <c r="F31" s="89">
        <f t="shared" si="7"/>
        <v>3766</v>
      </c>
      <c r="G31" s="90">
        <f t="shared" si="8"/>
        <v>16933</v>
      </c>
      <c r="H31" s="91">
        <f t="shared" si="9"/>
        <v>841</v>
      </c>
      <c r="I31" s="92">
        <f t="shared" si="10"/>
        <v>246</v>
      </c>
      <c r="J31" s="93">
        <f t="shared" si="11"/>
        <v>1087</v>
      </c>
      <c r="K31" s="94">
        <f>ROUNDDOWN(($L$117+ROUNDDOWN(($A31*IF(501&lt;=$A31,$L$128,IF(101&lt;=$A31,$L$127,IF(51&lt;=$A31,$L$126,IF(31&lt;=$A31,$L$125,IF(21&lt;=$A31,$L$124,IF(11&lt;=$A31,$L$123,IF(1&lt;=$A31,$L$122,0)))))))),0))*1.1,0)</f>
        <v>14036</v>
      </c>
      <c r="L31" s="95">
        <f t="shared" si="12"/>
        <v>4012</v>
      </c>
      <c r="M31" s="96">
        <f t="shared" si="13"/>
        <v>18048</v>
      </c>
      <c r="N31" s="97">
        <f t="shared" si="14"/>
        <v>869</v>
      </c>
      <c r="O31" s="98">
        <f t="shared" si="15"/>
        <v>246</v>
      </c>
      <c r="P31" s="99">
        <f t="shared" si="16"/>
        <v>1115</v>
      </c>
      <c r="Q31" s="100">
        <f>ROUNDDOWN(($R$117+ROUNDDOWN(($A31*IF(501&lt;=$A31,$R$128,IF(101&lt;=$A31,$R$127,IF(51&lt;=$A31,$R$126,IF(31&lt;=$A31,$R$125,IF(21&lt;=$A31,$R$124,IF(11&lt;=$A31,$R$123,IF(1&lt;=$A31,$R$122,0)))))))),0))*1.1,0)</f>
        <v>14786</v>
      </c>
      <c r="R31" s="101">
        <f t="shared" si="17"/>
        <v>4224</v>
      </c>
      <c r="S31" s="102">
        <f t="shared" si="18"/>
        <v>19010</v>
      </c>
      <c r="T31" s="103">
        <f t="shared" si="19"/>
        <v>750</v>
      </c>
      <c r="U31" s="104">
        <f t="shared" si="19"/>
        <v>212</v>
      </c>
      <c r="V31" s="105">
        <f t="shared" si="19"/>
        <v>962</v>
      </c>
      <c r="W31" s="106">
        <f t="shared" si="20"/>
        <v>2460</v>
      </c>
      <c r="X31" s="86">
        <f t="shared" si="20"/>
        <v>704</v>
      </c>
      <c r="Y31" s="87">
        <f t="shared" si="20"/>
        <v>3164</v>
      </c>
      <c r="Z31" s="107">
        <f t="shared" si="21"/>
        <v>1.1995781275352912</v>
      </c>
      <c r="AA31" s="83">
        <f t="shared" si="21"/>
        <v>1.2</v>
      </c>
      <c r="AB31" s="83">
        <f t="shared" si="21"/>
        <v>1.1996718414741891</v>
      </c>
    </row>
    <row r="32" spans="1:28" s="57" customFormat="1" ht="18" customHeight="1" x14ac:dyDescent="0.25">
      <c r="A32" s="84">
        <v>27</v>
      </c>
      <c r="B32" s="85">
        <f>ROUNDDOWN(($C$117+ROUNDDOWN(($A32*IF(501&lt;=$A32,$C$128,IF(101&lt;=$A32,$C$127,IF(51&lt;=$A32,$C$126,IF(31&lt;=$A32,$C$125,IF(21&lt;=$A32,$C$124,IF(11&lt;=$A32,$C$123,IF(1&lt;=$A32,$C$122,0)))))))),0))*1.1,0)</f>
        <v>12448</v>
      </c>
      <c r="C32" s="106">
        <f t="shared" si="5"/>
        <v>3630</v>
      </c>
      <c r="D32" s="111">
        <f t="shared" si="6"/>
        <v>16078</v>
      </c>
      <c r="E32" s="88">
        <f>ROUNDDOWN(($F$117+ROUNDDOWN(($A32*IF(501&lt;=$A32,$F$128,IF(101&lt;=$A32,$F$127,IF(51&lt;=$A32,$F$126,IF(31&lt;=$A32,$F$125,IF(21&lt;=$A32,$F$124,IF(11&lt;=$A32,$F$123,IF(1&lt;=$A32,$F$122,0)))))))),0))*1.1,0)</f>
        <v>13296</v>
      </c>
      <c r="F32" s="89">
        <f t="shared" si="7"/>
        <v>3884</v>
      </c>
      <c r="G32" s="90">
        <f t="shared" si="8"/>
        <v>17180</v>
      </c>
      <c r="H32" s="91">
        <f t="shared" si="9"/>
        <v>848</v>
      </c>
      <c r="I32" s="92">
        <f t="shared" si="10"/>
        <v>254</v>
      </c>
      <c r="J32" s="93">
        <f t="shared" si="11"/>
        <v>1102</v>
      </c>
      <c r="K32" s="94">
        <f>ROUNDDOWN(($L$117+ROUNDDOWN(($A32*IF(501&lt;=$A32,$L$128,IF(101&lt;=$A32,$L$127,IF(51&lt;=$A32,$L$126,IF(31&lt;=$A32,$L$125,IF(21&lt;=$A32,$L$124,IF(11&lt;=$A32,$L$123,IF(1&lt;=$A32,$L$122,0)))))))),0))*1.1,0)</f>
        <v>14174</v>
      </c>
      <c r="L32" s="95">
        <f t="shared" si="12"/>
        <v>4138</v>
      </c>
      <c r="M32" s="96">
        <f t="shared" si="13"/>
        <v>18312</v>
      </c>
      <c r="N32" s="97">
        <f t="shared" si="14"/>
        <v>878</v>
      </c>
      <c r="O32" s="98">
        <f t="shared" si="15"/>
        <v>254</v>
      </c>
      <c r="P32" s="99">
        <f t="shared" si="16"/>
        <v>1132</v>
      </c>
      <c r="Q32" s="100">
        <f>ROUNDDOWN(($R$117+ROUNDDOWN(($A32*IF(501&lt;=$A32,$R$128,IF(101&lt;=$A32,$R$127,IF(51&lt;=$A32,$R$126,IF(31&lt;=$A32,$R$125,IF(21&lt;=$A32,$R$124,IF(11&lt;=$A32,$R$123,IF(1&lt;=$A32,$R$122,0)))))))),0))*1.1,0)</f>
        <v>14932</v>
      </c>
      <c r="R32" s="101">
        <f t="shared" si="17"/>
        <v>4356</v>
      </c>
      <c r="S32" s="102">
        <f t="shared" si="18"/>
        <v>19288</v>
      </c>
      <c r="T32" s="103">
        <f t="shared" si="19"/>
        <v>758</v>
      </c>
      <c r="U32" s="104">
        <f t="shared" si="19"/>
        <v>218</v>
      </c>
      <c r="V32" s="105">
        <f t="shared" si="19"/>
        <v>976</v>
      </c>
      <c r="W32" s="106">
        <f t="shared" si="20"/>
        <v>2484</v>
      </c>
      <c r="X32" s="86">
        <f t="shared" si="20"/>
        <v>726</v>
      </c>
      <c r="Y32" s="87">
        <f t="shared" si="20"/>
        <v>3210</v>
      </c>
      <c r="Z32" s="107">
        <f t="shared" si="21"/>
        <v>1.1995501285347043</v>
      </c>
      <c r="AA32" s="83">
        <f t="shared" si="21"/>
        <v>1.2</v>
      </c>
      <c r="AB32" s="83">
        <f t="shared" si="21"/>
        <v>1.1996516979723846</v>
      </c>
    </row>
    <row r="33" spans="1:28" s="57" customFormat="1" ht="18" customHeight="1" x14ac:dyDescent="0.25">
      <c r="A33" s="84">
        <v>28</v>
      </c>
      <c r="B33" s="85">
        <f>ROUNDDOWN(($C$117+ROUNDDOWN(($A33*IF(501&lt;=$A33,$C$128,IF(101&lt;=$A33,$C$127,IF(51&lt;=$A33,$C$126,IF(31&lt;=$A33,$C$125,IF(21&lt;=$A33,$C$124,IF(11&lt;=$A33,$C$123,IF(1&lt;=$A33,$C$122,0)))))))),0))*1.1,0)</f>
        <v>12570</v>
      </c>
      <c r="C33" s="106">
        <f t="shared" si="5"/>
        <v>3740</v>
      </c>
      <c r="D33" s="111">
        <f t="shared" si="6"/>
        <v>16310</v>
      </c>
      <c r="E33" s="88">
        <f>ROUNDDOWN(($F$117+ROUNDDOWN(($A33*IF(501&lt;=$A33,$F$128,IF(101&lt;=$A33,$F$127,IF(51&lt;=$A33,$F$126,IF(31&lt;=$A33,$F$125,IF(21&lt;=$A33,$F$124,IF(11&lt;=$A33,$F$123,IF(1&lt;=$A33,$F$122,0)))))))),0))*1.1,0)</f>
        <v>13426</v>
      </c>
      <c r="F33" s="89">
        <f t="shared" si="7"/>
        <v>4001</v>
      </c>
      <c r="G33" s="90">
        <f t="shared" si="8"/>
        <v>17427</v>
      </c>
      <c r="H33" s="91">
        <f t="shared" si="9"/>
        <v>856</v>
      </c>
      <c r="I33" s="92">
        <f t="shared" si="10"/>
        <v>261</v>
      </c>
      <c r="J33" s="93">
        <f t="shared" si="11"/>
        <v>1117</v>
      </c>
      <c r="K33" s="94">
        <f>ROUNDDOWN(($L$117+ROUNDDOWN(($A33*IF(501&lt;=$A33,$L$128,IF(101&lt;=$A33,$L$127,IF(51&lt;=$A33,$L$126,IF(31&lt;=$A33,$L$125,IF(21&lt;=$A33,$L$124,IF(11&lt;=$A33,$L$123,IF(1&lt;=$A33,$L$122,0)))))))),0))*1.1,0)</f>
        <v>14313</v>
      </c>
      <c r="L33" s="95">
        <f t="shared" si="12"/>
        <v>4263</v>
      </c>
      <c r="M33" s="96">
        <f t="shared" si="13"/>
        <v>18576</v>
      </c>
      <c r="N33" s="97">
        <f t="shared" si="14"/>
        <v>887</v>
      </c>
      <c r="O33" s="98">
        <f t="shared" si="15"/>
        <v>262</v>
      </c>
      <c r="P33" s="99">
        <f t="shared" si="16"/>
        <v>1149</v>
      </c>
      <c r="Q33" s="100">
        <f>ROUNDDOWN(($R$117+ROUNDDOWN(($A33*IF(501&lt;=$A33,$R$128,IF(101&lt;=$A33,$R$127,IF(51&lt;=$A33,$R$126,IF(31&lt;=$A33,$R$125,IF(21&lt;=$A33,$R$124,IF(11&lt;=$A33,$R$123,IF(1&lt;=$A33,$R$122,0)))))))),0))*1.1,0)</f>
        <v>15078</v>
      </c>
      <c r="R33" s="101">
        <f t="shared" si="17"/>
        <v>4488</v>
      </c>
      <c r="S33" s="102">
        <f t="shared" si="18"/>
        <v>19566</v>
      </c>
      <c r="T33" s="103">
        <f t="shared" si="19"/>
        <v>765</v>
      </c>
      <c r="U33" s="104">
        <f t="shared" si="19"/>
        <v>225</v>
      </c>
      <c r="V33" s="105">
        <f t="shared" si="19"/>
        <v>990</v>
      </c>
      <c r="W33" s="106">
        <f t="shared" si="20"/>
        <v>2508</v>
      </c>
      <c r="X33" s="86">
        <f t="shared" si="20"/>
        <v>748</v>
      </c>
      <c r="Y33" s="87">
        <f t="shared" si="20"/>
        <v>3256</v>
      </c>
      <c r="Z33" s="107">
        <f t="shared" si="21"/>
        <v>1.1995226730310262</v>
      </c>
      <c r="AA33" s="83">
        <f t="shared" si="21"/>
        <v>1.2</v>
      </c>
      <c r="AB33" s="83">
        <f t="shared" si="21"/>
        <v>1.1996321275291233</v>
      </c>
    </row>
    <row r="34" spans="1:28" s="57" customFormat="1" ht="18" customHeight="1" x14ac:dyDescent="0.25">
      <c r="A34" s="84">
        <v>29</v>
      </c>
      <c r="B34" s="85">
        <f>ROUNDDOWN(($C$117+ROUNDDOWN(($A34*IF(501&lt;=$A34,$C$128,IF(101&lt;=$A34,$C$127,IF(51&lt;=$A34,$C$126,IF(31&lt;=$A34,$C$125,IF(21&lt;=$A34,$C$124,IF(11&lt;=$A34,$C$123,IF(1&lt;=$A34,$C$122,0)))))))),0))*1.1,0)</f>
        <v>12692</v>
      </c>
      <c r="C34" s="106">
        <f t="shared" si="5"/>
        <v>3850</v>
      </c>
      <c r="D34" s="111">
        <f t="shared" si="6"/>
        <v>16542</v>
      </c>
      <c r="E34" s="88">
        <f>ROUNDDOWN(($F$117+ROUNDDOWN(($A34*IF(501&lt;=$A34,$F$128,IF(101&lt;=$A34,$F$127,IF(51&lt;=$A34,$F$126,IF(31&lt;=$A34,$F$125,IF(21&lt;=$A34,$F$124,IF(11&lt;=$A34,$F$123,IF(1&lt;=$A34,$F$122,0)))))))),0))*1.1,0)</f>
        <v>13556</v>
      </c>
      <c r="F34" s="89">
        <f t="shared" si="7"/>
        <v>4119</v>
      </c>
      <c r="G34" s="90">
        <f t="shared" si="8"/>
        <v>17675</v>
      </c>
      <c r="H34" s="91">
        <f t="shared" si="9"/>
        <v>864</v>
      </c>
      <c r="I34" s="92">
        <f t="shared" si="10"/>
        <v>269</v>
      </c>
      <c r="J34" s="93">
        <f t="shared" si="11"/>
        <v>1133</v>
      </c>
      <c r="K34" s="94">
        <f>ROUNDDOWN(($L$117+ROUNDDOWN(($A34*IF(501&lt;=$A34,$L$128,IF(101&lt;=$A34,$L$127,IF(51&lt;=$A34,$L$126,IF(31&lt;=$A34,$L$125,IF(21&lt;=$A34,$L$124,IF(11&lt;=$A34,$L$123,IF(1&lt;=$A34,$L$122,0)))))))),0))*1.1,0)</f>
        <v>14451</v>
      </c>
      <c r="L34" s="95">
        <f t="shared" si="12"/>
        <v>4389</v>
      </c>
      <c r="M34" s="96">
        <f t="shared" si="13"/>
        <v>18840</v>
      </c>
      <c r="N34" s="97">
        <f t="shared" si="14"/>
        <v>895</v>
      </c>
      <c r="O34" s="98">
        <f t="shared" si="15"/>
        <v>270</v>
      </c>
      <c r="P34" s="99">
        <f t="shared" si="16"/>
        <v>1165</v>
      </c>
      <c r="Q34" s="100">
        <f>ROUNDDOWN(($R$117+ROUNDDOWN(($A34*IF(501&lt;=$A34,$R$128,IF(101&lt;=$A34,$R$127,IF(51&lt;=$A34,$R$126,IF(31&lt;=$A34,$R$125,IF(21&lt;=$A34,$R$124,IF(11&lt;=$A34,$R$123,IF(1&lt;=$A34,$R$122,0)))))))),0))*1.1,0)</f>
        <v>15225</v>
      </c>
      <c r="R34" s="101">
        <f t="shared" si="17"/>
        <v>4620</v>
      </c>
      <c r="S34" s="102">
        <f t="shared" si="18"/>
        <v>19845</v>
      </c>
      <c r="T34" s="103">
        <f t="shared" si="19"/>
        <v>774</v>
      </c>
      <c r="U34" s="104">
        <f t="shared" si="19"/>
        <v>231</v>
      </c>
      <c r="V34" s="105">
        <f t="shared" si="19"/>
        <v>1005</v>
      </c>
      <c r="W34" s="106">
        <f t="shared" si="20"/>
        <v>2533</v>
      </c>
      <c r="X34" s="86">
        <f t="shared" si="20"/>
        <v>770</v>
      </c>
      <c r="Y34" s="87">
        <f t="shared" si="20"/>
        <v>3303</v>
      </c>
      <c r="Z34" s="107">
        <f t="shared" si="21"/>
        <v>1.1995745351402458</v>
      </c>
      <c r="AA34" s="83">
        <f t="shared" si="21"/>
        <v>1.2</v>
      </c>
      <c r="AB34" s="83">
        <f t="shared" si="21"/>
        <v>1.1996735582154516</v>
      </c>
    </row>
    <row r="35" spans="1:28" s="57" customFormat="1" ht="18" customHeight="1" x14ac:dyDescent="0.25">
      <c r="A35" s="84">
        <v>30</v>
      </c>
      <c r="B35" s="85">
        <f>ROUNDDOWN(($C$117+ROUNDDOWN(($A35*IF(501&lt;=$A35,$C$128,IF(101&lt;=$A35,$C$127,IF(51&lt;=$A35,$C$126,IF(31&lt;=$A35,$C$125,IF(21&lt;=$A35,$C$124,IF(11&lt;=$A35,$C$123,IF(1&lt;=$A35,$C$122,0)))))))),0))*1.1,0)</f>
        <v>12815</v>
      </c>
      <c r="C35" s="106">
        <f t="shared" si="5"/>
        <v>3960</v>
      </c>
      <c r="D35" s="111">
        <f t="shared" si="6"/>
        <v>16775</v>
      </c>
      <c r="E35" s="88">
        <f>ROUNDDOWN(($F$117+ROUNDDOWN(($A35*IF(501&lt;=$A35,$F$128,IF(101&lt;=$A35,$F$127,IF(51&lt;=$A35,$F$126,IF(31&lt;=$A35,$F$125,IF(21&lt;=$A35,$F$124,IF(11&lt;=$A35,$F$123,IF(1&lt;=$A35,$F$122,0)))))))),0))*1.1,0)</f>
        <v>13686</v>
      </c>
      <c r="F35" s="89">
        <f t="shared" si="7"/>
        <v>4237</v>
      </c>
      <c r="G35" s="90">
        <f t="shared" si="8"/>
        <v>17923</v>
      </c>
      <c r="H35" s="91">
        <f t="shared" si="9"/>
        <v>871</v>
      </c>
      <c r="I35" s="92">
        <f t="shared" si="10"/>
        <v>277</v>
      </c>
      <c r="J35" s="93">
        <f t="shared" si="11"/>
        <v>1148</v>
      </c>
      <c r="K35" s="94">
        <f>ROUNDDOWN(($L$117+ROUNDDOWN(($A35*IF(501&lt;=$A35,$L$128,IF(101&lt;=$A35,$L$127,IF(51&lt;=$A35,$L$126,IF(31&lt;=$A35,$L$125,IF(21&lt;=$A35,$L$124,IF(11&lt;=$A35,$L$123,IF(1&lt;=$A35,$L$122,0)))))))),0))*1.1,0)</f>
        <v>14590</v>
      </c>
      <c r="L35" s="95">
        <f t="shared" si="12"/>
        <v>4514</v>
      </c>
      <c r="M35" s="96">
        <f t="shared" si="13"/>
        <v>19104</v>
      </c>
      <c r="N35" s="97">
        <f t="shared" si="14"/>
        <v>904</v>
      </c>
      <c r="O35" s="98">
        <f t="shared" si="15"/>
        <v>277</v>
      </c>
      <c r="P35" s="99">
        <f t="shared" si="16"/>
        <v>1181</v>
      </c>
      <c r="Q35" s="100">
        <f>ROUNDDOWN(($R$117+ROUNDDOWN(($A35*IF(501&lt;=$A35,$R$128,IF(101&lt;=$A35,$R$127,IF(51&lt;=$A35,$R$126,IF(31&lt;=$A35,$R$125,IF(21&lt;=$A35,$R$124,IF(11&lt;=$A35,$R$123,IF(1&lt;=$A35,$R$122,0)))))))),0))*1.1,0)</f>
        <v>15371</v>
      </c>
      <c r="R35" s="101">
        <f t="shared" si="17"/>
        <v>4752</v>
      </c>
      <c r="S35" s="102">
        <f t="shared" si="18"/>
        <v>20123</v>
      </c>
      <c r="T35" s="103">
        <f t="shared" si="19"/>
        <v>781</v>
      </c>
      <c r="U35" s="104">
        <f t="shared" si="19"/>
        <v>238</v>
      </c>
      <c r="V35" s="105">
        <f t="shared" si="19"/>
        <v>1019</v>
      </c>
      <c r="W35" s="106">
        <f t="shared" si="20"/>
        <v>2556</v>
      </c>
      <c r="X35" s="86">
        <f t="shared" si="20"/>
        <v>792</v>
      </c>
      <c r="Y35" s="87">
        <f t="shared" si="20"/>
        <v>3348</v>
      </c>
      <c r="Z35" s="107">
        <f t="shared" si="21"/>
        <v>1.1994537651190011</v>
      </c>
      <c r="AA35" s="83">
        <f t="shared" si="21"/>
        <v>1.2</v>
      </c>
      <c r="AB35" s="83">
        <f t="shared" si="21"/>
        <v>1.1995827123695977</v>
      </c>
    </row>
    <row r="36" spans="1:28" s="57" customFormat="1" ht="18" customHeight="1" x14ac:dyDescent="0.25">
      <c r="A36" s="84">
        <v>31</v>
      </c>
      <c r="B36" s="85">
        <f>ROUNDDOWN(($C$117+ROUNDDOWN(($A36*IF(501&lt;=$A36,$C$128,IF(101&lt;=$A36,$C$127,IF(51&lt;=$A36,$C$126,IF(31&lt;=$A36,$C$125,IF(21&lt;=$A36,$C$124,IF(11&lt;=$A36,$C$123,IF(1&lt;=$A36,$C$122,0)))))))),0))*1.1,0)</f>
        <v>14062</v>
      </c>
      <c r="C36" s="106">
        <f t="shared" si="5"/>
        <v>4922</v>
      </c>
      <c r="D36" s="111">
        <f t="shared" si="6"/>
        <v>18984</v>
      </c>
      <c r="E36" s="88">
        <f>ROUNDDOWN(($F$117+ROUNDDOWN(($A36*IF(501&lt;=$A36,$F$128,IF(101&lt;=$A36,$F$127,IF(51&lt;=$A36,$F$126,IF(31&lt;=$A36,$F$125,IF(21&lt;=$A36,$F$124,IF(11&lt;=$A36,$F$123,IF(1&lt;=$A36,$F$122,0)))))))),0))*1.1,0)</f>
        <v>15043</v>
      </c>
      <c r="F36" s="89">
        <f t="shared" si="7"/>
        <v>5241</v>
      </c>
      <c r="G36" s="90">
        <f t="shared" si="8"/>
        <v>20284</v>
      </c>
      <c r="H36" s="91">
        <f t="shared" si="9"/>
        <v>981</v>
      </c>
      <c r="I36" s="92">
        <f t="shared" si="10"/>
        <v>319</v>
      </c>
      <c r="J36" s="93">
        <f t="shared" si="11"/>
        <v>1300</v>
      </c>
      <c r="K36" s="94">
        <f>ROUNDDOWN(($L$117+ROUNDDOWN(($A36*IF(501&lt;=$A36,$L$128,IF(101&lt;=$A36,$L$127,IF(51&lt;=$A36,$L$126,IF(31&lt;=$A36,$L$125,IF(21&lt;=$A36,$L$124,IF(11&lt;=$A36,$L$123,IF(1&lt;=$A36,$L$122,0)))))))),0))*1.1,0)</f>
        <v>16024</v>
      </c>
      <c r="L36" s="95">
        <f t="shared" si="12"/>
        <v>5594</v>
      </c>
      <c r="M36" s="96">
        <f t="shared" si="13"/>
        <v>21618</v>
      </c>
      <c r="N36" s="97">
        <f t="shared" si="14"/>
        <v>981</v>
      </c>
      <c r="O36" s="98">
        <f t="shared" si="15"/>
        <v>353</v>
      </c>
      <c r="P36" s="99">
        <f t="shared" si="16"/>
        <v>1334</v>
      </c>
      <c r="Q36" s="100">
        <f>ROUNDDOWN(($R$117+ROUNDDOWN(($A36*IF(501&lt;=$A36,$R$128,IF(101&lt;=$A36,$R$127,IF(51&lt;=$A36,$R$126,IF(31&lt;=$A36,$R$125,IF(21&lt;=$A36,$R$124,IF(11&lt;=$A36,$R$123,IF(1&lt;=$A36,$R$122,0)))))))),0))*1.1,0)</f>
        <v>16847</v>
      </c>
      <c r="R36" s="101">
        <f t="shared" si="17"/>
        <v>5907</v>
      </c>
      <c r="S36" s="102">
        <f t="shared" si="18"/>
        <v>22754</v>
      </c>
      <c r="T36" s="103">
        <f t="shared" si="19"/>
        <v>823</v>
      </c>
      <c r="U36" s="104">
        <f t="shared" si="19"/>
        <v>313</v>
      </c>
      <c r="V36" s="105">
        <f t="shared" si="19"/>
        <v>1136</v>
      </c>
      <c r="W36" s="106">
        <f t="shared" si="20"/>
        <v>2785</v>
      </c>
      <c r="X36" s="86">
        <f t="shared" si="20"/>
        <v>985</v>
      </c>
      <c r="Y36" s="87">
        <f t="shared" si="20"/>
        <v>3770</v>
      </c>
      <c r="Z36" s="107">
        <f t="shared" si="21"/>
        <v>1.1980514862750675</v>
      </c>
      <c r="AA36" s="83">
        <f t="shared" si="21"/>
        <v>1.2001219016659894</v>
      </c>
      <c r="AB36" s="83">
        <f t="shared" si="21"/>
        <v>1.1985882848714706</v>
      </c>
    </row>
    <row r="37" spans="1:28" s="57" customFormat="1" ht="18" customHeight="1" x14ac:dyDescent="0.25">
      <c r="A37" s="84">
        <v>32</v>
      </c>
      <c r="B37" s="85">
        <f>ROUNDDOWN(($C$117+ROUNDDOWN(($A37*IF(501&lt;=$A37,$C$128,IF(101&lt;=$A37,$C$127,IF(51&lt;=$A37,$C$126,IF(31&lt;=$A37,$C$125,IF(21&lt;=$A37,$C$124,IF(11&lt;=$A37,$C$123,IF(1&lt;=$A37,$C$122,0)))))))),0))*1.1,0)</f>
        <v>14220</v>
      </c>
      <c r="C37" s="106">
        <f t="shared" si="5"/>
        <v>5060</v>
      </c>
      <c r="D37" s="111">
        <f t="shared" si="6"/>
        <v>19280</v>
      </c>
      <c r="E37" s="88">
        <f>ROUNDDOWN(($F$117+ROUNDDOWN(($A37*IF(501&lt;=$A37,$F$128,IF(101&lt;=$A37,$F$127,IF(51&lt;=$A37,$F$126,IF(31&lt;=$A37,$F$125,IF(21&lt;=$A37,$F$124,IF(11&lt;=$A37,$F$123,IF(1&lt;=$A37,$F$122,0)))))))),0))*1.1,0)</f>
        <v>15213</v>
      </c>
      <c r="F37" s="89">
        <f t="shared" si="7"/>
        <v>5387</v>
      </c>
      <c r="G37" s="90">
        <f t="shared" si="8"/>
        <v>20600</v>
      </c>
      <c r="H37" s="91">
        <f t="shared" si="9"/>
        <v>993</v>
      </c>
      <c r="I37" s="92">
        <f t="shared" si="10"/>
        <v>327</v>
      </c>
      <c r="J37" s="93">
        <f t="shared" si="11"/>
        <v>1320</v>
      </c>
      <c r="K37" s="94">
        <f>ROUNDDOWN(($L$117+ROUNDDOWN(($A37*IF(501&lt;=$A37,$L$128,IF(101&lt;=$A37,$L$127,IF(51&lt;=$A37,$L$126,IF(31&lt;=$A37,$L$125,IF(21&lt;=$A37,$L$124,IF(11&lt;=$A37,$L$123,IF(1&lt;=$A37,$L$122,0)))))))),0))*1.1,0)</f>
        <v>16205</v>
      </c>
      <c r="L37" s="95">
        <f t="shared" si="12"/>
        <v>5750</v>
      </c>
      <c r="M37" s="96">
        <f t="shared" si="13"/>
        <v>21955</v>
      </c>
      <c r="N37" s="97">
        <f t="shared" si="14"/>
        <v>992</v>
      </c>
      <c r="O37" s="98">
        <f t="shared" si="15"/>
        <v>363</v>
      </c>
      <c r="P37" s="99">
        <f t="shared" si="16"/>
        <v>1355</v>
      </c>
      <c r="Q37" s="100">
        <f>ROUNDDOWN(($R$117+ROUNDDOWN(($A37*IF(501&lt;=$A37,$R$128,IF(101&lt;=$A37,$R$127,IF(51&lt;=$A37,$R$126,IF(31&lt;=$A37,$R$125,IF(21&lt;=$A37,$R$124,IF(11&lt;=$A37,$R$123,IF(1&lt;=$A37,$R$122,0)))))))),0))*1.1,0)</f>
        <v>17036</v>
      </c>
      <c r="R37" s="101">
        <f t="shared" si="17"/>
        <v>6072</v>
      </c>
      <c r="S37" s="102">
        <f t="shared" si="18"/>
        <v>23108</v>
      </c>
      <c r="T37" s="103">
        <f t="shared" si="19"/>
        <v>831</v>
      </c>
      <c r="U37" s="104">
        <f t="shared" si="19"/>
        <v>322</v>
      </c>
      <c r="V37" s="105">
        <f t="shared" si="19"/>
        <v>1153</v>
      </c>
      <c r="W37" s="106">
        <f t="shared" si="20"/>
        <v>2816</v>
      </c>
      <c r="X37" s="86">
        <f t="shared" si="20"/>
        <v>1012</v>
      </c>
      <c r="Y37" s="87">
        <f t="shared" si="20"/>
        <v>3828</v>
      </c>
      <c r="Z37" s="107">
        <f t="shared" si="21"/>
        <v>1.1980309423347397</v>
      </c>
      <c r="AA37" s="83">
        <f t="shared" si="21"/>
        <v>1.2</v>
      </c>
      <c r="AB37" s="83">
        <f t="shared" si="21"/>
        <v>1.1985477178423236</v>
      </c>
    </row>
    <row r="38" spans="1:28" s="57" customFormat="1" ht="18" customHeight="1" x14ac:dyDescent="0.25">
      <c r="A38" s="84">
        <v>33</v>
      </c>
      <c r="B38" s="85">
        <f>ROUNDDOWN(($C$117+ROUNDDOWN(($A38*IF(501&lt;=$A38,$C$128,IF(101&lt;=$A38,$C$127,IF(51&lt;=$A38,$C$126,IF(31&lt;=$A38,$C$125,IF(21&lt;=$A38,$C$124,IF(11&lt;=$A38,$C$123,IF(1&lt;=$A38,$C$122,0)))))))),0))*1.1,0)</f>
        <v>14379</v>
      </c>
      <c r="C38" s="106">
        <f t="shared" si="5"/>
        <v>5197</v>
      </c>
      <c r="D38" s="111">
        <f t="shared" si="6"/>
        <v>19576</v>
      </c>
      <c r="E38" s="88">
        <f>ROUNDDOWN(($F$117+ROUNDDOWN(($A38*IF(501&lt;=$A38,$F$128,IF(101&lt;=$A38,$F$127,IF(51&lt;=$A38,$F$126,IF(31&lt;=$A38,$F$125,IF(21&lt;=$A38,$F$124,IF(11&lt;=$A38,$F$123,IF(1&lt;=$A38,$F$122,0)))))))),0))*1.1,0)</f>
        <v>15382</v>
      </c>
      <c r="F38" s="89">
        <f t="shared" si="7"/>
        <v>5534</v>
      </c>
      <c r="G38" s="90">
        <f t="shared" si="8"/>
        <v>20916</v>
      </c>
      <c r="H38" s="91">
        <f t="shared" si="9"/>
        <v>1003</v>
      </c>
      <c r="I38" s="92">
        <f t="shared" si="10"/>
        <v>337</v>
      </c>
      <c r="J38" s="93">
        <f t="shared" si="11"/>
        <v>1340</v>
      </c>
      <c r="K38" s="94">
        <f>ROUNDDOWN(($L$117+ROUNDDOWN(($A38*IF(501&lt;=$A38,$L$128,IF(101&lt;=$A38,$L$127,IF(51&lt;=$A38,$L$126,IF(31&lt;=$A38,$L$125,IF(21&lt;=$A38,$L$124,IF(11&lt;=$A38,$L$123,IF(1&lt;=$A38,$L$122,0)))))))),0))*1.1,0)</f>
        <v>16385</v>
      </c>
      <c r="L38" s="95">
        <f t="shared" si="12"/>
        <v>5907</v>
      </c>
      <c r="M38" s="96">
        <f t="shared" si="13"/>
        <v>22292</v>
      </c>
      <c r="N38" s="97">
        <f t="shared" si="14"/>
        <v>1003</v>
      </c>
      <c r="O38" s="98">
        <f t="shared" si="15"/>
        <v>373</v>
      </c>
      <c r="P38" s="99">
        <f t="shared" si="16"/>
        <v>1376</v>
      </c>
      <c r="Q38" s="100">
        <f>ROUNDDOWN(($R$117+ROUNDDOWN(($A38*IF(501&lt;=$A38,$R$128,IF(101&lt;=$A38,$R$127,IF(51&lt;=$A38,$R$126,IF(31&lt;=$A38,$R$125,IF(21&lt;=$A38,$R$124,IF(11&lt;=$A38,$R$123,IF(1&lt;=$A38,$R$122,0)))))))),0))*1.1,0)</f>
        <v>17226</v>
      </c>
      <c r="R38" s="101">
        <f t="shared" si="17"/>
        <v>6237</v>
      </c>
      <c r="S38" s="102">
        <f t="shared" si="18"/>
        <v>23463</v>
      </c>
      <c r="T38" s="103">
        <f t="shared" si="19"/>
        <v>841</v>
      </c>
      <c r="U38" s="104">
        <f t="shared" si="19"/>
        <v>330</v>
      </c>
      <c r="V38" s="105">
        <f t="shared" si="19"/>
        <v>1171</v>
      </c>
      <c r="W38" s="106">
        <f t="shared" si="20"/>
        <v>2847</v>
      </c>
      <c r="X38" s="86">
        <f t="shared" si="20"/>
        <v>1040</v>
      </c>
      <c r="Y38" s="87">
        <f t="shared" si="20"/>
        <v>3887</v>
      </c>
      <c r="Z38" s="107">
        <f t="shared" si="21"/>
        <v>1.1979970790736492</v>
      </c>
      <c r="AA38" s="83">
        <f t="shared" si="21"/>
        <v>1.2001154512218588</v>
      </c>
      <c r="AB38" s="83">
        <f t="shared" si="21"/>
        <v>1.1985594605639558</v>
      </c>
    </row>
    <row r="39" spans="1:28" s="57" customFormat="1" ht="18" customHeight="1" x14ac:dyDescent="0.25">
      <c r="A39" s="84">
        <v>34</v>
      </c>
      <c r="B39" s="85">
        <f>ROUNDDOWN(($C$117+ROUNDDOWN(($A39*IF(501&lt;=$A39,$C$128,IF(101&lt;=$A39,$C$127,IF(51&lt;=$A39,$C$126,IF(31&lt;=$A39,$C$125,IF(21&lt;=$A39,$C$124,IF(11&lt;=$A39,$C$123,IF(1&lt;=$A39,$C$122,0)))))))),0))*1.1,0)</f>
        <v>14537</v>
      </c>
      <c r="C39" s="106">
        <f t="shared" si="5"/>
        <v>5335</v>
      </c>
      <c r="D39" s="111">
        <f t="shared" si="6"/>
        <v>19872</v>
      </c>
      <c r="E39" s="88">
        <f>ROUNDDOWN(($F$117+ROUNDDOWN(($A39*IF(501&lt;=$A39,$F$128,IF(101&lt;=$A39,$F$127,IF(51&lt;=$A39,$F$126,IF(31&lt;=$A39,$F$125,IF(21&lt;=$A39,$F$124,IF(11&lt;=$A39,$F$123,IF(1&lt;=$A39,$F$122,0)))))))),0))*1.1,0)</f>
        <v>15551</v>
      </c>
      <c r="F39" s="89">
        <f t="shared" si="7"/>
        <v>5680</v>
      </c>
      <c r="G39" s="90">
        <f t="shared" si="8"/>
        <v>21231</v>
      </c>
      <c r="H39" s="91">
        <f t="shared" si="9"/>
        <v>1014</v>
      </c>
      <c r="I39" s="92">
        <f t="shared" si="10"/>
        <v>345</v>
      </c>
      <c r="J39" s="93">
        <f t="shared" si="11"/>
        <v>1359</v>
      </c>
      <c r="K39" s="94">
        <f>ROUNDDOWN(($L$117+ROUNDDOWN(($A39*IF(501&lt;=$A39,$L$128,IF(101&lt;=$A39,$L$127,IF(51&lt;=$A39,$L$126,IF(31&lt;=$A39,$L$125,IF(21&lt;=$A39,$L$124,IF(11&lt;=$A39,$L$123,IF(1&lt;=$A39,$L$122,0)))))))),0))*1.1,0)</f>
        <v>16566</v>
      </c>
      <c r="L39" s="95">
        <f t="shared" si="12"/>
        <v>6063</v>
      </c>
      <c r="M39" s="96">
        <f t="shared" si="13"/>
        <v>22629</v>
      </c>
      <c r="N39" s="97">
        <f t="shared" si="14"/>
        <v>1015</v>
      </c>
      <c r="O39" s="98">
        <f t="shared" si="15"/>
        <v>383</v>
      </c>
      <c r="P39" s="99">
        <f t="shared" si="16"/>
        <v>1398</v>
      </c>
      <c r="Q39" s="100">
        <f>ROUNDDOWN(($R$117+ROUNDDOWN(($A39*IF(501&lt;=$A39,$R$128,IF(101&lt;=$A39,$R$127,IF(51&lt;=$A39,$R$126,IF(31&lt;=$A39,$R$125,IF(21&lt;=$A39,$R$124,IF(11&lt;=$A39,$R$123,IF(1&lt;=$A39,$R$122,0)))))))),0))*1.1,0)</f>
        <v>17415</v>
      </c>
      <c r="R39" s="101">
        <f t="shared" si="17"/>
        <v>6402</v>
      </c>
      <c r="S39" s="102">
        <f t="shared" si="18"/>
        <v>23817</v>
      </c>
      <c r="T39" s="103">
        <f t="shared" si="19"/>
        <v>849</v>
      </c>
      <c r="U39" s="104">
        <f t="shared" si="19"/>
        <v>339</v>
      </c>
      <c r="V39" s="105">
        <f t="shared" si="19"/>
        <v>1188</v>
      </c>
      <c r="W39" s="106">
        <f t="shared" si="20"/>
        <v>2878</v>
      </c>
      <c r="X39" s="86">
        <f t="shared" si="20"/>
        <v>1067</v>
      </c>
      <c r="Y39" s="87">
        <f t="shared" si="20"/>
        <v>3945</v>
      </c>
      <c r="Z39" s="107">
        <f t="shared" si="21"/>
        <v>1.197977574465158</v>
      </c>
      <c r="AA39" s="83">
        <f t="shared" si="21"/>
        <v>1.2</v>
      </c>
      <c r="AB39" s="83">
        <f t="shared" si="21"/>
        <v>1.1985205314009661</v>
      </c>
    </row>
    <row r="40" spans="1:28" s="57" customFormat="1" ht="18" customHeight="1" x14ac:dyDescent="0.25">
      <c r="A40" s="84">
        <v>35</v>
      </c>
      <c r="B40" s="85">
        <f>ROUNDDOWN(($C$117+ROUNDDOWN(($A40*IF(501&lt;=$A40,$C$128,IF(101&lt;=$A40,$C$127,IF(51&lt;=$A40,$C$126,IF(31&lt;=$A40,$C$125,IF(21&lt;=$A40,$C$124,IF(11&lt;=$A40,$C$123,IF(1&lt;=$A40,$C$122,0)))))))),0))*1.1,0)</f>
        <v>14696</v>
      </c>
      <c r="C40" s="106">
        <f t="shared" si="5"/>
        <v>5472</v>
      </c>
      <c r="D40" s="111">
        <f t="shared" si="6"/>
        <v>20168</v>
      </c>
      <c r="E40" s="88">
        <f>ROUNDDOWN(($F$117+ROUNDDOWN(($A40*IF(501&lt;=$A40,$F$128,IF(101&lt;=$A40,$F$127,IF(51&lt;=$A40,$F$126,IF(31&lt;=$A40,$F$125,IF(21&lt;=$A40,$F$124,IF(11&lt;=$A40,$F$123,IF(1&lt;=$A40,$F$122,0)))))))),0))*1.1,0)</f>
        <v>15721</v>
      </c>
      <c r="F40" s="89">
        <f t="shared" si="7"/>
        <v>5826</v>
      </c>
      <c r="G40" s="90">
        <f t="shared" si="8"/>
        <v>21547</v>
      </c>
      <c r="H40" s="91">
        <f t="shared" si="9"/>
        <v>1025</v>
      </c>
      <c r="I40" s="92">
        <f t="shared" si="10"/>
        <v>354</v>
      </c>
      <c r="J40" s="93">
        <f t="shared" si="11"/>
        <v>1379</v>
      </c>
      <c r="K40" s="94">
        <f>ROUNDDOWN(($L$117+ROUNDDOWN(($A40*IF(501&lt;=$A40,$L$128,IF(101&lt;=$A40,$L$127,IF(51&lt;=$A40,$L$126,IF(31&lt;=$A40,$L$125,IF(21&lt;=$A40,$L$124,IF(11&lt;=$A40,$L$123,IF(1&lt;=$A40,$L$122,0)))))))),0))*1.1,0)</f>
        <v>16746</v>
      </c>
      <c r="L40" s="95">
        <f t="shared" si="12"/>
        <v>6219</v>
      </c>
      <c r="M40" s="96">
        <f t="shared" si="13"/>
        <v>22965</v>
      </c>
      <c r="N40" s="97">
        <f t="shared" si="14"/>
        <v>1025</v>
      </c>
      <c r="O40" s="98">
        <f t="shared" si="15"/>
        <v>393</v>
      </c>
      <c r="P40" s="99">
        <f t="shared" si="16"/>
        <v>1418</v>
      </c>
      <c r="Q40" s="100">
        <f>ROUNDDOWN(($R$117+ROUNDDOWN(($A40*IF(501&lt;=$A40,$R$128,IF(101&lt;=$A40,$R$127,IF(51&lt;=$A40,$R$126,IF(31&lt;=$A40,$R$125,IF(21&lt;=$A40,$R$124,IF(11&lt;=$A40,$R$123,IF(1&lt;=$A40,$R$122,0)))))))),0))*1.1,0)</f>
        <v>17604</v>
      </c>
      <c r="R40" s="101">
        <f t="shared" si="17"/>
        <v>6567</v>
      </c>
      <c r="S40" s="102">
        <f t="shared" si="18"/>
        <v>24171</v>
      </c>
      <c r="T40" s="103">
        <f t="shared" si="19"/>
        <v>858</v>
      </c>
      <c r="U40" s="104">
        <f t="shared" si="19"/>
        <v>348</v>
      </c>
      <c r="V40" s="105">
        <f t="shared" si="19"/>
        <v>1206</v>
      </c>
      <c r="W40" s="106">
        <f t="shared" si="20"/>
        <v>2908</v>
      </c>
      <c r="X40" s="86">
        <f t="shared" si="20"/>
        <v>1095</v>
      </c>
      <c r="Y40" s="87">
        <f t="shared" si="20"/>
        <v>4003</v>
      </c>
      <c r="Z40" s="107">
        <f t="shared" si="21"/>
        <v>1.197876973326075</v>
      </c>
      <c r="AA40" s="83">
        <f t="shared" si="21"/>
        <v>1.2001096491228069</v>
      </c>
      <c r="AB40" s="83">
        <f t="shared" si="21"/>
        <v>1.1984827449424831</v>
      </c>
    </row>
    <row r="41" spans="1:28" s="57" customFormat="1" ht="18" customHeight="1" x14ac:dyDescent="0.25">
      <c r="A41" s="84">
        <v>36</v>
      </c>
      <c r="B41" s="85">
        <f>ROUNDDOWN(($C$117+ROUNDDOWN(($A41*IF(501&lt;=$A41,$C$128,IF(101&lt;=$A41,$C$127,IF(51&lt;=$A41,$C$126,IF(31&lt;=$A41,$C$125,IF(21&lt;=$A41,$C$124,IF(11&lt;=$A41,$C$123,IF(1&lt;=$A41,$C$122,0)))))))),0))*1.1,0)</f>
        <v>14854</v>
      </c>
      <c r="C41" s="106">
        <f t="shared" si="5"/>
        <v>5610</v>
      </c>
      <c r="D41" s="111">
        <f t="shared" si="6"/>
        <v>20464</v>
      </c>
      <c r="E41" s="88">
        <f>ROUNDDOWN(($F$117+ROUNDDOWN(($A41*IF(501&lt;=$A41,$F$128,IF(101&lt;=$A41,$F$127,IF(51&lt;=$A41,$F$126,IF(31&lt;=$A41,$F$125,IF(21&lt;=$A41,$F$124,IF(11&lt;=$A41,$F$123,IF(1&lt;=$A41,$F$122,0)))))))),0))*1.1,0)</f>
        <v>15890</v>
      </c>
      <c r="F41" s="89">
        <f t="shared" si="7"/>
        <v>5973</v>
      </c>
      <c r="G41" s="90">
        <f t="shared" si="8"/>
        <v>21863</v>
      </c>
      <c r="H41" s="91">
        <f t="shared" si="9"/>
        <v>1036</v>
      </c>
      <c r="I41" s="92">
        <f t="shared" si="10"/>
        <v>363</v>
      </c>
      <c r="J41" s="93">
        <f t="shared" si="11"/>
        <v>1399</v>
      </c>
      <c r="K41" s="94">
        <f>ROUNDDOWN(($L$117+ROUNDDOWN(($A41*IF(501&lt;=$A41,$L$128,IF(101&lt;=$A41,$L$127,IF(51&lt;=$A41,$L$126,IF(31&lt;=$A41,$L$125,IF(21&lt;=$A41,$L$124,IF(11&lt;=$A41,$L$123,IF(1&lt;=$A41,$L$122,0)))))))),0))*1.1,0)</f>
        <v>16926</v>
      </c>
      <c r="L41" s="95">
        <f t="shared" si="12"/>
        <v>6375</v>
      </c>
      <c r="M41" s="96">
        <f t="shared" si="13"/>
        <v>23301</v>
      </c>
      <c r="N41" s="97">
        <f t="shared" si="14"/>
        <v>1036</v>
      </c>
      <c r="O41" s="98">
        <f t="shared" si="15"/>
        <v>402</v>
      </c>
      <c r="P41" s="99">
        <f t="shared" si="16"/>
        <v>1438</v>
      </c>
      <c r="Q41" s="100">
        <f>ROUNDDOWN(($R$117+ROUNDDOWN(($A41*IF(501&lt;=$A41,$R$128,IF(101&lt;=$A41,$R$127,IF(51&lt;=$A41,$R$126,IF(31&lt;=$A41,$R$125,IF(21&lt;=$A41,$R$124,IF(11&lt;=$A41,$R$123,IF(1&lt;=$A41,$R$122,0)))))))),0))*1.1,0)</f>
        <v>17793</v>
      </c>
      <c r="R41" s="101">
        <f t="shared" si="17"/>
        <v>6732</v>
      </c>
      <c r="S41" s="102">
        <f t="shared" si="18"/>
        <v>24525</v>
      </c>
      <c r="T41" s="103">
        <f t="shared" si="19"/>
        <v>867</v>
      </c>
      <c r="U41" s="104">
        <f t="shared" si="19"/>
        <v>357</v>
      </c>
      <c r="V41" s="105">
        <f t="shared" si="19"/>
        <v>1224</v>
      </c>
      <c r="W41" s="106">
        <f t="shared" si="20"/>
        <v>2939</v>
      </c>
      <c r="X41" s="86">
        <f t="shared" si="20"/>
        <v>1122</v>
      </c>
      <c r="Y41" s="87">
        <f t="shared" si="20"/>
        <v>4061</v>
      </c>
      <c r="Z41" s="107">
        <f t="shared" si="21"/>
        <v>1.1978591625151473</v>
      </c>
      <c r="AA41" s="83">
        <f t="shared" si="21"/>
        <v>1.2</v>
      </c>
      <c r="AB41" s="83">
        <f t="shared" si="21"/>
        <v>1.1984460516028146</v>
      </c>
    </row>
    <row r="42" spans="1:28" s="57" customFormat="1" ht="18" customHeight="1" x14ac:dyDescent="0.25">
      <c r="A42" s="84">
        <v>37</v>
      </c>
      <c r="B42" s="85">
        <f>ROUNDDOWN(($C$117+ROUNDDOWN(($A42*IF(501&lt;=$A42,$C$128,IF(101&lt;=$A42,$C$127,IF(51&lt;=$A42,$C$126,IF(31&lt;=$A42,$C$125,IF(21&lt;=$A42,$C$124,IF(11&lt;=$A42,$C$123,IF(1&lt;=$A42,$C$122,0)))))))),0))*1.1,0)</f>
        <v>15012</v>
      </c>
      <c r="C42" s="106">
        <f t="shared" si="5"/>
        <v>5747</v>
      </c>
      <c r="D42" s="111">
        <f t="shared" si="6"/>
        <v>20759</v>
      </c>
      <c r="E42" s="88">
        <f>ROUNDDOWN(($F$117+ROUNDDOWN(($A42*IF(501&lt;=$A42,$F$128,IF(101&lt;=$A42,$F$127,IF(51&lt;=$A42,$F$126,IF(31&lt;=$A42,$F$125,IF(21&lt;=$A42,$F$124,IF(11&lt;=$A42,$F$123,IF(1&lt;=$A42,$F$122,0)))))))),0))*1.1,0)</f>
        <v>16060</v>
      </c>
      <c r="F42" s="89">
        <f t="shared" si="7"/>
        <v>6119</v>
      </c>
      <c r="G42" s="90">
        <f t="shared" si="8"/>
        <v>22179</v>
      </c>
      <c r="H42" s="91">
        <f t="shared" si="9"/>
        <v>1048</v>
      </c>
      <c r="I42" s="92">
        <f t="shared" si="10"/>
        <v>372</v>
      </c>
      <c r="J42" s="93">
        <f t="shared" si="11"/>
        <v>1420</v>
      </c>
      <c r="K42" s="94">
        <f>ROUNDDOWN(($L$117+ROUNDDOWN(($A42*IF(501&lt;=$A42,$L$128,IF(101&lt;=$A42,$L$127,IF(51&lt;=$A42,$L$126,IF(31&lt;=$A42,$L$125,IF(21&lt;=$A42,$L$124,IF(11&lt;=$A42,$L$123,IF(1&lt;=$A42,$L$122,0)))))))),0))*1.1,0)</f>
        <v>17107</v>
      </c>
      <c r="L42" s="95">
        <f t="shared" si="12"/>
        <v>6531</v>
      </c>
      <c r="M42" s="96">
        <f t="shared" si="13"/>
        <v>23638</v>
      </c>
      <c r="N42" s="97">
        <f t="shared" si="14"/>
        <v>1047</v>
      </c>
      <c r="O42" s="98">
        <f t="shared" si="15"/>
        <v>412</v>
      </c>
      <c r="P42" s="99">
        <f t="shared" si="16"/>
        <v>1459</v>
      </c>
      <c r="Q42" s="100">
        <f>ROUNDDOWN(($R$117+ROUNDDOWN(($A42*IF(501&lt;=$A42,$R$128,IF(101&lt;=$A42,$R$127,IF(51&lt;=$A42,$R$126,IF(31&lt;=$A42,$R$125,IF(21&lt;=$A42,$R$124,IF(11&lt;=$A42,$R$123,IF(1&lt;=$A42,$R$122,0)))))))),0))*1.1,0)</f>
        <v>17982</v>
      </c>
      <c r="R42" s="101">
        <f t="shared" si="17"/>
        <v>6897</v>
      </c>
      <c r="S42" s="102">
        <f t="shared" si="18"/>
        <v>24879</v>
      </c>
      <c r="T42" s="103">
        <f t="shared" si="19"/>
        <v>875</v>
      </c>
      <c r="U42" s="104">
        <f t="shared" si="19"/>
        <v>366</v>
      </c>
      <c r="V42" s="105">
        <f t="shared" si="19"/>
        <v>1241</v>
      </c>
      <c r="W42" s="106">
        <f t="shared" si="20"/>
        <v>2970</v>
      </c>
      <c r="X42" s="86">
        <f t="shared" si="20"/>
        <v>1150</v>
      </c>
      <c r="Y42" s="87">
        <f t="shared" si="20"/>
        <v>4120</v>
      </c>
      <c r="Z42" s="107">
        <f t="shared" si="21"/>
        <v>1.1978417266187051</v>
      </c>
      <c r="AA42" s="83">
        <f t="shared" si="21"/>
        <v>1.2001044022968506</v>
      </c>
      <c r="AB42" s="83">
        <f t="shared" si="21"/>
        <v>1.1984681343031938</v>
      </c>
    </row>
    <row r="43" spans="1:28" s="57" customFormat="1" ht="18" customHeight="1" x14ac:dyDescent="0.25">
      <c r="A43" s="84">
        <v>38</v>
      </c>
      <c r="B43" s="85">
        <f>ROUNDDOWN(($C$117+ROUNDDOWN(($A43*IF(501&lt;=$A43,$C$128,IF(101&lt;=$A43,$C$127,IF(51&lt;=$A43,$C$126,IF(31&lt;=$A43,$C$125,IF(21&lt;=$A43,$C$124,IF(11&lt;=$A43,$C$123,IF(1&lt;=$A43,$C$122,0)))))))),0))*1.1,0)</f>
        <v>15171</v>
      </c>
      <c r="C43" s="106">
        <f t="shared" si="5"/>
        <v>5885</v>
      </c>
      <c r="D43" s="111">
        <f t="shared" si="6"/>
        <v>21056</v>
      </c>
      <c r="E43" s="88">
        <f>ROUNDDOWN(($F$117+ROUNDDOWN(($A43*IF(501&lt;=$A43,$F$128,IF(101&lt;=$A43,$F$127,IF(51&lt;=$A43,$F$126,IF(31&lt;=$A43,$F$125,IF(21&lt;=$A43,$F$124,IF(11&lt;=$A43,$F$123,IF(1&lt;=$A43,$F$122,0)))))))),0))*1.1,0)</f>
        <v>16229</v>
      </c>
      <c r="F43" s="89">
        <f t="shared" si="7"/>
        <v>6265</v>
      </c>
      <c r="G43" s="90">
        <f t="shared" si="8"/>
        <v>22494</v>
      </c>
      <c r="H43" s="91">
        <f t="shared" si="9"/>
        <v>1058</v>
      </c>
      <c r="I43" s="92">
        <f t="shared" si="10"/>
        <v>380</v>
      </c>
      <c r="J43" s="93">
        <f t="shared" si="11"/>
        <v>1438</v>
      </c>
      <c r="K43" s="94">
        <f>ROUNDDOWN(($L$117+ROUNDDOWN(($A43*IF(501&lt;=$A43,$L$128,IF(101&lt;=$A43,$L$127,IF(51&lt;=$A43,$L$126,IF(31&lt;=$A43,$L$125,IF(21&lt;=$A43,$L$124,IF(11&lt;=$A43,$L$123,IF(1&lt;=$A43,$L$122,0)))))))),0))*1.1,0)</f>
        <v>17287</v>
      </c>
      <c r="L43" s="95">
        <f t="shared" si="12"/>
        <v>6688</v>
      </c>
      <c r="M43" s="96">
        <f t="shared" si="13"/>
        <v>23975</v>
      </c>
      <c r="N43" s="97">
        <f t="shared" si="14"/>
        <v>1058</v>
      </c>
      <c r="O43" s="98">
        <f t="shared" si="15"/>
        <v>423</v>
      </c>
      <c r="P43" s="99">
        <f t="shared" si="16"/>
        <v>1481</v>
      </c>
      <c r="Q43" s="100">
        <f>ROUNDDOWN(($R$117+ROUNDDOWN(($A43*IF(501&lt;=$A43,$R$128,IF(101&lt;=$A43,$R$127,IF(51&lt;=$A43,$R$126,IF(31&lt;=$A43,$R$125,IF(21&lt;=$A43,$R$124,IF(11&lt;=$A43,$R$123,IF(1&lt;=$A43,$R$122,0)))))))),0))*1.1,0)</f>
        <v>18172</v>
      </c>
      <c r="R43" s="101">
        <f t="shared" si="17"/>
        <v>7062</v>
      </c>
      <c r="S43" s="102">
        <f t="shared" si="18"/>
        <v>25234</v>
      </c>
      <c r="T43" s="103">
        <f t="shared" si="19"/>
        <v>885</v>
      </c>
      <c r="U43" s="104">
        <f t="shared" si="19"/>
        <v>374</v>
      </c>
      <c r="V43" s="105">
        <f t="shared" si="19"/>
        <v>1259</v>
      </c>
      <c r="W43" s="106">
        <f t="shared" si="20"/>
        <v>3001</v>
      </c>
      <c r="X43" s="86">
        <f t="shared" si="20"/>
        <v>1177</v>
      </c>
      <c r="Y43" s="87">
        <f t="shared" si="20"/>
        <v>4178</v>
      </c>
      <c r="Z43" s="107">
        <f t="shared" si="21"/>
        <v>1.1978116142640565</v>
      </c>
      <c r="AA43" s="83">
        <f t="shared" si="21"/>
        <v>1.2</v>
      </c>
      <c r="AB43" s="83">
        <f t="shared" si="21"/>
        <v>1.1984232522796352</v>
      </c>
    </row>
    <row r="44" spans="1:28" s="57" customFormat="1" ht="18" customHeight="1" x14ac:dyDescent="0.25">
      <c r="A44" s="84">
        <v>39</v>
      </c>
      <c r="B44" s="85">
        <f>ROUNDDOWN(($C$117+ROUNDDOWN(($A44*IF(501&lt;=$A44,$C$128,IF(101&lt;=$A44,$C$127,IF(51&lt;=$A44,$C$126,IF(31&lt;=$A44,$C$125,IF(21&lt;=$A44,$C$124,IF(11&lt;=$A44,$C$123,IF(1&lt;=$A44,$C$122,0)))))))),0))*1.1,0)</f>
        <v>15329</v>
      </c>
      <c r="C44" s="106">
        <f t="shared" si="5"/>
        <v>6022</v>
      </c>
      <c r="D44" s="111">
        <f t="shared" si="6"/>
        <v>21351</v>
      </c>
      <c r="E44" s="88">
        <f>ROUNDDOWN(($F$117+ROUNDDOWN(($A44*IF(501&lt;=$A44,$F$128,IF(101&lt;=$A44,$F$127,IF(51&lt;=$A44,$F$126,IF(31&lt;=$A44,$F$125,IF(21&lt;=$A44,$F$124,IF(11&lt;=$A44,$F$123,IF(1&lt;=$A44,$F$122,0)))))))),0))*1.1,0)</f>
        <v>16398</v>
      </c>
      <c r="F44" s="89">
        <f t="shared" si="7"/>
        <v>6411</v>
      </c>
      <c r="G44" s="90">
        <f t="shared" si="8"/>
        <v>22809</v>
      </c>
      <c r="H44" s="91">
        <f t="shared" si="9"/>
        <v>1069</v>
      </c>
      <c r="I44" s="92">
        <f t="shared" si="10"/>
        <v>389</v>
      </c>
      <c r="J44" s="93">
        <f t="shared" si="11"/>
        <v>1458</v>
      </c>
      <c r="K44" s="94">
        <f>ROUNDDOWN(($L$117+ROUNDDOWN(($A44*IF(501&lt;=$A44,$L$128,IF(101&lt;=$A44,$L$127,IF(51&lt;=$A44,$L$126,IF(31&lt;=$A44,$L$125,IF(21&lt;=$A44,$L$124,IF(11&lt;=$A44,$L$123,IF(1&lt;=$A44,$L$122,0)))))))),0))*1.1,0)</f>
        <v>17468</v>
      </c>
      <c r="L44" s="95">
        <f t="shared" si="12"/>
        <v>6844</v>
      </c>
      <c r="M44" s="96">
        <f t="shared" si="13"/>
        <v>24312</v>
      </c>
      <c r="N44" s="97">
        <f t="shared" si="14"/>
        <v>1070</v>
      </c>
      <c r="O44" s="98">
        <f t="shared" si="15"/>
        <v>433</v>
      </c>
      <c r="P44" s="99">
        <f t="shared" si="16"/>
        <v>1503</v>
      </c>
      <c r="Q44" s="100">
        <f>ROUNDDOWN(($R$117+ROUNDDOWN(($A44*IF(501&lt;=$A44,$R$128,IF(101&lt;=$A44,$R$127,IF(51&lt;=$A44,$R$126,IF(31&lt;=$A44,$R$125,IF(21&lt;=$A44,$R$124,IF(11&lt;=$A44,$R$123,IF(1&lt;=$A44,$R$122,0)))))))),0))*1.1,0)</f>
        <v>18361</v>
      </c>
      <c r="R44" s="101">
        <f t="shared" si="17"/>
        <v>7227</v>
      </c>
      <c r="S44" s="102">
        <f t="shared" si="18"/>
        <v>25588</v>
      </c>
      <c r="T44" s="103">
        <f t="shared" si="19"/>
        <v>893</v>
      </c>
      <c r="U44" s="104">
        <f t="shared" si="19"/>
        <v>383</v>
      </c>
      <c r="V44" s="105">
        <f t="shared" si="19"/>
        <v>1276</v>
      </c>
      <c r="W44" s="106">
        <f t="shared" si="20"/>
        <v>3032</v>
      </c>
      <c r="X44" s="86">
        <f t="shared" si="20"/>
        <v>1205</v>
      </c>
      <c r="Y44" s="87">
        <f t="shared" si="20"/>
        <v>4237</v>
      </c>
      <c r="Z44" s="107">
        <f t="shared" si="21"/>
        <v>1.1977950290299433</v>
      </c>
      <c r="AA44" s="83">
        <f t="shared" si="21"/>
        <v>1.2000996346728661</v>
      </c>
      <c r="AB44" s="83">
        <f t="shared" si="21"/>
        <v>1.1984450377031521</v>
      </c>
    </row>
    <row r="45" spans="1:28" s="57" customFormat="1" ht="18" customHeight="1" x14ac:dyDescent="0.25">
      <c r="A45" s="84">
        <v>40</v>
      </c>
      <c r="B45" s="85">
        <f>ROUNDDOWN(($C$117+ROUNDDOWN(($A45*IF(501&lt;=$A45,$C$128,IF(101&lt;=$A45,$C$127,IF(51&lt;=$A45,$C$126,IF(31&lt;=$A45,$C$125,IF(21&lt;=$A45,$C$124,IF(11&lt;=$A45,$C$123,IF(1&lt;=$A45,$C$122,0)))))))),0))*1.1,0)</f>
        <v>15488</v>
      </c>
      <c r="C45" s="106">
        <f t="shared" si="5"/>
        <v>6160</v>
      </c>
      <c r="D45" s="111">
        <f t="shared" si="6"/>
        <v>21648</v>
      </c>
      <c r="E45" s="88">
        <f>ROUNDDOWN(($F$117+ROUNDDOWN(($A45*IF(501&lt;=$A45,$F$128,IF(101&lt;=$A45,$F$127,IF(51&lt;=$A45,$F$126,IF(31&lt;=$A45,$F$125,IF(21&lt;=$A45,$F$124,IF(11&lt;=$A45,$F$123,IF(1&lt;=$A45,$F$122,0)))))))),0))*1.1,0)</f>
        <v>16568</v>
      </c>
      <c r="F45" s="89">
        <f t="shared" si="7"/>
        <v>6558</v>
      </c>
      <c r="G45" s="90">
        <f t="shared" si="8"/>
        <v>23126</v>
      </c>
      <c r="H45" s="91">
        <f t="shared" si="9"/>
        <v>1080</v>
      </c>
      <c r="I45" s="92">
        <f t="shared" si="10"/>
        <v>398</v>
      </c>
      <c r="J45" s="93">
        <f t="shared" si="11"/>
        <v>1478</v>
      </c>
      <c r="K45" s="94">
        <f>ROUNDDOWN(($L$117+ROUNDDOWN(($A45*IF(501&lt;=$A45,$L$128,IF(101&lt;=$A45,$L$127,IF(51&lt;=$A45,$L$126,IF(31&lt;=$A45,$L$125,IF(21&lt;=$A45,$L$124,IF(11&lt;=$A45,$L$123,IF(1&lt;=$A45,$L$122,0)))))))),0))*1.1,0)</f>
        <v>17648</v>
      </c>
      <c r="L45" s="95">
        <f t="shared" si="12"/>
        <v>7000</v>
      </c>
      <c r="M45" s="96">
        <f t="shared" si="13"/>
        <v>24648</v>
      </c>
      <c r="N45" s="97">
        <f t="shared" si="14"/>
        <v>1080</v>
      </c>
      <c r="O45" s="98">
        <f t="shared" si="15"/>
        <v>442</v>
      </c>
      <c r="P45" s="99">
        <f t="shared" si="16"/>
        <v>1522</v>
      </c>
      <c r="Q45" s="100">
        <f>ROUNDDOWN(($R$117+ROUNDDOWN(($A45*IF(501&lt;=$A45,$R$128,IF(101&lt;=$A45,$R$127,IF(51&lt;=$A45,$R$126,IF(31&lt;=$A45,$R$125,IF(21&lt;=$A45,$R$124,IF(11&lt;=$A45,$R$123,IF(1&lt;=$A45,$R$122,0)))))))),0))*1.1,0)</f>
        <v>18550</v>
      </c>
      <c r="R45" s="101">
        <f t="shared" si="17"/>
        <v>7392</v>
      </c>
      <c r="S45" s="102">
        <f t="shared" si="18"/>
        <v>25942</v>
      </c>
      <c r="T45" s="103">
        <f t="shared" si="19"/>
        <v>902</v>
      </c>
      <c r="U45" s="104">
        <f t="shared" si="19"/>
        <v>392</v>
      </c>
      <c r="V45" s="105">
        <f t="shared" si="19"/>
        <v>1294</v>
      </c>
      <c r="W45" s="106">
        <f t="shared" si="20"/>
        <v>3062</v>
      </c>
      <c r="X45" s="86">
        <f t="shared" si="20"/>
        <v>1232</v>
      </c>
      <c r="Y45" s="87">
        <f t="shared" si="20"/>
        <v>4294</v>
      </c>
      <c r="Z45" s="107">
        <f t="shared" si="21"/>
        <v>1.1977014462809918</v>
      </c>
      <c r="AA45" s="83">
        <f t="shared" si="21"/>
        <v>1.2</v>
      </c>
      <c r="AB45" s="83">
        <f t="shared" si="21"/>
        <v>1.1983555062823354</v>
      </c>
    </row>
    <row r="46" spans="1:28" s="57" customFormat="1" ht="18" customHeight="1" x14ac:dyDescent="0.25">
      <c r="A46" s="84">
        <v>41</v>
      </c>
      <c r="B46" s="85">
        <f>ROUNDDOWN(($C$117+ROUNDDOWN(($A46*IF(501&lt;=$A46,$C$128,IF(101&lt;=$A46,$C$127,IF(51&lt;=$A46,$C$126,IF(31&lt;=$A46,$C$125,IF(21&lt;=$A46,$C$124,IF(11&lt;=$A46,$C$123,IF(1&lt;=$A46,$C$122,0)))))))),0))*1.1,0)</f>
        <v>15646</v>
      </c>
      <c r="C46" s="106">
        <f t="shared" si="5"/>
        <v>6297</v>
      </c>
      <c r="D46" s="111">
        <f t="shared" si="6"/>
        <v>21943</v>
      </c>
      <c r="E46" s="88">
        <f>ROUNDDOWN(($F$117+ROUNDDOWN(($A46*IF(501&lt;=$A46,$F$128,IF(101&lt;=$A46,$F$127,IF(51&lt;=$A46,$F$126,IF(31&lt;=$A46,$F$125,IF(21&lt;=$A46,$F$124,IF(11&lt;=$A46,$F$123,IF(1&lt;=$A46,$F$122,0)))))))),0))*1.1,0)</f>
        <v>16737</v>
      </c>
      <c r="F46" s="89">
        <f t="shared" si="7"/>
        <v>6704</v>
      </c>
      <c r="G46" s="90">
        <f t="shared" si="8"/>
        <v>23441</v>
      </c>
      <c r="H46" s="91">
        <f t="shared" si="9"/>
        <v>1091</v>
      </c>
      <c r="I46" s="92">
        <f t="shared" si="10"/>
        <v>407</v>
      </c>
      <c r="J46" s="93">
        <f t="shared" si="11"/>
        <v>1498</v>
      </c>
      <c r="K46" s="94">
        <f>ROUNDDOWN(($L$117+ROUNDDOWN(($A46*IF(501&lt;=$A46,$L$128,IF(101&lt;=$A46,$L$127,IF(51&lt;=$A46,$L$126,IF(31&lt;=$A46,$L$125,IF(21&lt;=$A46,$L$124,IF(11&lt;=$A46,$L$123,IF(1&lt;=$A46,$L$122,0)))))))),0))*1.1,0)</f>
        <v>17828</v>
      </c>
      <c r="L46" s="95">
        <f t="shared" si="12"/>
        <v>7156</v>
      </c>
      <c r="M46" s="96">
        <f t="shared" si="13"/>
        <v>24984</v>
      </c>
      <c r="N46" s="97">
        <f t="shared" si="14"/>
        <v>1091</v>
      </c>
      <c r="O46" s="98">
        <f t="shared" si="15"/>
        <v>452</v>
      </c>
      <c r="P46" s="99">
        <f t="shared" si="16"/>
        <v>1543</v>
      </c>
      <c r="Q46" s="100">
        <f>ROUNDDOWN(($R$117+ROUNDDOWN(($A46*IF(501&lt;=$A46,$R$128,IF(101&lt;=$A46,$R$127,IF(51&lt;=$A46,$R$126,IF(31&lt;=$A46,$R$125,IF(21&lt;=$A46,$R$124,IF(11&lt;=$A46,$R$123,IF(1&lt;=$A46,$R$122,0)))))))),0))*1.1,0)</f>
        <v>18739</v>
      </c>
      <c r="R46" s="101">
        <f t="shared" si="17"/>
        <v>7557</v>
      </c>
      <c r="S46" s="102">
        <f t="shared" si="18"/>
        <v>26296</v>
      </c>
      <c r="T46" s="103">
        <f t="shared" si="19"/>
        <v>911</v>
      </c>
      <c r="U46" s="104">
        <f t="shared" si="19"/>
        <v>401</v>
      </c>
      <c r="V46" s="105">
        <f t="shared" si="19"/>
        <v>1312</v>
      </c>
      <c r="W46" s="106">
        <f t="shared" si="20"/>
        <v>3093</v>
      </c>
      <c r="X46" s="86">
        <f t="shared" si="20"/>
        <v>1260</v>
      </c>
      <c r="Y46" s="87">
        <f t="shared" si="20"/>
        <v>4353</v>
      </c>
      <c r="Z46" s="107">
        <f t="shared" si="21"/>
        <v>1.1976863095998977</v>
      </c>
      <c r="AA46" s="83">
        <f t="shared" si="21"/>
        <v>1.2000952834683183</v>
      </c>
      <c r="AB46" s="83">
        <f t="shared" si="21"/>
        <v>1.1983776147290708</v>
      </c>
    </row>
    <row r="47" spans="1:28" s="57" customFormat="1" ht="18" customHeight="1" x14ac:dyDescent="0.25">
      <c r="A47" s="84">
        <v>42</v>
      </c>
      <c r="B47" s="85">
        <f>ROUNDDOWN(($C$117+ROUNDDOWN(($A47*IF(501&lt;=$A47,$C$128,IF(101&lt;=$A47,$C$127,IF(51&lt;=$A47,$C$126,IF(31&lt;=$A47,$C$125,IF(21&lt;=$A47,$C$124,IF(11&lt;=$A47,$C$123,IF(1&lt;=$A47,$C$122,0)))))))),0))*1.1,0)</f>
        <v>15804</v>
      </c>
      <c r="C47" s="106">
        <f t="shared" si="5"/>
        <v>6435</v>
      </c>
      <c r="D47" s="111">
        <f t="shared" si="6"/>
        <v>22239</v>
      </c>
      <c r="E47" s="88">
        <f>ROUNDDOWN(($F$117+ROUNDDOWN(($A47*IF(501&lt;=$A47,$F$128,IF(101&lt;=$A47,$F$127,IF(51&lt;=$A47,$F$126,IF(31&lt;=$A47,$F$125,IF(21&lt;=$A47,$F$124,IF(11&lt;=$A47,$F$123,IF(1&lt;=$A47,$F$122,0)))))))),0))*1.1,0)</f>
        <v>16907</v>
      </c>
      <c r="F47" s="89">
        <f t="shared" si="7"/>
        <v>6850</v>
      </c>
      <c r="G47" s="90">
        <f t="shared" si="8"/>
        <v>23757</v>
      </c>
      <c r="H47" s="91">
        <f t="shared" si="9"/>
        <v>1103</v>
      </c>
      <c r="I47" s="92">
        <f t="shared" si="10"/>
        <v>415</v>
      </c>
      <c r="J47" s="93">
        <f t="shared" si="11"/>
        <v>1518</v>
      </c>
      <c r="K47" s="94">
        <f>ROUNDDOWN(($L$117+ROUNDDOWN(($A47*IF(501&lt;=$A47,$L$128,IF(101&lt;=$A47,$L$127,IF(51&lt;=$A47,$L$126,IF(31&lt;=$A47,$L$125,IF(21&lt;=$A47,$L$124,IF(11&lt;=$A47,$L$123,IF(1&lt;=$A47,$L$122,0)))))))),0))*1.1,0)</f>
        <v>18009</v>
      </c>
      <c r="L47" s="95">
        <f t="shared" si="12"/>
        <v>7312</v>
      </c>
      <c r="M47" s="96">
        <f t="shared" si="13"/>
        <v>25321</v>
      </c>
      <c r="N47" s="97">
        <f t="shared" si="14"/>
        <v>1102</v>
      </c>
      <c r="O47" s="98">
        <f t="shared" si="15"/>
        <v>462</v>
      </c>
      <c r="P47" s="99">
        <f t="shared" si="16"/>
        <v>1564</v>
      </c>
      <c r="Q47" s="100">
        <f>ROUNDDOWN(($R$117+ROUNDDOWN(($A47*IF(501&lt;=$A47,$R$128,IF(101&lt;=$A47,$R$127,IF(51&lt;=$A47,$R$126,IF(31&lt;=$A47,$R$125,IF(21&lt;=$A47,$R$124,IF(11&lt;=$A47,$R$123,IF(1&lt;=$A47,$R$122,0)))))))),0))*1.1,0)</f>
        <v>18928</v>
      </c>
      <c r="R47" s="101">
        <f t="shared" si="17"/>
        <v>7722</v>
      </c>
      <c r="S47" s="102">
        <f t="shared" si="18"/>
        <v>26650</v>
      </c>
      <c r="T47" s="103">
        <f t="shared" si="19"/>
        <v>919</v>
      </c>
      <c r="U47" s="104">
        <f t="shared" si="19"/>
        <v>410</v>
      </c>
      <c r="V47" s="105">
        <f t="shared" si="19"/>
        <v>1329</v>
      </c>
      <c r="W47" s="106">
        <f t="shared" si="20"/>
        <v>3124</v>
      </c>
      <c r="X47" s="86">
        <f t="shared" si="20"/>
        <v>1287</v>
      </c>
      <c r="Y47" s="87">
        <f t="shared" si="20"/>
        <v>4411</v>
      </c>
      <c r="Z47" s="107">
        <f t="shared" si="21"/>
        <v>1.1976714755758036</v>
      </c>
      <c r="AA47" s="83">
        <f t="shared" si="21"/>
        <v>1.2</v>
      </c>
      <c r="AB47" s="83">
        <f t="shared" si="21"/>
        <v>1.1983452493367508</v>
      </c>
    </row>
    <row r="48" spans="1:28" s="57" customFormat="1" ht="18" customHeight="1" x14ac:dyDescent="0.25">
      <c r="A48" s="84">
        <v>43</v>
      </c>
      <c r="B48" s="85">
        <f>ROUNDDOWN(($C$117+ROUNDDOWN(($A48*IF(501&lt;=$A48,$C$128,IF(101&lt;=$A48,$C$127,IF(51&lt;=$A48,$C$126,IF(31&lt;=$A48,$C$125,IF(21&lt;=$A48,$C$124,IF(11&lt;=$A48,$C$123,IF(1&lt;=$A48,$C$122,0)))))))),0))*1.1,0)</f>
        <v>15963</v>
      </c>
      <c r="C48" s="106">
        <f t="shared" si="5"/>
        <v>6572</v>
      </c>
      <c r="D48" s="111">
        <f t="shared" si="6"/>
        <v>22535</v>
      </c>
      <c r="E48" s="88">
        <f>ROUNDDOWN(($F$117+ROUNDDOWN(($A48*IF(501&lt;=$A48,$F$128,IF(101&lt;=$A48,$F$127,IF(51&lt;=$A48,$F$126,IF(31&lt;=$A48,$F$125,IF(21&lt;=$A48,$F$124,IF(11&lt;=$A48,$F$123,IF(1&lt;=$A48,$F$122,0)))))))),0))*1.1,0)</f>
        <v>17076</v>
      </c>
      <c r="F48" s="89">
        <f t="shared" si="7"/>
        <v>6997</v>
      </c>
      <c r="G48" s="90">
        <f t="shared" si="8"/>
        <v>24073</v>
      </c>
      <c r="H48" s="91">
        <f t="shared" si="9"/>
        <v>1113</v>
      </c>
      <c r="I48" s="92">
        <f t="shared" si="10"/>
        <v>425</v>
      </c>
      <c r="J48" s="93">
        <f t="shared" si="11"/>
        <v>1538</v>
      </c>
      <c r="K48" s="94">
        <f>ROUNDDOWN(($L$117+ROUNDDOWN(($A48*IF(501&lt;=$A48,$L$128,IF(101&lt;=$A48,$L$127,IF(51&lt;=$A48,$L$126,IF(31&lt;=$A48,$L$125,IF(21&lt;=$A48,$L$124,IF(11&lt;=$A48,$L$123,IF(1&lt;=$A48,$L$122,0)))))))),0))*1.1,0)</f>
        <v>18189</v>
      </c>
      <c r="L48" s="95">
        <f t="shared" si="12"/>
        <v>7469</v>
      </c>
      <c r="M48" s="96">
        <f t="shared" si="13"/>
        <v>25658</v>
      </c>
      <c r="N48" s="97">
        <f t="shared" si="14"/>
        <v>1113</v>
      </c>
      <c r="O48" s="98">
        <f t="shared" si="15"/>
        <v>472</v>
      </c>
      <c r="P48" s="99">
        <f t="shared" si="16"/>
        <v>1585</v>
      </c>
      <c r="Q48" s="100">
        <f>ROUNDDOWN(($R$117+ROUNDDOWN(($A48*IF(501&lt;=$A48,$R$128,IF(101&lt;=$A48,$R$127,IF(51&lt;=$A48,$R$126,IF(31&lt;=$A48,$R$125,IF(21&lt;=$A48,$R$124,IF(11&lt;=$A48,$R$123,IF(1&lt;=$A48,$R$122,0)))))))),0))*1.1,0)</f>
        <v>19118</v>
      </c>
      <c r="R48" s="101">
        <f t="shared" si="17"/>
        <v>7887</v>
      </c>
      <c r="S48" s="102">
        <f t="shared" si="18"/>
        <v>27005</v>
      </c>
      <c r="T48" s="103">
        <f t="shared" si="19"/>
        <v>929</v>
      </c>
      <c r="U48" s="104">
        <f t="shared" si="19"/>
        <v>418</v>
      </c>
      <c r="V48" s="105">
        <f t="shared" si="19"/>
        <v>1347</v>
      </c>
      <c r="W48" s="106">
        <f t="shared" si="20"/>
        <v>3155</v>
      </c>
      <c r="X48" s="86">
        <f t="shared" si="20"/>
        <v>1315</v>
      </c>
      <c r="Y48" s="87">
        <f t="shared" si="20"/>
        <v>4470</v>
      </c>
      <c r="Z48" s="107">
        <f t="shared" si="21"/>
        <v>1.1976445530288793</v>
      </c>
      <c r="AA48" s="83">
        <f t="shared" si="21"/>
        <v>1.2000912964090078</v>
      </c>
      <c r="AB48" s="83">
        <f t="shared" si="21"/>
        <v>1.1983581096072775</v>
      </c>
    </row>
    <row r="49" spans="1:28" s="57" customFormat="1" ht="18" customHeight="1" x14ac:dyDescent="0.25">
      <c r="A49" s="84">
        <v>44</v>
      </c>
      <c r="B49" s="85">
        <f>ROUNDDOWN(($C$117+ROUNDDOWN(($A49*IF(501&lt;=$A49,$C$128,IF(101&lt;=$A49,$C$127,IF(51&lt;=$A49,$C$126,IF(31&lt;=$A49,$C$125,IF(21&lt;=$A49,$C$124,IF(11&lt;=$A49,$C$123,IF(1&lt;=$A49,$C$122,0)))))))),0))*1.1,0)</f>
        <v>16121</v>
      </c>
      <c r="C49" s="106">
        <f t="shared" si="5"/>
        <v>6710</v>
      </c>
      <c r="D49" s="111">
        <f t="shared" si="6"/>
        <v>22831</v>
      </c>
      <c r="E49" s="88">
        <f>ROUNDDOWN(($F$117+ROUNDDOWN(($A49*IF(501&lt;=$A49,$F$128,IF(101&lt;=$A49,$F$127,IF(51&lt;=$A49,$F$126,IF(31&lt;=$A49,$F$125,IF(21&lt;=$A49,$F$124,IF(11&lt;=$A49,$F$123,IF(1&lt;=$A49,$F$122,0)))))))),0))*1.1,0)</f>
        <v>17245</v>
      </c>
      <c r="F49" s="89">
        <f t="shared" si="7"/>
        <v>7143</v>
      </c>
      <c r="G49" s="90">
        <f t="shared" si="8"/>
        <v>24388</v>
      </c>
      <c r="H49" s="91">
        <f t="shared" si="9"/>
        <v>1124</v>
      </c>
      <c r="I49" s="92">
        <f t="shared" si="10"/>
        <v>433</v>
      </c>
      <c r="J49" s="93">
        <f t="shared" si="11"/>
        <v>1557</v>
      </c>
      <c r="K49" s="94">
        <f>ROUNDDOWN(($L$117+ROUNDDOWN(($A49*IF(501&lt;=$A49,$L$128,IF(101&lt;=$A49,$L$127,IF(51&lt;=$A49,$L$126,IF(31&lt;=$A49,$L$125,IF(21&lt;=$A49,$L$124,IF(11&lt;=$A49,$L$123,IF(1&lt;=$A49,$L$122,0)))))))),0))*1.1,0)</f>
        <v>18370</v>
      </c>
      <c r="L49" s="95">
        <f t="shared" si="12"/>
        <v>7625</v>
      </c>
      <c r="M49" s="96">
        <f t="shared" si="13"/>
        <v>25995</v>
      </c>
      <c r="N49" s="97">
        <f t="shared" si="14"/>
        <v>1125</v>
      </c>
      <c r="O49" s="98">
        <f t="shared" si="15"/>
        <v>482</v>
      </c>
      <c r="P49" s="99">
        <f t="shared" si="16"/>
        <v>1607</v>
      </c>
      <c r="Q49" s="100">
        <f>ROUNDDOWN(($R$117+ROUNDDOWN(($A49*IF(501&lt;=$A49,$R$128,IF(101&lt;=$A49,$R$127,IF(51&lt;=$A49,$R$126,IF(31&lt;=$A49,$R$125,IF(21&lt;=$A49,$R$124,IF(11&lt;=$A49,$R$123,IF(1&lt;=$A49,$R$122,0)))))))),0))*1.1,0)</f>
        <v>19307</v>
      </c>
      <c r="R49" s="101">
        <f t="shared" si="17"/>
        <v>8052</v>
      </c>
      <c r="S49" s="102">
        <f t="shared" si="18"/>
        <v>27359</v>
      </c>
      <c r="T49" s="103">
        <f t="shared" si="19"/>
        <v>937</v>
      </c>
      <c r="U49" s="104">
        <f t="shared" si="19"/>
        <v>427</v>
      </c>
      <c r="V49" s="105">
        <f t="shared" si="19"/>
        <v>1364</v>
      </c>
      <c r="W49" s="106">
        <f t="shared" si="20"/>
        <v>3186</v>
      </c>
      <c r="X49" s="86">
        <f t="shared" si="20"/>
        <v>1342</v>
      </c>
      <c r="Y49" s="87">
        <f t="shared" si="20"/>
        <v>4528</v>
      </c>
      <c r="Z49" s="107">
        <f t="shared" si="21"/>
        <v>1.1976304199491348</v>
      </c>
      <c r="AA49" s="83">
        <f t="shared" si="21"/>
        <v>1.2</v>
      </c>
      <c r="AB49" s="83">
        <f t="shared" si="21"/>
        <v>1.1983268363190398</v>
      </c>
    </row>
    <row r="50" spans="1:28" s="57" customFormat="1" ht="18" customHeight="1" x14ac:dyDescent="0.25">
      <c r="A50" s="84">
        <v>45</v>
      </c>
      <c r="B50" s="85">
        <f>ROUNDDOWN(($C$117+ROUNDDOWN(($A50*IF(501&lt;=$A50,$C$128,IF(101&lt;=$A50,$C$127,IF(51&lt;=$A50,$C$126,IF(31&lt;=$A50,$C$125,IF(21&lt;=$A50,$C$124,IF(11&lt;=$A50,$C$123,IF(1&lt;=$A50,$C$122,0)))))))),0))*1.1,0)</f>
        <v>16280</v>
      </c>
      <c r="C50" s="106">
        <f t="shared" si="5"/>
        <v>6847</v>
      </c>
      <c r="D50" s="111">
        <f t="shared" si="6"/>
        <v>23127</v>
      </c>
      <c r="E50" s="88">
        <f>ROUNDDOWN(($F$117+ROUNDDOWN(($A50*IF(501&lt;=$A50,$F$128,IF(101&lt;=$A50,$F$127,IF(51&lt;=$A50,$F$126,IF(31&lt;=$A50,$F$125,IF(21&lt;=$A50,$F$124,IF(11&lt;=$A50,$F$123,IF(1&lt;=$A50,$F$122,0)))))))),0))*1.1,0)</f>
        <v>17415</v>
      </c>
      <c r="F50" s="89">
        <f t="shared" si="7"/>
        <v>7289</v>
      </c>
      <c r="G50" s="90">
        <f t="shared" si="8"/>
        <v>24704</v>
      </c>
      <c r="H50" s="91">
        <f t="shared" si="9"/>
        <v>1135</v>
      </c>
      <c r="I50" s="92">
        <f t="shared" si="10"/>
        <v>442</v>
      </c>
      <c r="J50" s="93">
        <f t="shared" si="11"/>
        <v>1577</v>
      </c>
      <c r="K50" s="94">
        <f>ROUNDDOWN(($L$117+ROUNDDOWN(($A50*IF(501&lt;=$A50,$L$128,IF(101&lt;=$A50,$L$127,IF(51&lt;=$A50,$L$126,IF(31&lt;=$A50,$L$125,IF(21&lt;=$A50,$L$124,IF(11&lt;=$A50,$L$123,IF(1&lt;=$A50,$L$122,0)))))))),0))*1.1,0)</f>
        <v>18550</v>
      </c>
      <c r="L50" s="95">
        <f t="shared" si="12"/>
        <v>7781</v>
      </c>
      <c r="M50" s="96">
        <f t="shared" si="13"/>
        <v>26331</v>
      </c>
      <c r="N50" s="97">
        <f t="shared" si="14"/>
        <v>1135</v>
      </c>
      <c r="O50" s="98">
        <f t="shared" si="15"/>
        <v>492</v>
      </c>
      <c r="P50" s="99">
        <f t="shared" si="16"/>
        <v>1627</v>
      </c>
      <c r="Q50" s="100">
        <f>ROUNDDOWN(($R$117+ROUNDDOWN(($A50*IF(501&lt;=$A50,$R$128,IF(101&lt;=$A50,$R$127,IF(51&lt;=$A50,$R$126,IF(31&lt;=$A50,$R$125,IF(21&lt;=$A50,$R$124,IF(11&lt;=$A50,$R$123,IF(1&lt;=$A50,$R$122,0)))))))),0))*1.1,0)</f>
        <v>19496</v>
      </c>
      <c r="R50" s="101">
        <f t="shared" si="17"/>
        <v>8217</v>
      </c>
      <c r="S50" s="102">
        <f t="shared" si="18"/>
        <v>27713</v>
      </c>
      <c r="T50" s="103">
        <f t="shared" si="19"/>
        <v>946</v>
      </c>
      <c r="U50" s="104">
        <f t="shared" si="19"/>
        <v>436</v>
      </c>
      <c r="V50" s="105">
        <f t="shared" si="19"/>
        <v>1382</v>
      </c>
      <c r="W50" s="106">
        <f t="shared" si="20"/>
        <v>3216</v>
      </c>
      <c r="X50" s="86">
        <f t="shared" si="20"/>
        <v>1370</v>
      </c>
      <c r="Y50" s="87">
        <f t="shared" si="20"/>
        <v>4586</v>
      </c>
      <c r="Z50" s="107">
        <f t="shared" si="21"/>
        <v>1.1975429975429976</v>
      </c>
      <c r="AA50" s="83">
        <f t="shared" si="21"/>
        <v>1.2000876296188112</v>
      </c>
      <c r="AB50" s="83">
        <f t="shared" si="21"/>
        <v>1.1982963635577464</v>
      </c>
    </row>
    <row r="51" spans="1:28" s="57" customFormat="1" ht="18" customHeight="1" x14ac:dyDescent="0.25">
      <c r="A51" s="84">
        <v>46</v>
      </c>
      <c r="B51" s="85">
        <f>ROUNDDOWN(($C$117+ROUNDDOWN(($A51*IF(501&lt;=$A51,$C$128,IF(101&lt;=$A51,$C$127,IF(51&lt;=$A51,$C$126,IF(31&lt;=$A51,$C$125,IF(21&lt;=$A51,$C$124,IF(11&lt;=$A51,$C$123,IF(1&lt;=$A51,$C$122,0)))))))),0))*1.1,0)</f>
        <v>16438</v>
      </c>
      <c r="C51" s="106">
        <f t="shared" si="5"/>
        <v>6985</v>
      </c>
      <c r="D51" s="111">
        <f t="shared" si="6"/>
        <v>23423</v>
      </c>
      <c r="E51" s="88">
        <f>ROUNDDOWN(($F$117+ROUNDDOWN(($A51*IF(501&lt;=$A51,$F$128,IF(101&lt;=$A51,$F$127,IF(51&lt;=$A51,$F$126,IF(31&lt;=$A51,$F$125,IF(21&lt;=$A51,$F$124,IF(11&lt;=$A51,$F$123,IF(1&lt;=$A51,$F$122,0)))))))),0))*1.1,0)</f>
        <v>17584</v>
      </c>
      <c r="F51" s="89">
        <f t="shared" si="7"/>
        <v>7436</v>
      </c>
      <c r="G51" s="90">
        <f t="shared" si="8"/>
        <v>25020</v>
      </c>
      <c r="H51" s="91">
        <f t="shared" si="9"/>
        <v>1146</v>
      </c>
      <c r="I51" s="92">
        <f t="shared" si="10"/>
        <v>451</v>
      </c>
      <c r="J51" s="93">
        <f t="shared" si="11"/>
        <v>1597</v>
      </c>
      <c r="K51" s="94">
        <f>ROUNDDOWN(($L$117+ROUNDDOWN(($A51*IF(501&lt;=$A51,$L$128,IF(101&lt;=$A51,$L$127,IF(51&lt;=$A51,$L$126,IF(31&lt;=$A51,$L$125,IF(21&lt;=$A51,$L$124,IF(11&lt;=$A51,$L$123,IF(1&lt;=$A51,$L$122,0)))))))),0))*1.1,0)</f>
        <v>18730</v>
      </c>
      <c r="L51" s="95">
        <f t="shared" si="12"/>
        <v>7937</v>
      </c>
      <c r="M51" s="96">
        <f t="shared" si="13"/>
        <v>26667</v>
      </c>
      <c r="N51" s="97">
        <f t="shared" si="14"/>
        <v>1146</v>
      </c>
      <c r="O51" s="98">
        <f t="shared" si="15"/>
        <v>501</v>
      </c>
      <c r="P51" s="99">
        <f t="shared" si="16"/>
        <v>1647</v>
      </c>
      <c r="Q51" s="100">
        <f>ROUNDDOWN(($R$117+ROUNDDOWN(($A51*IF(501&lt;=$A51,$R$128,IF(101&lt;=$A51,$R$127,IF(51&lt;=$A51,$R$126,IF(31&lt;=$A51,$R$125,IF(21&lt;=$A51,$R$124,IF(11&lt;=$A51,$R$123,IF(1&lt;=$A51,$R$122,0)))))))),0))*1.1,0)</f>
        <v>19685</v>
      </c>
      <c r="R51" s="101">
        <f t="shared" si="17"/>
        <v>8382</v>
      </c>
      <c r="S51" s="102">
        <f t="shared" si="18"/>
        <v>28067</v>
      </c>
      <c r="T51" s="103">
        <f t="shared" si="19"/>
        <v>955</v>
      </c>
      <c r="U51" s="104">
        <f t="shared" si="19"/>
        <v>445</v>
      </c>
      <c r="V51" s="105">
        <f t="shared" si="19"/>
        <v>1400</v>
      </c>
      <c r="W51" s="106">
        <f t="shared" si="20"/>
        <v>3247</v>
      </c>
      <c r="X51" s="86">
        <f t="shared" si="20"/>
        <v>1397</v>
      </c>
      <c r="Y51" s="87">
        <f t="shared" si="20"/>
        <v>4644</v>
      </c>
      <c r="Z51" s="107">
        <f t="shared" si="21"/>
        <v>1.1975301131524516</v>
      </c>
      <c r="AA51" s="83">
        <f t="shared" si="21"/>
        <v>1.2</v>
      </c>
      <c r="AB51" s="83">
        <f t="shared" si="21"/>
        <v>1.198266660974256</v>
      </c>
    </row>
    <row r="52" spans="1:28" s="57" customFormat="1" ht="18" customHeight="1" x14ac:dyDescent="0.25">
      <c r="A52" s="84">
        <v>47</v>
      </c>
      <c r="B52" s="85">
        <f>ROUNDDOWN(($C$117+ROUNDDOWN(($A52*IF(501&lt;=$A52,$C$128,IF(101&lt;=$A52,$C$127,IF(51&lt;=$A52,$C$126,IF(31&lt;=$A52,$C$125,IF(21&lt;=$A52,$C$124,IF(11&lt;=$A52,$C$123,IF(1&lt;=$A52,$C$122,0)))))))),0))*1.1,0)</f>
        <v>16596</v>
      </c>
      <c r="C52" s="106">
        <f t="shared" si="5"/>
        <v>7122</v>
      </c>
      <c r="D52" s="111">
        <f t="shared" si="6"/>
        <v>23718</v>
      </c>
      <c r="E52" s="88">
        <f>ROUNDDOWN(($F$117+ROUNDDOWN(($A52*IF(501&lt;=$A52,$F$128,IF(101&lt;=$A52,$F$127,IF(51&lt;=$A52,$F$126,IF(31&lt;=$A52,$F$125,IF(21&lt;=$A52,$F$124,IF(11&lt;=$A52,$F$123,IF(1&lt;=$A52,$F$122,0)))))))),0))*1.1,0)</f>
        <v>17754</v>
      </c>
      <c r="F52" s="89">
        <f t="shared" si="7"/>
        <v>7582</v>
      </c>
      <c r="G52" s="90">
        <f t="shared" si="8"/>
        <v>25336</v>
      </c>
      <c r="H52" s="91">
        <f t="shared" si="9"/>
        <v>1158</v>
      </c>
      <c r="I52" s="92">
        <f t="shared" si="10"/>
        <v>460</v>
      </c>
      <c r="J52" s="93">
        <f t="shared" si="11"/>
        <v>1618</v>
      </c>
      <c r="K52" s="94">
        <f>ROUNDDOWN(($L$117+ROUNDDOWN(($A52*IF(501&lt;=$A52,$L$128,IF(101&lt;=$A52,$L$127,IF(51&lt;=$A52,$L$126,IF(31&lt;=$A52,$L$125,IF(21&lt;=$A52,$L$124,IF(11&lt;=$A52,$L$123,IF(1&lt;=$A52,$L$122,0)))))))),0))*1.1,0)</f>
        <v>18911</v>
      </c>
      <c r="L52" s="95">
        <f t="shared" si="12"/>
        <v>8093</v>
      </c>
      <c r="M52" s="96">
        <f t="shared" si="13"/>
        <v>27004</v>
      </c>
      <c r="N52" s="97">
        <f t="shared" si="14"/>
        <v>1157</v>
      </c>
      <c r="O52" s="98">
        <f t="shared" si="15"/>
        <v>511</v>
      </c>
      <c r="P52" s="99">
        <f t="shared" si="16"/>
        <v>1668</v>
      </c>
      <c r="Q52" s="100">
        <f>ROUNDDOWN(($R$117+ROUNDDOWN(($A52*IF(501&lt;=$A52,$R$128,IF(101&lt;=$A52,$R$127,IF(51&lt;=$A52,$R$126,IF(31&lt;=$A52,$R$125,IF(21&lt;=$A52,$R$124,IF(11&lt;=$A52,$R$123,IF(1&lt;=$A52,$R$122,0)))))))),0))*1.1,0)</f>
        <v>19874</v>
      </c>
      <c r="R52" s="101">
        <f t="shared" si="17"/>
        <v>8547</v>
      </c>
      <c r="S52" s="102">
        <f t="shared" si="18"/>
        <v>28421</v>
      </c>
      <c r="T52" s="103">
        <f t="shared" si="19"/>
        <v>963</v>
      </c>
      <c r="U52" s="104">
        <f t="shared" si="19"/>
        <v>454</v>
      </c>
      <c r="V52" s="105">
        <f t="shared" si="19"/>
        <v>1417</v>
      </c>
      <c r="W52" s="106">
        <f t="shared" si="20"/>
        <v>3278</v>
      </c>
      <c r="X52" s="86">
        <f t="shared" si="20"/>
        <v>1425</v>
      </c>
      <c r="Y52" s="87">
        <f t="shared" si="20"/>
        <v>4703</v>
      </c>
      <c r="Z52" s="107">
        <f t="shared" si="21"/>
        <v>1.1975174740901422</v>
      </c>
      <c r="AA52" s="83">
        <f t="shared" si="21"/>
        <v>1.200084245998315</v>
      </c>
      <c r="AB52" s="83">
        <f t="shared" si="21"/>
        <v>1.1982882199173623</v>
      </c>
    </row>
    <row r="53" spans="1:28" s="57" customFormat="1" ht="18" customHeight="1" x14ac:dyDescent="0.25">
      <c r="A53" s="84">
        <v>48</v>
      </c>
      <c r="B53" s="85">
        <f>ROUNDDOWN(($C$117+ROUNDDOWN(($A53*IF(501&lt;=$A53,$C$128,IF(101&lt;=$A53,$C$127,IF(51&lt;=$A53,$C$126,IF(31&lt;=$A53,$C$125,IF(21&lt;=$A53,$C$124,IF(11&lt;=$A53,$C$123,IF(1&lt;=$A53,$C$122,0)))))))),0))*1.1,0)</f>
        <v>16755</v>
      </c>
      <c r="C53" s="106">
        <f t="shared" si="5"/>
        <v>7260</v>
      </c>
      <c r="D53" s="111">
        <f t="shared" si="6"/>
        <v>24015</v>
      </c>
      <c r="E53" s="88">
        <f>ROUNDDOWN(($F$117+ROUNDDOWN(($A53*IF(501&lt;=$A53,$F$128,IF(101&lt;=$A53,$F$127,IF(51&lt;=$A53,$F$126,IF(31&lt;=$A53,$F$125,IF(21&lt;=$A53,$F$124,IF(11&lt;=$A53,$F$123,IF(1&lt;=$A53,$F$122,0)))))))),0))*1.1,0)</f>
        <v>17923</v>
      </c>
      <c r="F53" s="89">
        <f t="shared" si="7"/>
        <v>7728</v>
      </c>
      <c r="G53" s="90">
        <f t="shared" si="8"/>
        <v>25651</v>
      </c>
      <c r="H53" s="91">
        <f t="shared" si="9"/>
        <v>1168</v>
      </c>
      <c r="I53" s="92">
        <f t="shared" si="10"/>
        <v>468</v>
      </c>
      <c r="J53" s="93">
        <f t="shared" si="11"/>
        <v>1636</v>
      </c>
      <c r="K53" s="94">
        <f>ROUNDDOWN(($L$117+ROUNDDOWN(($A53*IF(501&lt;=$A53,$L$128,IF(101&lt;=$A53,$L$127,IF(51&lt;=$A53,$L$126,IF(31&lt;=$A53,$L$125,IF(21&lt;=$A53,$L$124,IF(11&lt;=$A53,$L$123,IF(1&lt;=$A53,$L$122,0)))))))),0))*1.1,0)</f>
        <v>19091</v>
      </c>
      <c r="L53" s="95">
        <f t="shared" si="12"/>
        <v>8250</v>
      </c>
      <c r="M53" s="96">
        <f t="shared" si="13"/>
        <v>27341</v>
      </c>
      <c r="N53" s="97">
        <f t="shared" si="14"/>
        <v>1168</v>
      </c>
      <c r="O53" s="98">
        <f t="shared" si="15"/>
        <v>522</v>
      </c>
      <c r="P53" s="99">
        <f t="shared" si="16"/>
        <v>1690</v>
      </c>
      <c r="Q53" s="100">
        <f>ROUNDDOWN(($R$117+ROUNDDOWN(($A53*IF(501&lt;=$A53,$R$128,IF(101&lt;=$A53,$R$127,IF(51&lt;=$A53,$R$126,IF(31&lt;=$A53,$R$125,IF(21&lt;=$A53,$R$124,IF(11&lt;=$A53,$R$123,IF(1&lt;=$A53,$R$122,0)))))))),0))*1.1,0)</f>
        <v>20064</v>
      </c>
      <c r="R53" s="101">
        <f t="shared" si="17"/>
        <v>8712</v>
      </c>
      <c r="S53" s="102">
        <f t="shared" si="18"/>
        <v>28776</v>
      </c>
      <c r="T53" s="103">
        <f t="shared" si="19"/>
        <v>973</v>
      </c>
      <c r="U53" s="104">
        <f t="shared" si="19"/>
        <v>462</v>
      </c>
      <c r="V53" s="105">
        <f t="shared" si="19"/>
        <v>1435</v>
      </c>
      <c r="W53" s="106">
        <f t="shared" si="20"/>
        <v>3309</v>
      </c>
      <c r="X53" s="86">
        <f t="shared" si="20"/>
        <v>1452</v>
      </c>
      <c r="Y53" s="87">
        <f t="shared" si="20"/>
        <v>4761</v>
      </c>
      <c r="Z53" s="107">
        <f t="shared" si="21"/>
        <v>1.1974932855863922</v>
      </c>
      <c r="AA53" s="83">
        <f t="shared" si="21"/>
        <v>1.2</v>
      </c>
      <c r="AB53" s="83">
        <f t="shared" si="21"/>
        <v>1.1982510930668333</v>
      </c>
    </row>
    <row r="54" spans="1:28" s="57" customFormat="1" ht="18" customHeight="1" x14ac:dyDescent="0.25">
      <c r="A54" s="84">
        <v>49</v>
      </c>
      <c r="B54" s="85">
        <f>ROUNDDOWN(($C$117+ROUNDDOWN(($A54*IF(501&lt;=$A54,$C$128,IF(101&lt;=$A54,$C$127,IF(51&lt;=$A54,$C$126,IF(31&lt;=$A54,$C$125,IF(21&lt;=$A54,$C$124,IF(11&lt;=$A54,$C$123,IF(1&lt;=$A54,$C$122,0)))))))),0))*1.1,0)</f>
        <v>16913</v>
      </c>
      <c r="C54" s="106">
        <f t="shared" si="5"/>
        <v>7397</v>
      </c>
      <c r="D54" s="111">
        <f t="shared" si="6"/>
        <v>24310</v>
      </c>
      <c r="E54" s="88">
        <f>ROUNDDOWN(($F$117+ROUNDDOWN(($A54*IF(501&lt;=$A54,$F$128,IF(101&lt;=$A54,$F$127,IF(51&lt;=$A54,$F$126,IF(31&lt;=$A54,$F$125,IF(21&lt;=$A54,$F$124,IF(11&lt;=$A54,$F$123,IF(1&lt;=$A54,$F$122,0)))))))),0))*1.1,0)</f>
        <v>18092</v>
      </c>
      <c r="F54" s="89">
        <f t="shared" si="7"/>
        <v>7874</v>
      </c>
      <c r="G54" s="90">
        <f t="shared" si="8"/>
        <v>25966</v>
      </c>
      <c r="H54" s="91">
        <f t="shared" si="9"/>
        <v>1179</v>
      </c>
      <c r="I54" s="92">
        <f t="shared" si="10"/>
        <v>477</v>
      </c>
      <c r="J54" s="93">
        <f t="shared" si="11"/>
        <v>1656</v>
      </c>
      <c r="K54" s="94">
        <f>ROUNDDOWN(($L$117+ROUNDDOWN(($A54*IF(501&lt;=$A54,$L$128,IF(101&lt;=$A54,$L$127,IF(51&lt;=$A54,$L$126,IF(31&lt;=$A54,$L$125,IF(21&lt;=$A54,$L$124,IF(11&lt;=$A54,$L$123,IF(1&lt;=$A54,$L$122,0)))))))),0))*1.1,0)</f>
        <v>19272</v>
      </c>
      <c r="L54" s="95">
        <f t="shared" si="12"/>
        <v>8406</v>
      </c>
      <c r="M54" s="96">
        <f t="shared" si="13"/>
        <v>27678</v>
      </c>
      <c r="N54" s="97">
        <f t="shared" si="14"/>
        <v>1180</v>
      </c>
      <c r="O54" s="98">
        <f t="shared" si="15"/>
        <v>532</v>
      </c>
      <c r="P54" s="99">
        <f t="shared" si="16"/>
        <v>1712</v>
      </c>
      <c r="Q54" s="100">
        <f>ROUNDDOWN(($R$117+ROUNDDOWN(($A54*IF(501&lt;=$A54,$R$128,IF(101&lt;=$A54,$R$127,IF(51&lt;=$A54,$R$126,IF(31&lt;=$A54,$R$125,IF(21&lt;=$A54,$R$124,IF(11&lt;=$A54,$R$123,IF(1&lt;=$A54,$R$122,0)))))))),0))*1.1,0)</f>
        <v>20253</v>
      </c>
      <c r="R54" s="101">
        <f t="shared" si="17"/>
        <v>8877</v>
      </c>
      <c r="S54" s="102">
        <f t="shared" si="18"/>
        <v>29130</v>
      </c>
      <c r="T54" s="103">
        <f t="shared" si="19"/>
        <v>981</v>
      </c>
      <c r="U54" s="104">
        <f t="shared" si="19"/>
        <v>471</v>
      </c>
      <c r="V54" s="105">
        <f t="shared" si="19"/>
        <v>1452</v>
      </c>
      <c r="W54" s="106">
        <f t="shared" si="20"/>
        <v>3340</v>
      </c>
      <c r="X54" s="86">
        <f t="shared" si="20"/>
        <v>1480</v>
      </c>
      <c r="Y54" s="87">
        <f t="shared" si="20"/>
        <v>4820</v>
      </c>
      <c r="Z54" s="107">
        <f t="shared" si="21"/>
        <v>1.1974812274581683</v>
      </c>
      <c r="AA54" s="83">
        <f t="shared" si="21"/>
        <v>1.2000811139651211</v>
      </c>
      <c r="AB54" s="83">
        <f t="shared" si="21"/>
        <v>1.1982723159193747</v>
      </c>
    </row>
    <row r="55" spans="1:28" s="57" customFormat="1" ht="18" customHeight="1" x14ac:dyDescent="0.25">
      <c r="A55" s="84">
        <v>50</v>
      </c>
      <c r="B55" s="85">
        <f>ROUNDDOWN(($C$117+ROUNDDOWN(($A55*IF(501&lt;=$A55,$C$128,IF(101&lt;=$A55,$C$127,IF(51&lt;=$A55,$C$126,IF(31&lt;=$A55,$C$125,IF(21&lt;=$A55,$C$124,IF(11&lt;=$A55,$C$123,IF(1&lt;=$A55,$C$122,0)))))))),0))*1.1,0)</f>
        <v>17072</v>
      </c>
      <c r="C55" s="106">
        <f t="shared" si="5"/>
        <v>7535</v>
      </c>
      <c r="D55" s="111">
        <f t="shared" si="6"/>
        <v>24607</v>
      </c>
      <c r="E55" s="88">
        <f>ROUNDDOWN(($F$117+ROUNDDOWN(($A55*IF(501&lt;=$A55,$F$128,IF(101&lt;=$A55,$F$127,IF(51&lt;=$A55,$F$126,IF(31&lt;=$A55,$F$125,IF(21&lt;=$A55,$F$124,IF(11&lt;=$A55,$F$123,IF(1&lt;=$A55,$F$122,0)))))))),0))*1.1,0)</f>
        <v>18262</v>
      </c>
      <c r="F55" s="89">
        <f t="shared" si="7"/>
        <v>8021</v>
      </c>
      <c r="G55" s="90">
        <f t="shared" si="8"/>
        <v>26283</v>
      </c>
      <c r="H55" s="91">
        <f t="shared" si="9"/>
        <v>1190</v>
      </c>
      <c r="I55" s="92">
        <f t="shared" si="10"/>
        <v>486</v>
      </c>
      <c r="J55" s="93">
        <f t="shared" si="11"/>
        <v>1676</v>
      </c>
      <c r="K55" s="94">
        <f>ROUNDDOWN(($L$117+ROUNDDOWN(($A55*IF(501&lt;=$A55,$L$128,IF(101&lt;=$A55,$L$127,IF(51&lt;=$A55,$L$126,IF(31&lt;=$A55,$L$125,IF(21&lt;=$A55,$L$124,IF(11&lt;=$A55,$L$123,IF(1&lt;=$A55,$L$122,0)))))))),0))*1.1,0)</f>
        <v>19452</v>
      </c>
      <c r="L55" s="95">
        <f t="shared" si="12"/>
        <v>8562</v>
      </c>
      <c r="M55" s="96">
        <f t="shared" si="13"/>
        <v>28014</v>
      </c>
      <c r="N55" s="97">
        <f t="shared" si="14"/>
        <v>1190</v>
      </c>
      <c r="O55" s="98">
        <f t="shared" si="15"/>
        <v>541</v>
      </c>
      <c r="P55" s="99">
        <f t="shared" si="16"/>
        <v>1731</v>
      </c>
      <c r="Q55" s="100">
        <f>ROUNDDOWN(($R$117+ROUNDDOWN(($A55*IF(501&lt;=$A55,$R$128,IF(101&lt;=$A55,$R$127,IF(51&lt;=$A55,$R$126,IF(31&lt;=$A55,$R$125,IF(21&lt;=$A55,$R$124,IF(11&lt;=$A55,$R$123,IF(1&lt;=$A55,$R$122,0)))))))),0))*1.1,0)</f>
        <v>20442</v>
      </c>
      <c r="R55" s="101">
        <f t="shared" si="17"/>
        <v>9042</v>
      </c>
      <c r="S55" s="102">
        <f t="shared" si="18"/>
        <v>29484</v>
      </c>
      <c r="T55" s="103">
        <f t="shared" si="19"/>
        <v>990</v>
      </c>
      <c r="U55" s="104">
        <f t="shared" si="19"/>
        <v>480</v>
      </c>
      <c r="V55" s="105">
        <f t="shared" si="19"/>
        <v>1470</v>
      </c>
      <c r="W55" s="106">
        <f t="shared" si="20"/>
        <v>3370</v>
      </c>
      <c r="X55" s="86">
        <f t="shared" si="20"/>
        <v>1507</v>
      </c>
      <c r="Y55" s="87">
        <f t="shared" si="20"/>
        <v>4877</v>
      </c>
      <c r="Z55" s="107">
        <f t="shared" si="21"/>
        <v>1.1973992502343018</v>
      </c>
      <c r="AA55" s="83">
        <f t="shared" si="21"/>
        <v>1.2</v>
      </c>
      <c r="AB55" s="83">
        <f t="shared" si="21"/>
        <v>1.1981956353883041</v>
      </c>
    </row>
    <row r="56" spans="1:28" s="57" customFormat="1" ht="18" customHeight="1" x14ac:dyDescent="0.25">
      <c r="A56" s="84">
        <v>51</v>
      </c>
      <c r="B56" s="85">
        <f>ROUNDDOWN(($C$117+ROUNDDOWN(($A56*IF(501&lt;=$A56,$C$128,IF(101&lt;=$A56,$C$127,IF(51&lt;=$A56,$C$126,IF(31&lt;=$A56,$C$125,IF(21&lt;=$A56,$C$124,IF(11&lt;=$A56,$C$123,IF(1&lt;=$A56,$C$122,0)))))))),0))*1.1,0)</f>
        <v>18801</v>
      </c>
      <c r="C56" s="106">
        <f t="shared" si="5"/>
        <v>9075</v>
      </c>
      <c r="D56" s="111">
        <f t="shared" si="6"/>
        <v>27876</v>
      </c>
      <c r="E56" s="88">
        <f>ROUNDDOWN(($F$117+ROUNDDOWN(($A56*IF(501&lt;=$A56,$F$128,IF(101&lt;=$A56,$F$127,IF(51&lt;=$A56,$F$126,IF(31&lt;=$A56,$F$125,IF(21&lt;=$A56,$F$124,IF(11&lt;=$A56,$F$123,IF(1&lt;=$A56,$F$122,0)))))))),0))*1.1,0)</f>
        <v>20114</v>
      </c>
      <c r="F56" s="89">
        <f t="shared" si="7"/>
        <v>9682</v>
      </c>
      <c r="G56" s="90">
        <f t="shared" si="8"/>
        <v>29796</v>
      </c>
      <c r="H56" s="91">
        <f t="shared" si="9"/>
        <v>1313</v>
      </c>
      <c r="I56" s="92">
        <f t="shared" si="10"/>
        <v>607</v>
      </c>
      <c r="J56" s="93">
        <f t="shared" si="11"/>
        <v>1920</v>
      </c>
      <c r="K56" s="94">
        <f>ROUNDDOWN(($L$117+ROUNDDOWN(($A56*IF(501&lt;=$A56,$L$128,IF(101&lt;=$A56,$L$127,IF(51&lt;=$A56,$L$126,IF(31&lt;=$A56,$L$125,IF(21&lt;=$A56,$L$124,IF(11&lt;=$A56,$L$123,IF(1&lt;=$A56,$L$122,0)))))))),0))*1.1,0)</f>
        <v>21428</v>
      </c>
      <c r="L56" s="95">
        <f t="shared" si="12"/>
        <v>10345</v>
      </c>
      <c r="M56" s="96">
        <f t="shared" si="13"/>
        <v>31773</v>
      </c>
      <c r="N56" s="97">
        <f t="shared" si="14"/>
        <v>1314</v>
      </c>
      <c r="O56" s="98">
        <f t="shared" si="15"/>
        <v>663</v>
      </c>
      <c r="P56" s="99">
        <f t="shared" si="16"/>
        <v>1977</v>
      </c>
      <c r="Q56" s="100">
        <f>ROUNDDOWN(($R$117+ROUNDDOWN(($A56*IF(501&lt;=$A56,$R$128,IF(101&lt;=$A56,$R$127,IF(51&lt;=$A56,$R$126,IF(31&lt;=$A56,$R$125,IF(21&lt;=$A56,$R$124,IF(11&lt;=$A56,$R$123,IF(1&lt;=$A56,$R$122,0)))))))),0))*1.1,0)</f>
        <v>22539</v>
      </c>
      <c r="R56" s="101">
        <f t="shared" si="17"/>
        <v>10890</v>
      </c>
      <c r="S56" s="102">
        <f t="shared" si="18"/>
        <v>33429</v>
      </c>
      <c r="T56" s="103">
        <f t="shared" si="19"/>
        <v>1111</v>
      </c>
      <c r="U56" s="104">
        <f t="shared" si="19"/>
        <v>545</v>
      </c>
      <c r="V56" s="105">
        <f t="shared" si="19"/>
        <v>1656</v>
      </c>
      <c r="W56" s="106">
        <f t="shared" si="20"/>
        <v>3738</v>
      </c>
      <c r="X56" s="86">
        <f t="shared" si="20"/>
        <v>1815</v>
      </c>
      <c r="Y56" s="87">
        <f t="shared" si="20"/>
        <v>5553</v>
      </c>
      <c r="Z56" s="107">
        <f t="shared" si="21"/>
        <v>1.1988192117440561</v>
      </c>
      <c r="AA56" s="83">
        <f t="shared" si="21"/>
        <v>1.2</v>
      </c>
      <c r="AB56" s="83">
        <f t="shared" si="21"/>
        <v>1.1992036160137753</v>
      </c>
    </row>
    <row r="57" spans="1:28" s="57" customFormat="1" ht="18" customHeight="1" x14ac:dyDescent="0.25">
      <c r="A57" s="84">
        <v>52</v>
      </c>
      <c r="B57" s="85">
        <f>ROUNDDOWN(($C$117+ROUNDDOWN(($A57*IF(501&lt;=$A57,$C$128,IF(101&lt;=$A57,$C$127,IF(51&lt;=$A57,$C$126,IF(31&lt;=$A57,$C$125,IF(21&lt;=$A57,$C$124,IF(11&lt;=$A57,$C$123,IF(1&lt;=$A57,$C$122,0)))))))),0))*1.1,0)</f>
        <v>18990</v>
      </c>
      <c r="C57" s="106">
        <f t="shared" si="5"/>
        <v>9240</v>
      </c>
      <c r="D57" s="111">
        <f t="shared" si="6"/>
        <v>28230</v>
      </c>
      <c r="E57" s="88">
        <f>ROUNDDOWN(($F$117+ROUNDDOWN(($A57*IF(501&lt;=$A57,$F$128,IF(101&lt;=$A57,$F$127,IF(51&lt;=$A57,$F$126,IF(31&lt;=$A57,$F$125,IF(21&lt;=$A57,$F$124,IF(11&lt;=$A57,$F$123,IF(1&lt;=$A57,$F$122,0)))))))),0))*1.1,0)</f>
        <v>20317</v>
      </c>
      <c r="F57" s="89">
        <f t="shared" si="7"/>
        <v>9858</v>
      </c>
      <c r="G57" s="90">
        <f t="shared" si="8"/>
        <v>30175</v>
      </c>
      <c r="H57" s="91">
        <f t="shared" si="9"/>
        <v>1327</v>
      </c>
      <c r="I57" s="92">
        <f t="shared" si="10"/>
        <v>618</v>
      </c>
      <c r="J57" s="93">
        <f t="shared" si="11"/>
        <v>1945</v>
      </c>
      <c r="K57" s="94">
        <f>ROUNDDOWN(($L$117+ROUNDDOWN(($A57*IF(501&lt;=$A57,$L$128,IF(101&lt;=$A57,$L$127,IF(51&lt;=$A57,$L$126,IF(31&lt;=$A57,$L$125,IF(21&lt;=$A57,$L$124,IF(11&lt;=$A57,$L$123,IF(1&lt;=$A57,$L$122,0)))))))),0))*1.1,0)</f>
        <v>21643</v>
      </c>
      <c r="L57" s="95">
        <f t="shared" si="12"/>
        <v>10533</v>
      </c>
      <c r="M57" s="96">
        <f t="shared" si="13"/>
        <v>32176</v>
      </c>
      <c r="N57" s="97">
        <f t="shared" si="14"/>
        <v>1326</v>
      </c>
      <c r="O57" s="98">
        <f t="shared" si="15"/>
        <v>675</v>
      </c>
      <c r="P57" s="99">
        <f t="shared" si="16"/>
        <v>2001</v>
      </c>
      <c r="Q57" s="100">
        <f>ROUNDDOWN(($R$117+ROUNDDOWN(($A57*IF(501&lt;=$A57,$R$128,IF(101&lt;=$A57,$R$127,IF(51&lt;=$A57,$R$126,IF(31&lt;=$A57,$R$125,IF(21&lt;=$A57,$R$124,IF(11&lt;=$A57,$R$123,IF(1&lt;=$A57,$R$122,0)))))))),0))*1.1,0)</f>
        <v>22765</v>
      </c>
      <c r="R57" s="101">
        <f t="shared" si="17"/>
        <v>11088</v>
      </c>
      <c r="S57" s="102">
        <f t="shared" si="18"/>
        <v>33853</v>
      </c>
      <c r="T57" s="103">
        <f t="shared" si="19"/>
        <v>1122</v>
      </c>
      <c r="U57" s="104">
        <f t="shared" si="19"/>
        <v>555</v>
      </c>
      <c r="V57" s="105">
        <f t="shared" si="19"/>
        <v>1677</v>
      </c>
      <c r="W57" s="106">
        <f t="shared" si="20"/>
        <v>3775</v>
      </c>
      <c r="X57" s="86">
        <f t="shared" si="20"/>
        <v>1848</v>
      </c>
      <c r="Y57" s="87">
        <f t="shared" si="20"/>
        <v>5623</v>
      </c>
      <c r="Z57" s="107">
        <f t="shared" si="21"/>
        <v>1.1987888362295944</v>
      </c>
      <c r="AA57" s="83">
        <f t="shared" si="21"/>
        <v>1.2</v>
      </c>
      <c r="AB57" s="83">
        <f t="shared" si="21"/>
        <v>1.1991852639036487</v>
      </c>
    </row>
    <row r="58" spans="1:28" s="57" customFormat="1" ht="18" customHeight="1" x14ac:dyDescent="0.25">
      <c r="A58" s="84">
        <v>53</v>
      </c>
      <c r="B58" s="85">
        <f>ROUNDDOWN(($C$117+ROUNDDOWN(($A58*IF(501&lt;=$A58,$C$128,IF(101&lt;=$A58,$C$127,IF(51&lt;=$A58,$C$126,IF(31&lt;=$A58,$C$125,IF(21&lt;=$A58,$C$124,IF(11&lt;=$A58,$C$123,IF(1&lt;=$A58,$C$122,0)))))))),0))*1.1,0)</f>
        <v>19179</v>
      </c>
      <c r="C58" s="106">
        <f t="shared" si="5"/>
        <v>9405</v>
      </c>
      <c r="D58" s="111">
        <f t="shared" si="6"/>
        <v>28584</v>
      </c>
      <c r="E58" s="88">
        <f>ROUNDDOWN(($F$117+ROUNDDOWN(($A58*IF(501&lt;=$A58,$F$128,IF(101&lt;=$A58,$F$127,IF(51&lt;=$A58,$F$126,IF(31&lt;=$A58,$F$125,IF(21&lt;=$A58,$F$124,IF(11&lt;=$A58,$F$123,IF(1&lt;=$A58,$F$122,0)))))))),0))*1.1,0)</f>
        <v>20519</v>
      </c>
      <c r="F58" s="89">
        <f t="shared" si="7"/>
        <v>10034</v>
      </c>
      <c r="G58" s="90">
        <f t="shared" si="8"/>
        <v>30553</v>
      </c>
      <c r="H58" s="91">
        <f t="shared" si="9"/>
        <v>1340</v>
      </c>
      <c r="I58" s="92">
        <f t="shared" si="10"/>
        <v>629</v>
      </c>
      <c r="J58" s="93">
        <f t="shared" si="11"/>
        <v>1969</v>
      </c>
      <c r="K58" s="94">
        <f>ROUNDDOWN(($L$117+ROUNDDOWN(($A58*IF(501&lt;=$A58,$L$128,IF(101&lt;=$A58,$L$127,IF(51&lt;=$A58,$L$126,IF(31&lt;=$A58,$L$125,IF(21&lt;=$A58,$L$124,IF(11&lt;=$A58,$L$123,IF(1&lt;=$A58,$L$122,0)))))))),0))*1.1,0)</f>
        <v>21859</v>
      </c>
      <c r="L58" s="95">
        <f t="shared" si="12"/>
        <v>10721</v>
      </c>
      <c r="M58" s="96">
        <f t="shared" si="13"/>
        <v>32580</v>
      </c>
      <c r="N58" s="97">
        <f t="shared" si="14"/>
        <v>1340</v>
      </c>
      <c r="O58" s="98">
        <f t="shared" si="15"/>
        <v>687</v>
      </c>
      <c r="P58" s="99">
        <f t="shared" si="16"/>
        <v>2027</v>
      </c>
      <c r="Q58" s="100">
        <f>ROUNDDOWN(($R$117+ROUNDDOWN(($A58*IF(501&lt;=$A58,$R$128,IF(101&lt;=$A58,$R$127,IF(51&lt;=$A58,$R$126,IF(31&lt;=$A58,$R$125,IF(21&lt;=$A58,$R$124,IF(11&lt;=$A58,$R$123,IF(1&lt;=$A58,$R$122,0)))))))),0))*1.1,0)</f>
        <v>22992</v>
      </c>
      <c r="R58" s="101">
        <f t="shared" si="17"/>
        <v>11286</v>
      </c>
      <c r="S58" s="102">
        <f t="shared" si="18"/>
        <v>34278</v>
      </c>
      <c r="T58" s="103">
        <f t="shared" si="19"/>
        <v>1133</v>
      </c>
      <c r="U58" s="104">
        <f t="shared" si="19"/>
        <v>565</v>
      </c>
      <c r="V58" s="105">
        <f t="shared" si="19"/>
        <v>1698</v>
      </c>
      <c r="W58" s="106">
        <f t="shared" si="20"/>
        <v>3813</v>
      </c>
      <c r="X58" s="86">
        <f t="shared" si="20"/>
        <v>1881</v>
      </c>
      <c r="Y58" s="87">
        <f t="shared" si="20"/>
        <v>5694</v>
      </c>
      <c r="Z58" s="107">
        <f t="shared" si="21"/>
        <v>1.1988111997497262</v>
      </c>
      <c r="AA58" s="83">
        <f t="shared" si="21"/>
        <v>1.2</v>
      </c>
      <c r="AB58" s="83">
        <f t="shared" si="21"/>
        <v>1.1992023509655751</v>
      </c>
    </row>
    <row r="59" spans="1:28" s="57" customFormat="1" ht="18" customHeight="1" x14ac:dyDescent="0.25">
      <c r="A59" s="84">
        <v>54</v>
      </c>
      <c r="B59" s="85">
        <f>ROUNDDOWN(($C$117+ROUNDDOWN(($A59*IF(501&lt;=$A59,$C$128,IF(101&lt;=$A59,$C$127,IF(51&lt;=$A59,$C$126,IF(31&lt;=$A59,$C$125,IF(21&lt;=$A59,$C$124,IF(11&lt;=$A59,$C$123,IF(1&lt;=$A59,$C$122,0)))))))),0))*1.1,0)</f>
        <v>19368</v>
      </c>
      <c r="C59" s="106">
        <f t="shared" si="5"/>
        <v>9570</v>
      </c>
      <c r="D59" s="111">
        <f t="shared" si="6"/>
        <v>28938</v>
      </c>
      <c r="E59" s="88">
        <f>ROUNDDOWN(($F$117+ROUNDDOWN(($A59*IF(501&lt;=$A59,$F$128,IF(101&lt;=$A59,$F$127,IF(51&lt;=$A59,$F$126,IF(31&lt;=$A59,$F$125,IF(21&lt;=$A59,$F$124,IF(11&lt;=$A59,$F$123,IF(1&lt;=$A59,$F$122,0)))))))),0))*1.1,0)</f>
        <v>20721</v>
      </c>
      <c r="F59" s="89">
        <f t="shared" si="7"/>
        <v>10210</v>
      </c>
      <c r="G59" s="90">
        <f t="shared" si="8"/>
        <v>30931</v>
      </c>
      <c r="H59" s="91">
        <f t="shared" si="9"/>
        <v>1353</v>
      </c>
      <c r="I59" s="92">
        <f t="shared" si="10"/>
        <v>640</v>
      </c>
      <c r="J59" s="93">
        <f t="shared" si="11"/>
        <v>1993</v>
      </c>
      <c r="K59" s="94">
        <f>ROUNDDOWN(($L$117+ROUNDDOWN(($A59*IF(501&lt;=$A59,$L$128,IF(101&lt;=$A59,$L$127,IF(51&lt;=$A59,$L$126,IF(31&lt;=$A59,$L$125,IF(21&lt;=$A59,$L$124,IF(11&lt;=$A59,$L$123,IF(1&lt;=$A59,$L$122,0)))))))),0))*1.1,0)</f>
        <v>22074</v>
      </c>
      <c r="L59" s="95">
        <f t="shared" si="12"/>
        <v>10909</v>
      </c>
      <c r="M59" s="96">
        <f t="shared" si="13"/>
        <v>32983</v>
      </c>
      <c r="N59" s="97">
        <f t="shared" si="14"/>
        <v>1353</v>
      </c>
      <c r="O59" s="98">
        <f t="shared" si="15"/>
        <v>699</v>
      </c>
      <c r="P59" s="99">
        <f t="shared" si="16"/>
        <v>2052</v>
      </c>
      <c r="Q59" s="100">
        <f>ROUNDDOWN(($R$117+ROUNDDOWN(($A59*IF(501&lt;=$A59,$R$128,IF(101&lt;=$A59,$R$127,IF(51&lt;=$A59,$R$126,IF(31&lt;=$A59,$R$125,IF(21&lt;=$A59,$R$124,IF(11&lt;=$A59,$R$123,IF(1&lt;=$A59,$R$122,0)))))))),0))*1.1,0)</f>
        <v>23218</v>
      </c>
      <c r="R59" s="101">
        <f t="shared" si="17"/>
        <v>11484</v>
      </c>
      <c r="S59" s="102">
        <f t="shared" si="18"/>
        <v>34702</v>
      </c>
      <c r="T59" s="103">
        <f t="shared" si="19"/>
        <v>1144</v>
      </c>
      <c r="U59" s="104">
        <f t="shared" si="19"/>
        <v>575</v>
      </c>
      <c r="V59" s="105">
        <f t="shared" si="19"/>
        <v>1719</v>
      </c>
      <c r="W59" s="106">
        <f t="shared" si="20"/>
        <v>3850</v>
      </c>
      <c r="X59" s="86">
        <f t="shared" si="20"/>
        <v>1914</v>
      </c>
      <c r="Y59" s="87">
        <f t="shared" si="20"/>
        <v>5764</v>
      </c>
      <c r="Z59" s="107">
        <f t="shared" si="21"/>
        <v>1.1987814952498967</v>
      </c>
      <c r="AA59" s="83">
        <f t="shared" si="21"/>
        <v>1.2</v>
      </c>
      <c r="AB59" s="83">
        <f t="shared" si="21"/>
        <v>1.1991844633354067</v>
      </c>
    </row>
    <row r="60" spans="1:28" s="57" customFormat="1" ht="18" customHeight="1" x14ac:dyDescent="0.25">
      <c r="A60" s="84">
        <v>55</v>
      </c>
      <c r="B60" s="85">
        <f>ROUNDDOWN(($C$117+ROUNDDOWN(($A60*IF(501&lt;=$A60,$C$128,IF(101&lt;=$A60,$C$127,IF(51&lt;=$A60,$C$126,IF(31&lt;=$A60,$C$125,IF(21&lt;=$A60,$C$124,IF(11&lt;=$A60,$C$123,IF(1&lt;=$A60,$C$122,0)))))))),0))*1.1,0)</f>
        <v>19558</v>
      </c>
      <c r="C60" s="106">
        <f t="shared" si="5"/>
        <v>9735</v>
      </c>
      <c r="D60" s="111">
        <f t="shared" si="6"/>
        <v>29293</v>
      </c>
      <c r="E60" s="88">
        <f>ROUNDDOWN(($F$117+ROUNDDOWN(($A60*IF(501&lt;=$A60,$F$128,IF(101&lt;=$A60,$F$127,IF(51&lt;=$A60,$F$126,IF(31&lt;=$A60,$F$125,IF(21&lt;=$A60,$F$124,IF(11&lt;=$A60,$F$123,IF(1&lt;=$A60,$F$122,0)))))))),0))*1.1,0)</f>
        <v>20924</v>
      </c>
      <c r="F60" s="89">
        <f t="shared" si="7"/>
        <v>10386</v>
      </c>
      <c r="G60" s="90">
        <f t="shared" si="8"/>
        <v>31310</v>
      </c>
      <c r="H60" s="91">
        <f t="shared" si="9"/>
        <v>1366</v>
      </c>
      <c r="I60" s="92">
        <f t="shared" si="10"/>
        <v>651</v>
      </c>
      <c r="J60" s="93">
        <f t="shared" si="11"/>
        <v>2017</v>
      </c>
      <c r="K60" s="94">
        <f>ROUNDDOWN(($L$117+ROUNDDOWN(($A60*IF(501&lt;=$A60,$L$128,IF(101&lt;=$A60,$L$127,IF(51&lt;=$A60,$L$126,IF(31&lt;=$A60,$L$125,IF(21&lt;=$A60,$L$124,IF(11&lt;=$A60,$L$123,IF(1&lt;=$A60,$L$122,0)))))))),0))*1.1,0)</f>
        <v>22290</v>
      </c>
      <c r="L60" s="95">
        <f t="shared" si="12"/>
        <v>11097</v>
      </c>
      <c r="M60" s="96">
        <f t="shared" si="13"/>
        <v>33387</v>
      </c>
      <c r="N60" s="97">
        <f t="shared" si="14"/>
        <v>1366</v>
      </c>
      <c r="O60" s="98">
        <f t="shared" si="15"/>
        <v>711</v>
      </c>
      <c r="P60" s="99">
        <f t="shared" si="16"/>
        <v>2077</v>
      </c>
      <c r="Q60" s="100">
        <f>ROUNDDOWN(($R$117+ROUNDDOWN(($A60*IF(501&lt;=$A60,$R$128,IF(101&lt;=$A60,$R$127,IF(51&lt;=$A60,$R$126,IF(31&lt;=$A60,$R$125,IF(21&lt;=$A60,$R$124,IF(11&lt;=$A60,$R$123,IF(1&lt;=$A60,$R$122,0)))))))),0))*1.1,0)</f>
        <v>23445</v>
      </c>
      <c r="R60" s="101">
        <f t="shared" si="17"/>
        <v>11682</v>
      </c>
      <c r="S60" s="102">
        <f t="shared" si="18"/>
        <v>35127</v>
      </c>
      <c r="T60" s="103">
        <f t="shared" si="19"/>
        <v>1155</v>
      </c>
      <c r="U60" s="104">
        <f t="shared" si="19"/>
        <v>585</v>
      </c>
      <c r="V60" s="105">
        <f t="shared" si="19"/>
        <v>1740</v>
      </c>
      <c r="W60" s="106">
        <f t="shared" si="20"/>
        <v>3887</v>
      </c>
      <c r="X60" s="86">
        <f t="shared" si="20"/>
        <v>1947</v>
      </c>
      <c r="Y60" s="87">
        <f t="shared" si="20"/>
        <v>5834</v>
      </c>
      <c r="Z60" s="107">
        <f t="shared" si="21"/>
        <v>1.1987422026792105</v>
      </c>
      <c r="AA60" s="83">
        <f t="shared" si="21"/>
        <v>1.2</v>
      </c>
      <c r="AB60" s="83">
        <f t="shared" si="21"/>
        <v>1.1991602089236337</v>
      </c>
    </row>
    <row r="61" spans="1:28" s="57" customFormat="1" ht="18" customHeight="1" x14ac:dyDescent="0.25">
      <c r="A61" s="84">
        <v>56</v>
      </c>
      <c r="B61" s="85">
        <f>ROUNDDOWN(($C$117+ROUNDDOWN(($A61*IF(501&lt;=$A61,$C$128,IF(101&lt;=$A61,$C$127,IF(51&lt;=$A61,$C$126,IF(31&lt;=$A61,$C$125,IF(21&lt;=$A61,$C$124,IF(11&lt;=$A61,$C$123,IF(1&lt;=$A61,$C$122,0)))))))),0))*1.1,0)</f>
        <v>19747</v>
      </c>
      <c r="C61" s="106">
        <f t="shared" si="5"/>
        <v>9900</v>
      </c>
      <c r="D61" s="111">
        <f t="shared" si="6"/>
        <v>29647</v>
      </c>
      <c r="E61" s="88">
        <f>ROUNDDOWN(($F$117+ROUNDDOWN(($A61*IF(501&lt;=$A61,$F$128,IF(101&lt;=$A61,$F$127,IF(51&lt;=$A61,$F$126,IF(31&lt;=$A61,$F$125,IF(21&lt;=$A61,$F$124,IF(11&lt;=$A61,$F$123,IF(1&lt;=$A61,$F$122,0)))))))),0))*1.1,0)</f>
        <v>21126</v>
      </c>
      <c r="F61" s="89">
        <f t="shared" si="7"/>
        <v>10562</v>
      </c>
      <c r="G61" s="90">
        <f t="shared" si="8"/>
        <v>31688</v>
      </c>
      <c r="H61" s="91">
        <f t="shared" si="9"/>
        <v>1379</v>
      </c>
      <c r="I61" s="92">
        <f t="shared" si="10"/>
        <v>662</v>
      </c>
      <c r="J61" s="93">
        <f t="shared" si="11"/>
        <v>2041</v>
      </c>
      <c r="K61" s="94">
        <f>ROUNDDOWN(($L$117+ROUNDDOWN(($A61*IF(501&lt;=$A61,$L$128,IF(101&lt;=$A61,$L$127,IF(51&lt;=$A61,$L$126,IF(31&lt;=$A61,$L$125,IF(21&lt;=$A61,$L$124,IF(11&lt;=$A61,$L$123,IF(1&lt;=$A61,$L$122,0)))))))),0))*1.1,0)</f>
        <v>22506</v>
      </c>
      <c r="L61" s="95">
        <f t="shared" si="12"/>
        <v>11286</v>
      </c>
      <c r="M61" s="96">
        <f t="shared" si="13"/>
        <v>33792</v>
      </c>
      <c r="N61" s="97">
        <f t="shared" si="14"/>
        <v>1380</v>
      </c>
      <c r="O61" s="98">
        <f t="shared" si="15"/>
        <v>724</v>
      </c>
      <c r="P61" s="99">
        <f t="shared" si="16"/>
        <v>2104</v>
      </c>
      <c r="Q61" s="100">
        <f>ROUNDDOWN(($R$117+ROUNDDOWN(($A61*IF(501&lt;=$A61,$R$128,IF(101&lt;=$A61,$R$127,IF(51&lt;=$A61,$R$126,IF(31&lt;=$A61,$R$125,IF(21&lt;=$A61,$R$124,IF(11&lt;=$A61,$R$123,IF(1&lt;=$A61,$R$122,0)))))))),0))*1.1,0)</f>
        <v>23672</v>
      </c>
      <c r="R61" s="101">
        <f t="shared" si="17"/>
        <v>11880</v>
      </c>
      <c r="S61" s="102">
        <f t="shared" si="18"/>
        <v>35552</v>
      </c>
      <c r="T61" s="103">
        <f t="shared" si="19"/>
        <v>1166</v>
      </c>
      <c r="U61" s="104">
        <f t="shared" si="19"/>
        <v>594</v>
      </c>
      <c r="V61" s="105">
        <f t="shared" si="19"/>
        <v>1760</v>
      </c>
      <c r="W61" s="106">
        <f t="shared" si="20"/>
        <v>3925</v>
      </c>
      <c r="X61" s="86">
        <f t="shared" si="20"/>
        <v>1980</v>
      </c>
      <c r="Y61" s="87">
        <f t="shared" si="20"/>
        <v>5905</v>
      </c>
      <c r="Z61" s="107">
        <f t="shared" si="21"/>
        <v>1.1987643692712817</v>
      </c>
      <c r="AA61" s="83">
        <f t="shared" si="21"/>
        <v>1.2</v>
      </c>
      <c r="AB61" s="83">
        <f t="shared" si="21"/>
        <v>1.1991769824940128</v>
      </c>
    </row>
    <row r="62" spans="1:28" s="57" customFormat="1" ht="18" customHeight="1" x14ac:dyDescent="0.25">
      <c r="A62" s="84">
        <v>57</v>
      </c>
      <c r="B62" s="85">
        <f>ROUNDDOWN(($C$117+ROUNDDOWN(($A62*IF(501&lt;=$A62,$C$128,IF(101&lt;=$A62,$C$127,IF(51&lt;=$A62,$C$126,IF(31&lt;=$A62,$C$125,IF(21&lt;=$A62,$C$124,IF(11&lt;=$A62,$C$123,IF(1&lt;=$A62,$C$122,0)))))))),0))*1.1,0)</f>
        <v>19936</v>
      </c>
      <c r="C62" s="106">
        <f t="shared" si="5"/>
        <v>10065</v>
      </c>
      <c r="D62" s="111">
        <f t="shared" si="6"/>
        <v>30001</v>
      </c>
      <c r="E62" s="88">
        <f>ROUNDDOWN(($F$117+ROUNDDOWN(($A62*IF(501&lt;=$A62,$F$128,IF(101&lt;=$A62,$F$127,IF(51&lt;=$A62,$F$126,IF(31&lt;=$A62,$F$125,IF(21&lt;=$A62,$F$124,IF(11&lt;=$A62,$F$123,IF(1&lt;=$A62,$F$122,0)))))))),0))*1.1,0)</f>
        <v>21329</v>
      </c>
      <c r="F62" s="89">
        <f t="shared" si="7"/>
        <v>10738</v>
      </c>
      <c r="G62" s="90">
        <f t="shared" si="8"/>
        <v>32067</v>
      </c>
      <c r="H62" s="91">
        <f t="shared" si="9"/>
        <v>1393</v>
      </c>
      <c r="I62" s="92">
        <f t="shared" si="10"/>
        <v>673</v>
      </c>
      <c r="J62" s="93">
        <f t="shared" si="11"/>
        <v>2066</v>
      </c>
      <c r="K62" s="94">
        <f>ROUNDDOWN(($L$117+ROUNDDOWN(($A62*IF(501&lt;=$A62,$L$128,IF(101&lt;=$A62,$L$127,IF(51&lt;=$A62,$L$126,IF(31&lt;=$A62,$L$125,IF(21&lt;=$A62,$L$124,IF(11&lt;=$A62,$L$123,IF(1&lt;=$A62,$L$122,0)))))))),0))*1.1,0)</f>
        <v>22721</v>
      </c>
      <c r="L62" s="95">
        <f t="shared" si="12"/>
        <v>11474</v>
      </c>
      <c r="M62" s="96">
        <f t="shared" si="13"/>
        <v>34195</v>
      </c>
      <c r="N62" s="97">
        <f t="shared" si="14"/>
        <v>1392</v>
      </c>
      <c r="O62" s="98">
        <f t="shared" si="15"/>
        <v>736</v>
      </c>
      <c r="P62" s="99">
        <f t="shared" si="16"/>
        <v>2128</v>
      </c>
      <c r="Q62" s="100">
        <f>ROUNDDOWN(($R$117+ROUNDDOWN(($A62*IF(501&lt;=$A62,$R$128,IF(101&lt;=$A62,$R$127,IF(51&lt;=$A62,$R$126,IF(31&lt;=$A62,$R$125,IF(21&lt;=$A62,$R$124,IF(11&lt;=$A62,$R$123,IF(1&lt;=$A62,$R$122,0)))))))),0))*1.1,0)</f>
        <v>23898</v>
      </c>
      <c r="R62" s="101">
        <f t="shared" si="17"/>
        <v>12078</v>
      </c>
      <c r="S62" s="102">
        <f t="shared" si="18"/>
        <v>35976</v>
      </c>
      <c r="T62" s="103">
        <f t="shared" si="19"/>
        <v>1177</v>
      </c>
      <c r="U62" s="104">
        <f t="shared" si="19"/>
        <v>604</v>
      </c>
      <c r="V62" s="105">
        <f t="shared" si="19"/>
        <v>1781</v>
      </c>
      <c r="W62" s="106">
        <f t="shared" si="20"/>
        <v>3962</v>
      </c>
      <c r="X62" s="86">
        <f t="shared" si="20"/>
        <v>2013</v>
      </c>
      <c r="Y62" s="87">
        <f t="shared" si="20"/>
        <v>5975</v>
      </c>
      <c r="Z62" s="107">
        <f t="shared" si="21"/>
        <v>1.1987359550561798</v>
      </c>
      <c r="AA62" s="83">
        <f t="shared" si="21"/>
        <v>1.2</v>
      </c>
      <c r="AB62" s="83">
        <f t="shared" si="21"/>
        <v>1.1991600279990666</v>
      </c>
    </row>
    <row r="63" spans="1:28" s="57" customFormat="1" ht="18" customHeight="1" x14ac:dyDescent="0.25">
      <c r="A63" s="84">
        <v>58</v>
      </c>
      <c r="B63" s="85">
        <f>ROUNDDOWN(($C$117+ROUNDDOWN(($A63*IF(501&lt;=$A63,$C$128,IF(101&lt;=$A63,$C$127,IF(51&lt;=$A63,$C$126,IF(31&lt;=$A63,$C$125,IF(21&lt;=$A63,$C$124,IF(11&lt;=$A63,$C$123,IF(1&lt;=$A63,$C$122,0)))))))),0))*1.1,0)</f>
        <v>20125</v>
      </c>
      <c r="C63" s="106">
        <f t="shared" si="5"/>
        <v>10230</v>
      </c>
      <c r="D63" s="111">
        <f t="shared" si="6"/>
        <v>30355</v>
      </c>
      <c r="E63" s="88">
        <f>ROUNDDOWN(($F$117+ROUNDDOWN(($A63*IF(501&lt;=$A63,$F$128,IF(101&lt;=$A63,$F$127,IF(51&lt;=$A63,$F$126,IF(31&lt;=$A63,$F$125,IF(21&lt;=$A63,$F$124,IF(11&lt;=$A63,$F$123,IF(1&lt;=$A63,$F$122,0)))))))),0))*1.1,0)</f>
        <v>21531</v>
      </c>
      <c r="F63" s="89">
        <f t="shared" si="7"/>
        <v>10914</v>
      </c>
      <c r="G63" s="90">
        <f t="shared" si="8"/>
        <v>32445</v>
      </c>
      <c r="H63" s="91">
        <f t="shared" si="9"/>
        <v>1406</v>
      </c>
      <c r="I63" s="92">
        <f t="shared" si="10"/>
        <v>684</v>
      </c>
      <c r="J63" s="93">
        <f t="shared" si="11"/>
        <v>2090</v>
      </c>
      <c r="K63" s="94">
        <f>ROUNDDOWN(($L$117+ROUNDDOWN(($A63*IF(501&lt;=$A63,$L$128,IF(101&lt;=$A63,$L$127,IF(51&lt;=$A63,$L$126,IF(31&lt;=$A63,$L$125,IF(21&lt;=$A63,$L$124,IF(11&lt;=$A63,$L$123,IF(1&lt;=$A63,$L$122,0)))))))),0))*1.1,0)</f>
        <v>22937</v>
      </c>
      <c r="L63" s="95">
        <f t="shared" si="12"/>
        <v>11662</v>
      </c>
      <c r="M63" s="96">
        <f t="shared" si="13"/>
        <v>34599</v>
      </c>
      <c r="N63" s="97">
        <f t="shared" si="14"/>
        <v>1406</v>
      </c>
      <c r="O63" s="98">
        <f t="shared" si="15"/>
        <v>748</v>
      </c>
      <c r="P63" s="99">
        <f t="shared" si="16"/>
        <v>2154</v>
      </c>
      <c r="Q63" s="100">
        <f>ROUNDDOWN(($R$117+ROUNDDOWN(($A63*IF(501&lt;=$A63,$R$128,IF(101&lt;=$A63,$R$127,IF(51&lt;=$A63,$R$126,IF(31&lt;=$A63,$R$125,IF(21&lt;=$A63,$R$124,IF(11&lt;=$A63,$R$123,IF(1&lt;=$A63,$R$122,0)))))))),0))*1.1,0)</f>
        <v>24125</v>
      </c>
      <c r="R63" s="101">
        <f t="shared" si="17"/>
        <v>12276</v>
      </c>
      <c r="S63" s="102">
        <f t="shared" si="18"/>
        <v>36401</v>
      </c>
      <c r="T63" s="103">
        <f t="shared" si="19"/>
        <v>1188</v>
      </c>
      <c r="U63" s="104">
        <f t="shared" si="19"/>
        <v>614</v>
      </c>
      <c r="V63" s="105">
        <f t="shared" si="19"/>
        <v>1802</v>
      </c>
      <c r="W63" s="106">
        <f t="shared" si="20"/>
        <v>4000</v>
      </c>
      <c r="X63" s="86">
        <f t="shared" si="20"/>
        <v>2046</v>
      </c>
      <c r="Y63" s="87">
        <f t="shared" si="20"/>
        <v>6046</v>
      </c>
      <c r="Z63" s="107">
        <f t="shared" si="21"/>
        <v>1.1987577639751552</v>
      </c>
      <c r="AA63" s="83">
        <f t="shared" si="21"/>
        <v>1.2</v>
      </c>
      <c r="AB63" s="83">
        <f t="shared" si="21"/>
        <v>1.1991764124526436</v>
      </c>
    </row>
    <row r="64" spans="1:28" s="57" customFormat="1" ht="18" customHeight="1" x14ac:dyDescent="0.25">
      <c r="A64" s="84">
        <v>59</v>
      </c>
      <c r="B64" s="85">
        <f>ROUNDDOWN(($C$117+ROUNDDOWN(($A64*IF(501&lt;=$A64,$C$128,IF(101&lt;=$A64,$C$127,IF(51&lt;=$A64,$C$126,IF(31&lt;=$A64,$C$125,IF(21&lt;=$A64,$C$124,IF(11&lt;=$A64,$C$123,IF(1&lt;=$A64,$C$122,0)))))))),0))*1.1,0)</f>
        <v>20314</v>
      </c>
      <c r="C64" s="106">
        <f t="shared" si="5"/>
        <v>10395</v>
      </c>
      <c r="D64" s="111">
        <f t="shared" si="6"/>
        <v>30709</v>
      </c>
      <c r="E64" s="88">
        <f>ROUNDDOWN(($F$117+ROUNDDOWN(($A64*IF(501&lt;=$A64,$F$128,IF(101&lt;=$A64,$F$127,IF(51&lt;=$A64,$F$126,IF(31&lt;=$A64,$F$125,IF(21&lt;=$A64,$F$124,IF(11&lt;=$A64,$F$123,IF(1&lt;=$A64,$F$122,0)))))))),0))*1.1,0)</f>
        <v>21733</v>
      </c>
      <c r="F64" s="89">
        <f t="shared" si="7"/>
        <v>11090</v>
      </c>
      <c r="G64" s="90">
        <f t="shared" si="8"/>
        <v>32823</v>
      </c>
      <c r="H64" s="91">
        <f t="shared" si="9"/>
        <v>1419</v>
      </c>
      <c r="I64" s="92">
        <f t="shared" si="10"/>
        <v>695</v>
      </c>
      <c r="J64" s="93">
        <f t="shared" si="11"/>
        <v>2114</v>
      </c>
      <c r="K64" s="94">
        <f>ROUNDDOWN(($L$117+ROUNDDOWN(($A64*IF(501&lt;=$A64,$L$128,IF(101&lt;=$A64,$L$127,IF(51&lt;=$A64,$L$126,IF(31&lt;=$A64,$L$125,IF(21&lt;=$A64,$L$124,IF(11&lt;=$A64,$L$123,IF(1&lt;=$A64,$L$122,0)))))))),0))*1.1,0)</f>
        <v>23152</v>
      </c>
      <c r="L64" s="95">
        <f t="shared" si="12"/>
        <v>11850</v>
      </c>
      <c r="M64" s="96">
        <f t="shared" si="13"/>
        <v>35002</v>
      </c>
      <c r="N64" s="97">
        <f t="shared" si="14"/>
        <v>1419</v>
      </c>
      <c r="O64" s="98">
        <f t="shared" si="15"/>
        <v>760</v>
      </c>
      <c r="P64" s="99">
        <f t="shared" si="16"/>
        <v>2179</v>
      </c>
      <c r="Q64" s="100">
        <f>ROUNDDOWN(($R$117+ROUNDDOWN(($A64*IF(501&lt;=$A64,$R$128,IF(101&lt;=$A64,$R$127,IF(51&lt;=$A64,$R$126,IF(31&lt;=$A64,$R$125,IF(21&lt;=$A64,$R$124,IF(11&lt;=$A64,$R$123,IF(1&lt;=$A64,$R$122,0)))))))),0))*1.1,0)</f>
        <v>24351</v>
      </c>
      <c r="R64" s="101">
        <f t="shared" si="17"/>
        <v>12474</v>
      </c>
      <c r="S64" s="102">
        <f t="shared" si="18"/>
        <v>36825</v>
      </c>
      <c r="T64" s="103">
        <f t="shared" si="19"/>
        <v>1199</v>
      </c>
      <c r="U64" s="104">
        <f t="shared" si="19"/>
        <v>624</v>
      </c>
      <c r="V64" s="105">
        <f t="shared" si="19"/>
        <v>1823</v>
      </c>
      <c r="W64" s="106">
        <f t="shared" si="20"/>
        <v>4037</v>
      </c>
      <c r="X64" s="86">
        <f t="shared" si="20"/>
        <v>2079</v>
      </c>
      <c r="Y64" s="87">
        <f t="shared" si="20"/>
        <v>6116</v>
      </c>
      <c r="Z64" s="107">
        <f t="shared" si="21"/>
        <v>1.1987299399428966</v>
      </c>
      <c r="AA64" s="83">
        <f t="shared" si="21"/>
        <v>1.2</v>
      </c>
      <c r="AB64" s="83">
        <f t="shared" si="21"/>
        <v>1.1991598554169787</v>
      </c>
    </row>
    <row r="65" spans="1:28" s="57" customFormat="1" ht="18" customHeight="1" x14ac:dyDescent="0.25">
      <c r="A65" s="84">
        <v>60</v>
      </c>
      <c r="B65" s="85">
        <f>ROUNDDOWN(($C$117+ROUNDDOWN(($A65*IF(501&lt;=$A65,$C$128,IF(101&lt;=$A65,$C$127,IF(51&lt;=$A65,$C$126,IF(31&lt;=$A65,$C$125,IF(21&lt;=$A65,$C$124,IF(11&lt;=$A65,$C$123,IF(1&lt;=$A65,$C$122,0)))))))),0))*1.1,0)</f>
        <v>20504</v>
      </c>
      <c r="C65" s="106">
        <f t="shared" si="5"/>
        <v>10560</v>
      </c>
      <c r="D65" s="111">
        <f t="shared" si="6"/>
        <v>31064</v>
      </c>
      <c r="E65" s="88">
        <f>ROUNDDOWN(($F$117+ROUNDDOWN(($A65*IF(501&lt;=$A65,$F$128,IF(101&lt;=$A65,$F$127,IF(51&lt;=$A65,$F$126,IF(31&lt;=$A65,$F$125,IF(21&lt;=$A65,$F$124,IF(11&lt;=$A65,$F$123,IF(1&lt;=$A65,$F$122,0)))))))),0))*1.1,0)</f>
        <v>21936</v>
      </c>
      <c r="F65" s="89">
        <f t="shared" si="7"/>
        <v>11266</v>
      </c>
      <c r="G65" s="90">
        <f t="shared" si="8"/>
        <v>33202</v>
      </c>
      <c r="H65" s="91">
        <f t="shared" si="9"/>
        <v>1432</v>
      </c>
      <c r="I65" s="92">
        <f t="shared" si="10"/>
        <v>706</v>
      </c>
      <c r="J65" s="93">
        <f t="shared" si="11"/>
        <v>2138</v>
      </c>
      <c r="K65" s="94">
        <f>ROUNDDOWN(($L$117+ROUNDDOWN(($A65*IF(501&lt;=$A65,$L$128,IF(101&lt;=$A65,$L$127,IF(51&lt;=$A65,$L$126,IF(31&lt;=$A65,$L$125,IF(21&lt;=$A65,$L$124,IF(11&lt;=$A65,$L$123,IF(1&lt;=$A65,$L$122,0)))))))),0))*1.1,0)</f>
        <v>23368</v>
      </c>
      <c r="L65" s="95">
        <f t="shared" si="12"/>
        <v>12038</v>
      </c>
      <c r="M65" s="96">
        <f t="shared" si="13"/>
        <v>35406</v>
      </c>
      <c r="N65" s="97">
        <f t="shared" si="14"/>
        <v>1432</v>
      </c>
      <c r="O65" s="98">
        <f t="shared" si="15"/>
        <v>772</v>
      </c>
      <c r="P65" s="99">
        <f t="shared" si="16"/>
        <v>2204</v>
      </c>
      <c r="Q65" s="100">
        <f>ROUNDDOWN(($R$117+ROUNDDOWN(($A65*IF(501&lt;=$A65,$R$128,IF(101&lt;=$A65,$R$127,IF(51&lt;=$A65,$R$126,IF(31&lt;=$A65,$R$125,IF(21&lt;=$A65,$R$124,IF(11&lt;=$A65,$R$123,IF(1&lt;=$A65,$R$122,0)))))))),0))*1.1,0)</f>
        <v>24578</v>
      </c>
      <c r="R65" s="101">
        <f t="shared" si="17"/>
        <v>12672</v>
      </c>
      <c r="S65" s="102">
        <f t="shared" si="18"/>
        <v>37250</v>
      </c>
      <c r="T65" s="103">
        <f t="shared" si="19"/>
        <v>1210</v>
      </c>
      <c r="U65" s="104">
        <f t="shared" si="19"/>
        <v>634</v>
      </c>
      <c r="V65" s="105">
        <f t="shared" si="19"/>
        <v>1844</v>
      </c>
      <c r="W65" s="106">
        <f t="shared" si="20"/>
        <v>4074</v>
      </c>
      <c r="X65" s="86">
        <f t="shared" si="20"/>
        <v>2112</v>
      </c>
      <c r="Y65" s="87">
        <f t="shared" si="20"/>
        <v>6186</v>
      </c>
      <c r="Z65" s="107">
        <f t="shared" si="21"/>
        <v>1.1986929379633242</v>
      </c>
      <c r="AA65" s="83">
        <f t="shared" si="21"/>
        <v>1.2</v>
      </c>
      <c r="AB65" s="83">
        <f t="shared" si="21"/>
        <v>1.1991372650012877</v>
      </c>
    </row>
    <row r="66" spans="1:28" s="57" customFormat="1" ht="18" customHeight="1" x14ac:dyDescent="0.25">
      <c r="A66" s="84">
        <v>61</v>
      </c>
      <c r="B66" s="85">
        <f>ROUNDDOWN(($C$117+ROUNDDOWN(($A66*IF(501&lt;=$A66,$C$128,IF(101&lt;=$A66,$C$127,IF(51&lt;=$A66,$C$126,IF(31&lt;=$A66,$C$125,IF(21&lt;=$A66,$C$124,IF(11&lt;=$A66,$C$123,IF(1&lt;=$A66,$C$122,0)))))))),0))*1.1,0)</f>
        <v>20693</v>
      </c>
      <c r="C66" s="106">
        <f t="shared" si="5"/>
        <v>10725</v>
      </c>
      <c r="D66" s="111">
        <f t="shared" si="6"/>
        <v>31418</v>
      </c>
      <c r="E66" s="88">
        <f>ROUNDDOWN(($F$117+ROUNDDOWN(($A66*IF(501&lt;=$A66,$F$128,IF(101&lt;=$A66,$F$127,IF(51&lt;=$A66,$F$126,IF(31&lt;=$A66,$F$125,IF(21&lt;=$A66,$F$124,IF(11&lt;=$A66,$F$123,IF(1&lt;=$A66,$F$122,0)))))))),0))*1.1,0)</f>
        <v>22138</v>
      </c>
      <c r="F66" s="89">
        <f t="shared" si="7"/>
        <v>11442</v>
      </c>
      <c r="G66" s="90">
        <f t="shared" si="8"/>
        <v>33580</v>
      </c>
      <c r="H66" s="91">
        <f t="shared" si="9"/>
        <v>1445</v>
      </c>
      <c r="I66" s="92">
        <f t="shared" si="10"/>
        <v>717</v>
      </c>
      <c r="J66" s="93">
        <f t="shared" si="11"/>
        <v>2162</v>
      </c>
      <c r="K66" s="94">
        <f>ROUNDDOWN(($L$117+ROUNDDOWN(($A66*IF(501&lt;=$A66,$L$128,IF(101&lt;=$A66,$L$127,IF(51&lt;=$A66,$L$126,IF(31&lt;=$A66,$L$125,IF(21&lt;=$A66,$L$124,IF(11&lt;=$A66,$L$123,IF(1&lt;=$A66,$L$122,0)))))))),0))*1.1,0)</f>
        <v>23584</v>
      </c>
      <c r="L66" s="95">
        <f t="shared" si="12"/>
        <v>12226</v>
      </c>
      <c r="M66" s="96">
        <f t="shared" si="13"/>
        <v>35810</v>
      </c>
      <c r="N66" s="97">
        <f t="shared" si="14"/>
        <v>1446</v>
      </c>
      <c r="O66" s="98">
        <f t="shared" si="15"/>
        <v>784</v>
      </c>
      <c r="P66" s="99">
        <f t="shared" si="16"/>
        <v>2230</v>
      </c>
      <c r="Q66" s="100">
        <f>ROUNDDOWN(($R$117+ROUNDDOWN(($A66*IF(501&lt;=$A66,$R$128,IF(101&lt;=$A66,$R$127,IF(51&lt;=$A66,$R$126,IF(31&lt;=$A66,$R$125,IF(21&lt;=$A66,$R$124,IF(11&lt;=$A66,$R$123,IF(1&lt;=$A66,$R$122,0)))))))),0))*1.1,0)</f>
        <v>24805</v>
      </c>
      <c r="R66" s="101">
        <f t="shared" si="17"/>
        <v>12870</v>
      </c>
      <c r="S66" s="102">
        <f t="shared" si="18"/>
        <v>37675</v>
      </c>
      <c r="T66" s="103">
        <f t="shared" si="19"/>
        <v>1221</v>
      </c>
      <c r="U66" s="104">
        <f t="shared" si="19"/>
        <v>644</v>
      </c>
      <c r="V66" s="105">
        <f t="shared" si="19"/>
        <v>1865</v>
      </c>
      <c r="W66" s="106">
        <f t="shared" si="20"/>
        <v>4112</v>
      </c>
      <c r="X66" s="86">
        <f t="shared" si="20"/>
        <v>2145</v>
      </c>
      <c r="Y66" s="87">
        <f t="shared" si="20"/>
        <v>6257</v>
      </c>
      <c r="Z66" s="107">
        <f t="shared" si="21"/>
        <v>1.1987145411491809</v>
      </c>
      <c r="AA66" s="83">
        <f t="shared" si="21"/>
        <v>1.2</v>
      </c>
      <c r="AB66" s="83">
        <f t="shared" si="21"/>
        <v>1.1991533515818957</v>
      </c>
    </row>
    <row r="67" spans="1:28" s="57" customFormat="1" ht="18" customHeight="1" x14ac:dyDescent="0.25">
      <c r="A67" s="84">
        <v>62</v>
      </c>
      <c r="B67" s="85">
        <f>ROUNDDOWN(($C$117+ROUNDDOWN(($A67*IF(501&lt;=$A67,$C$128,IF(101&lt;=$A67,$C$127,IF(51&lt;=$A67,$C$126,IF(31&lt;=$A67,$C$125,IF(21&lt;=$A67,$C$124,IF(11&lt;=$A67,$C$123,IF(1&lt;=$A67,$C$122,0)))))))),0))*1.1,0)</f>
        <v>20882</v>
      </c>
      <c r="C67" s="106">
        <f t="shared" si="5"/>
        <v>10890</v>
      </c>
      <c r="D67" s="111">
        <f t="shared" si="6"/>
        <v>31772</v>
      </c>
      <c r="E67" s="88">
        <f>ROUNDDOWN(($F$117+ROUNDDOWN(($A67*IF(501&lt;=$A67,$F$128,IF(101&lt;=$A67,$F$127,IF(51&lt;=$A67,$F$126,IF(31&lt;=$A67,$F$125,IF(21&lt;=$A67,$F$124,IF(11&lt;=$A67,$F$123,IF(1&lt;=$A67,$F$122,0)))))))),0))*1.1,0)</f>
        <v>22341</v>
      </c>
      <c r="F67" s="89">
        <f t="shared" si="7"/>
        <v>11618</v>
      </c>
      <c r="G67" s="90">
        <f t="shared" si="8"/>
        <v>33959</v>
      </c>
      <c r="H67" s="91">
        <f t="shared" si="9"/>
        <v>1459</v>
      </c>
      <c r="I67" s="92">
        <f t="shared" si="10"/>
        <v>728</v>
      </c>
      <c r="J67" s="93">
        <f t="shared" si="11"/>
        <v>2187</v>
      </c>
      <c r="K67" s="94">
        <f>ROUNDDOWN(($L$117+ROUNDDOWN(($A67*IF(501&lt;=$A67,$L$128,IF(101&lt;=$A67,$L$127,IF(51&lt;=$A67,$L$126,IF(31&lt;=$A67,$L$125,IF(21&lt;=$A67,$L$124,IF(11&lt;=$A67,$L$123,IF(1&lt;=$A67,$L$122,0)))))))),0))*1.1,0)</f>
        <v>23799</v>
      </c>
      <c r="L67" s="95">
        <f t="shared" si="12"/>
        <v>12414</v>
      </c>
      <c r="M67" s="96">
        <f t="shared" si="13"/>
        <v>36213</v>
      </c>
      <c r="N67" s="97">
        <f t="shared" si="14"/>
        <v>1458</v>
      </c>
      <c r="O67" s="98">
        <f t="shared" si="15"/>
        <v>796</v>
      </c>
      <c r="P67" s="99">
        <f t="shared" si="16"/>
        <v>2254</v>
      </c>
      <c r="Q67" s="100">
        <f>ROUNDDOWN(($R$117+ROUNDDOWN(($A67*IF(501&lt;=$A67,$R$128,IF(101&lt;=$A67,$R$127,IF(51&lt;=$A67,$R$126,IF(31&lt;=$A67,$R$125,IF(21&lt;=$A67,$R$124,IF(11&lt;=$A67,$R$123,IF(1&lt;=$A67,$R$122,0)))))))),0))*1.1,0)</f>
        <v>25031</v>
      </c>
      <c r="R67" s="101">
        <f t="shared" si="17"/>
        <v>13068</v>
      </c>
      <c r="S67" s="102">
        <f t="shared" si="18"/>
        <v>38099</v>
      </c>
      <c r="T67" s="103">
        <f t="shared" si="19"/>
        <v>1232</v>
      </c>
      <c r="U67" s="104">
        <f t="shared" si="19"/>
        <v>654</v>
      </c>
      <c r="V67" s="105">
        <f t="shared" si="19"/>
        <v>1886</v>
      </c>
      <c r="W67" s="106">
        <f t="shared" si="20"/>
        <v>4149</v>
      </c>
      <c r="X67" s="86">
        <f t="shared" si="20"/>
        <v>2178</v>
      </c>
      <c r="Y67" s="87">
        <f t="shared" si="20"/>
        <v>6327</v>
      </c>
      <c r="Z67" s="107">
        <f t="shared" si="21"/>
        <v>1.1986878651470165</v>
      </c>
      <c r="AA67" s="83">
        <f t="shared" si="21"/>
        <v>1.2</v>
      </c>
      <c r="AB67" s="83">
        <f t="shared" si="21"/>
        <v>1.199137605438751</v>
      </c>
    </row>
    <row r="68" spans="1:28" s="57" customFormat="1" ht="18" customHeight="1" x14ac:dyDescent="0.25">
      <c r="A68" s="84">
        <v>63</v>
      </c>
      <c r="B68" s="85">
        <f>ROUNDDOWN(($C$117+ROUNDDOWN(($A68*IF(501&lt;=$A68,$C$128,IF(101&lt;=$A68,$C$127,IF(51&lt;=$A68,$C$126,IF(31&lt;=$A68,$C$125,IF(21&lt;=$A68,$C$124,IF(11&lt;=$A68,$C$123,IF(1&lt;=$A68,$C$122,0)))))))),0))*1.1,0)</f>
        <v>21071</v>
      </c>
      <c r="C68" s="106">
        <f t="shared" si="5"/>
        <v>11055</v>
      </c>
      <c r="D68" s="111">
        <f t="shared" si="6"/>
        <v>32126</v>
      </c>
      <c r="E68" s="88">
        <f>ROUNDDOWN(($F$117+ROUNDDOWN(($A68*IF(501&lt;=$A68,$F$128,IF(101&lt;=$A68,$F$127,IF(51&lt;=$A68,$F$126,IF(31&lt;=$A68,$F$125,IF(21&lt;=$A68,$F$124,IF(11&lt;=$A68,$F$123,IF(1&lt;=$A68,$F$122,0)))))))),0))*1.1,0)</f>
        <v>22543</v>
      </c>
      <c r="F68" s="89">
        <f t="shared" si="7"/>
        <v>11794</v>
      </c>
      <c r="G68" s="90">
        <f t="shared" si="8"/>
        <v>34337</v>
      </c>
      <c r="H68" s="91">
        <f t="shared" si="9"/>
        <v>1472</v>
      </c>
      <c r="I68" s="92">
        <f t="shared" si="10"/>
        <v>739</v>
      </c>
      <c r="J68" s="93">
        <f t="shared" si="11"/>
        <v>2211</v>
      </c>
      <c r="K68" s="94">
        <f>ROUNDDOWN(($L$117+ROUNDDOWN(($A68*IF(501&lt;=$A68,$L$128,IF(101&lt;=$A68,$L$127,IF(51&lt;=$A68,$L$126,IF(31&lt;=$A68,$L$125,IF(21&lt;=$A68,$L$124,IF(11&lt;=$A68,$L$123,IF(1&lt;=$A68,$L$122,0)))))))),0))*1.1,0)</f>
        <v>24015</v>
      </c>
      <c r="L68" s="95">
        <f t="shared" si="12"/>
        <v>12602</v>
      </c>
      <c r="M68" s="96">
        <f t="shared" si="13"/>
        <v>36617</v>
      </c>
      <c r="N68" s="97">
        <f t="shared" si="14"/>
        <v>1472</v>
      </c>
      <c r="O68" s="98">
        <f t="shared" si="15"/>
        <v>808</v>
      </c>
      <c r="P68" s="99">
        <f t="shared" si="16"/>
        <v>2280</v>
      </c>
      <c r="Q68" s="100">
        <f>ROUNDDOWN(($R$117+ROUNDDOWN(($A68*IF(501&lt;=$A68,$R$128,IF(101&lt;=$A68,$R$127,IF(51&lt;=$A68,$R$126,IF(31&lt;=$A68,$R$125,IF(21&lt;=$A68,$R$124,IF(11&lt;=$A68,$R$123,IF(1&lt;=$A68,$R$122,0)))))))),0))*1.1,0)</f>
        <v>25258</v>
      </c>
      <c r="R68" s="101">
        <f t="shared" si="17"/>
        <v>13266</v>
      </c>
      <c r="S68" s="102">
        <f t="shared" si="18"/>
        <v>38524</v>
      </c>
      <c r="T68" s="103">
        <f t="shared" si="19"/>
        <v>1243</v>
      </c>
      <c r="U68" s="104">
        <f t="shared" si="19"/>
        <v>664</v>
      </c>
      <c r="V68" s="105">
        <f t="shared" si="19"/>
        <v>1907</v>
      </c>
      <c r="W68" s="106">
        <f t="shared" si="20"/>
        <v>4187</v>
      </c>
      <c r="X68" s="86">
        <f t="shared" si="20"/>
        <v>2211</v>
      </c>
      <c r="Y68" s="87">
        <f t="shared" si="20"/>
        <v>6398</v>
      </c>
      <c r="Z68" s="107">
        <f t="shared" si="21"/>
        <v>1.1987091262873144</v>
      </c>
      <c r="AA68" s="83">
        <f t="shared" si="21"/>
        <v>1.2</v>
      </c>
      <c r="AB68" s="83">
        <f t="shared" si="21"/>
        <v>1.1991533337483657</v>
      </c>
    </row>
    <row r="69" spans="1:28" s="57" customFormat="1" ht="18" customHeight="1" x14ac:dyDescent="0.25">
      <c r="A69" s="84">
        <v>64</v>
      </c>
      <c r="B69" s="85">
        <f>ROUNDDOWN(($C$117+ROUNDDOWN(($A69*IF(501&lt;=$A69,$C$128,IF(101&lt;=$A69,$C$127,IF(51&lt;=$A69,$C$126,IF(31&lt;=$A69,$C$125,IF(21&lt;=$A69,$C$124,IF(11&lt;=$A69,$C$123,IF(1&lt;=$A69,$C$122,0)))))))),0))*1.1,0)</f>
        <v>21260</v>
      </c>
      <c r="C69" s="106">
        <f t="shared" ref="C69:C109" si="22">INT(ROUNDDOWN(IF($A69&lt;=0,0,IF($A69&lt;=10,$C$133,IF($A69&lt;=20,$C$134,IF($A69&lt;=30,$C$135,IF($A69&lt;=50,$C$136,IF($A69&lt;=100,$C$137,IF($A69&lt;=500,$C$138,IF($A69&gt;=501,$C$139,""))))))))*$A69+$C$132,0)*1.1)</f>
        <v>11220</v>
      </c>
      <c r="D69" s="111">
        <f t="shared" ref="D69:D109" si="23">B69+C69</f>
        <v>32480</v>
      </c>
      <c r="E69" s="88">
        <f>ROUNDDOWN(($F$117+ROUNDDOWN(($A69*IF(501&lt;=$A69,$F$128,IF(101&lt;=$A69,$F$127,IF(51&lt;=$A69,$F$126,IF(31&lt;=$A69,$F$125,IF(21&lt;=$A69,$F$124,IF(11&lt;=$A69,$F$123,IF(1&lt;=$A69,$F$122,0)))))))),0))*1.1,0)</f>
        <v>22745</v>
      </c>
      <c r="F69" s="89">
        <f t="shared" ref="F69:F109" si="24">INT(ROUNDDOWN(IF($A69&lt;=0,0,IF($A69&lt;=10,$F$133,IF($A69&lt;=20,$F$134,IF($A69&lt;=30,$F$135,IF($A69&lt;=50,$F$136,IF($A69&lt;=100,$F$137,IF($A69&lt;=500,$F$138,IF($A69&gt;=501,$F$139,""))))))))*$A69+$F$132,0)*1.1)</f>
        <v>11970</v>
      </c>
      <c r="G69" s="90">
        <f t="shared" ref="G69:G109" si="25">SUM(E69:F69)</f>
        <v>34715</v>
      </c>
      <c r="H69" s="91">
        <f t="shared" ref="H69:H109" si="26">E69-B69</f>
        <v>1485</v>
      </c>
      <c r="I69" s="92">
        <f t="shared" ref="I69:I109" si="27">F69-C69</f>
        <v>750</v>
      </c>
      <c r="J69" s="93">
        <f t="shared" ref="J69:J109" si="28">G69-D69</f>
        <v>2235</v>
      </c>
      <c r="K69" s="94">
        <f>ROUNDDOWN(($L$117+ROUNDDOWN(($A69*IF(501&lt;=$A69,$L$128,IF(101&lt;=$A69,$L$127,IF(51&lt;=$A69,$L$126,IF(31&lt;=$A69,$L$125,IF(21&lt;=$A69,$L$124,IF(11&lt;=$A69,$L$123,IF(1&lt;=$A69,$L$122,0)))))))),0))*1.1,0)</f>
        <v>24230</v>
      </c>
      <c r="L69" s="95">
        <f t="shared" ref="L69:L109" si="29">INT(ROUNDDOWN(IF($A69&lt;=0,0,IF($A69&lt;=10,$L$133,IF($A69&lt;=20,$L$134,IF($A69&lt;=30,$L$135,IF($A69&lt;=50,$L$136,IF($A69&lt;=100,$L$137,IF($A69&lt;=500,$L$138,IF($A69&gt;=501,$L$139,""))))))))*$A69+$L$132,0)*1.1)</f>
        <v>12790</v>
      </c>
      <c r="M69" s="96">
        <f t="shared" ref="M69:M109" si="30">SUM(K69:L69)</f>
        <v>37020</v>
      </c>
      <c r="N69" s="97">
        <f t="shared" ref="N69:N109" si="31">K69-E69</f>
        <v>1485</v>
      </c>
      <c r="O69" s="98">
        <f t="shared" ref="O69:O109" si="32">L69-F69</f>
        <v>820</v>
      </c>
      <c r="P69" s="99">
        <f t="shared" ref="P69:P109" si="33">M69-G69</f>
        <v>2305</v>
      </c>
      <c r="Q69" s="100">
        <f>ROUNDDOWN(($R$117+ROUNDDOWN(($A69*IF(501&lt;=$A69,$R$128,IF(101&lt;=$A69,$R$127,IF(51&lt;=$A69,$R$126,IF(31&lt;=$A69,$R$125,IF(21&lt;=$A69,$R$124,IF(11&lt;=$A69,$R$123,IF(1&lt;=$A69,$R$122,0)))))))),0))*1.1,0)</f>
        <v>25484</v>
      </c>
      <c r="R69" s="101">
        <f t="shared" ref="R69:R109" si="34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ref="S69:S109" si="35">SUM(Q69:R69)</f>
        <v>38948</v>
      </c>
      <c r="T69" s="103">
        <f t="shared" si="19"/>
        <v>1254</v>
      </c>
      <c r="U69" s="104">
        <f t="shared" si="19"/>
        <v>674</v>
      </c>
      <c r="V69" s="105">
        <f t="shared" si="19"/>
        <v>1928</v>
      </c>
      <c r="W69" s="106">
        <f t="shared" si="20"/>
        <v>4224</v>
      </c>
      <c r="X69" s="86">
        <f t="shared" si="20"/>
        <v>2244</v>
      </c>
      <c r="Y69" s="87">
        <f t="shared" si="20"/>
        <v>6468</v>
      </c>
      <c r="Z69" s="107">
        <f t="shared" si="21"/>
        <v>1.1986829727187207</v>
      </c>
      <c r="AA69" s="83">
        <f t="shared" si="21"/>
        <v>1.2</v>
      </c>
      <c r="AB69" s="83">
        <f t="shared" si="21"/>
        <v>1.1991379310344827</v>
      </c>
    </row>
    <row r="70" spans="1:28" s="57" customFormat="1" ht="18" customHeight="1" x14ac:dyDescent="0.25">
      <c r="A70" s="84">
        <v>65</v>
      </c>
      <c r="B70" s="85">
        <f>ROUNDDOWN(($C$117+ROUNDDOWN(($A70*IF(501&lt;=$A70,$C$128,IF(101&lt;=$A70,$C$127,IF(51&lt;=$A70,$C$126,IF(31&lt;=$A70,$C$125,IF(21&lt;=$A70,$C$124,IF(11&lt;=$A70,$C$123,IF(1&lt;=$A70,$C$122,0)))))))),0))*1.1,0)</f>
        <v>21450</v>
      </c>
      <c r="C70" s="106">
        <f t="shared" si="22"/>
        <v>11385</v>
      </c>
      <c r="D70" s="111">
        <f t="shared" si="23"/>
        <v>32835</v>
      </c>
      <c r="E70" s="88">
        <f>ROUNDDOWN(($F$117+ROUNDDOWN(($A70*IF(501&lt;=$A70,$F$128,IF(101&lt;=$A70,$F$127,IF(51&lt;=$A70,$F$126,IF(31&lt;=$A70,$F$125,IF(21&lt;=$A70,$F$124,IF(11&lt;=$A70,$F$123,IF(1&lt;=$A70,$F$122,0)))))))),0))*1.1,0)</f>
        <v>22948</v>
      </c>
      <c r="F70" s="89">
        <f t="shared" si="24"/>
        <v>12146</v>
      </c>
      <c r="G70" s="90">
        <f t="shared" si="25"/>
        <v>35094</v>
      </c>
      <c r="H70" s="91">
        <f t="shared" si="26"/>
        <v>1498</v>
      </c>
      <c r="I70" s="92">
        <f t="shared" si="27"/>
        <v>761</v>
      </c>
      <c r="J70" s="93">
        <f t="shared" si="28"/>
        <v>2259</v>
      </c>
      <c r="K70" s="94">
        <f>ROUNDDOWN(($L$117+ROUNDDOWN(($A70*IF(501&lt;=$A70,$L$128,IF(101&lt;=$A70,$L$127,IF(51&lt;=$A70,$L$126,IF(31&lt;=$A70,$L$125,IF(21&lt;=$A70,$L$124,IF(11&lt;=$A70,$L$123,IF(1&lt;=$A70,$L$122,0)))))))),0))*1.1,0)</f>
        <v>24446</v>
      </c>
      <c r="L70" s="95">
        <f t="shared" si="29"/>
        <v>12978</v>
      </c>
      <c r="M70" s="96">
        <f t="shared" si="30"/>
        <v>37424</v>
      </c>
      <c r="N70" s="97">
        <f t="shared" si="31"/>
        <v>1498</v>
      </c>
      <c r="O70" s="98">
        <f t="shared" si="32"/>
        <v>832</v>
      </c>
      <c r="P70" s="99">
        <f t="shared" si="33"/>
        <v>2330</v>
      </c>
      <c r="Q70" s="100">
        <f>ROUNDDOWN(($R$117+ROUNDDOWN(($A70*IF(501&lt;=$A70,$R$128,IF(101&lt;=$A70,$R$127,IF(51&lt;=$A70,$R$126,IF(31&lt;=$A70,$R$125,IF(21&lt;=$A70,$R$124,IF(11&lt;=$A70,$R$123,IF(1&lt;=$A70,$R$122,0)))))))),0))*1.1,0)</f>
        <v>25711</v>
      </c>
      <c r="R70" s="101">
        <f t="shared" si="34"/>
        <v>13662</v>
      </c>
      <c r="S70" s="102">
        <f t="shared" si="35"/>
        <v>39373</v>
      </c>
      <c r="T70" s="103">
        <f t="shared" si="19"/>
        <v>1265</v>
      </c>
      <c r="U70" s="104">
        <f t="shared" si="19"/>
        <v>684</v>
      </c>
      <c r="V70" s="105">
        <f t="shared" si="19"/>
        <v>1949</v>
      </c>
      <c r="W70" s="106">
        <f t="shared" ref="W70:Y109" si="36">Q70-B70</f>
        <v>4261</v>
      </c>
      <c r="X70" s="86">
        <f t="shared" si="36"/>
        <v>2277</v>
      </c>
      <c r="Y70" s="87">
        <f t="shared" si="36"/>
        <v>6538</v>
      </c>
      <c r="Z70" s="107">
        <f t="shared" ref="Z70:AB109" si="37">Q70/B70</f>
        <v>1.1986480186480186</v>
      </c>
      <c r="AA70" s="83">
        <f t="shared" si="37"/>
        <v>1.2</v>
      </c>
      <c r="AB70" s="83">
        <f t="shared" si="37"/>
        <v>1.1991167961017206</v>
      </c>
    </row>
    <row r="71" spans="1:28" s="57" customFormat="1" ht="18" customHeight="1" x14ac:dyDescent="0.25">
      <c r="A71" s="84">
        <v>66</v>
      </c>
      <c r="B71" s="85">
        <f>ROUNDDOWN(($C$117+ROUNDDOWN(($A71*IF(501&lt;=$A71,$C$128,IF(101&lt;=$A71,$C$127,IF(51&lt;=$A71,$C$126,IF(31&lt;=$A71,$C$125,IF(21&lt;=$A71,$C$124,IF(11&lt;=$A71,$C$123,IF(1&lt;=$A71,$C$122,0)))))))),0))*1.1,0)</f>
        <v>21639</v>
      </c>
      <c r="C71" s="106">
        <f t="shared" si="22"/>
        <v>11550</v>
      </c>
      <c r="D71" s="111">
        <f t="shared" si="23"/>
        <v>33189</v>
      </c>
      <c r="E71" s="88">
        <f>ROUNDDOWN(($F$117+ROUNDDOWN(($A71*IF(501&lt;=$A71,$F$128,IF(101&lt;=$A71,$F$127,IF(51&lt;=$A71,$F$126,IF(31&lt;=$A71,$F$125,IF(21&lt;=$A71,$F$124,IF(11&lt;=$A71,$F$123,IF(1&lt;=$A71,$F$122,0)))))))),0))*1.1,0)</f>
        <v>23150</v>
      </c>
      <c r="F71" s="89">
        <f t="shared" si="24"/>
        <v>12322</v>
      </c>
      <c r="G71" s="90">
        <f t="shared" si="25"/>
        <v>35472</v>
      </c>
      <c r="H71" s="91">
        <f t="shared" si="26"/>
        <v>1511</v>
      </c>
      <c r="I71" s="92">
        <f t="shared" si="27"/>
        <v>772</v>
      </c>
      <c r="J71" s="93">
        <f t="shared" si="28"/>
        <v>2283</v>
      </c>
      <c r="K71" s="94">
        <f>ROUNDDOWN(($L$117+ROUNDDOWN(($A71*IF(501&lt;=$A71,$L$128,IF(101&lt;=$A71,$L$127,IF(51&lt;=$A71,$L$126,IF(31&lt;=$A71,$L$125,IF(21&lt;=$A71,$L$124,IF(11&lt;=$A71,$L$123,IF(1&lt;=$A71,$L$122,0)))))))),0))*1.1,0)</f>
        <v>24662</v>
      </c>
      <c r="L71" s="95">
        <f t="shared" si="29"/>
        <v>13167</v>
      </c>
      <c r="M71" s="96">
        <f t="shared" si="30"/>
        <v>37829</v>
      </c>
      <c r="N71" s="97">
        <f t="shared" si="31"/>
        <v>1512</v>
      </c>
      <c r="O71" s="98">
        <f t="shared" si="32"/>
        <v>845</v>
      </c>
      <c r="P71" s="99">
        <f t="shared" si="33"/>
        <v>2357</v>
      </c>
      <c r="Q71" s="100">
        <f>ROUNDDOWN(($R$117+ROUNDDOWN(($A71*IF(501&lt;=$A71,$R$128,IF(101&lt;=$A71,$R$127,IF(51&lt;=$A71,$R$126,IF(31&lt;=$A71,$R$125,IF(21&lt;=$A71,$R$124,IF(11&lt;=$A71,$R$123,IF(1&lt;=$A71,$R$122,0)))))))),0))*1.1,0)</f>
        <v>25938</v>
      </c>
      <c r="R71" s="101">
        <f t="shared" si="34"/>
        <v>13860</v>
      </c>
      <c r="S71" s="102">
        <f t="shared" si="35"/>
        <v>39798</v>
      </c>
      <c r="T71" s="103">
        <f t="shared" si="19"/>
        <v>1276</v>
      </c>
      <c r="U71" s="104">
        <f t="shared" si="19"/>
        <v>693</v>
      </c>
      <c r="V71" s="105">
        <f t="shared" si="19"/>
        <v>1969</v>
      </c>
      <c r="W71" s="106">
        <f t="shared" si="36"/>
        <v>4299</v>
      </c>
      <c r="X71" s="86">
        <f t="shared" si="36"/>
        <v>2310</v>
      </c>
      <c r="Y71" s="87">
        <f t="shared" si="36"/>
        <v>6609</v>
      </c>
      <c r="Z71" s="107">
        <f t="shared" si="37"/>
        <v>1.1986690697352003</v>
      </c>
      <c r="AA71" s="83">
        <f t="shared" si="37"/>
        <v>1.2</v>
      </c>
      <c r="AB71" s="83">
        <f t="shared" si="37"/>
        <v>1.1991322426105036</v>
      </c>
    </row>
    <row r="72" spans="1:28" s="57" customFormat="1" ht="18" customHeight="1" x14ac:dyDescent="0.25">
      <c r="A72" s="84">
        <v>67</v>
      </c>
      <c r="B72" s="85">
        <f>ROUNDDOWN(($C$117+ROUNDDOWN(($A72*IF(501&lt;=$A72,$C$128,IF(101&lt;=$A72,$C$127,IF(51&lt;=$A72,$C$126,IF(31&lt;=$A72,$C$125,IF(21&lt;=$A72,$C$124,IF(11&lt;=$A72,$C$123,IF(1&lt;=$A72,$C$122,0)))))))),0))*1.1,0)</f>
        <v>21828</v>
      </c>
      <c r="C72" s="106">
        <f t="shared" si="22"/>
        <v>11715</v>
      </c>
      <c r="D72" s="111">
        <f t="shared" si="23"/>
        <v>33543</v>
      </c>
      <c r="E72" s="88">
        <f>ROUNDDOWN(($F$117+ROUNDDOWN(($A72*IF(501&lt;=$A72,$F$128,IF(101&lt;=$A72,$F$127,IF(51&lt;=$A72,$F$126,IF(31&lt;=$A72,$F$125,IF(21&lt;=$A72,$F$124,IF(11&lt;=$A72,$F$123,IF(1&lt;=$A72,$F$122,0)))))))),0))*1.1,0)</f>
        <v>23353</v>
      </c>
      <c r="F72" s="89">
        <f t="shared" si="24"/>
        <v>12498</v>
      </c>
      <c r="G72" s="90">
        <f t="shared" si="25"/>
        <v>35851</v>
      </c>
      <c r="H72" s="91">
        <f t="shared" si="26"/>
        <v>1525</v>
      </c>
      <c r="I72" s="92">
        <f t="shared" si="27"/>
        <v>783</v>
      </c>
      <c r="J72" s="93">
        <f t="shared" si="28"/>
        <v>2308</v>
      </c>
      <c r="K72" s="94">
        <f>ROUNDDOWN(($L$117+ROUNDDOWN(($A72*IF(501&lt;=$A72,$L$128,IF(101&lt;=$A72,$L$127,IF(51&lt;=$A72,$L$126,IF(31&lt;=$A72,$L$125,IF(21&lt;=$A72,$L$124,IF(11&lt;=$A72,$L$123,IF(1&lt;=$A72,$L$122,0)))))))),0))*1.1,0)</f>
        <v>24877</v>
      </c>
      <c r="L72" s="95">
        <f t="shared" si="29"/>
        <v>13355</v>
      </c>
      <c r="M72" s="96">
        <f t="shared" si="30"/>
        <v>38232</v>
      </c>
      <c r="N72" s="97">
        <f t="shared" si="31"/>
        <v>1524</v>
      </c>
      <c r="O72" s="98">
        <f t="shared" si="32"/>
        <v>857</v>
      </c>
      <c r="P72" s="99">
        <f t="shared" si="33"/>
        <v>2381</v>
      </c>
      <c r="Q72" s="100">
        <f>ROUNDDOWN(($R$117+ROUNDDOWN(($A72*IF(501&lt;=$A72,$R$128,IF(101&lt;=$A72,$R$127,IF(51&lt;=$A72,$R$126,IF(31&lt;=$A72,$R$125,IF(21&lt;=$A72,$R$124,IF(11&lt;=$A72,$R$123,IF(1&lt;=$A72,$R$122,0)))))))),0))*1.1,0)</f>
        <v>26164</v>
      </c>
      <c r="R72" s="101">
        <f t="shared" si="34"/>
        <v>14058</v>
      </c>
      <c r="S72" s="102">
        <f t="shared" si="35"/>
        <v>40222</v>
      </c>
      <c r="T72" s="103">
        <f t="shared" si="19"/>
        <v>1287</v>
      </c>
      <c r="U72" s="104">
        <f t="shared" si="19"/>
        <v>703</v>
      </c>
      <c r="V72" s="105">
        <f t="shared" si="19"/>
        <v>1990</v>
      </c>
      <c r="W72" s="106">
        <f t="shared" si="36"/>
        <v>4336</v>
      </c>
      <c r="X72" s="86">
        <f t="shared" si="36"/>
        <v>2343</v>
      </c>
      <c r="Y72" s="87">
        <f t="shared" si="36"/>
        <v>6679</v>
      </c>
      <c r="Z72" s="107">
        <f t="shared" si="37"/>
        <v>1.1986439435587319</v>
      </c>
      <c r="AA72" s="83">
        <f t="shared" si="37"/>
        <v>1.2</v>
      </c>
      <c r="AB72" s="83">
        <f t="shared" si="37"/>
        <v>1.199117550606684</v>
      </c>
    </row>
    <row r="73" spans="1:28" s="57" customFormat="1" ht="18" customHeight="1" x14ac:dyDescent="0.25">
      <c r="A73" s="84">
        <v>68</v>
      </c>
      <c r="B73" s="85">
        <f>ROUNDDOWN(($C$117+ROUNDDOWN(($A73*IF(501&lt;=$A73,$C$128,IF(101&lt;=$A73,$C$127,IF(51&lt;=$A73,$C$126,IF(31&lt;=$A73,$C$125,IF(21&lt;=$A73,$C$124,IF(11&lt;=$A73,$C$123,IF(1&lt;=$A73,$C$122,0)))))))),0))*1.1,0)</f>
        <v>22017</v>
      </c>
      <c r="C73" s="106">
        <f t="shared" si="22"/>
        <v>11880</v>
      </c>
      <c r="D73" s="111">
        <f t="shared" si="23"/>
        <v>33897</v>
      </c>
      <c r="E73" s="88">
        <f>ROUNDDOWN(($F$117+ROUNDDOWN(($A73*IF(501&lt;=$A73,$F$128,IF(101&lt;=$A73,$F$127,IF(51&lt;=$A73,$F$126,IF(31&lt;=$A73,$F$125,IF(21&lt;=$A73,$F$124,IF(11&lt;=$A73,$F$123,IF(1&lt;=$A73,$F$122,0)))))))),0))*1.1,0)</f>
        <v>23555</v>
      </c>
      <c r="F73" s="89">
        <f t="shared" si="24"/>
        <v>12674</v>
      </c>
      <c r="G73" s="90">
        <f t="shared" si="25"/>
        <v>36229</v>
      </c>
      <c r="H73" s="91">
        <f t="shared" si="26"/>
        <v>1538</v>
      </c>
      <c r="I73" s="92">
        <f t="shared" si="27"/>
        <v>794</v>
      </c>
      <c r="J73" s="93">
        <f t="shared" si="28"/>
        <v>2332</v>
      </c>
      <c r="K73" s="94">
        <f>ROUNDDOWN(($L$117+ROUNDDOWN(($A73*IF(501&lt;=$A73,$L$128,IF(101&lt;=$A73,$L$127,IF(51&lt;=$A73,$L$126,IF(31&lt;=$A73,$L$125,IF(21&lt;=$A73,$L$124,IF(11&lt;=$A73,$L$123,IF(1&lt;=$A73,$L$122,0)))))))),0))*1.1,0)</f>
        <v>25093</v>
      </c>
      <c r="L73" s="95">
        <f t="shared" si="29"/>
        <v>13543</v>
      </c>
      <c r="M73" s="96">
        <f t="shared" si="30"/>
        <v>38636</v>
      </c>
      <c r="N73" s="97">
        <f t="shared" si="31"/>
        <v>1538</v>
      </c>
      <c r="O73" s="98">
        <f t="shared" si="32"/>
        <v>869</v>
      </c>
      <c r="P73" s="99">
        <f t="shared" si="33"/>
        <v>2407</v>
      </c>
      <c r="Q73" s="100">
        <f>ROUNDDOWN(($R$117+ROUNDDOWN(($A73*IF(501&lt;=$A73,$R$128,IF(101&lt;=$A73,$R$127,IF(51&lt;=$A73,$R$126,IF(31&lt;=$A73,$R$125,IF(21&lt;=$A73,$R$124,IF(11&lt;=$A73,$R$123,IF(1&lt;=$A73,$R$122,0)))))))),0))*1.1,0)</f>
        <v>26391</v>
      </c>
      <c r="R73" s="101">
        <f t="shared" si="34"/>
        <v>14256</v>
      </c>
      <c r="S73" s="102">
        <f t="shared" si="35"/>
        <v>40647</v>
      </c>
      <c r="T73" s="103">
        <f t="shared" si="19"/>
        <v>1298</v>
      </c>
      <c r="U73" s="104">
        <f t="shared" si="19"/>
        <v>713</v>
      </c>
      <c r="V73" s="105">
        <f t="shared" si="19"/>
        <v>2011</v>
      </c>
      <c r="W73" s="106">
        <f t="shared" si="36"/>
        <v>4374</v>
      </c>
      <c r="X73" s="86">
        <f t="shared" si="36"/>
        <v>2376</v>
      </c>
      <c r="Y73" s="87">
        <f t="shared" si="36"/>
        <v>6750</v>
      </c>
      <c r="Z73" s="107">
        <f t="shared" si="37"/>
        <v>1.1986646682109279</v>
      </c>
      <c r="AA73" s="83">
        <f t="shared" si="37"/>
        <v>1.2</v>
      </c>
      <c r="AB73" s="83">
        <f t="shared" si="37"/>
        <v>1.1991326666076645</v>
      </c>
    </row>
    <row r="74" spans="1:28" s="57" customFormat="1" ht="18" customHeight="1" x14ac:dyDescent="0.25">
      <c r="A74" s="84">
        <v>69</v>
      </c>
      <c r="B74" s="85">
        <f>ROUNDDOWN(($C$117+ROUNDDOWN(($A74*IF(501&lt;=$A74,$C$128,IF(101&lt;=$A74,$C$127,IF(51&lt;=$A74,$C$126,IF(31&lt;=$A74,$C$125,IF(21&lt;=$A74,$C$124,IF(11&lt;=$A74,$C$123,IF(1&lt;=$A74,$C$122,0)))))))),0))*1.1,0)</f>
        <v>22206</v>
      </c>
      <c r="C74" s="106">
        <f t="shared" si="22"/>
        <v>12045</v>
      </c>
      <c r="D74" s="111">
        <f t="shared" si="23"/>
        <v>34251</v>
      </c>
      <c r="E74" s="88">
        <f>ROUNDDOWN(($F$117+ROUNDDOWN(($A74*IF(501&lt;=$A74,$F$128,IF(101&lt;=$A74,$F$127,IF(51&lt;=$A74,$F$126,IF(31&lt;=$A74,$F$125,IF(21&lt;=$A74,$F$124,IF(11&lt;=$A74,$F$123,IF(1&lt;=$A74,$F$122,0)))))))),0))*1.1,0)</f>
        <v>23757</v>
      </c>
      <c r="F74" s="89">
        <f t="shared" si="24"/>
        <v>12850</v>
      </c>
      <c r="G74" s="90">
        <f t="shared" si="25"/>
        <v>36607</v>
      </c>
      <c r="H74" s="91">
        <f t="shared" si="26"/>
        <v>1551</v>
      </c>
      <c r="I74" s="92">
        <f t="shared" si="27"/>
        <v>805</v>
      </c>
      <c r="J74" s="93">
        <f t="shared" si="28"/>
        <v>2356</v>
      </c>
      <c r="K74" s="94">
        <f>ROUNDDOWN(($L$117+ROUNDDOWN(($A74*IF(501&lt;=$A74,$L$128,IF(101&lt;=$A74,$L$127,IF(51&lt;=$A74,$L$126,IF(31&lt;=$A74,$L$125,IF(21&lt;=$A74,$L$124,IF(11&lt;=$A74,$L$123,IF(1&lt;=$A74,$L$122,0)))))))),0))*1.1,0)</f>
        <v>25308</v>
      </c>
      <c r="L74" s="95">
        <f t="shared" si="29"/>
        <v>13731</v>
      </c>
      <c r="M74" s="96">
        <f t="shared" si="30"/>
        <v>39039</v>
      </c>
      <c r="N74" s="97">
        <f t="shared" si="31"/>
        <v>1551</v>
      </c>
      <c r="O74" s="98">
        <f t="shared" si="32"/>
        <v>881</v>
      </c>
      <c r="P74" s="99">
        <f t="shared" si="33"/>
        <v>2432</v>
      </c>
      <c r="Q74" s="100">
        <f>ROUNDDOWN(($R$117+ROUNDDOWN(($A74*IF(501&lt;=$A74,$R$128,IF(101&lt;=$A74,$R$127,IF(51&lt;=$A74,$R$126,IF(31&lt;=$A74,$R$125,IF(21&lt;=$A74,$R$124,IF(11&lt;=$A74,$R$123,IF(1&lt;=$A74,$R$122,0)))))))),0))*1.1,0)</f>
        <v>26617</v>
      </c>
      <c r="R74" s="101">
        <f t="shared" si="34"/>
        <v>14454</v>
      </c>
      <c r="S74" s="102">
        <f t="shared" si="35"/>
        <v>41071</v>
      </c>
      <c r="T74" s="103">
        <f t="shared" si="19"/>
        <v>1309</v>
      </c>
      <c r="U74" s="104">
        <f t="shared" si="19"/>
        <v>723</v>
      </c>
      <c r="V74" s="105">
        <f t="shared" si="19"/>
        <v>2032</v>
      </c>
      <c r="W74" s="106">
        <f t="shared" si="36"/>
        <v>4411</v>
      </c>
      <c r="X74" s="86">
        <f t="shared" si="36"/>
        <v>2409</v>
      </c>
      <c r="Y74" s="87">
        <f t="shared" si="36"/>
        <v>6820</v>
      </c>
      <c r="Z74" s="107">
        <f t="shared" si="37"/>
        <v>1.1986400072052599</v>
      </c>
      <c r="AA74" s="83">
        <f t="shared" si="37"/>
        <v>1.2</v>
      </c>
      <c r="AB74" s="83">
        <f t="shared" si="37"/>
        <v>1.1991182739190096</v>
      </c>
    </row>
    <row r="75" spans="1:28" s="57" customFormat="1" ht="18" customHeight="1" x14ac:dyDescent="0.25">
      <c r="A75" s="84">
        <v>70</v>
      </c>
      <c r="B75" s="85">
        <f>ROUNDDOWN(($C$117+ROUNDDOWN(($A75*IF(501&lt;=$A75,$C$128,IF(101&lt;=$A75,$C$127,IF(51&lt;=$A75,$C$126,IF(31&lt;=$A75,$C$125,IF(21&lt;=$A75,$C$124,IF(11&lt;=$A75,$C$123,IF(1&lt;=$A75,$C$122,0)))))))),0))*1.1,0)</f>
        <v>22396</v>
      </c>
      <c r="C75" s="106">
        <f t="shared" si="22"/>
        <v>12210</v>
      </c>
      <c r="D75" s="111">
        <f t="shared" si="23"/>
        <v>34606</v>
      </c>
      <c r="E75" s="88">
        <f>ROUNDDOWN(($F$117+ROUNDDOWN(($A75*IF(501&lt;=$A75,$F$128,IF(101&lt;=$A75,$F$127,IF(51&lt;=$A75,$F$126,IF(31&lt;=$A75,$F$125,IF(21&lt;=$A75,$F$124,IF(11&lt;=$A75,$F$123,IF(1&lt;=$A75,$F$122,0)))))))),0))*1.1,0)</f>
        <v>23960</v>
      </c>
      <c r="F75" s="89">
        <f t="shared" si="24"/>
        <v>13026</v>
      </c>
      <c r="G75" s="90">
        <f t="shared" si="25"/>
        <v>36986</v>
      </c>
      <c r="H75" s="91">
        <f t="shared" si="26"/>
        <v>1564</v>
      </c>
      <c r="I75" s="92">
        <f t="shared" si="27"/>
        <v>816</v>
      </c>
      <c r="J75" s="93">
        <f t="shared" si="28"/>
        <v>2380</v>
      </c>
      <c r="K75" s="94">
        <f>ROUNDDOWN(($L$117+ROUNDDOWN(($A75*IF(501&lt;=$A75,$L$128,IF(101&lt;=$A75,$L$127,IF(51&lt;=$A75,$L$126,IF(31&lt;=$A75,$L$125,IF(21&lt;=$A75,$L$124,IF(11&lt;=$A75,$L$123,IF(1&lt;=$A75,$L$122,0)))))))),0))*1.1,0)</f>
        <v>25524</v>
      </c>
      <c r="L75" s="95">
        <f t="shared" si="29"/>
        <v>13919</v>
      </c>
      <c r="M75" s="96">
        <f t="shared" si="30"/>
        <v>39443</v>
      </c>
      <c r="N75" s="97">
        <f t="shared" si="31"/>
        <v>1564</v>
      </c>
      <c r="O75" s="98">
        <f t="shared" si="32"/>
        <v>893</v>
      </c>
      <c r="P75" s="99">
        <f t="shared" si="33"/>
        <v>2457</v>
      </c>
      <c r="Q75" s="100">
        <f>ROUNDDOWN(($R$117+ROUNDDOWN(($A75*IF(501&lt;=$A75,$R$128,IF(101&lt;=$A75,$R$127,IF(51&lt;=$A75,$R$126,IF(31&lt;=$A75,$R$125,IF(21&lt;=$A75,$R$124,IF(11&lt;=$A75,$R$123,IF(1&lt;=$A75,$R$122,0)))))))),0))*1.1,0)</f>
        <v>26844</v>
      </c>
      <c r="R75" s="101">
        <f t="shared" si="34"/>
        <v>14652</v>
      </c>
      <c r="S75" s="102">
        <f t="shared" si="35"/>
        <v>41496</v>
      </c>
      <c r="T75" s="103">
        <f t="shared" si="19"/>
        <v>1320</v>
      </c>
      <c r="U75" s="104">
        <f t="shared" si="19"/>
        <v>733</v>
      </c>
      <c r="V75" s="105">
        <f t="shared" si="19"/>
        <v>2053</v>
      </c>
      <c r="W75" s="106">
        <f t="shared" si="36"/>
        <v>4448</v>
      </c>
      <c r="X75" s="86">
        <f t="shared" si="36"/>
        <v>2442</v>
      </c>
      <c r="Y75" s="87">
        <f t="shared" si="36"/>
        <v>6890</v>
      </c>
      <c r="Z75" s="107">
        <f t="shared" si="37"/>
        <v>1.19860689408823</v>
      </c>
      <c r="AA75" s="83">
        <f t="shared" si="37"/>
        <v>1.2</v>
      </c>
      <c r="AB75" s="83">
        <f t="shared" si="37"/>
        <v>1.199098422238918</v>
      </c>
    </row>
    <row r="76" spans="1:28" s="57" customFormat="1" ht="18" customHeight="1" x14ac:dyDescent="0.25">
      <c r="A76" s="84">
        <v>71</v>
      </c>
      <c r="B76" s="85">
        <f>ROUNDDOWN(($C$117+ROUNDDOWN(($A76*IF(501&lt;=$A76,$C$128,IF(101&lt;=$A76,$C$127,IF(51&lt;=$A76,$C$126,IF(31&lt;=$A76,$C$125,IF(21&lt;=$A76,$C$124,IF(11&lt;=$A76,$C$123,IF(1&lt;=$A76,$C$122,0)))))))),0))*1.1,0)</f>
        <v>22585</v>
      </c>
      <c r="C76" s="106">
        <f t="shared" si="22"/>
        <v>12375</v>
      </c>
      <c r="D76" s="111">
        <f t="shared" si="23"/>
        <v>34960</v>
      </c>
      <c r="E76" s="88">
        <f>ROUNDDOWN(($F$117+ROUNDDOWN(($A76*IF(501&lt;=$A76,$F$128,IF(101&lt;=$A76,$F$127,IF(51&lt;=$A76,$F$126,IF(31&lt;=$A76,$F$125,IF(21&lt;=$A76,$F$124,IF(11&lt;=$A76,$F$123,IF(1&lt;=$A76,$F$122,0)))))))),0))*1.1,0)</f>
        <v>24162</v>
      </c>
      <c r="F76" s="89">
        <f t="shared" si="24"/>
        <v>13202</v>
      </c>
      <c r="G76" s="90">
        <f t="shared" si="25"/>
        <v>37364</v>
      </c>
      <c r="H76" s="91">
        <f t="shared" si="26"/>
        <v>1577</v>
      </c>
      <c r="I76" s="92">
        <f t="shared" si="27"/>
        <v>827</v>
      </c>
      <c r="J76" s="93">
        <f t="shared" si="28"/>
        <v>2404</v>
      </c>
      <c r="K76" s="94">
        <f>ROUNDDOWN(($L$117+ROUNDDOWN(($A76*IF(501&lt;=$A76,$L$128,IF(101&lt;=$A76,$L$127,IF(51&lt;=$A76,$L$126,IF(31&lt;=$A76,$L$125,IF(21&lt;=$A76,$L$124,IF(11&lt;=$A76,$L$123,IF(1&lt;=$A76,$L$122,0)))))))),0))*1.1,0)</f>
        <v>25740</v>
      </c>
      <c r="L76" s="95">
        <f t="shared" si="29"/>
        <v>14107</v>
      </c>
      <c r="M76" s="96">
        <f t="shared" si="30"/>
        <v>39847</v>
      </c>
      <c r="N76" s="97">
        <f t="shared" si="31"/>
        <v>1578</v>
      </c>
      <c r="O76" s="98">
        <f t="shared" si="32"/>
        <v>905</v>
      </c>
      <c r="P76" s="99">
        <f t="shared" si="33"/>
        <v>2483</v>
      </c>
      <c r="Q76" s="100">
        <f>ROUNDDOWN(($R$117+ROUNDDOWN(($A76*IF(501&lt;=$A76,$R$128,IF(101&lt;=$A76,$R$127,IF(51&lt;=$A76,$R$126,IF(31&lt;=$A76,$R$125,IF(21&lt;=$A76,$R$124,IF(11&lt;=$A76,$R$123,IF(1&lt;=$A76,$R$122,0)))))))),0))*1.1,0)</f>
        <v>27071</v>
      </c>
      <c r="R76" s="101">
        <f t="shared" si="34"/>
        <v>14850</v>
      </c>
      <c r="S76" s="102">
        <f t="shared" si="35"/>
        <v>41921</v>
      </c>
      <c r="T76" s="103">
        <f t="shared" si="19"/>
        <v>1331</v>
      </c>
      <c r="U76" s="104">
        <f t="shared" si="19"/>
        <v>743</v>
      </c>
      <c r="V76" s="105">
        <f t="shared" si="19"/>
        <v>2074</v>
      </c>
      <c r="W76" s="106">
        <f t="shared" si="36"/>
        <v>4486</v>
      </c>
      <c r="X76" s="86">
        <f t="shared" si="36"/>
        <v>2475</v>
      </c>
      <c r="Y76" s="87">
        <f t="shared" si="36"/>
        <v>6961</v>
      </c>
      <c r="Z76" s="107">
        <f t="shared" si="37"/>
        <v>1.198627407571397</v>
      </c>
      <c r="AA76" s="83">
        <f t="shared" si="37"/>
        <v>1.2</v>
      </c>
      <c r="AB76" s="83">
        <f t="shared" si="37"/>
        <v>1.1991132723112128</v>
      </c>
    </row>
    <row r="77" spans="1:28" s="57" customFormat="1" ht="18" customHeight="1" x14ac:dyDescent="0.25">
      <c r="A77" s="84">
        <v>72</v>
      </c>
      <c r="B77" s="85">
        <f>ROUNDDOWN(($C$117+ROUNDDOWN(($A77*IF(501&lt;=$A77,$C$128,IF(101&lt;=$A77,$C$127,IF(51&lt;=$A77,$C$126,IF(31&lt;=$A77,$C$125,IF(21&lt;=$A77,$C$124,IF(11&lt;=$A77,$C$123,IF(1&lt;=$A77,$C$122,0)))))))),0))*1.1,0)</f>
        <v>22774</v>
      </c>
      <c r="C77" s="106">
        <f t="shared" si="22"/>
        <v>12540</v>
      </c>
      <c r="D77" s="111">
        <f t="shared" si="23"/>
        <v>35314</v>
      </c>
      <c r="E77" s="88">
        <f>ROUNDDOWN(($F$117+ROUNDDOWN(($A77*IF(501&lt;=$A77,$F$128,IF(101&lt;=$A77,$F$127,IF(51&lt;=$A77,$F$126,IF(31&lt;=$A77,$F$125,IF(21&lt;=$A77,$F$124,IF(11&lt;=$A77,$F$123,IF(1&lt;=$A77,$F$122,0)))))))),0))*1.1,0)</f>
        <v>24365</v>
      </c>
      <c r="F77" s="89">
        <f t="shared" si="24"/>
        <v>13378</v>
      </c>
      <c r="G77" s="90">
        <f t="shared" si="25"/>
        <v>37743</v>
      </c>
      <c r="H77" s="91">
        <f t="shared" si="26"/>
        <v>1591</v>
      </c>
      <c r="I77" s="92">
        <f t="shared" si="27"/>
        <v>838</v>
      </c>
      <c r="J77" s="93">
        <f t="shared" si="28"/>
        <v>2429</v>
      </c>
      <c r="K77" s="94">
        <f>ROUNDDOWN(($L$117+ROUNDDOWN(($A77*IF(501&lt;=$A77,$L$128,IF(101&lt;=$A77,$L$127,IF(51&lt;=$A77,$L$126,IF(31&lt;=$A77,$L$125,IF(21&lt;=$A77,$L$124,IF(11&lt;=$A77,$L$123,IF(1&lt;=$A77,$L$122,0)))))))),0))*1.1,0)</f>
        <v>25955</v>
      </c>
      <c r="L77" s="95">
        <f t="shared" si="29"/>
        <v>14295</v>
      </c>
      <c r="M77" s="96">
        <f t="shared" si="30"/>
        <v>40250</v>
      </c>
      <c r="N77" s="97">
        <f t="shared" si="31"/>
        <v>1590</v>
      </c>
      <c r="O77" s="98">
        <f t="shared" si="32"/>
        <v>917</v>
      </c>
      <c r="P77" s="99">
        <f t="shared" si="33"/>
        <v>2507</v>
      </c>
      <c r="Q77" s="100">
        <f>ROUNDDOWN(($R$117+ROUNDDOWN(($A77*IF(501&lt;=$A77,$R$128,IF(101&lt;=$A77,$R$127,IF(51&lt;=$A77,$R$126,IF(31&lt;=$A77,$R$125,IF(21&lt;=$A77,$R$124,IF(11&lt;=$A77,$R$123,IF(1&lt;=$A77,$R$122,0)))))))),0))*1.1,0)</f>
        <v>27297</v>
      </c>
      <c r="R77" s="101">
        <f t="shared" si="34"/>
        <v>15048</v>
      </c>
      <c r="S77" s="102">
        <f t="shared" si="35"/>
        <v>42345</v>
      </c>
      <c r="T77" s="103">
        <f t="shared" si="19"/>
        <v>1342</v>
      </c>
      <c r="U77" s="104">
        <f t="shared" si="19"/>
        <v>753</v>
      </c>
      <c r="V77" s="105">
        <f t="shared" si="19"/>
        <v>2095</v>
      </c>
      <c r="W77" s="106">
        <f t="shared" si="36"/>
        <v>4523</v>
      </c>
      <c r="X77" s="86">
        <f t="shared" si="36"/>
        <v>2508</v>
      </c>
      <c r="Y77" s="87">
        <f t="shared" si="36"/>
        <v>7031</v>
      </c>
      <c r="Z77" s="107">
        <f t="shared" si="37"/>
        <v>1.1986036708527268</v>
      </c>
      <c r="AA77" s="83">
        <f t="shared" si="37"/>
        <v>1.2</v>
      </c>
      <c r="AB77" s="83">
        <f t="shared" si="37"/>
        <v>1.199099507277567</v>
      </c>
    </row>
    <row r="78" spans="1:28" s="57" customFormat="1" ht="18" customHeight="1" x14ac:dyDescent="0.25">
      <c r="A78" s="84">
        <v>73</v>
      </c>
      <c r="B78" s="85">
        <f>ROUNDDOWN(($C$117+ROUNDDOWN(($A78*IF(501&lt;=$A78,$C$128,IF(101&lt;=$A78,$C$127,IF(51&lt;=$A78,$C$126,IF(31&lt;=$A78,$C$125,IF(21&lt;=$A78,$C$124,IF(11&lt;=$A78,$C$123,IF(1&lt;=$A78,$C$122,0)))))))),0))*1.1,0)</f>
        <v>22963</v>
      </c>
      <c r="C78" s="106">
        <f t="shared" si="22"/>
        <v>12705</v>
      </c>
      <c r="D78" s="111">
        <f t="shared" si="23"/>
        <v>35668</v>
      </c>
      <c r="E78" s="88">
        <f>ROUNDDOWN(($F$117+ROUNDDOWN(($A78*IF(501&lt;=$A78,$F$128,IF(101&lt;=$A78,$F$127,IF(51&lt;=$A78,$F$126,IF(31&lt;=$A78,$F$125,IF(21&lt;=$A78,$F$124,IF(11&lt;=$A78,$F$123,IF(1&lt;=$A78,$F$122,0)))))))),0))*1.1,0)</f>
        <v>24567</v>
      </c>
      <c r="F78" s="89">
        <f t="shared" si="24"/>
        <v>13554</v>
      </c>
      <c r="G78" s="90">
        <f t="shared" si="25"/>
        <v>38121</v>
      </c>
      <c r="H78" s="91">
        <f t="shared" si="26"/>
        <v>1604</v>
      </c>
      <c r="I78" s="92">
        <f t="shared" si="27"/>
        <v>849</v>
      </c>
      <c r="J78" s="93">
        <f t="shared" si="28"/>
        <v>2453</v>
      </c>
      <c r="K78" s="94">
        <f>ROUNDDOWN(($L$117+ROUNDDOWN(($A78*IF(501&lt;=$A78,$L$128,IF(101&lt;=$A78,$L$127,IF(51&lt;=$A78,$L$126,IF(31&lt;=$A78,$L$125,IF(21&lt;=$A78,$L$124,IF(11&lt;=$A78,$L$123,IF(1&lt;=$A78,$L$122,0)))))))),0))*1.1,0)</f>
        <v>26171</v>
      </c>
      <c r="L78" s="95">
        <f t="shared" si="29"/>
        <v>14483</v>
      </c>
      <c r="M78" s="96">
        <f t="shared" si="30"/>
        <v>40654</v>
      </c>
      <c r="N78" s="97">
        <f t="shared" si="31"/>
        <v>1604</v>
      </c>
      <c r="O78" s="98">
        <f t="shared" si="32"/>
        <v>929</v>
      </c>
      <c r="P78" s="99">
        <f t="shared" si="33"/>
        <v>2533</v>
      </c>
      <c r="Q78" s="100">
        <f>ROUNDDOWN(($R$117+ROUNDDOWN(($A78*IF(501&lt;=$A78,$R$128,IF(101&lt;=$A78,$R$127,IF(51&lt;=$A78,$R$126,IF(31&lt;=$A78,$R$125,IF(21&lt;=$A78,$R$124,IF(11&lt;=$A78,$R$123,IF(1&lt;=$A78,$R$122,0)))))))),0))*1.1,0)</f>
        <v>27524</v>
      </c>
      <c r="R78" s="101">
        <f t="shared" si="34"/>
        <v>15246</v>
      </c>
      <c r="S78" s="102">
        <f t="shared" si="35"/>
        <v>42770</v>
      </c>
      <c r="T78" s="103">
        <f t="shared" si="19"/>
        <v>1353</v>
      </c>
      <c r="U78" s="104">
        <f t="shared" si="19"/>
        <v>763</v>
      </c>
      <c r="V78" s="105">
        <f t="shared" si="19"/>
        <v>2116</v>
      </c>
      <c r="W78" s="106">
        <f t="shared" si="36"/>
        <v>4561</v>
      </c>
      <c r="X78" s="86">
        <f t="shared" si="36"/>
        <v>2541</v>
      </c>
      <c r="Y78" s="87">
        <f t="shared" si="36"/>
        <v>7102</v>
      </c>
      <c r="Z78" s="107">
        <f t="shared" si="37"/>
        <v>1.1986238731873013</v>
      </c>
      <c r="AA78" s="83">
        <f t="shared" si="37"/>
        <v>1.2</v>
      </c>
      <c r="AB78" s="83">
        <f t="shared" si="37"/>
        <v>1.1991140518111472</v>
      </c>
    </row>
    <row r="79" spans="1:28" s="57" customFormat="1" ht="18" customHeight="1" x14ac:dyDescent="0.25">
      <c r="A79" s="84">
        <v>74</v>
      </c>
      <c r="B79" s="85">
        <f>ROUNDDOWN(($C$117+ROUNDDOWN(($A79*IF(501&lt;=$A79,$C$128,IF(101&lt;=$A79,$C$127,IF(51&lt;=$A79,$C$126,IF(31&lt;=$A79,$C$125,IF(21&lt;=$A79,$C$124,IF(11&lt;=$A79,$C$123,IF(1&lt;=$A79,$C$122,0)))))))),0))*1.1,0)</f>
        <v>23152</v>
      </c>
      <c r="C79" s="106">
        <f t="shared" si="22"/>
        <v>12870</v>
      </c>
      <c r="D79" s="111">
        <f t="shared" si="23"/>
        <v>36022</v>
      </c>
      <c r="E79" s="88">
        <f>ROUNDDOWN(($F$117+ROUNDDOWN(($A79*IF(501&lt;=$A79,$F$128,IF(101&lt;=$A79,$F$127,IF(51&lt;=$A79,$F$126,IF(31&lt;=$A79,$F$125,IF(21&lt;=$A79,$F$124,IF(11&lt;=$A79,$F$123,IF(1&lt;=$A79,$F$122,0)))))))),0))*1.1,0)</f>
        <v>24769</v>
      </c>
      <c r="F79" s="89">
        <f t="shared" si="24"/>
        <v>13730</v>
      </c>
      <c r="G79" s="90">
        <f t="shared" si="25"/>
        <v>38499</v>
      </c>
      <c r="H79" s="91">
        <f t="shared" si="26"/>
        <v>1617</v>
      </c>
      <c r="I79" s="92">
        <f t="shared" si="27"/>
        <v>860</v>
      </c>
      <c r="J79" s="93">
        <f t="shared" si="28"/>
        <v>2477</v>
      </c>
      <c r="K79" s="94">
        <f>ROUNDDOWN(($L$117+ROUNDDOWN(($A79*IF(501&lt;=$A79,$L$128,IF(101&lt;=$A79,$L$127,IF(51&lt;=$A79,$L$126,IF(31&lt;=$A79,$L$125,IF(21&lt;=$A79,$L$124,IF(11&lt;=$A79,$L$123,IF(1&lt;=$A79,$L$122,0)))))))),0))*1.1,0)</f>
        <v>26386</v>
      </c>
      <c r="L79" s="95">
        <f t="shared" si="29"/>
        <v>14671</v>
      </c>
      <c r="M79" s="96">
        <f t="shared" si="30"/>
        <v>41057</v>
      </c>
      <c r="N79" s="97">
        <f t="shared" si="31"/>
        <v>1617</v>
      </c>
      <c r="O79" s="98">
        <f t="shared" si="32"/>
        <v>941</v>
      </c>
      <c r="P79" s="99">
        <f t="shared" si="33"/>
        <v>2558</v>
      </c>
      <c r="Q79" s="100">
        <f>ROUNDDOWN(($R$117+ROUNDDOWN(($A79*IF(501&lt;=$A79,$R$128,IF(101&lt;=$A79,$R$127,IF(51&lt;=$A79,$R$126,IF(31&lt;=$A79,$R$125,IF(21&lt;=$A79,$R$124,IF(11&lt;=$A79,$R$123,IF(1&lt;=$A79,$R$122,0)))))))),0))*1.1,0)</f>
        <v>27750</v>
      </c>
      <c r="R79" s="101">
        <f t="shared" si="34"/>
        <v>15444</v>
      </c>
      <c r="S79" s="102">
        <f t="shared" si="35"/>
        <v>43194</v>
      </c>
      <c r="T79" s="103">
        <f t="shared" si="19"/>
        <v>1364</v>
      </c>
      <c r="U79" s="104">
        <f t="shared" si="19"/>
        <v>773</v>
      </c>
      <c r="V79" s="105">
        <f t="shared" si="19"/>
        <v>2137</v>
      </c>
      <c r="W79" s="106">
        <f t="shared" si="36"/>
        <v>4598</v>
      </c>
      <c r="X79" s="86">
        <f t="shared" si="36"/>
        <v>2574</v>
      </c>
      <c r="Y79" s="87">
        <f t="shared" si="36"/>
        <v>7172</v>
      </c>
      <c r="Z79" s="107">
        <f t="shared" si="37"/>
        <v>1.1986005528680028</v>
      </c>
      <c r="AA79" s="83">
        <f t="shared" si="37"/>
        <v>1.2</v>
      </c>
      <c r="AB79" s="83">
        <f t="shared" si="37"/>
        <v>1.1991005496640941</v>
      </c>
    </row>
    <row r="80" spans="1:28" s="57" customFormat="1" ht="18" customHeight="1" x14ac:dyDescent="0.25">
      <c r="A80" s="84">
        <v>75</v>
      </c>
      <c r="B80" s="85">
        <f>ROUNDDOWN(($C$117+ROUNDDOWN(($A80*IF(501&lt;=$A80,$C$128,IF(101&lt;=$A80,$C$127,IF(51&lt;=$A80,$C$126,IF(31&lt;=$A80,$C$125,IF(21&lt;=$A80,$C$124,IF(11&lt;=$A80,$C$123,IF(1&lt;=$A80,$C$122,0)))))))),0))*1.1,0)</f>
        <v>23342</v>
      </c>
      <c r="C80" s="106">
        <f t="shared" si="22"/>
        <v>13035</v>
      </c>
      <c r="D80" s="111">
        <f t="shared" si="23"/>
        <v>36377</v>
      </c>
      <c r="E80" s="88">
        <f>ROUNDDOWN(($F$117+ROUNDDOWN(($A80*IF(501&lt;=$A80,$F$128,IF(101&lt;=$A80,$F$127,IF(51&lt;=$A80,$F$126,IF(31&lt;=$A80,$F$125,IF(21&lt;=$A80,$F$124,IF(11&lt;=$A80,$F$123,IF(1&lt;=$A80,$F$122,0)))))))),0))*1.1,0)</f>
        <v>24972</v>
      </c>
      <c r="F80" s="89">
        <f t="shared" si="24"/>
        <v>13906</v>
      </c>
      <c r="G80" s="90">
        <f t="shared" si="25"/>
        <v>38878</v>
      </c>
      <c r="H80" s="91">
        <f t="shared" si="26"/>
        <v>1630</v>
      </c>
      <c r="I80" s="92">
        <f t="shared" si="27"/>
        <v>871</v>
      </c>
      <c r="J80" s="93">
        <f t="shared" si="28"/>
        <v>2501</v>
      </c>
      <c r="K80" s="94">
        <f>ROUNDDOWN(($L$117+ROUNDDOWN(($A80*IF(501&lt;=$A80,$L$128,IF(101&lt;=$A80,$L$127,IF(51&lt;=$A80,$L$126,IF(31&lt;=$A80,$L$125,IF(21&lt;=$A80,$L$124,IF(11&lt;=$A80,$L$123,IF(1&lt;=$A80,$L$122,0)))))))),0))*1.1,0)</f>
        <v>26602</v>
      </c>
      <c r="L80" s="95">
        <f t="shared" si="29"/>
        <v>14859</v>
      </c>
      <c r="M80" s="96">
        <f t="shared" si="30"/>
        <v>41461</v>
      </c>
      <c r="N80" s="97">
        <f t="shared" si="31"/>
        <v>1630</v>
      </c>
      <c r="O80" s="98">
        <f t="shared" si="32"/>
        <v>953</v>
      </c>
      <c r="P80" s="99">
        <f t="shared" si="33"/>
        <v>2583</v>
      </c>
      <c r="Q80" s="100">
        <f>ROUNDDOWN(($R$117+ROUNDDOWN(($A80*IF(501&lt;=$A80,$R$128,IF(101&lt;=$A80,$R$127,IF(51&lt;=$A80,$R$126,IF(31&lt;=$A80,$R$125,IF(21&lt;=$A80,$R$124,IF(11&lt;=$A80,$R$123,IF(1&lt;=$A80,$R$122,0)))))))),0))*1.1,0)</f>
        <v>27977</v>
      </c>
      <c r="R80" s="101">
        <f t="shared" si="34"/>
        <v>15642</v>
      </c>
      <c r="S80" s="102">
        <f t="shared" si="35"/>
        <v>43619</v>
      </c>
      <c r="T80" s="103">
        <f t="shared" si="19"/>
        <v>1375</v>
      </c>
      <c r="U80" s="104">
        <f t="shared" si="19"/>
        <v>783</v>
      </c>
      <c r="V80" s="105">
        <f t="shared" si="19"/>
        <v>2158</v>
      </c>
      <c r="W80" s="106">
        <f t="shared" si="36"/>
        <v>4635</v>
      </c>
      <c r="X80" s="86">
        <f t="shared" si="36"/>
        <v>2607</v>
      </c>
      <c r="Y80" s="87">
        <f t="shared" si="36"/>
        <v>7242</v>
      </c>
      <c r="Z80" s="107">
        <f t="shared" si="37"/>
        <v>1.1985691029046355</v>
      </c>
      <c r="AA80" s="83">
        <f t="shared" si="37"/>
        <v>1.2</v>
      </c>
      <c r="AB80" s="83">
        <f t="shared" si="37"/>
        <v>1.1990818374247465</v>
      </c>
    </row>
    <row r="81" spans="1:28" s="57" customFormat="1" ht="18" customHeight="1" x14ac:dyDescent="0.25">
      <c r="A81" s="84">
        <v>76</v>
      </c>
      <c r="B81" s="85">
        <f>ROUNDDOWN(($C$117+ROUNDDOWN(($A81*IF(501&lt;=$A81,$C$128,IF(101&lt;=$A81,$C$127,IF(51&lt;=$A81,$C$126,IF(31&lt;=$A81,$C$125,IF(21&lt;=$A81,$C$124,IF(11&lt;=$A81,$C$123,IF(1&lt;=$A81,$C$122,0)))))))),0))*1.1,0)</f>
        <v>23531</v>
      </c>
      <c r="C81" s="106">
        <f t="shared" si="22"/>
        <v>13200</v>
      </c>
      <c r="D81" s="111">
        <f t="shared" si="23"/>
        <v>36731</v>
      </c>
      <c r="E81" s="88">
        <f>ROUNDDOWN(($F$117+ROUNDDOWN(($A81*IF(501&lt;=$A81,$F$128,IF(101&lt;=$A81,$F$127,IF(51&lt;=$A81,$F$126,IF(31&lt;=$A81,$F$125,IF(21&lt;=$A81,$F$124,IF(11&lt;=$A81,$F$123,IF(1&lt;=$A81,$F$122,0)))))))),0))*1.1,0)</f>
        <v>25174</v>
      </c>
      <c r="F81" s="89">
        <f t="shared" si="24"/>
        <v>14082</v>
      </c>
      <c r="G81" s="90">
        <f t="shared" si="25"/>
        <v>39256</v>
      </c>
      <c r="H81" s="91">
        <f t="shared" si="26"/>
        <v>1643</v>
      </c>
      <c r="I81" s="92">
        <f t="shared" si="27"/>
        <v>882</v>
      </c>
      <c r="J81" s="93">
        <f t="shared" si="28"/>
        <v>2525</v>
      </c>
      <c r="K81" s="94">
        <f>ROUNDDOWN(($L$117+ROUNDDOWN(($A81*IF(501&lt;=$A81,$L$128,IF(101&lt;=$A81,$L$127,IF(51&lt;=$A81,$L$126,IF(31&lt;=$A81,$L$125,IF(21&lt;=$A81,$L$124,IF(11&lt;=$A81,$L$123,IF(1&lt;=$A81,$L$122,0)))))))),0))*1.1,0)</f>
        <v>26818</v>
      </c>
      <c r="L81" s="95">
        <f t="shared" si="29"/>
        <v>15048</v>
      </c>
      <c r="M81" s="96">
        <f t="shared" si="30"/>
        <v>41866</v>
      </c>
      <c r="N81" s="97">
        <f t="shared" si="31"/>
        <v>1644</v>
      </c>
      <c r="O81" s="98">
        <f t="shared" si="32"/>
        <v>966</v>
      </c>
      <c r="P81" s="99">
        <f t="shared" si="33"/>
        <v>2610</v>
      </c>
      <c r="Q81" s="100">
        <f>ROUNDDOWN(($R$117+ROUNDDOWN(($A81*IF(501&lt;=$A81,$R$128,IF(101&lt;=$A81,$R$127,IF(51&lt;=$A81,$R$126,IF(31&lt;=$A81,$R$125,IF(21&lt;=$A81,$R$124,IF(11&lt;=$A81,$R$123,IF(1&lt;=$A81,$R$122,0)))))))),0))*1.1,0)</f>
        <v>28204</v>
      </c>
      <c r="R81" s="101">
        <f t="shared" si="34"/>
        <v>15840</v>
      </c>
      <c r="S81" s="102">
        <f t="shared" si="35"/>
        <v>44044</v>
      </c>
      <c r="T81" s="103">
        <f t="shared" si="19"/>
        <v>1386</v>
      </c>
      <c r="U81" s="104">
        <f t="shared" si="19"/>
        <v>792</v>
      </c>
      <c r="V81" s="105">
        <f t="shared" si="19"/>
        <v>2178</v>
      </c>
      <c r="W81" s="106">
        <f t="shared" si="36"/>
        <v>4673</v>
      </c>
      <c r="X81" s="86">
        <f t="shared" si="36"/>
        <v>2640</v>
      </c>
      <c r="Y81" s="87">
        <f t="shared" si="36"/>
        <v>7313</v>
      </c>
      <c r="Z81" s="107">
        <f t="shared" si="37"/>
        <v>1.1985890952360716</v>
      </c>
      <c r="AA81" s="83">
        <f t="shared" si="37"/>
        <v>1.2</v>
      </c>
      <c r="AB81" s="83">
        <f t="shared" si="37"/>
        <v>1.1990961313332062</v>
      </c>
    </row>
    <row r="82" spans="1:28" s="57" customFormat="1" ht="18" customHeight="1" x14ac:dyDescent="0.25">
      <c r="A82" s="84">
        <v>77</v>
      </c>
      <c r="B82" s="85">
        <f>ROUNDDOWN(($C$117+ROUNDDOWN(($A82*IF(501&lt;=$A82,$C$128,IF(101&lt;=$A82,$C$127,IF(51&lt;=$A82,$C$126,IF(31&lt;=$A82,$C$125,IF(21&lt;=$A82,$C$124,IF(11&lt;=$A82,$C$123,IF(1&lt;=$A82,$C$122,0)))))))),0))*1.1,0)</f>
        <v>23720</v>
      </c>
      <c r="C82" s="106">
        <f t="shared" si="22"/>
        <v>13365</v>
      </c>
      <c r="D82" s="111">
        <f t="shared" si="23"/>
        <v>37085</v>
      </c>
      <c r="E82" s="88">
        <f>ROUNDDOWN(($F$117+ROUNDDOWN(($A82*IF(501&lt;=$A82,$F$128,IF(101&lt;=$A82,$F$127,IF(51&lt;=$A82,$F$126,IF(31&lt;=$A82,$F$125,IF(21&lt;=$A82,$F$124,IF(11&lt;=$A82,$F$123,IF(1&lt;=$A82,$F$122,0)))))))),0))*1.1,0)</f>
        <v>25377</v>
      </c>
      <c r="F82" s="89">
        <f t="shared" si="24"/>
        <v>14258</v>
      </c>
      <c r="G82" s="90">
        <f t="shared" si="25"/>
        <v>39635</v>
      </c>
      <c r="H82" s="91">
        <f t="shared" si="26"/>
        <v>1657</v>
      </c>
      <c r="I82" s="92">
        <f t="shared" si="27"/>
        <v>893</v>
      </c>
      <c r="J82" s="93">
        <f t="shared" si="28"/>
        <v>2550</v>
      </c>
      <c r="K82" s="94">
        <f>ROUNDDOWN(($L$117+ROUNDDOWN(($A82*IF(501&lt;=$A82,$L$128,IF(101&lt;=$A82,$L$127,IF(51&lt;=$A82,$L$126,IF(31&lt;=$A82,$L$125,IF(21&lt;=$A82,$L$124,IF(11&lt;=$A82,$L$123,IF(1&lt;=$A82,$L$122,0)))))))),0))*1.1,0)</f>
        <v>27033</v>
      </c>
      <c r="L82" s="95">
        <f t="shared" si="29"/>
        <v>15236</v>
      </c>
      <c r="M82" s="96">
        <f t="shared" si="30"/>
        <v>42269</v>
      </c>
      <c r="N82" s="97">
        <f t="shared" si="31"/>
        <v>1656</v>
      </c>
      <c r="O82" s="98">
        <f t="shared" si="32"/>
        <v>978</v>
      </c>
      <c r="P82" s="99">
        <f t="shared" si="33"/>
        <v>2634</v>
      </c>
      <c r="Q82" s="100">
        <f>ROUNDDOWN(($R$117+ROUNDDOWN(($A82*IF(501&lt;=$A82,$R$128,IF(101&lt;=$A82,$R$127,IF(51&lt;=$A82,$R$126,IF(31&lt;=$A82,$R$125,IF(21&lt;=$A82,$R$124,IF(11&lt;=$A82,$R$123,IF(1&lt;=$A82,$R$122,0)))))))),0))*1.1,0)</f>
        <v>28430</v>
      </c>
      <c r="R82" s="101">
        <f t="shared" si="34"/>
        <v>16038</v>
      </c>
      <c r="S82" s="102">
        <f t="shared" si="35"/>
        <v>44468</v>
      </c>
      <c r="T82" s="103">
        <f t="shared" si="19"/>
        <v>1397</v>
      </c>
      <c r="U82" s="104">
        <f t="shared" si="19"/>
        <v>802</v>
      </c>
      <c r="V82" s="105">
        <f t="shared" si="19"/>
        <v>2199</v>
      </c>
      <c r="W82" s="106">
        <f t="shared" si="36"/>
        <v>4710</v>
      </c>
      <c r="X82" s="86">
        <f t="shared" si="36"/>
        <v>2673</v>
      </c>
      <c r="Y82" s="87">
        <f t="shared" si="36"/>
        <v>7383</v>
      </c>
      <c r="Z82" s="107">
        <f t="shared" si="37"/>
        <v>1.1985666104553119</v>
      </c>
      <c r="AA82" s="83">
        <f t="shared" si="37"/>
        <v>1.2</v>
      </c>
      <c r="AB82" s="83">
        <f t="shared" si="37"/>
        <v>1.1990831872724821</v>
      </c>
    </row>
    <row r="83" spans="1:28" s="57" customFormat="1" ht="18" customHeight="1" x14ac:dyDescent="0.25">
      <c r="A83" s="84">
        <v>78</v>
      </c>
      <c r="B83" s="85">
        <f>ROUNDDOWN(($C$117+ROUNDDOWN(($A83*IF(501&lt;=$A83,$C$128,IF(101&lt;=$A83,$C$127,IF(51&lt;=$A83,$C$126,IF(31&lt;=$A83,$C$125,IF(21&lt;=$A83,$C$124,IF(11&lt;=$A83,$C$123,IF(1&lt;=$A83,$C$122,0)))))))),0))*1.1,0)</f>
        <v>23909</v>
      </c>
      <c r="C83" s="106">
        <f t="shared" si="22"/>
        <v>13530</v>
      </c>
      <c r="D83" s="111">
        <f t="shared" si="23"/>
        <v>37439</v>
      </c>
      <c r="E83" s="88">
        <f>ROUNDDOWN(($F$117+ROUNDDOWN(($A83*IF(501&lt;=$A83,$F$128,IF(101&lt;=$A83,$F$127,IF(51&lt;=$A83,$F$126,IF(31&lt;=$A83,$F$125,IF(21&lt;=$A83,$F$124,IF(11&lt;=$A83,$F$123,IF(1&lt;=$A83,$F$122,0)))))))),0))*1.1,0)</f>
        <v>25579</v>
      </c>
      <c r="F83" s="89">
        <f t="shared" si="24"/>
        <v>14434</v>
      </c>
      <c r="G83" s="90">
        <f t="shared" si="25"/>
        <v>40013</v>
      </c>
      <c r="H83" s="91">
        <f t="shared" si="26"/>
        <v>1670</v>
      </c>
      <c r="I83" s="92">
        <f t="shared" si="27"/>
        <v>904</v>
      </c>
      <c r="J83" s="93">
        <f t="shared" si="28"/>
        <v>2574</v>
      </c>
      <c r="K83" s="94">
        <f>ROUNDDOWN(($L$117+ROUNDDOWN(($A83*IF(501&lt;=$A83,$L$128,IF(101&lt;=$A83,$L$127,IF(51&lt;=$A83,$L$126,IF(31&lt;=$A83,$L$125,IF(21&lt;=$A83,$L$124,IF(11&lt;=$A83,$L$123,IF(1&lt;=$A83,$L$122,0)))))))),0))*1.1,0)</f>
        <v>27249</v>
      </c>
      <c r="L83" s="95">
        <f t="shared" si="29"/>
        <v>15424</v>
      </c>
      <c r="M83" s="96">
        <f t="shared" si="30"/>
        <v>42673</v>
      </c>
      <c r="N83" s="97">
        <f t="shared" si="31"/>
        <v>1670</v>
      </c>
      <c r="O83" s="98">
        <f t="shared" si="32"/>
        <v>990</v>
      </c>
      <c r="P83" s="99">
        <f t="shared" si="33"/>
        <v>2660</v>
      </c>
      <c r="Q83" s="100">
        <f>ROUNDDOWN(($R$117+ROUNDDOWN(($A83*IF(501&lt;=$A83,$R$128,IF(101&lt;=$A83,$R$127,IF(51&lt;=$A83,$R$126,IF(31&lt;=$A83,$R$125,IF(21&lt;=$A83,$R$124,IF(11&lt;=$A83,$R$123,IF(1&lt;=$A83,$R$122,0)))))))),0))*1.1,0)</f>
        <v>28657</v>
      </c>
      <c r="R83" s="101">
        <f t="shared" si="34"/>
        <v>16236</v>
      </c>
      <c r="S83" s="102">
        <f t="shared" si="35"/>
        <v>44893</v>
      </c>
      <c r="T83" s="103">
        <f t="shared" si="19"/>
        <v>1408</v>
      </c>
      <c r="U83" s="104">
        <f t="shared" si="19"/>
        <v>812</v>
      </c>
      <c r="V83" s="105">
        <f t="shared" si="19"/>
        <v>2220</v>
      </c>
      <c r="W83" s="106">
        <f t="shared" si="36"/>
        <v>4748</v>
      </c>
      <c r="X83" s="86">
        <f t="shared" si="36"/>
        <v>2706</v>
      </c>
      <c r="Y83" s="87">
        <f t="shared" si="36"/>
        <v>7454</v>
      </c>
      <c r="Z83" s="107">
        <f t="shared" si="37"/>
        <v>1.1985863064118114</v>
      </c>
      <c r="AA83" s="83">
        <f t="shared" si="37"/>
        <v>1.2</v>
      </c>
      <c r="AB83" s="83">
        <f t="shared" si="37"/>
        <v>1.1990971981089238</v>
      </c>
    </row>
    <row r="84" spans="1:28" s="57" customFormat="1" ht="18" customHeight="1" x14ac:dyDescent="0.25">
      <c r="A84" s="84">
        <v>79</v>
      </c>
      <c r="B84" s="85">
        <f>ROUNDDOWN(($C$117+ROUNDDOWN(($A84*IF(501&lt;=$A84,$C$128,IF(101&lt;=$A84,$C$127,IF(51&lt;=$A84,$C$126,IF(31&lt;=$A84,$C$125,IF(21&lt;=$A84,$C$124,IF(11&lt;=$A84,$C$123,IF(1&lt;=$A84,$C$122,0)))))))),0))*1.1,0)</f>
        <v>24098</v>
      </c>
      <c r="C84" s="106">
        <f t="shared" si="22"/>
        <v>13695</v>
      </c>
      <c r="D84" s="111">
        <f t="shared" si="23"/>
        <v>37793</v>
      </c>
      <c r="E84" s="88">
        <f>ROUNDDOWN(($F$117+ROUNDDOWN(($A84*IF(501&lt;=$A84,$F$128,IF(101&lt;=$A84,$F$127,IF(51&lt;=$A84,$F$126,IF(31&lt;=$A84,$F$125,IF(21&lt;=$A84,$F$124,IF(11&lt;=$A84,$F$123,IF(1&lt;=$A84,$F$122,0)))))))),0))*1.1,0)</f>
        <v>25781</v>
      </c>
      <c r="F84" s="89">
        <f t="shared" si="24"/>
        <v>14610</v>
      </c>
      <c r="G84" s="90">
        <f t="shared" si="25"/>
        <v>40391</v>
      </c>
      <c r="H84" s="91">
        <f t="shared" si="26"/>
        <v>1683</v>
      </c>
      <c r="I84" s="92">
        <f t="shared" si="27"/>
        <v>915</v>
      </c>
      <c r="J84" s="93">
        <f t="shared" si="28"/>
        <v>2598</v>
      </c>
      <c r="K84" s="94">
        <f>ROUNDDOWN(($L$117+ROUNDDOWN(($A84*IF(501&lt;=$A84,$L$128,IF(101&lt;=$A84,$L$127,IF(51&lt;=$A84,$L$126,IF(31&lt;=$A84,$L$125,IF(21&lt;=$A84,$L$124,IF(11&lt;=$A84,$L$123,IF(1&lt;=$A84,$L$122,0)))))))),0))*1.1,0)</f>
        <v>27464</v>
      </c>
      <c r="L84" s="95">
        <f t="shared" si="29"/>
        <v>15612</v>
      </c>
      <c r="M84" s="96">
        <f t="shared" si="30"/>
        <v>43076</v>
      </c>
      <c r="N84" s="97">
        <f t="shared" si="31"/>
        <v>1683</v>
      </c>
      <c r="O84" s="98">
        <f t="shared" si="32"/>
        <v>1002</v>
      </c>
      <c r="P84" s="99">
        <f t="shared" si="33"/>
        <v>2685</v>
      </c>
      <c r="Q84" s="100">
        <f>ROUNDDOWN(($R$117+ROUNDDOWN(($A84*IF(501&lt;=$A84,$R$128,IF(101&lt;=$A84,$R$127,IF(51&lt;=$A84,$R$126,IF(31&lt;=$A84,$R$125,IF(21&lt;=$A84,$R$124,IF(11&lt;=$A84,$R$123,IF(1&lt;=$A84,$R$122,0)))))))),0))*1.1,0)</f>
        <v>28883</v>
      </c>
      <c r="R84" s="101">
        <f t="shared" si="34"/>
        <v>16434</v>
      </c>
      <c r="S84" s="102">
        <f t="shared" si="35"/>
        <v>45317</v>
      </c>
      <c r="T84" s="103">
        <f t="shared" ref="T84:V109" si="38">Q84-K84</f>
        <v>1419</v>
      </c>
      <c r="U84" s="104">
        <f t="shared" si="38"/>
        <v>822</v>
      </c>
      <c r="V84" s="105">
        <f t="shared" si="38"/>
        <v>2241</v>
      </c>
      <c r="W84" s="106">
        <f t="shared" si="36"/>
        <v>4785</v>
      </c>
      <c r="X84" s="86">
        <f t="shared" si="36"/>
        <v>2739</v>
      </c>
      <c r="Y84" s="87">
        <f t="shared" si="36"/>
        <v>7524</v>
      </c>
      <c r="Z84" s="107">
        <f t="shared" si="37"/>
        <v>1.1985641961988547</v>
      </c>
      <c r="AA84" s="83">
        <f t="shared" si="37"/>
        <v>1.2</v>
      </c>
      <c r="AB84" s="83">
        <f t="shared" si="37"/>
        <v>1.1990844865451273</v>
      </c>
    </row>
    <row r="85" spans="1:28" s="57" customFormat="1" ht="18" customHeight="1" x14ac:dyDescent="0.25">
      <c r="A85" s="84">
        <v>80</v>
      </c>
      <c r="B85" s="85">
        <f>ROUNDDOWN(($C$117+ROUNDDOWN(($A85*IF(501&lt;=$A85,$C$128,IF(101&lt;=$A85,$C$127,IF(51&lt;=$A85,$C$126,IF(31&lt;=$A85,$C$125,IF(21&lt;=$A85,$C$124,IF(11&lt;=$A85,$C$123,IF(1&lt;=$A85,$C$122,0)))))))),0))*1.1,0)</f>
        <v>24288</v>
      </c>
      <c r="C85" s="106">
        <f t="shared" si="22"/>
        <v>13860</v>
      </c>
      <c r="D85" s="111">
        <f t="shared" si="23"/>
        <v>38148</v>
      </c>
      <c r="E85" s="88">
        <f>ROUNDDOWN(($F$117+ROUNDDOWN(($A85*IF(501&lt;=$A85,$F$128,IF(101&lt;=$A85,$F$127,IF(51&lt;=$A85,$F$126,IF(31&lt;=$A85,$F$125,IF(21&lt;=$A85,$F$124,IF(11&lt;=$A85,$F$123,IF(1&lt;=$A85,$F$122,0)))))))),0))*1.1,0)</f>
        <v>25984</v>
      </c>
      <c r="F85" s="89">
        <f t="shared" si="24"/>
        <v>14786</v>
      </c>
      <c r="G85" s="90">
        <f t="shared" si="25"/>
        <v>40770</v>
      </c>
      <c r="H85" s="91">
        <f t="shared" si="26"/>
        <v>1696</v>
      </c>
      <c r="I85" s="92">
        <f t="shared" si="27"/>
        <v>926</v>
      </c>
      <c r="J85" s="93">
        <f t="shared" si="28"/>
        <v>2622</v>
      </c>
      <c r="K85" s="94">
        <f>ROUNDDOWN(($L$117+ROUNDDOWN(($A85*IF(501&lt;=$A85,$L$128,IF(101&lt;=$A85,$L$127,IF(51&lt;=$A85,$L$126,IF(31&lt;=$A85,$L$125,IF(21&lt;=$A85,$L$124,IF(11&lt;=$A85,$L$123,IF(1&lt;=$A85,$L$122,0)))))))),0))*1.1,0)</f>
        <v>27680</v>
      </c>
      <c r="L85" s="95">
        <f t="shared" si="29"/>
        <v>15800</v>
      </c>
      <c r="M85" s="96">
        <f t="shared" si="30"/>
        <v>43480</v>
      </c>
      <c r="N85" s="97">
        <f t="shared" si="31"/>
        <v>1696</v>
      </c>
      <c r="O85" s="98">
        <f t="shared" si="32"/>
        <v>1014</v>
      </c>
      <c r="P85" s="99">
        <f t="shared" si="33"/>
        <v>2710</v>
      </c>
      <c r="Q85" s="100">
        <f>ROUNDDOWN(($R$117+ROUNDDOWN(($A85*IF(501&lt;=$A85,$R$128,IF(101&lt;=$A85,$R$127,IF(51&lt;=$A85,$R$126,IF(31&lt;=$A85,$R$125,IF(21&lt;=$A85,$R$124,IF(11&lt;=$A85,$R$123,IF(1&lt;=$A85,$R$122,0)))))))),0))*1.1,0)</f>
        <v>29110</v>
      </c>
      <c r="R85" s="101">
        <f t="shared" si="34"/>
        <v>16632</v>
      </c>
      <c r="S85" s="102">
        <f t="shared" si="35"/>
        <v>45742</v>
      </c>
      <c r="T85" s="103">
        <f t="shared" si="38"/>
        <v>1430</v>
      </c>
      <c r="U85" s="104">
        <f t="shared" si="38"/>
        <v>832</v>
      </c>
      <c r="V85" s="105">
        <f t="shared" si="38"/>
        <v>2262</v>
      </c>
      <c r="W85" s="106">
        <f t="shared" si="36"/>
        <v>4822</v>
      </c>
      <c r="X85" s="86">
        <f t="shared" si="36"/>
        <v>2772</v>
      </c>
      <c r="Y85" s="87">
        <f t="shared" si="36"/>
        <v>7594</v>
      </c>
      <c r="Z85" s="107">
        <f t="shared" si="37"/>
        <v>1.1985342555994729</v>
      </c>
      <c r="AA85" s="83">
        <f t="shared" si="37"/>
        <v>1.2</v>
      </c>
      <c r="AB85" s="83">
        <f t="shared" si="37"/>
        <v>1.1990667924923981</v>
      </c>
    </row>
    <row r="86" spans="1:28" s="57" customFormat="1" ht="18" customHeight="1" x14ac:dyDescent="0.25">
      <c r="A86" s="84">
        <v>81</v>
      </c>
      <c r="B86" s="85">
        <f>ROUNDDOWN(($C$117+ROUNDDOWN(($A86*IF(501&lt;=$A86,$C$128,IF(101&lt;=$A86,$C$127,IF(51&lt;=$A86,$C$126,IF(31&lt;=$A86,$C$125,IF(21&lt;=$A86,$C$124,IF(11&lt;=$A86,$C$123,IF(1&lt;=$A86,$C$122,0)))))))),0))*1.1,0)</f>
        <v>24477</v>
      </c>
      <c r="C86" s="106">
        <f t="shared" si="22"/>
        <v>14025</v>
      </c>
      <c r="D86" s="111">
        <f t="shared" si="23"/>
        <v>38502</v>
      </c>
      <c r="E86" s="88">
        <f>ROUNDDOWN(($F$117+ROUNDDOWN(($A86*IF(501&lt;=$A86,$F$128,IF(101&lt;=$A86,$F$127,IF(51&lt;=$A86,$F$126,IF(31&lt;=$A86,$F$125,IF(21&lt;=$A86,$F$124,IF(11&lt;=$A86,$F$123,IF(1&lt;=$A86,$F$122,0)))))))),0))*1.1,0)</f>
        <v>26186</v>
      </c>
      <c r="F86" s="89">
        <f t="shared" si="24"/>
        <v>14962</v>
      </c>
      <c r="G86" s="90">
        <f t="shared" si="25"/>
        <v>41148</v>
      </c>
      <c r="H86" s="91">
        <f t="shared" si="26"/>
        <v>1709</v>
      </c>
      <c r="I86" s="92">
        <f t="shared" si="27"/>
        <v>937</v>
      </c>
      <c r="J86" s="93">
        <f t="shared" si="28"/>
        <v>2646</v>
      </c>
      <c r="K86" s="94">
        <f>ROUNDDOWN(($L$117+ROUNDDOWN(($A86*IF(501&lt;=$A86,$L$128,IF(101&lt;=$A86,$L$127,IF(51&lt;=$A86,$L$126,IF(31&lt;=$A86,$L$125,IF(21&lt;=$A86,$L$124,IF(11&lt;=$A86,$L$123,IF(1&lt;=$A86,$L$122,0)))))))),0))*1.1,0)</f>
        <v>27896</v>
      </c>
      <c r="L86" s="95">
        <f t="shared" si="29"/>
        <v>15988</v>
      </c>
      <c r="M86" s="96">
        <f t="shared" si="30"/>
        <v>43884</v>
      </c>
      <c r="N86" s="97">
        <f t="shared" si="31"/>
        <v>1710</v>
      </c>
      <c r="O86" s="98">
        <f t="shared" si="32"/>
        <v>1026</v>
      </c>
      <c r="P86" s="99">
        <f t="shared" si="33"/>
        <v>2736</v>
      </c>
      <c r="Q86" s="100">
        <f>ROUNDDOWN(($R$117+ROUNDDOWN(($A86*IF(501&lt;=$A86,$R$128,IF(101&lt;=$A86,$R$127,IF(51&lt;=$A86,$R$126,IF(31&lt;=$A86,$R$125,IF(21&lt;=$A86,$R$124,IF(11&lt;=$A86,$R$123,IF(1&lt;=$A86,$R$122,0)))))))),0))*1.1,0)</f>
        <v>29337</v>
      </c>
      <c r="R86" s="101">
        <f t="shared" si="34"/>
        <v>16830</v>
      </c>
      <c r="S86" s="102">
        <f t="shared" si="35"/>
        <v>46167</v>
      </c>
      <c r="T86" s="103">
        <f t="shared" si="38"/>
        <v>1441</v>
      </c>
      <c r="U86" s="104">
        <f t="shared" si="38"/>
        <v>842</v>
      </c>
      <c r="V86" s="105">
        <f t="shared" si="38"/>
        <v>2283</v>
      </c>
      <c r="W86" s="106">
        <f t="shared" si="36"/>
        <v>4860</v>
      </c>
      <c r="X86" s="86">
        <f t="shared" si="36"/>
        <v>2805</v>
      </c>
      <c r="Y86" s="87">
        <f t="shared" si="36"/>
        <v>7665</v>
      </c>
      <c r="Z86" s="107">
        <f t="shared" si="37"/>
        <v>1.1985537443314132</v>
      </c>
      <c r="AA86" s="83">
        <f t="shared" si="37"/>
        <v>1.2</v>
      </c>
      <c r="AB86" s="83">
        <f t="shared" si="37"/>
        <v>1.1990805672432601</v>
      </c>
    </row>
    <row r="87" spans="1:28" s="57" customFormat="1" ht="18" customHeight="1" x14ac:dyDescent="0.25">
      <c r="A87" s="84">
        <v>82</v>
      </c>
      <c r="B87" s="85">
        <f>ROUNDDOWN(($C$117+ROUNDDOWN(($A87*IF(501&lt;=$A87,$C$128,IF(101&lt;=$A87,$C$127,IF(51&lt;=$A87,$C$126,IF(31&lt;=$A87,$C$125,IF(21&lt;=$A87,$C$124,IF(11&lt;=$A87,$C$123,IF(1&lt;=$A87,$C$122,0)))))))),0))*1.1,0)</f>
        <v>24666</v>
      </c>
      <c r="C87" s="106">
        <f t="shared" si="22"/>
        <v>14190</v>
      </c>
      <c r="D87" s="111">
        <f t="shared" si="23"/>
        <v>38856</v>
      </c>
      <c r="E87" s="88">
        <f>ROUNDDOWN(($F$117+ROUNDDOWN(($A87*IF(501&lt;=$A87,$F$128,IF(101&lt;=$A87,$F$127,IF(51&lt;=$A87,$F$126,IF(31&lt;=$A87,$F$125,IF(21&lt;=$A87,$F$124,IF(11&lt;=$A87,$F$123,IF(1&lt;=$A87,$F$122,0)))))))),0))*1.1,0)</f>
        <v>26389</v>
      </c>
      <c r="F87" s="89">
        <f t="shared" si="24"/>
        <v>15138</v>
      </c>
      <c r="G87" s="90">
        <f t="shared" si="25"/>
        <v>41527</v>
      </c>
      <c r="H87" s="91">
        <f t="shared" si="26"/>
        <v>1723</v>
      </c>
      <c r="I87" s="92">
        <f t="shared" si="27"/>
        <v>948</v>
      </c>
      <c r="J87" s="93">
        <f t="shared" si="28"/>
        <v>2671</v>
      </c>
      <c r="K87" s="94">
        <f>ROUNDDOWN(($L$117+ROUNDDOWN(($A87*IF(501&lt;=$A87,$L$128,IF(101&lt;=$A87,$L$127,IF(51&lt;=$A87,$L$126,IF(31&lt;=$A87,$L$125,IF(21&lt;=$A87,$L$124,IF(11&lt;=$A87,$L$123,IF(1&lt;=$A87,$L$122,0)))))))),0))*1.1,0)</f>
        <v>28111</v>
      </c>
      <c r="L87" s="95">
        <f t="shared" si="29"/>
        <v>16176</v>
      </c>
      <c r="M87" s="96">
        <f t="shared" si="30"/>
        <v>44287</v>
      </c>
      <c r="N87" s="97">
        <f t="shared" si="31"/>
        <v>1722</v>
      </c>
      <c r="O87" s="98">
        <f t="shared" si="32"/>
        <v>1038</v>
      </c>
      <c r="P87" s="99">
        <f t="shared" si="33"/>
        <v>2760</v>
      </c>
      <c r="Q87" s="100">
        <f>ROUNDDOWN(($R$117+ROUNDDOWN(($A87*IF(501&lt;=$A87,$R$128,IF(101&lt;=$A87,$R$127,IF(51&lt;=$A87,$R$126,IF(31&lt;=$A87,$R$125,IF(21&lt;=$A87,$R$124,IF(11&lt;=$A87,$R$123,IF(1&lt;=$A87,$R$122,0)))))))),0))*1.1,0)</f>
        <v>29563</v>
      </c>
      <c r="R87" s="101">
        <f t="shared" si="34"/>
        <v>17028</v>
      </c>
      <c r="S87" s="102">
        <f t="shared" si="35"/>
        <v>46591</v>
      </c>
      <c r="T87" s="103">
        <f t="shared" si="38"/>
        <v>1452</v>
      </c>
      <c r="U87" s="104">
        <f t="shared" si="38"/>
        <v>852</v>
      </c>
      <c r="V87" s="105">
        <f t="shared" si="38"/>
        <v>2304</v>
      </c>
      <c r="W87" s="106">
        <f t="shared" si="36"/>
        <v>4897</v>
      </c>
      <c r="X87" s="86">
        <f t="shared" si="36"/>
        <v>2838</v>
      </c>
      <c r="Y87" s="87">
        <f t="shared" si="36"/>
        <v>7735</v>
      </c>
      <c r="Z87" s="107">
        <f t="shared" si="37"/>
        <v>1.1985323927673721</v>
      </c>
      <c r="AA87" s="83">
        <f t="shared" si="37"/>
        <v>1.2</v>
      </c>
      <c r="AB87" s="83">
        <f t="shared" si="37"/>
        <v>1.1990683549516161</v>
      </c>
    </row>
    <row r="88" spans="1:28" s="57" customFormat="1" ht="18" customHeight="1" x14ac:dyDescent="0.25">
      <c r="A88" s="84">
        <v>83</v>
      </c>
      <c r="B88" s="85">
        <f>ROUNDDOWN(($C$117+ROUNDDOWN(($A88*IF(501&lt;=$A88,$C$128,IF(101&lt;=$A88,$C$127,IF(51&lt;=$A88,$C$126,IF(31&lt;=$A88,$C$125,IF(21&lt;=$A88,$C$124,IF(11&lt;=$A88,$C$123,IF(1&lt;=$A88,$C$122,0)))))))),0))*1.1,0)</f>
        <v>24855</v>
      </c>
      <c r="C88" s="106">
        <f t="shared" si="22"/>
        <v>14355</v>
      </c>
      <c r="D88" s="111">
        <f t="shared" si="23"/>
        <v>39210</v>
      </c>
      <c r="E88" s="88">
        <f>ROUNDDOWN(($F$117+ROUNDDOWN(($A88*IF(501&lt;=$A88,$F$128,IF(101&lt;=$A88,$F$127,IF(51&lt;=$A88,$F$126,IF(31&lt;=$A88,$F$125,IF(21&lt;=$A88,$F$124,IF(11&lt;=$A88,$F$123,IF(1&lt;=$A88,$F$122,0)))))))),0))*1.1,0)</f>
        <v>26591</v>
      </c>
      <c r="F88" s="89">
        <f t="shared" si="24"/>
        <v>15314</v>
      </c>
      <c r="G88" s="90">
        <f t="shared" si="25"/>
        <v>41905</v>
      </c>
      <c r="H88" s="91">
        <f t="shared" si="26"/>
        <v>1736</v>
      </c>
      <c r="I88" s="92">
        <f t="shared" si="27"/>
        <v>959</v>
      </c>
      <c r="J88" s="93">
        <f t="shared" si="28"/>
        <v>2695</v>
      </c>
      <c r="K88" s="94">
        <f>ROUNDDOWN(($L$117+ROUNDDOWN(($A88*IF(501&lt;=$A88,$L$128,IF(101&lt;=$A88,$L$127,IF(51&lt;=$A88,$L$126,IF(31&lt;=$A88,$L$125,IF(21&lt;=$A88,$L$124,IF(11&lt;=$A88,$L$123,IF(1&lt;=$A88,$L$122,0)))))))),0))*1.1,0)</f>
        <v>28327</v>
      </c>
      <c r="L88" s="95">
        <f t="shared" si="29"/>
        <v>16364</v>
      </c>
      <c r="M88" s="96">
        <f t="shared" si="30"/>
        <v>44691</v>
      </c>
      <c r="N88" s="97">
        <f t="shared" si="31"/>
        <v>1736</v>
      </c>
      <c r="O88" s="98">
        <f t="shared" si="32"/>
        <v>1050</v>
      </c>
      <c r="P88" s="99">
        <f t="shared" si="33"/>
        <v>2786</v>
      </c>
      <c r="Q88" s="100">
        <f>ROUNDDOWN(($R$117+ROUNDDOWN(($A88*IF(501&lt;=$A88,$R$128,IF(101&lt;=$A88,$R$127,IF(51&lt;=$A88,$R$126,IF(31&lt;=$A88,$R$125,IF(21&lt;=$A88,$R$124,IF(11&lt;=$A88,$R$123,IF(1&lt;=$A88,$R$122,0)))))))),0))*1.1,0)</f>
        <v>29790</v>
      </c>
      <c r="R88" s="101">
        <f t="shared" si="34"/>
        <v>17226</v>
      </c>
      <c r="S88" s="102">
        <f t="shared" si="35"/>
        <v>47016</v>
      </c>
      <c r="T88" s="103">
        <f t="shared" si="38"/>
        <v>1463</v>
      </c>
      <c r="U88" s="104">
        <f t="shared" si="38"/>
        <v>862</v>
      </c>
      <c r="V88" s="105">
        <f t="shared" si="38"/>
        <v>2325</v>
      </c>
      <c r="W88" s="106">
        <f t="shared" si="36"/>
        <v>4935</v>
      </c>
      <c r="X88" s="86">
        <f t="shared" si="36"/>
        <v>2871</v>
      </c>
      <c r="Y88" s="87">
        <f t="shared" si="36"/>
        <v>7806</v>
      </c>
      <c r="Z88" s="107">
        <f t="shared" si="37"/>
        <v>1.1985515992757996</v>
      </c>
      <c r="AA88" s="83">
        <f t="shared" si="37"/>
        <v>1.2</v>
      </c>
      <c r="AB88" s="83">
        <f t="shared" si="37"/>
        <v>1.1990818668706962</v>
      </c>
    </row>
    <row r="89" spans="1:28" s="57" customFormat="1" ht="18" customHeight="1" x14ac:dyDescent="0.25">
      <c r="A89" s="84">
        <v>84</v>
      </c>
      <c r="B89" s="85">
        <f>ROUNDDOWN(($C$117+ROUNDDOWN(($A89*IF(501&lt;=$A89,$C$128,IF(101&lt;=$A89,$C$127,IF(51&lt;=$A89,$C$126,IF(31&lt;=$A89,$C$125,IF(21&lt;=$A89,$C$124,IF(11&lt;=$A89,$C$123,IF(1&lt;=$A89,$C$122,0)))))))),0))*1.1,0)</f>
        <v>25044</v>
      </c>
      <c r="C89" s="106">
        <f t="shared" si="22"/>
        <v>14520</v>
      </c>
      <c r="D89" s="111">
        <f t="shared" si="23"/>
        <v>39564</v>
      </c>
      <c r="E89" s="88">
        <f>ROUNDDOWN(($F$117+ROUNDDOWN(($A89*IF(501&lt;=$A89,$F$128,IF(101&lt;=$A89,$F$127,IF(51&lt;=$A89,$F$126,IF(31&lt;=$A89,$F$125,IF(21&lt;=$A89,$F$124,IF(11&lt;=$A89,$F$123,IF(1&lt;=$A89,$F$122,0)))))))),0))*1.1,0)</f>
        <v>26793</v>
      </c>
      <c r="F89" s="89">
        <f t="shared" si="24"/>
        <v>15490</v>
      </c>
      <c r="G89" s="90">
        <f t="shared" si="25"/>
        <v>42283</v>
      </c>
      <c r="H89" s="91">
        <f t="shared" si="26"/>
        <v>1749</v>
      </c>
      <c r="I89" s="92">
        <f t="shared" si="27"/>
        <v>970</v>
      </c>
      <c r="J89" s="93">
        <f t="shared" si="28"/>
        <v>2719</v>
      </c>
      <c r="K89" s="94">
        <f>ROUNDDOWN(($L$117+ROUNDDOWN(($A89*IF(501&lt;=$A89,$L$128,IF(101&lt;=$A89,$L$127,IF(51&lt;=$A89,$L$126,IF(31&lt;=$A89,$L$125,IF(21&lt;=$A89,$L$124,IF(11&lt;=$A89,$L$123,IF(1&lt;=$A89,$L$122,0)))))))),0))*1.1,0)</f>
        <v>28542</v>
      </c>
      <c r="L89" s="95">
        <f t="shared" si="29"/>
        <v>16552</v>
      </c>
      <c r="M89" s="96">
        <f t="shared" si="30"/>
        <v>45094</v>
      </c>
      <c r="N89" s="97">
        <f t="shared" si="31"/>
        <v>1749</v>
      </c>
      <c r="O89" s="98">
        <f t="shared" si="32"/>
        <v>1062</v>
      </c>
      <c r="P89" s="99">
        <f t="shared" si="33"/>
        <v>2811</v>
      </c>
      <c r="Q89" s="100">
        <f>ROUNDDOWN(($R$117+ROUNDDOWN(($A89*IF(501&lt;=$A89,$R$128,IF(101&lt;=$A89,$R$127,IF(51&lt;=$A89,$R$126,IF(31&lt;=$A89,$R$125,IF(21&lt;=$A89,$R$124,IF(11&lt;=$A89,$R$123,IF(1&lt;=$A89,$R$122,0)))))))),0))*1.1,0)</f>
        <v>30016</v>
      </c>
      <c r="R89" s="101">
        <f t="shared" si="34"/>
        <v>17424</v>
      </c>
      <c r="S89" s="102">
        <f t="shared" si="35"/>
        <v>47440</v>
      </c>
      <c r="T89" s="103">
        <f t="shared" si="38"/>
        <v>1474</v>
      </c>
      <c r="U89" s="104">
        <f t="shared" si="38"/>
        <v>872</v>
      </c>
      <c r="V89" s="105">
        <f t="shared" si="38"/>
        <v>2346</v>
      </c>
      <c r="W89" s="106">
        <f t="shared" si="36"/>
        <v>4972</v>
      </c>
      <c r="X89" s="86">
        <f t="shared" si="36"/>
        <v>2904</v>
      </c>
      <c r="Y89" s="87">
        <f t="shared" si="36"/>
        <v>7876</v>
      </c>
      <c r="Z89" s="107">
        <f t="shared" si="37"/>
        <v>1.1985305861683437</v>
      </c>
      <c r="AA89" s="83">
        <f t="shared" si="37"/>
        <v>1.2</v>
      </c>
      <c r="AB89" s="83">
        <f t="shared" si="37"/>
        <v>1.1990698614902437</v>
      </c>
    </row>
    <row r="90" spans="1:28" s="57" customFormat="1" ht="18" customHeight="1" x14ac:dyDescent="0.25">
      <c r="A90" s="84">
        <v>85</v>
      </c>
      <c r="B90" s="85">
        <f>ROUNDDOWN(($C$117+ROUNDDOWN(($A90*IF(501&lt;=$A90,$C$128,IF(101&lt;=$A90,$C$127,IF(51&lt;=$A90,$C$126,IF(31&lt;=$A90,$C$125,IF(21&lt;=$A90,$C$124,IF(11&lt;=$A90,$C$123,IF(1&lt;=$A90,$C$122,0)))))))),0))*1.1,0)</f>
        <v>25234</v>
      </c>
      <c r="C90" s="106">
        <f t="shared" si="22"/>
        <v>14685</v>
      </c>
      <c r="D90" s="111">
        <f t="shared" si="23"/>
        <v>39919</v>
      </c>
      <c r="E90" s="88">
        <f>ROUNDDOWN(($F$117+ROUNDDOWN(($A90*IF(501&lt;=$A90,$F$128,IF(101&lt;=$A90,$F$127,IF(51&lt;=$A90,$F$126,IF(31&lt;=$A90,$F$125,IF(21&lt;=$A90,$F$124,IF(11&lt;=$A90,$F$123,IF(1&lt;=$A90,$F$122,0)))))))),0))*1.1,0)</f>
        <v>26996</v>
      </c>
      <c r="F90" s="89">
        <f t="shared" si="24"/>
        <v>15666</v>
      </c>
      <c r="G90" s="90">
        <f t="shared" si="25"/>
        <v>42662</v>
      </c>
      <c r="H90" s="91">
        <f t="shared" si="26"/>
        <v>1762</v>
      </c>
      <c r="I90" s="92">
        <f t="shared" si="27"/>
        <v>981</v>
      </c>
      <c r="J90" s="93">
        <f t="shared" si="28"/>
        <v>2743</v>
      </c>
      <c r="K90" s="94">
        <f>ROUNDDOWN(($L$117+ROUNDDOWN(($A90*IF(501&lt;=$A90,$L$128,IF(101&lt;=$A90,$L$127,IF(51&lt;=$A90,$L$126,IF(31&lt;=$A90,$L$125,IF(21&lt;=$A90,$L$124,IF(11&lt;=$A90,$L$123,IF(1&lt;=$A90,$L$122,0)))))))),0))*1.1,0)</f>
        <v>28758</v>
      </c>
      <c r="L90" s="95">
        <f t="shared" si="29"/>
        <v>16740</v>
      </c>
      <c r="M90" s="96">
        <f t="shared" si="30"/>
        <v>45498</v>
      </c>
      <c r="N90" s="97">
        <f t="shared" si="31"/>
        <v>1762</v>
      </c>
      <c r="O90" s="98">
        <f t="shared" si="32"/>
        <v>1074</v>
      </c>
      <c r="P90" s="99">
        <f t="shared" si="33"/>
        <v>2836</v>
      </c>
      <c r="Q90" s="100">
        <f>ROUNDDOWN(($R$117+ROUNDDOWN(($A90*IF(501&lt;=$A90,$R$128,IF(101&lt;=$A90,$R$127,IF(51&lt;=$A90,$R$126,IF(31&lt;=$A90,$R$125,IF(21&lt;=$A90,$R$124,IF(11&lt;=$A90,$R$123,IF(1&lt;=$A90,$R$122,0)))))))),0))*1.1,0)</f>
        <v>30243</v>
      </c>
      <c r="R90" s="101">
        <f t="shared" si="34"/>
        <v>17622</v>
      </c>
      <c r="S90" s="102">
        <f t="shared" si="35"/>
        <v>47865</v>
      </c>
      <c r="T90" s="103">
        <f t="shared" si="38"/>
        <v>1485</v>
      </c>
      <c r="U90" s="104">
        <f t="shared" si="38"/>
        <v>882</v>
      </c>
      <c r="V90" s="105">
        <f t="shared" si="38"/>
        <v>2367</v>
      </c>
      <c r="W90" s="106">
        <f t="shared" si="36"/>
        <v>5009</v>
      </c>
      <c r="X90" s="86">
        <f t="shared" si="36"/>
        <v>2937</v>
      </c>
      <c r="Y90" s="87">
        <f t="shared" si="36"/>
        <v>7946</v>
      </c>
      <c r="Z90" s="107">
        <f t="shared" si="37"/>
        <v>1.1985020210826662</v>
      </c>
      <c r="AA90" s="83">
        <f t="shared" si="37"/>
        <v>1.2</v>
      </c>
      <c r="AB90" s="83">
        <f t="shared" si="37"/>
        <v>1.1990530824920465</v>
      </c>
    </row>
    <row r="91" spans="1:28" s="57" customFormat="1" ht="18" customHeight="1" x14ac:dyDescent="0.25">
      <c r="A91" s="84">
        <v>86</v>
      </c>
      <c r="B91" s="85">
        <f>ROUNDDOWN(($C$117+ROUNDDOWN(($A91*IF(501&lt;=$A91,$C$128,IF(101&lt;=$A91,$C$127,IF(51&lt;=$A91,$C$126,IF(31&lt;=$A91,$C$125,IF(21&lt;=$A91,$C$124,IF(11&lt;=$A91,$C$123,IF(1&lt;=$A91,$C$122,0)))))))),0))*1.1,0)</f>
        <v>25423</v>
      </c>
      <c r="C91" s="106">
        <f t="shared" si="22"/>
        <v>14850</v>
      </c>
      <c r="D91" s="111">
        <f t="shared" si="23"/>
        <v>40273</v>
      </c>
      <c r="E91" s="88">
        <f>ROUNDDOWN(($F$117+ROUNDDOWN(($A91*IF(501&lt;=$A91,$F$128,IF(101&lt;=$A91,$F$127,IF(51&lt;=$A91,$F$126,IF(31&lt;=$A91,$F$125,IF(21&lt;=$A91,$F$124,IF(11&lt;=$A91,$F$123,IF(1&lt;=$A91,$F$122,0)))))))),0))*1.1,0)</f>
        <v>27198</v>
      </c>
      <c r="F91" s="89">
        <f t="shared" si="24"/>
        <v>15842</v>
      </c>
      <c r="G91" s="90">
        <f t="shared" si="25"/>
        <v>43040</v>
      </c>
      <c r="H91" s="91">
        <f t="shared" si="26"/>
        <v>1775</v>
      </c>
      <c r="I91" s="92">
        <f t="shared" si="27"/>
        <v>992</v>
      </c>
      <c r="J91" s="93">
        <f t="shared" si="28"/>
        <v>2767</v>
      </c>
      <c r="K91" s="94">
        <f>ROUNDDOWN(($L$117+ROUNDDOWN(($A91*IF(501&lt;=$A91,$L$128,IF(101&lt;=$A91,$L$127,IF(51&lt;=$A91,$L$126,IF(31&lt;=$A91,$L$125,IF(21&lt;=$A91,$L$124,IF(11&lt;=$A91,$L$123,IF(1&lt;=$A91,$L$122,0)))))))),0))*1.1,0)</f>
        <v>28974</v>
      </c>
      <c r="L91" s="95">
        <f t="shared" si="29"/>
        <v>16929</v>
      </c>
      <c r="M91" s="96">
        <f t="shared" si="30"/>
        <v>45903</v>
      </c>
      <c r="N91" s="97">
        <f t="shared" si="31"/>
        <v>1776</v>
      </c>
      <c r="O91" s="98">
        <f t="shared" si="32"/>
        <v>1087</v>
      </c>
      <c r="P91" s="99">
        <f t="shared" si="33"/>
        <v>2863</v>
      </c>
      <c r="Q91" s="100">
        <f>ROUNDDOWN(($R$117+ROUNDDOWN(($A91*IF(501&lt;=$A91,$R$128,IF(101&lt;=$A91,$R$127,IF(51&lt;=$A91,$R$126,IF(31&lt;=$A91,$R$125,IF(21&lt;=$A91,$R$124,IF(11&lt;=$A91,$R$123,IF(1&lt;=$A91,$R$122,0)))))))),0))*1.1,0)</f>
        <v>30470</v>
      </c>
      <c r="R91" s="101">
        <f t="shared" si="34"/>
        <v>17820</v>
      </c>
      <c r="S91" s="102">
        <f t="shared" si="35"/>
        <v>48290</v>
      </c>
      <c r="T91" s="103">
        <f t="shared" si="38"/>
        <v>1496</v>
      </c>
      <c r="U91" s="104">
        <f t="shared" si="38"/>
        <v>891</v>
      </c>
      <c r="V91" s="105">
        <f t="shared" si="38"/>
        <v>2387</v>
      </c>
      <c r="W91" s="106">
        <f t="shared" si="36"/>
        <v>5047</v>
      </c>
      <c r="X91" s="86">
        <f t="shared" si="36"/>
        <v>2970</v>
      </c>
      <c r="Y91" s="87">
        <f t="shared" si="36"/>
        <v>8017</v>
      </c>
      <c r="Z91" s="107">
        <f t="shared" si="37"/>
        <v>1.1985210242693625</v>
      </c>
      <c r="AA91" s="83">
        <f t="shared" si="37"/>
        <v>1.2</v>
      </c>
      <c r="AB91" s="83">
        <f t="shared" si="37"/>
        <v>1.1990663720110248</v>
      </c>
    </row>
    <row r="92" spans="1:28" s="57" customFormat="1" ht="18" customHeight="1" x14ac:dyDescent="0.25">
      <c r="A92" s="84">
        <v>87</v>
      </c>
      <c r="B92" s="85">
        <f>ROUNDDOWN(($C$117+ROUNDDOWN(($A92*IF(501&lt;=$A92,$C$128,IF(101&lt;=$A92,$C$127,IF(51&lt;=$A92,$C$126,IF(31&lt;=$A92,$C$125,IF(21&lt;=$A92,$C$124,IF(11&lt;=$A92,$C$123,IF(1&lt;=$A92,$C$122,0)))))))),0))*1.1,0)</f>
        <v>25612</v>
      </c>
      <c r="C92" s="106">
        <f t="shared" si="22"/>
        <v>15015</v>
      </c>
      <c r="D92" s="111">
        <f t="shared" si="23"/>
        <v>40627</v>
      </c>
      <c r="E92" s="88">
        <f>ROUNDDOWN(($F$117+ROUNDDOWN(($A92*IF(501&lt;=$A92,$F$128,IF(101&lt;=$A92,$F$127,IF(51&lt;=$A92,$F$126,IF(31&lt;=$A92,$F$125,IF(21&lt;=$A92,$F$124,IF(11&lt;=$A92,$F$123,IF(1&lt;=$A92,$F$122,0)))))))),0))*1.1,0)</f>
        <v>27401</v>
      </c>
      <c r="F92" s="89">
        <f t="shared" si="24"/>
        <v>16018</v>
      </c>
      <c r="G92" s="90">
        <f t="shared" si="25"/>
        <v>43419</v>
      </c>
      <c r="H92" s="91">
        <f t="shared" si="26"/>
        <v>1789</v>
      </c>
      <c r="I92" s="92">
        <f t="shared" si="27"/>
        <v>1003</v>
      </c>
      <c r="J92" s="93">
        <f t="shared" si="28"/>
        <v>2792</v>
      </c>
      <c r="K92" s="94">
        <f>ROUNDDOWN(($L$117+ROUNDDOWN(($A92*IF(501&lt;=$A92,$L$128,IF(101&lt;=$A92,$L$127,IF(51&lt;=$A92,$L$126,IF(31&lt;=$A92,$L$125,IF(21&lt;=$A92,$L$124,IF(11&lt;=$A92,$L$123,IF(1&lt;=$A92,$L$122,0)))))))),0))*1.1,0)</f>
        <v>29189</v>
      </c>
      <c r="L92" s="95">
        <f t="shared" si="29"/>
        <v>17117</v>
      </c>
      <c r="M92" s="96">
        <f t="shared" si="30"/>
        <v>46306</v>
      </c>
      <c r="N92" s="97">
        <f t="shared" si="31"/>
        <v>1788</v>
      </c>
      <c r="O92" s="98">
        <f t="shared" si="32"/>
        <v>1099</v>
      </c>
      <c r="P92" s="99">
        <f t="shared" si="33"/>
        <v>2887</v>
      </c>
      <c r="Q92" s="100">
        <f>ROUNDDOWN(($R$117+ROUNDDOWN(($A92*IF(501&lt;=$A92,$R$128,IF(101&lt;=$A92,$R$127,IF(51&lt;=$A92,$R$126,IF(31&lt;=$A92,$R$125,IF(21&lt;=$A92,$R$124,IF(11&lt;=$A92,$R$123,IF(1&lt;=$A92,$R$122,0)))))))),0))*1.1,0)</f>
        <v>30696</v>
      </c>
      <c r="R92" s="101">
        <f t="shared" si="34"/>
        <v>18018</v>
      </c>
      <c r="S92" s="102">
        <f t="shared" si="35"/>
        <v>48714</v>
      </c>
      <c r="T92" s="103">
        <f t="shared" si="38"/>
        <v>1507</v>
      </c>
      <c r="U92" s="104">
        <f t="shared" si="38"/>
        <v>901</v>
      </c>
      <c r="V92" s="105">
        <f t="shared" si="38"/>
        <v>2408</v>
      </c>
      <c r="W92" s="106">
        <f t="shared" si="36"/>
        <v>5084</v>
      </c>
      <c r="X92" s="86">
        <f t="shared" si="36"/>
        <v>3003</v>
      </c>
      <c r="Y92" s="87">
        <f t="shared" si="36"/>
        <v>8087</v>
      </c>
      <c r="Z92" s="107">
        <f t="shared" si="37"/>
        <v>1.1985007027955645</v>
      </c>
      <c r="AA92" s="83">
        <f t="shared" si="37"/>
        <v>1.2</v>
      </c>
      <c r="AB92" s="83">
        <f t="shared" si="37"/>
        <v>1.1990548157629164</v>
      </c>
    </row>
    <row r="93" spans="1:28" s="57" customFormat="1" ht="18" customHeight="1" x14ac:dyDescent="0.25">
      <c r="A93" s="84">
        <v>88</v>
      </c>
      <c r="B93" s="85">
        <f>ROUNDDOWN(($C$117+ROUNDDOWN(($A93*IF(501&lt;=$A93,$C$128,IF(101&lt;=$A93,$C$127,IF(51&lt;=$A93,$C$126,IF(31&lt;=$A93,$C$125,IF(21&lt;=$A93,$C$124,IF(11&lt;=$A93,$C$123,IF(1&lt;=$A93,$C$122,0)))))))),0))*1.1,0)</f>
        <v>25801</v>
      </c>
      <c r="C93" s="106">
        <f t="shared" si="22"/>
        <v>15180</v>
      </c>
      <c r="D93" s="111">
        <f t="shared" si="23"/>
        <v>40981</v>
      </c>
      <c r="E93" s="88">
        <f>ROUNDDOWN(($F$117+ROUNDDOWN(($A93*IF(501&lt;=$A93,$F$128,IF(101&lt;=$A93,$F$127,IF(51&lt;=$A93,$F$126,IF(31&lt;=$A93,$F$125,IF(21&lt;=$A93,$F$124,IF(11&lt;=$A93,$F$123,IF(1&lt;=$A93,$F$122,0)))))))),0))*1.1,0)</f>
        <v>27603</v>
      </c>
      <c r="F93" s="89">
        <f t="shared" si="24"/>
        <v>16194</v>
      </c>
      <c r="G93" s="90">
        <f t="shared" si="25"/>
        <v>43797</v>
      </c>
      <c r="H93" s="91">
        <f t="shared" si="26"/>
        <v>1802</v>
      </c>
      <c r="I93" s="92">
        <f t="shared" si="27"/>
        <v>1014</v>
      </c>
      <c r="J93" s="93">
        <f t="shared" si="28"/>
        <v>2816</v>
      </c>
      <c r="K93" s="94">
        <f>ROUNDDOWN(($L$117+ROUNDDOWN(($A93*IF(501&lt;=$A93,$L$128,IF(101&lt;=$A93,$L$127,IF(51&lt;=$A93,$L$126,IF(31&lt;=$A93,$L$125,IF(21&lt;=$A93,$L$124,IF(11&lt;=$A93,$L$123,IF(1&lt;=$A93,$L$122,0)))))))),0))*1.1,0)</f>
        <v>29405</v>
      </c>
      <c r="L93" s="95">
        <f t="shared" si="29"/>
        <v>17305</v>
      </c>
      <c r="M93" s="96">
        <f t="shared" si="30"/>
        <v>46710</v>
      </c>
      <c r="N93" s="97">
        <f t="shared" si="31"/>
        <v>1802</v>
      </c>
      <c r="O93" s="98">
        <f t="shared" si="32"/>
        <v>1111</v>
      </c>
      <c r="P93" s="99">
        <f t="shared" si="33"/>
        <v>2913</v>
      </c>
      <c r="Q93" s="100">
        <f>ROUNDDOWN(($R$117+ROUNDDOWN(($A93*IF(501&lt;=$A93,$R$128,IF(101&lt;=$A93,$R$127,IF(51&lt;=$A93,$R$126,IF(31&lt;=$A93,$R$125,IF(21&lt;=$A93,$R$124,IF(11&lt;=$A93,$R$123,IF(1&lt;=$A93,$R$122,0)))))))),0))*1.1,0)</f>
        <v>30923</v>
      </c>
      <c r="R93" s="101">
        <f t="shared" si="34"/>
        <v>18216</v>
      </c>
      <c r="S93" s="102">
        <f t="shared" si="35"/>
        <v>49139</v>
      </c>
      <c r="T93" s="103">
        <f t="shared" si="38"/>
        <v>1518</v>
      </c>
      <c r="U93" s="104">
        <f t="shared" si="38"/>
        <v>911</v>
      </c>
      <c r="V93" s="105">
        <f t="shared" si="38"/>
        <v>2429</v>
      </c>
      <c r="W93" s="106">
        <f t="shared" si="36"/>
        <v>5122</v>
      </c>
      <c r="X93" s="86">
        <f t="shared" si="36"/>
        <v>3036</v>
      </c>
      <c r="Y93" s="87">
        <f t="shared" si="36"/>
        <v>8158</v>
      </c>
      <c r="Z93" s="107">
        <f t="shared" si="37"/>
        <v>1.198519437231115</v>
      </c>
      <c r="AA93" s="83">
        <f t="shared" si="37"/>
        <v>1.2</v>
      </c>
      <c r="AB93" s="83">
        <f t="shared" si="37"/>
        <v>1.1990678607159415</v>
      </c>
    </row>
    <row r="94" spans="1:28" s="57" customFormat="1" ht="18" customHeight="1" x14ac:dyDescent="0.25">
      <c r="A94" s="84">
        <v>89</v>
      </c>
      <c r="B94" s="85">
        <f>ROUNDDOWN(($C$117+ROUNDDOWN(($A94*IF(501&lt;=$A94,$C$128,IF(101&lt;=$A94,$C$127,IF(51&lt;=$A94,$C$126,IF(31&lt;=$A94,$C$125,IF(21&lt;=$A94,$C$124,IF(11&lt;=$A94,$C$123,IF(1&lt;=$A94,$C$122,0)))))))),0))*1.1,0)</f>
        <v>25990</v>
      </c>
      <c r="C94" s="106">
        <f t="shared" si="22"/>
        <v>15345</v>
      </c>
      <c r="D94" s="111">
        <f t="shared" si="23"/>
        <v>41335</v>
      </c>
      <c r="E94" s="88">
        <f>ROUNDDOWN(($F$117+ROUNDDOWN(($A94*IF(501&lt;=$A94,$F$128,IF(101&lt;=$A94,$F$127,IF(51&lt;=$A94,$F$126,IF(31&lt;=$A94,$F$125,IF(21&lt;=$A94,$F$124,IF(11&lt;=$A94,$F$123,IF(1&lt;=$A94,$F$122,0)))))))),0))*1.1,0)</f>
        <v>27805</v>
      </c>
      <c r="F94" s="89">
        <f t="shared" si="24"/>
        <v>16370</v>
      </c>
      <c r="G94" s="90">
        <f t="shared" si="25"/>
        <v>44175</v>
      </c>
      <c r="H94" s="91">
        <f t="shared" si="26"/>
        <v>1815</v>
      </c>
      <c r="I94" s="92">
        <f t="shared" si="27"/>
        <v>1025</v>
      </c>
      <c r="J94" s="93">
        <f t="shared" si="28"/>
        <v>2840</v>
      </c>
      <c r="K94" s="94">
        <f>ROUNDDOWN(($L$117+ROUNDDOWN(($A94*IF(501&lt;=$A94,$L$128,IF(101&lt;=$A94,$L$127,IF(51&lt;=$A94,$L$126,IF(31&lt;=$A94,$L$125,IF(21&lt;=$A94,$L$124,IF(11&lt;=$A94,$L$123,IF(1&lt;=$A94,$L$122,0)))))))),0))*1.1,0)</f>
        <v>29620</v>
      </c>
      <c r="L94" s="95">
        <f t="shared" si="29"/>
        <v>17493</v>
      </c>
      <c r="M94" s="96">
        <f t="shared" si="30"/>
        <v>47113</v>
      </c>
      <c r="N94" s="97">
        <f t="shared" si="31"/>
        <v>1815</v>
      </c>
      <c r="O94" s="98">
        <f t="shared" si="32"/>
        <v>1123</v>
      </c>
      <c r="P94" s="99">
        <f t="shared" si="33"/>
        <v>2938</v>
      </c>
      <c r="Q94" s="100">
        <f>ROUNDDOWN(($R$117+ROUNDDOWN(($A94*IF(501&lt;=$A94,$R$128,IF(101&lt;=$A94,$R$127,IF(51&lt;=$A94,$R$126,IF(31&lt;=$A94,$R$125,IF(21&lt;=$A94,$R$124,IF(11&lt;=$A94,$R$123,IF(1&lt;=$A94,$R$122,0)))))))),0))*1.1,0)</f>
        <v>31149</v>
      </c>
      <c r="R94" s="101">
        <f t="shared" si="34"/>
        <v>18414</v>
      </c>
      <c r="S94" s="102">
        <f t="shared" si="35"/>
        <v>49563</v>
      </c>
      <c r="T94" s="103">
        <f t="shared" si="38"/>
        <v>1529</v>
      </c>
      <c r="U94" s="104">
        <f t="shared" si="38"/>
        <v>921</v>
      </c>
      <c r="V94" s="105">
        <f t="shared" si="38"/>
        <v>2450</v>
      </c>
      <c r="W94" s="106">
        <f t="shared" si="36"/>
        <v>5159</v>
      </c>
      <c r="X94" s="86">
        <f t="shared" si="36"/>
        <v>3069</v>
      </c>
      <c r="Y94" s="87">
        <f t="shared" si="36"/>
        <v>8228</v>
      </c>
      <c r="Z94" s="107">
        <f t="shared" si="37"/>
        <v>1.1984994228549442</v>
      </c>
      <c r="AA94" s="83">
        <f t="shared" si="37"/>
        <v>1.2</v>
      </c>
      <c r="AB94" s="83">
        <f t="shared" si="37"/>
        <v>1.1990564896576752</v>
      </c>
    </row>
    <row r="95" spans="1:28" s="57" customFormat="1" ht="18" customHeight="1" x14ac:dyDescent="0.25">
      <c r="A95" s="84">
        <v>90</v>
      </c>
      <c r="B95" s="85">
        <f>ROUNDDOWN(($C$117+ROUNDDOWN(($A95*IF(501&lt;=$A95,$C$128,IF(101&lt;=$A95,$C$127,IF(51&lt;=$A95,$C$126,IF(31&lt;=$A95,$C$125,IF(21&lt;=$A95,$C$124,IF(11&lt;=$A95,$C$123,IF(1&lt;=$A95,$C$122,0)))))))),0))*1.1,0)</f>
        <v>26180</v>
      </c>
      <c r="C95" s="106">
        <f t="shared" si="22"/>
        <v>15510</v>
      </c>
      <c r="D95" s="111">
        <f t="shared" si="23"/>
        <v>41690</v>
      </c>
      <c r="E95" s="88">
        <f>ROUNDDOWN(($F$117+ROUNDDOWN(($A95*IF(501&lt;=$A95,$F$128,IF(101&lt;=$A95,$F$127,IF(51&lt;=$A95,$F$126,IF(31&lt;=$A95,$F$125,IF(21&lt;=$A95,$F$124,IF(11&lt;=$A95,$F$123,IF(1&lt;=$A95,$F$122,0)))))))),0))*1.1,0)</f>
        <v>28008</v>
      </c>
      <c r="F95" s="89">
        <f t="shared" si="24"/>
        <v>16546</v>
      </c>
      <c r="G95" s="90">
        <f t="shared" si="25"/>
        <v>44554</v>
      </c>
      <c r="H95" s="91">
        <f t="shared" si="26"/>
        <v>1828</v>
      </c>
      <c r="I95" s="92">
        <f t="shared" si="27"/>
        <v>1036</v>
      </c>
      <c r="J95" s="93">
        <f t="shared" si="28"/>
        <v>2864</v>
      </c>
      <c r="K95" s="94">
        <f>ROUNDDOWN(($L$117+ROUNDDOWN(($A95*IF(501&lt;=$A95,$L$128,IF(101&lt;=$A95,$L$127,IF(51&lt;=$A95,$L$126,IF(31&lt;=$A95,$L$125,IF(21&lt;=$A95,$L$124,IF(11&lt;=$A95,$L$123,IF(1&lt;=$A95,$L$122,0)))))))),0))*1.1,0)</f>
        <v>29836</v>
      </c>
      <c r="L95" s="95">
        <f t="shared" si="29"/>
        <v>17681</v>
      </c>
      <c r="M95" s="96">
        <f t="shared" si="30"/>
        <v>47517</v>
      </c>
      <c r="N95" s="97">
        <f t="shared" si="31"/>
        <v>1828</v>
      </c>
      <c r="O95" s="98">
        <f t="shared" si="32"/>
        <v>1135</v>
      </c>
      <c r="P95" s="99">
        <f t="shared" si="33"/>
        <v>2963</v>
      </c>
      <c r="Q95" s="100">
        <f>ROUNDDOWN(($R$117+ROUNDDOWN(($A95*IF(501&lt;=$A95,$R$128,IF(101&lt;=$A95,$R$127,IF(51&lt;=$A95,$R$126,IF(31&lt;=$A95,$R$125,IF(21&lt;=$A95,$R$124,IF(11&lt;=$A95,$R$123,IF(1&lt;=$A95,$R$122,0)))))))),0))*1.1,0)</f>
        <v>31376</v>
      </c>
      <c r="R95" s="101">
        <f t="shared" si="34"/>
        <v>18612</v>
      </c>
      <c r="S95" s="102">
        <f t="shared" si="35"/>
        <v>49988</v>
      </c>
      <c r="T95" s="103">
        <f t="shared" si="38"/>
        <v>1540</v>
      </c>
      <c r="U95" s="104">
        <f t="shared" si="38"/>
        <v>931</v>
      </c>
      <c r="V95" s="105">
        <f t="shared" si="38"/>
        <v>2471</v>
      </c>
      <c r="W95" s="106">
        <f t="shared" si="36"/>
        <v>5196</v>
      </c>
      <c r="X95" s="86">
        <f t="shared" si="36"/>
        <v>3102</v>
      </c>
      <c r="Y95" s="87">
        <f t="shared" si="36"/>
        <v>8298</v>
      </c>
      <c r="Z95" s="107">
        <f t="shared" si="37"/>
        <v>1.1984721161191749</v>
      </c>
      <c r="AA95" s="83">
        <f t="shared" si="37"/>
        <v>1.2</v>
      </c>
      <c r="AB95" s="83">
        <f t="shared" si="37"/>
        <v>1.1990405372991124</v>
      </c>
    </row>
    <row r="96" spans="1:28" s="57" customFormat="1" ht="18" customHeight="1" x14ac:dyDescent="0.25">
      <c r="A96" s="84">
        <v>91</v>
      </c>
      <c r="B96" s="85">
        <f>ROUNDDOWN(($C$117+ROUNDDOWN(($A96*IF(501&lt;=$A96,$C$128,IF(101&lt;=$A96,$C$127,IF(51&lt;=$A96,$C$126,IF(31&lt;=$A96,$C$125,IF(21&lt;=$A96,$C$124,IF(11&lt;=$A96,$C$123,IF(1&lt;=$A96,$C$122,0)))))))),0))*1.1,0)</f>
        <v>26369</v>
      </c>
      <c r="C96" s="106">
        <f t="shared" si="22"/>
        <v>15675</v>
      </c>
      <c r="D96" s="111">
        <f t="shared" si="23"/>
        <v>42044</v>
      </c>
      <c r="E96" s="88">
        <f>ROUNDDOWN(($F$117+ROUNDDOWN(($A96*IF(501&lt;=$A96,$F$128,IF(101&lt;=$A96,$F$127,IF(51&lt;=$A96,$F$126,IF(31&lt;=$A96,$F$125,IF(21&lt;=$A96,$F$124,IF(11&lt;=$A96,$F$123,IF(1&lt;=$A96,$F$122,0)))))))),0))*1.1,0)</f>
        <v>28210</v>
      </c>
      <c r="F96" s="89">
        <f t="shared" si="24"/>
        <v>16722</v>
      </c>
      <c r="G96" s="90">
        <f t="shared" si="25"/>
        <v>44932</v>
      </c>
      <c r="H96" s="91">
        <f t="shared" si="26"/>
        <v>1841</v>
      </c>
      <c r="I96" s="92">
        <f t="shared" si="27"/>
        <v>1047</v>
      </c>
      <c r="J96" s="93">
        <f t="shared" si="28"/>
        <v>2888</v>
      </c>
      <c r="K96" s="94">
        <f>ROUNDDOWN(($L$117+ROUNDDOWN(($A96*IF(501&lt;=$A96,$L$128,IF(101&lt;=$A96,$L$127,IF(51&lt;=$A96,$L$126,IF(31&lt;=$A96,$L$125,IF(21&lt;=$A96,$L$124,IF(11&lt;=$A96,$L$123,IF(1&lt;=$A96,$L$122,0)))))))),0))*1.1,0)</f>
        <v>30052</v>
      </c>
      <c r="L96" s="95">
        <f t="shared" si="29"/>
        <v>17869</v>
      </c>
      <c r="M96" s="96">
        <f t="shared" si="30"/>
        <v>47921</v>
      </c>
      <c r="N96" s="97">
        <f t="shared" si="31"/>
        <v>1842</v>
      </c>
      <c r="O96" s="98">
        <f t="shared" si="32"/>
        <v>1147</v>
      </c>
      <c r="P96" s="99">
        <f t="shared" si="33"/>
        <v>2989</v>
      </c>
      <c r="Q96" s="100">
        <f>ROUNDDOWN(($R$117+ROUNDDOWN(($A96*IF(501&lt;=$A96,$R$128,IF(101&lt;=$A96,$R$127,IF(51&lt;=$A96,$R$126,IF(31&lt;=$A96,$R$125,IF(21&lt;=$A96,$R$124,IF(11&lt;=$A96,$R$123,IF(1&lt;=$A96,$R$122,0)))))))),0))*1.1,0)</f>
        <v>31603</v>
      </c>
      <c r="R96" s="101">
        <f t="shared" si="34"/>
        <v>18810</v>
      </c>
      <c r="S96" s="102">
        <f t="shared" si="35"/>
        <v>50413</v>
      </c>
      <c r="T96" s="103">
        <f t="shared" si="38"/>
        <v>1551</v>
      </c>
      <c r="U96" s="104">
        <f t="shared" si="38"/>
        <v>941</v>
      </c>
      <c r="V96" s="105">
        <f t="shared" si="38"/>
        <v>2492</v>
      </c>
      <c r="W96" s="106">
        <f t="shared" si="36"/>
        <v>5234</v>
      </c>
      <c r="X96" s="86">
        <f t="shared" si="36"/>
        <v>3135</v>
      </c>
      <c r="Y96" s="87">
        <f t="shared" si="36"/>
        <v>8369</v>
      </c>
      <c r="Z96" s="107">
        <f t="shared" si="37"/>
        <v>1.1984906519018546</v>
      </c>
      <c r="AA96" s="83">
        <f t="shared" si="37"/>
        <v>1.2</v>
      </c>
      <c r="AB96" s="83">
        <f t="shared" si="37"/>
        <v>1.1990533726572163</v>
      </c>
    </row>
    <row r="97" spans="1:28" s="57" customFormat="1" ht="18" customHeight="1" x14ac:dyDescent="0.25">
      <c r="A97" s="84">
        <v>92</v>
      </c>
      <c r="B97" s="85">
        <f>ROUNDDOWN(($C$117+ROUNDDOWN(($A97*IF(501&lt;=$A97,$C$128,IF(101&lt;=$A97,$C$127,IF(51&lt;=$A97,$C$126,IF(31&lt;=$A97,$C$125,IF(21&lt;=$A97,$C$124,IF(11&lt;=$A97,$C$123,IF(1&lt;=$A97,$C$122,0)))))))),0))*1.1,0)</f>
        <v>26558</v>
      </c>
      <c r="C97" s="106">
        <f t="shared" si="22"/>
        <v>15840</v>
      </c>
      <c r="D97" s="111">
        <f t="shared" si="23"/>
        <v>42398</v>
      </c>
      <c r="E97" s="88">
        <f>ROUNDDOWN(($F$117+ROUNDDOWN(($A97*IF(501&lt;=$A97,$F$128,IF(101&lt;=$A97,$F$127,IF(51&lt;=$A97,$F$126,IF(31&lt;=$A97,$F$125,IF(21&lt;=$A97,$F$124,IF(11&lt;=$A97,$F$123,IF(1&lt;=$A97,$F$122,0)))))))),0))*1.1,0)</f>
        <v>28413</v>
      </c>
      <c r="F97" s="89">
        <f t="shared" si="24"/>
        <v>16898</v>
      </c>
      <c r="G97" s="90">
        <f t="shared" si="25"/>
        <v>45311</v>
      </c>
      <c r="H97" s="91">
        <f t="shared" si="26"/>
        <v>1855</v>
      </c>
      <c r="I97" s="92">
        <f t="shared" si="27"/>
        <v>1058</v>
      </c>
      <c r="J97" s="93">
        <f t="shared" si="28"/>
        <v>2913</v>
      </c>
      <c r="K97" s="94">
        <f>ROUNDDOWN(($L$117+ROUNDDOWN(($A97*IF(501&lt;=$A97,$L$128,IF(101&lt;=$A97,$L$127,IF(51&lt;=$A97,$L$126,IF(31&lt;=$A97,$L$125,IF(21&lt;=$A97,$L$124,IF(11&lt;=$A97,$L$123,IF(1&lt;=$A97,$L$122,0)))))))),0))*1.1,0)</f>
        <v>30267</v>
      </c>
      <c r="L97" s="95">
        <f t="shared" si="29"/>
        <v>18057</v>
      </c>
      <c r="M97" s="96">
        <f t="shared" si="30"/>
        <v>48324</v>
      </c>
      <c r="N97" s="97">
        <f t="shared" si="31"/>
        <v>1854</v>
      </c>
      <c r="O97" s="98">
        <f t="shared" si="32"/>
        <v>1159</v>
      </c>
      <c r="P97" s="99">
        <f t="shared" si="33"/>
        <v>3013</v>
      </c>
      <c r="Q97" s="100">
        <f>ROUNDDOWN(($R$117+ROUNDDOWN(($A97*IF(501&lt;=$A97,$R$128,IF(101&lt;=$A97,$R$127,IF(51&lt;=$A97,$R$126,IF(31&lt;=$A97,$R$125,IF(21&lt;=$A97,$R$124,IF(11&lt;=$A97,$R$123,IF(1&lt;=$A97,$R$122,0)))))))),0))*1.1,0)</f>
        <v>31829</v>
      </c>
      <c r="R97" s="101">
        <f t="shared" si="34"/>
        <v>19008</v>
      </c>
      <c r="S97" s="102">
        <f t="shared" si="35"/>
        <v>50837</v>
      </c>
      <c r="T97" s="103">
        <f t="shared" si="38"/>
        <v>1562</v>
      </c>
      <c r="U97" s="104">
        <f t="shared" si="38"/>
        <v>951</v>
      </c>
      <c r="V97" s="105">
        <f t="shared" si="38"/>
        <v>2513</v>
      </c>
      <c r="W97" s="106">
        <f t="shared" si="36"/>
        <v>5271</v>
      </c>
      <c r="X97" s="86">
        <f t="shared" si="36"/>
        <v>3168</v>
      </c>
      <c r="Y97" s="87">
        <f t="shared" si="36"/>
        <v>8439</v>
      </c>
      <c r="Z97" s="107">
        <f t="shared" si="37"/>
        <v>1.19847127042699</v>
      </c>
      <c r="AA97" s="83">
        <f t="shared" si="37"/>
        <v>1.2</v>
      </c>
      <c r="AB97" s="83">
        <f t="shared" si="37"/>
        <v>1.1990424076607387</v>
      </c>
    </row>
    <row r="98" spans="1:28" s="57" customFormat="1" ht="18" customHeight="1" x14ac:dyDescent="0.25">
      <c r="A98" s="84">
        <v>93</v>
      </c>
      <c r="B98" s="85">
        <f>ROUNDDOWN(($C$117+ROUNDDOWN(($A98*IF(501&lt;=$A98,$C$128,IF(101&lt;=$A98,$C$127,IF(51&lt;=$A98,$C$126,IF(31&lt;=$A98,$C$125,IF(21&lt;=$A98,$C$124,IF(11&lt;=$A98,$C$123,IF(1&lt;=$A98,$C$122,0)))))))),0))*1.1,0)</f>
        <v>26747</v>
      </c>
      <c r="C98" s="106">
        <f t="shared" si="22"/>
        <v>16005</v>
      </c>
      <c r="D98" s="111">
        <f t="shared" si="23"/>
        <v>42752</v>
      </c>
      <c r="E98" s="88">
        <f>ROUNDDOWN(($F$117+ROUNDDOWN(($A98*IF(501&lt;=$A98,$F$128,IF(101&lt;=$A98,$F$127,IF(51&lt;=$A98,$F$126,IF(31&lt;=$A98,$F$125,IF(21&lt;=$A98,$F$124,IF(11&lt;=$A98,$F$123,IF(1&lt;=$A98,$F$122,0)))))))),0))*1.1,0)</f>
        <v>28615</v>
      </c>
      <c r="F98" s="89">
        <f t="shared" si="24"/>
        <v>17074</v>
      </c>
      <c r="G98" s="90">
        <f t="shared" si="25"/>
        <v>45689</v>
      </c>
      <c r="H98" s="91">
        <f t="shared" si="26"/>
        <v>1868</v>
      </c>
      <c r="I98" s="92">
        <f t="shared" si="27"/>
        <v>1069</v>
      </c>
      <c r="J98" s="93">
        <f t="shared" si="28"/>
        <v>2937</v>
      </c>
      <c r="K98" s="94">
        <f>ROUNDDOWN(($L$117+ROUNDDOWN(($A98*IF(501&lt;=$A98,$L$128,IF(101&lt;=$A98,$L$127,IF(51&lt;=$A98,$L$126,IF(31&lt;=$A98,$L$125,IF(21&lt;=$A98,$L$124,IF(11&lt;=$A98,$L$123,IF(1&lt;=$A98,$L$122,0)))))))),0))*1.1,0)</f>
        <v>30483</v>
      </c>
      <c r="L98" s="95">
        <f t="shared" si="29"/>
        <v>18245</v>
      </c>
      <c r="M98" s="96">
        <f t="shared" si="30"/>
        <v>48728</v>
      </c>
      <c r="N98" s="97">
        <f t="shared" si="31"/>
        <v>1868</v>
      </c>
      <c r="O98" s="98">
        <f t="shared" si="32"/>
        <v>1171</v>
      </c>
      <c r="P98" s="99">
        <f t="shared" si="33"/>
        <v>3039</v>
      </c>
      <c r="Q98" s="100">
        <f>ROUNDDOWN(($R$117+ROUNDDOWN(($A98*IF(501&lt;=$A98,$R$128,IF(101&lt;=$A98,$R$127,IF(51&lt;=$A98,$R$126,IF(31&lt;=$A98,$R$125,IF(21&lt;=$A98,$R$124,IF(11&lt;=$A98,$R$123,IF(1&lt;=$A98,$R$122,0)))))))),0))*1.1,0)</f>
        <v>32056</v>
      </c>
      <c r="R98" s="101">
        <f t="shared" si="34"/>
        <v>19206</v>
      </c>
      <c r="S98" s="102">
        <f t="shared" si="35"/>
        <v>51262</v>
      </c>
      <c r="T98" s="103">
        <f t="shared" si="38"/>
        <v>1573</v>
      </c>
      <c r="U98" s="104">
        <f t="shared" si="38"/>
        <v>961</v>
      </c>
      <c r="V98" s="105">
        <f t="shared" si="38"/>
        <v>2534</v>
      </c>
      <c r="W98" s="106">
        <f t="shared" si="36"/>
        <v>5309</v>
      </c>
      <c r="X98" s="86">
        <f t="shared" si="36"/>
        <v>3201</v>
      </c>
      <c r="Y98" s="87">
        <f t="shared" si="36"/>
        <v>8510</v>
      </c>
      <c r="Z98" s="107">
        <f t="shared" si="37"/>
        <v>1.1984895502299324</v>
      </c>
      <c r="AA98" s="83">
        <f t="shared" si="37"/>
        <v>1.2</v>
      </c>
      <c r="AB98" s="83">
        <f t="shared" si="37"/>
        <v>1.1990550149700598</v>
      </c>
    </row>
    <row r="99" spans="1:28" s="57" customFormat="1" ht="18" customHeight="1" x14ac:dyDescent="0.25">
      <c r="A99" s="84">
        <v>94</v>
      </c>
      <c r="B99" s="85">
        <f>ROUNDDOWN(($C$117+ROUNDDOWN(($A99*IF(501&lt;=$A99,$C$128,IF(101&lt;=$A99,$C$127,IF(51&lt;=$A99,$C$126,IF(31&lt;=$A99,$C$125,IF(21&lt;=$A99,$C$124,IF(11&lt;=$A99,$C$123,IF(1&lt;=$A99,$C$122,0)))))))),0))*1.1,0)</f>
        <v>26936</v>
      </c>
      <c r="C99" s="106">
        <f t="shared" si="22"/>
        <v>16170</v>
      </c>
      <c r="D99" s="111">
        <f t="shared" si="23"/>
        <v>43106</v>
      </c>
      <c r="E99" s="88">
        <f>ROUNDDOWN(($F$117+ROUNDDOWN(($A99*IF(501&lt;=$A99,$F$128,IF(101&lt;=$A99,$F$127,IF(51&lt;=$A99,$F$126,IF(31&lt;=$A99,$F$125,IF(21&lt;=$A99,$F$124,IF(11&lt;=$A99,$F$123,IF(1&lt;=$A99,$F$122,0)))))))),0))*1.1,0)</f>
        <v>28817</v>
      </c>
      <c r="F99" s="89">
        <f t="shared" si="24"/>
        <v>17250</v>
      </c>
      <c r="G99" s="90">
        <f t="shared" si="25"/>
        <v>46067</v>
      </c>
      <c r="H99" s="91">
        <f t="shared" si="26"/>
        <v>1881</v>
      </c>
      <c r="I99" s="92">
        <f t="shared" si="27"/>
        <v>1080</v>
      </c>
      <c r="J99" s="93">
        <f t="shared" si="28"/>
        <v>2961</v>
      </c>
      <c r="K99" s="94">
        <f>ROUNDDOWN(($L$117+ROUNDDOWN(($A99*IF(501&lt;=$A99,$L$128,IF(101&lt;=$A99,$L$127,IF(51&lt;=$A99,$L$126,IF(31&lt;=$A99,$L$125,IF(21&lt;=$A99,$L$124,IF(11&lt;=$A99,$L$123,IF(1&lt;=$A99,$L$122,0)))))))),0))*1.1,0)</f>
        <v>30698</v>
      </c>
      <c r="L99" s="95">
        <f t="shared" si="29"/>
        <v>18433</v>
      </c>
      <c r="M99" s="96">
        <f t="shared" si="30"/>
        <v>49131</v>
      </c>
      <c r="N99" s="97">
        <f t="shared" si="31"/>
        <v>1881</v>
      </c>
      <c r="O99" s="98">
        <f t="shared" si="32"/>
        <v>1183</v>
      </c>
      <c r="P99" s="99">
        <f t="shared" si="33"/>
        <v>3064</v>
      </c>
      <c r="Q99" s="100">
        <f>ROUNDDOWN(($R$117+ROUNDDOWN(($A99*IF(501&lt;=$A99,$R$128,IF(101&lt;=$A99,$R$127,IF(51&lt;=$A99,$R$126,IF(31&lt;=$A99,$R$125,IF(21&lt;=$A99,$R$124,IF(11&lt;=$A99,$R$123,IF(1&lt;=$A99,$R$122,0)))))))),0))*1.1,0)</f>
        <v>32282</v>
      </c>
      <c r="R99" s="101">
        <f t="shared" si="34"/>
        <v>19404</v>
      </c>
      <c r="S99" s="102">
        <f t="shared" si="35"/>
        <v>51686</v>
      </c>
      <c r="T99" s="103">
        <f t="shared" si="38"/>
        <v>1584</v>
      </c>
      <c r="U99" s="104">
        <f t="shared" si="38"/>
        <v>971</v>
      </c>
      <c r="V99" s="105">
        <f t="shared" si="38"/>
        <v>2555</v>
      </c>
      <c r="W99" s="106">
        <f t="shared" si="36"/>
        <v>5346</v>
      </c>
      <c r="X99" s="86">
        <f t="shared" si="36"/>
        <v>3234</v>
      </c>
      <c r="Y99" s="87">
        <f t="shared" si="36"/>
        <v>8580</v>
      </c>
      <c r="Z99" s="107">
        <f t="shared" si="37"/>
        <v>1.1984704484704485</v>
      </c>
      <c r="AA99" s="83">
        <f t="shared" si="37"/>
        <v>1.2</v>
      </c>
      <c r="AB99" s="83">
        <f t="shared" si="37"/>
        <v>1.1990442165823783</v>
      </c>
    </row>
    <row r="100" spans="1:28" s="57" customFormat="1" ht="18" customHeight="1" x14ac:dyDescent="0.25">
      <c r="A100" s="84">
        <v>95</v>
      </c>
      <c r="B100" s="85">
        <f>ROUNDDOWN(($C$117+ROUNDDOWN(($A100*IF(501&lt;=$A100,$C$128,IF(101&lt;=$A100,$C$127,IF(51&lt;=$A100,$C$126,IF(31&lt;=$A100,$C$125,IF(21&lt;=$A100,$C$124,IF(11&lt;=$A100,$C$123,IF(1&lt;=$A100,$C$122,0)))))))),0))*1.1,0)</f>
        <v>27126</v>
      </c>
      <c r="C100" s="106">
        <f t="shared" si="22"/>
        <v>16335</v>
      </c>
      <c r="D100" s="111">
        <f t="shared" si="23"/>
        <v>43461</v>
      </c>
      <c r="E100" s="88">
        <f>ROUNDDOWN(($F$117+ROUNDDOWN(($A100*IF(501&lt;=$A100,$F$128,IF(101&lt;=$A100,$F$127,IF(51&lt;=$A100,$F$126,IF(31&lt;=$A100,$F$125,IF(21&lt;=$A100,$F$124,IF(11&lt;=$A100,$F$123,IF(1&lt;=$A100,$F$122,0)))))))),0))*1.1,0)</f>
        <v>29020</v>
      </c>
      <c r="F100" s="89">
        <f t="shared" si="24"/>
        <v>17426</v>
      </c>
      <c r="G100" s="90">
        <f t="shared" si="25"/>
        <v>46446</v>
      </c>
      <c r="H100" s="91">
        <f t="shared" si="26"/>
        <v>1894</v>
      </c>
      <c r="I100" s="92">
        <f t="shared" si="27"/>
        <v>1091</v>
      </c>
      <c r="J100" s="93">
        <f t="shared" si="28"/>
        <v>2985</v>
      </c>
      <c r="K100" s="94">
        <f>ROUNDDOWN(($L$117+ROUNDDOWN(($A100*IF(501&lt;=$A100,$L$128,IF(101&lt;=$A100,$L$127,IF(51&lt;=$A100,$L$126,IF(31&lt;=$A100,$L$125,IF(21&lt;=$A100,$L$124,IF(11&lt;=$A100,$L$123,IF(1&lt;=$A100,$L$122,0)))))))),0))*1.1,0)</f>
        <v>30914</v>
      </c>
      <c r="L100" s="95">
        <f t="shared" si="29"/>
        <v>18621</v>
      </c>
      <c r="M100" s="96">
        <f t="shared" si="30"/>
        <v>49535</v>
      </c>
      <c r="N100" s="97">
        <f t="shared" si="31"/>
        <v>1894</v>
      </c>
      <c r="O100" s="98">
        <f t="shared" si="32"/>
        <v>1195</v>
      </c>
      <c r="P100" s="99">
        <f t="shared" si="33"/>
        <v>3089</v>
      </c>
      <c r="Q100" s="100">
        <f>ROUNDDOWN(($R$117+ROUNDDOWN(($A100*IF(501&lt;=$A100,$R$128,IF(101&lt;=$A100,$R$127,IF(51&lt;=$A100,$R$126,IF(31&lt;=$A100,$R$125,IF(21&lt;=$A100,$R$124,IF(11&lt;=$A100,$R$123,IF(1&lt;=$A100,$R$122,0)))))))),0))*1.1,0)</f>
        <v>32509</v>
      </c>
      <c r="R100" s="101">
        <f t="shared" si="34"/>
        <v>19602</v>
      </c>
      <c r="S100" s="102">
        <f t="shared" si="35"/>
        <v>52111</v>
      </c>
      <c r="T100" s="103">
        <f t="shared" si="38"/>
        <v>1595</v>
      </c>
      <c r="U100" s="104">
        <f t="shared" si="38"/>
        <v>981</v>
      </c>
      <c r="V100" s="105">
        <f t="shared" si="38"/>
        <v>2576</v>
      </c>
      <c r="W100" s="106">
        <f t="shared" si="36"/>
        <v>5383</v>
      </c>
      <c r="X100" s="86">
        <f t="shared" si="36"/>
        <v>3267</v>
      </c>
      <c r="Y100" s="87">
        <f t="shared" si="36"/>
        <v>8650</v>
      </c>
      <c r="Z100" s="107">
        <f t="shared" si="37"/>
        <v>1.1984442969844429</v>
      </c>
      <c r="AA100" s="83">
        <f t="shared" si="37"/>
        <v>1.2</v>
      </c>
      <c r="AB100" s="83">
        <f t="shared" si="37"/>
        <v>1.1990290145187639</v>
      </c>
    </row>
    <row r="101" spans="1:28" s="57" customFormat="1" ht="18" customHeight="1" x14ac:dyDescent="0.25">
      <c r="A101" s="84">
        <v>96</v>
      </c>
      <c r="B101" s="85">
        <f>ROUNDDOWN(($C$117+ROUNDDOWN(($A101*IF(501&lt;=$A101,$C$128,IF(101&lt;=$A101,$C$127,IF(51&lt;=$A101,$C$126,IF(31&lt;=$A101,$C$125,IF(21&lt;=$A101,$C$124,IF(11&lt;=$A101,$C$123,IF(1&lt;=$A101,$C$122,0)))))))),0))*1.1,0)</f>
        <v>27315</v>
      </c>
      <c r="C101" s="106">
        <f t="shared" si="22"/>
        <v>16500</v>
      </c>
      <c r="D101" s="111">
        <f t="shared" si="23"/>
        <v>43815</v>
      </c>
      <c r="E101" s="88">
        <f>ROUNDDOWN(($F$117+ROUNDDOWN(($A101*IF(501&lt;=$A101,$F$128,IF(101&lt;=$A101,$F$127,IF(51&lt;=$A101,$F$126,IF(31&lt;=$A101,$F$125,IF(21&lt;=$A101,$F$124,IF(11&lt;=$A101,$F$123,IF(1&lt;=$A101,$F$122,0)))))))),0))*1.1,0)</f>
        <v>29222</v>
      </c>
      <c r="F101" s="89">
        <f t="shared" si="24"/>
        <v>17602</v>
      </c>
      <c r="G101" s="90">
        <f t="shared" si="25"/>
        <v>46824</v>
      </c>
      <c r="H101" s="91">
        <f t="shared" si="26"/>
        <v>1907</v>
      </c>
      <c r="I101" s="92">
        <f t="shared" si="27"/>
        <v>1102</v>
      </c>
      <c r="J101" s="93">
        <f t="shared" si="28"/>
        <v>3009</v>
      </c>
      <c r="K101" s="94">
        <f>ROUNDDOWN(($L$117+ROUNDDOWN(($A101*IF(501&lt;=$A101,$L$128,IF(101&lt;=$A101,$L$127,IF(51&lt;=$A101,$L$126,IF(31&lt;=$A101,$L$125,IF(21&lt;=$A101,$L$124,IF(11&lt;=$A101,$L$123,IF(1&lt;=$A101,$L$122,0)))))))),0))*1.1,0)</f>
        <v>31130</v>
      </c>
      <c r="L101" s="95">
        <f t="shared" si="29"/>
        <v>18810</v>
      </c>
      <c r="M101" s="96">
        <f t="shared" si="30"/>
        <v>49940</v>
      </c>
      <c r="N101" s="97">
        <f t="shared" si="31"/>
        <v>1908</v>
      </c>
      <c r="O101" s="98">
        <f t="shared" si="32"/>
        <v>1208</v>
      </c>
      <c r="P101" s="99">
        <f t="shared" si="33"/>
        <v>3116</v>
      </c>
      <c r="Q101" s="100">
        <f>ROUNDDOWN(($R$117+ROUNDDOWN(($A101*IF(501&lt;=$A101,$R$128,IF(101&lt;=$A101,$R$127,IF(51&lt;=$A101,$R$126,IF(31&lt;=$A101,$R$125,IF(21&lt;=$A101,$R$124,IF(11&lt;=$A101,$R$123,IF(1&lt;=$A101,$R$122,0)))))))),0))*1.1,0)</f>
        <v>32736</v>
      </c>
      <c r="R101" s="101">
        <f t="shared" si="34"/>
        <v>19800</v>
      </c>
      <c r="S101" s="102">
        <f t="shared" si="35"/>
        <v>52536</v>
      </c>
      <c r="T101" s="103">
        <f t="shared" si="38"/>
        <v>1606</v>
      </c>
      <c r="U101" s="104">
        <f t="shared" si="38"/>
        <v>990</v>
      </c>
      <c r="V101" s="105">
        <f t="shared" si="38"/>
        <v>2596</v>
      </c>
      <c r="W101" s="106">
        <f t="shared" si="36"/>
        <v>5421</v>
      </c>
      <c r="X101" s="86">
        <f t="shared" si="36"/>
        <v>3300</v>
      </c>
      <c r="Y101" s="87">
        <f t="shared" si="36"/>
        <v>8721</v>
      </c>
      <c r="Z101" s="107">
        <f t="shared" si="37"/>
        <v>1.1984623833058758</v>
      </c>
      <c r="AA101" s="83">
        <f t="shared" si="37"/>
        <v>1.2</v>
      </c>
      <c r="AB101" s="83">
        <f t="shared" si="37"/>
        <v>1.1990414241698049</v>
      </c>
    </row>
    <row r="102" spans="1:28" s="57" customFormat="1" ht="18" customHeight="1" x14ac:dyDescent="0.25">
      <c r="A102" s="84">
        <v>97</v>
      </c>
      <c r="B102" s="85">
        <f>ROUNDDOWN(($C$117+ROUNDDOWN(($A102*IF(501&lt;=$A102,$C$128,IF(101&lt;=$A102,$C$127,IF(51&lt;=$A102,$C$126,IF(31&lt;=$A102,$C$125,IF(21&lt;=$A102,$C$124,IF(11&lt;=$A102,$C$123,IF(1&lt;=$A102,$C$122,0)))))))),0))*1.1,0)</f>
        <v>27504</v>
      </c>
      <c r="C102" s="106">
        <f t="shared" si="22"/>
        <v>16665</v>
      </c>
      <c r="D102" s="111">
        <f t="shared" si="23"/>
        <v>44169</v>
      </c>
      <c r="E102" s="88">
        <f>ROUNDDOWN(($F$117+ROUNDDOWN(($A102*IF(501&lt;=$A102,$F$128,IF(101&lt;=$A102,$F$127,IF(51&lt;=$A102,$F$126,IF(31&lt;=$A102,$F$125,IF(21&lt;=$A102,$F$124,IF(11&lt;=$A102,$F$123,IF(1&lt;=$A102,$F$122,0)))))))),0))*1.1,0)</f>
        <v>29425</v>
      </c>
      <c r="F102" s="89">
        <f t="shared" si="24"/>
        <v>17778</v>
      </c>
      <c r="G102" s="90">
        <f t="shared" si="25"/>
        <v>47203</v>
      </c>
      <c r="H102" s="91">
        <f t="shared" si="26"/>
        <v>1921</v>
      </c>
      <c r="I102" s="92">
        <f t="shared" si="27"/>
        <v>1113</v>
      </c>
      <c r="J102" s="93">
        <f t="shared" si="28"/>
        <v>3034</v>
      </c>
      <c r="K102" s="94">
        <f>ROUNDDOWN(($L$117+ROUNDDOWN(($A102*IF(501&lt;=$A102,$L$128,IF(101&lt;=$A102,$L$127,IF(51&lt;=$A102,$L$126,IF(31&lt;=$A102,$L$125,IF(21&lt;=$A102,$L$124,IF(11&lt;=$A102,$L$123,IF(1&lt;=$A102,$L$122,0)))))))),0))*1.1,0)</f>
        <v>31345</v>
      </c>
      <c r="L102" s="95">
        <f t="shared" si="29"/>
        <v>18998</v>
      </c>
      <c r="M102" s="96">
        <f t="shared" si="30"/>
        <v>50343</v>
      </c>
      <c r="N102" s="97">
        <f t="shared" si="31"/>
        <v>1920</v>
      </c>
      <c r="O102" s="98">
        <f t="shared" si="32"/>
        <v>1220</v>
      </c>
      <c r="P102" s="99">
        <f t="shared" si="33"/>
        <v>3140</v>
      </c>
      <c r="Q102" s="100">
        <f>ROUNDDOWN(($R$117+ROUNDDOWN(($A102*IF(501&lt;=$A102,$R$128,IF(101&lt;=$A102,$R$127,IF(51&lt;=$A102,$R$126,IF(31&lt;=$A102,$R$125,IF(21&lt;=$A102,$R$124,IF(11&lt;=$A102,$R$123,IF(1&lt;=$A102,$R$122,0)))))))),0))*1.1,0)</f>
        <v>32962</v>
      </c>
      <c r="R102" s="101">
        <f t="shared" si="34"/>
        <v>19998</v>
      </c>
      <c r="S102" s="102">
        <f t="shared" si="35"/>
        <v>52960</v>
      </c>
      <c r="T102" s="103">
        <f t="shared" si="38"/>
        <v>1617</v>
      </c>
      <c r="U102" s="104">
        <f t="shared" si="38"/>
        <v>1000</v>
      </c>
      <c r="V102" s="105">
        <f t="shared" si="38"/>
        <v>2617</v>
      </c>
      <c r="W102" s="106">
        <f t="shared" si="36"/>
        <v>5458</v>
      </c>
      <c r="X102" s="86">
        <f t="shared" si="36"/>
        <v>3333</v>
      </c>
      <c r="Y102" s="87">
        <f t="shared" si="36"/>
        <v>8791</v>
      </c>
      <c r="Z102" s="107">
        <f t="shared" si="37"/>
        <v>1.1984438627108784</v>
      </c>
      <c r="AA102" s="83">
        <f t="shared" si="37"/>
        <v>1.2</v>
      </c>
      <c r="AB102" s="83">
        <f t="shared" si="37"/>
        <v>1.199030994588965</v>
      </c>
    </row>
    <row r="103" spans="1:28" s="57" customFormat="1" ht="18" customHeight="1" x14ac:dyDescent="0.25">
      <c r="A103" s="84">
        <v>98</v>
      </c>
      <c r="B103" s="85">
        <f>ROUNDDOWN(($C$117+ROUNDDOWN(($A103*IF(501&lt;=$A103,$C$128,IF(101&lt;=$A103,$C$127,IF(51&lt;=$A103,$C$126,IF(31&lt;=$A103,$C$125,IF(21&lt;=$A103,$C$124,IF(11&lt;=$A103,$C$123,IF(1&lt;=$A103,$C$122,0)))))))),0))*1.1,0)</f>
        <v>27693</v>
      </c>
      <c r="C103" s="106">
        <f t="shared" si="22"/>
        <v>16830</v>
      </c>
      <c r="D103" s="111">
        <f t="shared" si="23"/>
        <v>44523</v>
      </c>
      <c r="E103" s="88">
        <f>ROUNDDOWN(($F$117+ROUNDDOWN(($A103*IF(501&lt;=$A103,$F$128,IF(101&lt;=$A103,$F$127,IF(51&lt;=$A103,$F$126,IF(31&lt;=$A103,$F$125,IF(21&lt;=$A103,$F$124,IF(11&lt;=$A103,$F$123,IF(1&lt;=$A103,$F$122,0)))))))),0))*1.1,0)</f>
        <v>29627</v>
      </c>
      <c r="F103" s="89">
        <f t="shared" si="24"/>
        <v>17954</v>
      </c>
      <c r="G103" s="90">
        <f t="shared" si="25"/>
        <v>47581</v>
      </c>
      <c r="H103" s="91">
        <f t="shared" si="26"/>
        <v>1934</v>
      </c>
      <c r="I103" s="92">
        <f t="shared" si="27"/>
        <v>1124</v>
      </c>
      <c r="J103" s="93">
        <f t="shared" si="28"/>
        <v>3058</v>
      </c>
      <c r="K103" s="94">
        <f>ROUNDDOWN(($L$117+ROUNDDOWN(($A103*IF(501&lt;=$A103,$L$128,IF(101&lt;=$A103,$L$127,IF(51&lt;=$A103,$L$126,IF(31&lt;=$A103,$L$125,IF(21&lt;=$A103,$L$124,IF(11&lt;=$A103,$L$123,IF(1&lt;=$A103,$L$122,0)))))))),0))*1.1,0)</f>
        <v>31561</v>
      </c>
      <c r="L103" s="95">
        <f t="shared" si="29"/>
        <v>19186</v>
      </c>
      <c r="M103" s="96">
        <f t="shared" si="30"/>
        <v>50747</v>
      </c>
      <c r="N103" s="97">
        <f t="shared" si="31"/>
        <v>1934</v>
      </c>
      <c r="O103" s="98">
        <f t="shared" si="32"/>
        <v>1232</v>
      </c>
      <c r="P103" s="99">
        <f t="shared" si="33"/>
        <v>3166</v>
      </c>
      <c r="Q103" s="100">
        <f>ROUNDDOWN(($R$117+ROUNDDOWN(($A103*IF(501&lt;=$A103,$R$128,IF(101&lt;=$A103,$R$127,IF(51&lt;=$A103,$R$126,IF(31&lt;=$A103,$R$125,IF(21&lt;=$A103,$R$124,IF(11&lt;=$A103,$R$123,IF(1&lt;=$A103,$R$122,0)))))))),0))*1.1,0)</f>
        <v>33189</v>
      </c>
      <c r="R103" s="101">
        <f t="shared" si="34"/>
        <v>20196</v>
      </c>
      <c r="S103" s="102">
        <f t="shared" si="35"/>
        <v>53385</v>
      </c>
      <c r="T103" s="103">
        <f t="shared" si="38"/>
        <v>1628</v>
      </c>
      <c r="U103" s="104">
        <f t="shared" si="38"/>
        <v>1010</v>
      </c>
      <c r="V103" s="105">
        <f t="shared" si="38"/>
        <v>2638</v>
      </c>
      <c r="W103" s="106">
        <f t="shared" si="36"/>
        <v>5496</v>
      </c>
      <c r="X103" s="86">
        <f t="shared" si="36"/>
        <v>3366</v>
      </c>
      <c r="Y103" s="87">
        <f t="shared" si="36"/>
        <v>8862</v>
      </c>
      <c r="Z103" s="107">
        <f t="shared" si="37"/>
        <v>1.1984617051240385</v>
      </c>
      <c r="AA103" s="83">
        <f t="shared" si="37"/>
        <v>1.2</v>
      </c>
      <c r="AB103" s="83">
        <f t="shared" si="37"/>
        <v>1.1990431911596253</v>
      </c>
    </row>
    <row r="104" spans="1:28" s="57" customFormat="1" ht="18" customHeight="1" x14ac:dyDescent="0.25">
      <c r="A104" s="84">
        <v>99</v>
      </c>
      <c r="B104" s="85">
        <f>ROUNDDOWN(($C$117+ROUNDDOWN(($A104*IF(501&lt;=$A104,$C$128,IF(101&lt;=$A104,$C$127,IF(51&lt;=$A104,$C$126,IF(31&lt;=$A104,$C$125,IF(21&lt;=$A104,$C$124,IF(11&lt;=$A104,$C$123,IF(1&lt;=$A104,$C$122,0)))))))),0))*1.1,0)</f>
        <v>27882</v>
      </c>
      <c r="C104" s="106">
        <f t="shared" si="22"/>
        <v>16995</v>
      </c>
      <c r="D104" s="111">
        <f t="shared" si="23"/>
        <v>44877</v>
      </c>
      <c r="E104" s="88">
        <f>ROUNDDOWN(($F$117+ROUNDDOWN(($A104*IF(501&lt;=$A104,$F$128,IF(101&lt;=$A104,$F$127,IF(51&lt;=$A104,$F$126,IF(31&lt;=$A104,$F$125,IF(21&lt;=$A104,$F$124,IF(11&lt;=$A104,$F$123,IF(1&lt;=$A104,$F$122,0)))))))),0))*1.1,0)</f>
        <v>29829</v>
      </c>
      <c r="F104" s="89">
        <f t="shared" si="24"/>
        <v>18130</v>
      </c>
      <c r="G104" s="90">
        <f t="shared" si="25"/>
        <v>47959</v>
      </c>
      <c r="H104" s="91">
        <f t="shared" si="26"/>
        <v>1947</v>
      </c>
      <c r="I104" s="92">
        <f t="shared" si="27"/>
        <v>1135</v>
      </c>
      <c r="J104" s="93">
        <f t="shared" si="28"/>
        <v>3082</v>
      </c>
      <c r="K104" s="94">
        <f>ROUNDDOWN(($L$117+ROUNDDOWN(($A104*IF(501&lt;=$A104,$L$128,IF(101&lt;=$A104,$L$127,IF(51&lt;=$A104,$L$126,IF(31&lt;=$A104,$L$125,IF(21&lt;=$A104,$L$124,IF(11&lt;=$A104,$L$123,IF(1&lt;=$A104,$L$122,0)))))))),0))*1.1,0)</f>
        <v>31776</v>
      </c>
      <c r="L104" s="95">
        <f t="shared" si="29"/>
        <v>19374</v>
      </c>
      <c r="M104" s="96">
        <f t="shared" si="30"/>
        <v>51150</v>
      </c>
      <c r="N104" s="97">
        <f t="shared" si="31"/>
        <v>1947</v>
      </c>
      <c r="O104" s="98">
        <f t="shared" si="32"/>
        <v>1244</v>
      </c>
      <c r="P104" s="99">
        <f t="shared" si="33"/>
        <v>3191</v>
      </c>
      <c r="Q104" s="100">
        <f>ROUNDDOWN(($R$117+ROUNDDOWN(($A104*IF(501&lt;=$A104,$R$128,IF(101&lt;=$A104,$R$127,IF(51&lt;=$A104,$R$126,IF(31&lt;=$A104,$R$125,IF(21&lt;=$A104,$R$124,IF(11&lt;=$A104,$R$123,IF(1&lt;=$A104,$R$122,0)))))))),0))*1.1,0)</f>
        <v>33415</v>
      </c>
      <c r="R104" s="101">
        <f t="shared" si="34"/>
        <v>20394</v>
      </c>
      <c r="S104" s="102">
        <f t="shared" si="35"/>
        <v>53809</v>
      </c>
      <c r="T104" s="103">
        <f t="shared" si="38"/>
        <v>1639</v>
      </c>
      <c r="U104" s="104">
        <f t="shared" si="38"/>
        <v>1020</v>
      </c>
      <c r="V104" s="105">
        <f t="shared" si="38"/>
        <v>2659</v>
      </c>
      <c r="W104" s="106">
        <f t="shared" si="36"/>
        <v>5533</v>
      </c>
      <c r="X104" s="86">
        <f t="shared" si="36"/>
        <v>3399</v>
      </c>
      <c r="Y104" s="87">
        <f t="shared" si="36"/>
        <v>8932</v>
      </c>
      <c r="Z104" s="107">
        <f t="shared" si="37"/>
        <v>1.1984434402123234</v>
      </c>
      <c r="AA104" s="83">
        <f t="shared" si="37"/>
        <v>1.2</v>
      </c>
      <c r="AB104" s="83">
        <f t="shared" si="37"/>
        <v>1.1990329121821868</v>
      </c>
    </row>
    <row r="105" spans="1:28" s="57" customFormat="1" ht="18" customHeight="1" x14ac:dyDescent="0.25">
      <c r="A105" s="84">
        <v>100</v>
      </c>
      <c r="B105" s="85">
        <f>ROUNDDOWN(($C$117+ROUNDDOWN(($A105*IF(501&lt;=$A105,$C$128,IF(101&lt;=$A105,$C$127,IF(51&lt;=$A105,$C$126,IF(31&lt;=$A105,$C$125,IF(21&lt;=$A105,$C$124,IF(11&lt;=$A105,$C$123,IF(1&lt;=$A105,$C$122,0)))))))),0))*1.1,0)</f>
        <v>28072</v>
      </c>
      <c r="C105" s="106">
        <f t="shared" si="22"/>
        <v>17160</v>
      </c>
      <c r="D105" s="111">
        <f t="shared" si="23"/>
        <v>45232</v>
      </c>
      <c r="E105" s="88">
        <f>ROUNDDOWN(($F$117+ROUNDDOWN(($A105*IF(501&lt;=$A105,$F$128,IF(101&lt;=$A105,$F$127,IF(51&lt;=$A105,$F$126,IF(31&lt;=$A105,$F$125,IF(21&lt;=$A105,$F$124,IF(11&lt;=$A105,$F$123,IF(1&lt;=$A105,$F$122,0)))))))),0))*1.1,0)</f>
        <v>30032</v>
      </c>
      <c r="F105" s="89">
        <f t="shared" si="24"/>
        <v>18306</v>
      </c>
      <c r="G105" s="90">
        <f t="shared" si="25"/>
        <v>48338</v>
      </c>
      <c r="H105" s="91">
        <f t="shared" si="26"/>
        <v>1960</v>
      </c>
      <c r="I105" s="92">
        <f t="shared" si="27"/>
        <v>1146</v>
      </c>
      <c r="J105" s="93">
        <f t="shared" si="28"/>
        <v>3106</v>
      </c>
      <c r="K105" s="94">
        <f>ROUNDDOWN(($L$117+ROUNDDOWN(($A105*IF(501&lt;=$A105,$L$128,IF(101&lt;=$A105,$L$127,IF(51&lt;=$A105,$L$126,IF(31&lt;=$A105,$L$125,IF(21&lt;=$A105,$L$124,IF(11&lt;=$A105,$L$123,IF(1&lt;=$A105,$L$122,0)))))))),0))*1.1,0)</f>
        <v>31992</v>
      </c>
      <c r="L105" s="95">
        <f t="shared" si="29"/>
        <v>19562</v>
      </c>
      <c r="M105" s="96">
        <f t="shared" si="30"/>
        <v>51554</v>
      </c>
      <c r="N105" s="97">
        <f t="shared" si="31"/>
        <v>1960</v>
      </c>
      <c r="O105" s="98">
        <f t="shared" si="32"/>
        <v>1256</v>
      </c>
      <c r="P105" s="99">
        <f t="shared" si="33"/>
        <v>3216</v>
      </c>
      <c r="Q105" s="100">
        <f>ROUNDDOWN(($R$117+ROUNDDOWN(($A105*IF(501&lt;=$A105,$R$128,IF(101&lt;=$A105,$R$127,IF(51&lt;=$A105,$R$126,IF(31&lt;=$A105,$R$125,IF(21&lt;=$A105,$R$124,IF(11&lt;=$A105,$R$123,IF(1&lt;=$A105,$R$122,0)))))))),0))*1.1,0)</f>
        <v>33642</v>
      </c>
      <c r="R105" s="101">
        <f t="shared" si="34"/>
        <v>20592</v>
      </c>
      <c r="S105" s="102">
        <f t="shared" si="35"/>
        <v>54234</v>
      </c>
      <c r="T105" s="103">
        <f t="shared" si="38"/>
        <v>1650</v>
      </c>
      <c r="U105" s="104">
        <f t="shared" si="38"/>
        <v>1030</v>
      </c>
      <c r="V105" s="105">
        <f t="shared" si="38"/>
        <v>2680</v>
      </c>
      <c r="W105" s="106">
        <f t="shared" si="36"/>
        <v>5570</v>
      </c>
      <c r="X105" s="86">
        <f t="shared" si="36"/>
        <v>3432</v>
      </c>
      <c r="Y105" s="87">
        <f t="shared" si="36"/>
        <v>9002</v>
      </c>
      <c r="Z105" s="107">
        <f t="shared" si="37"/>
        <v>1.1984183528070675</v>
      </c>
      <c r="AA105" s="83">
        <f t="shared" si="37"/>
        <v>1.2</v>
      </c>
      <c r="AB105" s="83">
        <f t="shared" si="37"/>
        <v>1.1990183940573045</v>
      </c>
    </row>
    <row r="106" spans="1:28" s="57" customFormat="1" ht="18" customHeight="1" x14ac:dyDescent="0.25">
      <c r="A106" s="84">
        <v>101</v>
      </c>
      <c r="B106" s="85">
        <f>ROUNDDOWN(($C$117+ROUNDDOWN(($A106*IF(501&lt;=$A106,$C$128,IF(101&lt;=$A106,$C$127,IF(51&lt;=$A106,$C$126,IF(31&lt;=$A106,$C$125,IF(21&lt;=$A106,$C$124,IF(11&lt;=$A106,$C$123,IF(1&lt;=$A106,$C$122,0)))))))),0))*1.1,0)</f>
        <v>32483</v>
      </c>
      <c r="C106" s="106">
        <f t="shared" si="22"/>
        <v>20102</v>
      </c>
      <c r="D106" s="111">
        <f t="shared" si="23"/>
        <v>52585</v>
      </c>
      <c r="E106" s="88">
        <f>ROUNDDOWN(($F$117+ROUNDDOWN(($A106*IF(501&lt;=$A106,$F$128,IF(101&lt;=$A106,$F$127,IF(51&lt;=$A106,$F$126,IF(31&lt;=$A106,$F$125,IF(21&lt;=$A106,$F$124,IF(11&lt;=$A106,$F$123,IF(1&lt;=$A106,$F$122,0)))))))),0))*1.1,0)</f>
        <v>34678</v>
      </c>
      <c r="F106" s="89">
        <f t="shared" si="24"/>
        <v>21481</v>
      </c>
      <c r="G106" s="90">
        <f t="shared" si="25"/>
        <v>56159</v>
      </c>
      <c r="H106" s="91">
        <f t="shared" si="26"/>
        <v>2195</v>
      </c>
      <c r="I106" s="92">
        <f t="shared" si="27"/>
        <v>1379</v>
      </c>
      <c r="J106" s="93">
        <f t="shared" si="28"/>
        <v>3574</v>
      </c>
      <c r="K106" s="94">
        <f>ROUNDDOWN(($L$117+ROUNDDOWN(($A106*IF(501&lt;=$A106,$L$128,IF(101&lt;=$A106,$L$127,IF(51&lt;=$A106,$L$126,IF(31&lt;=$A106,$L$125,IF(21&lt;=$A106,$L$124,IF(11&lt;=$A106,$L$123,IF(1&lt;=$A106,$L$122,0)))))))),0))*1.1,0)</f>
        <v>36985</v>
      </c>
      <c r="L106" s="95">
        <f t="shared" si="29"/>
        <v>22861</v>
      </c>
      <c r="M106" s="96">
        <f t="shared" si="30"/>
        <v>59846</v>
      </c>
      <c r="N106" s="97">
        <f t="shared" si="31"/>
        <v>2307</v>
      </c>
      <c r="O106" s="98">
        <f t="shared" si="32"/>
        <v>1380</v>
      </c>
      <c r="P106" s="99">
        <f t="shared" si="33"/>
        <v>3687</v>
      </c>
      <c r="Q106" s="100">
        <f>ROUNDDOWN(($R$117+ROUNDDOWN(($A106*IF(501&lt;=$A106,$R$128,IF(101&lt;=$A106,$R$127,IF(51&lt;=$A106,$R$126,IF(31&lt;=$A106,$R$125,IF(21&lt;=$A106,$R$124,IF(11&lt;=$A106,$R$123,IF(1&lt;=$A106,$R$122,0)))))))),0))*1.1,0)</f>
        <v>38979</v>
      </c>
      <c r="R106" s="101">
        <f t="shared" si="34"/>
        <v>24123</v>
      </c>
      <c r="S106" s="102">
        <f t="shared" si="35"/>
        <v>63102</v>
      </c>
      <c r="T106" s="103">
        <f t="shared" si="38"/>
        <v>1994</v>
      </c>
      <c r="U106" s="104">
        <f t="shared" si="38"/>
        <v>1262</v>
      </c>
      <c r="V106" s="105">
        <f t="shared" si="38"/>
        <v>3256</v>
      </c>
      <c r="W106" s="106">
        <f t="shared" si="36"/>
        <v>6496</v>
      </c>
      <c r="X106" s="86">
        <f t="shared" si="36"/>
        <v>4021</v>
      </c>
      <c r="Y106" s="87">
        <f t="shared" si="36"/>
        <v>10517</v>
      </c>
      <c r="Z106" s="107">
        <f t="shared" si="37"/>
        <v>1.1999815287996798</v>
      </c>
      <c r="AA106" s="83">
        <f t="shared" si="37"/>
        <v>1.2000298477763407</v>
      </c>
      <c r="AB106" s="83">
        <f t="shared" si="37"/>
        <v>1.2</v>
      </c>
    </row>
    <row r="107" spans="1:28" s="57" customFormat="1" ht="18" customHeight="1" x14ac:dyDescent="0.25">
      <c r="A107" s="84">
        <v>500</v>
      </c>
      <c r="B107" s="85">
        <f>ROUNDDOWN(($C$117+ROUNDDOWN(($A107*IF(501&lt;=$A107,$C$128,IF(101&lt;=$A107,$C$127,IF(51&lt;=$A107,$C$126,IF(31&lt;=$A107,$C$125,IF(21&lt;=$A107,$C$124,IF(11&lt;=$A107,$C$123,IF(1&lt;=$A107,$C$122,0)))))))),0))*1.1,0)</f>
        <v>124652</v>
      </c>
      <c r="C107" s="106">
        <f t="shared" si="22"/>
        <v>96910</v>
      </c>
      <c r="D107" s="111">
        <f t="shared" si="23"/>
        <v>221562</v>
      </c>
      <c r="E107" s="88">
        <f>ROUNDDOWN(($F$117+ROUNDDOWN(($A107*IF(501&lt;=$A107,$F$128,IF(101&lt;=$A107,$F$127,IF(51&lt;=$A107,$F$126,IF(31&lt;=$A107,$F$125,IF(21&lt;=$A107,$F$124,IF(11&lt;=$A107,$F$123,IF(1&lt;=$A107,$F$122,0)))))))),0))*1.1,0)</f>
        <v>132992</v>
      </c>
      <c r="F107" s="89">
        <f t="shared" si="24"/>
        <v>103556</v>
      </c>
      <c r="G107" s="90">
        <f t="shared" si="25"/>
        <v>236548</v>
      </c>
      <c r="H107" s="91">
        <f t="shared" si="26"/>
        <v>8340</v>
      </c>
      <c r="I107" s="92">
        <f t="shared" si="27"/>
        <v>6646</v>
      </c>
      <c r="J107" s="93">
        <f t="shared" si="28"/>
        <v>14986</v>
      </c>
      <c r="K107" s="94">
        <f>ROUNDDOWN(($L$117+ROUNDDOWN(($A107*IF(501&lt;=$A107,$L$128,IF(101&lt;=$A107,$L$127,IF(51&lt;=$A107,$L$126,IF(31&lt;=$A107,$L$125,IF(21&lt;=$A107,$L$124,IF(11&lt;=$A107,$L$123,IF(1&lt;=$A107,$L$122,0)))))))),0))*1.1,0)</f>
        <v>141882</v>
      </c>
      <c r="L107" s="95">
        <f t="shared" si="29"/>
        <v>110202</v>
      </c>
      <c r="M107" s="96">
        <f t="shared" si="30"/>
        <v>252084</v>
      </c>
      <c r="N107" s="97">
        <f t="shared" si="31"/>
        <v>8890</v>
      </c>
      <c r="O107" s="98">
        <f t="shared" si="32"/>
        <v>6646</v>
      </c>
      <c r="P107" s="99">
        <f t="shared" si="33"/>
        <v>15536</v>
      </c>
      <c r="Q107" s="100">
        <f>ROUNDDOWN(($R$117+ROUNDDOWN(($A107*IF(501&lt;=$A107,$R$128,IF(101&lt;=$A107,$R$127,IF(51&lt;=$A107,$R$126,IF(31&lt;=$A107,$R$125,IF(21&lt;=$A107,$R$124,IF(11&lt;=$A107,$R$123,IF(1&lt;=$A107,$R$122,0)))))))),0))*1.1,0)</f>
        <v>149582</v>
      </c>
      <c r="R107" s="101">
        <f t="shared" si="34"/>
        <v>116292</v>
      </c>
      <c r="S107" s="102">
        <f t="shared" si="35"/>
        <v>265874</v>
      </c>
      <c r="T107" s="103">
        <f t="shared" si="38"/>
        <v>7700</v>
      </c>
      <c r="U107" s="104">
        <f t="shared" si="38"/>
        <v>6090</v>
      </c>
      <c r="V107" s="105">
        <f t="shared" si="38"/>
        <v>13790</v>
      </c>
      <c r="W107" s="106">
        <f t="shared" si="36"/>
        <v>24930</v>
      </c>
      <c r="X107" s="86">
        <f t="shared" si="36"/>
        <v>19382</v>
      </c>
      <c r="Y107" s="87">
        <f t="shared" si="36"/>
        <v>44312</v>
      </c>
      <c r="Z107" s="107">
        <f t="shared" si="37"/>
        <v>1.1999967910663287</v>
      </c>
      <c r="AA107" s="83">
        <f t="shared" si="37"/>
        <v>1.2</v>
      </c>
      <c r="AB107" s="83">
        <f t="shared" si="37"/>
        <v>1.1999981946362643</v>
      </c>
    </row>
    <row r="108" spans="1:28" s="57" customFormat="1" ht="18" customHeight="1" x14ac:dyDescent="0.25">
      <c r="A108" s="84">
        <v>1000</v>
      </c>
      <c r="B108" s="85">
        <f>ROUNDDOWN(($C$117+ROUNDDOWN(($A108*IF(501&lt;=$A108,$C$128,IF(101&lt;=$A108,$C$127,IF(51&lt;=$A108,$C$126,IF(31&lt;=$A108,$C$125,IF(21&lt;=$A108,$C$124,IF(11&lt;=$A108,$C$123,IF(1&lt;=$A108,$C$122,0)))))))),0))*1.1,0)</f>
        <v>277552</v>
      </c>
      <c r="C108" s="106">
        <f t="shared" si="22"/>
        <v>226160</v>
      </c>
      <c r="D108" s="111">
        <f t="shared" si="23"/>
        <v>503712</v>
      </c>
      <c r="E108" s="88">
        <f>ROUNDDOWN(($F$117+ROUNDDOWN(($A108*IF(501&lt;=$A108,$F$128,IF(101&lt;=$A108,$F$127,IF(51&lt;=$A108,$F$126,IF(31&lt;=$A108,$F$125,IF(21&lt;=$A108,$F$124,IF(11&lt;=$A108,$F$123,IF(1&lt;=$A108,$F$122,0)))))))),0))*1.1,0)</f>
        <v>296892</v>
      </c>
      <c r="F108" s="89">
        <f t="shared" si="24"/>
        <v>241606</v>
      </c>
      <c r="G108" s="90">
        <f t="shared" si="25"/>
        <v>538498</v>
      </c>
      <c r="H108" s="91">
        <f t="shared" si="26"/>
        <v>19340</v>
      </c>
      <c r="I108" s="92">
        <f t="shared" si="27"/>
        <v>15446</v>
      </c>
      <c r="J108" s="93">
        <f t="shared" si="28"/>
        <v>34786</v>
      </c>
      <c r="K108" s="94">
        <f>ROUNDDOWN(($L$117+ROUNDDOWN(($A108*IF(501&lt;=$A108,$L$128,IF(101&lt;=$A108,$L$127,IF(51&lt;=$A108,$L$126,IF(31&lt;=$A108,$L$125,IF(21&lt;=$A108,$L$124,IF(11&lt;=$A108,$L$123,IF(1&lt;=$A108,$L$122,0)))))))),0))*1.1,0)</f>
        <v>316232</v>
      </c>
      <c r="L108" s="95">
        <f t="shared" si="29"/>
        <v>257052</v>
      </c>
      <c r="M108" s="96">
        <f t="shared" si="30"/>
        <v>573284</v>
      </c>
      <c r="N108" s="97">
        <f t="shared" si="31"/>
        <v>19340</v>
      </c>
      <c r="O108" s="98">
        <f t="shared" si="32"/>
        <v>15446</v>
      </c>
      <c r="P108" s="99">
        <f t="shared" si="33"/>
        <v>34786</v>
      </c>
      <c r="Q108" s="100">
        <f>ROUNDDOWN(($R$117+ROUNDDOWN(($A108*IF(501&lt;=$A108,$R$128,IF(101&lt;=$A108,$R$127,IF(51&lt;=$A108,$R$126,IF(31&lt;=$A108,$R$125,IF(21&lt;=$A108,$R$124,IF(11&lt;=$A108,$R$123,IF(1&lt;=$A108,$R$122,0)))))))),0))*1.1,0)</f>
        <v>332182</v>
      </c>
      <c r="R108" s="101">
        <f t="shared" si="34"/>
        <v>271392</v>
      </c>
      <c r="S108" s="102">
        <f t="shared" si="35"/>
        <v>603574</v>
      </c>
      <c r="T108" s="103">
        <f t="shared" si="38"/>
        <v>15950</v>
      </c>
      <c r="U108" s="104">
        <f t="shared" si="38"/>
        <v>14340</v>
      </c>
      <c r="V108" s="105">
        <f t="shared" si="38"/>
        <v>30290</v>
      </c>
      <c r="W108" s="106">
        <f t="shared" si="36"/>
        <v>54630</v>
      </c>
      <c r="X108" s="86">
        <f t="shared" si="36"/>
        <v>45232</v>
      </c>
      <c r="Y108" s="87">
        <f t="shared" si="36"/>
        <v>99862</v>
      </c>
      <c r="Z108" s="107">
        <f t="shared" si="37"/>
        <v>1.1968279817835936</v>
      </c>
      <c r="AA108" s="83">
        <f t="shared" si="37"/>
        <v>1.2</v>
      </c>
      <c r="AB108" s="83">
        <f t="shared" si="37"/>
        <v>1.1982521758465154</v>
      </c>
    </row>
    <row r="109" spans="1:28" s="57" customFormat="1" ht="18" customHeight="1" x14ac:dyDescent="0.25">
      <c r="A109" s="149">
        <v>3000</v>
      </c>
      <c r="B109" s="150">
        <f>ROUNDDOWN(($C$117+ROUNDDOWN(($A109*IF(501&lt;=$A109,$C$128,IF(101&lt;=$A109,$C$127,IF(51&lt;=$A109,$C$126,IF(31&lt;=$A109,$C$125,IF(21&lt;=$A109,$C$124,IF(11&lt;=$A109,$C$123,IF(1&lt;=$A109,$C$122,0)))))))),0))*1.1,0)</f>
        <v>814352</v>
      </c>
      <c r="C109" s="151">
        <f t="shared" si="22"/>
        <v>677160</v>
      </c>
      <c r="D109" s="152">
        <f t="shared" si="23"/>
        <v>1491512</v>
      </c>
      <c r="E109" s="153">
        <f>ROUNDDOWN(($F$117+ROUNDDOWN(($A109*IF(501&lt;=$A109,$F$128,IF(101&lt;=$A109,$F$127,IF(51&lt;=$A109,$F$126,IF(31&lt;=$A109,$F$125,IF(21&lt;=$A109,$F$124,IF(11&lt;=$A109,$F$123,IF(1&lt;=$A109,$F$122,0)))))))),0))*1.1,0)</f>
        <v>871092</v>
      </c>
      <c r="F109" s="154">
        <f t="shared" si="24"/>
        <v>723406</v>
      </c>
      <c r="G109" s="155">
        <f t="shared" si="25"/>
        <v>1594498</v>
      </c>
      <c r="H109" s="156">
        <f t="shared" si="26"/>
        <v>56740</v>
      </c>
      <c r="I109" s="157">
        <f t="shared" si="27"/>
        <v>46246</v>
      </c>
      <c r="J109" s="158">
        <f t="shared" si="28"/>
        <v>102986</v>
      </c>
      <c r="K109" s="159">
        <f>ROUNDDOWN(($L$117+ROUNDDOWN(($A109*IF(501&lt;=$A109,$L$128,IF(101&lt;=$A109,$L$127,IF(51&lt;=$A109,$L$126,IF(31&lt;=$A109,$L$125,IF(21&lt;=$A109,$L$124,IF(11&lt;=$A109,$L$123,IF(1&lt;=$A109,$L$122,0)))))))),0))*1.1,0)</f>
        <v>927832</v>
      </c>
      <c r="L109" s="160">
        <f t="shared" si="29"/>
        <v>769652</v>
      </c>
      <c r="M109" s="161">
        <f t="shared" si="30"/>
        <v>1697484</v>
      </c>
      <c r="N109" s="162">
        <f t="shared" si="31"/>
        <v>56740</v>
      </c>
      <c r="O109" s="163">
        <f t="shared" si="32"/>
        <v>46246</v>
      </c>
      <c r="P109" s="164">
        <f t="shared" si="33"/>
        <v>102986</v>
      </c>
      <c r="Q109" s="165">
        <f>ROUNDDOWN(($R$117+ROUNDDOWN(($A109*IF(501&lt;=$A109,$R$128,IF(101&lt;=$A109,$R$127,IF(51&lt;=$A109,$R$126,IF(31&lt;=$A109,$R$125,IF(21&lt;=$A109,$R$124,IF(11&lt;=$A109,$R$123,IF(1&lt;=$A109,$R$122,0)))))))),0))*1.1,0)</f>
        <v>974582</v>
      </c>
      <c r="R109" s="166">
        <f t="shared" si="34"/>
        <v>812592</v>
      </c>
      <c r="S109" s="167">
        <f t="shared" si="35"/>
        <v>1787174</v>
      </c>
      <c r="T109" s="168">
        <f t="shared" si="38"/>
        <v>46750</v>
      </c>
      <c r="U109" s="169">
        <f t="shared" si="38"/>
        <v>42940</v>
      </c>
      <c r="V109" s="170">
        <f t="shared" si="38"/>
        <v>89690</v>
      </c>
      <c r="W109" s="151">
        <f t="shared" si="36"/>
        <v>160230</v>
      </c>
      <c r="X109" s="171">
        <f t="shared" si="36"/>
        <v>135432</v>
      </c>
      <c r="Y109" s="172">
        <f t="shared" si="36"/>
        <v>295662</v>
      </c>
      <c r="Z109" s="173">
        <f t="shared" si="37"/>
        <v>1.1967576674460185</v>
      </c>
      <c r="AA109" s="173">
        <f t="shared" si="37"/>
        <v>1.2</v>
      </c>
      <c r="AB109" s="173">
        <f t="shared" si="37"/>
        <v>1.1982297158856248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61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77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111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51</v>
      </c>
      <c r="C125" s="141">
        <v>144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52</v>
      </c>
      <c r="C126" s="141">
        <v>172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53</v>
      </c>
      <c r="C127" s="141">
        <v>210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 t="s">
        <v>54</v>
      </c>
      <c r="C128" s="141">
        <v>244</v>
      </c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 t="s">
        <v>56</v>
      </c>
      <c r="C131" s="143"/>
      <c r="E131" s="143" t="s">
        <v>56</v>
      </c>
      <c r="F131" s="143"/>
      <c r="K131" s="143" t="s">
        <v>56</v>
      </c>
      <c r="L131" s="143"/>
      <c r="Q131" s="143" t="s">
        <v>56</v>
      </c>
      <c r="R131" s="143"/>
    </row>
    <row r="132" spans="2:18" ht="18" customHeight="1" x14ac:dyDescent="0.25">
      <c r="B132" s="144" t="s">
        <v>64</v>
      </c>
      <c r="C132" s="144">
        <v>600</v>
      </c>
      <c r="E132" s="144" t="s">
        <v>64</v>
      </c>
      <c r="F132" s="144">
        <v>642</v>
      </c>
      <c r="K132" s="144" t="s">
        <v>64</v>
      </c>
      <c r="L132" s="144">
        <v>684</v>
      </c>
      <c r="Q132" s="144" t="s">
        <v>64</v>
      </c>
      <c r="R132" s="144">
        <v>720</v>
      </c>
    </row>
    <row r="133" spans="2:18" ht="18" customHeight="1" x14ac:dyDescent="0.25">
      <c r="B133" s="144" t="s">
        <v>57</v>
      </c>
      <c r="C133" s="144">
        <v>55</v>
      </c>
      <c r="E133" s="144" t="s">
        <v>57</v>
      </c>
      <c r="F133" s="144">
        <v>58</v>
      </c>
      <c r="K133" s="144" t="s">
        <v>57</v>
      </c>
      <c r="L133" s="144">
        <v>62</v>
      </c>
      <c r="Q133" s="144" t="s">
        <v>57</v>
      </c>
      <c r="R133" s="144">
        <v>66</v>
      </c>
    </row>
    <row r="134" spans="2:18" ht="18" customHeight="1" x14ac:dyDescent="0.25">
      <c r="B134" s="144" t="s">
        <v>58</v>
      </c>
      <c r="C134" s="144">
        <v>70</v>
      </c>
      <c r="E134" s="144" t="s">
        <v>58</v>
      </c>
      <c r="F134" s="144">
        <v>74</v>
      </c>
      <c r="K134" s="144" t="s">
        <v>58</v>
      </c>
      <c r="L134" s="144">
        <v>79</v>
      </c>
      <c r="Q134" s="144" t="s">
        <v>58</v>
      </c>
      <c r="R134" s="144">
        <v>84</v>
      </c>
    </row>
    <row r="135" spans="2:18" ht="18" customHeight="1" x14ac:dyDescent="0.25">
      <c r="B135" s="144" t="s">
        <v>59</v>
      </c>
      <c r="C135" s="144">
        <v>100</v>
      </c>
      <c r="E135" s="144" t="s">
        <v>59</v>
      </c>
      <c r="F135" s="144">
        <v>107</v>
      </c>
      <c r="K135" s="144" t="s">
        <v>59</v>
      </c>
      <c r="L135" s="144">
        <v>114</v>
      </c>
      <c r="Q135" s="144" t="s">
        <v>59</v>
      </c>
      <c r="R135" s="144">
        <v>120</v>
      </c>
    </row>
    <row r="136" spans="2:18" ht="18" customHeight="1" x14ac:dyDescent="0.25">
      <c r="B136" s="144" t="s">
        <v>60</v>
      </c>
      <c r="C136" s="144">
        <v>125</v>
      </c>
      <c r="E136" s="144" t="s">
        <v>60</v>
      </c>
      <c r="F136" s="144">
        <v>133</v>
      </c>
      <c r="K136" s="144" t="s">
        <v>60</v>
      </c>
      <c r="L136" s="144">
        <v>142</v>
      </c>
      <c r="Q136" s="144" t="s">
        <v>60</v>
      </c>
      <c r="R136" s="144">
        <v>150</v>
      </c>
    </row>
    <row r="137" spans="2:18" ht="18" customHeight="1" x14ac:dyDescent="0.25">
      <c r="B137" s="144" t="s">
        <v>61</v>
      </c>
      <c r="C137" s="144">
        <v>150</v>
      </c>
      <c r="E137" s="144" t="s">
        <v>61</v>
      </c>
      <c r="F137" s="144">
        <v>160</v>
      </c>
      <c r="K137" s="144" t="s">
        <v>61</v>
      </c>
      <c r="L137" s="144">
        <v>171</v>
      </c>
      <c r="Q137" s="144" t="s">
        <v>61</v>
      </c>
      <c r="R137" s="144">
        <v>180</v>
      </c>
    </row>
    <row r="138" spans="2:18" ht="18" customHeight="1" x14ac:dyDescent="0.25">
      <c r="B138" s="144" t="s">
        <v>62</v>
      </c>
      <c r="C138" s="144">
        <v>175</v>
      </c>
      <c r="E138" s="144" t="s">
        <v>62</v>
      </c>
      <c r="F138" s="144">
        <v>187</v>
      </c>
      <c r="K138" s="144" t="s">
        <v>62</v>
      </c>
      <c r="L138" s="144">
        <v>199</v>
      </c>
      <c r="Q138" s="144" t="s">
        <v>62</v>
      </c>
      <c r="R138" s="144">
        <v>210</v>
      </c>
    </row>
    <row r="139" spans="2:18" ht="18" customHeight="1" x14ac:dyDescent="0.25">
      <c r="B139" s="144" t="s">
        <v>63</v>
      </c>
      <c r="C139" s="144">
        <v>205</v>
      </c>
      <c r="E139" s="144" t="s">
        <v>63</v>
      </c>
      <c r="F139" s="144">
        <v>219</v>
      </c>
      <c r="K139" s="144" t="s">
        <v>63</v>
      </c>
      <c r="L139" s="144">
        <v>233</v>
      </c>
      <c r="Q139" s="144" t="s">
        <v>63</v>
      </c>
      <c r="R139" s="144">
        <v>246</v>
      </c>
    </row>
  </sheetData>
  <sheetProtection algorithmName="SHA-512" hashValue="UcNkbZRg+mxEUxZCapxZFwXh5fmj9vKI2QZ0FPyCCoPrfkZjTVCCdOZU85LfcrP1tX/Lky08CFe0ZUuo1zwxKw==" saltValue="50kWekFD93Nxvkfj4tXEgQ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UI,標準"&amp;16二本松　40mm</oddHeader>
  </headerFooter>
  <rowBreaks count="1" manualBreakCount="1">
    <brk id="60" max="27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D1BC2-9A57-48B5-91C5-3BBCB5D64671}">
  <sheetPr>
    <tabColor rgb="FFFFFF00"/>
    <pageSetUpPr fitToPage="1"/>
  </sheetPr>
  <dimension ref="A1:AB139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70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ROUNDDOWN(($C$118+ROUNDDOWN(($A4*IF(501&lt;=$A4,$C$128,IF(101&lt;=$A4,$C$127,IF(51&lt;=$A4,$C$126,IF(31&lt;=$A4,$C$125,IF(21&lt;=$A4,$C$124,IF(11&lt;=$A4,$C$123,IF(1&lt;=$A4,$C$122,0)))))))),0))*1.1,0)</f>
        <v>13915</v>
      </c>
      <c r="C4" s="34">
        <f>INT(ROUNDDOWN(IF($A4&lt;=0,0,IF($A4&lt;=10,$C$133,IF($A4&lt;=20,$C$134,IF($A4&lt;=30,$C$135,IF($A4&lt;=50,$C$136,IF($A4&lt;=100,$C$137,IF($A4&lt;=500,$C$138,IF($A4&gt;=501,$C$139,""))))))))*$A4+$C$132,0)*1.1)</f>
        <v>660</v>
      </c>
      <c r="D4" s="35">
        <f>B4+C4</f>
        <v>14575</v>
      </c>
      <c r="E4" s="36">
        <f>ROUNDDOWN(($F$118+ROUNDDOWN(($A4*IF(501&lt;=$A4,$F$128,IF(101&lt;=$A4,$F$127,IF(51&lt;=$A4,$F$126,IF(31&lt;=$A4,$F$125,IF(21&lt;=$A4,$F$124,IF(11&lt;=$A4,$F$123,IF(1&lt;=$A4,$F$122,0)))))))),0))*1.1,0)</f>
        <v>14888</v>
      </c>
      <c r="F4" s="37">
        <f>INT(ROUNDDOWN(IF($A4&lt;=0,0,IF($A4&lt;=10,$F$133,IF($A4&lt;=20,$F$134,IF($A4&lt;=30,$F$135,IF($A4&lt;=50,$F$136,IF($A4&lt;=100,$F$137,IF($A4&lt;=500,$F$138,IF($A4&gt;=501,$F$139,""))))))))*$A4+$F$132,0)*1.1)</f>
        <v>706</v>
      </c>
      <c r="G4" s="38">
        <f>SUM(E4:F4)</f>
        <v>15594</v>
      </c>
      <c r="H4" s="39">
        <f t="shared" ref="H4:J4" si="0">E4-B4</f>
        <v>973</v>
      </c>
      <c r="I4" s="40">
        <f t="shared" si="0"/>
        <v>46</v>
      </c>
      <c r="J4" s="41">
        <f t="shared" si="0"/>
        <v>1019</v>
      </c>
      <c r="K4" s="42">
        <f>ROUNDDOWN(($L$118+ROUNDDOWN(($A4*IF(501&lt;=$A4,$L$128,IF(101&lt;=$A4,$L$127,IF(51&lt;=$A4,$L$126,IF(31&lt;=$A4,$L$125,IF(21&lt;=$A4,$L$124,IF(11&lt;=$A4,$L$123,IF(1&lt;=$A4,$L$122,0)))))))),0))*1.1,0)</f>
        <v>15863</v>
      </c>
      <c r="L4" s="43">
        <f>INT(ROUNDDOWN(IF($A4&lt;=0,0,IF($A4&lt;=10,$L$133,IF($A4&lt;=20,$L$134,IF($A4&lt;=30,$L$135,IF($A4&lt;=50,$L$136,IF($A4&lt;=100,$L$137,IF($A4&lt;=500,$L$138,IF($A4&gt;=501,$L$139,""))))))))*$A4+$L$132,0)*1.1)</f>
        <v>752</v>
      </c>
      <c r="M4" s="44">
        <f>SUM(K4:L4)</f>
        <v>16615</v>
      </c>
      <c r="N4" s="45">
        <f t="shared" ref="N4:P4" si="1">K4-E4</f>
        <v>975</v>
      </c>
      <c r="O4" s="46">
        <f t="shared" si="1"/>
        <v>46</v>
      </c>
      <c r="P4" s="47">
        <f t="shared" si="1"/>
        <v>1021</v>
      </c>
      <c r="Q4" s="48">
        <f>ROUNDDOWN(($R$118+ROUNDDOWN(($A4*IF(501&lt;=$A4,$R$128,IF(101&lt;=$A4,$R$127,IF(51&lt;=$A4,$R$126,IF(31&lt;=$A4,$R$125,IF(21&lt;=$A4,$R$124,IF(11&lt;=$A4,$R$123,IF(1&lt;=$A4,$R$122,0)))))))),0))*1.1,0)</f>
        <v>16698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17490</v>
      </c>
      <c r="T4" s="51">
        <f t="shared" ref="T4:V19" si="2">Q4-K4</f>
        <v>835</v>
      </c>
      <c r="U4" s="52">
        <f t="shared" si="2"/>
        <v>40</v>
      </c>
      <c r="V4" s="53">
        <f t="shared" si="2"/>
        <v>875</v>
      </c>
      <c r="W4" s="54">
        <f t="shared" ref="W4:Y19" si="3">Q4-B4</f>
        <v>2783</v>
      </c>
      <c r="X4" s="34">
        <f t="shared" si="3"/>
        <v>132</v>
      </c>
      <c r="Y4" s="35">
        <f t="shared" si="3"/>
        <v>2915</v>
      </c>
      <c r="Z4" s="55">
        <f t="shared" ref="Z4:AB19" si="4">Q4/B4</f>
        <v>1.2</v>
      </c>
      <c r="AA4" s="55">
        <f t="shared" si="4"/>
        <v>1.2</v>
      </c>
      <c r="AB4" s="56">
        <f t="shared" si="4"/>
        <v>1.2</v>
      </c>
    </row>
    <row r="5" spans="1:28" s="57" customFormat="1" ht="18" customHeight="1" x14ac:dyDescent="0.25">
      <c r="A5" s="58">
        <v>0</v>
      </c>
      <c r="B5" s="59">
        <f>ROUNDDOWN(($C$118+ROUNDDOWN(($A5*IF(501&lt;=$A5,$C$128,IF(101&lt;=$A5,$C$127,IF(51&lt;=$A5,$C$126,IF(31&lt;=$A5,$C$125,IF(21&lt;=$A5,$C$124,IF(11&lt;=$A5,$C$123,IF(1&lt;=$A5,$C$122,0)))))))),0))*1.1,0)</f>
        <v>13915</v>
      </c>
      <c r="C5" s="60">
        <f t="shared" ref="C5:C68" si="5">INT(ROUNDDOWN(IF($A5&lt;=0,0,IF($A5&lt;=10,$C$133,IF($A5&lt;=20,$C$134,IF($A5&lt;=30,$C$135,IF($A5&lt;=50,$C$136,IF($A5&lt;=100,$C$137,IF($A5&lt;=500,$C$138,IF($A5&gt;=501,$C$139,""))))))))*$A5+$C$132,0)*1.1)</f>
        <v>660</v>
      </c>
      <c r="D5" s="61">
        <f t="shared" ref="D5:D68" si="6">B5+C5</f>
        <v>14575</v>
      </c>
      <c r="E5" s="62">
        <f>ROUNDDOWN(($F$118+ROUNDDOWN(($A5*IF(501&lt;=$A5,$F$128,IF(101&lt;=$A5,$F$127,IF(51&lt;=$A5,$F$126,IF(31&lt;=$A5,$F$125,IF(21&lt;=$A5,$F$124,IF(11&lt;=$A5,$F$123,IF(1&lt;=$A5,$F$122,0)))))))),0))*1.1,0)</f>
        <v>14888</v>
      </c>
      <c r="F5" s="63">
        <f t="shared" ref="F5:F68" si="7">INT(ROUNDDOWN(IF($A5&lt;=0,0,IF($A5&lt;=10,$F$133,IF($A5&lt;=20,$F$134,IF($A5&lt;=30,$F$135,IF($A5&lt;=50,$F$136,IF($A5&lt;=100,$F$137,IF($A5&lt;=500,$F$138,IF($A5&gt;=501,$F$139,""))))))))*$A5+$F$132,0)*1.1)</f>
        <v>706</v>
      </c>
      <c r="G5" s="64">
        <f t="shared" ref="G5:G68" si="8">SUM(E5:F5)</f>
        <v>15594</v>
      </c>
      <c r="H5" s="65">
        <f t="shared" ref="H5:H68" si="9">E5-B5</f>
        <v>973</v>
      </c>
      <c r="I5" s="66">
        <f t="shared" ref="I5:I68" si="10">F5-C5</f>
        <v>46</v>
      </c>
      <c r="J5" s="67">
        <f t="shared" ref="J5:J68" si="11">G5-D5</f>
        <v>1019</v>
      </c>
      <c r="K5" s="68">
        <f>ROUNDDOWN(($L$118+ROUNDDOWN(($A5*IF(501&lt;=$A5,$L$128,IF(101&lt;=$A5,$L$127,IF(51&lt;=$A5,$L$126,IF(31&lt;=$A5,$L$125,IF(21&lt;=$A5,$L$124,IF(11&lt;=$A5,$L$123,IF(1&lt;=$A5,$L$122,0)))))))),0))*1.1,0)</f>
        <v>15863</v>
      </c>
      <c r="L5" s="69">
        <f t="shared" ref="L5:L68" si="12">INT(ROUNDDOWN(IF($A5&lt;=0,0,IF($A5&lt;=10,$L$133,IF($A5&lt;=20,$L$134,IF($A5&lt;=30,$L$135,IF($A5&lt;=50,$L$136,IF($A5&lt;=100,$L$137,IF($A5&lt;=500,$L$138,IF($A5&gt;=501,$L$139,""))))))))*$A5+$L$132,0)*1.1)</f>
        <v>752</v>
      </c>
      <c r="M5" s="70">
        <f t="shared" ref="M5:M68" si="13">SUM(K5:L5)</f>
        <v>16615</v>
      </c>
      <c r="N5" s="71">
        <f t="shared" ref="N5:N68" si="14">K5-E5</f>
        <v>975</v>
      </c>
      <c r="O5" s="72">
        <f t="shared" ref="O5:O68" si="15">L5-F5</f>
        <v>46</v>
      </c>
      <c r="P5" s="73">
        <f t="shared" ref="P5:P68" si="16">M5-G5</f>
        <v>1021</v>
      </c>
      <c r="Q5" s="74">
        <f>ROUNDDOWN(($R$118+ROUNDDOWN(($A5*IF(501&lt;=$A5,$R$128,IF(101&lt;=$A5,$R$127,IF(51&lt;=$A5,$R$126,IF(31&lt;=$A5,$R$125,IF(21&lt;=$A5,$R$124,IF(11&lt;=$A5,$R$123,IF(1&lt;=$A5,$R$122,0)))))))),0))*1.1,0)</f>
        <v>16698</v>
      </c>
      <c r="R5" s="75">
        <f t="shared" ref="R5:R68" si="17">INT(ROUNDDOWN(IF($A5&lt;=0,0,IF($A5&lt;=10,$R$133,IF($A5&lt;=20,$R$134,IF($A5&lt;=30,$R$135,IF($A5&lt;=50,$R$136,IF($A5&lt;=100,$R$137,IF($A5&lt;=500,$R$138,IF($A5&gt;=501,$R$139,""))))))))*$A5+$R$132,0)*1.1)</f>
        <v>792</v>
      </c>
      <c r="S5" s="76">
        <f t="shared" ref="S5:S68" si="18">SUM(Q5:R5)</f>
        <v>17490</v>
      </c>
      <c r="T5" s="77">
        <f t="shared" si="2"/>
        <v>835</v>
      </c>
      <c r="U5" s="78">
        <f t="shared" si="2"/>
        <v>40</v>
      </c>
      <c r="V5" s="79">
        <f t="shared" si="2"/>
        <v>875</v>
      </c>
      <c r="W5" s="80">
        <f t="shared" si="3"/>
        <v>2783</v>
      </c>
      <c r="X5" s="81">
        <f t="shared" si="3"/>
        <v>132</v>
      </c>
      <c r="Y5" s="82">
        <f t="shared" si="3"/>
        <v>2915</v>
      </c>
      <c r="Z5" s="83">
        <f t="shared" si="4"/>
        <v>1.2</v>
      </c>
      <c r="AA5" s="83">
        <f t="shared" si="4"/>
        <v>1.2</v>
      </c>
      <c r="AB5" s="83">
        <f t="shared" si="4"/>
        <v>1.2</v>
      </c>
    </row>
    <row r="6" spans="1:28" s="57" customFormat="1" ht="18" customHeight="1" x14ac:dyDescent="0.25">
      <c r="A6" s="84">
        <v>1</v>
      </c>
      <c r="B6" s="85">
        <f>ROUNDDOWN(($C$118+ROUNDDOWN(($A6*IF(501&lt;=$A6,$C$128,IF(101&lt;=$A6,$C$127,IF(51&lt;=$A6,$C$126,IF(31&lt;=$A6,$C$125,IF(21&lt;=$A6,$C$124,IF(11&lt;=$A6,$C$123,IF(1&lt;=$A6,$C$122,0)))))))),0))*1.1,0)</f>
        <v>13982</v>
      </c>
      <c r="C6" s="86">
        <f t="shared" si="5"/>
        <v>720</v>
      </c>
      <c r="D6" s="87">
        <f t="shared" si="6"/>
        <v>14702</v>
      </c>
      <c r="E6" s="88">
        <f>ROUNDDOWN(($F$118+ROUNDDOWN(($A6*IF(501&lt;=$A6,$F$128,IF(101&lt;=$A6,$F$127,IF(51&lt;=$A6,$F$126,IF(31&lt;=$A6,$F$125,IF(21&lt;=$A6,$F$124,IF(11&lt;=$A6,$F$123,IF(1&lt;=$A6,$F$122,0)))))))),0))*1.1,0)</f>
        <v>14960</v>
      </c>
      <c r="F6" s="89">
        <f t="shared" si="7"/>
        <v>770</v>
      </c>
      <c r="G6" s="90">
        <f t="shared" si="8"/>
        <v>15730</v>
      </c>
      <c r="H6" s="91">
        <f t="shared" si="9"/>
        <v>978</v>
      </c>
      <c r="I6" s="92">
        <f t="shared" si="10"/>
        <v>50</v>
      </c>
      <c r="J6" s="93">
        <f t="shared" si="11"/>
        <v>1028</v>
      </c>
      <c r="K6" s="94">
        <f>ROUNDDOWN(($L$118+ROUNDDOWN(($A6*IF(501&lt;=$A6,$L$128,IF(101&lt;=$A6,$L$127,IF(51&lt;=$A6,$L$126,IF(31&lt;=$A6,$L$125,IF(21&lt;=$A6,$L$124,IF(11&lt;=$A6,$L$123,IF(1&lt;=$A6,$L$122,0)))))))),0))*1.1,0)</f>
        <v>15939</v>
      </c>
      <c r="L6" s="95">
        <f t="shared" si="12"/>
        <v>820</v>
      </c>
      <c r="M6" s="96">
        <f t="shared" si="13"/>
        <v>16759</v>
      </c>
      <c r="N6" s="97">
        <f t="shared" si="14"/>
        <v>979</v>
      </c>
      <c r="O6" s="98">
        <f t="shared" si="15"/>
        <v>50</v>
      </c>
      <c r="P6" s="99">
        <f t="shared" si="16"/>
        <v>1029</v>
      </c>
      <c r="Q6" s="100">
        <f>ROUNDDOWN(($R$118+ROUNDDOWN(($A6*IF(501&lt;=$A6,$R$128,IF(101&lt;=$A6,$R$127,IF(51&lt;=$A6,$R$126,IF(31&lt;=$A6,$R$125,IF(21&lt;=$A6,$R$124,IF(11&lt;=$A6,$R$123,IF(1&lt;=$A6,$R$122,0)))))))),0))*1.1,0)</f>
        <v>16778</v>
      </c>
      <c r="R6" s="101">
        <f t="shared" si="17"/>
        <v>864</v>
      </c>
      <c r="S6" s="102">
        <f t="shared" si="18"/>
        <v>17642</v>
      </c>
      <c r="T6" s="103">
        <f t="shared" si="2"/>
        <v>839</v>
      </c>
      <c r="U6" s="104">
        <f t="shared" si="2"/>
        <v>44</v>
      </c>
      <c r="V6" s="105">
        <f t="shared" si="2"/>
        <v>883</v>
      </c>
      <c r="W6" s="106">
        <f t="shared" si="3"/>
        <v>2796</v>
      </c>
      <c r="X6" s="86">
        <f t="shared" si="3"/>
        <v>144</v>
      </c>
      <c r="Y6" s="87">
        <f t="shared" si="3"/>
        <v>2940</v>
      </c>
      <c r="Z6" s="107">
        <f t="shared" si="4"/>
        <v>1.1999713917894437</v>
      </c>
      <c r="AA6" s="83">
        <f t="shared" si="4"/>
        <v>1.2</v>
      </c>
      <c r="AB6" s="83">
        <f t="shared" si="4"/>
        <v>1.1999727928173038</v>
      </c>
    </row>
    <row r="7" spans="1:28" s="57" customFormat="1" ht="18" customHeight="1" x14ac:dyDescent="0.25">
      <c r="A7" s="84">
        <v>2</v>
      </c>
      <c r="B7" s="85">
        <f>ROUNDDOWN(($C$118+ROUNDDOWN(($A7*IF(501&lt;=$A7,$C$128,IF(101&lt;=$A7,$C$127,IF(51&lt;=$A7,$C$126,IF(31&lt;=$A7,$C$125,IF(21&lt;=$A7,$C$124,IF(11&lt;=$A7,$C$123,IF(1&lt;=$A7,$C$122,0)))))))),0))*1.1,0)</f>
        <v>14049</v>
      </c>
      <c r="C7" s="86">
        <f t="shared" si="5"/>
        <v>781</v>
      </c>
      <c r="D7" s="87">
        <f t="shared" si="6"/>
        <v>14830</v>
      </c>
      <c r="E7" s="88">
        <f>ROUNDDOWN(($F$118+ROUNDDOWN(($A7*IF(501&lt;=$A7,$F$128,IF(101&lt;=$A7,$F$127,IF(51&lt;=$A7,$F$126,IF(31&lt;=$A7,$F$125,IF(21&lt;=$A7,$F$124,IF(11&lt;=$A7,$F$123,IF(1&lt;=$A7,$F$122,0)))))))),0))*1.1,0)</f>
        <v>15031</v>
      </c>
      <c r="F7" s="89">
        <f t="shared" si="7"/>
        <v>833</v>
      </c>
      <c r="G7" s="90">
        <f t="shared" si="8"/>
        <v>15864</v>
      </c>
      <c r="H7" s="91">
        <f t="shared" si="9"/>
        <v>982</v>
      </c>
      <c r="I7" s="92">
        <f t="shared" si="10"/>
        <v>52</v>
      </c>
      <c r="J7" s="93">
        <f t="shared" si="11"/>
        <v>1034</v>
      </c>
      <c r="K7" s="94">
        <f>ROUNDDOWN(($L$118+ROUNDDOWN(($A7*IF(501&lt;=$A7,$L$128,IF(101&lt;=$A7,$L$127,IF(51&lt;=$A7,$L$126,IF(31&lt;=$A7,$L$125,IF(21&lt;=$A7,$L$124,IF(11&lt;=$A7,$L$123,IF(1&lt;=$A7,$L$122,0)))))))),0))*1.1,0)</f>
        <v>16014</v>
      </c>
      <c r="L7" s="95">
        <f t="shared" si="12"/>
        <v>888</v>
      </c>
      <c r="M7" s="96">
        <f t="shared" si="13"/>
        <v>16902</v>
      </c>
      <c r="N7" s="97">
        <f t="shared" si="14"/>
        <v>983</v>
      </c>
      <c r="O7" s="98">
        <f t="shared" si="15"/>
        <v>55</v>
      </c>
      <c r="P7" s="99">
        <f t="shared" si="16"/>
        <v>1038</v>
      </c>
      <c r="Q7" s="100">
        <f>ROUNDDOWN(($R$118+ROUNDDOWN(($A7*IF(501&lt;=$A7,$R$128,IF(101&lt;=$A7,$R$127,IF(51&lt;=$A7,$R$126,IF(31&lt;=$A7,$R$125,IF(21&lt;=$A7,$R$124,IF(11&lt;=$A7,$R$123,IF(1&lt;=$A7,$R$122,0)))))))),0))*1.1,0)</f>
        <v>16858</v>
      </c>
      <c r="R7" s="101">
        <f t="shared" si="17"/>
        <v>937</v>
      </c>
      <c r="S7" s="102">
        <f t="shared" si="18"/>
        <v>17795</v>
      </c>
      <c r="T7" s="103">
        <f t="shared" si="2"/>
        <v>844</v>
      </c>
      <c r="U7" s="104">
        <f t="shared" si="2"/>
        <v>49</v>
      </c>
      <c r="V7" s="105">
        <f t="shared" si="2"/>
        <v>893</v>
      </c>
      <c r="W7" s="106">
        <f t="shared" si="3"/>
        <v>2809</v>
      </c>
      <c r="X7" s="86">
        <f t="shared" si="3"/>
        <v>156</v>
      </c>
      <c r="Y7" s="87">
        <f t="shared" si="3"/>
        <v>2965</v>
      </c>
      <c r="Z7" s="107">
        <f t="shared" si="4"/>
        <v>1.1999430564452986</v>
      </c>
      <c r="AA7" s="83">
        <f t="shared" si="4"/>
        <v>1.1997439180537772</v>
      </c>
      <c r="AB7" s="83">
        <f t="shared" si="4"/>
        <v>1.1999325691166554</v>
      </c>
    </row>
    <row r="8" spans="1:28" s="57" customFormat="1" ht="18" customHeight="1" x14ac:dyDescent="0.25">
      <c r="A8" s="84">
        <v>3</v>
      </c>
      <c r="B8" s="85">
        <f>ROUNDDOWN(($C$118+ROUNDDOWN(($A8*IF(501&lt;=$A8,$C$128,IF(101&lt;=$A8,$C$127,IF(51&lt;=$A8,$C$126,IF(31&lt;=$A8,$C$125,IF(21&lt;=$A8,$C$124,IF(11&lt;=$A8,$C$123,IF(1&lt;=$A8,$C$122,0)))))))),0))*1.1,0)</f>
        <v>14116</v>
      </c>
      <c r="C8" s="86">
        <f t="shared" si="5"/>
        <v>841</v>
      </c>
      <c r="D8" s="87">
        <f t="shared" si="6"/>
        <v>14957</v>
      </c>
      <c r="E8" s="88">
        <f>ROUNDDOWN(($F$118+ROUNDDOWN(($A8*IF(501&lt;=$A8,$F$128,IF(101&lt;=$A8,$F$127,IF(51&lt;=$A8,$F$126,IF(31&lt;=$A8,$F$125,IF(21&lt;=$A8,$F$124,IF(11&lt;=$A8,$F$123,IF(1&lt;=$A8,$F$122,0)))))))),0))*1.1,0)</f>
        <v>15103</v>
      </c>
      <c r="F8" s="89">
        <f t="shared" si="7"/>
        <v>897</v>
      </c>
      <c r="G8" s="90">
        <f t="shared" si="8"/>
        <v>16000</v>
      </c>
      <c r="H8" s="91">
        <f t="shared" si="9"/>
        <v>987</v>
      </c>
      <c r="I8" s="92">
        <f t="shared" si="10"/>
        <v>56</v>
      </c>
      <c r="J8" s="93">
        <f t="shared" si="11"/>
        <v>1043</v>
      </c>
      <c r="K8" s="94">
        <f>ROUNDDOWN(($L$118+ROUNDDOWN(($A8*IF(501&lt;=$A8,$L$128,IF(101&lt;=$A8,$L$127,IF(51&lt;=$A8,$L$126,IF(31&lt;=$A8,$L$125,IF(21&lt;=$A8,$L$124,IF(11&lt;=$A8,$L$123,IF(1&lt;=$A8,$L$122,0)))))))),0))*1.1,0)</f>
        <v>16090</v>
      </c>
      <c r="L8" s="95">
        <f t="shared" si="12"/>
        <v>957</v>
      </c>
      <c r="M8" s="96">
        <f t="shared" si="13"/>
        <v>17047</v>
      </c>
      <c r="N8" s="97">
        <f t="shared" si="14"/>
        <v>987</v>
      </c>
      <c r="O8" s="98">
        <f t="shared" si="15"/>
        <v>60</v>
      </c>
      <c r="P8" s="99">
        <f t="shared" si="16"/>
        <v>1047</v>
      </c>
      <c r="Q8" s="100">
        <f>ROUNDDOWN(($R$118+ROUNDDOWN(($A8*IF(501&lt;=$A8,$R$128,IF(101&lt;=$A8,$R$127,IF(51&lt;=$A8,$R$126,IF(31&lt;=$A8,$R$125,IF(21&lt;=$A8,$R$124,IF(11&lt;=$A8,$R$123,IF(1&lt;=$A8,$R$122,0)))))))),0))*1.1,0)</f>
        <v>16938</v>
      </c>
      <c r="R8" s="101">
        <f t="shared" si="17"/>
        <v>1009</v>
      </c>
      <c r="S8" s="102">
        <f t="shared" si="18"/>
        <v>17947</v>
      </c>
      <c r="T8" s="103">
        <f t="shared" si="2"/>
        <v>848</v>
      </c>
      <c r="U8" s="104">
        <f t="shared" si="2"/>
        <v>52</v>
      </c>
      <c r="V8" s="105">
        <f t="shared" si="2"/>
        <v>900</v>
      </c>
      <c r="W8" s="106">
        <f t="shared" si="3"/>
        <v>2822</v>
      </c>
      <c r="X8" s="86">
        <f t="shared" si="3"/>
        <v>168</v>
      </c>
      <c r="Y8" s="87">
        <f t="shared" si="3"/>
        <v>2990</v>
      </c>
      <c r="Z8" s="107">
        <f t="shared" si="4"/>
        <v>1.1999149900821762</v>
      </c>
      <c r="AA8" s="83">
        <f t="shared" si="4"/>
        <v>1.1997621878715814</v>
      </c>
      <c r="AB8" s="83">
        <f t="shared" si="4"/>
        <v>1.1999063983419136</v>
      </c>
    </row>
    <row r="9" spans="1:28" s="57" customFormat="1" ht="18" customHeight="1" x14ac:dyDescent="0.25">
      <c r="A9" s="84">
        <v>4</v>
      </c>
      <c r="B9" s="85">
        <f>ROUNDDOWN(($C$118+ROUNDDOWN(($A9*IF(501&lt;=$A9,$C$128,IF(101&lt;=$A9,$C$127,IF(51&lt;=$A9,$C$126,IF(31&lt;=$A9,$C$125,IF(21&lt;=$A9,$C$124,IF(11&lt;=$A9,$C$123,IF(1&lt;=$A9,$C$122,0)))))))),0))*1.1,0)</f>
        <v>14183</v>
      </c>
      <c r="C9" s="86">
        <f t="shared" si="5"/>
        <v>902</v>
      </c>
      <c r="D9" s="87">
        <f t="shared" si="6"/>
        <v>15085</v>
      </c>
      <c r="E9" s="88">
        <f>ROUNDDOWN(($F$118+ROUNDDOWN(($A9*IF(501&lt;=$A9,$F$128,IF(101&lt;=$A9,$F$127,IF(51&lt;=$A9,$F$126,IF(31&lt;=$A9,$F$125,IF(21&lt;=$A9,$F$124,IF(11&lt;=$A9,$F$123,IF(1&lt;=$A9,$F$122,0)))))))),0))*1.1,0)</f>
        <v>15174</v>
      </c>
      <c r="F9" s="89">
        <f t="shared" si="7"/>
        <v>961</v>
      </c>
      <c r="G9" s="90">
        <f t="shared" si="8"/>
        <v>16135</v>
      </c>
      <c r="H9" s="91">
        <f t="shared" si="9"/>
        <v>991</v>
      </c>
      <c r="I9" s="92">
        <f t="shared" si="10"/>
        <v>59</v>
      </c>
      <c r="J9" s="93">
        <f t="shared" si="11"/>
        <v>1050</v>
      </c>
      <c r="K9" s="94">
        <f>ROUNDDOWN(($L$118+ROUNDDOWN(($A9*IF(501&lt;=$A9,$L$128,IF(101&lt;=$A9,$L$127,IF(51&lt;=$A9,$L$126,IF(31&lt;=$A9,$L$125,IF(21&lt;=$A9,$L$124,IF(11&lt;=$A9,$L$123,IF(1&lt;=$A9,$L$122,0)))))))),0))*1.1,0)</f>
        <v>16166</v>
      </c>
      <c r="L9" s="95">
        <f t="shared" si="12"/>
        <v>1025</v>
      </c>
      <c r="M9" s="96">
        <f t="shared" si="13"/>
        <v>17191</v>
      </c>
      <c r="N9" s="97">
        <f t="shared" si="14"/>
        <v>992</v>
      </c>
      <c r="O9" s="98">
        <f t="shared" si="15"/>
        <v>64</v>
      </c>
      <c r="P9" s="99">
        <f t="shared" si="16"/>
        <v>1056</v>
      </c>
      <c r="Q9" s="100">
        <f>ROUNDDOWN(($R$118+ROUNDDOWN(($A9*IF(501&lt;=$A9,$R$128,IF(101&lt;=$A9,$R$127,IF(51&lt;=$A9,$R$126,IF(31&lt;=$A9,$R$125,IF(21&lt;=$A9,$R$124,IF(11&lt;=$A9,$R$123,IF(1&lt;=$A9,$R$122,0)))))))),0))*1.1,0)</f>
        <v>17019</v>
      </c>
      <c r="R9" s="101">
        <f t="shared" si="17"/>
        <v>1082</v>
      </c>
      <c r="S9" s="102">
        <f t="shared" si="18"/>
        <v>18101</v>
      </c>
      <c r="T9" s="103">
        <f t="shared" si="2"/>
        <v>853</v>
      </c>
      <c r="U9" s="104">
        <f t="shared" si="2"/>
        <v>57</v>
      </c>
      <c r="V9" s="105">
        <f t="shared" si="2"/>
        <v>910</v>
      </c>
      <c r="W9" s="106">
        <f t="shared" si="3"/>
        <v>2836</v>
      </c>
      <c r="X9" s="86">
        <f t="shared" si="3"/>
        <v>180</v>
      </c>
      <c r="Y9" s="87">
        <f t="shared" si="3"/>
        <v>3016</v>
      </c>
      <c r="Z9" s="107">
        <f t="shared" si="4"/>
        <v>1.1999576958330396</v>
      </c>
      <c r="AA9" s="83">
        <f t="shared" si="4"/>
        <v>1.1995565410199556</v>
      </c>
      <c r="AB9" s="83">
        <f t="shared" si="4"/>
        <v>1.1999337089824329</v>
      </c>
    </row>
    <row r="10" spans="1:28" s="57" customFormat="1" ht="18" customHeight="1" x14ac:dyDescent="0.25">
      <c r="A10" s="84">
        <v>5</v>
      </c>
      <c r="B10" s="85">
        <f>ROUNDDOWN(($C$118+ROUNDDOWN(($A10*IF(501&lt;=$A10,$C$128,IF(101&lt;=$A10,$C$127,IF(51&lt;=$A10,$C$126,IF(31&lt;=$A10,$C$125,IF(21&lt;=$A10,$C$124,IF(11&lt;=$A10,$C$123,IF(1&lt;=$A10,$C$122,0)))))))),0))*1.1,0)</f>
        <v>14250</v>
      </c>
      <c r="C10" s="86">
        <f t="shared" si="5"/>
        <v>962</v>
      </c>
      <c r="D10" s="87">
        <f t="shared" si="6"/>
        <v>15212</v>
      </c>
      <c r="E10" s="88">
        <f>ROUNDDOWN(($F$118+ROUNDDOWN(($A10*IF(501&lt;=$A10,$F$128,IF(101&lt;=$A10,$F$127,IF(51&lt;=$A10,$F$126,IF(31&lt;=$A10,$F$125,IF(21&lt;=$A10,$F$124,IF(11&lt;=$A10,$F$123,IF(1&lt;=$A10,$F$122,0)))))))),0))*1.1,0)</f>
        <v>15246</v>
      </c>
      <c r="F10" s="89">
        <f t="shared" si="7"/>
        <v>1025</v>
      </c>
      <c r="G10" s="90">
        <f t="shared" si="8"/>
        <v>16271</v>
      </c>
      <c r="H10" s="91">
        <f t="shared" si="9"/>
        <v>996</v>
      </c>
      <c r="I10" s="92">
        <f t="shared" si="10"/>
        <v>63</v>
      </c>
      <c r="J10" s="93">
        <f t="shared" si="11"/>
        <v>1059</v>
      </c>
      <c r="K10" s="94">
        <f>ROUNDDOWN(($L$118+ROUNDDOWN(($A10*IF(501&lt;=$A10,$L$128,IF(101&lt;=$A10,$L$127,IF(51&lt;=$A10,$L$126,IF(31&lt;=$A10,$L$125,IF(21&lt;=$A10,$L$124,IF(11&lt;=$A10,$L$123,IF(1&lt;=$A10,$L$122,0)))))))),0))*1.1,0)</f>
        <v>16242</v>
      </c>
      <c r="L10" s="95">
        <f t="shared" si="12"/>
        <v>1093</v>
      </c>
      <c r="M10" s="96">
        <f t="shared" si="13"/>
        <v>17335</v>
      </c>
      <c r="N10" s="97">
        <f t="shared" si="14"/>
        <v>996</v>
      </c>
      <c r="O10" s="98">
        <f t="shared" si="15"/>
        <v>68</v>
      </c>
      <c r="P10" s="99">
        <f t="shared" si="16"/>
        <v>1064</v>
      </c>
      <c r="Q10" s="100">
        <f>ROUNDDOWN(($R$118+ROUNDDOWN(($A10*IF(501&lt;=$A10,$R$128,IF(101&lt;=$A10,$R$127,IF(51&lt;=$A10,$R$126,IF(31&lt;=$A10,$R$125,IF(21&lt;=$A10,$R$124,IF(11&lt;=$A10,$R$123,IF(1&lt;=$A10,$R$122,0)))))))),0))*1.1,0)</f>
        <v>17099</v>
      </c>
      <c r="R10" s="101">
        <f t="shared" si="17"/>
        <v>1155</v>
      </c>
      <c r="S10" s="102">
        <f t="shared" si="18"/>
        <v>18254</v>
      </c>
      <c r="T10" s="103">
        <f t="shared" si="2"/>
        <v>857</v>
      </c>
      <c r="U10" s="104">
        <f t="shared" si="2"/>
        <v>62</v>
      </c>
      <c r="V10" s="105">
        <f t="shared" si="2"/>
        <v>919</v>
      </c>
      <c r="W10" s="106">
        <f t="shared" si="3"/>
        <v>2849</v>
      </c>
      <c r="X10" s="86">
        <f t="shared" si="3"/>
        <v>193</v>
      </c>
      <c r="Y10" s="87">
        <f t="shared" si="3"/>
        <v>3042</v>
      </c>
      <c r="Z10" s="107">
        <f>Q10/B10</f>
        <v>1.1999298245614034</v>
      </c>
      <c r="AA10" s="83">
        <f t="shared" si="4"/>
        <v>1.2006237006237006</v>
      </c>
      <c r="AB10" s="83">
        <f t="shared" si="4"/>
        <v>1.1999737049697607</v>
      </c>
    </row>
    <row r="11" spans="1:28" s="57" customFormat="1" ht="18" customHeight="1" x14ac:dyDescent="0.25">
      <c r="A11" s="108">
        <v>6</v>
      </c>
      <c r="B11" s="109">
        <f>ROUNDDOWN(($C$118+ROUNDDOWN(($A11*IF(501&lt;=$A11,$C$128,IF(101&lt;=$A11,$C$127,IF(51&lt;=$A11,$C$126,IF(31&lt;=$A11,$C$125,IF(21&lt;=$A11,$C$124,IF(11&lt;=$A11,$C$123,IF(1&lt;=$A11,$C$122,0)))))))),0))*1.1,0)</f>
        <v>14317</v>
      </c>
      <c r="C11" s="80">
        <f t="shared" si="5"/>
        <v>1023</v>
      </c>
      <c r="D11" s="110">
        <f t="shared" si="6"/>
        <v>15340</v>
      </c>
      <c r="E11" s="88">
        <f>ROUNDDOWN(($F$118+ROUNDDOWN(($A11*IF(501&lt;=$A11,$F$128,IF(101&lt;=$A11,$F$127,IF(51&lt;=$A11,$F$126,IF(31&lt;=$A11,$F$125,IF(21&lt;=$A11,$F$124,IF(11&lt;=$A11,$F$123,IF(1&lt;=$A11,$F$122,0)))))))),0))*1.1,0)</f>
        <v>15317</v>
      </c>
      <c r="F11" s="89">
        <f t="shared" si="7"/>
        <v>1089</v>
      </c>
      <c r="G11" s="90">
        <f t="shared" si="8"/>
        <v>16406</v>
      </c>
      <c r="H11" s="91">
        <f t="shared" si="9"/>
        <v>1000</v>
      </c>
      <c r="I11" s="92">
        <f t="shared" si="10"/>
        <v>66</v>
      </c>
      <c r="J11" s="93">
        <f t="shared" si="11"/>
        <v>1066</v>
      </c>
      <c r="K11" s="94">
        <f>ROUNDDOWN(($L$118+ROUNDDOWN(($A11*IF(501&lt;=$A11,$L$128,IF(101&lt;=$A11,$L$127,IF(51&lt;=$A11,$L$126,IF(31&lt;=$A11,$L$125,IF(21&lt;=$A11,$L$124,IF(11&lt;=$A11,$L$123,IF(1&lt;=$A11,$L$122,0)))))))),0))*1.1,0)</f>
        <v>16318</v>
      </c>
      <c r="L11" s="95">
        <f t="shared" si="12"/>
        <v>1161</v>
      </c>
      <c r="M11" s="96">
        <f t="shared" si="13"/>
        <v>17479</v>
      </c>
      <c r="N11" s="97">
        <f t="shared" si="14"/>
        <v>1001</v>
      </c>
      <c r="O11" s="98">
        <f t="shared" si="15"/>
        <v>72</v>
      </c>
      <c r="P11" s="99">
        <f t="shared" si="16"/>
        <v>1073</v>
      </c>
      <c r="Q11" s="100">
        <f>ROUNDDOWN(($R$118+ROUNDDOWN(($A11*IF(501&lt;=$A11,$R$128,IF(101&lt;=$A11,$R$127,IF(51&lt;=$A11,$R$126,IF(31&lt;=$A11,$R$125,IF(21&lt;=$A11,$R$124,IF(11&lt;=$A11,$R$123,IF(1&lt;=$A11,$R$122,0)))))))),0))*1.1,0)</f>
        <v>17179</v>
      </c>
      <c r="R11" s="101">
        <f t="shared" si="17"/>
        <v>1227</v>
      </c>
      <c r="S11" s="102">
        <f t="shared" si="18"/>
        <v>18406</v>
      </c>
      <c r="T11" s="103">
        <f t="shared" si="2"/>
        <v>861</v>
      </c>
      <c r="U11" s="104">
        <f t="shared" si="2"/>
        <v>66</v>
      </c>
      <c r="V11" s="105">
        <f t="shared" si="2"/>
        <v>927</v>
      </c>
      <c r="W11" s="106">
        <f t="shared" si="3"/>
        <v>2862</v>
      </c>
      <c r="X11" s="86">
        <f t="shared" si="3"/>
        <v>204</v>
      </c>
      <c r="Y11" s="87">
        <f t="shared" si="3"/>
        <v>3066</v>
      </c>
      <c r="Z11" s="107">
        <f t="shared" si="4"/>
        <v>1.1999022141510094</v>
      </c>
      <c r="AA11" s="83">
        <f t="shared" si="4"/>
        <v>1.1994134897360704</v>
      </c>
      <c r="AB11" s="83">
        <f t="shared" si="4"/>
        <v>1.1998696219035203</v>
      </c>
    </row>
    <row r="12" spans="1:28" s="57" customFormat="1" ht="18" customHeight="1" x14ac:dyDescent="0.25">
      <c r="A12" s="84">
        <v>7</v>
      </c>
      <c r="B12" s="85">
        <f>ROUNDDOWN(($C$118+ROUNDDOWN(($A12*IF(501&lt;=$A12,$C$128,IF(101&lt;=$A12,$C$127,IF(51&lt;=$A12,$C$126,IF(31&lt;=$A12,$C$125,IF(21&lt;=$A12,$C$124,IF(11&lt;=$A12,$C$123,IF(1&lt;=$A12,$C$122,0)))))))),0))*1.1,0)</f>
        <v>14384</v>
      </c>
      <c r="C12" s="106">
        <f t="shared" si="5"/>
        <v>1083</v>
      </c>
      <c r="D12" s="111">
        <f t="shared" si="6"/>
        <v>15467</v>
      </c>
      <c r="E12" s="88">
        <f>ROUNDDOWN(($F$118+ROUNDDOWN(($A12*IF(501&lt;=$A12,$F$128,IF(101&lt;=$A12,$F$127,IF(51&lt;=$A12,$F$126,IF(31&lt;=$A12,$F$125,IF(21&lt;=$A12,$F$124,IF(11&lt;=$A12,$F$123,IF(1&lt;=$A12,$F$122,0)))))))),0))*1.1,0)</f>
        <v>15389</v>
      </c>
      <c r="F12" s="89">
        <f t="shared" si="7"/>
        <v>1152</v>
      </c>
      <c r="G12" s="90">
        <f t="shared" si="8"/>
        <v>16541</v>
      </c>
      <c r="H12" s="91">
        <f t="shared" si="9"/>
        <v>1005</v>
      </c>
      <c r="I12" s="92">
        <f t="shared" si="10"/>
        <v>69</v>
      </c>
      <c r="J12" s="93">
        <f t="shared" si="11"/>
        <v>1074</v>
      </c>
      <c r="K12" s="94">
        <f>ROUNDDOWN(($L$118+ROUNDDOWN(($A12*IF(501&lt;=$A12,$L$128,IF(101&lt;=$A12,$L$127,IF(51&lt;=$A12,$L$126,IF(31&lt;=$A12,$L$125,IF(21&lt;=$A12,$L$124,IF(11&lt;=$A12,$L$123,IF(1&lt;=$A12,$L$122,0)))))))),0))*1.1,0)</f>
        <v>16394</v>
      </c>
      <c r="L12" s="95">
        <f t="shared" si="12"/>
        <v>1229</v>
      </c>
      <c r="M12" s="96">
        <f t="shared" si="13"/>
        <v>17623</v>
      </c>
      <c r="N12" s="97">
        <f t="shared" si="14"/>
        <v>1005</v>
      </c>
      <c r="O12" s="98">
        <f t="shared" si="15"/>
        <v>77</v>
      </c>
      <c r="P12" s="99">
        <f t="shared" si="16"/>
        <v>1082</v>
      </c>
      <c r="Q12" s="100">
        <f>ROUNDDOWN(($R$118+ROUNDDOWN(($A12*IF(501&lt;=$A12,$R$128,IF(101&lt;=$A12,$R$127,IF(51&lt;=$A12,$R$126,IF(31&lt;=$A12,$R$125,IF(21&lt;=$A12,$R$124,IF(11&lt;=$A12,$R$123,IF(1&lt;=$A12,$R$122,0)))))))),0))*1.1,0)</f>
        <v>17260</v>
      </c>
      <c r="R12" s="101">
        <f t="shared" si="17"/>
        <v>1300</v>
      </c>
      <c r="S12" s="102">
        <f t="shared" si="18"/>
        <v>18560</v>
      </c>
      <c r="T12" s="103">
        <f t="shared" si="2"/>
        <v>866</v>
      </c>
      <c r="U12" s="104">
        <f t="shared" si="2"/>
        <v>71</v>
      </c>
      <c r="V12" s="105">
        <f t="shared" si="2"/>
        <v>937</v>
      </c>
      <c r="W12" s="106">
        <f t="shared" si="3"/>
        <v>2876</v>
      </c>
      <c r="X12" s="86">
        <f t="shared" si="3"/>
        <v>217</v>
      </c>
      <c r="Y12" s="87">
        <f t="shared" si="3"/>
        <v>3093</v>
      </c>
      <c r="Z12" s="107">
        <f t="shared" si="4"/>
        <v>1.1999443826473859</v>
      </c>
      <c r="AA12" s="83">
        <f t="shared" si="4"/>
        <v>1.2003693444136658</v>
      </c>
      <c r="AB12" s="83">
        <f t="shared" si="4"/>
        <v>1.1999741384883946</v>
      </c>
    </row>
    <row r="13" spans="1:28" s="57" customFormat="1" ht="18" customHeight="1" x14ac:dyDescent="0.25">
      <c r="A13" s="84">
        <v>8</v>
      </c>
      <c r="B13" s="85">
        <f>ROUNDDOWN(($C$118+ROUNDDOWN(($A13*IF(501&lt;=$A13,$C$128,IF(101&lt;=$A13,$C$127,IF(51&lt;=$A13,$C$126,IF(31&lt;=$A13,$C$125,IF(21&lt;=$A13,$C$124,IF(11&lt;=$A13,$C$123,IF(1&lt;=$A13,$C$122,0)))))))),0))*1.1,0)</f>
        <v>14451</v>
      </c>
      <c r="C13" s="106">
        <f t="shared" si="5"/>
        <v>1144</v>
      </c>
      <c r="D13" s="111">
        <f t="shared" si="6"/>
        <v>15595</v>
      </c>
      <c r="E13" s="88">
        <f>ROUNDDOWN(($F$118+ROUNDDOWN(($A13*IF(501&lt;=$A13,$F$128,IF(101&lt;=$A13,$F$127,IF(51&lt;=$A13,$F$126,IF(31&lt;=$A13,$F$125,IF(21&lt;=$A13,$F$124,IF(11&lt;=$A13,$F$123,IF(1&lt;=$A13,$F$122,0)))))))),0))*1.1,0)</f>
        <v>15460</v>
      </c>
      <c r="F13" s="89">
        <f t="shared" si="7"/>
        <v>1216</v>
      </c>
      <c r="G13" s="90">
        <f t="shared" si="8"/>
        <v>16676</v>
      </c>
      <c r="H13" s="91">
        <f t="shared" si="9"/>
        <v>1009</v>
      </c>
      <c r="I13" s="92">
        <f t="shared" si="10"/>
        <v>72</v>
      </c>
      <c r="J13" s="93">
        <f t="shared" si="11"/>
        <v>1081</v>
      </c>
      <c r="K13" s="94">
        <f>ROUNDDOWN(($L$118+ROUNDDOWN(($A13*IF(501&lt;=$A13,$L$128,IF(101&lt;=$A13,$L$127,IF(51&lt;=$A13,$L$126,IF(31&lt;=$A13,$L$125,IF(21&lt;=$A13,$L$124,IF(11&lt;=$A13,$L$123,IF(1&lt;=$A13,$L$122,0)))))))),0))*1.1,0)</f>
        <v>16470</v>
      </c>
      <c r="L13" s="95">
        <f t="shared" si="12"/>
        <v>1298</v>
      </c>
      <c r="M13" s="96">
        <f t="shared" si="13"/>
        <v>17768</v>
      </c>
      <c r="N13" s="97">
        <f t="shared" si="14"/>
        <v>1010</v>
      </c>
      <c r="O13" s="98">
        <f t="shared" si="15"/>
        <v>82</v>
      </c>
      <c r="P13" s="99">
        <f t="shared" si="16"/>
        <v>1092</v>
      </c>
      <c r="Q13" s="100">
        <f>ROUNDDOWN(($R$118+ROUNDDOWN(($A13*IF(501&lt;=$A13,$R$128,IF(101&lt;=$A13,$R$127,IF(51&lt;=$A13,$R$126,IF(31&lt;=$A13,$R$125,IF(21&lt;=$A13,$R$124,IF(11&lt;=$A13,$R$123,IF(1&lt;=$A13,$R$122,0)))))))),0))*1.1,0)</f>
        <v>17340</v>
      </c>
      <c r="R13" s="101">
        <f t="shared" si="17"/>
        <v>1372</v>
      </c>
      <c r="S13" s="102">
        <f t="shared" si="18"/>
        <v>18712</v>
      </c>
      <c r="T13" s="103">
        <f t="shared" si="2"/>
        <v>870</v>
      </c>
      <c r="U13" s="104">
        <f t="shared" si="2"/>
        <v>74</v>
      </c>
      <c r="V13" s="105">
        <f t="shared" si="2"/>
        <v>944</v>
      </c>
      <c r="W13" s="106">
        <f t="shared" si="3"/>
        <v>2889</v>
      </c>
      <c r="X13" s="86">
        <f t="shared" si="3"/>
        <v>228</v>
      </c>
      <c r="Y13" s="87">
        <f t="shared" si="3"/>
        <v>3117</v>
      </c>
      <c r="Z13" s="107">
        <f t="shared" si="4"/>
        <v>1.199916960763961</v>
      </c>
      <c r="AA13" s="83">
        <f t="shared" si="4"/>
        <v>1.1993006993006994</v>
      </c>
      <c r="AB13" s="83">
        <f t="shared" si="4"/>
        <v>1.199871753767233</v>
      </c>
    </row>
    <row r="14" spans="1:28" s="57" customFormat="1" ht="18" customHeight="1" x14ac:dyDescent="0.25">
      <c r="A14" s="84">
        <v>9</v>
      </c>
      <c r="B14" s="85">
        <f>ROUNDDOWN(($C$118+ROUNDDOWN(($A14*IF(501&lt;=$A14,$C$128,IF(101&lt;=$A14,$C$127,IF(51&lt;=$A14,$C$126,IF(31&lt;=$A14,$C$125,IF(21&lt;=$A14,$C$124,IF(11&lt;=$A14,$C$123,IF(1&lt;=$A14,$C$122,0)))))))),0))*1.1,0)</f>
        <v>14518</v>
      </c>
      <c r="C14" s="106">
        <f t="shared" si="5"/>
        <v>1204</v>
      </c>
      <c r="D14" s="111">
        <f t="shared" si="6"/>
        <v>15722</v>
      </c>
      <c r="E14" s="88">
        <f>ROUNDDOWN(($F$118+ROUNDDOWN(($A14*IF(501&lt;=$A14,$F$128,IF(101&lt;=$A14,$F$127,IF(51&lt;=$A14,$F$126,IF(31&lt;=$A14,$F$125,IF(21&lt;=$A14,$F$124,IF(11&lt;=$A14,$F$123,IF(1&lt;=$A14,$F$122,0)))))))),0))*1.1,0)</f>
        <v>15532</v>
      </c>
      <c r="F14" s="89">
        <f t="shared" si="7"/>
        <v>1280</v>
      </c>
      <c r="G14" s="90">
        <f t="shared" si="8"/>
        <v>16812</v>
      </c>
      <c r="H14" s="91">
        <f t="shared" si="9"/>
        <v>1014</v>
      </c>
      <c r="I14" s="92">
        <f t="shared" si="10"/>
        <v>76</v>
      </c>
      <c r="J14" s="93">
        <f t="shared" si="11"/>
        <v>1090</v>
      </c>
      <c r="K14" s="94">
        <f>ROUNDDOWN(($L$118+ROUNDDOWN(($A14*IF(501&lt;=$A14,$L$128,IF(101&lt;=$A14,$L$127,IF(51&lt;=$A14,$L$126,IF(31&lt;=$A14,$L$125,IF(21&lt;=$A14,$L$124,IF(11&lt;=$A14,$L$123,IF(1&lt;=$A14,$L$122,0)))))))),0))*1.1,0)</f>
        <v>16546</v>
      </c>
      <c r="L14" s="95">
        <f t="shared" si="12"/>
        <v>1366</v>
      </c>
      <c r="M14" s="96">
        <f t="shared" si="13"/>
        <v>17912</v>
      </c>
      <c r="N14" s="97">
        <f t="shared" si="14"/>
        <v>1014</v>
      </c>
      <c r="O14" s="98">
        <f t="shared" si="15"/>
        <v>86</v>
      </c>
      <c r="P14" s="99">
        <f t="shared" si="16"/>
        <v>1100</v>
      </c>
      <c r="Q14" s="100">
        <f>ROUNDDOWN(($R$118+ROUNDDOWN(($A14*IF(501&lt;=$A14,$R$128,IF(101&lt;=$A14,$R$127,IF(51&lt;=$A14,$R$126,IF(31&lt;=$A14,$R$125,IF(21&lt;=$A14,$R$124,IF(11&lt;=$A14,$R$123,IF(1&lt;=$A14,$R$122,0)))))))),0))*1.1,0)</f>
        <v>17420</v>
      </c>
      <c r="R14" s="101">
        <f t="shared" si="17"/>
        <v>1445</v>
      </c>
      <c r="S14" s="102">
        <f t="shared" si="18"/>
        <v>18865</v>
      </c>
      <c r="T14" s="103">
        <f t="shared" si="2"/>
        <v>874</v>
      </c>
      <c r="U14" s="104">
        <f t="shared" si="2"/>
        <v>79</v>
      </c>
      <c r="V14" s="105">
        <f t="shared" si="2"/>
        <v>953</v>
      </c>
      <c r="W14" s="106">
        <f t="shared" si="3"/>
        <v>2902</v>
      </c>
      <c r="X14" s="86">
        <f t="shared" si="3"/>
        <v>241</v>
      </c>
      <c r="Y14" s="87">
        <f t="shared" si="3"/>
        <v>3143</v>
      </c>
      <c r="Z14" s="107">
        <f t="shared" si="4"/>
        <v>1.1998897919823668</v>
      </c>
      <c r="AA14" s="83">
        <f t="shared" si="4"/>
        <v>1.2001661129568106</v>
      </c>
      <c r="AB14" s="83">
        <f t="shared" si="4"/>
        <v>1.1999109528049867</v>
      </c>
    </row>
    <row r="15" spans="1:28" s="57" customFormat="1" ht="18" customHeight="1" x14ac:dyDescent="0.25">
      <c r="A15" s="84">
        <v>10</v>
      </c>
      <c r="B15" s="85">
        <f>ROUNDDOWN(($C$118+ROUNDDOWN(($A15*IF(501&lt;=$A15,$C$128,IF(101&lt;=$A15,$C$127,IF(51&lt;=$A15,$C$126,IF(31&lt;=$A15,$C$125,IF(21&lt;=$A15,$C$124,IF(11&lt;=$A15,$C$123,IF(1&lt;=$A15,$C$122,0)))))))),0))*1.1,0)</f>
        <v>14586</v>
      </c>
      <c r="C15" s="106">
        <f t="shared" si="5"/>
        <v>1265</v>
      </c>
      <c r="D15" s="111">
        <f t="shared" si="6"/>
        <v>15851</v>
      </c>
      <c r="E15" s="88">
        <f>ROUNDDOWN(($F$118+ROUNDDOWN(($A15*IF(501&lt;=$A15,$F$128,IF(101&lt;=$A15,$F$127,IF(51&lt;=$A15,$F$126,IF(31&lt;=$A15,$F$125,IF(21&lt;=$A15,$F$124,IF(11&lt;=$A15,$F$123,IF(1&lt;=$A15,$F$122,0)))))))),0))*1.1,0)</f>
        <v>15603</v>
      </c>
      <c r="F15" s="89">
        <f t="shared" si="7"/>
        <v>1344</v>
      </c>
      <c r="G15" s="90">
        <f t="shared" si="8"/>
        <v>16947</v>
      </c>
      <c r="H15" s="91">
        <f t="shared" si="9"/>
        <v>1017</v>
      </c>
      <c r="I15" s="92">
        <f t="shared" si="10"/>
        <v>79</v>
      </c>
      <c r="J15" s="93">
        <f t="shared" si="11"/>
        <v>1096</v>
      </c>
      <c r="K15" s="94">
        <f>ROUNDDOWN(($L$118+ROUNDDOWN(($A15*IF(501&lt;=$A15,$L$128,IF(101&lt;=$A15,$L$127,IF(51&lt;=$A15,$L$126,IF(31&lt;=$A15,$L$125,IF(21&lt;=$A15,$L$124,IF(11&lt;=$A15,$L$123,IF(1&lt;=$A15,$L$122,0)))))))),0))*1.1,0)</f>
        <v>16622</v>
      </c>
      <c r="L15" s="95">
        <f t="shared" si="12"/>
        <v>1434</v>
      </c>
      <c r="M15" s="96">
        <f t="shared" si="13"/>
        <v>18056</v>
      </c>
      <c r="N15" s="97">
        <f t="shared" si="14"/>
        <v>1019</v>
      </c>
      <c r="O15" s="98">
        <f t="shared" si="15"/>
        <v>90</v>
      </c>
      <c r="P15" s="99">
        <f t="shared" si="16"/>
        <v>1109</v>
      </c>
      <c r="Q15" s="100">
        <f>ROUNDDOWN(($R$118+ROUNDDOWN(($A15*IF(501&lt;=$A15,$R$128,IF(101&lt;=$A15,$R$127,IF(51&lt;=$A15,$R$126,IF(31&lt;=$A15,$R$125,IF(21&lt;=$A15,$R$124,IF(11&lt;=$A15,$R$123,IF(1&lt;=$A15,$R$122,0)))))))),0))*1.1,0)</f>
        <v>17501</v>
      </c>
      <c r="R15" s="101">
        <f t="shared" si="17"/>
        <v>1518</v>
      </c>
      <c r="S15" s="102">
        <f t="shared" si="18"/>
        <v>19019</v>
      </c>
      <c r="T15" s="103">
        <f t="shared" si="2"/>
        <v>879</v>
      </c>
      <c r="U15" s="104">
        <f t="shared" si="2"/>
        <v>84</v>
      </c>
      <c r="V15" s="105">
        <f t="shared" si="2"/>
        <v>963</v>
      </c>
      <c r="W15" s="106">
        <f t="shared" si="3"/>
        <v>2915</v>
      </c>
      <c r="X15" s="86">
        <f t="shared" si="3"/>
        <v>253</v>
      </c>
      <c r="Y15" s="87">
        <f t="shared" si="3"/>
        <v>3168</v>
      </c>
      <c r="Z15" s="107">
        <f t="shared" si="4"/>
        <v>1.1998491704374057</v>
      </c>
      <c r="AA15" s="83">
        <f t="shared" si="4"/>
        <v>1.2</v>
      </c>
      <c r="AB15" s="83">
        <f t="shared" si="4"/>
        <v>1.1998612074947952</v>
      </c>
    </row>
    <row r="16" spans="1:28" s="57" customFormat="1" ht="18" customHeight="1" x14ac:dyDescent="0.25">
      <c r="A16" s="84">
        <v>11</v>
      </c>
      <c r="B16" s="85">
        <f>ROUNDDOWN(($C$118+ROUNDDOWN(($A16*IF(501&lt;=$A16,$C$128,IF(101&lt;=$A16,$C$127,IF(51&lt;=$A16,$C$126,IF(31&lt;=$A16,$C$125,IF(21&lt;=$A16,$C$124,IF(11&lt;=$A16,$C$123,IF(1&lt;=$A16,$C$122,0)))))))),0))*1.1,0)</f>
        <v>14846</v>
      </c>
      <c r="C16" s="106">
        <f t="shared" si="5"/>
        <v>1507</v>
      </c>
      <c r="D16" s="111">
        <f t="shared" si="6"/>
        <v>16353</v>
      </c>
      <c r="E16" s="88">
        <f>ROUNDDOWN(($F$118+ROUNDDOWN(($A16*IF(501&lt;=$A16,$F$128,IF(101&lt;=$A16,$F$127,IF(51&lt;=$A16,$F$126,IF(31&lt;=$A16,$F$125,IF(21&lt;=$A16,$F$124,IF(11&lt;=$A16,$F$123,IF(1&lt;=$A16,$F$122,0)))))))),0))*1.1,0)</f>
        <v>15880</v>
      </c>
      <c r="F16" s="89">
        <f t="shared" si="7"/>
        <v>1601</v>
      </c>
      <c r="G16" s="90">
        <f t="shared" si="8"/>
        <v>17481</v>
      </c>
      <c r="H16" s="91">
        <f t="shared" si="9"/>
        <v>1034</v>
      </c>
      <c r="I16" s="92">
        <f t="shared" si="10"/>
        <v>94</v>
      </c>
      <c r="J16" s="93">
        <f t="shared" si="11"/>
        <v>1128</v>
      </c>
      <c r="K16" s="94">
        <f>ROUNDDOWN(($L$118+ROUNDDOWN(($A16*IF(501&lt;=$A16,$L$128,IF(101&lt;=$A16,$L$127,IF(51&lt;=$A16,$L$126,IF(31&lt;=$A16,$L$125,IF(21&lt;=$A16,$L$124,IF(11&lt;=$A16,$L$123,IF(1&lt;=$A16,$L$122,0)))))))),0))*1.1,0)</f>
        <v>16915</v>
      </c>
      <c r="L16" s="95">
        <f t="shared" si="12"/>
        <v>1708</v>
      </c>
      <c r="M16" s="96">
        <f t="shared" si="13"/>
        <v>18623</v>
      </c>
      <c r="N16" s="97">
        <f t="shared" si="14"/>
        <v>1035</v>
      </c>
      <c r="O16" s="98">
        <f t="shared" si="15"/>
        <v>107</v>
      </c>
      <c r="P16" s="99">
        <f t="shared" si="16"/>
        <v>1142</v>
      </c>
      <c r="Q16" s="100">
        <f>ROUNDDOWN(($R$118+ROUNDDOWN(($A16*IF(501&lt;=$A16,$R$128,IF(101&lt;=$A16,$R$127,IF(51&lt;=$A16,$R$126,IF(31&lt;=$A16,$R$125,IF(21&lt;=$A16,$R$124,IF(11&lt;=$A16,$R$123,IF(1&lt;=$A16,$R$122,0)))))))),0))*1.1,0)</f>
        <v>17811</v>
      </c>
      <c r="R16" s="101">
        <f t="shared" si="17"/>
        <v>1808</v>
      </c>
      <c r="S16" s="102">
        <f t="shared" si="18"/>
        <v>19619</v>
      </c>
      <c r="T16" s="103">
        <f t="shared" si="2"/>
        <v>896</v>
      </c>
      <c r="U16" s="104">
        <f t="shared" si="2"/>
        <v>100</v>
      </c>
      <c r="V16" s="105">
        <f t="shared" si="2"/>
        <v>996</v>
      </c>
      <c r="W16" s="106">
        <f t="shared" si="3"/>
        <v>2965</v>
      </c>
      <c r="X16" s="86">
        <f t="shared" si="3"/>
        <v>301</v>
      </c>
      <c r="Y16" s="87">
        <f t="shared" si="3"/>
        <v>3266</v>
      </c>
      <c r="Z16" s="107">
        <f t="shared" si="4"/>
        <v>1.1997170955139431</v>
      </c>
      <c r="AA16" s="83">
        <f t="shared" si="4"/>
        <v>1.1997345719973458</v>
      </c>
      <c r="AB16" s="83">
        <f t="shared" si="4"/>
        <v>1.19971870604782</v>
      </c>
    </row>
    <row r="17" spans="1:28" s="57" customFormat="1" ht="18" customHeight="1" x14ac:dyDescent="0.25">
      <c r="A17" s="84">
        <v>12</v>
      </c>
      <c r="B17" s="85">
        <f>ROUNDDOWN(($C$118+ROUNDDOWN(($A17*IF(501&lt;=$A17,$C$128,IF(101&lt;=$A17,$C$127,IF(51&lt;=$A17,$C$126,IF(31&lt;=$A17,$C$125,IF(21&lt;=$A17,$C$124,IF(11&lt;=$A17,$C$123,IF(1&lt;=$A17,$C$122,0)))))))),0))*1.1,0)</f>
        <v>14931</v>
      </c>
      <c r="C17" s="106">
        <f t="shared" si="5"/>
        <v>1584</v>
      </c>
      <c r="D17" s="111">
        <f t="shared" si="6"/>
        <v>16515</v>
      </c>
      <c r="E17" s="88">
        <f>ROUNDDOWN(($F$118+ROUNDDOWN(($A17*IF(501&lt;=$A17,$F$128,IF(101&lt;=$A17,$F$127,IF(51&lt;=$A17,$F$126,IF(31&lt;=$A17,$F$125,IF(21&lt;=$A17,$F$124,IF(11&lt;=$A17,$F$123,IF(1&lt;=$A17,$F$122,0)))))))),0))*1.1,0)</f>
        <v>15970</v>
      </c>
      <c r="F17" s="89">
        <f t="shared" si="7"/>
        <v>1683</v>
      </c>
      <c r="G17" s="90">
        <f t="shared" si="8"/>
        <v>17653</v>
      </c>
      <c r="H17" s="91">
        <f t="shared" si="9"/>
        <v>1039</v>
      </c>
      <c r="I17" s="92">
        <f t="shared" si="10"/>
        <v>99</v>
      </c>
      <c r="J17" s="93">
        <f t="shared" si="11"/>
        <v>1138</v>
      </c>
      <c r="K17" s="94">
        <f>ROUNDDOWN(($L$118+ROUNDDOWN(($A17*IF(501&lt;=$A17,$L$128,IF(101&lt;=$A17,$L$127,IF(51&lt;=$A17,$L$126,IF(31&lt;=$A17,$L$125,IF(21&lt;=$A17,$L$124,IF(11&lt;=$A17,$L$123,IF(1&lt;=$A17,$L$122,0)))))))),0))*1.1,0)</f>
        <v>17011</v>
      </c>
      <c r="L17" s="95">
        <f t="shared" si="12"/>
        <v>1795</v>
      </c>
      <c r="M17" s="96">
        <f t="shared" si="13"/>
        <v>18806</v>
      </c>
      <c r="N17" s="97">
        <f t="shared" si="14"/>
        <v>1041</v>
      </c>
      <c r="O17" s="98">
        <f t="shared" si="15"/>
        <v>112</v>
      </c>
      <c r="P17" s="99">
        <f t="shared" si="16"/>
        <v>1153</v>
      </c>
      <c r="Q17" s="100">
        <f>ROUNDDOWN(($R$118+ROUNDDOWN(($A17*IF(501&lt;=$A17,$R$128,IF(101&lt;=$A17,$R$127,IF(51&lt;=$A17,$R$126,IF(31&lt;=$A17,$R$125,IF(21&lt;=$A17,$R$124,IF(11&lt;=$A17,$R$123,IF(1&lt;=$A17,$R$122,0)))))))),0))*1.1,0)</f>
        <v>17912</v>
      </c>
      <c r="R17" s="101">
        <f t="shared" si="17"/>
        <v>1900</v>
      </c>
      <c r="S17" s="102">
        <f t="shared" si="18"/>
        <v>19812</v>
      </c>
      <c r="T17" s="103">
        <f t="shared" si="2"/>
        <v>901</v>
      </c>
      <c r="U17" s="104">
        <f t="shared" si="2"/>
        <v>105</v>
      </c>
      <c r="V17" s="105">
        <f t="shared" si="2"/>
        <v>1006</v>
      </c>
      <c r="W17" s="106">
        <f t="shared" si="3"/>
        <v>2981</v>
      </c>
      <c r="X17" s="86">
        <f t="shared" si="3"/>
        <v>316</v>
      </c>
      <c r="Y17" s="87">
        <f t="shared" si="3"/>
        <v>3297</v>
      </c>
      <c r="Z17" s="107">
        <f t="shared" si="4"/>
        <v>1.199651731297301</v>
      </c>
      <c r="AA17" s="83">
        <f t="shared" si="4"/>
        <v>1.1994949494949494</v>
      </c>
      <c r="AB17" s="83">
        <f t="shared" si="4"/>
        <v>1.199636693914623</v>
      </c>
    </row>
    <row r="18" spans="1:28" s="57" customFormat="1" ht="18" customHeight="1" x14ac:dyDescent="0.25">
      <c r="A18" s="84">
        <v>13</v>
      </c>
      <c r="B18" s="85">
        <f>ROUNDDOWN(($C$118+ROUNDDOWN(($A18*IF(501&lt;=$A18,$C$128,IF(101&lt;=$A18,$C$127,IF(51&lt;=$A18,$C$126,IF(31&lt;=$A18,$C$125,IF(21&lt;=$A18,$C$124,IF(11&lt;=$A18,$C$123,IF(1&lt;=$A18,$C$122,0)))))))),0))*1.1,0)</f>
        <v>15016</v>
      </c>
      <c r="C18" s="106">
        <f t="shared" si="5"/>
        <v>1661</v>
      </c>
      <c r="D18" s="111">
        <f t="shared" si="6"/>
        <v>16677</v>
      </c>
      <c r="E18" s="88">
        <f>ROUNDDOWN(($F$118+ROUNDDOWN(($A18*IF(501&lt;=$A18,$F$128,IF(101&lt;=$A18,$F$127,IF(51&lt;=$A18,$F$126,IF(31&lt;=$A18,$F$125,IF(21&lt;=$A18,$F$124,IF(11&lt;=$A18,$F$123,IF(1&lt;=$A18,$F$122,0)))))))),0))*1.1,0)</f>
        <v>16061</v>
      </c>
      <c r="F18" s="89">
        <f t="shared" si="7"/>
        <v>1764</v>
      </c>
      <c r="G18" s="90">
        <f t="shared" si="8"/>
        <v>17825</v>
      </c>
      <c r="H18" s="91">
        <f t="shared" si="9"/>
        <v>1045</v>
      </c>
      <c r="I18" s="92">
        <f t="shared" si="10"/>
        <v>103</v>
      </c>
      <c r="J18" s="93">
        <f t="shared" si="11"/>
        <v>1148</v>
      </c>
      <c r="K18" s="94">
        <f>ROUNDDOWN(($L$118+ROUNDDOWN(($A18*IF(501&lt;=$A18,$L$128,IF(101&lt;=$A18,$L$127,IF(51&lt;=$A18,$L$126,IF(31&lt;=$A18,$L$125,IF(21&lt;=$A18,$L$124,IF(11&lt;=$A18,$L$123,IF(1&lt;=$A18,$L$122,0)))))))),0))*1.1,0)</f>
        <v>17107</v>
      </c>
      <c r="L18" s="95">
        <f t="shared" si="12"/>
        <v>1882</v>
      </c>
      <c r="M18" s="96">
        <f t="shared" si="13"/>
        <v>18989</v>
      </c>
      <c r="N18" s="97">
        <f t="shared" si="14"/>
        <v>1046</v>
      </c>
      <c r="O18" s="98">
        <f t="shared" si="15"/>
        <v>118</v>
      </c>
      <c r="P18" s="99">
        <f t="shared" si="16"/>
        <v>1164</v>
      </c>
      <c r="Q18" s="100">
        <f>ROUNDDOWN(($R$118+ROUNDDOWN(($A18*IF(501&lt;=$A18,$R$128,IF(101&lt;=$A18,$R$127,IF(51&lt;=$A18,$R$126,IF(31&lt;=$A18,$R$125,IF(21&lt;=$A18,$R$124,IF(11&lt;=$A18,$R$123,IF(1&lt;=$A18,$R$122,0)))))))),0))*1.1,0)</f>
        <v>18013</v>
      </c>
      <c r="R18" s="101">
        <f t="shared" si="17"/>
        <v>1993</v>
      </c>
      <c r="S18" s="102">
        <f t="shared" si="18"/>
        <v>20006</v>
      </c>
      <c r="T18" s="103">
        <f t="shared" si="2"/>
        <v>906</v>
      </c>
      <c r="U18" s="104">
        <f t="shared" si="2"/>
        <v>111</v>
      </c>
      <c r="V18" s="105">
        <f t="shared" si="2"/>
        <v>1017</v>
      </c>
      <c r="W18" s="106">
        <f t="shared" si="3"/>
        <v>2997</v>
      </c>
      <c r="X18" s="86">
        <f t="shared" si="3"/>
        <v>332</v>
      </c>
      <c r="Y18" s="87">
        <f t="shared" si="3"/>
        <v>3329</v>
      </c>
      <c r="Z18" s="107">
        <f t="shared" si="4"/>
        <v>1.1995871070857751</v>
      </c>
      <c r="AA18" s="83">
        <f t="shared" si="4"/>
        <v>1.1998795906080675</v>
      </c>
      <c r="AB18" s="83">
        <f t="shared" si="4"/>
        <v>1.199616237932482</v>
      </c>
    </row>
    <row r="19" spans="1:28" s="57" customFormat="1" ht="18" customHeight="1" x14ac:dyDescent="0.25">
      <c r="A19" s="84">
        <v>14</v>
      </c>
      <c r="B19" s="85">
        <f>ROUNDDOWN(($C$118+ROUNDDOWN(($A19*IF(501&lt;=$A19,$C$128,IF(101&lt;=$A19,$C$127,IF(51&lt;=$A19,$C$126,IF(31&lt;=$A19,$C$125,IF(21&lt;=$A19,$C$124,IF(11&lt;=$A19,$C$123,IF(1&lt;=$A19,$C$122,0)))))))),0))*1.1,0)</f>
        <v>15100</v>
      </c>
      <c r="C19" s="106">
        <f t="shared" si="5"/>
        <v>1738</v>
      </c>
      <c r="D19" s="111">
        <f t="shared" si="6"/>
        <v>16838</v>
      </c>
      <c r="E19" s="88">
        <f>ROUNDDOWN(($F$118+ROUNDDOWN(($A19*IF(501&lt;=$A19,$F$128,IF(101&lt;=$A19,$F$127,IF(51&lt;=$A19,$F$126,IF(31&lt;=$A19,$F$125,IF(21&lt;=$A19,$F$124,IF(11&lt;=$A19,$F$123,IF(1&lt;=$A19,$F$122,0)))))))),0))*1.1,0)</f>
        <v>16151</v>
      </c>
      <c r="F19" s="89">
        <f t="shared" si="7"/>
        <v>1845</v>
      </c>
      <c r="G19" s="90">
        <f t="shared" si="8"/>
        <v>17996</v>
      </c>
      <c r="H19" s="91">
        <f t="shared" si="9"/>
        <v>1051</v>
      </c>
      <c r="I19" s="92">
        <f t="shared" si="10"/>
        <v>107</v>
      </c>
      <c r="J19" s="93">
        <f t="shared" si="11"/>
        <v>1158</v>
      </c>
      <c r="K19" s="94">
        <f>ROUNDDOWN(($L$118+ROUNDDOWN(($A19*IF(501&lt;=$A19,$L$128,IF(101&lt;=$A19,$L$127,IF(51&lt;=$A19,$L$126,IF(31&lt;=$A19,$L$125,IF(21&lt;=$A19,$L$124,IF(11&lt;=$A19,$L$123,IF(1&lt;=$A19,$L$122,0)))))))),0))*1.1,0)</f>
        <v>17202</v>
      </c>
      <c r="L19" s="95">
        <f t="shared" si="12"/>
        <v>1969</v>
      </c>
      <c r="M19" s="96">
        <f t="shared" si="13"/>
        <v>19171</v>
      </c>
      <c r="N19" s="97">
        <f t="shared" si="14"/>
        <v>1051</v>
      </c>
      <c r="O19" s="98">
        <f t="shared" si="15"/>
        <v>124</v>
      </c>
      <c r="P19" s="99">
        <f t="shared" si="16"/>
        <v>1175</v>
      </c>
      <c r="Q19" s="100">
        <f>ROUNDDOWN(($R$118+ROUNDDOWN(($A19*IF(501&lt;=$A19,$R$128,IF(101&lt;=$A19,$R$127,IF(51&lt;=$A19,$R$126,IF(31&lt;=$A19,$R$125,IF(21&lt;=$A19,$R$124,IF(11&lt;=$A19,$R$123,IF(1&lt;=$A19,$R$122,0)))))))),0))*1.1,0)</f>
        <v>18114</v>
      </c>
      <c r="R19" s="101">
        <f t="shared" si="17"/>
        <v>2085</v>
      </c>
      <c r="S19" s="102">
        <f t="shared" si="18"/>
        <v>20199</v>
      </c>
      <c r="T19" s="103">
        <f t="shared" si="2"/>
        <v>912</v>
      </c>
      <c r="U19" s="104">
        <f t="shared" si="2"/>
        <v>116</v>
      </c>
      <c r="V19" s="105">
        <f t="shared" si="2"/>
        <v>1028</v>
      </c>
      <c r="W19" s="106">
        <f t="shared" si="3"/>
        <v>3014</v>
      </c>
      <c r="X19" s="86">
        <f t="shared" si="3"/>
        <v>347</v>
      </c>
      <c r="Y19" s="87">
        <f t="shared" si="3"/>
        <v>3361</v>
      </c>
      <c r="Z19" s="107">
        <f t="shared" si="4"/>
        <v>1.1996026490066225</v>
      </c>
      <c r="AA19" s="83">
        <f t="shared" si="4"/>
        <v>1.1996547756041427</v>
      </c>
      <c r="AB19" s="83">
        <f t="shared" si="4"/>
        <v>1.1996080294571803</v>
      </c>
    </row>
    <row r="20" spans="1:28" s="57" customFormat="1" ht="18" customHeight="1" x14ac:dyDescent="0.25">
      <c r="A20" s="84">
        <v>15</v>
      </c>
      <c r="B20" s="85">
        <f>ROUNDDOWN(($C$118+ROUNDDOWN(($A20*IF(501&lt;=$A20,$C$128,IF(101&lt;=$A20,$C$127,IF(51&lt;=$A20,$C$126,IF(31&lt;=$A20,$C$125,IF(21&lt;=$A20,$C$124,IF(11&lt;=$A20,$C$123,IF(1&lt;=$A20,$C$122,0)))))))),0))*1.1,0)</f>
        <v>15185</v>
      </c>
      <c r="C20" s="106">
        <f t="shared" si="5"/>
        <v>1815</v>
      </c>
      <c r="D20" s="111">
        <f t="shared" si="6"/>
        <v>17000</v>
      </c>
      <c r="E20" s="88">
        <f>ROUNDDOWN(($F$118+ROUNDDOWN(($A20*IF(501&lt;=$A20,$F$128,IF(101&lt;=$A20,$F$127,IF(51&lt;=$A20,$F$126,IF(31&lt;=$A20,$F$125,IF(21&lt;=$A20,$F$124,IF(11&lt;=$A20,$F$123,IF(1&lt;=$A20,$F$122,0)))))))),0))*1.1,0)</f>
        <v>16241</v>
      </c>
      <c r="F20" s="89">
        <f t="shared" si="7"/>
        <v>1927</v>
      </c>
      <c r="G20" s="90">
        <f t="shared" si="8"/>
        <v>18168</v>
      </c>
      <c r="H20" s="91">
        <f t="shared" si="9"/>
        <v>1056</v>
      </c>
      <c r="I20" s="92">
        <f t="shared" si="10"/>
        <v>112</v>
      </c>
      <c r="J20" s="93">
        <f t="shared" si="11"/>
        <v>1168</v>
      </c>
      <c r="K20" s="94">
        <f>ROUNDDOWN(($L$118+ROUNDDOWN(($A20*IF(501&lt;=$A20,$L$128,IF(101&lt;=$A20,$L$127,IF(51&lt;=$A20,$L$126,IF(31&lt;=$A20,$L$125,IF(21&lt;=$A20,$L$124,IF(11&lt;=$A20,$L$123,IF(1&lt;=$A20,$L$122,0)))))))),0))*1.1,0)</f>
        <v>17298</v>
      </c>
      <c r="L20" s="95">
        <f t="shared" si="12"/>
        <v>2055</v>
      </c>
      <c r="M20" s="96">
        <f t="shared" si="13"/>
        <v>19353</v>
      </c>
      <c r="N20" s="97">
        <f t="shared" si="14"/>
        <v>1057</v>
      </c>
      <c r="O20" s="98">
        <f t="shared" si="15"/>
        <v>128</v>
      </c>
      <c r="P20" s="99">
        <f t="shared" si="16"/>
        <v>1185</v>
      </c>
      <c r="Q20" s="100">
        <f>ROUNDDOWN(($R$118+ROUNDDOWN(($A20*IF(501&lt;=$A20,$R$128,IF(101&lt;=$A20,$R$127,IF(51&lt;=$A20,$R$126,IF(31&lt;=$A20,$R$125,IF(21&lt;=$A20,$R$124,IF(11&lt;=$A20,$R$123,IF(1&lt;=$A20,$R$122,0)))))))),0))*1.1,0)</f>
        <v>18216</v>
      </c>
      <c r="R20" s="101">
        <f t="shared" si="17"/>
        <v>2178</v>
      </c>
      <c r="S20" s="102">
        <f t="shared" si="18"/>
        <v>20394</v>
      </c>
      <c r="T20" s="103">
        <f t="shared" ref="T20:V83" si="19">Q20-K20</f>
        <v>918</v>
      </c>
      <c r="U20" s="104">
        <f t="shared" si="19"/>
        <v>123</v>
      </c>
      <c r="V20" s="105">
        <f t="shared" si="19"/>
        <v>1041</v>
      </c>
      <c r="W20" s="106">
        <f t="shared" ref="W20:Y69" si="20">Q20-B20</f>
        <v>3031</v>
      </c>
      <c r="X20" s="86">
        <f t="shared" si="20"/>
        <v>363</v>
      </c>
      <c r="Y20" s="87">
        <f t="shared" si="20"/>
        <v>3394</v>
      </c>
      <c r="Z20" s="107">
        <f t="shared" ref="Z20:AB69" si="21">Q20/B20</f>
        <v>1.1996048732301614</v>
      </c>
      <c r="AA20" s="83">
        <f t="shared" si="21"/>
        <v>1.2</v>
      </c>
      <c r="AB20" s="83">
        <f t="shared" si="21"/>
        <v>1.1996470588235295</v>
      </c>
    </row>
    <row r="21" spans="1:28" s="57" customFormat="1" ht="18" customHeight="1" x14ac:dyDescent="0.25">
      <c r="A21" s="84">
        <v>16</v>
      </c>
      <c r="B21" s="85">
        <f>ROUNDDOWN(($C$118+ROUNDDOWN(($A21*IF(501&lt;=$A21,$C$128,IF(101&lt;=$A21,$C$127,IF(51&lt;=$A21,$C$126,IF(31&lt;=$A21,$C$125,IF(21&lt;=$A21,$C$124,IF(11&lt;=$A21,$C$123,IF(1&lt;=$A21,$C$122,0)))))))),0))*1.1,0)</f>
        <v>15270</v>
      </c>
      <c r="C21" s="106">
        <f t="shared" si="5"/>
        <v>1892</v>
      </c>
      <c r="D21" s="111">
        <f t="shared" si="6"/>
        <v>17162</v>
      </c>
      <c r="E21" s="88">
        <f>ROUNDDOWN(($F$118+ROUNDDOWN(($A21*IF(501&lt;=$A21,$F$128,IF(101&lt;=$A21,$F$127,IF(51&lt;=$A21,$F$126,IF(31&lt;=$A21,$F$125,IF(21&lt;=$A21,$F$124,IF(11&lt;=$A21,$F$123,IF(1&lt;=$A21,$F$122,0)))))))),0))*1.1,0)</f>
        <v>16331</v>
      </c>
      <c r="F21" s="89">
        <f t="shared" si="7"/>
        <v>2008</v>
      </c>
      <c r="G21" s="90">
        <f t="shared" si="8"/>
        <v>18339</v>
      </c>
      <c r="H21" s="91">
        <f t="shared" si="9"/>
        <v>1061</v>
      </c>
      <c r="I21" s="92">
        <f t="shared" si="10"/>
        <v>116</v>
      </c>
      <c r="J21" s="93">
        <f t="shared" si="11"/>
        <v>1177</v>
      </c>
      <c r="K21" s="94">
        <f>ROUNDDOWN(($L$118+ROUNDDOWN(($A21*IF(501&lt;=$A21,$L$128,IF(101&lt;=$A21,$L$127,IF(51&lt;=$A21,$L$126,IF(31&lt;=$A21,$L$125,IF(21&lt;=$A21,$L$124,IF(11&lt;=$A21,$L$123,IF(1&lt;=$A21,$L$122,0)))))))),0))*1.1,0)</f>
        <v>17394</v>
      </c>
      <c r="L21" s="95">
        <f t="shared" si="12"/>
        <v>2142</v>
      </c>
      <c r="M21" s="96">
        <f t="shared" si="13"/>
        <v>19536</v>
      </c>
      <c r="N21" s="97">
        <f t="shared" si="14"/>
        <v>1063</v>
      </c>
      <c r="O21" s="98">
        <f t="shared" si="15"/>
        <v>134</v>
      </c>
      <c r="P21" s="99">
        <f t="shared" si="16"/>
        <v>1197</v>
      </c>
      <c r="Q21" s="100">
        <f>ROUNDDOWN(($R$118+ROUNDDOWN(($A21*IF(501&lt;=$A21,$R$128,IF(101&lt;=$A21,$R$127,IF(51&lt;=$A21,$R$126,IF(31&lt;=$A21,$R$125,IF(21&lt;=$A21,$R$124,IF(11&lt;=$A21,$R$123,IF(1&lt;=$A21,$R$122,0)))))))),0))*1.1,0)</f>
        <v>18317</v>
      </c>
      <c r="R21" s="101">
        <f t="shared" si="17"/>
        <v>2270</v>
      </c>
      <c r="S21" s="102">
        <f t="shared" si="18"/>
        <v>20587</v>
      </c>
      <c r="T21" s="103">
        <f t="shared" si="19"/>
        <v>923</v>
      </c>
      <c r="U21" s="104">
        <f t="shared" si="19"/>
        <v>128</v>
      </c>
      <c r="V21" s="105">
        <f t="shared" si="19"/>
        <v>1051</v>
      </c>
      <c r="W21" s="106">
        <f t="shared" si="20"/>
        <v>3047</v>
      </c>
      <c r="X21" s="86">
        <f t="shared" si="20"/>
        <v>378</v>
      </c>
      <c r="Y21" s="87">
        <f t="shared" si="20"/>
        <v>3425</v>
      </c>
      <c r="Z21" s="107">
        <f t="shared" si="21"/>
        <v>1.1995415848068107</v>
      </c>
      <c r="AA21" s="83">
        <f t="shared" si="21"/>
        <v>1.1997885835095137</v>
      </c>
      <c r="AB21" s="83">
        <f t="shared" si="21"/>
        <v>1.1995688148234471</v>
      </c>
    </row>
    <row r="22" spans="1:28" s="57" customFormat="1" ht="18" customHeight="1" x14ac:dyDescent="0.25">
      <c r="A22" s="84">
        <v>17</v>
      </c>
      <c r="B22" s="85">
        <f>ROUNDDOWN(($C$118+ROUNDDOWN(($A22*IF(501&lt;=$A22,$C$128,IF(101&lt;=$A22,$C$127,IF(51&lt;=$A22,$C$126,IF(31&lt;=$A22,$C$125,IF(21&lt;=$A22,$C$124,IF(11&lt;=$A22,$C$123,IF(1&lt;=$A22,$C$122,0)))))))),0))*1.1,0)</f>
        <v>15354</v>
      </c>
      <c r="C22" s="106">
        <f t="shared" si="5"/>
        <v>1969</v>
      </c>
      <c r="D22" s="111">
        <f t="shared" si="6"/>
        <v>17323</v>
      </c>
      <c r="E22" s="88">
        <f>ROUNDDOWN(($F$118+ROUNDDOWN(($A22*IF(501&lt;=$A22,$F$128,IF(101&lt;=$A22,$F$127,IF(51&lt;=$A22,$F$126,IF(31&lt;=$A22,$F$125,IF(21&lt;=$A22,$F$124,IF(11&lt;=$A22,$F$123,IF(1&lt;=$A22,$F$122,0)))))))),0))*1.1,0)</f>
        <v>16421</v>
      </c>
      <c r="F22" s="89">
        <f t="shared" si="7"/>
        <v>2090</v>
      </c>
      <c r="G22" s="90">
        <f t="shared" si="8"/>
        <v>18511</v>
      </c>
      <c r="H22" s="91">
        <f t="shared" si="9"/>
        <v>1067</v>
      </c>
      <c r="I22" s="92">
        <f t="shared" si="10"/>
        <v>121</v>
      </c>
      <c r="J22" s="93">
        <f t="shared" si="11"/>
        <v>1188</v>
      </c>
      <c r="K22" s="94">
        <f>ROUNDDOWN(($L$118+ROUNDDOWN(($A22*IF(501&lt;=$A22,$L$128,IF(101&lt;=$A22,$L$127,IF(51&lt;=$A22,$L$126,IF(31&lt;=$A22,$L$125,IF(21&lt;=$A22,$L$124,IF(11&lt;=$A22,$L$123,IF(1&lt;=$A22,$L$122,0)))))))),0))*1.1,0)</f>
        <v>17490</v>
      </c>
      <c r="L22" s="95">
        <f t="shared" si="12"/>
        <v>2229</v>
      </c>
      <c r="M22" s="96">
        <f t="shared" si="13"/>
        <v>19719</v>
      </c>
      <c r="N22" s="97">
        <f t="shared" si="14"/>
        <v>1069</v>
      </c>
      <c r="O22" s="98">
        <f t="shared" si="15"/>
        <v>139</v>
      </c>
      <c r="P22" s="99">
        <f t="shared" si="16"/>
        <v>1208</v>
      </c>
      <c r="Q22" s="100">
        <f>ROUNDDOWN(($R$118+ROUNDDOWN(($A22*IF(501&lt;=$A22,$R$128,IF(101&lt;=$A22,$R$127,IF(51&lt;=$A22,$R$126,IF(31&lt;=$A22,$R$125,IF(21&lt;=$A22,$R$124,IF(11&lt;=$A22,$R$123,IF(1&lt;=$A22,$R$122,0)))))))),0))*1.1,0)</f>
        <v>18418</v>
      </c>
      <c r="R22" s="101">
        <f t="shared" si="17"/>
        <v>2362</v>
      </c>
      <c r="S22" s="102">
        <f t="shared" si="18"/>
        <v>20780</v>
      </c>
      <c r="T22" s="103">
        <f t="shared" si="19"/>
        <v>928</v>
      </c>
      <c r="U22" s="104">
        <f t="shared" si="19"/>
        <v>133</v>
      </c>
      <c r="V22" s="105">
        <f t="shared" si="19"/>
        <v>1061</v>
      </c>
      <c r="W22" s="106">
        <f t="shared" si="20"/>
        <v>3064</v>
      </c>
      <c r="X22" s="86">
        <f t="shared" si="20"/>
        <v>393</v>
      </c>
      <c r="Y22" s="87">
        <f t="shared" si="20"/>
        <v>3457</v>
      </c>
      <c r="Z22" s="107">
        <f t="shared" si="21"/>
        <v>1.1995571186661456</v>
      </c>
      <c r="AA22" s="83">
        <f t="shared" si="21"/>
        <v>1.1995937023869985</v>
      </c>
      <c r="AB22" s="83">
        <f t="shared" si="21"/>
        <v>1.1995612769150841</v>
      </c>
    </row>
    <row r="23" spans="1:28" s="57" customFormat="1" ht="18" customHeight="1" x14ac:dyDescent="0.25">
      <c r="A23" s="84">
        <v>18</v>
      </c>
      <c r="B23" s="85">
        <f>ROUNDDOWN(($C$118+ROUNDDOWN(($A23*IF(501&lt;=$A23,$C$128,IF(101&lt;=$A23,$C$127,IF(51&lt;=$A23,$C$126,IF(31&lt;=$A23,$C$125,IF(21&lt;=$A23,$C$124,IF(11&lt;=$A23,$C$123,IF(1&lt;=$A23,$C$122,0)))))))),0))*1.1,0)</f>
        <v>15439</v>
      </c>
      <c r="C23" s="106">
        <f t="shared" si="5"/>
        <v>2046</v>
      </c>
      <c r="D23" s="111">
        <f t="shared" si="6"/>
        <v>17485</v>
      </c>
      <c r="E23" s="88">
        <f>ROUNDDOWN(($F$118+ROUNDDOWN(($A23*IF(501&lt;=$A23,$F$128,IF(101&lt;=$A23,$F$127,IF(51&lt;=$A23,$F$126,IF(31&lt;=$A23,$F$125,IF(21&lt;=$A23,$F$124,IF(11&lt;=$A23,$F$123,IF(1&lt;=$A23,$F$122,0)))))))),0))*1.1,0)</f>
        <v>16512</v>
      </c>
      <c r="F23" s="89">
        <f t="shared" si="7"/>
        <v>2171</v>
      </c>
      <c r="G23" s="90">
        <f t="shared" si="8"/>
        <v>18683</v>
      </c>
      <c r="H23" s="91">
        <f t="shared" si="9"/>
        <v>1073</v>
      </c>
      <c r="I23" s="92">
        <f t="shared" si="10"/>
        <v>125</v>
      </c>
      <c r="J23" s="93">
        <f t="shared" si="11"/>
        <v>1198</v>
      </c>
      <c r="K23" s="94">
        <f>ROUNDDOWN(($L$118+ROUNDDOWN(($A23*IF(501&lt;=$A23,$L$128,IF(101&lt;=$A23,$L$127,IF(51&lt;=$A23,$L$126,IF(31&lt;=$A23,$L$125,IF(21&lt;=$A23,$L$124,IF(11&lt;=$A23,$L$123,IF(1&lt;=$A23,$L$122,0)))))))),0))*1.1,0)</f>
        <v>17585</v>
      </c>
      <c r="L23" s="95">
        <f t="shared" si="12"/>
        <v>2316</v>
      </c>
      <c r="M23" s="96">
        <f t="shared" si="13"/>
        <v>19901</v>
      </c>
      <c r="N23" s="97">
        <f t="shared" si="14"/>
        <v>1073</v>
      </c>
      <c r="O23" s="98">
        <f t="shared" si="15"/>
        <v>145</v>
      </c>
      <c r="P23" s="99">
        <f t="shared" si="16"/>
        <v>1218</v>
      </c>
      <c r="Q23" s="100">
        <f>ROUNDDOWN(($R$118+ROUNDDOWN(($A23*IF(501&lt;=$A23,$R$128,IF(101&lt;=$A23,$R$127,IF(51&lt;=$A23,$R$126,IF(31&lt;=$A23,$R$125,IF(21&lt;=$A23,$R$124,IF(11&lt;=$A23,$R$123,IF(1&lt;=$A23,$R$122,0)))))))),0))*1.1,0)</f>
        <v>18519</v>
      </c>
      <c r="R23" s="101">
        <f t="shared" si="17"/>
        <v>2455</v>
      </c>
      <c r="S23" s="102">
        <f t="shared" si="18"/>
        <v>20974</v>
      </c>
      <c r="T23" s="103">
        <f t="shared" si="19"/>
        <v>934</v>
      </c>
      <c r="U23" s="104">
        <f t="shared" si="19"/>
        <v>139</v>
      </c>
      <c r="V23" s="105">
        <f t="shared" si="19"/>
        <v>1073</v>
      </c>
      <c r="W23" s="106">
        <f t="shared" si="20"/>
        <v>3080</v>
      </c>
      <c r="X23" s="86">
        <f t="shared" si="20"/>
        <v>409</v>
      </c>
      <c r="Y23" s="87">
        <f t="shared" si="20"/>
        <v>3489</v>
      </c>
      <c r="Z23" s="107">
        <f t="shared" si="21"/>
        <v>1.1994947859317313</v>
      </c>
      <c r="AA23" s="83">
        <f t="shared" si="21"/>
        <v>1.1999022482893451</v>
      </c>
      <c r="AB23" s="83">
        <f t="shared" si="21"/>
        <v>1.1995424649699742</v>
      </c>
    </row>
    <row r="24" spans="1:28" s="57" customFormat="1" ht="18" customHeight="1" x14ac:dyDescent="0.25">
      <c r="A24" s="112">
        <v>19</v>
      </c>
      <c r="B24" s="113">
        <f>ROUNDDOWN(($C$118+ROUNDDOWN(($A24*IF(501&lt;=$A24,$C$128,IF(101&lt;=$A24,$C$127,IF(51&lt;=$A24,$C$126,IF(31&lt;=$A24,$C$125,IF(21&lt;=$A24,$C$124,IF(11&lt;=$A24,$C$123,IF(1&lt;=$A24,$C$122,0)))))))),0))*1.1,0)</f>
        <v>15524</v>
      </c>
      <c r="C24" s="114">
        <f t="shared" si="5"/>
        <v>2123</v>
      </c>
      <c r="D24" s="115">
        <f t="shared" si="6"/>
        <v>17647</v>
      </c>
      <c r="E24" s="116">
        <f>ROUNDDOWN(($F$118+ROUNDDOWN(($A24*IF(501&lt;=$A24,$F$128,IF(101&lt;=$A24,$F$127,IF(51&lt;=$A24,$F$126,IF(31&lt;=$A24,$F$125,IF(21&lt;=$A24,$F$124,IF(11&lt;=$A24,$F$123,IF(1&lt;=$A24,$F$122,0)))))))),0))*1.1,0)</f>
        <v>16602</v>
      </c>
      <c r="F24" s="117">
        <f t="shared" si="7"/>
        <v>2252</v>
      </c>
      <c r="G24" s="118">
        <f t="shared" si="8"/>
        <v>18854</v>
      </c>
      <c r="H24" s="119">
        <f t="shared" si="9"/>
        <v>1078</v>
      </c>
      <c r="I24" s="120">
        <f t="shared" si="10"/>
        <v>129</v>
      </c>
      <c r="J24" s="121">
        <f t="shared" si="11"/>
        <v>1207</v>
      </c>
      <c r="K24" s="122">
        <f>ROUNDDOWN(($L$118+ROUNDDOWN(($A24*IF(501&lt;=$A24,$L$128,IF(101&lt;=$A24,$L$127,IF(51&lt;=$A24,$L$126,IF(31&lt;=$A24,$L$125,IF(21&lt;=$A24,$L$124,IF(11&lt;=$A24,$L$123,IF(1&lt;=$A24,$L$122,0)))))))),0))*1.1,0)</f>
        <v>17681</v>
      </c>
      <c r="L24" s="123">
        <f t="shared" si="12"/>
        <v>2403</v>
      </c>
      <c r="M24" s="124">
        <f t="shared" si="13"/>
        <v>20084</v>
      </c>
      <c r="N24" s="125">
        <f t="shared" si="14"/>
        <v>1079</v>
      </c>
      <c r="O24" s="126">
        <f t="shared" si="15"/>
        <v>151</v>
      </c>
      <c r="P24" s="127">
        <f t="shared" si="16"/>
        <v>1230</v>
      </c>
      <c r="Q24" s="128">
        <f>ROUNDDOWN(($R$118+ROUNDDOWN(($A24*IF(501&lt;=$A24,$R$128,IF(101&lt;=$A24,$R$127,IF(51&lt;=$A24,$R$126,IF(31&lt;=$A24,$R$125,IF(21&lt;=$A24,$R$124,IF(11&lt;=$A24,$R$123,IF(1&lt;=$A24,$R$122,0)))))))),0))*1.1,0)</f>
        <v>18620</v>
      </c>
      <c r="R24" s="129">
        <f t="shared" si="17"/>
        <v>2547</v>
      </c>
      <c r="S24" s="130">
        <f t="shared" si="18"/>
        <v>21167</v>
      </c>
      <c r="T24" s="131">
        <f t="shared" si="19"/>
        <v>939</v>
      </c>
      <c r="U24" s="132">
        <f t="shared" si="19"/>
        <v>144</v>
      </c>
      <c r="V24" s="133">
        <f t="shared" si="19"/>
        <v>1083</v>
      </c>
      <c r="W24" s="114">
        <f t="shared" si="20"/>
        <v>3096</v>
      </c>
      <c r="X24" s="134">
        <f t="shared" si="20"/>
        <v>424</v>
      </c>
      <c r="Y24" s="135">
        <f t="shared" si="20"/>
        <v>3520</v>
      </c>
      <c r="Z24" s="136">
        <f t="shared" si="21"/>
        <v>1.199433135789745</v>
      </c>
      <c r="AA24" s="137">
        <f t="shared" si="21"/>
        <v>1.1997173810645314</v>
      </c>
      <c r="AB24" s="137">
        <f t="shared" si="21"/>
        <v>1.199467331557772</v>
      </c>
    </row>
    <row r="25" spans="1:28" s="57" customFormat="1" ht="18" customHeight="1" x14ac:dyDescent="0.25">
      <c r="A25" s="84">
        <v>20</v>
      </c>
      <c r="B25" s="85">
        <f>ROUNDDOWN(($C$118+ROUNDDOWN(($A25*IF(501&lt;=$A25,$C$128,IF(101&lt;=$A25,$C$127,IF(51&lt;=$A25,$C$126,IF(31&lt;=$A25,$C$125,IF(21&lt;=$A25,$C$124,IF(11&lt;=$A25,$C$123,IF(1&lt;=$A25,$C$122,0)))))))),0))*1.1,0)</f>
        <v>15609</v>
      </c>
      <c r="C25" s="106">
        <f t="shared" si="5"/>
        <v>2200</v>
      </c>
      <c r="D25" s="111">
        <f t="shared" si="6"/>
        <v>17809</v>
      </c>
      <c r="E25" s="88">
        <f>ROUNDDOWN(($F$118+ROUNDDOWN(($A25*IF(501&lt;=$A25,$F$128,IF(101&lt;=$A25,$F$127,IF(51&lt;=$A25,$F$126,IF(31&lt;=$A25,$F$125,IF(21&lt;=$A25,$F$124,IF(11&lt;=$A25,$F$123,IF(1&lt;=$A25,$F$122,0)))))))),0))*1.1,0)</f>
        <v>16692</v>
      </c>
      <c r="F25" s="89">
        <f t="shared" si="7"/>
        <v>2334</v>
      </c>
      <c r="G25" s="90">
        <f t="shared" si="8"/>
        <v>19026</v>
      </c>
      <c r="H25" s="91">
        <f t="shared" si="9"/>
        <v>1083</v>
      </c>
      <c r="I25" s="92">
        <f t="shared" si="10"/>
        <v>134</v>
      </c>
      <c r="J25" s="93">
        <f t="shared" si="11"/>
        <v>1217</v>
      </c>
      <c r="K25" s="94">
        <f>ROUNDDOWN(($L$118+ROUNDDOWN(($A25*IF(501&lt;=$A25,$L$128,IF(101&lt;=$A25,$L$127,IF(51&lt;=$A25,$L$126,IF(31&lt;=$A25,$L$125,IF(21&lt;=$A25,$L$124,IF(11&lt;=$A25,$L$123,IF(1&lt;=$A25,$L$122,0)))))))),0))*1.1,0)</f>
        <v>17777</v>
      </c>
      <c r="L25" s="95">
        <f t="shared" si="12"/>
        <v>2490</v>
      </c>
      <c r="M25" s="96">
        <f t="shared" si="13"/>
        <v>20267</v>
      </c>
      <c r="N25" s="97">
        <f t="shared" si="14"/>
        <v>1085</v>
      </c>
      <c r="O25" s="98">
        <f t="shared" si="15"/>
        <v>156</v>
      </c>
      <c r="P25" s="99">
        <f t="shared" si="16"/>
        <v>1241</v>
      </c>
      <c r="Q25" s="100">
        <f>ROUNDDOWN(($R$118+ROUNDDOWN(($A25*IF(501&lt;=$A25,$R$128,IF(101&lt;=$A25,$R$127,IF(51&lt;=$A25,$R$126,IF(31&lt;=$A25,$R$125,IF(21&lt;=$A25,$R$124,IF(11&lt;=$A25,$R$123,IF(1&lt;=$A25,$R$122,0)))))))),0))*1.1,0)</f>
        <v>18722</v>
      </c>
      <c r="R25" s="101">
        <f t="shared" si="17"/>
        <v>2640</v>
      </c>
      <c r="S25" s="102">
        <f t="shared" si="18"/>
        <v>21362</v>
      </c>
      <c r="T25" s="103">
        <f t="shared" si="19"/>
        <v>945</v>
      </c>
      <c r="U25" s="104">
        <f t="shared" si="19"/>
        <v>150</v>
      </c>
      <c r="V25" s="105">
        <f t="shared" si="19"/>
        <v>1095</v>
      </c>
      <c r="W25" s="106">
        <f t="shared" si="20"/>
        <v>3113</v>
      </c>
      <c r="X25" s="86">
        <f t="shared" si="20"/>
        <v>440</v>
      </c>
      <c r="Y25" s="87">
        <f t="shared" si="20"/>
        <v>3553</v>
      </c>
      <c r="Z25" s="107">
        <f t="shared" si="21"/>
        <v>1.1994362226920365</v>
      </c>
      <c r="AA25" s="83">
        <f t="shared" si="21"/>
        <v>1.2</v>
      </c>
      <c r="AB25" s="83">
        <f t="shared" si="21"/>
        <v>1.1995058678196417</v>
      </c>
    </row>
    <row r="26" spans="1:28" s="57" customFormat="1" ht="18" customHeight="1" x14ac:dyDescent="0.25">
      <c r="A26" s="108">
        <v>21</v>
      </c>
      <c r="B26" s="109">
        <f>ROUNDDOWN(($C$118+ROUNDDOWN(($A26*IF(501&lt;=$A26,$C$128,IF(101&lt;=$A26,$C$127,IF(51&lt;=$A26,$C$126,IF(31&lt;=$A26,$C$125,IF(21&lt;=$A26,$C$124,IF(11&lt;=$A26,$C$123,IF(1&lt;=$A26,$C$122,0)))))))),0))*1.1,0)</f>
        <v>16479</v>
      </c>
      <c r="C26" s="80">
        <f t="shared" si="5"/>
        <v>2970</v>
      </c>
      <c r="D26" s="110">
        <f t="shared" si="6"/>
        <v>19449</v>
      </c>
      <c r="E26" s="62">
        <f>ROUNDDOWN(($F$118+ROUNDDOWN(($A26*IF(501&lt;=$A26,$F$128,IF(101&lt;=$A26,$F$127,IF(51&lt;=$A26,$F$126,IF(31&lt;=$A26,$F$125,IF(21&lt;=$A26,$F$124,IF(11&lt;=$A26,$F$123,IF(1&lt;=$A26,$F$122,0)))))))),0))*1.1,0)</f>
        <v>17614</v>
      </c>
      <c r="F26" s="63">
        <f t="shared" si="7"/>
        <v>3177</v>
      </c>
      <c r="G26" s="64">
        <f t="shared" si="8"/>
        <v>20791</v>
      </c>
      <c r="H26" s="65">
        <f t="shared" si="9"/>
        <v>1135</v>
      </c>
      <c r="I26" s="66">
        <f t="shared" si="10"/>
        <v>207</v>
      </c>
      <c r="J26" s="67">
        <f t="shared" si="11"/>
        <v>1342</v>
      </c>
      <c r="K26" s="68">
        <f>ROUNDDOWN(($L$118+ROUNDDOWN(($A26*IF(501&lt;=$A26,$L$128,IF(101&lt;=$A26,$L$127,IF(51&lt;=$A26,$L$126,IF(31&lt;=$A26,$L$125,IF(21&lt;=$A26,$L$124,IF(11&lt;=$A26,$L$123,IF(1&lt;=$A26,$L$122,0)))))))),0))*1.1,0)</f>
        <v>18773</v>
      </c>
      <c r="L26" s="69">
        <f t="shared" si="12"/>
        <v>3385</v>
      </c>
      <c r="M26" s="70">
        <f t="shared" si="13"/>
        <v>22158</v>
      </c>
      <c r="N26" s="71">
        <f t="shared" si="14"/>
        <v>1159</v>
      </c>
      <c r="O26" s="72">
        <f t="shared" si="15"/>
        <v>208</v>
      </c>
      <c r="P26" s="73">
        <f t="shared" si="16"/>
        <v>1367</v>
      </c>
      <c r="Q26" s="74">
        <f>ROUNDDOWN(($R$118+ROUNDDOWN(($A26*IF(501&lt;=$A26,$R$128,IF(101&lt;=$A26,$R$127,IF(51&lt;=$A26,$R$126,IF(31&lt;=$A26,$R$125,IF(21&lt;=$A26,$R$124,IF(11&lt;=$A26,$R$123,IF(1&lt;=$A26,$R$122,0)))))))),0))*1.1,0)</f>
        <v>19770</v>
      </c>
      <c r="R26" s="75">
        <f t="shared" si="17"/>
        <v>3564</v>
      </c>
      <c r="S26" s="76">
        <f t="shared" si="18"/>
        <v>23334</v>
      </c>
      <c r="T26" s="77">
        <f t="shared" si="19"/>
        <v>997</v>
      </c>
      <c r="U26" s="78">
        <f t="shared" si="19"/>
        <v>179</v>
      </c>
      <c r="V26" s="79">
        <f t="shared" si="19"/>
        <v>1176</v>
      </c>
      <c r="W26" s="80">
        <f t="shared" si="20"/>
        <v>3291</v>
      </c>
      <c r="X26" s="81">
        <f t="shared" si="20"/>
        <v>594</v>
      </c>
      <c r="Y26" s="82">
        <f t="shared" si="20"/>
        <v>3885</v>
      </c>
      <c r="Z26" s="83">
        <f t="shared" si="21"/>
        <v>1.1997087201893319</v>
      </c>
      <c r="AA26" s="83">
        <f t="shared" si="21"/>
        <v>1.2</v>
      </c>
      <c r="AB26" s="83">
        <f t="shared" si="21"/>
        <v>1.1997532006786982</v>
      </c>
    </row>
    <row r="27" spans="1:28" s="57" customFormat="1" ht="18" customHeight="1" x14ac:dyDescent="0.25">
      <c r="A27" s="84">
        <v>22</v>
      </c>
      <c r="B27" s="85">
        <f>ROUNDDOWN(($C$118+ROUNDDOWN(($A27*IF(501&lt;=$A27,$C$128,IF(101&lt;=$A27,$C$127,IF(51&lt;=$A27,$C$126,IF(31&lt;=$A27,$C$125,IF(21&lt;=$A27,$C$124,IF(11&lt;=$A27,$C$123,IF(1&lt;=$A27,$C$122,0)))))))),0))*1.1,0)</f>
        <v>16601</v>
      </c>
      <c r="C27" s="106">
        <f t="shared" si="5"/>
        <v>3080</v>
      </c>
      <c r="D27" s="111">
        <f t="shared" si="6"/>
        <v>19681</v>
      </c>
      <c r="E27" s="88">
        <f>ROUNDDOWN(($F$118+ROUNDDOWN(($A27*IF(501&lt;=$A27,$F$128,IF(101&lt;=$A27,$F$127,IF(51&lt;=$A27,$F$126,IF(31&lt;=$A27,$F$125,IF(21&lt;=$A27,$F$124,IF(11&lt;=$A27,$F$123,IF(1&lt;=$A27,$F$122,0)))))))),0))*1.1,0)</f>
        <v>17744</v>
      </c>
      <c r="F27" s="89">
        <f t="shared" si="7"/>
        <v>3295</v>
      </c>
      <c r="G27" s="90">
        <f t="shared" si="8"/>
        <v>21039</v>
      </c>
      <c r="H27" s="91">
        <f t="shared" si="9"/>
        <v>1143</v>
      </c>
      <c r="I27" s="92">
        <f t="shared" si="10"/>
        <v>215</v>
      </c>
      <c r="J27" s="93">
        <f t="shared" si="11"/>
        <v>1358</v>
      </c>
      <c r="K27" s="94">
        <f>ROUNDDOWN(($L$118+ROUNDDOWN(($A27*IF(501&lt;=$A27,$L$128,IF(101&lt;=$A27,$L$127,IF(51&lt;=$A27,$L$126,IF(31&lt;=$A27,$L$125,IF(21&lt;=$A27,$L$124,IF(11&lt;=$A27,$L$123,IF(1&lt;=$A27,$L$122,0)))))))),0))*1.1,0)</f>
        <v>18912</v>
      </c>
      <c r="L27" s="95">
        <f t="shared" si="12"/>
        <v>3511</v>
      </c>
      <c r="M27" s="96">
        <f t="shared" si="13"/>
        <v>22423</v>
      </c>
      <c r="N27" s="97">
        <f t="shared" si="14"/>
        <v>1168</v>
      </c>
      <c r="O27" s="98">
        <f t="shared" si="15"/>
        <v>216</v>
      </c>
      <c r="P27" s="99">
        <f t="shared" si="16"/>
        <v>1384</v>
      </c>
      <c r="Q27" s="100">
        <f>ROUNDDOWN(($R$118+ROUNDDOWN(($A27*IF(501&lt;=$A27,$R$128,IF(101&lt;=$A27,$R$127,IF(51&lt;=$A27,$R$126,IF(31&lt;=$A27,$R$125,IF(21&lt;=$A27,$R$124,IF(11&lt;=$A27,$R$123,IF(1&lt;=$A27,$R$122,0)))))))),0))*1.1,0)</f>
        <v>19916</v>
      </c>
      <c r="R27" s="101">
        <f t="shared" si="17"/>
        <v>3696</v>
      </c>
      <c r="S27" s="102">
        <f t="shared" si="18"/>
        <v>23612</v>
      </c>
      <c r="T27" s="103">
        <f t="shared" si="19"/>
        <v>1004</v>
      </c>
      <c r="U27" s="104">
        <f t="shared" si="19"/>
        <v>185</v>
      </c>
      <c r="V27" s="105">
        <f t="shared" si="19"/>
        <v>1189</v>
      </c>
      <c r="W27" s="106">
        <f t="shared" si="20"/>
        <v>3315</v>
      </c>
      <c r="X27" s="86">
        <f t="shared" si="20"/>
        <v>616</v>
      </c>
      <c r="Y27" s="87">
        <f t="shared" si="20"/>
        <v>3931</v>
      </c>
      <c r="Z27" s="107">
        <f t="shared" si="21"/>
        <v>1.1996867658574784</v>
      </c>
      <c r="AA27" s="83">
        <f t="shared" si="21"/>
        <v>1.2</v>
      </c>
      <c r="AB27" s="83">
        <f t="shared" si="21"/>
        <v>1.1997357857832427</v>
      </c>
    </row>
    <row r="28" spans="1:28" s="57" customFormat="1" ht="18" customHeight="1" x14ac:dyDescent="0.25">
      <c r="A28" s="84">
        <v>23</v>
      </c>
      <c r="B28" s="85">
        <f>ROUNDDOWN(($C$118+ROUNDDOWN(($A28*IF(501&lt;=$A28,$C$128,IF(101&lt;=$A28,$C$127,IF(51&lt;=$A28,$C$126,IF(31&lt;=$A28,$C$125,IF(21&lt;=$A28,$C$124,IF(11&lt;=$A28,$C$123,IF(1&lt;=$A28,$C$122,0)))))))),0))*1.1,0)</f>
        <v>16723</v>
      </c>
      <c r="C28" s="106">
        <f t="shared" si="5"/>
        <v>3190</v>
      </c>
      <c r="D28" s="111">
        <f t="shared" si="6"/>
        <v>19913</v>
      </c>
      <c r="E28" s="88">
        <f>ROUNDDOWN(($F$118+ROUNDDOWN(($A28*IF(501&lt;=$A28,$F$128,IF(101&lt;=$A28,$F$127,IF(51&lt;=$A28,$F$126,IF(31&lt;=$A28,$F$125,IF(21&lt;=$A28,$F$124,IF(11&lt;=$A28,$F$123,IF(1&lt;=$A28,$F$122,0)))))))),0))*1.1,0)</f>
        <v>17873</v>
      </c>
      <c r="F28" s="89">
        <f t="shared" si="7"/>
        <v>3413</v>
      </c>
      <c r="G28" s="90">
        <f t="shared" si="8"/>
        <v>21286</v>
      </c>
      <c r="H28" s="91">
        <f t="shared" si="9"/>
        <v>1150</v>
      </c>
      <c r="I28" s="92">
        <f t="shared" si="10"/>
        <v>223</v>
      </c>
      <c r="J28" s="93">
        <f t="shared" si="11"/>
        <v>1373</v>
      </c>
      <c r="K28" s="94">
        <f>ROUNDDOWN(($L$118+ROUNDDOWN(($A28*IF(501&lt;=$A28,$L$128,IF(101&lt;=$A28,$L$127,IF(51&lt;=$A28,$L$126,IF(31&lt;=$A28,$L$125,IF(21&lt;=$A28,$L$124,IF(11&lt;=$A28,$L$123,IF(1&lt;=$A28,$L$122,0)))))))),0))*1.1,0)</f>
        <v>19050</v>
      </c>
      <c r="L28" s="95">
        <f t="shared" si="12"/>
        <v>3636</v>
      </c>
      <c r="M28" s="96">
        <f t="shared" si="13"/>
        <v>22686</v>
      </c>
      <c r="N28" s="97">
        <f t="shared" si="14"/>
        <v>1177</v>
      </c>
      <c r="O28" s="98">
        <f t="shared" si="15"/>
        <v>223</v>
      </c>
      <c r="P28" s="99">
        <f t="shared" si="16"/>
        <v>1400</v>
      </c>
      <c r="Q28" s="100">
        <f>ROUNDDOWN(($R$118+ROUNDDOWN(($A28*IF(501&lt;=$A28,$R$128,IF(101&lt;=$A28,$R$127,IF(51&lt;=$A28,$R$126,IF(31&lt;=$A28,$R$125,IF(21&lt;=$A28,$R$124,IF(11&lt;=$A28,$R$123,IF(1&lt;=$A28,$R$122,0)))))))),0))*1.1,0)</f>
        <v>20062</v>
      </c>
      <c r="R28" s="101">
        <f t="shared" si="17"/>
        <v>3828</v>
      </c>
      <c r="S28" s="102">
        <f t="shared" si="18"/>
        <v>23890</v>
      </c>
      <c r="T28" s="103">
        <f t="shared" si="19"/>
        <v>1012</v>
      </c>
      <c r="U28" s="104">
        <f t="shared" si="19"/>
        <v>192</v>
      </c>
      <c r="V28" s="105">
        <f t="shared" si="19"/>
        <v>1204</v>
      </c>
      <c r="W28" s="106">
        <f t="shared" si="20"/>
        <v>3339</v>
      </c>
      <c r="X28" s="86">
        <f t="shared" si="20"/>
        <v>638</v>
      </c>
      <c r="Y28" s="87">
        <f t="shared" si="20"/>
        <v>3977</v>
      </c>
      <c r="Z28" s="107">
        <f t="shared" si="21"/>
        <v>1.1996651318543323</v>
      </c>
      <c r="AA28" s="83">
        <f t="shared" si="21"/>
        <v>1.2</v>
      </c>
      <c r="AB28" s="83">
        <f t="shared" si="21"/>
        <v>1.1997187766785518</v>
      </c>
    </row>
    <row r="29" spans="1:28" s="57" customFormat="1" ht="18" customHeight="1" x14ac:dyDescent="0.25">
      <c r="A29" s="84">
        <v>24</v>
      </c>
      <c r="B29" s="85">
        <f>ROUNDDOWN(($C$118+ROUNDDOWN(($A29*IF(501&lt;=$A29,$C$128,IF(101&lt;=$A29,$C$127,IF(51&lt;=$A29,$C$126,IF(31&lt;=$A29,$C$125,IF(21&lt;=$A29,$C$124,IF(11&lt;=$A29,$C$123,IF(1&lt;=$A29,$C$122,0)))))))),0))*1.1,0)</f>
        <v>16845</v>
      </c>
      <c r="C29" s="106">
        <f t="shared" si="5"/>
        <v>3300</v>
      </c>
      <c r="D29" s="111">
        <f t="shared" si="6"/>
        <v>20145</v>
      </c>
      <c r="E29" s="88">
        <f>ROUNDDOWN(($F$118+ROUNDDOWN(($A29*IF(501&lt;=$A29,$F$128,IF(101&lt;=$A29,$F$127,IF(51&lt;=$A29,$F$126,IF(31&lt;=$A29,$F$125,IF(21&lt;=$A29,$F$124,IF(11&lt;=$A29,$F$123,IF(1&lt;=$A29,$F$122,0)))))))),0))*1.1,0)</f>
        <v>18003</v>
      </c>
      <c r="F29" s="89">
        <f t="shared" si="7"/>
        <v>3531</v>
      </c>
      <c r="G29" s="90">
        <f t="shared" si="8"/>
        <v>21534</v>
      </c>
      <c r="H29" s="91">
        <f t="shared" si="9"/>
        <v>1158</v>
      </c>
      <c r="I29" s="92">
        <f t="shared" si="10"/>
        <v>231</v>
      </c>
      <c r="J29" s="93">
        <f t="shared" si="11"/>
        <v>1389</v>
      </c>
      <c r="K29" s="94">
        <f>ROUNDDOWN(($L$118+ROUNDDOWN(($A29*IF(501&lt;=$A29,$L$128,IF(101&lt;=$A29,$L$127,IF(51&lt;=$A29,$L$126,IF(31&lt;=$A29,$L$125,IF(21&lt;=$A29,$L$124,IF(11&lt;=$A29,$L$123,IF(1&lt;=$A29,$L$122,0)))))))),0))*1.1,0)</f>
        <v>19189</v>
      </c>
      <c r="L29" s="95">
        <f t="shared" si="12"/>
        <v>3762</v>
      </c>
      <c r="M29" s="96">
        <f t="shared" si="13"/>
        <v>22951</v>
      </c>
      <c r="N29" s="97">
        <f t="shared" si="14"/>
        <v>1186</v>
      </c>
      <c r="O29" s="98">
        <f t="shared" si="15"/>
        <v>231</v>
      </c>
      <c r="P29" s="99">
        <f t="shared" si="16"/>
        <v>1417</v>
      </c>
      <c r="Q29" s="100">
        <f>ROUNDDOWN(($R$118+ROUNDDOWN(($A29*IF(501&lt;=$A29,$R$128,IF(101&lt;=$A29,$R$127,IF(51&lt;=$A29,$R$126,IF(31&lt;=$A29,$R$125,IF(21&lt;=$A29,$R$124,IF(11&lt;=$A29,$R$123,IF(1&lt;=$A29,$R$122,0)))))))),0))*1.1,0)</f>
        <v>20209</v>
      </c>
      <c r="R29" s="101">
        <f t="shared" si="17"/>
        <v>3960</v>
      </c>
      <c r="S29" s="102">
        <f t="shared" si="18"/>
        <v>24169</v>
      </c>
      <c r="T29" s="103">
        <f t="shared" si="19"/>
        <v>1020</v>
      </c>
      <c r="U29" s="104">
        <f t="shared" si="19"/>
        <v>198</v>
      </c>
      <c r="V29" s="105">
        <f t="shared" si="19"/>
        <v>1218</v>
      </c>
      <c r="W29" s="106">
        <f t="shared" si="20"/>
        <v>3364</v>
      </c>
      <c r="X29" s="86">
        <f t="shared" si="20"/>
        <v>660</v>
      </c>
      <c r="Y29" s="87">
        <f t="shared" si="20"/>
        <v>4024</v>
      </c>
      <c r="Z29" s="107">
        <f t="shared" si="21"/>
        <v>1.1997031760166221</v>
      </c>
      <c r="AA29" s="83">
        <f t="shared" si="21"/>
        <v>1.2</v>
      </c>
      <c r="AB29" s="83">
        <f t="shared" si="21"/>
        <v>1.1997517994539588</v>
      </c>
    </row>
    <row r="30" spans="1:28" s="57" customFormat="1" ht="18" customHeight="1" x14ac:dyDescent="0.25">
      <c r="A30" s="84">
        <v>25</v>
      </c>
      <c r="B30" s="85">
        <f>ROUNDDOWN(($C$118+ROUNDDOWN(($A30*IF(501&lt;=$A30,$C$128,IF(101&lt;=$A30,$C$127,IF(51&lt;=$A30,$C$126,IF(31&lt;=$A30,$C$125,IF(21&lt;=$A30,$C$124,IF(11&lt;=$A30,$C$123,IF(1&lt;=$A30,$C$122,0)))))))),0))*1.1,0)</f>
        <v>16967</v>
      </c>
      <c r="C30" s="106">
        <f t="shared" si="5"/>
        <v>3410</v>
      </c>
      <c r="D30" s="111">
        <f t="shared" si="6"/>
        <v>20377</v>
      </c>
      <c r="E30" s="88">
        <f>ROUNDDOWN(($F$118+ROUNDDOWN(($A30*IF(501&lt;=$A30,$F$128,IF(101&lt;=$A30,$F$127,IF(51&lt;=$A30,$F$126,IF(31&lt;=$A30,$F$125,IF(21&lt;=$A30,$F$124,IF(11&lt;=$A30,$F$123,IF(1&lt;=$A30,$F$122,0)))))))),0))*1.1,0)</f>
        <v>18133</v>
      </c>
      <c r="F30" s="89">
        <f t="shared" si="7"/>
        <v>3648</v>
      </c>
      <c r="G30" s="90">
        <f t="shared" si="8"/>
        <v>21781</v>
      </c>
      <c r="H30" s="91">
        <f t="shared" si="9"/>
        <v>1166</v>
      </c>
      <c r="I30" s="92">
        <f t="shared" si="10"/>
        <v>238</v>
      </c>
      <c r="J30" s="93">
        <f t="shared" si="11"/>
        <v>1404</v>
      </c>
      <c r="K30" s="94">
        <f>ROUNDDOWN(($L$118+ROUNDDOWN(($A30*IF(501&lt;=$A30,$L$128,IF(101&lt;=$A30,$L$127,IF(51&lt;=$A30,$L$126,IF(31&lt;=$A30,$L$125,IF(21&lt;=$A30,$L$124,IF(11&lt;=$A30,$L$123,IF(1&lt;=$A30,$L$122,0)))))))),0))*1.1,0)</f>
        <v>19328</v>
      </c>
      <c r="L30" s="95">
        <f t="shared" si="12"/>
        <v>3887</v>
      </c>
      <c r="M30" s="96">
        <f t="shared" si="13"/>
        <v>23215</v>
      </c>
      <c r="N30" s="97">
        <f t="shared" si="14"/>
        <v>1195</v>
      </c>
      <c r="O30" s="98">
        <f t="shared" si="15"/>
        <v>239</v>
      </c>
      <c r="P30" s="99">
        <f t="shared" si="16"/>
        <v>1434</v>
      </c>
      <c r="Q30" s="100">
        <f>ROUNDDOWN(($R$118+ROUNDDOWN(($A30*IF(501&lt;=$A30,$R$128,IF(101&lt;=$A30,$R$127,IF(51&lt;=$A30,$R$126,IF(31&lt;=$A30,$R$125,IF(21&lt;=$A30,$R$124,IF(11&lt;=$A30,$R$123,IF(1&lt;=$A30,$R$122,0)))))))),0))*1.1,0)</f>
        <v>20355</v>
      </c>
      <c r="R30" s="101">
        <f t="shared" si="17"/>
        <v>4092</v>
      </c>
      <c r="S30" s="102">
        <f t="shared" si="18"/>
        <v>24447</v>
      </c>
      <c r="T30" s="103">
        <f t="shared" si="19"/>
        <v>1027</v>
      </c>
      <c r="U30" s="104">
        <f t="shared" si="19"/>
        <v>205</v>
      </c>
      <c r="V30" s="105">
        <f t="shared" si="19"/>
        <v>1232</v>
      </c>
      <c r="W30" s="106">
        <f t="shared" si="20"/>
        <v>3388</v>
      </c>
      <c r="X30" s="86">
        <f t="shared" si="20"/>
        <v>682</v>
      </c>
      <c r="Y30" s="87">
        <f t="shared" si="20"/>
        <v>4070</v>
      </c>
      <c r="Z30" s="107">
        <f t="shared" si="21"/>
        <v>1.199681735132905</v>
      </c>
      <c r="AA30" s="83">
        <f t="shared" si="21"/>
        <v>1.2</v>
      </c>
      <c r="AB30" s="83">
        <f t="shared" si="21"/>
        <v>1.1997349953378809</v>
      </c>
    </row>
    <row r="31" spans="1:28" s="57" customFormat="1" ht="18" customHeight="1" x14ac:dyDescent="0.25">
      <c r="A31" s="84">
        <v>26</v>
      </c>
      <c r="B31" s="85">
        <f>ROUNDDOWN(($C$118+ROUNDDOWN(($A31*IF(501&lt;=$A31,$C$128,IF(101&lt;=$A31,$C$127,IF(51&lt;=$A31,$C$126,IF(31&lt;=$A31,$C$125,IF(21&lt;=$A31,$C$124,IF(11&lt;=$A31,$C$123,IF(1&lt;=$A31,$C$122,0)))))))),0))*1.1,0)</f>
        <v>17089</v>
      </c>
      <c r="C31" s="106">
        <f t="shared" si="5"/>
        <v>3520</v>
      </c>
      <c r="D31" s="111">
        <f t="shared" si="6"/>
        <v>20609</v>
      </c>
      <c r="E31" s="88">
        <f>ROUNDDOWN(($F$118+ROUNDDOWN(($A31*IF(501&lt;=$A31,$F$128,IF(101&lt;=$A31,$F$127,IF(51&lt;=$A31,$F$126,IF(31&lt;=$A31,$F$125,IF(21&lt;=$A31,$F$124,IF(11&lt;=$A31,$F$123,IF(1&lt;=$A31,$F$122,0)))))))),0))*1.1,0)</f>
        <v>18263</v>
      </c>
      <c r="F31" s="89">
        <f t="shared" si="7"/>
        <v>3766</v>
      </c>
      <c r="G31" s="90">
        <f t="shared" si="8"/>
        <v>22029</v>
      </c>
      <c r="H31" s="91">
        <f t="shared" si="9"/>
        <v>1174</v>
      </c>
      <c r="I31" s="92">
        <f t="shared" si="10"/>
        <v>246</v>
      </c>
      <c r="J31" s="93">
        <f t="shared" si="11"/>
        <v>1420</v>
      </c>
      <c r="K31" s="94">
        <f>ROUNDDOWN(($L$118+ROUNDDOWN(($A31*IF(501&lt;=$A31,$L$128,IF(101&lt;=$A31,$L$127,IF(51&lt;=$A31,$L$126,IF(31&lt;=$A31,$L$125,IF(21&lt;=$A31,$L$124,IF(11&lt;=$A31,$L$123,IF(1&lt;=$A31,$L$122,0)))))))),0))*1.1,0)</f>
        <v>19466</v>
      </c>
      <c r="L31" s="95">
        <f t="shared" si="12"/>
        <v>4012</v>
      </c>
      <c r="M31" s="96">
        <f t="shared" si="13"/>
        <v>23478</v>
      </c>
      <c r="N31" s="97">
        <f t="shared" si="14"/>
        <v>1203</v>
      </c>
      <c r="O31" s="98">
        <f t="shared" si="15"/>
        <v>246</v>
      </c>
      <c r="P31" s="99">
        <f t="shared" si="16"/>
        <v>1449</v>
      </c>
      <c r="Q31" s="100">
        <f>ROUNDDOWN(($R$118+ROUNDDOWN(($A31*IF(501&lt;=$A31,$R$128,IF(101&lt;=$A31,$R$127,IF(51&lt;=$A31,$R$126,IF(31&lt;=$A31,$R$125,IF(21&lt;=$A31,$R$124,IF(11&lt;=$A31,$R$123,IF(1&lt;=$A31,$R$122,0)))))))),0))*1.1,0)</f>
        <v>20501</v>
      </c>
      <c r="R31" s="101">
        <f t="shared" si="17"/>
        <v>4224</v>
      </c>
      <c r="S31" s="102">
        <f t="shared" si="18"/>
        <v>24725</v>
      </c>
      <c r="T31" s="103">
        <f t="shared" si="19"/>
        <v>1035</v>
      </c>
      <c r="U31" s="104">
        <f t="shared" si="19"/>
        <v>212</v>
      </c>
      <c r="V31" s="105">
        <f t="shared" si="19"/>
        <v>1247</v>
      </c>
      <c r="W31" s="106">
        <f t="shared" si="20"/>
        <v>3412</v>
      </c>
      <c r="X31" s="86">
        <f t="shared" si="20"/>
        <v>704</v>
      </c>
      <c r="Y31" s="87">
        <f t="shared" si="20"/>
        <v>4116</v>
      </c>
      <c r="Z31" s="107">
        <f t="shared" si="21"/>
        <v>1.1996606003862134</v>
      </c>
      <c r="AA31" s="83">
        <f t="shared" si="21"/>
        <v>1.2</v>
      </c>
      <c r="AB31" s="83">
        <f t="shared" si="21"/>
        <v>1.1997185695569896</v>
      </c>
    </row>
    <row r="32" spans="1:28" s="57" customFormat="1" ht="18" customHeight="1" x14ac:dyDescent="0.25">
      <c r="A32" s="84">
        <v>27</v>
      </c>
      <c r="B32" s="85">
        <f>ROUNDDOWN(($C$118+ROUNDDOWN(($A32*IF(501&lt;=$A32,$C$128,IF(101&lt;=$A32,$C$127,IF(51&lt;=$A32,$C$126,IF(31&lt;=$A32,$C$125,IF(21&lt;=$A32,$C$124,IF(11&lt;=$A32,$C$123,IF(1&lt;=$A32,$C$122,0)))))))),0))*1.1,0)</f>
        <v>17211</v>
      </c>
      <c r="C32" s="106">
        <f t="shared" si="5"/>
        <v>3630</v>
      </c>
      <c r="D32" s="111">
        <f t="shared" si="6"/>
        <v>20841</v>
      </c>
      <c r="E32" s="88">
        <f>ROUNDDOWN(($F$118+ROUNDDOWN(($A32*IF(501&lt;=$A32,$F$128,IF(101&lt;=$A32,$F$127,IF(51&lt;=$A32,$F$126,IF(31&lt;=$A32,$F$125,IF(21&lt;=$A32,$F$124,IF(11&lt;=$A32,$F$123,IF(1&lt;=$A32,$F$122,0)))))))),0))*1.1,0)</f>
        <v>18393</v>
      </c>
      <c r="F32" s="89">
        <f t="shared" si="7"/>
        <v>3884</v>
      </c>
      <c r="G32" s="90">
        <f t="shared" si="8"/>
        <v>22277</v>
      </c>
      <c r="H32" s="91">
        <f t="shared" si="9"/>
        <v>1182</v>
      </c>
      <c r="I32" s="92">
        <f t="shared" si="10"/>
        <v>254</v>
      </c>
      <c r="J32" s="93">
        <f t="shared" si="11"/>
        <v>1436</v>
      </c>
      <c r="K32" s="94">
        <f>ROUNDDOWN(($L$118+ROUNDDOWN(($A32*IF(501&lt;=$A32,$L$128,IF(101&lt;=$A32,$L$127,IF(51&lt;=$A32,$L$126,IF(31&lt;=$A32,$L$125,IF(21&lt;=$A32,$L$124,IF(11&lt;=$A32,$L$123,IF(1&lt;=$A32,$L$122,0)))))))),0))*1.1,0)</f>
        <v>19605</v>
      </c>
      <c r="L32" s="95">
        <f t="shared" si="12"/>
        <v>4138</v>
      </c>
      <c r="M32" s="96">
        <f t="shared" si="13"/>
        <v>23743</v>
      </c>
      <c r="N32" s="97">
        <f t="shared" si="14"/>
        <v>1212</v>
      </c>
      <c r="O32" s="98">
        <f t="shared" si="15"/>
        <v>254</v>
      </c>
      <c r="P32" s="99">
        <f t="shared" si="16"/>
        <v>1466</v>
      </c>
      <c r="Q32" s="100">
        <f>ROUNDDOWN(($R$118+ROUNDDOWN(($A32*IF(501&lt;=$A32,$R$128,IF(101&lt;=$A32,$R$127,IF(51&lt;=$A32,$R$126,IF(31&lt;=$A32,$R$125,IF(21&lt;=$A32,$R$124,IF(11&lt;=$A32,$R$123,IF(1&lt;=$A32,$R$122,0)))))))),0))*1.1,0)</f>
        <v>20648</v>
      </c>
      <c r="R32" s="101">
        <f t="shared" si="17"/>
        <v>4356</v>
      </c>
      <c r="S32" s="102">
        <f t="shared" si="18"/>
        <v>25004</v>
      </c>
      <c r="T32" s="103">
        <f t="shared" si="19"/>
        <v>1043</v>
      </c>
      <c r="U32" s="104">
        <f t="shared" si="19"/>
        <v>218</v>
      </c>
      <c r="V32" s="105">
        <f t="shared" si="19"/>
        <v>1261</v>
      </c>
      <c r="W32" s="106">
        <f t="shared" si="20"/>
        <v>3437</v>
      </c>
      <c r="X32" s="86">
        <f t="shared" si="20"/>
        <v>726</v>
      </c>
      <c r="Y32" s="87">
        <f t="shared" si="20"/>
        <v>4163</v>
      </c>
      <c r="Z32" s="107">
        <f t="shared" si="21"/>
        <v>1.1996978676427865</v>
      </c>
      <c r="AA32" s="83">
        <f t="shared" si="21"/>
        <v>1.2</v>
      </c>
      <c r="AB32" s="83">
        <f t="shared" si="21"/>
        <v>1.1997504918190105</v>
      </c>
    </row>
    <row r="33" spans="1:28" s="57" customFormat="1" ht="18" customHeight="1" x14ac:dyDescent="0.25">
      <c r="A33" s="84">
        <v>28</v>
      </c>
      <c r="B33" s="85">
        <f>ROUNDDOWN(($C$118+ROUNDDOWN(($A33*IF(501&lt;=$A33,$C$128,IF(101&lt;=$A33,$C$127,IF(51&lt;=$A33,$C$126,IF(31&lt;=$A33,$C$125,IF(21&lt;=$A33,$C$124,IF(11&lt;=$A33,$C$123,IF(1&lt;=$A33,$C$122,0)))))))),0))*1.1,0)</f>
        <v>17333</v>
      </c>
      <c r="C33" s="106">
        <f t="shared" si="5"/>
        <v>3740</v>
      </c>
      <c r="D33" s="111">
        <f t="shared" si="6"/>
        <v>21073</v>
      </c>
      <c r="E33" s="88">
        <f>ROUNDDOWN(($F$118+ROUNDDOWN(($A33*IF(501&lt;=$A33,$F$128,IF(101&lt;=$A33,$F$127,IF(51&lt;=$A33,$F$126,IF(31&lt;=$A33,$F$125,IF(21&lt;=$A33,$F$124,IF(11&lt;=$A33,$F$123,IF(1&lt;=$A33,$F$122,0)))))))),0))*1.1,0)</f>
        <v>18522</v>
      </c>
      <c r="F33" s="89">
        <f t="shared" si="7"/>
        <v>4001</v>
      </c>
      <c r="G33" s="90">
        <f t="shared" si="8"/>
        <v>22523</v>
      </c>
      <c r="H33" s="91">
        <f t="shared" si="9"/>
        <v>1189</v>
      </c>
      <c r="I33" s="92">
        <f t="shared" si="10"/>
        <v>261</v>
      </c>
      <c r="J33" s="93">
        <f t="shared" si="11"/>
        <v>1450</v>
      </c>
      <c r="K33" s="94">
        <f>ROUNDDOWN(($L$118+ROUNDDOWN(($A33*IF(501&lt;=$A33,$L$128,IF(101&lt;=$A33,$L$127,IF(51&lt;=$A33,$L$126,IF(31&lt;=$A33,$L$125,IF(21&lt;=$A33,$L$124,IF(11&lt;=$A33,$L$123,IF(1&lt;=$A33,$L$122,0)))))))),0))*1.1,0)</f>
        <v>19743</v>
      </c>
      <c r="L33" s="95">
        <f t="shared" si="12"/>
        <v>4263</v>
      </c>
      <c r="M33" s="96">
        <f t="shared" si="13"/>
        <v>24006</v>
      </c>
      <c r="N33" s="97">
        <f t="shared" si="14"/>
        <v>1221</v>
      </c>
      <c r="O33" s="98">
        <f t="shared" si="15"/>
        <v>262</v>
      </c>
      <c r="P33" s="99">
        <f t="shared" si="16"/>
        <v>1483</v>
      </c>
      <c r="Q33" s="100">
        <f>ROUNDDOWN(($R$118+ROUNDDOWN(($A33*IF(501&lt;=$A33,$R$128,IF(101&lt;=$A33,$R$127,IF(51&lt;=$A33,$R$126,IF(31&lt;=$A33,$R$125,IF(21&lt;=$A33,$R$124,IF(11&lt;=$A33,$R$123,IF(1&lt;=$A33,$R$122,0)))))))),0))*1.1,0)</f>
        <v>20794</v>
      </c>
      <c r="R33" s="101">
        <f t="shared" si="17"/>
        <v>4488</v>
      </c>
      <c r="S33" s="102">
        <f t="shared" si="18"/>
        <v>25282</v>
      </c>
      <c r="T33" s="103">
        <f t="shared" si="19"/>
        <v>1051</v>
      </c>
      <c r="U33" s="104">
        <f t="shared" si="19"/>
        <v>225</v>
      </c>
      <c r="V33" s="105">
        <f t="shared" si="19"/>
        <v>1276</v>
      </c>
      <c r="W33" s="106">
        <f t="shared" si="20"/>
        <v>3461</v>
      </c>
      <c r="X33" s="86">
        <f t="shared" si="20"/>
        <v>748</v>
      </c>
      <c r="Y33" s="87">
        <f t="shared" si="20"/>
        <v>4209</v>
      </c>
      <c r="Z33" s="107">
        <f t="shared" si="21"/>
        <v>1.1996769168637857</v>
      </c>
      <c r="AA33" s="83">
        <f t="shared" si="21"/>
        <v>1.2</v>
      </c>
      <c r="AB33" s="83">
        <f t="shared" si="21"/>
        <v>1.1997342571062497</v>
      </c>
    </row>
    <row r="34" spans="1:28" s="57" customFormat="1" ht="18" customHeight="1" x14ac:dyDescent="0.25">
      <c r="A34" s="84">
        <v>29</v>
      </c>
      <c r="B34" s="85">
        <f>ROUNDDOWN(($C$118+ROUNDDOWN(($A34*IF(501&lt;=$A34,$C$128,IF(101&lt;=$A34,$C$127,IF(51&lt;=$A34,$C$126,IF(31&lt;=$A34,$C$125,IF(21&lt;=$A34,$C$124,IF(11&lt;=$A34,$C$123,IF(1&lt;=$A34,$C$122,0)))))))),0))*1.1,0)</f>
        <v>17455</v>
      </c>
      <c r="C34" s="106">
        <f t="shared" si="5"/>
        <v>3850</v>
      </c>
      <c r="D34" s="111">
        <f t="shared" si="6"/>
        <v>21305</v>
      </c>
      <c r="E34" s="88">
        <f>ROUNDDOWN(($F$118+ROUNDDOWN(($A34*IF(501&lt;=$A34,$F$128,IF(101&lt;=$A34,$F$127,IF(51&lt;=$A34,$F$126,IF(31&lt;=$A34,$F$125,IF(21&lt;=$A34,$F$124,IF(11&lt;=$A34,$F$123,IF(1&lt;=$A34,$F$122,0)))))))),0))*1.1,0)</f>
        <v>18652</v>
      </c>
      <c r="F34" s="89">
        <f t="shared" si="7"/>
        <v>4119</v>
      </c>
      <c r="G34" s="90">
        <f t="shared" si="8"/>
        <v>22771</v>
      </c>
      <c r="H34" s="91">
        <f t="shared" si="9"/>
        <v>1197</v>
      </c>
      <c r="I34" s="92">
        <f t="shared" si="10"/>
        <v>269</v>
      </c>
      <c r="J34" s="93">
        <f t="shared" si="11"/>
        <v>1466</v>
      </c>
      <c r="K34" s="94">
        <f>ROUNDDOWN(($L$118+ROUNDDOWN(($A34*IF(501&lt;=$A34,$L$128,IF(101&lt;=$A34,$L$127,IF(51&lt;=$A34,$L$126,IF(31&lt;=$A34,$L$125,IF(21&lt;=$A34,$L$124,IF(11&lt;=$A34,$L$123,IF(1&lt;=$A34,$L$122,0)))))))),0))*1.1,0)</f>
        <v>19882</v>
      </c>
      <c r="L34" s="95">
        <f t="shared" si="12"/>
        <v>4389</v>
      </c>
      <c r="M34" s="96">
        <f t="shared" si="13"/>
        <v>24271</v>
      </c>
      <c r="N34" s="97">
        <f t="shared" si="14"/>
        <v>1230</v>
      </c>
      <c r="O34" s="98">
        <f t="shared" si="15"/>
        <v>270</v>
      </c>
      <c r="P34" s="99">
        <f t="shared" si="16"/>
        <v>1500</v>
      </c>
      <c r="Q34" s="100">
        <f>ROUNDDOWN(($R$118+ROUNDDOWN(($A34*IF(501&lt;=$A34,$R$128,IF(101&lt;=$A34,$R$127,IF(51&lt;=$A34,$R$126,IF(31&lt;=$A34,$R$125,IF(21&lt;=$A34,$R$124,IF(11&lt;=$A34,$R$123,IF(1&lt;=$A34,$R$122,0)))))))),0))*1.1,0)</f>
        <v>20940</v>
      </c>
      <c r="R34" s="101">
        <f t="shared" si="17"/>
        <v>4620</v>
      </c>
      <c r="S34" s="102">
        <f t="shared" si="18"/>
        <v>25560</v>
      </c>
      <c r="T34" s="103">
        <f t="shared" si="19"/>
        <v>1058</v>
      </c>
      <c r="U34" s="104">
        <f t="shared" si="19"/>
        <v>231</v>
      </c>
      <c r="V34" s="105">
        <f t="shared" si="19"/>
        <v>1289</v>
      </c>
      <c r="W34" s="106">
        <f t="shared" si="20"/>
        <v>3485</v>
      </c>
      <c r="X34" s="86">
        <f t="shared" si="20"/>
        <v>770</v>
      </c>
      <c r="Y34" s="87">
        <f t="shared" si="20"/>
        <v>4255</v>
      </c>
      <c r="Z34" s="107">
        <f t="shared" si="21"/>
        <v>1.1996562589515898</v>
      </c>
      <c r="AA34" s="83">
        <f t="shared" si="21"/>
        <v>1.2</v>
      </c>
      <c r="AB34" s="83">
        <f t="shared" si="21"/>
        <v>1.1997183759680825</v>
      </c>
    </row>
    <row r="35" spans="1:28" s="57" customFormat="1" ht="18" customHeight="1" x14ac:dyDescent="0.25">
      <c r="A35" s="84">
        <v>30</v>
      </c>
      <c r="B35" s="85">
        <f>ROUNDDOWN(($C$118+ROUNDDOWN(($A35*IF(501&lt;=$A35,$C$128,IF(101&lt;=$A35,$C$127,IF(51&lt;=$A35,$C$126,IF(31&lt;=$A35,$C$125,IF(21&lt;=$A35,$C$124,IF(11&lt;=$A35,$C$123,IF(1&lt;=$A35,$C$122,0)))))))),0))*1.1,0)</f>
        <v>17578</v>
      </c>
      <c r="C35" s="106">
        <f t="shared" si="5"/>
        <v>3960</v>
      </c>
      <c r="D35" s="111">
        <f t="shared" si="6"/>
        <v>21538</v>
      </c>
      <c r="E35" s="88">
        <f>ROUNDDOWN(($F$118+ROUNDDOWN(($A35*IF(501&lt;=$A35,$F$128,IF(101&lt;=$A35,$F$127,IF(51&lt;=$A35,$F$126,IF(31&lt;=$A35,$F$125,IF(21&lt;=$A35,$F$124,IF(11&lt;=$A35,$F$123,IF(1&lt;=$A35,$F$122,0)))))))),0))*1.1,0)</f>
        <v>18782</v>
      </c>
      <c r="F35" s="89">
        <f t="shared" si="7"/>
        <v>4237</v>
      </c>
      <c r="G35" s="90">
        <f t="shared" si="8"/>
        <v>23019</v>
      </c>
      <c r="H35" s="91">
        <f t="shared" si="9"/>
        <v>1204</v>
      </c>
      <c r="I35" s="92">
        <f t="shared" si="10"/>
        <v>277</v>
      </c>
      <c r="J35" s="93">
        <f t="shared" si="11"/>
        <v>1481</v>
      </c>
      <c r="K35" s="94">
        <f>ROUNDDOWN(($L$118+ROUNDDOWN(($A35*IF(501&lt;=$A35,$L$128,IF(101&lt;=$A35,$L$127,IF(51&lt;=$A35,$L$126,IF(31&lt;=$A35,$L$125,IF(21&lt;=$A35,$L$124,IF(11&lt;=$A35,$L$123,IF(1&lt;=$A35,$L$122,0)))))))),0))*1.1,0)</f>
        <v>20021</v>
      </c>
      <c r="L35" s="95">
        <f t="shared" si="12"/>
        <v>4514</v>
      </c>
      <c r="M35" s="96">
        <f t="shared" si="13"/>
        <v>24535</v>
      </c>
      <c r="N35" s="97">
        <f t="shared" si="14"/>
        <v>1239</v>
      </c>
      <c r="O35" s="98">
        <f t="shared" si="15"/>
        <v>277</v>
      </c>
      <c r="P35" s="99">
        <f t="shared" si="16"/>
        <v>1516</v>
      </c>
      <c r="Q35" s="100">
        <f>ROUNDDOWN(($R$118+ROUNDDOWN(($A35*IF(501&lt;=$A35,$R$128,IF(101&lt;=$A35,$R$127,IF(51&lt;=$A35,$R$126,IF(31&lt;=$A35,$R$125,IF(21&lt;=$A35,$R$124,IF(11&lt;=$A35,$R$123,IF(1&lt;=$A35,$R$122,0)))))))),0))*1.1,0)</f>
        <v>21087</v>
      </c>
      <c r="R35" s="101">
        <f t="shared" si="17"/>
        <v>4752</v>
      </c>
      <c r="S35" s="102">
        <f t="shared" si="18"/>
        <v>25839</v>
      </c>
      <c r="T35" s="103">
        <f t="shared" si="19"/>
        <v>1066</v>
      </c>
      <c r="U35" s="104">
        <f t="shared" si="19"/>
        <v>238</v>
      </c>
      <c r="V35" s="105">
        <f t="shared" si="19"/>
        <v>1304</v>
      </c>
      <c r="W35" s="106">
        <f t="shared" si="20"/>
        <v>3509</v>
      </c>
      <c r="X35" s="86">
        <f t="shared" si="20"/>
        <v>792</v>
      </c>
      <c r="Y35" s="87">
        <f t="shared" si="20"/>
        <v>4301</v>
      </c>
      <c r="Z35" s="107">
        <f t="shared" si="21"/>
        <v>1.1996245306633291</v>
      </c>
      <c r="AA35" s="83">
        <f t="shared" si="21"/>
        <v>1.2</v>
      </c>
      <c r="AB35" s="83">
        <f t="shared" si="21"/>
        <v>1.1996935648621041</v>
      </c>
    </row>
    <row r="36" spans="1:28" s="57" customFormat="1" ht="18" customHeight="1" x14ac:dyDescent="0.25">
      <c r="A36" s="84">
        <v>31</v>
      </c>
      <c r="B36" s="85">
        <f>ROUNDDOWN(($C$118+ROUNDDOWN(($A36*IF(501&lt;=$A36,$C$128,IF(101&lt;=$A36,$C$127,IF(51&lt;=$A36,$C$126,IF(31&lt;=$A36,$C$125,IF(21&lt;=$A36,$C$124,IF(11&lt;=$A36,$C$123,IF(1&lt;=$A36,$C$122,0)))))))),0))*1.1,0)</f>
        <v>18825</v>
      </c>
      <c r="C36" s="106">
        <f t="shared" si="5"/>
        <v>4922</v>
      </c>
      <c r="D36" s="111">
        <f t="shared" si="6"/>
        <v>23747</v>
      </c>
      <c r="E36" s="88">
        <f>ROUNDDOWN(($F$118+ROUNDDOWN(($A36*IF(501&lt;=$A36,$F$128,IF(101&lt;=$A36,$F$127,IF(51&lt;=$A36,$F$126,IF(31&lt;=$A36,$F$125,IF(21&lt;=$A36,$F$124,IF(11&lt;=$A36,$F$123,IF(1&lt;=$A36,$F$122,0)))))))),0))*1.1,0)</f>
        <v>20139</v>
      </c>
      <c r="F36" s="89">
        <f t="shared" si="7"/>
        <v>5241</v>
      </c>
      <c r="G36" s="90">
        <f t="shared" si="8"/>
        <v>25380</v>
      </c>
      <c r="H36" s="91">
        <f t="shared" si="9"/>
        <v>1314</v>
      </c>
      <c r="I36" s="92">
        <f t="shared" si="10"/>
        <v>319</v>
      </c>
      <c r="J36" s="93">
        <f t="shared" si="11"/>
        <v>1633</v>
      </c>
      <c r="K36" s="94">
        <f>ROUNDDOWN(($L$118+ROUNDDOWN(($A36*IF(501&lt;=$A36,$L$128,IF(101&lt;=$A36,$L$127,IF(51&lt;=$A36,$L$126,IF(31&lt;=$A36,$L$125,IF(21&lt;=$A36,$L$124,IF(11&lt;=$A36,$L$123,IF(1&lt;=$A36,$L$122,0)))))))),0))*1.1,0)</f>
        <v>21455</v>
      </c>
      <c r="L36" s="95">
        <f t="shared" si="12"/>
        <v>5594</v>
      </c>
      <c r="M36" s="96">
        <f t="shared" si="13"/>
        <v>27049</v>
      </c>
      <c r="N36" s="97">
        <f t="shared" si="14"/>
        <v>1316</v>
      </c>
      <c r="O36" s="98">
        <f t="shared" si="15"/>
        <v>353</v>
      </c>
      <c r="P36" s="99">
        <f t="shared" si="16"/>
        <v>1669</v>
      </c>
      <c r="Q36" s="100">
        <f>ROUNDDOWN(($R$118+ROUNDDOWN(($A36*IF(501&lt;=$A36,$R$128,IF(101&lt;=$A36,$R$127,IF(51&lt;=$A36,$R$126,IF(31&lt;=$A36,$R$125,IF(21&lt;=$A36,$R$124,IF(11&lt;=$A36,$R$123,IF(1&lt;=$A36,$R$122,0)))))))),0))*1.1,0)</f>
        <v>22563</v>
      </c>
      <c r="R36" s="101">
        <f t="shared" si="17"/>
        <v>5907</v>
      </c>
      <c r="S36" s="102">
        <f t="shared" si="18"/>
        <v>28470</v>
      </c>
      <c r="T36" s="103">
        <f t="shared" si="19"/>
        <v>1108</v>
      </c>
      <c r="U36" s="104">
        <f t="shared" si="19"/>
        <v>313</v>
      </c>
      <c r="V36" s="105">
        <f t="shared" si="19"/>
        <v>1421</v>
      </c>
      <c r="W36" s="106">
        <f t="shared" si="20"/>
        <v>3738</v>
      </c>
      <c r="X36" s="86">
        <f t="shared" si="20"/>
        <v>985</v>
      </c>
      <c r="Y36" s="87">
        <f t="shared" si="20"/>
        <v>4723</v>
      </c>
      <c r="Z36" s="107">
        <f t="shared" si="21"/>
        <v>1.1985657370517928</v>
      </c>
      <c r="AA36" s="83">
        <f t="shared" si="21"/>
        <v>1.2001219016659894</v>
      </c>
      <c r="AB36" s="83">
        <f t="shared" si="21"/>
        <v>1.198888280624921</v>
      </c>
    </row>
    <row r="37" spans="1:28" s="57" customFormat="1" ht="18" customHeight="1" x14ac:dyDescent="0.25">
      <c r="A37" s="84">
        <v>32</v>
      </c>
      <c r="B37" s="85">
        <f>ROUNDDOWN(($C$118+ROUNDDOWN(($A37*IF(501&lt;=$A37,$C$128,IF(101&lt;=$A37,$C$127,IF(51&lt;=$A37,$C$126,IF(31&lt;=$A37,$C$125,IF(21&lt;=$A37,$C$124,IF(11&lt;=$A37,$C$123,IF(1&lt;=$A37,$C$122,0)))))))),0))*1.1,0)</f>
        <v>18983</v>
      </c>
      <c r="C37" s="106">
        <f t="shared" si="5"/>
        <v>5060</v>
      </c>
      <c r="D37" s="111">
        <f t="shared" si="6"/>
        <v>24043</v>
      </c>
      <c r="E37" s="88">
        <f>ROUNDDOWN(($F$118+ROUNDDOWN(($A37*IF(501&lt;=$A37,$F$128,IF(101&lt;=$A37,$F$127,IF(51&lt;=$A37,$F$126,IF(31&lt;=$A37,$F$125,IF(21&lt;=$A37,$F$124,IF(11&lt;=$A37,$F$123,IF(1&lt;=$A37,$F$122,0)))))))),0))*1.1,0)</f>
        <v>20309</v>
      </c>
      <c r="F37" s="89">
        <f t="shared" si="7"/>
        <v>5387</v>
      </c>
      <c r="G37" s="90">
        <f t="shared" si="8"/>
        <v>25696</v>
      </c>
      <c r="H37" s="91">
        <f t="shared" si="9"/>
        <v>1326</v>
      </c>
      <c r="I37" s="92">
        <f t="shared" si="10"/>
        <v>327</v>
      </c>
      <c r="J37" s="93">
        <f t="shared" si="11"/>
        <v>1653</v>
      </c>
      <c r="K37" s="94">
        <f>ROUNDDOWN(($L$118+ROUNDDOWN(($A37*IF(501&lt;=$A37,$L$128,IF(101&lt;=$A37,$L$127,IF(51&lt;=$A37,$L$126,IF(31&lt;=$A37,$L$125,IF(21&lt;=$A37,$L$124,IF(11&lt;=$A37,$L$123,IF(1&lt;=$A37,$L$122,0)))))))),0))*1.1,0)</f>
        <v>21635</v>
      </c>
      <c r="L37" s="95">
        <f t="shared" si="12"/>
        <v>5750</v>
      </c>
      <c r="M37" s="96">
        <f t="shared" si="13"/>
        <v>27385</v>
      </c>
      <c r="N37" s="97">
        <f t="shared" si="14"/>
        <v>1326</v>
      </c>
      <c r="O37" s="98">
        <f t="shared" si="15"/>
        <v>363</v>
      </c>
      <c r="P37" s="99">
        <f t="shared" si="16"/>
        <v>1689</v>
      </c>
      <c r="Q37" s="100">
        <f>ROUNDDOWN(($R$118+ROUNDDOWN(($A37*IF(501&lt;=$A37,$R$128,IF(101&lt;=$A37,$R$127,IF(51&lt;=$A37,$R$126,IF(31&lt;=$A37,$R$125,IF(21&lt;=$A37,$R$124,IF(11&lt;=$A37,$R$123,IF(1&lt;=$A37,$R$122,0)))))))),0))*1.1,0)</f>
        <v>22752</v>
      </c>
      <c r="R37" s="101">
        <f t="shared" si="17"/>
        <v>6072</v>
      </c>
      <c r="S37" s="102">
        <f t="shared" si="18"/>
        <v>28824</v>
      </c>
      <c r="T37" s="103">
        <f t="shared" si="19"/>
        <v>1117</v>
      </c>
      <c r="U37" s="104">
        <f t="shared" si="19"/>
        <v>322</v>
      </c>
      <c r="V37" s="105">
        <f t="shared" si="19"/>
        <v>1439</v>
      </c>
      <c r="W37" s="106">
        <f t="shared" si="20"/>
        <v>3769</v>
      </c>
      <c r="X37" s="86">
        <f t="shared" si="20"/>
        <v>1012</v>
      </c>
      <c r="Y37" s="87">
        <f t="shared" si="20"/>
        <v>4781</v>
      </c>
      <c r="Z37" s="107">
        <f t="shared" si="21"/>
        <v>1.1985460675341095</v>
      </c>
      <c r="AA37" s="83">
        <f t="shared" si="21"/>
        <v>1.2</v>
      </c>
      <c r="AB37" s="83">
        <f t="shared" si="21"/>
        <v>1.1988520567316892</v>
      </c>
    </row>
    <row r="38" spans="1:28" s="57" customFormat="1" ht="18" customHeight="1" x14ac:dyDescent="0.25">
      <c r="A38" s="84">
        <v>33</v>
      </c>
      <c r="B38" s="85">
        <f>ROUNDDOWN(($C$118+ROUNDDOWN(($A38*IF(501&lt;=$A38,$C$128,IF(101&lt;=$A38,$C$127,IF(51&lt;=$A38,$C$126,IF(31&lt;=$A38,$C$125,IF(21&lt;=$A38,$C$124,IF(11&lt;=$A38,$C$123,IF(1&lt;=$A38,$C$122,0)))))))),0))*1.1,0)</f>
        <v>19142</v>
      </c>
      <c r="C38" s="106">
        <f t="shared" si="5"/>
        <v>5197</v>
      </c>
      <c r="D38" s="111">
        <f t="shared" si="6"/>
        <v>24339</v>
      </c>
      <c r="E38" s="88">
        <f>ROUNDDOWN(($F$118+ROUNDDOWN(($A38*IF(501&lt;=$A38,$F$128,IF(101&lt;=$A38,$F$127,IF(51&lt;=$A38,$F$126,IF(31&lt;=$A38,$F$125,IF(21&lt;=$A38,$F$124,IF(11&lt;=$A38,$F$123,IF(1&lt;=$A38,$F$122,0)))))))),0))*1.1,0)</f>
        <v>20478</v>
      </c>
      <c r="F38" s="89">
        <f t="shared" si="7"/>
        <v>5534</v>
      </c>
      <c r="G38" s="90">
        <f t="shared" si="8"/>
        <v>26012</v>
      </c>
      <c r="H38" s="91">
        <f t="shared" si="9"/>
        <v>1336</v>
      </c>
      <c r="I38" s="92">
        <f t="shared" si="10"/>
        <v>337</v>
      </c>
      <c r="J38" s="93">
        <f t="shared" si="11"/>
        <v>1673</v>
      </c>
      <c r="K38" s="94">
        <f>ROUNDDOWN(($L$118+ROUNDDOWN(($A38*IF(501&lt;=$A38,$L$128,IF(101&lt;=$A38,$L$127,IF(51&lt;=$A38,$L$126,IF(31&lt;=$A38,$L$125,IF(21&lt;=$A38,$L$124,IF(11&lt;=$A38,$L$123,IF(1&lt;=$A38,$L$122,0)))))))),0))*1.1,0)</f>
        <v>21816</v>
      </c>
      <c r="L38" s="95">
        <f t="shared" si="12"/>
        <v>5907</v>
      </c>
      <c r="M38" s="96">
        <f t="shared" si="13"/>
        <v>27723</v>
      </c>
      <c r="N38" s="97">
        <f t="shared" si="14"/>
        <v>1338</v>
      </c>
      <c r="O38" s="98">
        <f t="shared" si="15"/>
        <v>373</v>
      </c>
      <c r="P38" s="99">
        <f t="shared" si="16"/>
        <v>1711</v>
      </c>
      <c r="Q38" s="100">
        <f>ROUNDDOWN(($R$118+ROUNDDOWN(($A38*IF(501&lt;=$A38,$R$128,IF(101&lt;=$A38,$R$127,IF(51&lt;=$A38,$R$126,IF(31&lt;=$A38,$R$125,IF(21&lt;=$A38,$R$124,IF(11&lt;=$A38,$R$123,IF(1&lt;=$A38,$R$122,0)))))))),0))*1.1,0)</f>
        <v>22941</v>
      </c>
      <c r="R38" s="101">
        <f t="shared" si="17"/>
        <v>6237</v>
      </c>
      <c r="S38" s="102">
        <f t="shared" si="18"/>
        <v>29178</v>
      </c>
      <c r="T38" s="103">
        <f t="shared" si="19"/>
        <v>1125</v>
      </c>
      <c r="U38" s="104">
        <f t="shared" si="19"/>
        <v>330</v>
      </c>
      <c r="V38" s="105">
        <f t="shared" si="19"/>
        <v>1455</v>
      </c>
      <c r="W38" s="106">
        <f t="shared" si="20"/>
        <v>3799</v>
      </c>
      <c r="X38" s="86">
        <f t="shared" si="20"/>
        <v>1040</v>
      </c>
      <c r="Y38" s="87">
        <f t="shared" si="20"/>
        <v>4839</v>
      </c>
      <c r="Z38" s="107">
        <f t="shared" si="21"/>
        <v>1.1984641103332985</v>
      </c>
      <c r="AA38" s="83">
        <f t="shared" si="21"/>
        <v>1.2001154512218588</v>
      </c>
      <c r="AB38" s="83">
        <f t="shared" si="21"/>
        <v>1.1988167139159374</v>
      </c>
    </row>
    <row r="39" spans="1:28" s="57" customFormat="1" ht="18" customHeight="1" x14ac:dyDescent="0.25">
      <c r="A39" s="84">
        <v>34</v>
      </c>
      <c r="B39" s="85">
        <f>ROUNDDOWN(($C$118+ROUNDDOWN(($A39*IF(501&lt;=$A39,$C$128,IF(101&lt;=$A39,$C$127,IF(51&lt;=$A39,$C$126,IF(31&lt;=$A39,$C$125,IF(21&lt;=$A39,$C$124,IF(11&lt;=$A39,$C$123,IF(1&lt;=$A39,$C$122,0)))))))),0))*1.1,0)</f>
        <v>19300</v>
      </c>
      <c r="C39" s="106">
        <f t="shared" si="5"/>
        <v>5335</v>
      </c>
      <c r="D39" s="111">
        <f t="shared" si="6"/>
        <v>24635</v>
      </c>
      <c r="E39" s="88">
        <f>ROUNDDOWN(($F$118+ROUNDDOWN(($A39*IF(501&lt;=$A39,$F$128,IF(101&lt;=$A39,$F$127,IF(51&lt;=$A39,$F$126,IF(31&lt;=$A39,$F$125,IF(21&lt;=$A39,$F$124,IF(11&lt;=$A39,$F$123,IF(1&lt;=$A39,$F$122,0)))))))),0))*1.1,0)</f>
        <v>20648</v>
      </c>
      <c r="F39" s="89">
        <f t="shared" si="7"/>
        <v>5680</v>
      </c>
      <c r="G39" s="90">
        <f t="shared" si="8"/>
        <v>26328</v>
      </c>
      <c r="H39" s="91">
        <f t="shared" si="9"/>
        <v>1348</v>
      </c>
      <c r="I39" s="92">
        <f t="shared" si="10"/>
        <v>345</v>
      </c>
      <c r="J39" s="93">
        <f t="shared" si="11"/>
        <v>1693</v>
      </c>
      <c r="K39" s="94">
        <f>ROUNDDOWN(($L$118+ROUNDDOWN(($A39*IF(501&lt;=$A39,$L$128,IF(101&lt;=$A39,$L$127,IF(51&lt;=$A39,$L$126,IF(31&lt;=$A39,$L$125,IF(21&lt;=$A39,$L$124,IF(11&lt;=$A39,$L$123,IF(1&lt;=$A39,$L$122,0)))))))),0))*1.1,0)</f>
        <v>21996</v>
      </c>
      <c r="L39" s="95">
        <f t="shared" si="12"/>
        <v>6063</v>
      </c>
      <c r="M39" s="96">
        <f t="shared" si="13"/>
        <v>28059</v>
      </c>
      <c r="N39" s="97">
        <f t="shared" si="14"/>
        <v>1348</v>
      </c>
      <c r="O39" s="98">
        <f t="shared" si="15"/>
        <v>383</v>
      </c>
      <c r="P39" s="99">
        <f t="shared" si="16"/>
        <v>1731</v>
      </c>
      <c r="Q39" s="100">
        <f>ROUNDDOWN(($R$118+ROUNDDOWN(($A39*IF(501&lt;=$A39,$R$128,IF(101&lt;=$A39,$R$127,IF(51&lt;=$A39,$R$126,IF(31&lt;=$A39,$R$125,IF(21&lt;=$A39,$R$124,IF(11&lt;=$A39,$R$123,IF(1&lt;=$A39,$R$122,0)))))))),0))*1.1,0)</f>
        <v>23130</v>
      </c>
      <c r="R39" s="101">
        <f t="shared" si="17"/>
        <v>6402</v>
      </c>
      <c r="S39" s="102">
        <f t="shared" si="18"/>
        <v>29532</v>
      </c>
      <c r="T39" s="103">
        <f t="shared" si="19"/>
        <v>1134</v>
      </c>
      <c r="U39" s="104">
        <f t="shared" si="19"/>
        <v>339</v>
      </c>
      <c r="V39" s="105">
        <f t="shared" si="19"/>
        <v>1473</v>
      </c>
      <c r="W39" s="106">
        <f t="shared" si="20"/>
        <v>3830</v>
      </c>
      <c r="X39" s="86">
        <f t="shared" si="20"/>
        <v>1067</v>
      </c>
      <c r="Y39" s="87">
        <f t="shared" si="20"/>
        <v>4897</v>
      </c>
      <c r="Z39" s="107">
        <f t="shared" si="21"/>
        <v>1.1984455958549223</v>
      </c>
      <c r="AA39" s="83">
        <f t="shared" si="21"/>
        <v>1.2</v>
      </c>
      <c r="AB39" s="83">
        <f t="shared" si="21"/>
        <v>1.1987822204181042</v>
      </c>
    </row>
    <row r="40" spans="1:28" s="57" customFormat="1" ht="18" customHeight="1" x14ac:dyDescent="0.25">
      <c r="A40" s="84">
        <v>35</v>
      </c>
      <c r="B40" s="85">
        <f>ROUNDDOWN(($C$118+ROUNDDOWN(($A40*IF(501&lt;=$A40,$C$128,IF(101&lt;=$A40,$C$127,IF(51&lt;=$A40,$C$126,IF(31&lt;=$A40,$C$125,IF(21&lt;=$A40,$C$124,IF(11&lt;=$A40,$C$123,IF(1&lt;=$A40,$C$122,0)))))))),0))*1.1,0)</f>
        <v>19459</v>
      </c>
      <c r="C40" s="106">
        <f t="shared" si="5"/>
        <v>5472</v>
      </c>
      <c r="D40" s="111">
        <f t="shared" si="6"/>
        <v>24931</v>
      </c>
      <c r="E40" s="88">
        <f>ROUNDDOWN(($F$118+ROUNDDOWN(($A40*IF(501&lt;=$A40,$F$128,IF(101&lt;=$A40,$F$127,IF(51&lt;=$A40,$F$126,IF(31&lt;=$A40,$F$125,IF(21&lt;=$A40,$F$124,IF(11&lt;=$A40,$F$123,IF(1&lt;=$A40,$F$122,0)))))))),0))*1.1,0)</f>
        <v>20817</v>
      </c>
      <c r="F40" s="89">
        <f t="shared" si="7"/>
        <v>5826</v>
      </c>
      <c r="G40" s="90">
        <f t="shared" si="8"/>
        <v>26643</v>
      </c>
      <c r="H40" s="91">
        <f t="shared" si="9"/>
        <v>1358</v>
      </c>
      <c r="I40" s="92">
        <f t="shared" si="10"/>
        <v>354</v>
      </c>
      <c r="J40" s="93">
        <f t="shared" si="11"/>
        <v>1712</v>
      </c>
      <c r="K40" s="94">
        <f>ROUNDDOWN(($L$118+ROUNDDOWN(($A40*IF(501&lt;=$A40,$L$128,IF(101&lt;=$A40,$L$127,IF(51&lt;=$A40,$L$126,IF(31&lt;=$A40,$L$125,IF(21&lt;=$A40,$L$124,IF(11&lt;=$A40,$L$123,IF(1&lt;=$A40,$L$122,0)))))))),0))*1.1,0)</f>
        <v>22177</v>
      </c>
      <c r="L40" s="95">
        <f t="shared" si="12"/>
        <v>6219</v>
      </c>
      <c r="M40" s="96">
        <f t="shared" si="13"/>
        <v>28396</v>
      </c>
      <c r="N40" s="97">
        <f t="shared" si="14"/>
        <v>1360</v>
      </c>
      <c r="O40" s="98">
        <f t="shared" si="15"/>
        <v>393</v>
      </c>
      <c r="P40" s="99">
        <f t="shared" si="16"/>
        <v>1753</v>
      </c>
      <c r="Q40" s="100">
        <f>ROUNDDOWN(($R$118+ROUNDDOWN(($A40*IF(501&lt;=$A40,$R$128,IF(101&lt;=$A40,$R$127,IF(51&lt;=$A40,$R$126,IF(31&lt;=$A40,$R$125,IF(21&lt;=$A40,$R$124,IF(11&lt;=$A40,$R$123,IF(1&lt;=$A40,$R$122,0)))))))),0))*1.1,0)</f>
        <v>23320</v>
      </c>
      <c r="R40" s="101">
        <f t="shared" si="17"/>
        <v>6567</v>
      </c>
      <c r="S40" s="102">
        <f t="shared" si="18"/>
        <v>29887</v>
      </c>
      <c r="T40" s="103">
        <f t="shared" si="19"/>
        <v>1143</v>
      </c>
      <c r="U40" s="104">
        <f t="shared" si="19"/>
        <v>348</v>
      </c>
      <c r="V40" s="105">
        <f t="shared" si="19"/>
        <v>1491</v>
      </c>
      <c r="W40" s="106">
        <f t="shared" si="20"/>
        <v>3861</v>
      </c>
      <c r="X40" s="86">
        <f t="shared" si="20"/>
        <v>1095</v>
      </c>
      <c r="Y40" s="87">
        <f t="shared" si="20"/>
        <v>4956</v>
      </c>
      <c r="Z40" s="107">
        <f t="shared" si="21"/>
        <v>1.1984171848501979</v>
      </c>
      <c r="AA40" s="83">
        <f t="shared" si="21"/>
        <v>1.2001096491228069</v>
      </c>
      <c r="AB40" s="83">
        <f t="shared" si="21"/>
        <v>1.1987886566924713</v>
      </c>
    </row>
    <row r="41" spans="1:28" s="57" customFormat="1" ht="18" customHeight="1" x14ac:dyDescent="0.25">
      <c r="A41" s="84">
        <v>36</v>
      </c>
      <c r="B41" s="85">
        <f>ROUNDDOWN(($C$118+ROUNDDOWN(($A41*IF(501&lt;=$A41,$C$128,IF(101&lt;=$A41,$C$127,IF(51&lt;=$A41,$C$126,IF(31&lt;=$A41,$C$125,IF(21&lt;=$A41,$C$124,IF(11&lt;=$A41,$C$123,IF(1&lt;=$A41,$C$122,0)))))))),0))*1.1,0)</f>
        <v>19617</v>
      </c>
      <c r="C41" s="106">
        <f t="shared" si="5"/>
        <v>5610</v>
      </c>
      <c r="D41" s="111">
        <f t="shared" si="6"/>
        <v>25227</v>
      </c>
      <c r="E41" s="88">
        <f>ROUNDDOWN(($F$118+ROUNDDOWN(($A41*IF(501&lt;=$A41,$F$128,IF(101&lt;=$A41,$F$127,IF(51&lt;=$A41,$F$126,IF(31&lt;=$A41,$F$125,IF(21&lt;=$A41,$F$124,IF(11&lt;=$A41,$F$123,IF(1&lt;=$A41,$F$122,0)))))))),0))*1.1,0)</f>
        <v>20986</v>
      </c>
      <c r="F41" s="89">
        <f t="shared" si="7"/>
        <v>5973</v>
      </c>
      <c r="G41" s="90">
        <f t="shared" si="8"/>
        <v>26959</v>
      </c>
      <c r="H41" s="91">
        <f t="shared" si="9"/>
        <v>1369</v>
      </c>
      <c r="I41" s="92">
        <f t="shared" si="10"/>
        <v>363</v>
      </c>
      <c r="J41" s="93">
        <f t="shared" si="11"/>
        <v>1732</v>
      </c>
      <c r="K41" s="94">
        <f>ROUNDDOWN(($L$118+ROUNDDOWN(($A41*IF(501&lt;=$A41,$L$128,IF(101&lt;=$A41,$L$127,IF(51&lt;=$A41,$L$126,IF(31&lt;=$A41,$L$125,IF(21&lt;=$A41,$L$124,IF(11&lt;=$A41,$L$123,IF(1&lt;=$A41,$L$122,0)))))))),0))*1.1,0)</f>
        <v>22357</v>
      </c>
      <c r="L41" s="95">
        <f t="shared" si="12"/>
        <v>6375</v>
      </c>
      <c r="M41" s="96">
        <f t="shared" si="13"/>
        <v>28732</v>
      </c>
      <c r="N41" s="97">
        <f t="shared" si="14"/>
        <v>1371</v>
      </c>
      <c r="O41" s="98">
        <f t="shared" si="15"/>
        <v>402</v>
      </c>
      <c r="P41" s="99">
        <f t="shared" si="16"/>
        <v>1773</v>
      </c>
      <c r="Q41" s="100">
        <f>ROUNDDOWN(($R$118+ROUNDDOWN(($A41*IF(501&lt;=$A41,$R$128,IF(101&lt;=$A41,$R$127,IF(51&lt;=$A41,$R$126,IF(31&lt;=$A41,$R$125,IF(21&lt;=$A41,$R$124,IF(11&lt;=$A41,$R$123,IF(1&lt;=$A41,$R$122,0)))))))),0))*1.1,0)</f>
        <v>23509</v>
      </c>
      <c r="R41" s="101">
        <f t="shared" si="17"/>
        <v>6732</v>
      </c>
      <c r="S41" s="102">
        <f t="shared" si="18"/>
        <v>30241</v>
      </c>
      <c r="T41" s="103">
        <f t="shared" si="19"/>
        <v>1152</v>
      </c>
      <c r="U41" s="104">
        <f t="shared" si="19"/>
        <v>357</v>
      </c>
      <c r="V41" s="105">
        <f t="shared" si="19"/>
        <v>1509</v>
      </c>
      <c r="W41" s="106">
        <f t="shared" si="20"/>
        <v>3892</v>
      </c>
      <c r="X41" s="86">
        <f t="shared" si="20"/>
        <v>1122</v>
      </c>
      <c r="Y41" s="87">
        <f t="shared" si="20"/>
        <v>5014</v>
      </c>
      <c r="Z41" s="107">
        <f t="shared" si="21"/>
        <v>1.1983993475047152</v>
      </c>
      <c r="AA41" s="83">
        <f t="shared" si="21"/>
        <v>1.2</v>
      </c>
      <c r="AB41" s="83">
        <f t="shared" si="21"/>
        <v>1.1987553018591193</v>
      </c>
    </row>
    <row r="42" spans="1:28" s="57" customFormat="1" ht="18" customHeight="1" x14ac:dyDescent="0.25">
      <c r="A42" s="84">
        <v>37</v>
      </c>
      <c r="B42" s="85">
        <f>ROUNDDOWN(($C$118+ROUNDDOWN(($A42*IF(501&lt;=$A42,$C$128,IF(101&lt;=$A42,$C$127,IF(51&lt;=$A42,$C$126,IF(31&lt;=$A42,$C$125,IF(21&lt;=$A42,$C$124,IF(11&lt;=$A42,$C$123,IF(1&lt;=$A42,$C$122,0)))))))),0))*1.1,0)</f>
        <v>19775</v>
      </c>
      <c r="C42" s="106">
        <f t="shared" si="5"/>
        <v>5747</v>
      </c>
      <c r="D42" s="111">
        <f t="shared" si="6"/>
        <v>25522</v>
      </c>
      <c r="E42" s="88">
        <f>ROUNDDOWN(($F$118+ROUNDDOWN(($A42*IF(501&lt;=$A42,$F$128,IF(101&lt;=$A42,$F$127,IF(51&lt;=$A42,$F$126,IF(31&lt;=$A42,$F$125,IF(21&lt;=$A42,$F$124,IF(11&lt;=$A42,$F$123,IF(1&lt;=$A42,$F$122,0)))))))),0))*1.1,0)</f>
        <v>21156</v>
      </c>
      <c r="F42" s="89">
        <f t="shared" si="7"/>
        <v>6119</v>
      </c>
      <c r="G42" s="90">
        <f t="shared" si="8"/>
        <v>27275</v>
      </c>
      <c r="H42" s="91">
        <f t="shared" si="9"/>
        <v>1381</v>
      </c>
      <c r="I42" s="92">
        <f t="shared" si="10"/>
        <v>372</v>
      </c>
      <c r="J42" s="93">
        <f t="shared" si="11"/>
        <v>1753</v>
      </c>
      <c r="K42" s="94">
        <f>ROUNDDOWN(($L$118+ROUNDDOWN(($A42*IF(501&lt;=$A42,$L$128,IF(101&lt;=$A42,$L$127,IF(51&lt;=$A42,$L$126,IF(31&lt;=$A42,$L$125,IF(21&lt;=$A42,$L$124,IF(11&lt;=$A42,$L$123,IF(1&lt;=$A42,$L$122,0)))))))),0))*1.1,0)</f>
        <v>22537</v>
      </c>
      <c r="L42" s="95">
        <f t="shared" si="12"/>
        <v>6531</v>
      </c>
      <c r="M42" s="96">
        <f t="shared" si="13"/>
        <v>29068</v>
      </c>
      <c r="N42" s="97">
        <f t="shared" si="14"/>
        <v>1381</v>
      </c>
      <c r="O42" s="98">
        <f t="shared" si="15"/>
        <v>412</v>
      </c>
      <c r="P42" s="99">
        <f t="shared" si="16"/>
        <v>1793</v>
      </c>
      <c r="Q42" s="100">
        <f>ROUNDDOWN(($R$118+ROUNDDOWN(($A42*IF(501&lt;=$A42,$R$128,IF(101&lt;=$A42,$R$127,IF(51&lt;=$A42,$R$126,IF(31&lt;=$A42,$R$125,IF(21&lt;=$A42,$R$124,IF(11&lt;=$A42,$R$123,IF(1&lt;=$A42,$R$122,0)))))))),0))*1.1,0)</f>
        <v>23698</v>
      </c>
      <c r="R42" s="101">
        <f t="shared" si="17"/>
        <v>6897</v>
      </c>
      <c r="S42" s="102">
        <f t="shared" si="18"/>
        <v>30595</v>
      </c>
      <c r="T42" s="103">
        <f t="shared" si="19"/>
        <v>1161</v>
      </c>
      <c r="U42" s="104">
        <f t="shared" si="19"/>
        <v>366</v>
      </c>
      <c r="V42" s="105">
        <f t="shared" si="19"/>
        <v>1527</v>
      </c>
      <c r="W42" s="106">
        <f t="shared" si="20"/>
        <v>3923</v>
      </c>
      <c r="X42" s="86">
        <f t="shared" si="20"/>
        <v>1150</v>
      </c>
      <c r="Y42" s="87">
        <f t="shared" si="20"/>
        <v>5073</v>
      </c>
      <c r="Z42" s="107">
        <f t="shared" si="21"/>
        <v>1.1983817951959546</v>
      </c>
      <c r="AA42" s="83">
        <f t="shared" si="21"/>
        <v>1.2001044022968506</v>
      </c>
      <c r="AB42" s="83">
        <f t="shared" si="21"/>
        <v>1.1987696888958546</v>
      </c>
    </row>
    <row r="43" spans="1:28" s="57" customFormat="1" ht="18" customHeight="1" x14ac:dyDescent="0.25">
      <c r="A43" s="84">
        <v>38</v>
      </c>
      <c r="B43" s="85">
        <f>ROUNDDOWN(($C$118+ROUNDDOWN(($A43*IF(501&lt;=$A43,$C$128,IF(101&lt;=$A43,$C$127,IF(51&lt;=$A43,$C$126,IF(31&lt;=$A43,$C$125,IF(21&lt;=$A43,$C$124,IF(11&lt;=$A43,$C$123,IF(1&lt;=$A43,$C$122,0)))))))),0))*1.1,0)</f>
        <v>19934</v>
      </c>
      <c r="C43" s="106">
        <f t="shared" si="5"/>
        <v>5885</v>
      </c>
      <c r="D43" s="111">
        <f t="shared" si="6"/>
        <v>25819</v>
      </c>
      <c r="E43" s="88">
        <f>ROUNDDOWN(($F$118+ROUNDDOWN(($A43*IF(501&lt;=$A43,$F$128,IF(101&lt;=$A43,$F$127,IF(51&lt;=$A43,$F$126,IF(31&lt;=$A43,$F$125,IF(21&lt;=$A43,$F$124,IF(11&lt;=$A43,$F$123,IF(1&lt;=$A43,$F$122,0)))))))),0))*1.1,0)</f>
        <v>21325</v>
      </c>
      <c r="F43" s="89">
        <f t="shared" si="7"/>
        <v>6265</v>
      </c>
      <c r="G43" s="90">
        <f t="shared" si="8"/>
        <v>27590</v>
      </c>
      <c r="H43" s="91">
        <f t="shared" si="9"/>
        <v>1391</v>
      </c>
      <c r="I43" s="92">
        <f t="shared" si="10"/>
        <v>380</v>
      </c>
      <c r="J43" s="93">
        <f t="shared" si="11"/>
        <v>1771</v>
      </c>
      <c r="K43" s="94">
        <f>ROUNDDOWN(($L$118+ROUNDDOWN(($A43*IF(501&lt;=$A43,$L$128,IF(101&lt;=$A43,$L$127,IF(51&lt;=$A43,$L$126,IF(31&lt;=$A43,$L$125,IF(21&lt;=$A43,$L$124,IF(11&lt;=$A43,$L$123,IF(1&lt;=$A43,$L$122,0)))))))),0))*1.1,0)</f>
        <v>22718</v>
      </c>
      <c r="L43" s="95">
        <f t="shared" si="12"/>
        <v>6688</v>
      </c>
      <c r="M43" s="96">
        <f t="shared" si="13"/>
        <v>29406</v>
      </c>
      <c r="N43" s="97">
        <f t="shared" si="14"/>
        <v>1393</v>
      </c>
      <c r="O43" s="98">
        <f t="shared" si="15"/>
        <v>423</v>
      </c>
      <c r="P43" s="99">
        <f t="shared" si="16"/>
        <v>1816</v>
      </c>
      <c r="Q43" s="100">
        <f>ROUNDDOWN(($R$118+ROUNDDOWN(($A43*IF(501&lt;=$A43,$R$128,IF(101&lt;=$A43,$R$127,IF(51&lt;=$A43,$R$126,IF(31&lt;=$A43,$R$125,IF(21&lt;=$A43,$R$124,IF(11&lt;=$A43,$R$123,IF(1&lt;=$A43,$R$122,0)))))))),0))*1.1,0)</f>
        <v>23887</v>
      </c>
      <c r="R43" s="101">
        <f t="shared" si="17"/>
        <v>7062</v>
      </c>
      <c r="S43" s="102">
        <f t="shared" si="18"/>
        <v>30949</v>
      </c>
      <c r="T43" s="103">
        <f t="shared" si="19"/>
        <v>1169</v>
      </c>
      <c r="U43" s="104">
        <f t="shared" si="19"/>
        <v>374</v>
      </c>
      <c r="V43" s="105">
        <f t="shared" si="19"/>
        <v>1543</v>
      </c>
      <c r="W43" s="106">
        <f t="shared" si="20"/>
        <v>3953</v>
      </c>
      <c r="X43" s="86">
        <f t="shared" si="20"/>
        <v>1177</v>
      </c>
      <c r="Y43" s="87">
        <f t="shared" si="20"/>
        <v>5130</v>
      </c>
      <c r="Z43" s="107">
        <f t="shared" si="21"/>
        <v>1.1983044045349653</v>
      </c>
      <c r="AA43" s="83">
        <f t="shared" si="21"/>
        <v>1.2</v>
      </c>
      <c r="AB43" s="83">
        <f t="shared" si="21"/>
        <v>1.1986908865564119</v>
      </c>
    </row>
    <row r="44" spans="1:28" s="57" customFormat="1" ht="18" customHeight="1" x14ac:dyDescent="0.25">
      <c r="A44" s="84">
        <v>39</v>
      </c>
      <c r="B44" s="85">
        <f>ROUNDDOWN(($C$118+ROUNDDOWN(($A44*IF(501&lt;=$A44,$C$128,IF(101&lt;=$A44,$C$127,IF(51&lt;=$A44,$C$126,IF(31&lt;=$A44,$C$125,IF(21&lt;=$A44,$C$124,IF(11&lt;=$A44,$C$123,IF(1&lt;=$A44,$C$122,0)))))))),0))*1.1,0)</f>
        <v>20092</v>
      </c>
      <c r="C44" s="106">
        <f t="shared" si="5"/>
        <v>6022</v>
      </c>
      <c r="D44" s="111">
        <f t="shared" si="6"/>
        <v>26114</v>
      </c>
      <c r="E44" s="88">
        <f>ROUNDDOWN(($F$118+ROUNDDOWN(($A44*IF(501&lt;=$A44,$F$128,IF(101&lt;=$A44,$F$127,IF(51&lt;=$A44,$F$126,IF(31&lt;=$A44,$F$125,IF(21&lt;=$A44,$F$124,IF(11&lt;=$A44,$F$123,IF(1&lt;=$A44,$F$122,0)))))))),0))*1.1,0)</f>
        <v>21495</v>
      </c>
      <c r="F44" s="89">
        <f t="shared" si="7"/>
        <v>6411</v>
      </c>
      <c r="G44" s="90">
        <f t="shared" si="8"/>
        <v>27906</v>
      </c>
      <c r="H44" s="91">
        <f t="shared" si="9"/>
        <v>1403</v>
      </c>
      <c r="I44" s="92">
        <f t="shared" si="10"/>
        <v>389</v>
      </c>
      <c r="J44" s="93">
        <f t="shared" si="11"/>
        <v>1792</v>
      </c>
      <c r="K44" s="94">
        <f>ROUNDDOWN(($L$118+ROUNDDOWN(($A44*IF(501&lt;=$A44,$L$128,IF(101&lt;=$A44,$L$127,IF(51&lt;=$A44,$L$126,IF(31&lt;=$A44,$L$125,IF(21&lt;=$A44,$L$124,IF(11&lt;=$A44,$L$123,IF(1&lt;=$A44,$L$122,0)))))))),0))*1.1,0)</f>
        <v>22898</v>
      </c>
      <c r="L44" s="95">
        <f t="shared" si="12"/>
        <v>6844</v>
      </c>
      <c r="M44" s="96">
        <f t="shared" si="13"/>
        <v>29742</v>
      </c>
      <c r="N44" s="97">
        <f t="shared" si="14"/>
        <v>1403</v>
      </c>
      <c r="O44" s="98">
        <f t="shared" si="15"/>
        <v>433</v>
      </c>
      <c r="P44" s="99">
        <f t="shared" si="16"/>
        <v>1836</v>
      </c>
      <c r="Q44" s="100">
        <f>ROUNDDOWN(($R$118+ROUNDDOWN(($A44*IF(501&lt;=$A44,$R$128,IF(101&lt;=$A44,$R$127,IF(51&lt;=$A44,$R$126,IF(31&lt;=$A44,$R$125,IF(21&lt;=$A44,$R$124,IF(11&lt;=$A44,$R$123,IF(1&lt;=$A44,$R$122,0)))))))),0))*1.1,0)</f>
        <v>24076</v>
      </c>
      <c r="R44" s="101">
        <f t="shared" si="17"/>
        <v>7227</v>
      </c>
      <c r="S44" s="102">
        <f t="shared" si="18"/>
        <v>31303</v>
      </c>
      <c r="T44" s="103">
        <f t="shared" si="19"/>
        <v>1178</v>
      </c>
      <c r="U44" s="104">
        <f t="shared" si="19"/>
        <v>383</v>
      </c>
      <c r="V44" s="105">
        <f t="shared" si="19"/>
        <v>1561</v>
      </c>
      <c r="W44" s="106">
        <f t="shared" si="20"/>
        <v>3984</v>
      </c>
      <c r="X44" s="86">
        <f t="shared" si="20"/>
        <v>1205</v>
      </c>
      <c r="Y44" s="87">
        <f t="shared" si="20"/>
        <v>5189</v>
      </c>
      <c r="Z44" s="107">
        <f t="shared" si="21"/>
        <v>1.1982878757714512</v>
      </c>
      <c r="AA44" s="83">
        <f t="shared" si="21"/>
        <v>1.2000996346728661</v>
      </c>
      <c r="AB44" s="83">
        <f t="shared" si="21"/>
        <v>1.1987056751167955</v>
      </c>
    </row>
    <row r="45" spans="1:28" s="57" customFormat="1" ht="18" customHeight="1" x14ac:dyDescent="0.25">
      <c r="A45" s="84">
        <v>40</v>
      </c>
      <c r="B45" s="85">
        <f>ROUNDDOWN(($C$118+ROUNDDOWN(($A45*IF(501&lt;=$A45,$C$128,IF(101&lt;=$A45,$C$127,IF(51&lt;=$A45,$C$126,IF(31&lt;=$A45,$C$125,IF(21&lt;=$A45,$C$124,IF(11&lt;=$A45,$C$123,IF(1&lt;=$A45,$C$122,0)))))))),0))*1.1,0)</f>
        <v>20251</v>
      </c>
      <c r="C45" s="106">
        <f t="shared" si="5"/>
        <v>6160</v>
      </c>
      <c r="D45" s="111">
        <f t="shared" si="6"/>
        <v>26411</v>
      </c>
      <c r="E45" s="88">
        <f>ROUNDDOWN(($F$118+ROUNDDOWN(($A45*IF(501&lt;=$A45,$F$128,IF(101&lt;=$A45,$F$127,IF(51&lt;=$A45,$F$126,IF(31&lt;=$A45,$F$125,IF(21&lt;=$A45,$F$124,IF(11&lt;=$A45,$F$123,IF(1&lt;=$A45,$F$122,0)))))))),0))*1.1,0)</f>
        <v>21664</v>
      </c>
      <c r="F45" s="89">
        <f t="shared" si="7"/>
        <v>6558</v>
      </c>
      <c r="G45" s="90">
        <f t="shared" si="8"/>
        <v>28222</v>
      </c>
      <c r="H45" s="91">
        <f t="shared" si="9"/>
        <v>1413</v>
      </c>
      <c r="I45" s="92">
        <f t="shared" si="10"/>
        <v>398</v>
      </c>
      <c r="J45" s="93">
        <f t="shared" si="11"/>
        <v>1811</v>
      </c>
      <c r="K45" s="94">
        <f>ROUNDDOWN(($L$118+ROUNDDOWN(($A45*IF(501&lt;=$A45,$L$128,IF(101&lt;=$A45,$L$127,IF(51&lt;=$A45,$L$126,IF(31&lt;=$A45,$L$125,IF(21&lt;=$A45,$L$124,IF(11&lt;=$A45,$L$123,IF(1&lt;=$A45,$L$122,0)))))))),0))*1.1,0)</f>
        <v>23079</v>
      </c>
      <c r="L45" s="95">
        <f t="shared" si="12"/>
        <v>7000</v>
      </c>
      <c r="M45" s="96">
        <f t="shared" si="13"/>
        <v>30079</v>
      </c>
      <c r="N45" s="97">
        <f t="shared" si="14"/>
        <v>1415</v>
      </c>
      <c r="O45" s="98">
        <f t="shared" si="15"/>
        <v>442</v>
      </c>
      <c r="P45" s="99">
        <f t="shared" si="16"/>
        <v>1857</v>
      </c>
      <c r="Q45" s="100">
        <f>ROUNDDOWN(($R$118+ROUNDDOWN(($A45*IF(501&lt;=$A45,$R$128,IF(101&lt;=$A45,$R$127,IF(51&lt;=$A45,$R$126,IF(31&lt;=$A45,$R$125,IF(21&lt;=$A45,$R$124,IF(11&lt;=$A45,$R$123,IF(1&lt;=$A45,$R$122,0)))))))),0))*1.1,0)</f>
        <v>24266</v>
      </c>
      <c r="R45" s="101">
        <f t="shared" si="17"/>
        <v>7392</v>
      </c>
      <c r="S45" s="102">
        <f t="shared" si="18"/>
        <v>31658</v>
      </c>
      <c r="T45" s="103">
        <f t="shared" si="19"/>
        <v>1187</v>
      </c>
      <c r="U45" s="104">
        <f t="shared" si="19"/>
        <v>392</v>
      </c>
      <c r="V45" s="105">
        <f t="shared" si="19"/>
        <v>1579</v>
      </c>
      <c r="W45" s="106">
        <f t="shared" si="20"/>
        <v>4015</v>
      </c>
      <c r="X45" s="86">
        <f t="shared" si="20"/>
        <v>1232</v>
      </c>
      <c r="Y45" s="87">
        <f t="shared" si="20"/>
        <v>5247</v>
      </c>
      <c r="Z45" s="107">
        <f t="shared" si="21"/>
        <v>1.1982618142313959</v>
      </c>
      <c r="AA45" s="83">
        <f t="shared" si="21"/>
        <v>1.2</v>
      </c>
      <c r="AB45" s="83">
        <f t="shared" si="21"/>
        <v>1.1986672219908372</v>
      </c>
    </row>
    <row r="46" spans="1:28" s="57" customFormat="1" ht="18" customHeight="1" x14ac:dyDescent="0.25">
      <c r="A46" s="84">
        <v>41</v>
      </c>
      <c r="B46" s="85">
        <f>ROUNDDOWN(($C$118+ROUNDDOWN(($A46*IF(501&lt;=$A46,$C$128,IF(101&lt;=$A46,$C$127,IF(51&lt;=$A46,$C$126,IF(31&lt;=$A46,$C$125,IF(21&lt;=$A46,$C$124,IF(11&lt;=$A46,$C$123,IF(1&lt;=$A46,$C$122,0)))))))),0))*1.1,0)</f>
        <v>20409</v>
      </c>
      <c r="C46" s="106">
        <f t="shared" si="5"/>
        <v>6297</v>
      </c>
      <c r="D46" s="111">
        <f t="shared" si="6"/>
        <v>26706</v>
      </c>
      <c r="E46" s="88">
        <f>ROUNDDOWN(($F$118+ROUNDDOWN(($A46*IF(501&lt;=$A46,$F$128,IF(101&lt;=$A46,$F$127,IF(51&lt;=$A46,$F$126,IF(31&lt;=$A46,$F$125,IF(21&lt;=$A46,$F$124,IF(11&lt;=$A46,$F$123,IF(1&lt;=$A46,$F$122,0)))))))),0))*1.1,0)</f>
        <v>21833</v>
      </c>
      <c r="F46" s="89">
        <f t="shared" si="7"/>
        <v>6704</v>
      </c>
      <c r="G46" s="90">
        <f t="shared" si="8"/>
        <v>28537</v>
      </c>
      <c r="H46" s="91">
        <f t="shared" si="9"/>
        <v>1424</v>
      </c>
      <c r="I46" s="92">
        <f t="shared" si="10"/>
        <v>407</v>
      </c>
      <c r="J46" s="93">
        <f t="shared" si="11"/>
        <v>1831</v>
      </c>
      <c r="K46" s="94">
        <f>ROUNDDOWN(($L$118+ROUNDDOWN(($A46*IF(501&lt;=$A46,$L$128,IF(101&lt;=$A46,$L$127,IF(51&lt;=$A46,$L$126,IF(31&lt;=$A46,$L$125,IF(21&lt;=$A46,$L$124,IF(11&lt;=$A46,$L$123,IF(1&lt;=$A46,$L$122,0)))))))),0))*1.1,0)</f>
        <v>23259</v>
      </c>
      <c r="L46" s="95">
        <f t="shared" si="12"/>
        <v>7156</v>
      </c>
      <c r="M46" s="96">
        <f t="shared" si="13"/>
        <v>30415</v>
      </c>
      <c r="N46" s="97">
        <f t="shared" si="14"/>
        <v>1426</v>
      </c>
      <c r="O46" s="98">
        <f t="shared" si="15"/>
        <v>452</v>
      </c>
      <c r="P46" s="99">
        <f t="shared" si="16"/>
        <v>1878</v>
      </c>
      <c r="Q46" s="100">
        <f>ROUNDDOWN(($R$118+ROUNDDOWN(($A46*IF(501&lt;=$A46,$R$128,IF(101&lt;=$A46,$R$127,IF(51&lt;=$A46,$R$126,IF(31&lt;=$A46,$R$125,IF(21&lt;=$A46,$R$124,IF(11&lt;=$A46,$R$123,IF(1&lt;=$A46,$R$122,0)))))))),0))*1.1,0)</f>
        <v>24455</v>
      </c>
      <c r="R46" s="101">
        <f t="shared" si="17"/>
        <v>7557</v>
      </c>
      <c r="S46" s="102">
        <f t="shared" si="18"/>
        <v>32012</v>
      </c>
      <c r="T46" s="103">
        <f t="shared" si="19"/>
        <v>1196</v>
      </c>
      <c r="U46" s="104">
        <f t="shared" si="19"/>
        <v>401</v>
      </c>
      <c r="V46" s="105">
        <f t="shared" si="19"/>
        <v>1597</v>
      </c>
      <c r="W46" s="106">
        <f t="shared" si="20"/>
        <v>4046</v>
      </c>
      <c r="X46" s="86">
        <f t="shared" si="20"/>
        <v>1260</v>
      </c>
      <c r="Y46" s="87">
        <f t="shared" si="20"/>
        <v>5306</v>
      </c>
      <c r="Z46" s="107">
        <f t="shared" si="21"/>
        <v>1.1982458719192512</v>
      </c>
      <c r="AA46" s="83">
        <f t="shared" si="21"/>
        <v>1.2000952834683183</v>
      </c>
      <c r="AB46" s="83">
        <f t="shared" si="21"/>
        <v>1.1986819441324048</v>
      </c>
    </row>
    <row r="47" spans="1:28" s="57" customFormat="1" ht="18" customHeight="1" x14ac:dyDescent="0.25">
      <c r="A47" s="84">
        <v>42</v>
      </c>
      <c r="B47" s="85">
        <f>ROUNDDOWN(($C$118+ROUNDDOWN(($A47*IF(501&lt;=$A47,$C$128,IF(101&lt;=$A47,$C$127,IF(51&lt;=$A47,$C$126,IF(31&lt;=$A47,$C$125,IF(21&lt;=$A47,$C$124,IF(11&lt;=$A47,$C$123,IF(1&lt;=$A47,$C$122,0)))))))),0))*1.1,0)</f>
        <v>20567</v>
      </c>
      <c r="C47" s="106">
        <f t="shared" si="5"/>
        <v>6435</v>
      </c>
      <c r="D47" s="111">
        <f t="shared" si="6"/>
        <v>27002</v>
      </c>
      <c r="E47" s="88">
        <f>ROUNDDOWN(($F$118+ROUNDDOWN(($A47*IF(501&lt;=$A47,$F$128,IF(101&lt;=$A47,$F$127,IF(51&lt;=$A47,$F$126,IF(31&lt;=$A47,$F$125,IF(21&lt;=$A47,$F$124,IF(11&lt;=$A47,$F$123,IF(1&lt;=$A47,$F$122,0)))))))),0))*1.1,0)</f>
        <v>22003</v>
      </c>
      <c r="F47" s="89">
        <f t="shared" si="7"/>
        <v>6850</v>
      </c>
      <c r="G47" s="90">
        <f t="shared" si="8"/>
        <v>28853</v>
      </c>
      <c r="H47" s="91">
        <f t="shared" si="9"/>
        <v>1436</v>
      </c>
      <c r="I47" s="92">
        <f t="shared" si="10"/>
        <v>415</v>
      </c>
      <c r="J47" s="93">
        <f t="shared" si="11"/>
        <v>1851</v>
      </c>
      <c r="K47" s="94">
        <f>ROUNDDOWN(($L$118+ROUNDDOWN(($A47*IF(501&lt;=$A47,$L$128,IF(101&lt;=$A47,$L$127,IF(51&lt;=$A47,$L$126,IF(31&lt;=$A47,$L$125,IF(21&lt;=$A47,$L$124,IF(11&lt;=$A47,$L$123,IF(1&lt;=$A47,$L$122,0)))))))),0))*1.1,0)</f>
        <v>23439</v>
      </c>
      <c r="L47" s="95">
        <f t="shared" si="12"/>
        <v>7312</v>
      </c>
      <c r="M47" s="96">
        <f t="shared" si="13"/>
        <v>30751</v>
      </c>
      <c r="N47" s="97">
        <f t="shared" si="14"/>
        <v>1436</v>
      </c>
      <c r="O47" s="98">
        <f t="shared" si="15"/>
        <v>462</v>
      </c>
      <c r="P47" s="99">
        <f t="shared" si="16"/>
        <v>1898</v>
      </c>
      <c r="Q47" s="100">
        <f>ROUNDDOWN(($R$118+ROUNDDOWN(($A47*IF(501&lt;=$A47,$R$128,IF(101&lt;=$A47,$R$127,IF(51&lt;=$A47,$R$126,IF(31&lt;=$A47,$R$125,IF(21&lt;=$A47,$R$124,IF(11&lt;=$A47,$R$123,IF(1&lt;=$A47,$R$122,0)))))))),0))*1.1,0)</f>
        <v>24644</v>
      </c>
      <c r="R47" s="101">
        <f t="shared" si="17"/>
        <v>7722</v>
      </c>
      <c r="S47" s="102">
        <f t="shared" si="18"/>
        <v>32366</v>
      </c>
      <c r="T47" s="103">
        <f t="shared" si="19"/>
        <v>1205</v>
      </c>
      <c r="U47" s="104">
        <f t="shared" si="19"/>
        <v>410</v>
      </c>
      <c r="V47" s="105">
        <f t="shared" si="19"/>
        <v>1615</v>
      </c>
      <c r="W47" s="106">
        <f t="shared" si="20"/>
        <v>4077</v>
      </c>
      <c r="X47" s="86">
        <f t="shared" si="20"/>
        <v>1287</v>
      </c>
      <c r="Y47" s="87">
        <f t="shared" si="20"/>
        <v>5364</v>
      </c>
      <c r="Z47" s="107">
        <f t="shared" si="21"/>
        <v>1.1982301745514659</v>
      </c>
      <c r="AA47" s="83">
        <f t="shared" si="21"/>
        <v>1.2</v>
      </c>
      <c r="AB47" s="83">
        <f t="shared" si="21"/>
        <v>1.1986519517072809</v>
      </c>
    </row>
    <row r="48" spans="1:28" s="57" customFormat="1" ht="18" customHeight="1" x14ac:dyDescent="0.25">
      <c r="A48" s="84">
        <v>43</v>
      </c>
      <c r="B48" s="85">
        <f>ROUNDDOWN(($C$118+ROUNDDOWN(($A48*IF(501&lt;=$A48,$C$128,IF(101&lt;=$A48,$C$127,IF(51&lt;=$A48,$C$126,IF(31&lt;=$A48,$C$125,IF(21&lt;=$A48,$C$124,IF(11&lt;=$A48,$C$123,IF(1&lt;=$A48,$C$122,0)))))))),0))*1.1,0)</f>
        <v>20726</v>
      </c>
      <c r="C48" s="106">
        <f t="shared" si="5"/>
        <v>6572</v>
      </c>
      <c r="D48" s="111">
        <f t="shared" si="6"/>
        <v>27298</v>
      </c>
      <c r="E48" s="88">
        <f>ROUNDDOWN(($F$118+ROUNDDOWN(($A48*IF(501&lt;=$A48,$F$128,IF(101&lt;=$A48,$F$127,IF(51&lt;=$A48,$F$126,IF(31&lt;=$A48,$F$125,IF(21&lt;=$A48,$F$124,IF(11&lt;=$A48,$F$123,IF(1&lt;=$A48,$F$122,0)))))))),0))*1.1,0)</f>
        <v>22172</v>
      </c>
      <c r="F48" s="89">
        <f t="shared" si="7"/>
        <v>6997</v>
      </c>
      <c r="G48" s="90">
        <f t="shared" si="8"/>
        <v>29169</v>
      </c>
      <c r="H48" s="91">
        <f t="shared" si="9"/>
        <v>1446</v>
      </c>
      <c r="I48" s="92">
        <f t="shared" si="10"/>
        <v>425</v>
      </c>
      <c r="J48" s="93">
        <f t="shared" si="11"/>
        <v>1871</v>
      </c>
      <c r="K48" s="94">
        <f>ROUNDDOWN(($L$118+ROUNDDOWN(($A48*IF(501&lt;=$A48,$L$128,IF(101&lt;=$A48,$L$127,IF(51&lt;=$A48,$L$126,IF(31&lt;=$A48,$L$125,IF(21&lt;=$A48,$L$124,IF(11&lt;=$A48,$L$123,IF(1&lt;=$A48,$L$122,0)))))))),0))*1.1,0)</f>
        <v>23620</v>
      </c>
      <c r="L48" s="95">
        <f t="shared" si="12"/>
        <v>7469</v>
      </c>
      <c r="M48" s="96">
        <f t="shared" si="13"/>
        <v>31089</v>
      </c>
      <c r="N48" s="97">
        <f t="shared" si="14"/>
        <v>1448</v>
      </c>
      <c r="O48" s="98">
        <f t="shared" si="15"/>
        <v>472</v>
      </c>
      <c r="P48" s="99">
        <f t="shared" si="16"/>
        <v>1920</v>
      </c>
      <c r="Q48" s="100">
        <f>ROUNDDOWN(($R$118+ROUNDDOWN(($A48*IF(501&lt;=$A48,$R$128,IF(101&lt;=$A48,$R$127,IF(51&lt;=$A48,$R$126,IF(31&lt;=$A48,$R$125,IF(21&lt;=$A48,$R$124,IF(11&lt;=$A48,$R$123,IF(1&lt;=$A48,$R$122,0)))))))),0))*1.1,0)</f>
        <v>24833</v>
      </c>
      <c r="R48" s="101">
        <f t="shared" si="17"/>
        <v>7887</v>
      </c>
      <c r="S48" s="102">
        <f t="shared" si="18"/>
        <v>32720</v>
      </c>
      <c r="T48" s="103">
        <f t="shared" si="19"/>
        <v>1213</v>
      </c>
      <c r="U48" s="104">
        <f t="shared" si="19"/>
        <v>418</v>
      </c>
      <c r="V48" s="105">
        <f t="shared" si="19"/>
        <v>1631</v>
      </c>
      <c r="W48" s="106">
        <f t="shared" si="20"/>
        <v>4107</v>
      </c>
      <c r="X48" s="86">
        <f t="shared" si="20"/>
        <v>1315</v>
      </c>
      <c r="Y48" s="87">
        <f t="shared" si="20"/>
        <v>5422</v>
      </c>
      <c r="Z48" s="107">
        <f t="shared" si="21"/>
        <v>1.1981569043713209</v>
      </c>
      <c r="AA48" s="83">
        <f t="shared" si="21"/>
        <v>1.2000912964090078</v>
      </c>
      <c r="AB48" s="83">
        <f t="shared" si="21"/>
        <v>1.1986226097149975</v>
      </c>
    </row>
    <row r="49" spans="1:28" s="57" customFormat="1" ht="18" customHeight="1" x14ac:dyDescent="0.25">
      <c r="A49" s="84">
        <v>44</v>
      </c>
      <c r="B49" s="85">
        <f>ROUNDDOWN(($C$118+ROUNDDOWN(($A49*IF(501&lt;=$A49,$C$128,IF(101&lt;=$A49,$C$127,IF(51&lt;=$A49,$C$126,IF(31&lt;=$A49,$C$125,IF(21&lt;=$A49,$C$124,IF(11&lt;=$A49,$C$123,IF(1&lt;=$A49,$C$122,0)))))))),0))*1.1,0)</f>
        <v>20884</v>
      </c>
      <c r="C49" s="106">
        <f t="shared" si="5"/>
        <v>6710</v>
      </c>
      <c r="D49" s="111">
        <f t="shared" si="6"/>
        <v>27594</v>
      </c>
      <c r="E49" s="88">
        <f>ROUNDDOWN(($F$118+ROUNDDOWN(($A49*IF(501&lt;=$A49,$F$128,IF(101&lt;=$A49,$F$127,IF(51&lt;=$A49,$F$126,IF(31&lt;=$A49,$F$125,IF(21&lt;=$A49,$F$124,IF(11&lt;=$A49,$F$123,IF(1&lt;=$A49,$F$122,0)))))))),0))*1.1,0)</f>
        <v>22342</v>
      </c>
      <c r="F49" s="89">
        <f t="shared" si="7"/>
        <v>7143</v>
      </c>
      <c r="G49" s="90">
        <f t="shared" si="8"/>
        <v>29485</v>
      </c>
      <c r="H49" s="91">
        <f t="shared" si="9"/>
        <v>1458</v>
      </c>
      <c r="I49" s="92">
        <f t="shared" si="10"/>
        <v>433</v>
      </c>
      <c r="J49" s="93">
        <f t="shared" si="11"/>
        <v>1891</v>
      </c>
      <c r="K49" s="94">
        <f>ROUNDDOWN(($L$118+ROUNDDOWN(($A49*IF(501&lt;=$A49,$L$128,IF(101&lt;=$A49,$L$127,IF(51&lt;=$A49,$L$126,IF(31&lt;=$A49,$L$125,IF(21&lt;=$A49,$L$124,IF(11&lt;=$A49,$L$123,IF(1&lt;=$A49,$L$122,0)))))))),0))*1.1,0)</f>
        <v>23800</v>
      </c>
      <c r="L49" s="95">
        <f t="shared" si="12"/>
        <v>7625</v>
      </c>
      <c r="M49" s="96">
        <f t="shared" si="13"/>
        <v>31425</v>
      </c>
      <c r="N49" s="97">
        <f t="shared" si="14"/>
        <v>1458</v>
      </c>
      <c r="O49" s="98">
        <f t="shared" si="15"/>
        <v>482</v>
      </c>
      <c r="P49" s="99">
        <f t="shared" si="16"/>
        <v>1940</v>
      </c>
      <c r="Q49" s="100">
        <f>ROUNDDOWN(($R$118+ROUNDDOWN(($A49*IF(501&lt;=$A49,$R$128,IF(101&lt;=$A49,$R$127,IF(51&lt;=$A49,$R$126,IF(31&lt;=$A49,$R$125,IF(21&lt;=$A49,$R$124,IF(11&lt;=$A49,$R$123,IF(1&lt;=$A49,$R$122,0)))))))),0))*1.1,0)</f>
        <v>25022</v>
      </c>
      <c r="R49" s="101">
        <f t="shared" si="17"/>
        <v>8052</v>
      </c>
      <c r="S49" s="102">
        <f t="shared" si="18"/>
        <v>33074</v>
      </c>
      <c r="T49" s="103">
        <f t="shared" si="19"/>
        <v>1222</v>
      </c>
      <c r="U49" s="104">
        <f t="shared" si="19"/>
        <v>427</v>
      </c>
      <c r="V49" s="105">
        <f t="shared" si="19"/>
        <v>1649</v>
      </c>
      <c r="W49" s="106">
        <f t="shared" si="20"/>
        <v>4138</v>
      </c>
      <c r="X49" s="86">
        <f t="shared" si="20"/>
        <v>1342</v>
      </c>
      <c r="Y49" s="87">
        <f t="shared" si="20"/>
        <v>5480</v>
      </c>
      <c r="Z49" s="107">
        <f t="shared" si="21"/>
        <v>1.1981421183681287</v>
      </c>
      <c r="AA49" s="83">
        <f t="shared" si="21"/>
        <v>1.2</v>
      </c>
      <c r="AB49" s="83">
        <f t="shared" si="21"/>
        <v>1.1985938972240342</v>
      </c>
    </row>
    <row r="50" spans="1:28" s="57" customFormat="1" ht="18" customHeight="1" x14ac:dyDescent="0.25">
      <c r="A50" s="84">
        <v>45</v>
      </c>
      <c r="B50" s="85">
        <f>ROUNDDOWN(($C$118+ROUNDDOWN(($A50*IF(501&lt;=$A50,$C$128,IF(101&lt;=$A50,$C$127,IF(51&lt;=$A50,$C$126,IF(31&lt;=$A50,$C$125,IF(21&lt;=$A50,$C$124,IF(11&lt;=$A50,$C$123,IF(1&lt;=$A50,$C$122,0)))))))),0))*1.1,0)</f>
        <v>21043</v>
      </c>
      <c r="C50" s="106">
        <f t="shared" si="5"/>
        <v>6847</v>
      </c>
      <c r="D50" s="111">
        <f t="shared" si="6"/>
        <v>27890</v>
      </c>
      <c r="E50" s="88">
        <f>ROUNDDOWN(($F$118+ROUNDDOWN(($A50*IF(501&lt;=$A50,$F$128,IF(101&lt;=$A50,$F$127,IF(51&lt;=$A50,$F$126,IF(31&lt;=$A50,$F$125,IF(21&lt;=$A50,$F$124,IF(11&lt;=$A50,$F$123,IF(1&lt;=$A50,$F$122,0)))))))),0))*1.1,0)</f>
        <v>22511</v>
      </c>
      <c r="F50" s="89">
        <f t="shared" si="7"/>
        <v>7289</v>
      </c>
      <c r="G50" s="90">
        <f t="shared" si="8"/>
        <v>29800</v>
      </c>
      <c r="H50" s="91">
        <f t="shared" si="9"/>
        <v>1468</v>
      </c>
      <c r="I50" s="92">
        <f t="shared" si="10"/>
        <v>442</v>
      </c>
      <c r="J50" s="93">
        <f t="shared" si="11"/>
        <v>1910</v>
      </c>
      <c r="K50" s="94">
        <f>ROUNDDOWN(($L$118+ROUNDDOWN(($A50*IF(501&lt;=$A50,$L$128,IF(101&lt;=$A50,$L$127,IF(51&lt;=$A50,$L$126,IF(31&lt;=$A50,$L$125,IF(21&lt;=$A50,$L$124,IF(11&lt;=$A50,$L$123,IF(1&lt;=$A50,$L$122,0)))))))),0))*1.1,0)</f>
        <v>23981</v>
      </c>
      <c r="L50" s="95">
        <f t="shared" si="12"/>
        <v>7781</v>
      </c>
      <c r="M50" s="96">
        <f t="shared" si="13"/>
        <v>31762</v>
      </c>
      <c r="N50" s="97">
        <f t="shared" si="14"/>
        <v>1470</v>
      </c>
      <c r="O50" s="98">
        <f t="shared" si="15"/>
        <v>492</v>
      </c>
      <c r="P50" s="99">
        <f t="shared" si="16"/>
        <v>1962</v>
      </c>
      <c r="Q50" s="100">
        <f>ROUNDDOWN(($R$118+ROUNDDOWN(($A50*IF(501&lt;=$A50,$R$128,IF(101&lt;=$A50,$R$127,IF(51&lt;=$A50,$R$126,IF(31&lt;=$A50,$R$125,IF(21&lt;=$A50,$R$124,IF(11&lt;=$A50,$R$123,IF(1&lt;=$A50,$R$122,0)))))))),0))*1.1,0)</f>
        <v>25212</v>
      </c>
      <c r="R50" s="101">
        <f t="shared" si="17"/>
        <v>8217</v>
      </c>
      <c r="S50" s="102">
        <f t="shared" si="18"/>
        <v>33429</v>
      </c>
      <c r="T50" s="103">
        <f t="shared" si="19"/>
        <v>1231</v>
      </c>
      <c r="U50" s="104">
        <f t="shared" si="19"/>
        <v>436</v>
      </c>
      <c r="V50" s="105">
        <f t="shared" si="19"/>
        <v>1667</v>
      </c>
      <c r="W50" s="106">
        <f t="shared" si="20"/>
        <v>4169</v>
      </c>
      <c r="X50" s="86">
        <f t="shared" si="20"/>
        <v>1370</v>
      </c>
      <c r="Y50" s="87">
        <f t="shared" si="20"/>
        <v>5539</v>
      </c>
      <c r="Z50" s="107">
        <f t="shared" si="21"/>
        <v>1.1981181390486146</v>
      </c>
      <c r="AA50" s="83">
        <f t="shared" si="21"/>
        <v>1.2000876296188112</v>
      </c>
      <c r="AB50" s="83">
        <f t="shared" si="21"/>
        <v>1.1986016493366798</v>
      </c>
    </row>
    <row r="51" spans="1:28" s="57" customFormat="1" ht="18" customHeight="1" x14ac:dyDescent="0.25">
      <c r="A51" s="84">
        <v>46</v>
      </c>
      <c r="B51" s="85">
        <f>ROUNDDOWN(($C$118+ROUNDDOWN(($A51*IF(501&lt;=$A51,$C$128,IF(101&lt;=$A51,$C$127,IF(51&lt;=$A51,$C$126,IF(31&lt;=$A51,$C$125,IF(21&lt;=$A51,$C$124,IF(11&lt;=$A51,$C$123,IF(1&lt;=$A51,$C$122,0)))))))),0))*1.1,0)</f>
        <v>21201</v>
      </c>
      <c r="C51" s="106">
        <f t="shared" si="5"/>
        <v>6985</v>
      </c>
      <c r="D51" s="111">
        <f t="shared" si="6"/>
        <v>28186</v>
      </c>
      <c r="E51" s="88">
        <f>ROUNDDOWN(($F$118+ROUNDDOWN(($A51*IF(501&lt;=$A51,$F$128,IF(101&lt;=$A51,$F$127,IF(51&lt;=$A51,$F$126,IF(31&lt;=$A51,$F$125,IF(21&lt;=$A51,$F$124,IF(11&lt;=$A51,$F$123,IF(1&lt;=$A51,$F$122,0)))))))),0))*1.1,0)</f>
        <v>22680</v>
      </c>
      <c r="F51" s="89">
        <f t="shared" si="7"/>
        <v>7436</v>
      </c>
      <c r="G51" s="90">
        <f t="shared" si="8"/>
        <v>30116</v>
      </c>
      <c r="H51" s="91">
        <f t="shared" si="9"/>
        <v>1479</v>
      </c>
      <c r="I51" s="92">
        <f t="shared" si="10"/>
        <v>451</v>
      </c>
      <c r="J51" s="93">
        <f t="shared" si="11"/>
        <v>1930</v>
      </c>
      <c r="K51" s="94">
        <f>ROUNDDOWN(($L$118+ROUNDDOWN(($A51*IF(501&lt;=$A51,$L$128,IF(101&lt;=$A51,$L$127,IF(51&lt;=$A51,$L$126,IF(31&lt;=$A51,$L$125,IF(21&lt;=$A51,$L$124,IF(11&lt;=$A51,$L$123,IF(1&lt;=$A51,$L$122,0)))))))),0))*1.1,0)</f>
        <v>24161</v>
      </c>
      <c r="L51" s="95">
        <f t="shared" si="12"/>
        <v>7937</v>
      </c>
      <c r="M51" s="96">
        <f t="shared" si="13"/>
        <v>32098</v>
      </c>
      <c r="N51" s="97">
        <f t="shared" si="14"/>
        <v>1481</v>
      </c>
      <c r="O51" s="98">
        <f t="shared" si="15"/>
        <v>501</v>
      </c>
      <c r="P51" s="99">
        <f t="shared" si="16"/>
        <v>1982</v>
      </c>
      <c r="Q51" s="100">
        <f>ROUNDDOWN(($R$118+ROUNDDOWN(($A51*IF(501&lt;=$A51,$R$128,IF(101&lt;=$A51,$R$127,IF(51&lt;=$A51,$R$126,IF(31&lt;=$A51,$R$125,IF(21&lt;=$A51,$R$124,IF(11&lt;=$A51,$R$123,IF(1&lt;=$A51,$R$122,0)))))))),0))*1.1,0)</f>
        <v>25401</v>
      </c>
      <c r="R51" s="101">
        <f t="shared" si="17"/>
        <v>8382</v>
      </c>
      <c r="S51" s="102">
        <f t="shared" si="18"/>
        <v>33783</v>
      </c>
      <c r="T51" s="103">
        <f t="shared" si="19"/>
        <v>1240</v>
      </c>
      <c r="U51" s="104">
        <f t="shared" si="19"/>
        <v>445</v>
      </c>
      <c r="V51" s="105">
        <f t="shared" si="19"/>
        <v>1685</v>
      </c>
      <c r="W51" s="106">
        <f t="shared" si="20"/>
        <v>4200</v>
      </c>
      <c r="X51" s="86">
        <f t="shared" si="20"/>
        <v>1397</v>
      </c>
      <c r="Y51" s="87">
        <f t="shared" si="20"/>
        <v>5597</v>
      </c>
      <c r="Z51" s="107">
        <f t="shared" si="21"/>
        <v>1.1981038630253289</v>
      </c>
      <c r="AA51" s="83">
        <f t="shared" si="21"/>
        <v>1.2</v>
      </c>
      <c r="AB51" s="83">
        <f t="shared" si="21"/>
        <v>1.1985737600227062</v>
      </c>
    </row>
    <row r="52" spans="1:28" s="57" customFormat="1" ht="18" customHeight="1" x14ac:dyDescent="0.25">
      <c r="A52" s="84">
        <v>47</v>
      </c>
      <c r="B52" s="85">
        <f>ROUNDDOWN(($C$118+ROUNDDOWN(($A52*IF(501&lt;=$A52,$C$128,IF(101&lt;=$A52,$C$127,IF(51&lt;=$A52,$C$126,IF(31&lt;=$A52,$C$125,IF(21&lt;=$A52,$C$124,IF(11&lt;=$A52,$C$123,IF(1&lt;=$A52,$C$122,0)))))))),0))*1.1,0)</f>
        <v>21359</v>
      </c>
      <c r="C52" s="106">
        <f t="shared" si="5"/>
        <v>7122</v>
      </c>
      <c r="D52" s="111">
        <f t="shared" si="6"/>
        <v>28481</v>
      </c>
      <c r="E52" s="88">
        <f>ROUNDDOWN(($F$118+ROUNDDOWN(($A52*IF(501&lt;=$A52,$F$128,IF(101&lt;=$A52,$F$127,IF(51&lt;=$A52,$F$126,IF(31&lt;=$A52,$F$125,IF(21&lt;=$A52,$F$124,IF(11&lt;=$A52,$F$123,IF(1&lt;=$A52,$F$122,0)))))))),0))*1.1,0)</f>
        <v>22850</v>
      </c>
      <c r="F52" s="89">
        <f t="shared" si="7"/>
        <v>7582</v>
      </c>
      <c r="G52" s="90">
        <f t="shared" si="8"/>
        <v>30432</v>
      </c>
      <c r="H52" s="91">
        <f t="shared" si="9"/>
        <v>1491</v>
      </c>
      <c r="I52" s="92">
        <f t="shared" si="10"/>
        <v>460</v>
      </c>
      <c r="J52" s="93">
        <f t="shared" si="11"/>
        <v>1951</v>
      </c>
      <c r="K52" s="94">
        <f>ROUNDDOWN(($L$118+ROUNDDOWN(($A52*IF(501&lt;=$A52,$L$128,IF(101&lt;=$A52,$L$127,IF(51&lt;=$A52,$L$126,IF(31&lt;=$A52,$L$125,IF(21&lt;=$A52,$L$124,IF(11&lt;=$A52,$L$123,IF(1&lt;=$A52,$L$122,0)))))))),0))*1.1,0)</f>
        <v>24341</v>
      </c>
      <c r="L52" s="95">
        <f t="shared" si="12"/>
        <v>8093</v>
      </c>
      <c r="M52" s="96">
        <f t="shared" si="13"/>
        <v>32434</v>
      </c>
      <c r="N52" s="97">
        <f t="shared" si="14"/>
        <v>1491</v>
      </c>
      <c r="O52" s="98">
        <f t="shared" si="15"/>
        <v>511</v>
      </c>
      <c r="P52" s="99">
        <f t="shared" si="16"/>
        <v>2002</v>
      </c>
      <c r="Q52" s="100">
        <f>ROUNDDOWN(($R$118+ROUNDDOWN(($A52*IF(501&lt;=$A52,$R$128,IF(101&lt;=$A52,$R$127,IF(51&lt;=$A52,$R$126,IF(31&lt;=$A52,$R$125,IF(21&lt;=$A52,$R$124,IF(11&lt;=$A52,$R$123,IF(1&lt;=$A52,$R$122,0)))))))),0))*1.1,0)</f>
        <v>25590</v>
      </c>
      <c r="R52" s="101">
        <f t="shared" si="17"/>
        <v>8547</v>
      </c>
      <c r="S52" s="102">
        <f t="shared" si="18"/>
        <v>34137</v>
      </c>
      <c r="T52" s="103">
        <f t="shared" si="19"/>
        <v>1249</v>
      </c>
      <c r="U52" s="104">
        <f t="shared" si="19"/>
        <v>454</v>
      </c>
      <c r="V52" s="105">
        <f t="shared" si="19"/>
        <v>1703</v>
      </c>
      <c r="W52" s="106">
        <f t="shared" si="20"/>
        <v>4231</v>
      </c>
      <c r="X52" s="86">
        <f t="shared" si="20"/>
        <v>1425</v>
      </c>
      <c r="Y52" s="87">
        <f t="shared" si="20"/>
        <v>5656</v>
      </c>
      <c r="Z52" s="107">
        <f t="shared" si="21"/>
        <v>1.1980897982115268</v>
      </c>
      <c r="AA52" s="83">
        <f t="shared" si="21"/>
        <v>1.200084245998315</v>
      </c>
      <c r="AB52" s="83">
        <f t="shared" si="21"/>
        <v>1.1985885327060146</v>
      </c>
    </row>
    <row r="53" spans="1:28" s="57" customFormat="1" ht="18" customHeight="1" x14ac:dyDescent="0.25">
      <c r="A53" s="84">
        <v>48</v>
      </c>
      <c r="B53" s="85">
        <f>ROUNDDOWN(($C$118+ROUNDDOWN(($A53*IF(501&lt;=$A53,$C$128,IF(101&lt;=$A53,$C$127,IF(51&lt;=$A53,$C$126,IF(31&lt;=$A53,$C$125,IF(21&lt;=$A53,$C$124,IF(11&lt;=$A53,$C$123,IF(1&lt;=$A53,$C$122,0)))))))),0))*1.1,0)</f>
        <v>21518</v>
      </c>
      <c r="C53" s="106">
        <f t="shared" si="5"/>
        <v>7260</v>
      </c>
      <c r="D53" s="111">
        <f t="shared" si="6"/>
        <v>28778</v>
      </c>
      <c r="E53" s="88">
        <f>ROUNDDOWN(($F$118+ROUNDDOWN(($A53*IF(501&lt;=$A53,$F$128,IF(101&lt;=$A53,$F$127,IF(51&lt;=$A53,$F$126,IF(31&lt;=$A53,$F$125,IF(21&lt;=$A53,$F$124,IF(11&lt;=$A53,$F$123,IF(1&lt;=$A53,$F$122,0)))))))),0))*1.1,0)</f>
        <v>23019</v>
      </c>
      <c r="F53" s="89">
        <f t="shared" si="7"/>
        <v>7728</v>
      </c>
      <c r="G53" s="90">
        <f t="shared" si="8"/>
        <v>30747</v>
      </c>
      <c r="H53" s="91">
        <f t="shared" si="9"/>
        <v>1501</v>
      </c>
      <c r="I53" s="92">
        <f t="shared" si="10"/>
        <v>468</v>
      </c>
      <c r="J53" s="93">
        <f t="shared" si="11"/>
        <v>1969</v>
      </c>
      <c r="K53" s="94">
        <f>ROUNDDOWN(($L$118+ROUNDDOWN(($A53*IF(501&lt;=$A53,$L$128,IF(101&lt;=$A53,$L$127,IF(51&lt;=$A53,$L$126,IF(31&lt;=$A53,$L$125,IF(21&lt;=$A53,$L$124,IF(11&lt;=$A53,$L$123,IF(1&lt;=$A53,$L$122,0)))))))),0))*1.1,0)</f>
        <v>24522</v>
      </c>
      <c r="L53" s="95">
        <f t="shared" si="12"/>
        <v>8250</v>
      </c>
      <c r="M53" s="96">
        <f t="shared" si="13"/>
        <v>32772</v>
      </c>
      <c r="N53" s="97">
        <f t="shared" si="14"/>
        <v>1503</v>
      </c>
      <c r="O53" s="98">
        <f t="shared" si="15"/>
        <v>522</v>
      </c>
      <c r="P53" s="99">
        <f t="shared" si="16"/>
        <v>2025</v>
      </c>
      <c r="Q53" s="100">
        <f>ROUNDDOWN(($R$118+ROUNDDOWN(($A53*IF(501&lt;=$A53,$R$128,IF(101&lt;=$A53,$R$127,IF(51&lt;=$A53,$R$126,IF(31&lt;=$A53,$R$125,IF(21&lt;=$A53,$R$124,IF(11&lt;=$A53,$R$123,IF(1&lt;=$A53,$R$122,0)))))))),0))*1.1,0)</f>
        <v>25779</v>
      </c>
      <c r="R53" s="101">
        <f t="shared" si="17"/>
        <v>8712</v>
      </c>
      <c r="S53" s="102">
        <f t="shared" si="18"/>
        <v>34491</v>
      </c>
      <c r="T53" s="103">
        <f t="shared" si="19"/>
        <v>1257</v>
      </c>
      <c r="U53" s="104">
        <f t="shared" si="19"/>
        <v>462</v>
      </c>
      <c r="V53" s="105">
        <f t="shared" si="19"/>
        <v>1719</v>
      </c>
      <c r="W53" s="106">
        <f t="shared" si="20"/>
        <v>4261</v>
      </c>
      <c r="X53" s="86">
        <f t="shared" si="20"/>
        <v>1452</v>
      </c>
      <c r="Y53" s="87">
        <f t="shared" si="20"/>
        <v>5713</v>
      </c>
      <c r="Z53" s="107">
        <f t="shared" si="21"/>
        <v>1.1980202621061438</v>
      </c>
      <c r="AA53" s="83">
        <f t="shared" si="21"/>
        <v>1.2</v>
      </c>
      <c r="AB53" s="83">
        <f t="shared" si="21"/>
        <v>1.1985197025505594</v>
      </c>
    </row>
    <row r="54" spans="1:28" s="57" customFormat="1" ht="18" customHeight="1" x14ac:dyDescent="0.25">
      <c r="A54" s="84">
        <v>49</v>
      </c>
      <c r="B54" s="85">
        <f>ROUNDDOWN(($C$118+ROUNDDOWN(($A54*IF(501&lt;=$A54,$C$128,IF(101&lt;=$A54,$C$127,IF(51&lt;=$A54,$C$126,IF(31&lt;=$A54,$C$125,IF(21&lt;=$A54,$C$124,IF(11&lt;=$A54,$C$123,IF(1&lt;=$A54,$C$122,0)))))))),0))*1.1,0)</f>
        <v>21676</v>
      </c>
      <c r="C54" s="106">
        <f t="shared" si="5"/>
        <v>7397</v>
      </c>
      <c r="D54" s="111">
        <f t="shared" si="6"/>
        <v>29073</v>
      </c>
      <c r="E54" s="88">
        <f>ROUNDDOWN(($F$118+ROUNDDOWN(($A54*IF(501&lt;=$A54,$F$128,IF(101&lt;=$A54,$F$127,IF(51&lt;=$A54,$F$126,IF(31&lt;=$A54,$F$125,IF(21&lt;=$A54,$F$124,IF(11&lt;=$A54,$F$123,IF(1&lt;=$A54,$F$122,0)))))))),0))*1.1,0)</f>
        <v>23189</v>
      </c>
      <c r="F54" s="89">
        <f t="shared" si="7"/>
        <v>7874</v>
      </c>
      <c r="G54" s="90">
        <f t="shared" si="8"/>
        <v>31063</v>
      </c>
      <c r="H54" s="91">
        <f t="shared" si="9"/>
        <v>1513</v>
      </c>
      <c r="I54" s="92">
        <f t="shared" si="10"/>
        <v>477</v>
      </c>
      <c r="J54" s="93">
        <f t="shared" si="11"/>
        <v>1990</v>
      </c>
      <c r="K54" s="94">
        <f>ROUNDDOWN(($L$118+ROUNDDOWN(($A54*IF(501&lt;=$A54,$L$128,IF(101&lt;=$A54,$L$127,IF(51&lt;=$A54,$L$126,IF(31&lt;=$A54,$L$125,IF(21&lt;=$A54,$L$124,IF(11&lt;=$A54,$L$123,IF(1&lt;=$A54,$L$122,0)))))))),0))*1.1,0)</f>
        <v>24702</v>
      </c>
      <c r="L54" s="95">
        <f t="shared" si="12"/>
        <v>8406</v>
      </c>
      <c r="M54" s="96">
        <f t="shared" si="13"/>
        <v>33108</v>
      </c>
      <c r="N54" s="97">
        <f t="shared" si="14"/>
        <v>1513</v>
      </c>
      <c r="O54" s="98">
        <f t="shared" si="15"/>
        <v>532</v>
      </c>
      <c r="P54" s="99">
        <f t="shared" si="16"/>
        <v>2045</v>
      </c>
      <c r="Q54" s="100">
        <f>ROUNDDOWN(($R$118+ROUNDDOWN(($A54*IF(501&lt;=$A54,$R$128,IF(101&lt;=$A54,$R$127,IF(51&lt;=$A54,$R$126,IF(31&lt;=$A54,$R$125,IF(21&lt;=$A54,$R$124,IF(11&lt;=$A54,$R$123,IF(1&lt;=$A54,$R$122,0)))))))),0))*1.1,0)</f>
        <v>25968</v>
      </c>
      <c r="R54" s="101">
        <f t="shared" si="17"/>
        <v>8877</v>
      </c>
      <c r="S54" s="102">
        <f t="shared" si="18"/>
        <v>34845</v>
      </c>
      <c r="T54" s="103">
        <f t="shared" si="19"/>
        <v>1266</v>
      </c>
      <c r="U54" s="104">
        <f t="shared" si="19"/>
        <v>471</v>
      </c>
      <c r="V54" s="105">
        <f t="shared" si="19"/>
        <v>1737</v>
      </c>
      <c r="W54" s="106">
        <f t="shared" si="20"/>
        <v>4292</v>
      </c>
      <c r="X54" s="86">
        <f t="shared" si="20"/>
        <v>1480</v>
      </c>
      <c r="Y54" s="87">
        <f t="shared" si="20"/>
        <v>5772</v>
      </c>
      <c r="Z54" s="107">
        <f t="shared" si="21"/>
        <v>1.1980070123639048</v>
      </c>
      <c r="AA54" s="83">
        <f t="shared" si="21"/>
        <v>1.2000811139651211</v>
      </c>
      <c r="AB54" s="83">
        <f t="shared" si="21"/>
        <v>1.1985347229388092</v>
      </c>
    </row>
    <row r="55" spans="1:28" s="57" customFormat="1" ht="18" customHeight="1" x14ac:dyDescent="0.25">
      <c r="A55" s="84">
        <v>50</v>
      </c>
      <c r="B55" s="85">
        <f>ROUNDDOWN(($C$118+ROUNDDOWN(($A55*IF(501&lt;=$A55,$C$128,IF(101&lt;=$A55,$C$127,IF(51&lt;=$A55,$C$126,IF(31&lt;=$A55,$C$125,IF(21&lt;=$A55,$C$124,IF(11&lt;=$A55,$C$123,IF(1&lt;=$A55,$C$122,0)))))))),0))*1.1,0)</f>
        <v>21835</v>
      </c>
      <c r="C55" s="106">
        <f t="shared" si="5"/>
        <v>7535</v>
      </c>
      <c r="D55" s="111">
        <f t="shared" si="6"/>
        <v>29370</v>
      </c>
      <c r="E55" s="88">
        <f>ROUNDDOWN(($F$118+ROUNDDOWN(($A55*IF(501&lt;=$A55,$F$128,IF(101&lt;=$A55,$F$127,IF(51&lt;=$A55,$F$126,IF(31&lt;=$A55,$F$125,IF(21&lt;=$A55,$F$124,IF(11&lt;=$A55,$F$123,IF(1&lt;=$A55,$F$122,0)))))))),0))*1.1,0)</f>
        <v>23358</v>
      </c>
      <c r="F55" s="89">
        <f t="shared" si="7"/>
        <v>8021</v>
      </c>
      <c r="G55" s="90">
        <f t="shared" si="8"/>
        <v>31379</v>
      </c>
      <c r="H55" s="91">
        <f t="shared" si="9"/>
        <v>1523</v>
      </c>
      <c r="I55" s="92">
        <f t="shared" si="10"/>
        <v>486</v>
      </c>
      <c r="J55" s="93">
        <f t="shared" si="11"/>
        <v>2009</v>
      </c>
      <c r="K55" s="94">
        <f>ROUNDDOWN(($L$118+ROUNDDOWN(($A55*IF(501&lt;=$A55,$L$128,IF(101&lt;=$A55,$L$127,IF(51&lt;=$A55,$L$126,IF(31&lt;=$A55,$L$125,IF(21&lt;=$A55,$L$124,IF(11&lt;=$A55,$L$123,IF(1&lt;=$A55,$L$122,0)))))))),0))*1.1,0)</f>
        <v>24883</v>
      </c>
      <c r="L55" s="95">
        <f t="shared" si="12"/>
        <v>8562</v>
      </c>
      <c r="M55" s="96">
        <f t="shared" si="13"/>
        <v>33445</v>
      </c>
      <c r="N55" s="97">
        <f t="shared" si="14"/>
        <v>1525</v>
      </c>
      <c r="O55" s="98">
        <f t="shared" si="15"/>
        <v>541</v>
      </c>
      <c r="P55" s="99">
        <f t="shared" si="16"/>
        <v>2066</v>
      </c>
      <c r="Q55" s="100">
        <f>ROUNDDOWN(($R$118+ROUNDDOWN(($A55*IF(501&lt;=$A55,$R$128,IF(101&lt;=$A55,$R$127,IF(51&lt;=$A55,$R$126,IF(31&lt;=$A55,$R$125,IF(21&lt;=$A55,$R$124,IF(11&lt;=$A55,$R$123,IF(1&lt;=$A55,$R$122,0)))))))),0))*1.1,0)</f>
        <v>26158</v>
      </c>
      <c r="R55" s="101">
        <f t="shared" si="17"/>
        <v>9042</v>
      </c>
      <c r="S55" s="102">
        <f t="shared" si="18"/>
        <v>35200</v>
      </c>
      <c r="T55" s="103">
        <f t="shared" si="19"/>
        <v>1275</v>
      </c>
      <c r="U55" s="104">
        <f t="shared" si="19"/>
        <v>480</v>
      </c>
      <c r="V55" s="105">
        <f t="shared" si="19"/>
        <v>1755</v>
      </c>
      <c r="W55" s="106">
        <f t="shared" si="20"/>
        <v>4323</v>
      </c>
      <c r="X55" s="86">
        <f t="shared" si="20"/>
        <v>1507</v>
      </c>
      <c r="Y55" s="87">
        <f t="shared" si="20"/>
        <v>5830</v>
      </c>
      <c r="Z55" s="107">
        <f t="shared" si="21"/>
        <v>1.1979848866498741</v>
      </c>
      <c r="AA55" s="83">
        <f t="shared" si="21"/>
        <v>1.2</v>
      </c>
      <c r="AB55" s="83">
        <f t="shared" si="21"/>
        <v>1.1985018726591761</v>
      </c>
    </row>
    <row r="56" spans="1:28" s="57" customFormat="1" ht="18" customHeight="1" x14ac:dyDescent="0.25">
      <c r="A56" s="84">
        <v>51</v>
      </c>
      <c r="B56" s="85">
        <f>ROUNDDOWN(($C$118+ROUNDDOWN(($A56*IF(501&lt;=$A56,$C$128,IF(101&lt;=$A56,$C$127,IF(51&lt;=$A56,$C$126,IF(31&lt;=$A56,$C$125,IF(21&lt;=$A56,$C$124,IF(11&lt;=$A56,$C$123,IF(1&lt;=$A56,$C$122,0)))))))),0))*1.1,0)</f>
        <v>23564</v>
      </c>
      <c r="C56" s="106">
        <f t="shared" si="5"/>
        <v>9075</v>
      </c>
      <c r="D56" s="111">
        <f t="shared" si="6"/>
        <v>32639</v>
      </c>
      <c r="E56" s="88">
        <f>ROUNDDOWN(($F$118+ROUNDDOWN(($A56*IF(501&lt;=$A56,$F$128,IF(101&lt;=$A56,$F$127,IF(51&lt;=$A56,$F$126,IF(31&lt;=$A56,$F$125,IF(21&lt;=$A56,$F$124,IF(11&lt;=$A56,$F$123,IF(1&lt;=$A56,$F$122,0)))))))),0))*1.1,0)</f>
        <v>25210</v>
      </c>
      <c r="F56" s="89">
        <f t="shared" si="7"/>
        <v>9682</v>
      </c>
      <c r="G56" s="90">
        <f t="shared" si="8"/>
        <v>34892</v>
      </c>
      <c r="H56" s="91">
        <f t="shared" si="9"/>
        <v>1646</v>
      </c>
      <c r="I56" s="92">
        <f t="shared" si="10"/>
        <v>607</v>
      </c>
      <c r="J56" s="93">
        <f t="shared" si="11"/>
        <v>2253</v>
      </c>
      <c r="K56" s="94">
        <f>ROUNDDOWN(($L$118+ROUNDDOWN(($A56*IF(501&lt;=$A56,$L$128,IF(101&lt;=$A56,$L$127,IF(51&lt;=$A56,$L$126,IF(31&lt;=$A56,$L$125,IF(21&lt;=$A56,$L$124,IF(11&lt;=$A56,$L$123,IF(1&lt;=$A56,$L$122,0)))))))),0))*1.1,0)</f>
        <v>26858</v>
      </c>
      <c r="L56" s="95">
        <f t="shared" si="12"/>
        <v>10345</v>
      </c>
      <c r="M56" s="96">
        <f t="shared" si="13"/>
        <v>37203</v>
      </c>
      <c r="N56" s="97">
        <f t="shared" si="14"/>
        <v>1648</v>
      </c>
      <c r="O56" s="98">
        <f t="shared" si="15"/>
        <v>663</v>
      </c>
      <c r="P56" s="99">
        <f t="shared" si="16"/>
        <v>2311</v>
      </c>
      <c r="Q56" s="100">
        <f>ROUNDDOWN(($R$118+ROUNDDOWN(($A56*IF(501&lt;=$A56,$R$128,IF(101&lt;=$A56,$R$127,IF(51&lt;=$A56,$R$126,IF(31&lt;=$A56,$R$125,IF(21&lt;=$A56,$R$124,IF(11&lt;=$A56,$R$123,IF(1&lt;=$A56,$R$122,0)))))))),0))*1.1,0)</f>
        <v>28254</v>
      </c>
      <c r="R56" s="101">
        <f t="shared" si="17"/>
        <v>10890</v>
      </c>
      <c r="S56" s="102">
        <f t="shared" si="18"/>
        <v>39144</v>
      </c>
      <c r="T56" s="103">
        <f t="shared" si="19"/>
        <v>1396</v>
      </c>
      <c r="U56" s="104">
        <f t="shared" si="19"/>
        <v>545</v>
      </c>
      <c r="V56" s="105">
        <f t="shared" si="19"/>
        <v>1941</v>
      </c>
      <c r="W56" s="106">
        <f t="shared" si="20"/>
        <v>4690</v>
      </c>
      <c r="X56" s="86">
        <f t="shared" si="20"/>
        <v>1815</v>
      </c>
      <c r="Y56" s="87">
        <f t="shared" si="20"/>
        <v>6505</v>
      </c>
      <c r="Z56" s="107">
        <f t="shared" si="21"/>
        <v>1.1990324223391615</v>
      </c>
      <c r="AA56" s="83">
        <f t="shared" si="21"/>
        <v>1.2</v>
      </c>
      <c r="AB56" s="83">
        <f t="shared" si="21"/>
        <v>1.1993014491865559</v>
      </c>
    </row>
    <row r="57" spans="1:28" s="57" customFormat="1" ht="18" customHeight="1" x14ac:dyDescent="0.25">
      <c r="A57" s="84">
        <v>52</v>
      </c>
      <c r="B57" s="85">
        <f>ROUNDDOWN(($C$118+ROUNDDOWN(($A57*IF(501&lt;=$A57,$C$128,IF(101&lt;=$A57,$C$127,IF(51&lt;=$A57,$C$126,IF(31&lt;=$A57,$C$125,IF(21&lt;=$A57,$C$124,IF(11&lt;=$A57,$C$123,IF(1&lt;=$A57,$C$122,0)))))))),0))*1.1,0)</f>
        <v>23753</v>
      </c>
      <c r="C57" s="106">
        <f t="shared" si="5"/>
        <v>9240</v>
      </c>
      <c r="D57" s="111">
        <f t="shared" si="6"/>
        <v>32993</v>
      </c>
      <c r="E57" s="88">
        <f>ROUNDDOWN(($F$118+ROUNDDOWN(($A57*IF(501&lt;=$A57,$F$128,IF(101&lt;=$A57,$F$127,IF(51&lt;=$A57,$F$126,IF(31&lt;=$A57,$F$125,IF(21&lt;=$A57,$F$124,IF(11&lt;=$A57,$F$123,IF(1&lt;=$A57,$F$122,0)))))))),0))*1.1,0)</f>
        <v>25413</v>
      </c>
      <c r="F57" s="89">
        <f t="shared" si="7"/>
        <v>9858</v>
      </c>
      <c r="G57" s="90">
        <f t="shared" si="8"/>
        <v>35271</v>
      </c>
      <c r="H57" s="91">
        <f t="shared" si="9"/>
        <v>1660</v>
      </c>
      <c r="I57" s="92">
        <f t="shared" si="10"/>
        <v>618</v>
      </c>
      <c r="J57" s="93">
        <f t="shared" si="11"/>
        <v>2278</v>
      </c>
      <c r="K57" s="94">
        <f>ROUNDDOWN(($L$118+ROUNDDOWN(($A57*IF(501&lt;=$A57,$L$128,IF(101&lt;=$A57,$L$127,IF(51&lt;=$A57,$L$126,IF(31&lt;=$A57,$L$125,IF(21&lt;=$A57,$L$124,IF(11&lt;=$A57,$L$123,IF(1&lt;=$A57,$L$122,0)))))))),0))*1.1,0)</f>
        <v>27074</v>
      </c>
      <c r="L57" s="95">
        <f t="shared" si="12"/>
        <v>10533</v>
      </c>
      <c r="M57" s="96">
        <f t="shared" si="13"/>
        <v>37607</v>
      </c>
      <c r="N57" s="97">
        <f t="shared" si="14"/>
        <v>1661</v>
      </c>
      <c r="O57" s="98">
        <f t="shared" si="15"/>
        <v>675</v>
      </c>
      <c r="P57" s="99">
        <f t="shared" si="16"/>
        <v>2336</v>
      </c>
      <c r="Q57" s="100">
        <f>ROUNDDOWN(($R$118+ROUNDDOWN(($A57*IF(501&lt;=$A57,$R$128,IF(101&lt;=$A57,$R$127,IF(51&lt;=$A57,$R$126,IF(31&lt;=$A57,$R$125,IF(21&lt;=$A57,$R$124,IF(11&lt;=$A57,$R$123,IF(1&lt;=$A57,$R$122,0)))))))),0))*1.1,0)</f>
        <v>28481</v>
      </c>
      <c r="R57" s="101">
        <f t="shared" si="17"/>
        <v>11088</v>
      </c>
      <c r="S57" s="102">
        <f t="shared" si="18"/>
        <v>39569</v>
      </c>
      <c r="T57" s="103">
        <f t="shared" si="19"/>
        <v>1407</v>
      </c>
      <c r="U57" s="104">
        <f t="shared" si="19"/>
        <v>555</v>
      </c>
      <c r="V57" s="105">
        <f t="shared" si="19"/>
        <v>1962</v>
      </c>
      <c r="W57" s="106">
        <f t="shared" si="20"/>
        <v>4728</v>
      </c>
      <c r="X57" s="86">
        <f t="shared" si="20"/>
        <v>1848</v>
      </c>
      <c r="Y57" s="87">
        <f t="shared" si="20"/>
        <v>6576</v>
      </c>
      <c r="Z57" s="107">
        <f t="shared" si="21"/>
        <v>1.1990485412368963</v>
      </c>
      <c r="AA57" s="83">
        <f t="shared" si="21"/>
        <v>1.2</v>
      </c>
      <c r="AB57" s="83">
        <f t="shared" si="21"/>
        <v>1.1993150062134392</v>
      </c>
    </row>
    <row r="58" spans="1:28" s="57" customFormat="1" ht="18" customHeight="1" x14ac:dyDescent="0.25">
      <c r="A58" s="84">
        <v>53</v>
      </c>
      <c r="B58" s="85">
        <f>ROUNDDOWN(($C$118+ROUNDDOWN(($A58*IF(501&lt;=$A58,$C$128,IF(101&lt;=$A58,$C$127,IF(51&lt;=$A58,$C$126,IF(31&lt;=$A58,$C$125,IF(21&lt;=$A58,$C$124,IF(11&lt;=$A58,$C$123,IF(1&lt;=$A58,$C$122,0)))))))),0))*1.1,0)</f>
        <v>23942</v>
      </c>
      <c r="C58" s="106">
        <f t="shared" si="5"/>
        <v>9405</v>
      </c>
      <c r="D58" s="111">
        <f t="shared" si="6"/>
        <v>33347</v>
      </c>
      <c r="E58" s="88">
        <f>ROUNDDOWN(($F$118+ROUNDDOWN(($A58*IF(501&lt;=$A58,$F$128,IF(101&lt;=$A58,$F$127,IF(51&lt;=$A58,$F$126,IF(31&lt;=$A58,$F$125,IF(21&lt;=$A58,$F$124,IF(11&lt;=$A58,$F$123,IF(1&lt;=$A58,$F$122,0)))))))),0))*1.1,0)</f>
        <v>25615</v>
      </c>
      <c r="F58" s="89">
        <f t="shared" si="7"/>
        <v>10034</v>
      </c>
      <c r="G58" s="90">
        <f t="shared" si="8"/>
        <v>35649</v>
      </c>
      <c r="H58" s="91">
        <f t="shared" si="9"/>
        <v>1673</v>
      </c>
      <c r="I58" s="92">
        <f t="shared" si="10"/>
        <v>629</v>
      </c>
      <c r="J58" s="93">
        <f t="shared" si="11"/>
        <v>2302</v>
      </c>
      <c r="K58" s="94">
        <f>ROUNDDOWN(($L$118+ROUNDDOWN(($A58*IF(501&lt;=$A58,$L$128,IF(101&lt;=$A58,$L$127,IF(51&lt;=$A58,$L$126,IF(31&lt;=$A58,$L$125,IF(21&lt;=$A58,$L$124,IF(11&lt;=$A58,$L$123,IF(1&lt;=$A58,$L$122,0)))))))),0))*1.1,0)</f>
        <v>27289</v>
      </c>
      <c r="L58" s="95">
        <f t="shared" si="12"/>
        <v>10721</v>
      </c>
      <c r="M58" s="96">
        <f t="shared" si="13"/>
        <v>38010</v>
      </c>
      <c r="N58" s="97">
        <f t="shared" si="14"/>
        <v>1674</v>
      </c>
      <c r="O58" s="98">
        <f t="shared" si="15"/>
        <v>687</v>
      </c>
      <c r="P58" s="99">
        <f t="shared" si="16"/>
        <v>2361</v>
      </c>
      <c r="Q58" s="100">
        <f>ROUNDDOWN(($R$118+ROUNDDOWN(($A58*IF(501&lt;=$A58,$R$128,IF(101&lt;=$A58,$R$127,IF(51&lt;=$A58,$R$126,IF(31&lt;=$A58,$R$125,IF(21&lt;=$A58,$R$124,IF(11&lt;=$A58,$R$123,IF(1&lt;=$A58,$R$122,0)))))))),0))*1.1,0)</f>
        <v>28707</v>
      </c>
      <c r="R58" s="101">
        <f t="shared" si="17"/>
        <v>11286</v>
      </c>
      <c r="S58" s="102">
        <f t="shared" si="18"/>
        <v>39993</v>
      </c>
      <c r="T58" s="103">
        <f t="shared" si="19"/>
        <v>1418</v>
      </c>
      <c r="U58" s="104">
        <f t="shared" si="19"/>
        <v>565</v>
      </c>
      <c r="V58" s="105">
        <f t="shared" si="19"/>
        <v>1983</v>
      </c>
      <c r="W58" s="106">
        <f t="shared" si="20"/>
        <v>4765</v>
      </c>
      <c r="X58" s="86">
        <f t="shared" si="20"/>
        <v>1881</v>
      </c>
      <c r="Y58" s="87">
        <f t="shared" si="20"/>
        <v>6646</v>
      </c>
      <c r="Z58" s="107">
        <f t="shared" si="21"/>
        <v>1.1990226380419347</v>
      </c>
      <c r="AA58" s="83">
        <f t="shared" si="21"/>
        <v>1.2</v>
      </c>
      <c r="AB58" s="83">
        <f t="shared" si="21"/>
        <v>1.1992982877020422</v>
      </c>
    </row>
    <row r="59" spans="1:28" s="57" customFormat="1" ht="18" customHeight="1" x14ac:dyDescent="0.25">
      <c r="A59" s="84">
        <v>54</v>
      </c>
      <c r="B59" s="85">
        <f>ROUNDDOWN(($C$118+ROUNDDOWN(($A59*IF(501&lt;=$A59,$C$128,IF(101&lt;=$A59,$C$127,IF(51&lt;=$A59,$C$126,IF(31&lt;=$A59,$C$125,IF(21&lt;=$A59,$C$124,IF(11&lt;=$A59,$C$123,IF(1&lt;=$A59,$C$122,0)))))))),0))*1.1,0)</f>
        <v>24131</v>
      </c>
      <c r="C59" s="106">
        <f t="shared" si="5"/>
        <v>9570</v>
      </c>
      <c r="D59" s="111">
        <f t="shared" si="6"/>
        <v>33701</v>
      </c>
      <c r="E59" s="88">
        <f>ROUNDDOWN(($F$118+ROUNDDOWN(($A59*IF(501&lt;=$A59,$F$128,IF(101&lt;=$A59,$F$127,IF(51&lt;=$A59,$F$126,IF(31&lt;=$A59,$F$125,IF(21&lt;=$A59,$F$124,IF(11&lt;=$A59,$F$123,IF(1&lt;=$A59,$F$122,0)))))))),0))*1.1,0)</f>
        <v>25818</v>
      </c>
      <c r="F59" s="89">
        <f t="shared" si="7"/>
        <v>10210</v>
      </c>
      <c r="G59" s="90">
        <f t="shared" si="8"/>
        <v>36028</v>
      </c>
      <c r="H59" s="91">
        <f t="shared" si="9"/>
        <v>1687</v>
      </c>
      <c r="I59" s="92">
        <f t="shared" si="10"/>
        <v>640</v>
      </c>
      <c r="J59" s="93">
        <f t="shared" si="11"/>
        <v>2327</v>
      </c>
      <c r="K59" s="94">
        <f>ROUNDDOWN(($L$118+ROUNDDOWN(($A59*IF(501&lt;=$A59,$L$128,IF(101&lt;=$A59,$L$127,IF(51&lt;=$A59,$L$126,IF(31&lt;=$A59,$L$125,IF(21&lt;=$A59,$L$124,IF(11&lt;=$A59,$L$123,IF(1&lt;=$A59,$L$122,0)))))))),0))*1.1,0)</f>
        <v>27505</v>
      </c>
      <c r="L59" s="95">
        <f t="shared" si="12"/>
        <v>10909</v>
      </c>
      <c r="M59" s="96">
        <f t="shared" si="13"/>
        <v>38414</v>
      </c>
      <c r="N59" s="97">
        <f t="shared" si="14"/>
        <v>1687</v>
      </c>
      <c r="O59" s="98">
        <f t="shared" si="15"/>
        <v>699</v>
      </c>
      <c r="P59" s="99">
        <f t="shared" si="16"/>
        <v>2386</v>
      </c>
      <c r="Q59" s="100">
        <f>ROUNDDOWN(($R$118+ROUNDDOWN(($A59*IF(501&lt;=$A59,$R$128,IF(101&lt;=$A59,$R$127,IF(51&lt;=$A59,$R$126,IF(31&lt;=$A59,$R$125,IF(21&lt;=$A59,$R$124,IF(11&lt;=$A59,$R$123,IF(1&lt;=$A59,$R$122,0)))))))),0))*1.1,0)</f>
        <v>28934</v>
      </c>
      <c r="R59" s="101">
        <f t="shared" si="17"/>
        <v>11484</v>
      </c>
      <c r="S59" s="102">
        <f t="shared" si="18"/>
        <v>40418</v>
      </c>
      <c r="T59" s="103">
        <f t="shared" si="19"/>
        <v>1429</v>
      </c>
      <c r="U59" s="104">
        <f t="shared" si="19"/>
        <v>575</v>
      </c>
      <c r="V59" s="105">
        <f t="shared" si="19"/>
        <v>2004</v>
      </c>
      <c r="W59" s="106">
        <f t="shared" si="20"/>
        <v>4803</v>
      </c>
      <c r="X59" s="86">
        <f t="shared" si="20"/>
        <v>1914</v>
      </c>
      <c r="Y59" s="87">
        <f t="shared" si="20"/>
        <v>6717</v>
      </c>
      <c r="Z59" s="107">
        <f t="shared" si="21"/>
        <v>1.1990385810782811</v>
      </c>
      <c r="AA59" s="83">
        <f t="shared" si="21"/>
        <v>1.2</v>
      </c>
      <c r="AB59" s="83">
        <f t="shared" si="21"/>
        <v>1.1993115931278004</v>
      </c>
    </row>
    <row r="60" spans="1:28" s="57" customFormat="1" ht="18" customHeight="1" x14ac:dyDescent="0.25">
      <c r="A60" s="84">
        <v>55</v>
      </c>
      <c r="B60" s="85">
        <f>ROUNDDOWN(($C$118+ROUNDDOWN(($A60*IF(501&lt;=$A60,$C$128,IF(101&lt;=$A60,$C$127,IF(51&lt;=$A60,$C$126,IF(31&lt;=$A60,$C$125,IF(21&lt;=$A60,$C$124,IF(11&lt;=$A60,$C$123,IF(1&lt;=$A60,$C$122,0)))))))),0))*1.1,0)</f>
        <v>24321</v>
      </c>
      <c r="C60" s="106">
        <f t="shared" si="5"/>
        <v>9735</v>
      </c>
      <c r="D60" s="111">
        <f t="shared" si="6"/>
        <v>34056</v>
      </c>
      <c r="E60" s="88">
        <f>ROUNDDOWN(($F$118+ROUNDDOWN(($A60*IF(501&lt;=$A60,$F$128,IF(101&lt;=$A60,$F$127,IF(51&lt;=$A60,$F$126,IF(31&lt;=$A60,$F$125,IF(21&lt;=$A60,$F$124,IF(11&lt;=$A60,$F$123,IF(1&lt;=$A60,$F$122,0)))))))),0))*1.1,0)</f>
        <v>26020</v>
      </c>
      <c r="F60" s="89">
        <f t="shared" si="7"/>
        <v>10386</v>
      </c>
      <c r="G60" s="90">
        <f t="shared" si="8"/>
        <v>36406</v>
      </c>
      <c r="H60" s="91">
        <f t="shared" si="9"/>
        <v>1699</v>
      </c>
      <c r="I60" s="92">
        <f t="shared" si="10"/>
        <v>651</v>
      </c>
      <c r="J60" s="93">
        <f t="shared" si="11"/>
        <v>2350</v>
      </c>
      <c r="K60" s="94">
        <f>ROUNDDOWN(($L$118+ROUNDDOWN(($A60*IF(501&lt;=$A60,$L$128,IF(101&lt;=$A60,$L$127,IF(51&lt;=$A60,$L$126,IF(31&lt;=$A60,$L$125,IF(21&lt;=$A60,$L$124,IF(11&lt;=$A60,$L$123,IF(1&lt;=$A60,$L$122,0)))))))),0))*1.1,0)</f>
        <v>27721</v>
      </c>
      <c r="L60" s="95">
        <f t="shared" si="12"/>
        <v>11097</v>
      </c>
      <c r="M60" s="96">
        <f t="shared" si="13"/>
        <v>38818</v>
      </c>
      <c r="N60" s="97">
        <f t="shared" si="14"/>
        <v>1701</v>
      </c>
      <c r="O60" s="98">
        <f t="shared" si="15"/>
        <v>711</v>
      </c>
      <c r="P60" s="99">
        <f t="shared" si="16"/>
        <v>2412</v>
      </c>
      <c r="Q60" s="100">
        <f>ROUNDDOWN(($R$118+ROUNDDOWN(($A60*IF(501&lt;=$A60,$R$128,IF(101&lt;=$A60,$R$127,IF(51&lt;=$A60,$R$126,IF(31&lt;=$A60,$R$125,IF(21&lt;=$A60,$R$124,IF(11&lt;=$A60,$R$123,IF(1&lt;=$A60,$R$122,0)))))))),0))*1.1,0)</f>
        <v>29161</v>
      </c>
      <c r="R60" s="101">
        <f t="shared" si="17"/>
        <v>11682</v>
      </c>
      <c r="S60" s="102">
        <f t="shared" si="18"/>
        <v>40843</v>
      </c>
      <c r="T60" s="103">
        <f t="shared" si="19"/>
        <v>1440</v>
      </c>
      <c r="U60" s="104">
        <f t="shared" si="19"/>
        <v>585</v>
      </c>
      <c r="V60" s="105">
        <f t="shared" si="19"/>
        <v>2025</v>
      </c>
      <c r="W60" s="106">
        <f t="shared" si="20"/>
        <v>4840</v>
      </c>
      <c r="X60" s="86">
        <f t="shared" si="20"/>
        <v>1947</v>
      </c>
      <c r="Y60" s="87">
        <f t="shared" si="20"/>
        <v>6787</v>
      </c>
      <c r="Z60" s="107">
        <f t="shared" si="21"/>
        <v>1.1990049751243781</v>
      </c>
      <c r="AA60" s="83">
        <f t="shared" si="21"/>
        <v>1.2</v>
      </c>
      <c r="AB60" s="83">
        <f t="shared" si="21"/>
        <v>1.1992894056847545</v>
      </c>
    </row>
    <row r="61" spans="1:28" s="57" customFormat="1" ht="18" customHeight="1" x14ac:dyDescent="0.25">
      <c r="A61" s="84">
        <v>56</v>
      </c>
      <c r="B61" s="85">
        <f>ROUNDDOWN(($C$118+ROUNDDOWN(($A61*IF(501&lt;=$A61,$C$128,IF(101&lt;=$A61,$C$127,IF(51&lt;=$A61,$C$126,IF(31&lt;=$A61,$C$125,IF(21&lt;=$A61,$C$124,IF(11&lt;=$A61,$C$123,IF(1&lt;=$A61,$C$122,0)))))))),0))*1.1,0)</f>
        <v>24510</v>
      </c>
      <c r="C61" s="106">
        <f t="shared" si="5"/>
        <v>9900</v>
      </c>
      <c r="D61" s="111">
        <f t="shared" si="6"/>
        <v>34410</v>
      </c>
      <c r="E61" s="88">
        <f>ROUNDDOWN(($F$118+ROUNDDOWN(($A61*IF(501&lt;=$A61,$F$128,IF(101&lt;=$A61,$F$127,IF(51&lt;=$A61,$F$126,IF(31&lt;=$A61,$F$125,IF(21&lt;=$A61,$F$124,IF(11&lt;=$A61,$F$123,IF(1&lt;=$A61,$F$122,0)))))))),0))*1.1,0)</f>
        <v>26222</v>
      </c>
      <c r="F61" s="89">
        <f t="shared" si="7"/>
        <v>10562</v>
      </c>
      <c r="G61" s="90">
        <f t="shared" si="8"/>
        <v>36784</v>
      </c>
      <c r="H61" s="91">
        <f t="shared" si="9"/>
        <v>1712</v>
      </c>
      <c r="I61" s="92">
        <f t="shared" si="10"/>
        <v>662</v>
      </c>
      <c r="J61" s="93">
        <f t="shared" si="11"/>
        <v>2374</v>
      </c>
      <c r="K61" s="94">
        <f>ROUNDDOWN(($L$118+ROUNDDOWN(($A61*IF(501&lt;=$A61,$L$128,IF(101&lt;=$A61,$L$127,IF(51&lt;=$A61,$L$126,IF(31&lt;=$A61,$L$125,IF(21&lt;=$A61,$L$124,IF(11&lt;=$A61,$L$123,IF(1&lt;=$A61,$L$122,0)))))))),0))*1.1,0)</f>
        <v>27936</v>
      </c>
      <c r="L61" s="95">
        <f t="shared" si="12"/>
        <v>11286</v>
      </c>
      <c r="M61" s="96">
        <f t="shared" si="13"/>
        <v>39222</v>
      </c>
      <c r="N61" s="97">
        <f t="shared" si="14"/>
        <v>1714</v>
      </c>
      <c r="O61" s="98">
        <f t="shared" si="15"/>
        <v>724</v>
      </c>
      <c r="P61" s="99">
        <f t="shared" si="16"/>
        <v>2438</v>
      </c>
      <c r="Q61" s="100">
        <f>ROUNDDOWN(($R$118+ROUNDDOWN(($A61*IF(501&lt;=$A61,$R$128,IF(101&lt;=$A61,$R$127,IF(51&lt;=$A61,$R$126,IF(31&lt;=$A61,$R$125,IF(21&lt;=$A61,$R$124,IF(11&lt;=$A61,$R$123,IF(1&lt;=$A61,$R$122,0)))))))),0))*1.1,0)</f>
        <v>29387</v>
      </c>
      <c r="R61" s="101">
        <f t="shared" si="17"/>
        <v>11880</v>
      </c>
      <c r="S61" s="102">
        <f t="shared" si="18"/>
        <v>41267</v>
      </c>
      <c r="T61" s="103">
        <f t="shared" si="19"/>
        <v>1451</v>
      </c>
      <c r="U61" s="104">
        <f t="shared" si="19"/>
        <v>594</v>
      </c>
      <c r="V61" s="105">
        <f t="shared" si="19"/>
        <v>2045</v>
      </c>
      <c r="W61" s="106">
        <f t="shared" si="20"/>
        <v>4877</v>
      </c>
      <c r="X61" s="86">
        <f t="shared" si="20"/>
        <v>1980</v>
      </c>
      <c r="Y61" s="87">
        <f t="shared" si="20"/>
        <v>6857</v>
      </c>
      <c r="Z61" s="107">
        <f t="shared" si="21"/>
        <v>1.1989800081599347</v>
      </c>
      <c r="AA61" s="83">
        <f t="shared" si="21"/>
        <v>1.2</v>
      </c>
      <c r="AB61" s="83">
        <f t="shared" si="21"/>
        <v>1.1992734670154026</v>
      </c>
    </row>
    <row r="62" spans="1:28" s="57" customFormat="1" ht="18" customHeight="1" x14ac:dyDescent="0.25">
      <c r="A62" s="84">
        <v>57</v>
      </c>
      <c r="B62" s="85">
        <f>ROUNDDOWN(($C$118+ROUNDDOWN(($A62*IF(501&lt;=$A62,$C$128,IF(101&lt;=$A62,$C$127,IF(51&lt;=$A62,$C$126,IF(31&lt;=$A62,$C$125,IF(21&lt;=$A62,$C$124,IF(11&lt;=$A62,$C$123,IF(1&lt;=$A62,$C$122,0)))))))),0))*1.1,0)</f>
        <v>24699</v>
      </c>
      <c r="C62" s="106">
        <f t="shared" si="5"/>
        <v>10065</v>
      </c>
      <c r="D62" s="111">
        <f t="shared" si="6"/>
        <v>34764</v>
      </c>
      <c r="E62" s="88">
        <f>ROUNDDOWN(($F$118+ROUNDDOWN(($A62*IF(501&lt;=$A62,$F$128,IF(101&lt;=$A62,$F$127,IF(51&lt;=$A62,$F$126,IF(31&lt;=$A62,$F$125,IF(21&lt;=$A62,$F$124,IF(11&lt;=$A62,$F$123,IF(1&lt;=$A62,$F$122,0)))))))),0))*1.1,0)</f>
        <v>26425</v>
      </c>
      <c r="F62" s="89">
        <f t="shared" si="7"/>
        <v>10738</v>
      </c>
      <c r="G62" s="90">
        <f t="shared" si="8"/>
        <v>37163</v>
      </c>
      <c r="H62" s="91">
        <f t="shared" si="9"/>
        <v>1726</v>
      </c>
      <c r="I62" s="92">
        <f t="shared" si="10"/>
        <v>673</v>
      </c>
      <c r="J62" s="93">
        <f t="shared" si="11"/>
        <v>2399</v>
      </c>
      <c r="K62" s="94">
        <f>ROUNDDOWN(($L$118+ROUNDDOWN(($A62*IF(501&lt;=$A62,$L$128,IF(101&lt;=$A62,$L$127,IF(51&lt;=$A62,$L$126,IF(31&lt;=$A62,$L$125,IF(21&lt;=$A62,$L$124,IF(11&lt;=$A62,$L$123,IF(1&lt;=$A62,$L$122,0)))))))),0))*1.1,0)</f>
        <v>28152</v>
      </c>
      <c r="L62" s="95">
        <f t="shared" si="12"/>
        <v>11474</v>
      </c>
      <c r="M62" s="96">
        <f t="shared" si="13"/>
        <v>39626</v>
      </c>
      <c r="N62" s="97">
        <f t="shared" si="14"/>
        <v>1727</v>
      </c>
      <c r="O62" s="98">
        <f t="shared" si="15"/>
        <v>736</v>
      </c>
      <c r="P62" s="99">
        <f t="shared" si="16"/>
        <v>2463</v>
      </c>
      <c r="Q62" s="100">
        <f>ROUNDDOWN(($R$118+ROUNDDOWN(($A62*IF(501&lt;=$A62,$R$128,IF(101&lt;=$A62,$R$127,IF(51&lt;=$A62,$R$126,IF(31&lt;=$A62,$R$125,IF(21&lt;=$A62,$R$124,IF(11&lt;=$A62,$R$123,IF(1&lt;=$A62,$R$122,0)))))))),0))*1.1,0)</f>
        <v>29614</v>
      </c>
      <c r="R62" s="101">
        <f t="shared" si="17"/>
        <v>12078</v>
      </c>
      <c r="S62" s="102">
        <f t="shared" si="18"/>
        <v>41692</v>
      </c>
      <c r="T62" s="103">
        <f t="shared" si="19"/>
        <v>1462</v>
      </c>
      <c r="U62" s="104">
        <f t="shared" si="19"/>
        <v>604</v>
      </c>
      <c r="V62" s="105">
        <f t="shared" si="19"/>
        <v>2066</v>
      </c>
      <c r="W62" s="106">
        <f t="shared" si="20"/>
        <v>4915</v>
      </c>
      <c r="X62" s="86">
        <f t="shared" si="20"/>
        <v>2013</v>
      </c>
      <c r="Y62" s="87">
        <f t="shared" si="20"/>
        <v>6928</v>
      </c>
      <c r="Z62" s="107">
        <f t="shared" si="21"/>
        <v>1.1989959107656181</v>
      </c>
      <c r="AA62" s="83">
        <f t="shared" si="21"/>
        <v>1.2</v>
      </c>
      <c r="AB62" s="83">
        <f t="shared" si="21"/>
        <v>1.1992866183408124</v>
      </c>
    </row>
    <row r="63" spans="1:28" s="57" customFormat="1" ht="18" customHeight="1" x14ac:dyDescent="0.25">
      <c r="A63" s="84">
        <v>58</v>
      </c>
      <c r="B63" s="85">
        <f>ROUNDDOWN(($C$118+ROUNDDOWN(($A63*IF(501&lt;=$A63,$C$128,IF(101&lt;=$A63,$C$127,IF(51&lt;=$A63,$C$126,IF(31&lt;=$A63,$C$125,IF(21&lt;=$A63,$C$124,IF(11&lt;=$A63,$C$123,IF(1&lt;=$A63,$C$122,0)))))))),0))*1.1,0)</f>
        <v>24888</v>
      </c>
      <c r="C63" s="106">
        <f t="shared" si="5"/>
        <v>10230</v>
      </c>
      <c r="D63" s="111">
        <f t="shared" si="6"/>
        <v>35118</v>
      </c>
      <c r="E63" s="88">
        <f>ROUNDDOWN(($F$118+ROUNDDOWN(($A63*IF(501&lt;=$A63,$F$128,IF(101&lt;=$A63,$F$127,IF(51&lt;=$A63,$F$126,IF(31&lt;=$A63,$F$125,IF(21&lt;=$A63,$F$124,IF(11&lt;=$A63,$F$123,IF(1&lt;=$A63,$F$122,0)))))))),0))*1.1,0)</f>
        <v>26627</v>
      </c>
      <c r="F63" s="89">
        <f t="shared" si="7"/>
        <v>10914</v>
      </c>
      <c r="G63" s="90">
        <f t="shared" si="8"/>
        <v>37541</v>
      </c>
      <c r="H63" s="91">
        <f t="shared" si="9"/>
        <v>1739</v>
      </c>
      <c r="I63" s="92">
        <f t="shared" si="10"/>
        <v>684</v>
      </c>
      <c r="J63" s="93">
        <f t="shared" si="11"/>
        <v>2423</v>
      </c>
      <c r="K63" s="94">
        <f>ROUNDDOWN(($L$118+ROUNDDOWN(($A63*IF(501&lt;=$A63,$L$128,IF(101&lt;=$A63,$L$127,IF(51&lt;=$A63,$L$126,IF(31&lt;=$A63,$L$125,IF(21&lt;=$A63,$L$124,IF(11&lt;=$A63,$L$123,IF(1&lt;=$A63,$L$122,0)))))))),0))*1.1,0)</f>
        <v>28367</v>
      </c>
      <c r="L63" s="95">
        <f t="shared" si="12"/>
        <v>11662</v>
      </c>
      <c r="M63" s="96">
        <f t="shared" si="13"/>
        <v>40029</v>
      </c>
      <c r="N63" s="97">
        <f t="shared" si="14"/>
        <v>1740</v>
      </c>
      <c r="O63" s="98">
        <f t="shared" si="15"/>
        <v>748</v>
      </c>
      <c r="P63" s="99">
        <f t="shared" si="16"/>
        <v>2488</v>
      </c>
      <c r="Q63" s="100">
        <f>ROUNDDOWN(($R$118+ROUNDDOWN(($A63*IF(501&lt;=$A63,$R$128,IF(101&lt;=$A63,$R$127,IF(51&lt;=$A63,$R$126,IF(31&lt;=$A63,$R$125,IF(21&lt;=$A63,$R$124,IF(11&lt;=$A63,$R$123,IF(1&lt;=$A63,$R$122,0)))))))),0))*1.1,0)</f>
        <v>29840</v>
      </c>
      <c r="R63" s="101">
        <f t="shared" si="17"/>
        <v>12276</v>
      </c>
      <c r="S63" s="102">
        <f t="shared" si="18"/>
        <v>42116</v>
      </c>
      <c r="T63" s="103">
        <f t="shared" si="19"/>
        <v>1473</v>
      </c>
      <c r="U63" s="104">
        <f t="shared" si="19"/>
        <v>614</v>
      </c>
      <c r="V63" s="105">
        <f t="shared" si="19"/>
        <v>2087</v>
      </c>
      <c r="W63" s="106">
        <f t="shared" si="20"/>
        <v>4952</v>
      </c>
      <c r="X63" s="86">
        <f t="shared" si="20"/>
        <v>2046</v>
      </c>
      <c r="Y63" s="87">
        <f t="shared" si="20"/>
        <v>6998</v>
      </c>
      <c r="Z63" s="107">
        <f t="shared" si="21"/>
        <v>1.1989713918354228</v>
      </c>
      <c r="AA63" s="83">
        <f t="shared" si="21"/>
        <v>1.2</v>
      </c>
      <c r="AB63" s="83">
        <f t="shared" si="21"/>
        <v>1.1992710291018851</v>
      </c>
    </row>
    <row r="64" spans="1:28" s="57" customFormat="1" ht="18" customHeight="1" x14ac:dyDescent="0.25">
      <c r="A64" s="84">
        <v>59</v>
      </c>
      <c r="B64" s="85">
        <f>ROUNDDOWN(($C$118+ROUNDDOWN(($A64*IF(501&lt;=$A64,$C$128,IF(101&lt;=$A64,$C$127,IF(51&lt;=$A64,$C$126,IF(31&lt;=$A64,$C$125,IF(21&lt;=$A64,$C$124,IF(11&lt;=$A64,$C$123,IF(1&lt;=$A64,$C$122,0)))))))),0))*1.1,0)</f>
        <v>25077</v>
      </c>
      <c r="C64" s="106">
        <f t="shared" si="5"/>
        <v>10395</v>
      </c>
      <c r="D64" s="111">
        <f t="shared" si="6"/>
        <v>35472</v>
      </c>
      <c r="E64" s="88">
        <f>ROUNDDOWN(($F$118+ROUNDDOWN(($A64*IF(501&lt;=$A64,$F$128,IF(101&lt;=$A64,$F$127,IF(51&lt;=$A64,$F$126,IF(31&lt;=$A64,$F$125,IF(21&lt;=$A64,$F$124,IF(11&lt;=$A64,$F$123,IF(1&lt;=$A64,$F$122,0)))))))),0))*1.1,0)</f>
        <v>26830</v>
      </c>
      <c r="F64" s="89">
        <f t="shared" si="7"/>
        <v>11090</v>
      </c>
      <c r="G64" s="90">
        <f t="shared" si="8"/>
        <v>37920</v>
      </c>
      <c r="H64" s="91">
        <f t="shared" si="9"/>
        <v>1753</v>
      </c>
      <c r="I64" s="92">
        <f t="shared" si="10"/>
        <v>695</v>
      </c>
      <c r="J64" s="93">
        <f t="shared" si="11"/>
        <v>2448</v>
      </c>
      <c r="K64" s="94">
        <f>ROUNDDOWN(($L$118+ROUNDDOWN(($A64*IF(501&lt;=$A64,$L$128,IF(101&lt;=$A64,$L$127,IF(51&lt;=$A64,$L$126,IF(31&lt;=$A64,$L$125,IF(21&lt;=$A64,$L$124,IF(11&lt;=$A64,$L$123,IF(1&lt;=$A64,$L$122,0)))))))),0))*1.1,0)</f>
        <v>28583</v>
      </c>
      <c r="L64" s="95">
        <f t="shared" si="12"/>
        <v>11850</v>
      </c>
      <c r="M64" s="96">
        <f t="shared" si="13"/>
        <v>40433</v>
      </c>
      <c r="N64" s="97">
        <f t="shared" si="14"/>
        <v>1753</v>
      </c>
      <c r="O64" s="98">
        <f t="shared" si="15"/>
        <v>760</v>
      </c>
      <c r="P64" s="99">
        <f t="shared" si="16"/>
        <v>2513</v>
      </c>
      <c r="Q64" s="100">
        <f>ROUNDDOWN(($R$118+ROUNDDOWN(($A64*IF(501&lt;=$A64,$R$128,IF(101&lt;=$A64,$R$127,IF(51&lt;=$A64,$R$126,IF(31&lt;=$A64,$R$125,IF(21&lt;=$A64,$R$124,IF(11&lt;=$A64,$R$123,IF(1&lt;=$A64,$R$122,0)))))))),0))*1.1,0)</f>
        <v>30067</v>
      </c>
      <c r="R64" s="101">
        <f t="shared" si="17"/>
        <v>12474</v>
      </c>
      <c r="S64" s="102">
        <f t="shared" si="18"/>
        <v>42541</v>
      </c>
      <c r="T64" s="103">
        <f t="shared" si="19"/>
        <v>1484</v>
      </c>
      <c r="U64" s="104">
        <f t="shared" si="19"/>
        <v>624</v>
      </c>
      <c r="V64" s="105">
        <f t="shared" si="19"/>
        <v>2108</v>
      </c>
      <c r="W64" s="106">
        <f t="shared" si="20"/>
        <v>4990</v>
      </c>
      <c r="X64" s="86">
        <f t="shared" si="20"/>
        <v>2079</v>
      </c>
      <c r="Y64" s="87">
        <f t="shared" si="20"/>
        <v>7069</v>
      </c>
      <c r="Z64" s="107">
        <f t="shared" si="21"/>
        <v>1.1989871196714121</v>
      </c>
      <c r="AA64" s="83">
        <f t="shared" si="21"/>
        <v>1.2</v>
      </c>
      <c r="AB64" s="83">
        <f t="shared" si="21"/>
        <v>1.1992839422643211</v>
      </c>
    </row>
    <row r="65" spans="1:28" s="57" customFormat="1" ht="18" customHeight="1" x14ac:dyDescent="0.25">
      <c r="A65" s="84">
        <v>60</v>
      </c>
      <c r="B65" s="85">
        <f>ROUNDDOWN(($C$118+ROUNDDOWN(($A65*IF(501&lt;=$A65,$C$128,IF(101&lt;=$A65,$C$127,IF(51&lt;=$A65,$C$126,IF(31&lt;=$A65,$C$125,IF(21&lt;=$A65,$C$124,IF(11&lt;=$A65,$C$123,IF(1&lt;=$A65,$C$122,0)))))))),0))*1.1,0)</f>
        <v>25267</v>
      </c>
      <c r="C65" s="106">
        <f t="shared" si="5"/>
        <v>10560</v>
      </c>
      <c r="D65" s="111">
        <f t="shared" si="6"/>
        <v>35827</v>
      </c>
      <c r="E65" s="88">
        <f>ROUNDDOWN(($F$118+ROUNDDOWN(($A65*IF(501&lt;=$A65,$F$128,IF(101&lt;=$A65,$F$127,IF(51&lt;=$A65,$F$126,IF(31&lt;=$A65,$F$125,IF(21&lt;=$A65,$F$124,IF(11&lt;=$A65,$F$123,IF(1&lt;=$A65,$F$122,0)))))))),0))*1.1,0)</f>
        <v>27032</v>
      </c>
      <c r="F65" s="89">
        <f t="shared" si="7"/>
        <v>11266</v>
      </c>
      <c r="G65" s="90">
        <f t="shared" si="8"/>
        <v>38298</v>
      </c>
      <c r="H65" s="91">
        <f t="shared" si="9"/>
        <v>1765</v>
      </c>
      <c r="I65" s="92">
        <f t="shared" si="10"/>
        <v>706</v>
      </c>
      <c r="J65" s="93">
        <f t="shared" si="11"/>
        <v>2471</v>
      </c>
      <c r="K65" s="94">
        <f>ROUNDDOWN(($L$118+ROUNDDOWN(($A65*IF(501&lt;=$A65,$L$128,IF(101&lt;=$A65,$L$127,IF(51&lt;=$A65,$L$126,IF(31&lt;=$A65,$L$125,IF(21&lt;=$A65,$L$124,IF(11&lt;=$A65,$L$123,IF(1&lt;=$A65,$L$122,0)))))))),0))*1.1,0)</f>
        <v>28799</v>
      </c>
      <c r="L65" s="95">
        <f t="shared" si="12"/>
        <v>12038</v>
      </c>
      <c r="M65" s="96">
        <f t="shared" si="13"/>
        <v>40837</v>
      </c>
      <c r="N65" s="97">
        <f t="shared" si="14"/>
        <v>1767</v>
      </c>
      <c r="O65" s="98">
        <f t="shared" si="15"/>
        <v>772</v>
      </c>
      <c r="P65" s="99">
        <f t="shared" si="16"/>
        <v>2539</v>
      </c>
      <c r="Q65" s="100">
        <f>ROUNDDOWN(($R$118+ROUNDDOWN(($A65*IF(501&lt;=$A65,$R$128,IF(101&lt;=$A65,$R$127,IF(51&lt;=$A65,$R$126,IF(31&lt;=$A65,$R$125,IF(21&lt;=$A65,$R$124,IF(11&lt;=$A65,$R$123,IF(1&lt;=$A65,$R$122,0)))))))),0))*1.1,0)</f>
        <v>30294</v>
      </c>
      <c r="R65" s="101">
        <f t="shared" si="17"/>
        <v>12672</v>
      </c>
      <c r="S65" s="102">
        <f t="shared" si="18"/>
        <v>42966</v>
      </c>
      <c r="T65" s="103">
        <f t="shared" si="19"/>
        <v>1495</v>
      </c>
      <c r="U65" s="104">
        <f t="shared" si="19"/>
        <v>634</v>
      </c>
      <c r="V65" s="105">
        <f t="shared" si="19"/>
        <v>2129</v>
      </c>
      <c r="W65" s="106">
        <f t="shared" si="20"/>
        <v>5027</v>
      </c>
      <c r="X65" s="86">
        <f t="shared" si="20"/>
        <v>2112</v>
      </c>
      <c r="Y65" s="87">
        <f t="shared" si="20"/>
        <v>7139</v>
      </c>
      <c r="Z65" s="107">
        <f t="shared" si="21"/>
        <v>1.1989551589029168</v>
      </c>
      <c r="AA65" s="83">
        <f t="shared" si="21"/>
        <v>1.2</v>
      </c>
      <c r="AB65" s="83">
        <f t="shared" si="21"/>
        <v>1.1992631255756832</v>
      </c>
    </row>
    <row r="66" spans="1:28" s="57" customFormat="1" ht="18" customHeight="1" x14ac:dyDescent="0.25">
      <c r="A66" s="84">
        <v>61</v>
      </c>
      <c r="B66" s="85">
        <f>ROUNDDOWN(($C$118+ROUNDDOWN(($A66*IF(501&lt;=$A66,$C$128,IF(101&lt;=$A66,$C$127,IF(51&lt;=$A66,$C$126,IF(31&lt;=$A66,$C$125,IF(21&lt;=$A66,$C$124,IF(11&lt;=$A66,$C$123,IF(1&lt;=$A66,$C$122,0)))))))),0))*1.1,0)</f>
        <v>25456</v>
      </c>
      <c r="C66" s="106">
        <f t="shared" si="5"/>
        <v>10725</v>
      </c>
      <c r="D66" s="111">
        <f t="shared" si="6"/>
        <v>36181</v>
      </c>
      <c r="E66" s="88">
        <f>ROUNDDOWN(($F$118+ROUNDDOWN(($A66*IF(501&lt;=$A66,$F$128,IF(101&lt;=$A66,$F$127,IF(51&lt;=$A66,$F$126,IF(31&lt;=$A66,$F$125,IF(21&lt;=$A66,$F$124,IF(11&lt;=$A66,$F$123,IF(1&lt;=$A66,$F$122,0)))))))),0))*1.1,0)</f>
        <v>27234</v>
      </c>
      <c r="F66" s="89">
        <f t="shared" si="7"/>
        <v>11442</v>
      </c>
      <c r="G66" s="90">
        <f t="shared" si="8"/>
        <v>38676</v>
      </c>
      <c r="H66" s="91">
        <f t="shared" si="9"/>
        <v>1778</v>
      </c>
      <c r="I66" s="92">
        <f t="shared" si="10"/>
        <v>717</v>
      </c>
      <c r="J66" s="93">
        <f t="shared" si="11"/>
        <v>2495</v>
      </c>
      <c r="K66" s="94">
        <f>ROUNDDOWN(($L$118+ROUNDDOWN(($A66*IF(501&lt;=$A66,$L$128,IF(101&lt;=$A66,$L$127,IF(51&lt;=$A66,$L$126,IF(31&lt;=$A66,$L$125,IF(21&lt;=$A66,$L$124,IF(11&lt;=$A66,$L$123,IF(1&lt;=$A66,$L$122,0)))))))),0))*1.1,0)</f>
        <v>29014</v>
      </c>
      <c r="L66" s="95">
        <f t="shared" si="12"/>
        <v>12226</v>
      </c>
      <c r="M66" s="96">
        <f t="shared" si="13"/>
        <v>41240</v>
      </c>
      <c r="N66" s="97">
        <f t="shared" si="14"/>
        <v>1780</v>
      </c>
      <c r="O66" s="98">
        <f t="shared" si="15"/>
        <v>784</v>
      </c>
      <c r="P66" s="99">
        <f t="shared" si="16"/>
        <v>2564</v>
      </c>
      <c r="Q66" s="100">
        <f>ROUNDDOWN(($R$118+ROUNDDOWN(($A66*IF(501&lt;=$A66,$R$128,IF(101&lt;=$A66,$R$127,IF(51&lt;=$A66,$R$126,IF(31&lt;=$A66,$R$125,IF(21&lt;=$A66,$R$124,IF(11&lt;=$A66,$R$123,IF(1&lt;=$A66,$R$122,0)))))))),0))*1.1,0)</f>
        <v>30520</v>
      </c>
      <c r="R66" s="101">
        <f t="shared" si="17"/>
        <v>12870</v>
      </c>
      <c r="S66" s="102">
        <f t="shared" si="18"/>
        <v>43390</v>
      </c>
      <c r="T66" s="103">
        <f t="shared" si="19"/>
        <v>1506</v>
      </c>
      <c r="U66" s="104">
        <f t="shared" si="19"/>
        <v>644</v>
      </c>
      <c r="V66" s="105">
        <f t="shared" si="19"/>
        <v>2150</v>
      </c>
      <c r="W66" s="106">
        <f t="shared" si="20"/>
        <v>5064</v>
      </c>
      <c r="X66" s="86">
        <f t="shared" si="20"/>
        <v>2145</v>
      </c>
      <c r="Y66" s="87">
        <f t="shared" si="20"/>
        <v>7209</v>
      </c>
      <c r="Z66" s="107">
        <f t="shared" si="21"/>
        <v>1.1989314896291641</v>
      </c>
      <c r="AA66" s="83">
        <f t="shared" si="21"/>
        <v>1.2</v>
      </c>
      <c r="AB66" s="83">
        <f t="shared" si="21"/>
        <v>1.1992482242060749</v>
      </c>
    </row>
    <row r="67" spans="1:28" s="57" customFormat="1" ht="18" customHeight="1" x14ac:dyDescent="0.25">
      <c r="A67" s="84">
        <v>62</v>
      </c>
      <c r="B67" s="85">
        <f>ROUNDDOWN(($C$118+ROUNDDOWN(($A67*IF(501&lt;=$A67,$C$128,IF(101&lt;=$A67,$C$127,IF(51&lt;=$A67,$C$126,IF(31&lt;=$A67,$C$125,IF(21&lt;=$A67,$C$124,IF(11&lt;=$A67,$C$123,IF(1&lt;=$A67,$C$122,0)))))))),0))*1.1,0)</f>
        <v>25645</v>
      </c>
      <c r="C67" s="106">
        <f t="shared" si="5"/>
        <v>10890</v>
      </c>
      <c r="D67" s="111">
        <f t="shared" si="6"/>
        <v>36535</v>
      </c>
      <c r="E67" s="88">
        <f>ROUNDDOWN(($F$118+ROUNDDOWN(($A67*IF(501&lt;=$A67,$F$128,IF(101&lt;=$A67,$F$127,IF(51&lt;=$A67,$F$126,IF(31&lt;=$A67,$F$125,IF(21&lt;=$A67,$F$124,IF(11&lt;=$A67,$F$123,IF(1&lt;=$A67,$F$122,0)))))))),0))*1.1,0)</f>
        <v>27437</v>
      </c>
      <c r="F67" s="89">
        <f t="shared" si="7"/>
        <v>11618</v>
      </c>
      <c r="G67" s="90">
        <f t="shared" si="8"/>
        <v>39055</v>
      </c>
      <c r="H67" s="91">
        <f t="shared" si="9"/>
        <v>1792</v>
      </c>
      <c r="I67" s="92">
        <f t="shared" si="10"/>
        <v>728</v>
      </c>
      <c r="J67" s="93">
        <f t="shared" si="11"/>
        <v>2520</v>
      </c>
      <c r="K67" s="94">
        <f>ROUNDDOWN(($L$118+ROUNDDOWN(($A67*IF(501&lt;=$A67,$L$128,IF(101&lt;=$A67,$L$127,IF(51&lt;=$A67,$L$126,IF(31&lt;=$A67,$L$125,IF(21&lt;=$A67,$L$124,IF(11&lt;=$A67,$L$123,IF(1&lt;=$A67,$L$122,0)))))))),0))*1.1,0)</f>
        <v>29230</v>
      </c>
      <c r="L67" s="95">
        <f t="shared" si="12"/>
        <v>12414</v>
      </c>
      <c r="M67" s="96">
        <f t="shared" si="13"/>
        <v>41644</v>
      </c>
      <c r="N67" s="97">
        <f t="shared" si="14"/>
        <v>1793</v>
      </c>
      <c r="O67" s="98">
        <f t="shared" si="15"/>
        <v>796</v>
      </c>
      <c r="P67" s="99">
        <f t="shared" si="16"/>
        <v>2589</v>
      </c>
      <c r="Q67" s="100">
        <f>ROUNDDOWN(($R$118+ROUNDDOWN(($A67*IF(501&lt;=$A67,$R$128,IF(101&lt;=$A67,$R$127,IF(51&lt;=$A67,$R$126,IF(31&lt;=$A67,$R$125,IF(21&lt;=$A67,$R$124,IF(11&lt;=$A67,$R$123,IF(1&lt;=$A67,$R$122,0)))))))),0))*1.1,0)</f>
        <v>30747</v>
      </c>
      <c r="R67" s="101">
        <f t="shared" si="17"/>
        <v>13068</v>
      </c>
      <c r="S67" s="102">
        <f t="shared" si="18"/>
        <v>43815</v>
      </c>
      <c r="T67" s="103">
        <f t="shared" si="19"/>
        <v>1517</v>
      </c>
      <c r="U67" s="104">
        <f t="shared" si="19"/>
        <v>654</v>
      </c>
      <c r="V67" s="105">
        <f t="shared" si="19"/>
        <v>2171</v>
      </c>
      <c r="W67" s="106">
        <f t="shared" si="20"/>
        <v>5102</v>
      </c>
      <c r="X67" s="86">
        <f t="shared" si="20"/>
        <v>2178</v>
      </c>
      <c r="Y67" s="87">
        <f t="shared" si="20"/>
        <v>7280</v>
      </c>
      <c r="Z67" s="107">
        <f t="shared" si="21"/>
        <v>1.1989471631897055</v>
      </c>
      <c r="AA67" s="83">
        <f t="shared" si="21"/>
        <v>1.2</v>
      </c>
      <c r="AB67" s="83">
        <f t="shared" si="21"/>
        <v>1.1992609826194061</v>
      </c>
    </row>
    <row r="68" spans="1:28" s="57" customFormat="1" ht="18" customHeight="1" x14ac:dyDescent="0.25">
      <c r="A68" s="84">
        <v>63</v>
      </c>
      <c r="B68" s="85">
        <f>ROUNDDOWN(($C$118+ROUNDDOWN(($A68*IF(501&lt;=$A68,$C$128,IF(101&lt;=$A68,$C$127,IF(51&lt;=$A68,$C$126,IF(31&lt;=$A68,$C$125,IF(21&lt;=$A68,$C$124,IF(11&lt;=$A68,$C$123,IF(1&lt;=$A68,$C$122,0)))))))),0))*1.1,0)</f>
        <v>25834</v>
      </c>
      <c r="C68" s="106">
        <f t="shared" si="5"/>
        <v>11055</v>
      </c>
      <c r="D68" s="111">
        <f t="shared" si="6"/>
        <v>36889</v>
      </c>
      <c r="E68" s="88">
        <f>ROUNDDOWN(($F$118+ROUNDDOWN(($A68*IF(501&lt;=$A68,$F$128,IF(101&lt;=$A68,$F$127,IF(51&lt;=$A68,$F$126,IF(31&lt;=$A68,$F$125,IF(21&lt;=$A68,$F$124,IF(11&lt;=$A68,$F$123,IF(1&lt;=$A68,$F$122,0)))))))),0))*1.1,0)</f>
        <v>27639</v>
      </c>
      <c r="F68" s="89">
        <f t="shared" si="7"/>
        <v>11794</v>
      </c>
      <c r="G68" s="90">
        <f t="shared" si="8"/>
        <v>39433</v>
      </c>
      <c r="H68" s="91">
        <f t="shared" si="9"/>
        <v>1805</v>
      </c>
      <c r="I68" s="92">
        <f t="shared" si="10"/>
        <v>739</v>
      </c>
      <c r="J68" s="93">
        <f t="shared" si="11"/>
        <v>2544</v>
      </c>
      <c r="K68" s="94">
        <f>ROUNDDOWN(($L$118+ROUNDDOWN(($A68*IF(501&lt;=$A68,$L$128,IF(101&lt;=$A68,$L$127,IF(51&lt;=$A68,$L$126,IF(31&lt;=$A68,$L$125,IF(21&lt;=$A68,$L$124,IF(11&lt;=$A68,$L$123,IF(1&lt;=$A68,$L$122,0)))))))),0))*1.1,0)</f>
        <v>29445</v>
      </c>
      <c r="L68" s="95">
        <f t="shared" si="12"/>
        <v>12602</v>
      </c>
      <c r="M68" s="96">
        <f t="shared" si="13"/>
        <v>42047</v>
      </c>
      <c r="N68" s="97">
        <f t="shared" si="14"/>
        <v>1806</v>
      </c>
      <c r="O68" s="98">
        <f t="shared" si="15"/>
        <v>808</v>
      </c>
      <c r="P68" s="99">
        <f t="shared" si="16"/>
        <v>2614</v>
      </c>
      <c r="Q68" s="100">
        <f>ROUNDDOWN(($R$118+ROUNDDOWN(($A68*IF(501&lt;=$A68,$R$128,IF(101&lt;=$A68,$R$127,IF(51&lt;=$A68,$R$126,IF(31&lt;=$A68,$R$125,IF(21&lt;=$A68,$R$124,IF(11&lt;=$A68,$R$123,IF(1&lt;=$A68,$R$122,0)))))))),0))*1.1,0)</f>
        <v>30973</v>
      </c>
      <c r="R68" s="101">
        <f t="shared" si="17"/>
        <v>13266</v>
      </c>
      <c r="S68" s="102">
        <f t="shared" si="18"/>
        <v>44239</v>
      </c>
      <c r="T68" s="103">
        <f t="shared" si="19"/>
        <v>1528</v>
      </c>
      <c r="U68" s="104">
        <f t="shared" si="19"/>
        <v>664</v>
      </c>
      <c r="V68" s="105">
        <f t="shared" si="19"/>
        <v>2192</v>
      </c>
      <c r="W68" s="106">
        <f t="shared" si="20"/>
        <v>5139</v>
      </c>
      <c r="X68" s="86">
        <f t="shared" si="20"/>
        <v>2211</v>
      </c>
      <c r="Y68" s="87">
        <f t="shared" si="20"/>
        <v>7350</v>
      </c>
      <c r="Z68" s="107">
        <f t="shared" si="21"/>
        <v>1.198923898738097</v>
      </c>
      <c r="AA68" s="83">
        <f t="shared" si="21"/>
        <v>1.2</v>
      </c>
      <c r="AB68" s="83">
        <f t="shared" si="21"/>
        <v>1.1992463878120849</v>
      </c>
    </row>
    <row r="69" spans="1:28" s="57" customFormat="1" ht="18" customHeight="1" x14ac:dyDescent="0.25">
      <c r="A69" s="84">
        <v>64</v>
      </c>
      <c r="B69" s="85">
        <f>ROUNDDOWN(($C$118+ROUNDDOWN(($A69*IF(501&lt;=$A69,$C$128,IF(101&lt;=$A69,$C$127,IF(51&lt;=$A69,$C$126,IF(31&lt;=$A69,$C$125,IF(21&lt;=$A69,$C$124,IF(11&lt;=$A69,$C$123,IF(1&lt;=$A69,$C$122,0)))))))),0))*1.1,0)</f>
        <v>26023</v>
      </c>
      <c r="C69" s="106">
        <f t="shared" ref="C69:C109" si="22">INT(ROUNDDOWN(IF($A69&lt;=0,0,IF($A69&lt;=10,$C$133,IF($A69&lt;=20,$C$134,IF($A69&lt;=30,$C$135,IF($A69&lt;=50,$C$136,IF($A69&lt;=100,$C$137,IF($A69&lt;=500,$C$138,IF($A69&gt;=501,$C$139,""))))))))*$A69+$C$132,0)*1.1)</f>
        <v>11220</v>
      </c>
      <c r="D69" s="111">
        <f t="shared" ref="D69:D109" si="23">B69+C69</f>
        <v>37243</v>
      </c>
      <c r="E69" s="88">
        <f>ROUNDDOWN(($F$118+ROUNDDOWN(($A69*IF(501&lt;=$A69,$F$128,IF(101&lt;=$A69,$F$127,IF(51&lt;=$A69,$F$126,IF(31&lt;=$A69,$F$125,IF(21&lt;=$A69,$F$124,IF(11&lt;=$A69,$F$123,IF(1&lt;=$A69,$F$122,0)))))))),0))*1.1,0)</f>
        <v>27842</v>
      </c>
      <c r="F69" s="89">
        <f t="shared" ref="F69:F109" si="24">INT(ROUNDDOWN(IF($A69&lt;=0,0,IF($A69&lt;=10,$F$133,IF($A69&lt;=20,$F$134,IF($A69&lt;=30,$F$135,IF($A69&lt;=50,$F$136,IF($A69&lt;=100,$F$137,IF($A69&lt;=500,$F$138,IF($A69&gt;=501,$F$139,""))))))))*$A69+$F$132,0)*1.1)</f>
        <v>11970</v>
      </c>
      <c r="G69" s="90">
        <f t="shared" ref="G69:G109" si="25">SUM(E69:F69)</f>
        <v>39812</v>
      </c>
      <c r="H69" s="91">
        <f t="shared" ref="H69:H109" si="26">E69-B69</f>
        <v>1819</v>
      </c>
      <c r="I69" s="92">
        <f t="shared" ref="I69:I109" si="27">F69-C69</f>
        <v>750</v>
      </c>
      <c r="J69" s="93">
        <f t="shared" ref="J69:J109" si="28">G69-D69</f>
        <v>2569</v>
      </c>
      <c r="K69" s="94">
        <f>ROUNDDOWN(($L$118+ROUNDDOWN(($A69*IF(501&lt;=$A69,$L$128,IF(101&lt;=$A69,$L$127,IF(51&lt;=$A69,$L$126,IF(31&lt;=$A69,$L$125,IF(21&lt;=$A69,$L$124,IF(11&lt;=$A69,$L$123,IF(1&lt;=$A69,$L$122,0)))))))),0))*1.1,0)</f>
        <v>29661</v>
      </c>
      <c r="L69" s="95">
        <f t="shared" ref="L69:L109" si="29">INT(ROUNDDOWN(IF($A69&lt;=0,0,IF($A69&lt;=10,$L$133,IF($A69&lt;=20,$L$134,IF($A69&lt;=30,$L$135,IF($A69&lt;=50,$L$136,IF($A69&lt;=100,$L$137,IF($A69&lt;=500,$L$138,IF($A69&gt;=501,$L$139,""))))))))*$A69+$L$132,0)*1.1)</f>
        <v>12790</v>
      </c>
      <c r="M69" s="96">
        <f t="shared" ref="M69:M109" si="30">SUM(K69:L69)</f>
        <v>42451</v>
      </c>
      <c r="N69" s="97">
        <f t="shared" ref="N69:N109" si="31">K69-E69</f>
        <v>1819</v>
      </c>
      <c r="O69" s="98">
        <f t="shared" ref="O69:O109" si="32">L69-F69</f>
        <v>820</v>
      </c>
      <c r="P69" s="99">
        <f t="shared" ref="P69:P109" si="33">M69-G69</f>
        <v>2639</v>
      </c>
      <c r="Q69" s="100">
        <f>ROUNDDOWN(($R$118+ROUNDDOWN(($A69*IF(501&lt;=$A69,$R$128,IF(101&lt;=$A69,$R$127,IF(51&lt;=$A69,$R$126,IF(31&lt;=$A69,$R$125,IF(21&lt;=$A69,$R$124,IF(11&lt;=$A69,$R$123,IF(1&lt;=$A69,$R$122,0)))))))),0))*1.1,0)</f>
        <v>31200</v>
      </c>
      <c r="R69" s="101">
        <f t="shared" ref="R69:R109" si="34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ref="S69:S109" si="35">SUM(Q69:R69)</f>
        <v>44664</v>
      </c>
      <c r="T69" s="103">
        <f t="shared" si="19"/>
        <v>1539</v>
      </c>
      <c r="U69" s="104">
        <f t="shared" si="19"/>
        <v>674</v>
      </c>
      <c r="V69" s="105">
        <f t="shared" si="19"/>
        <v>2213</v>
      </c>
      <c r="W69" s="106">
        <f t="shared" si="20"/>
        <v>5177</v>
      </c>
      <c r="X69" s="86">
        <f t="shared" si="20"/>
        <v>2244</v>
      </c>
      <c r="Y69" s="87">
        <f t="shared" si="20"/>
        <v>7421</v>
      </c>
      <c r="Z69" s="107">
        <f t="shared" si="21"/>
        <v>1.1989393997617492</v>
      </c>
      <c r="AA69" s="83">
        <f t="shared" si="21"/>
        <v>1.2</v>
      </c>
      <c r="AB69" s="83">
        <f t="shared" si="21"/>
        <v>1.199258921139543</v>
      </c>
    </row>
    <row r="70" spans="1:28" s="57" customFormat="1" ht="18" customHeight="1" x14ac:dyDescent="0.25">
      <c r="A70" s="84">
        <v>65</v>
      </c>
      <c r="B70" s="85">
        <f>ROUNDDOWN(($C$118+ROUNDDOWN(($A70*IF(501&lt;=$A70,$C$128,IF(101&lt;=$A70,$C$127,IF(51&lt;=$A70,$C$126,IF(31&lt;=$A70,$C$125,IF(21&lt;=$A70,$C$124,IF(11&lt;=$A70,$C$123,IF(1&lt;=$A70,$C$122,0)))))))),0))*1.1,0)</f>
        <v>26213</v>
      </c>
      <c r="C70" s="106">
        <f t="shared" si="22"/>
        <v>11385</v>
      </c>
      <c r="D70" s="111">
        <f t="shared" si="23"/>
        <v>37598</v>
      </c>
      <c r="E70" s="88">
        <f>ROUNDDOWN(($F$118+ROUNDDOWN(($A70*IF(501&lt;=$A70,$F$128,IF(101&lt;=$A70,$F$127,IF(51&lt;=$A70,$F$126,IF(31&lt;=$A70,$F$125,IF(21&lt;=$A70,$F$124,IF(11&lt;=$A70,$F$123,IF(1&lt;=$A70,$F$122,0)))))))),0))*1.1,0)</f>
        <v>28044</v>
      </c>
      <c r="F70" s="89">
        <f t="shared" si="24"/>
        <v>12146</v>
      </c>
      <c r="G70" s="90">
        <f t="shared" si="25"/>
        <v>40190</v>
      </c>
      <c r="H70" s="91">
        <f t="shared" si="26"/>
        <v>1831</v>
      </c>
      <c r="I70" s="92">
        <f t="shared" si="27"/>
        <v>761</v>
      </c>
      <c r="J70" s="93">
        <f t="shared" si="28"/>
        <v>2592</v>
      </c>
      <c r="K70" s="94">
        <f>ROUNDDOWN(($L$118+ROUNDDOWN(($A70*IF(501&lt;=$A70,$L$128,IF(101&lt;=$A70,$L$127,IF(51&lt;=$A70,$L$126,IF(31&lt;=$A70,$L$125,IF(21&lt;=$A70,$L$124,IF(11&lt;=$A70,$L$123,IF(1&lt;=$A70,$L$122,0)))))))),0))*1.1,0)</f>
        <v>29877</v>
      </c>
      <c r="L70" s="95">
        <f t="shared" si="29"/>
        <v>12978</v>
      </c>
      <c r="M70" s="96">
        <f t="shared" si="30"/>
        <v>42855</v>
      </c>
      <c r="N70" s="97">
        <f t="shared" si="31"/>
        <v>1833</v>
      </c>
      <c r="O70" s="98">
        <f t="shared" si="32"/>
        <v>832</v>
      </c>
      <c r="P70" s="99">
        <f t="shared" si="33"/>
        <v>2665</v>
      </c>
      <c r="Q70" s="100">
        <f>ROUNDDOWN(($R$118+ROUNDDOWN(($A70*IF(501&lt;=$A70,$R$128,IF(101&lt;=$A70,$R$127,IF(51&lt;=$A70,$R$126,IF(31&lt;=$A70,$R$125,IF(21&lt;=$A70,$R$124,IF(11&lt;=$A70,$R$123,IF(1&lt;=$A70,$R$122,0)))))))),0))*1.1,0)</f>
        <v>31427</v>
      </c>
      <c r="R70" s="101">
        <f t="shared" si="34"/>
        <v>13662</v>
      </c>
      <c r="S70" s="102">
        <f t="shared" si="35"/>
        <v>45089</v>
      </c>
      <c r="T70" s="103">
        <f t="shared" si="19"/>
        <v>1550</v>
      </c>
      <c r="U70" s="104">
        <f t="shared" si="19"/>
        <v>684</v>
      </c>
      <c r="V70" s="105">
        <f t="shared" si="19"/>
        <v>2234</v>
      </c>
      <c r="W70" s="106">
        <f t="shared" ref="W70:Y109" si="36">Q70-B70</f>
        <v>5214</v>
      </c>
      <c r="X70" s="86">
        <f t="shared" si="36"/>
        <v>2277</v>
      </c>
      <c r="Y70" s="87">
        <f t="shared" si="36"/>
        <v>7491</v>
      </c>
      <c r="Z70" s="107">
        <f t="shared" ref="Z70:AB109" si="37">Q70/B70</f>
        <v>1.1989089383130507</v>
      </c>
      <c r="AA70" s="83">
        <f t="shared" si="37"/>
        <v>1.2</v>
      </c>
      <c r="AB70" s="83">
        <f t="shared" si="37"/>
        <v>1.1992393212404915</v>
      </c>
    </row>
    <row r="71" spans="1:28" s="57" customFormat="1" ht="18" customHeight="1" x14ac:dyDescent="0.25">
      <c r="A71" s="84">
        <v>66</v>
      </c>
      <c r="B71" s="85">
        <f>ROUNDDOWN(($C$118+ROUNDDOWN(($A71*IF(501&lt;=$A71,$C$128,IF(101&lt;=$A71,$C$127,IF(51&lt;=$A71,$C$126,IF(31&lt;=$A71,$C$125,IF(21&lt;=$A71,$C$124,IF(11&lt;=$A71,$C$123,IF(1&lt;=$A71,$C$122,0)))))))),0))*1.1,0)</f>
        <v>26402</v>
      </c>
      <c r="C71" s="106">
        <f t="shared" si="22"/>
        <v>11550</v>
      </c>
      <c r="D71" s="111">
        <f t="shared" si="23"/>
        <v>37952</v>
      </c>
      <c r="E71" s="88">
        <f>ROUNDDOWN(($F$118+ROUNDDOWN(($A71*IF(501&lt;=$A71,$F$128,IF(101&lt;=$A71,$F$127,IF(51&lt;=$A71,$F$126,IF(31&lt;=$A71,$F$125,IF(21&lt;=$A71,$F$124,IF(11&lt;=$A71,$F$123,IF(1&lt;=$A71,$F$122,0)))))))),0))*1.1,0)</f>
        <v>28246</v>
      </c>
      <c r="F71" s="89">
        <f t="shared" si="24"/>
        <v>12322</v>
      </c>
      <c r="G71" s="90">
        <f t="shared" si="25"/>
        <v>40568</v>
      </c>
      <c r="H71" s="91">
        <f t="shared" si="26"/>
        <v>1844</v>
      </c>
      <c r="I71" s="92">
        <f t="shared" si="27"/>
        <v>772</v>
      </c>
      <c r="J71" s="93">
        <f t="shared" si="28"/>
        <v>2616</v>
      </c>
      <c r="K71" s="94">
        <f>ROUNDDOWN(($L$118+ROUNDDOWN(($A71*IF(501&lt;=$A71,$L$128,IF(101&lt;=$A71,$L$127,IF(51&lt;=$A71,$L$126,IF(31&lt;=$A71,$L$125,IF(21&lt;=$A71,$L$124,IF(11&lt;=$A71,$L$123,IF(1&lt;=$A71,$L$122,0)))))))),0))*1.1,0)</f>
        <v>30092</v>
      </c>
      <c r="L71" s="95">
        <f t="shared" si="29"/>
        <v>13167</v>
      </c>
      <c r="M71" s="96">
        <f t="shared" si="30"/>
        <v>43259</v>
      </c>
      <c r="N71" s="97">
        <f t="shared" si="31"/>
        <v>1846</v>
      </c>
      <c r="O71" s="98">
        <f t="shared" si="32"/>
        <v>845</v>
      </c>
      <c r="P71" s="99">
        <f t="shared" si="33"/>
        <v>2691</v>
      </c>
      <c r="Q71" s="100">
        <f>ROUNDDOWN(($R$118+ROUNDDOWN(($A71*IF(501&lt;=$A71,$R$128,IF(101&lt;=$A71,$R$127,IF(51&lt;=$A71,$R$126,IF(31&lt;=$A71,$R$125,IF(21&lt;=$A71,$R$124,IF(11&lt;=$A71,$R$123,IF(1&lt;=$A71,$R$122,0)))))))),0))*1.1,0)</f>
        <v>31653</v>
      </c>
      <c r="R71" s="101">
        <f t="shared" si="34"/>
        <v>13860</v>
      </c>
      <c r="S71" s="102">
        <f t="shared" si="35"/>
        <v>45513</v>
      </c>
      <c r="T71" s="103">
        <f t="shared" si="19"/>
        <v>1561</v>
      </c>
      <c r="U71" s="104">
        <f t="shared" si="19"/>
        <v>693</v>
      </c>
      <c r="V71" s="105">
        <f t="shared" si="19"/>
        <v>2254</v>
      </c>
      <c r="W71" s="106">
        <f t="shared" si="36"/>
        <v>5251</v>
      </c>
      <c r="X71" s="86">
        <f t="shared" si="36"/>
        <v>2310</v>
      </c>
      <c r="Y71" s="87">
        <f t="shared" si="36"/>
        <v>7561</v>
      </c>
      <c r="Z71" s="107">
        <f t="shared" si="37"/>
        <v>1.1988864479963639</v>
      </c>
      <c r="AA71" s="83">
        <f t="shared" si="37"/>
        <v>1.2</v>
      </c>
      <c r="AB71" s="83">
        <f t="shared" si="37"/>
        <v>1.1992253372681281</v>
      </c>
    </row>
    <row r="72" spans="1:28" s="57" customFormat="1" ht="18" customHeight="1" x14ac:dyDescent="0.25">
      <c r="A72" s="84">
        <v>67</v>
      </c>
      <c r="B72" s="85">
        <f>ROUNDDOWN(($C$118+ROUNDDOWN(($A72*IF(501&lt;=$A72,$C$128,IF(101&lt;=$A72,$C$127,IF(51&lt;=$A72,$C$126,IF(31&lt;=$A72,$C$125,IF(21&lt;=$A72,$C$124,IF(11&lt;=$A72,$C$123,IF(1&lt;=$A72,$C$122,0)))))))),0))*1.1,0)</f>
        <v>26591</v>
      </c>
      <c r="C72" s="106">
        <f t="shared" si="22"/>
        <v>11715</v>
      </c>
      <c r="D72" s="111">
        <f t="shared" si="23"/>
        <v>38306</v>
      </c>
      <c r="E72" s="88">
        <f>ROUNDDOWN(($F$118+ROUNDDOWN(($A72*IF(501&lt;=$A72,$F$128,IF(101&lt;=$A72,$F$127,IF(51&lt;=$A72,$F$126,IF(31&lt;=$A72,$F$125,IF(21&lt;=$A72,$F$124,IF(11&lt;=$A72,$F$123,IF(1&lt;=$A72,$F$122,0)))))))),0))*1.1,0)</f>
        <v>28449</v>
      </c>
      <c r="F72" s="89">
        <f t="shared" si="24"/>
        <v>12498</v>
      </c>
      <c r="G72" s="90">
        <f t="shared" si="25"/>
        <v>40947</v>
      </c>
      <c r="H72" s="91">
        <f t="shared" si="26"/>
        <v>1858</v>
      </c>
      <c r="I72" s="92">
        <f t="shared" si="27"/>
        <v>783</v>
      </c>
      <c r="J72" s="93">
        <f t="shared" si="28"/>
        <v>2641</v>
      </c>
      <c r="K72" s="94">
        <f>ROUNDDOWN(($L$118+ROUNDDOWN(($A72*IF(501&lt;=$A72,$L$128,IF(101&lt;=$A72,$L$127,IF(51&lt;=$A72,$L$126,IF(31&lt;=$A72,$L$125,IF(21&lt;=$A72,$L$124,IF(11&lt;=$A72,$L$123,IF(1&lt;=$A72,$L$122,0)))))))),0))*1.1,0)</f>
        <v>30308</v>
      </c>
      <c r="L72" s="95">
        <f t="shared" si="29"/>
        <v>13355</v>
      </c>
      <c r="M72" s="96">
        <f t="shared" si="30"/>
        <v>43663</v>
      </c>
      <c r="N72" s="97">
        <f t="shared" si="31"/>
        <v>1859</v>
      </c>
      <c r="O72" s="98">
        <f t="shared" si="32"/>
        <v>857</v>
      </c>
      <c r="P72" s="99">
        <f t="shared" si="33"/>
        <v>2716</v>
      </c>
      <c r="Q72" s="100">
        <f>ROUNDDOWN(($R$118+ROUNDDOWN(($A72*IF(501&lt;=$A72,$R$128,IF(101&lt;=$A72,$R$127,IF(51&lt;=$A72,$R$126,IF(31&lt;=$A72,$R$125,IF(21&lt;=$A72,$R$124,IF(11&lt;=$A72,$R$123,IF(1&lt;=$A72,$R$122,0)))))))),0))*1.1,0)</f>
        <v>31880</v>
      </c>
      <c r="R72" s="101">
        <f t="shared" si="34"/>
        <v>14058</v>
      </c>
      <c r="S72" s="102">
        <f t="shared" si="35"/>
        <v>45938</v>
      </c>
      <c r="T72" s="103">
        <f t="shared" si="19"/>
        <v>1572</v>
      </c>
      <c r="U72" s="104">
        <f t="shared" si="19"/>
        <v>703</v>
      </c>
      <c r="V72" s="105">
        <f t="shared" si="19"/>
        <v>2275</v>
      </c>
      <c r="W72" s="106">
        <f t="shared" si="36"/>
        <v>5289</v>
      </c>
      <c r="X72" s="86">
        <f t="shared" si="36"/>
        <v>2343</v>
      </c>
      <c r="Y72" s="87">
        <f t="shared" si="36"/>
        <v>7632</v>
      </c>
      <c r="Z72" s="107">
        <f t="shared" si="37"/>
        <v>1.1989018840961227</v>
      </c>
      <c r="AA72" s="83">
        <f t="shared" si="37"/>
        <v>1.2</v>
      </c>
      <c r="AB72" s="83">
        <f t="shared" si="37"/>
        <v>1.199237717328878</v>
      </c>
    </row>
    <row r="73" spans="1:28" s="57" customFormat="1" ht="18" customHeight="1" x14ac:dyDescent="0.25">
      <c r="A73" s="84">
        <v>68</v>
      </c>
      <c r="B73" s="85">
        <f>ROUNDDOWN(($C$118+ROUNDDOWN(($A73*IF(501&lt;=$A73,$C$128,IF(101&lt;=$A73,$C$127,IF(51&lt;=$A73,$C$126,IF(31&lt;=$A73,$C$125,IF(21&lt;=$A73,$C$124,IF(11&lt;=$A73,$C$123,IF(1&lt;=$A73,$C$122,0)))))))),0))*1.1,0)</f>
        <v>26780</v>
      </c>
      <c r="C73" s="106">
        <f t="shared" si="22"/>
        <v>11880</v>
      </c>
      <c r="D73" s="111">
        <f t="shared" si="23"/>
        <v>38660</v>
      </c>
      <c r="E73" s="88">
        <f>ROUNDDOWN(($F$118+ROUNDDOWN(($A73*IF(501&lt;=$A73,$F$128,IF(101&lt;=$A73,$F$127,IF(51&lt;=$A73,$F$126,IF(31&lt;=$A73,$F$125,IF(21&lt;=$A73,$F$124,IF(11&lt;=$A73,$F$123,IF(1&lt;=$A73,$F$122,0)))))))),0))*1.1,0)</f>
        <v>28651</v>
      </c>
      <c r="F73" s="89">
        <f t="shared" si="24"/>
        <v>12674</v>
      </c>
      <c r="G73" s="90">
        <f t="shared" si="25"/>
        <v>41325</v>
      </c>
      <c r="H73" s="91">
        <f t="shared" si="26"/>
        <v>1871</v>
      </c>
      <c r="I73" s="92">
        <f t="shared" si="27"/>
        <v>794</v>
      </c>
      <c r="J73" s="93">
        <f t="shared" si="28"/>
        <v>2665</v>
      </c>
      <c r="K73" s="94">
        <f>ROUNDDOWN(($L$118+ROUNDDOWN(($A73*IF(501&lt;=$A73,$L$128,IF(101&lt;=$A73,$L$127,IF(51&lt;=$A73,$L$126,IF(31&lt;=$A73,$L$125,IF(21&lt;=$A73,$L$124,IF(11&lt;=$A73,$L$123,IF(1&lt;=$A73,$L$122,0)))))))),0))*1.1,0)</f>
        <v>30523</v>
      </c>
      <c r="L73" s="95">
        <f t="shared" si="29"/>
        <v>13543</v>
      </c>
      <c r="M73" s="96">
        <f t="shared" si="30"/>
        <v>44066</v>
      </c>
      <c r="N73" s="97">
        <f t="shared" si="31"/>
        <v>1872</v>
      </c>
      <c r="O73" s="98">
        <f t="shared" si="32"/>
        <v>869</v>
      </c>
      <c r="P73" s="99">
        <f t="shared" si="33"/>
        <v>2741</v>
      </c>
      <c r="Q73" s="100">
        <f>ROUNDDOWN(($R$118+ROUNDDOWN(($A73*IF(501&lt;=$A73,$R$128,IF(101&lt;=$A73,$R$127,IF(51&lt;=$A73,$R$126,IF(31&lt;=$A73,$R$125,IF(21&lt;=$A73,$R$124,IF(11&lt;=$A73,$R$123,IF(1&lt;=$A73,$R$122,0)))))))),0))*1.1,0)</f>
        <v>32106</v>
      </c>
      <c r="R73" s="101">
        <f t="shared" si="34"/>
        <v>14256</v>
      </c>
      <c r="S73" s="102">
        <f t="shared" si="35"/>
        <v>46362</v>
      </c>
      <c r="T73" s="103">
        <f t="shared" si="19"/>
        <v>1583</v>
      </c>
      <c r="U73" s="104">
        <f t="shared" si="19"/>
        <v>713</v>
      </c>
      <c r="V73" s="105">
        <f t="shared" si="19"/>
        <v>2296</v>
      </c>
      <c r="W73" s="106">
        <f t="shared" si="36"/>
        <v>5326</v>
      </c>
      <c r="X73" s="86">
        <f t="shared" si="36"/>
        <v>2376</v>
      </c>
      <c r="Y73" s="87">
        <f t="shared" si="36"/>
        <v>7702</v>
      </c>
      <c r="Z73" s="107">
        <f t="shared" si="37"/>
        <v>1.1988797610156834</v>
      </c>
      <c r="AA73" s="83">
        <f t="shared" si="37"/>
        <v>1.2</v>
      </c>
      <c r="AB73" s="83">
        <f t="shared" si="37"/>
        <v>1.1992240041386446</v>
      </c>
    </row>
    <row r="74" spans="1:28" s="57" customFormat="1" ht="18" customHeight="1" x14ac:dyDescent="0.25">
      <c r="A74" s="84">
        <v>69</v>
      </c>
      <c r="B74" s="85">
        <f>ROUNDDOWN(($C$118+ROUNDDOWN(($A74*IF(501&lt;=$A74,$C$128,IF(101&lt;=$A74,$C$127,IF(51&lt;=$A74,$C$126,IF(31&lt;=$A74,$C$125,IF(21&lt;=$A74,$C$124,IF(11&lt;=$A74,$C$123,IF(1&lt;=$A74,$C$122,0)))))))),0))*1.1,0)</f>
        <v>26969</v>
      </c>
      <c r="C74" s="106">
        <f t="shared" si="22"/>
        <v>12045</v>
      </c>
      <c r="D74" s="111">
        <f t="shared" si="23"/>
        <v>39014</v>
      </c>
      <c r="E74" s="88">
        <f>ROUNDDOWN(($F$118+ROUNDDOWN(($A74*IF(501&lt;=$A74,$F$128,IF(101&lt;=$A74,$F$127,IF(51&lt;=$A74,$F$126,IF(31&lt;=$A74,$F$125,IF(21&lt;=$A74,$F$124,IF(11&lt;=$A74,$F$123,IF(1&lt;=$A74,$F$122,0)))))))),0))*1.1,0)</f>
        <v>28854</v>
      </c>
      <c r="F74" s="89">
        <f t="shared" si="24"/>
        <v>12850</v>
      </c>
      <c r="G74" s="90">
        <f t="shared" si="25"/>
        <v>41704</v>
      </c>
      <c r="H74" s="91">
        <f t="shared" si="26"/>
        <v>1885</v>
      </c>
      <c r="I74" s="92">
        <f t="shared" si="27"/>
        <v>805</v>
      </c>
      <c r="J74" s="93">
        <f t="shared" si="28"/>
        <v>2690</v>
      </c>
      <c r="K74" s="94">
        <f>ROUNDDOWN(($L$118+ROUNDDOWN(($A74*IF(501&lt;=$A74,$L$128,IF(101&lt;=$A74,$L$127,IF(51&lt;=$A74,$L$126,IF(31&lt;=$A74,$L$125,IF(21&lt;=$A74,$L$124,IF(11&lt;=$A74,$L$123,IF(1&lt;=$A74,$L$122,0)))))))),0))*1.1,0)</f>
        <v>30739</v>
      </c>
      <c r="L74" s="95">
        <f t="shared" si="29"/>
        <v>13731</v>
      </c>
      <c r="M74" s="96">
        <f t="shared" si="30"/>
        <v>44470</v>
      </c>
      <c r="N74" s="97">
        <f t="shared" si="31"/>
        <v>1885</v>
      </c>
      <c r="O74" s="98">
        <f t="shared" si="32"/>
        <v>881</v>
      </c>
      <c r="P74" s="99">
        <f t="shared" si="33"/>
        <v>2766</v>
      </c>
      <c r="Q74" s="100">
        <f>ROUNDDOWN(($R$118+ROUNDDOWN(($A74*IF(501&lt;=$A74,$R$128,IF(101&lt;=$A74,$R$127,IF(51&lt;=$A74,$R$126,IF(31&lt;=$A74,$R$125,IF(21&lt;=$A74,$R$124,IF(11&lt;=$A74,$R$123,IF(1&lt;=$A74,$R$122,0)))))))),0))*1.1,0)</f>
        <v>32333</v>
      </c>
      <c r="R74" s="101">
        <f t="shared" si="34"/>
        <v>14454</v>
      </c>
      <c r="S74" s="102">
        <f t="shared" si="35"/>
        <v>46787</v>
      </c>
      <c r="T74" s="103">
        <f t="shared" si="19"/>
        <v>1594</v>
      </c>
      <c r="U74" s="104">
        <f t="shared" si="19"/>
        <v>723</v>
      </c>
      <c r="V74" s="105">
        <f t="shared" si="19"/>
        <v>2317</v>
      </c>
      <c r="W74" s="106">
        <f t="shared" si="36"/>
        <v>5364</v>
      </c>
      <c r="X74" s="86">
        <f t="shared" si="36"/>
        <v>2409</v>
      </c>
      <c r="Y74" s="87">
        <f t="shared" si="36"/>
        <v>7773</v>
      </c>
      <c r="Z74" s="107">
        <f t="shared" si="37"/>
        <v>1.1988950276243093</v>
      </c>
      <c r="AA74" s="83">
        <f t="shared" si="37"/>
        <v>1.2</v>
      </c>
      <c r="AB74" s="83">
        <f t="shared" si="37"/>
        <v>1.1992361716306967</v>
      </c>
    </row>
    <row r="75" spans="1:28" s="57" customFormat="1" ht="18" customHeight="1" x14ac:dyDescent="0.25">
      <c r="A75" s="84">
        <v>70</v>
      </c>
      <c r="B75" s="85">
        <f>ROUNDDOWN(($C$118+ROUNDDOWN(($A75*IF(501&lt;=$A75,$C$128,IF(101&lt;=$A75,$C$127,IF(51&lt;=$A75,$C$126,IF(31&lt;=$A75,$C$125,IF(21&lt;=$A75,$C$124,IF(11&lt;=$A75,$C$123,IF(1&lt;=$A75,$C$122,0)))))))),0))*1.1,0)</f>
        <v>27159</v>
      </c>
      <c r="C75" s="106">
        <f t="shared" si="22"/>
        <v>12210</v>
      </c>
      <c r="D75" s="111">
        <f t="shared" si="23"/>
        <v>39369</v>
      </c>
      <c r="E75" s="88">
        <f>ROUNDDOWN(($F$118+ROUNDDOWN(($A75*IF(501&lt;=$A75,$F$128,IF(101&lt;=$A75,$F$127,IF(51&lt;=$A75,$F$126,IF(31&lt;=$A75,$F$125,IF(21&lt;=$A75,$F$124,IF(11&lt;=$A75,$F$123,IF(1&lt;=$A75,$F$122,0)))))))),0))*1.1,0)</f>
        <v>29056</v>
      </c>
      <c r="F75" s="89">
        <f t="shared" si="24"/>
        <v>13026</v>
      </c>
      <c r="G75" s="90">
        <f t="shared" si="25"/>
        <v>42082</v>
      </c>
      <c r="H75" s="91">
        <f t="shared" si="26"/>
        <v>1897</v>
      </c>
      <c r="I75" s="92">
        <f t="shared" si="27"/>
        <v>816</v>
      </c>
      <c r="J75" s="93">
        <f t="shared" si="28"/>
        <v>2713</v>
      </c>
      <c r="K75" s="94">
        <f>ROUNDDOWN(($L$118+ROUNDDOWN(($A75*IF(501&lt;=$A75,$L$128,IF(101&lt;=$A75,$L$127,IF(51&lt;=$A75,$L$126,IF(31&lt;=$A75,$L$125,IF(21&lt;=$A75,$L$124,IF(11&lt;=$A75,$L$123,IF(1&lt;=$A75,$L$122,0)))))))),0))*1.1,0)</f>
        <v>30955</v>
      </c>
      <c r="L75" s="95">
        <f t="shared" si="29"/>
        <v>13919</v>
      </c>
      <c r="M75" s="96">
        <f t="shared" si="30"/>
        <v>44874</v>
      </c>
      <c r="N75" s="97">
        <f t="shared" si="31"/>
        <v>1899</v>
      </c>
      <c r="O75" s="98">
        <f t="shared" si="32"/>
        <v>893</v>
      </c>
      <c r="P75" s="99">
        <f t="shared" si="33"/>
        <v>2792</v>
      </c>
      <c r="Q75" s="100">
        <f>ROUNDDOWN(($R$118+ROUNDDOWN(($A75*IF(501&lt;=$A75,$R$128,IF(101&lt;=$A75,$R$127,IF(51&lt;=$A75,$R$126,IF(31&lt;=$A75,$R$125,IF(21&lt;=$A75,$R$124,IF(11&lt;=$A75,$R$123,IF(1&lt;=$A75,$R$122,0)))))))),0))*1.1,0)</f>
        <v>32560</v>
      </c>
      <c r="R75" s="101">
        <f t="shared" si="34"/>
        <v>14652</v>
      </c>
      <c r="S75" s="102">
        <f t="shared" si="35"/>
        <v>47212</v>
      </c>
      <c r="T75" s="103">
        <f t="shared" si="19"/>
        <v>1605</v>
      </c>
      <c r="U75" s="104">
        <f t="shared" si="19"/>
        <v>733</v>
      </c>
      <c r="V75" s="105">
        <f t="shared" si="19"/>
        <v>2338</v>
      </c>
      <c r="W75" s="106">
        <f t="shared" si="36"/>
        <v>5401</v>
      </c>
      <c r="X75" s="86">
        <f t="shared" si="36"/>
        <v>2442</v>
      </c>
      <c r="Y75" s="87">
        <f t="shared" si="36"/>
        <v>7843</v>
      </c>
      <c r="Z75" s="107">
        <f t="shared" si="37"/>
        <v>1.1988659376265696</v>
      </c>
      <c r="AA75" s="83">
        <f t="shared" si="37"/>
        <v>1.2</v>
      </c>
      <c r="AB75" s="83">
        <f t="shared" si="37"/>
        <v>1.1992176585638445</v>
      </c>
    </row>
    <row r="76" spans="1:28" s="57" customFormat="1" ht="18" customHeight="1" x14ac:dyDescent="0.25">
      <c r="A76" s="84">
        <v>71</v>
      </c>
      <c r="B76" s="85">
        <f>ROUNDDOWN(($C$118+ROUNDDOWN(($A76*IF(501&lt;=$A76,$C$128,IF(101&lt;=$A76,$C$127,IF(51&lt;=$A76,$C$126,IF(31&lt;=$A76,$C$125,IF(21&lt;=$A76,$C$124,IF(11&lt;=$A76,$C$123,IF(1&lt;=$A76,$C$122,0)))))))),0))*1.1,0)</f>
        <v>27348</v>
      </c>
      <c r="C76" s="106">
        <f t="shared" si="22"/>
        <v>12375</v>
      </c>
      <c r="D76" s="111">
        <f t="shared" si="23"/>
        <v>39723</v>
      </c>
      <c r="E76" s="88">
        <f>ROUNDDOWN(($F$118+ROUNDDOWN(($A76*IF(501&lt;=$A76,$F$128,IF(101&lt;=$A76,$F$127,IF(51&lt;=$A76,$F$126,IF(31&lt;=$A76,$F$125,IF(21&lt;=$A76,$F$124,IF(11&lt;=$A76,$F$123,IF(1&lt;=$A76,$F$122,0)))))))),0))*1.1,0)</f>
        <v>29258</v>
      </c>
      <c r="F76" s="89">
        <f t="shared" si="24"/>
        <v>13202</v>
      </c>
      <c r="G76" s="90">
        <f t="shared" si="25"/>
        <v>42460</v>
      </c>
      <c r="H76" s="91">
        <f t="shared" si="26"/>
        <v>1910</v>
      </c>
      <c r="I76" s="92">
        <f t="shared" si="27"/>
        <v>827</v>
      </c>
      <c r="J76" s="93">
        <f t="shared" si="28"/>
        <v>2737</v>
      </c>
      <c r="K76" s="94">
        <f>ROUNDDOWN(($L$118+ROUNDDOWN(($A76*IF(501&lt;=$A76,$L$128,IF(101&lt;=$A76,$L$127,IF(51&lt;=$A76,$L$126,IF(31&lt;=$A76,$L$125,IF(21&lt;=$A76,$L$124,IF(11&lt;=$A76,$L$123,IF(1&lt;=$A76,$L$122,0)))))))),0))*1.1,0)</f>
        <v>31170</v>
      </c>
      <c r="L76" s="95">
        <f t="shared" si="29"/>
        <v>14107</v>
      </c>
      <c r="M76" s="96">
        <f t="shared" si="30"/>
        <v>45277</v>
      </c>
      <c r="N76" s="97">
        <f t="shared" si="31"/>
        <v>1912</v>
      </c>
      <c r="O76" s="98">
        <f t="shared" si="32"/>
        <v>905</v>
      </c>
      <c r="P76" s="99">
        <f t="shared" si="33"/>
        <v>2817</v>
      </c>
      <c r="Q76" s="100">
        <f>ROUNDDOWN(($R$118+ROUNDDOWN(($A76*IF(501&lt;=$A76,$R$128,IF(101&lt;=$A76,$R$127,IF(51&lt;=$A76,$R$126,IF(31&lt;=$A76,$R$125,IF(21&lt;=$A76,$R$124,IF(11&lt;=$A76,$R$123,IF(1&lt;=$A76,$R$122,0)))))))),0))*1.1,0)</f>
        <v>32786</v>
      </c>
      <c r="R76" s="101">
        <f t="shared" si="34"/>
        <v>14850</v>
      </c>
      <c r="S76" s="102">
        <f t="shared" si="35"/>
        <v>47636</v>
      </c>
      <c r="T76" s="103">
        <f t="shared" si="19"/>
        <v>1616</v>
      </c>
      <c r="U76" s="104">
        <f t="shared" si="19"/>
        <v>743</v>
      </c>
      <c r="V76" s="105">
        <f t="shared" si="19"/>
        <v>2359</v>
      </c>
      <c r="W76" s="106">
        <f t="shared" si="36"/>
        <v>5438</v>
      </c>
      <c r="X76" s="86">
        <f t="shared" si="36"/>
        <v>2475</v>
      </c>
      <c r="Y76" s="87">
        <f t="shared" si="36"/>
        <v>7913</v>
      </c>
      <c r="Z76" s="107">
        <f t="shared" si="37"/>
        <v>1.1988445224513675</v>
      </c>
      <c r="AA76" s="83">
        <f t="shared" si="37"/>
        <v>1.2</v>
      </c>
      <c r="AB76" s="83">
        <f t="shared" si="37"/>
        <v>1.1992044911008735</v>
      </c>
    </row>
    <row r="77" spans="1:28" s="57" customFormat="1" ht="18" customHeight="1" x14ac:dyDescent="0.25">
      <c r="A77" s="84">
        <v>72</v>
      </c>
      <c r="B77" s="85">
        <f>ROUNDDOWN(($C$118+ROUNDDOWN(($A77*IF(501&lt;=$A77,$C$128,IF(101&lt;=$A77,$C$127,IF(51&lt;=$A77,$C$126,IF(31&lt;=$A77,$C$125,IF(21&lt;=$A77,$C$124,IF(11&lt;=$A77,$C$123,IF(1&lt;=$A77,$C$122,0)))))))),0))*1.1,0)</f>
        <v>27537</v>
      </c>
      <c r="C77" s="106">
        <f t="shared" si="22"/>
        <v>12540</v>
      </c>
      <c r="D77" s="111">
        <f t="shared" si="23"/>
        <v>40077</v>
      </c>
      <c r="E77" s="88">
        <f>ROUNDDOWN(($F$118+ROUNDDOWN(($A77*IF(501&lt;=$A77,$F$128,IF(101&lt;=$A77,$F$127,IF(51&lt;=$A77,$F$126,IF(31&lt;=$A77,$F$125,IF(21&lt;=$A77,$F$124,IF(11&lt;=$A77,$F$123,IF(1&lt;=$A77,$F$122,0)))))))),0))*1.1,0)</f>
        <v>29461</v>
      </c>
      <c r="F77" s="89">
        <f t="shared" si="24"/>
        <v>13378</v>
      </c>
      <c r="G77" s="90">
        <f t="shared" si="25"/>
        <v>42839</v>
      </c>
      <c r="H77" s="91">
        <f t="shared" si="26"/>
        <v>1924</v>
      </c>
      <c r="I77" s="92">
        <f t="shared" si="27"/>
        <v>838</v>
      </c>
      <c r="J77" s="93">
        <f t="shared" si="28"/>
        <v>2762</v>
      </c>
      <c r="K77" s="94">
        <f>ROUNDDOWN(($L$118+ROUNDDOWN(($A77*IF(501&lt;=$A77,$L$128,IF(101&lt;=$A77,$L$127,IF(51&lt;=$A77,$L$126,IF(31&lt;=$A77,$L$125,IF(21&lt;=$A77,$L$124,IF(11&lt;=$A77,$L$123,IF(1&lt;=$A77,$L$122,0)))))))),0))*1.1,0)</f>
        <v>31386</v>
      </c>
      <c r="L77" s="95">
        <f t="shared" si="29"/>
        <v>14295</v>
      </c>
      <c r="M77" s="96">
        <f t="shared" si="30"/>
        <v>45681</v>
      </c>
      <c r="N77" s="97">
        <f t="shared" si="31"/>
        <v>1925</v>
      </c>
      <c r="O77" s="98">
        <f t="shared" si="32"/>
        <v>917</v>
      </c>
      <c r="P77" s="99">
        <f t="shared" si="33"/>
        <v>2842</v>
      </c>
      <c r="Q77" s="100">
        <f>ROUNDDOWN(($R$118+ROUNDDOWN(($A77*IF(501&lt;=$A77,$R$128,IF(101&lt;=$A77,$R$127,IF(51&lt;=$A77,$R$126,IF(31&lt;=$A77,$R$125,IF(21&lt;=$A77,$R$124,IF(11&lt;=$A77,$R$123,IF(1&lt;=$A77,$R$122,0)))))))),0))*1.1,0)</f>
        <v>33013</v>
      </c>
      <c r="R77" s="101">
        <f t="shared" si="34"/>
        <v>15048</v>
      </c>
      <c r="S77" s="102">
        <f t="shared" si="35"/>
        <v>48061</v>
      </c>
      <c r="T77" s="103">
        <f t="shared" si="19"/>
        <v>1627</v>
      </c>
      <c r="U77" s="104">
        <f t="shared" si="19"/>
        <v>753</v>
      </c>
      <c r="V77" s="105">
        <f t="shared" si="19"/>
        <v>2380</v>
      </c>
      <c r="W77" s="106">
        <f t="shared" si="36"/>
        <v>5476</v>
      </c>
      <c r="X77" s="86">
        <f t="shared" si="36"/>
        <v>2508</v>
      </c>
      <c r="Y77" s="87">
        <f t="shared" si="36"/>
        <v>7984</v>
      </c>
      <c r="Z77" s="107">
        <f t="shared" si="37"/>
        <v>1.198859716018448</v>
      </c>
      <c r="AA77" s="83">
        <f t="shared" si="37"/>
        <v>1.2</v>
      </c>
      <c r="AB77" s="83">
        <f t="shared" si="37"/>
        <v>1.1992165082216732</v>
      </c>
    </row>
    <row r="78" spans="1:28" s="57" customFormat="1" ht="18" customHeight="1" x14ac:dyDescent="0.25">
      <c r="A78" s="84">
        <v>73</v>
      </c>
      <c r="B78" s="85">
        <f>ROUNDDOWN(($C$118+ROUNDDOWN(($A78*IF(501&lt;=$A78,$C$128,IF(101&lt;=$A78,$C$127,IF(51&lt;=$A78,$C$126,IF(31&lt;=$A78,$C$125,IF(21&lt;=$A78,$C$124,IF(11&lt;=$A78,$C$123,IF(1&lt;=$A78,$C$122,0)))))))),0))*1.1,0)</f>
        <v>27726</v>
      </c>
      <c r="C78" s="106">
        <f t="shared" si="22"/>
        <v>12705</v>
      </c>
      <c r="D78" s="111">
        <f t="shared" si="23"/>
        <v>40431</v>
      </c>
      <c r="E78" s="88">
        <f>ROUNDDOWN(($F$118+ROUNDDOWN(($A78*IF(501&lt;=$A78,$F$128,IF(101&lt;=$A78,$F$127,IF(51&lt;=$A78,$F$126,IF(31&lt;=$A78,$F$125,IF(21&lt;=$A78,$F$124,IF(11&lt;=$A78,$F$123,IF(1&lt;=$A78,$F$122,0)))))))),0))*1.1,0)</f>
        <v>29663</v>
      </c>
      <c r="F78" s="89">
        <f t="shared" si="24"/>
        <v>13554</v>
      </c>
      <c r="G78" s="90">
        <f t="shared" si="25"/>
        <v>43217</v>
      </c>
      <c r="H78" s="91">
        <f t="shared" si="26"/>
        <v>1937</v>
      </c>
      <c r="I78" s="92">
        <f t="shared" si="27"/>
        <v>849</v>
      </c>
      <c r="J78" s="93">
        <f t="shared" si="28"/>
        <v>2786</v>
      </c>
      <c r="K78" s="94">
        <f>ROUNDDOWN(($L$118+ROUNDDOWN(($A78*IF(501&lt;=$A78,$L$128,IF(101&lt;=$A78,$L$127,IF(51&lt;=$A78,$L$126,IF(31&lt;=$A78,$L$125,IF(21&lt;=$A78,$L$124,IF(11&lt;=$A78,$L$123,IF(1&lt;=$A78,$L$122,0)))))))),0))*1.1,0)</f>
        <v>31601</v>
      </c>
      <c r="L78" s="95">
        <f t="shared" si="29"/>
        <v>14483</v>
      </c>
      <c r="M78" s="96">
        <f t="shared" si="30"/>
        <v>46084</v>
      </c>
      <c r="N78" s="97">
        <f t="shared" si="31"/>
        <v>1938</v>
      </c>
      <c r="O78" s="98">
        <f t="shared" si="32"/>
        <v>929</v>
      </c>
      <c r="P78" s="99">
        <f t="shared" si="33"/>
        <v>2867</v>
      </c>
      <c r="Q78" s="100">
        <f>ROUNDDOWN(($R$118+ROUNDDOWN(($A78*IF(501&lt;=$A78,$R$128,IF(101&lt;=$A78,$R$127,IF(51&lt;=$A78,$R$126,IF(31&lt;=$A78,$R$125,IF(21&lt;=$A78,$R$124,IF(11&lt;=$A78,$R$123,IF(1&lt;=$A78,$R$122,0)))))))),0))*1.1,0)</f>
        <v>33239</v>
      </c>
      <c r="R78" s="101">
        <f t="shared" si="34"/>
        <v>15246</v>
      </c>
      <c r="S78" s="102">
        <f t="shared" si="35"/>
        <v>48485</v>
      </c>
      <c r="T78" s="103">
        <f t="shared" si="19"/>
        <v>1638</v>
      </c>
      <c r="U78" s="104">
        <f t="shared" si="19"/>
        <v>763</v>
      </c>
      <c r="V78" s="105">
        <f t="shared" si="19"/>
        <v>2401</v>
      </c>
      <c r="W78" s="106">
        <f t="shared" si="36"/>
        <v>5513</v>
      </c>
      <c r="X78" s="86">
        <f t="shared" si="36"/>
        <v>2541</v>
      </c>
      <c r="Y78" s="87">
        <f t="shared" si="36"/>
        <v>8054</v>
      </c>
      <c r="Z78" s="107">
        <f t="shared" si="37"/>
        <v>1.1988386352160427</v>
      </c>
      <c r="AA78" s="83">
        <f t="shared" si="37"/>
        <v>1.2</v>
      </c>
      <c r="AB78" s="83">
        <f t="shared" si="37"/>
        <v>1.1992035814103039</v>
      </c>
    </row>
    <row r="79" spans="1:28" s="57" customFormat="1" ht="18" customHeight="1" x14ac:dyDescent="0.25">
      <c r="A79" s="84">
        <v>74</v>
      </c>
      <c r="B79" s="85">
        <f>ROUNDDOWN(($C$118+ROUNDDOWN(($A79*IF(501&lt;=$A79,$C$128,IF(101&lt;=$A79,$C$127,IF(51&lt;=$A79,$C$126,IF(31&lt;=$A79,$C$125,IF(21&lt;=$A79,$C$124,IF(11&lt;=$A79,$C$123,IF(1&lt;=$A79,$C$122,0)))))))),0))*1.1,0)</f>
        <v>27915</v>
      </c>
      <c r="C79" s="106">
        <f t="shared" si="22"/>
        <v>12870</v>
      </c>
      <c r="D79" s="111">
        <f t="shared" si="23"/>
        <v>40785</v>
      </c>
      <c r="E79" s="88">
        <f>ROUNDDOWN(($F$118+ROUNDDOWN(($A79*IF(501&lt;=$A79,$F$128,IF(101&lt;=$A79,$F$127,IF(51&lt;=$A79,$F$126,IF(31&lt;=$A79,$F$125,IF(21&lt;=$A79,$F$124,IF(11&lt;=$A79,$F$123,IF(1&lt;=$A79,$F$122,0)))))))),0))*1.1,0)</f>
        <v>29866</v>
      </c>
      <c r="F79" s="89">
        <f t="shared" si="24"/>
        <v>13730</v>
      </c>
      <c r="G79" s="90">
        <f t="shared" si="25"/>
        <v>43596</v>
      </c>
      <c r="H79" s="91">
        <f t="shared" si="26"/>
        <v>1951</v>
      </c>
      <c r="I79" s="92">
        <f t="shared" si="27"/>
        <v>860</v>
      </c>
      <c r="J79" s="93">
        <f t="shared" si="28"/>
        <v>2811</v>
      </c>
      <c r="K79" s="94">
        <f>ROUNDDOWN(($L$118+ROUNDDOWN(($A79*IF(501&lt;=$A79,$L$128,IF(101&lt;=$A79,$L$127,IF(51&lt;=$A79,$L$126,IF(31&lt;=$A79,$L$125,IF(21&lt;=$A79,$L$124,IF(11&lt;=$A79,$L$123,IF(1&lt;=$A79,$L$122,0)))))))),0))*1.1,0)</f>
        <v>31817</v>
      </c>
      <c r="L79" s="95">
        <f t="shared" si="29"/>
        <v>14671</v>
      </c>
      <c r="M79" s="96">
        <f t="shared" si="30"/>
        <v>46488</v>
      </c>
      <c r="N79" s="97">
        <f t="shared" si="31"/>
        <v>1951</v>
      </c>
      <c r="O79" s="98">
        <f t="shared" si="32"/>
        <v>941</v>
      </c>
      <c r="P79" s="99">
        <f t="shared" si="33"/>
        <v>2892</v>
      </c>
      <c r="Q79" s="100">
        <f>ROUNDDOWN(($R$118+ROUNDDOWN(($A79*IF(501&lt;=$A79,$R$128,IF(101&lt;=$A79,$R$127,IF(51&lt;=$A79,$R$126,IF(31&lt;=$A79,$R$125,IF(21&lt;=$A79,$R$124,IF(11&lt;=$A79,$R$123,IF(1&lt;=$A79,$R$122,0)))))))),0))*1.1,0)</f>
        <v>33466</v>
      </c>
      <c r="R79" s="101">
        <f t="shared" si="34"/>
        <v>15444</v>
      </c>
      <c r="S79" s="102">
        <f t="shared" si="35"/>
        <v>48910</v>
      </c>
      <c r="T79" s="103">
        <f t="shared" si="19"/>
        <v>1649</v>
      </c>
      <c r="U79" s="104">
        <f t="shared" si="19"/>
        <v>773</v>
      </c>
      <c r="V79" s="105">
        <f t="shared" si="19"/>
        <v>2422</v>
      </c>
      <c r="W79" s="106">
        <f t="shared" si="36"/>
        <v>5551</v>
      </c>
      <c r="X79" s="86">
        <f t="shared" si="36"/>
        <v>2574</v>
      </c>
      <c r="Y79" s="87">
        <f t="shared" si="36"/>
        <v>8125</v>
      </c>
      <c r="Z79" s="107">
        <f t="shared" si="37"/>
        <v>1.198853662905248</v>
      </c>
      <c r="AA79" s="83">
        <f t="shared" si="37"/>
        <v>1.2</v>
      </c>
      <c r="AB79" s="83">
        <f t="shared" si="37"/>
        <v>1.1992153978178253</v>
      </c>
    </row>
    <row r="80" spans="1:28" s="57" customFormat="1" ht="18" customHeight="1" x14ac:dyDescent="0.25">
      <c r="A80" s="84">
        <v>75</v>
      </c>
      <c r="B80" s="85">
        <f>ROUNDDOWN(($C$118+ROUNDDOWN(($A80*IF(501&lt;=$A80,$C$128,IF(101&lt;=$A80,$C$127,IF(51&lt;=$A80,$C$126,IF(31&lt;=$A80,$C$125,IF(21&lt;=$A80,$C$124,IF(11&lt;=$A80,$C$123,IF(1&lt;=$A80,$C$122,0)))))))),0))*1.1,0)</f>
        <v>28105</v>
      </c>
      <c r="C80" s="106">
        <f t="shared" si="22"/>
        <v>13035</v>
      </c>
      <c r="D80" s="111">
        <f t="shared" si="23"/>
        <v>41140</v>
      </c>
      <c r="E80" s="88">
        <f>ROUNDDOWN(($F$118+ROUNDDOWN(($A80*IF(501&lt;=$A80,$F$128,IF(101&lt;=$A80,$F$127,IF(51&lt;=$A80,$F$126,IF(31&lt;=$A80,$F$125,IF(21&lt;=$A80,$F$124,IF(11&lt;=$A80,$F$123,IF(1&lt;=$A80,$F$122,0)))))))),0))*1.1,0)</f>
        <v>30068</v>
      </c>
      <c r="F80" s="89">
        <f t="shared" si="24"/>
        <v>13906</v>
      </c>
      <c r="G80" s="90">
        <f t="shared" si="25"/>
        <v>43974</v>
      </c>
      <c r="H80" s="91">
        <f t="shared" si="26"/>
        <v>1963</v>
      </c>
      <c r="I80" s="92">
        <f t="shared" si="27"/>
        <v>871</v>
      </c>
      <c r="J80" s="93">
        <f t="shared" si="28"/>
        <v>2834</v>
      </c>
      <c r="K80" s="94">
        <f>ROUNDDOWN(($L$118+ROUNDDOWN(($A80*IF(501&lt;=$A80,$L$128,IF(101&lt;=$A80,$L$127,IF(51&lt;=$A80,$L$126,IF(31&lt;=$A80,$L$125,IF(21&lt;=$A80,$L$124,IF(11&lt;=$A80,$L$123,IF(1&lt;=$A80,$L$122,0)))))))),0))*1.1,0)</f>
        <v>32033</v>
      </c>
      <c r="L80" s="95">
        <f t="shared" si="29"/>
        <v>14859</v>
      </c>
      <c r="M80" s="96">
        <f t="shared" si="30"/>
        <v>46892</v>
      </c>
      <c r="N80" s="97">
        <f t="shared" si="31"/>
        <v>1965</v>
      </c>
      <c r="O80" s="98">
        <f t="shared" si="32"/>
        <v>953</v>
      </c>
      <c r="P80" s="99">
        <f t="shared" si="33"/>
        <v>2918</v>
      </c>
      <c r="Q80" s="100">
        <f>ROUNDDOWN(($R$118+ROUNDDOWN(($A80*IF(501&lt;=$A80,$R$128,IF(101&lt;=$A80,$R$127,IF(51&lt;=$A80,$R$126,IF(31&lt;=$A80,$R$125,IF(21&lt;=$A80,$R$124,IF(11&lt;=$A80,$R$123,IF(1&lt;=$A80,$R$122,0)))))))),0))*1.1,0)</f>
        <v>33693</v>
      </c>
      <c r="R80" s="101">
        <f t="shared" si="34"/>
        <v>15642</v>
      </c>
      <c r="S80" s="102">
        <f t="shared" si="35"/>
        <v>49335</v>
      </c>
      <c r="T80" s="103">
        <f t="shared" si="19"/>
        <v>1660</v>
      </c>
      <c r="U80" s="104">
        <f t="shared" si="19"/>
        <v>783</v>
      </c>
      <c r="V80" s="105">
        <f t="shared" si="19"/>
        <v>2443</v>
      </c>
      <c r="W80" s="106">
        <f t="shared" si="36"/>
        <v>5588</v>
      </c>
      <c r="X80" s="86">
        <f t="shared" si="36"/>
        <v>2607</v>
      </c>
      <c r="Y80" s="87">
        <f t="shared" si="36"/>
        <v>8195</v>
      </c>
      <c r="Z80" s="107">
        <f t="shared" si="37"/>
        <v>1.198825831702544</v>
      </c>
      <c r="AA80" s="83">
        <f t="shared" si="37"/>
        <v>1.2</v>
      </c>
      <c r="AB80" s="83">
        <f t="shared" si="37"/>
        <v>1.1991978609625669</v>
      </c>
    </row>
    <row r="81" spans="1:28" s="57" customFormat="1" ht="18" customHeight="1" x14ac:dyDescent="0.25">
      <c r="A81" s="84">
        <v>76</v>
      </c>
      <c r="B81" s="85">
        <f>ROUNDDOWN(($C$118+ROUNDDOWN(($A81*IF(501&lt;=$A81,$C$128,IF(101&lt;=$A81,$C$127,IF(51&lt;=$A81,$C$126,IF(31&lt;=$A81,$C$125,IF(21&lt;=$A81,$C$124,IF(11&lt;=$A81,$C$123,IF(1&lt;=$A81,$C$122,0)))))))),0))*1.1,0)</f>
        <v>28294</v>
      </c>
      <c r="C81" s="106">
        <f t="shared" si="22"/>
        <v>13200</v>
      </c>
      <c r="D81" s="111">
        <f t="shared" si="23"/>
        <v>41494</v>
      </c>
      <c r="E81" s="88">
        <f>ROUNDDOWN(($F$118+ROUNDDOWN(($A81*IF(501&lt;=$A81,$F$128,IF(101&lt;=$A81,$F$127,IF(51&lt;=$A81,$F$126,IF(31&lt;=$A81,$F$125,IF(21&lt;=$A81,$F$124,IF(11&lt;=$A81,$F$123,IF(1&lt;=$A81,$F$122,0)))))))),0))*1.1,0)</f>
        <v>30270</v>
      </c>
      <c r="F81" s="89">
        <f t="shared" si="24"/>
        <v>14082</v>
      </c>
      <c r="G81" s="90">
        <f t="shared" si="25"/>
        <v>44352</v>
      </c>
      <c r="H81" s="91">
        <f t="shared" si="26"/>
        <v>1976</v>
      </c>
      <c r="I81" s="92">
        <f t="shared" si="27"/>
        <v>882</v>
      </c>
      <c r="J81" s="93">
        <f t="shared" si="28"/>
        <v>2858</v>
      </c>
      <c r="K81" s="94">
        <f>ROUNDDOWN(($L$118+ROUNDDOWN(($A81*IF(501&lt;=$A81,$L$128,IF(101&lt;=$A81,$L$127,IF(51&lt;=$A81,$L$126,IF(31&lt;=$A81,$L$125,IF(21&lt;=$A81,$L$124,IF(11&lt;=$A81,$L$123,IF(1&lt;=$A81,$L$122,0)))))))),0))*1.1,0)</f>
        <v>32248</v>
      </c>
      <c r="L81" s="95">
        <f t="shared" si="29"/>
        <v>15048</v>
      </c>
      <c r="M81" s="96">
        <f t="shared" si="30"/>
        <v>47296</v>
      </c>
      <c r="N81" s="97">
        <f t="shared" si="31"/>
        <v>1978</v>
      </c>
      <c r="O81" s="98">
        <f t="shared" si="32"/>
        <v>966</v>
      </c>
      <c r="P81" s="99">
        <f t="shared" si="33"/>
        <v>2944</v>
      </c>
      <c r="Q81" s="100">
        <f>ROUNDDOWN(($R$118+ROUNDDOWN(($A81*IF(501&lt;=$A81,$R$128,IF(101&lt;=$A81,$R$127,IF(51&lt;=$A81,$R$126,IF(31&lt;=$A81,$R$125,IF(21&lt;=$A81,$R$124,IF(11&lt;=$A81,$R$123,IF(1&lt;=$A81,$R$122,0)))))))),0))*1.1,0)</f>
        <v>33919</v>
      </c>
      <c r="R81" s="101">
        <f t="shared" si="34"/>
        <v>15840</v>
      </c>
      <c r="S81" s="102">
        <f t="shared" si="35"/>
        <v>49759</v>
      </c>
      <c r="T81" s="103">
        <f t="shared" si="19"/>
        <v>1671</v>
      </c>
      <c r="U81" s="104">
        <f t="shared" si="19"/>
        <v>792</v>
      </c>
      <c r="V81" s="105">
        <f t="shared" si="19"/>
        <v>2463</v>
      </c>
      <c r="W81" s="106">
        <f t="shared" si="36"/>
        <v>5625</v>
      </c>
      <c r="X81" s="86">
        <f t="shared" si="36"/>
        <v>2640</v>
      </c>
      <c r="Y81" s="87">
        <f t="shared" si="36"/>
        <v>8265</v>
      </c>
      <c r="Z81" s="107">
        <f t="shared" si="37"/>
        <v>1.1988054004382556</v>
      </c>
      <c r="AA81" s="83">
        <f t="shared" si="37"/>
        <v>1.2</v>
      </c>
      <c r="AB81" s="83">
        <f t="shared" si="37"/>
        <v>1.1991854243987083</v>
      </c>
    </row>
    <row r="82" spans="1:28" s="57" customFormat="1" ht="18" customHeight="1" x14ac:dyDescent="0.25">
      <c r="A82" s="84">
        <v>77</v>
      </c>
      <c r="B82" s="85">
        <f>ROUNDDOWN(($C$118+ROUNDDOWN(($A82*IF(501&lt;=$A82,$C$128,IF(101&lt;=$A82,$C$127,IF(51&lt;=$A82,$C$126,IF(31&lt;=$A82,$C$125,IF(21&lt;=$A82,$C$124,IF(11&lt;=$A82,$C$123,IF(1&lt;=$A82,$C$122,0)))))))),0))*1.1,0)</f>
        <v>28483</v>
      </c>
      <c r="C82" s="106">
        <f t="shared" si="22"/>
        <v>13365</v>
      </c>
      <c r="D82" s="111">
        <f t="shared" si="23"/>
        <v>41848</v>
      </c>
      <c r="E82" s="88">
        <f>ROUNDDOWN(($F$118+ROUNDDOWN(($A82*IF(501&lt;=$A82,$F$128,IF(101&lt;=$A82,$F$127,IF(51&lt;=$A82,$F$126,IF(31&lt;=$A82,$F$125,IF(21&lt;=$A82,$F$124,IF(11&lt;=$A82,$F$123,IF(1&lt;=$A82,$F$122,0)))))))),0))*1.1,0)</f>
        <v>30473</v>
      </c>
      <c r="F82" s="89">
        <f t="shared" si="24"/>
        <v>14258</v>
      </c>
      <c r="G82" s="90">
        <f t="shared" si="25"/>
        <v>44731</v>
      </c>
      <c r="H82" s="91">
        <f t="shared" si="26"/>
        <v>1990</v>
      </c>
      <c r="I82" s="92">
        <f t="shared" si="27"/>
        <v>893</v>
      </c>
      <c r="J82" s="93">
        <f t="shared" si="28"/>
        <v>2883</v>
      </c>
      <c r="K82" s="94">
        <f>ROUNDDOWN(($L$118+ROUNDDOWN(($A82*IF(501&lt;=$A82,$L$128,IF(101&lt;=$A82,$L$127,IF(51&lt;=$A82,$L$126,IF(31&lt;=$A82,$L$125,IF(21&lt;=$A82,$L$124,IF(11&lt;=$A82,$L$123,IF(1&lt;=$A82,$L$122,0)))))))),0))*1.1,0)</f>
        <v>32464</v>
      </c>
      <c r="L82" s="95">
        <f t="shared" si="29"/>
        <v>15236</v>
      </c>
      <c r="M82" s="96">
        <f t="shared" si="30"/>
        <v>47700</v>
      </c>
      <c r="N82" s="97">
        <f t="shared" si="31"/>
        <v>1991</v>
      </c>
      <c r="O82" s="98">
        <f t="shared" si="32"/>
        <v>978</v>
      </c>
      <c r="P82" s="99">
        <f t="shared" si="33"/>
        <v>2969</v>
      </c>
      <c r="Q82" s="100">
        <f>ROUNDDOWN(($R$118+ROUNDDOWN(($A82*IF(501&lt;=$A82,$R$128,IF(101&lt;=$A82,$R$127,IF(51&lt;=$A82,$R$126,IF(31&lt;=$A82,$R$125,IF(21&lt;=$A82,$R$124,IF(11&lt;=$A82,$R$123,IF(1&lt;=$A82,$R$122,0)))))))),0))*1.1,0)</f>
        <v>34146</v>
      </c>
      <c r="R82" s="101">
        <f t="shared" si="34"/>
        <v>16038</v>
      </c>
      <c r="S82" s="102">
        <f t="shared" si="35"/>
        <v>50184</v>
      </c>
      <c r="T82" s="103">
        <f t="shared" si="19"/>
        <v>1682</v>
      </c>
      <c r="U82" s="104">
        <f t="shared" si="19"/>
        <v>802</v>
      </c>
      <c r="V82" s="105">
        <f t="shared" si="19"/>
        <v>2484</v>
      </c>
      <c r="W82" s="106">
        <f t="shared" si="36"/>
        <v>5663</v>
      </c>
      <c r="X82" s="86">
        <f t="shared" si="36"/>
        <v>2673</v>
      </c>
      <c r="Y82" s="87">
        <f t="shared" si="36"/>
        <v>8336</v>
      </c>
      <c r="Z82" s="107">
        <f t="shared" si="37"/>
        <v>1.1988203489800935</v>
      </c>
      <c r="AA82" s="83">
        <f t="shared" si="37"/>
        <v>1.2</v>
      </c>
      <c r="AB82" s="83">
        <f t="shared" si="37"/>
        <v>1.1991970942458421</v>
      </c>
    </row>
    <row r="83" spans="1:28" s="57" customFormat="1" ht="18" customHeight="1" x14ac:dyDescent="0.25">
      <c r="A83" s="84">
        <v>78</v>
      </c>
      <c r="B83" s="85">
        <f>ROUNDDOWN(($C$118+ROUNDDOWN(($A83*IF(501&lt;=$A83,$C$128,IF(101&lt;=$A83,$C$127,IF(51&lt;=$A83,$C$126,IF(31&lt;=$A83,$C$125,IF(21&lt;=$A83,$C$124,IF(11&lt;=$A83,$C$123,IF(1&lt;=$A83,$C$122,0)))))))),0))*1.1,0)</f>
        <v>28672</v>
      </c>
      <c r="C83" s="106">
        <f t="shared" si="22"/>
        <v>13530</v>
      </c>
      <c r="D83" s="111">
        <f t="shared" si="23"/>
        <v>42202</v>
      </c>
      <c r="E83" s="88">
        <f>ROUNDDOWN(($F$118+ROUNDDOWN(($A83*IF(501&lt;=$A83,$F$128,IF(101&lt;=$A83,$F$127,IF(51&lt;=$A83,$F$126,IF(31&lt;=$A83,$F$125,IF(21&lt;=$A83,$F$124,IF(11&lt;=$A83,$F$123,IF(1&lt;=$A83,$F$122,0)))))))),0))*1.1,0)</f>
        <v>30675</v>
      </c>
      <c r="F83" s="89">
        <f t="shared" si="24"/>
        <v>14434</v>
      </c>
      <c r="G83" s="90">
        <f t="shared" si="25"/>
        <v>45109</v>
      </c>
      <c r="H83" s="91">
        <f t="shared" si="26"/>
        <v>2003</v>
      </c>
      <c r="I83" s="92">
        <f t="shared" si="27"/>
        <v>904</v>
      </c>
      <c r="J83" s="93">
        <f t="shared" si="28"/>
        <v>2907</v>
      </c>
      <c r="K83" s="94">
        <f>ROUNDDOWN(($L$118+ROUNDDOWN(($A83*IF(501&lt;=$A83,$L$128,IF(101&lt;=$A83,$L$127,IF(51&lt;=$A83,$L$126,IF(31&lt;=$A83,$L$125,IF(21&lt;=$A83,$L$124,IF(11&lt;=$A83,$L$123,IF(1&lt;=$A83,$L$122,0)))))))),0))*1.1,0)</f>
        <v>32679</v>
      </c>
      <c r="L83" s="95">
        <f t="shared" si="29"/>
        <v>15424</v>
      </c>
      <c r="M83" s="96">
        <f t="shared" si="30"/>
        <v>48103</v>
      </c>
      <c r="N83" s="97">
        <f t="shared" si="31"/>
        <v>2004</v>
      </c>
      <c r="O83" s="98">
        <f t="shared" si="32"/>
        <v>990</v>
      </c>
      <c r="P83" s="99">
        <f t="shared" si="33"/>
        <v>2994</v>
      </c>
      <c r="Q83" s="100">
        <f>ROUNDDOWN(($R$118+ROUNDDOWN(($A83*IF(501&lt;=$A83,$R$128,IF(101&lt;=$A83,$R$127,IF(51&lt;=$A83,$R$126,IF(31&lt;=$A83,$R$125,IF(21&lt;=$A83,$R$124,IF(11&lt;=$A83,$R$123,IF(1&lt;=$A83,$R$122,0)))))))),0))*1.1,0)</f>
        <v>34372</v>
      </c>
      <c r="R83" s="101">
        <f t="shared" si="34"/>
        <v>16236</v>
      </c>
      <c r="S83" s="102">
        <f t="shared" si="35"/>
        <v>50608</v>
      </c>
      <c r="T83" s="103">
        <f t="shared" si="19"/>
        <v>1693</v>
      </c>
      <c r="U83" s="104">
        <f t="shared" si="19"/>
        <v>812</v>
      </c>
      <c r="V83" s="105">
        <f t="shared" si="19"/>
        <v>2505</v>
      </c>
      <c r="W83" s="106">
        <f t="shared" si="36"/>
        <v>5700</v>
      </c>
      <c r="X83" s="86">
        <f t="shared" si="36"/>
        <v>2706</v>
      </c>
      <c r="Y83" s="87">
        <f t="shared" si="36"/>
        <v>8406</v>
      </c>
      <c r="Z83" s="107">
        <f t="shared" si="37"/>
        <v>1.1988002232142858</v>
      </c>
      <c r="AA83" s="83">
        <f t="shared" si="37"/>
        <v>1.2</v>
      </c>
      <c r="AB83" s="83">
        <f t="shared" si="37"/>
        <v>1.1991848727548458</v>
      </c>
    </row>
    <row r="84" spans="1:28" s="57" customFormat="1" ht="18" customHeight="1" x14ac:dyDescent="0.25">
      <c r="A84" s="84">
        <v>79</v>
      </c>
      <c r="B84" s="85">
        <f>ROUNDDOWN(($C$118+ROUNDDOWN(($A84*IF(501&lt;=$A84,$C$128,IF(101&lt;=$A84,$C$127,IF(51&lt;=$A84,$C$126,IF(31&lt;=$A84,$C$125,IF(21&lt;=$A84,$C$124,IF(11&lt;=$A84,$C$123,IF(1&lt;=$A84,$C$122,0)))))))),0))*1.1,0)</f>
        <v>28861</v>
      </c>
      <c r="C84" s="106">
        <f t="shared" si="22"/>
        <v>13695</v>
      </c>
      <c r="D84" s="111">
        <f t="shared" si="23"/>
        <v>42556</v>
      </c>
      <c r="E84" s="88">
        <f>ROUNDDOWN(($F$118+ROUNDDOWN(($A84*IF(501&lt;=$A84,$F$128,IF(101&lt;=$A84,$F$127,IF(51&lt;=$A84,$F$126,IF(31&lt;=$A84,$F$125,IF(21&lt;=$A84,$F$124,IF(11&lt;=$A84,$F$123,IF(1&lt;=$A84,$F$122,0)))))))),0))*1.1,0)</f>
        <v>30878</v>
      </c>
      <c r="F84" s="89">
        <f t="shared" si="24"/>
        <v>14610</v>
      </c>
      <c r="G84" s="90">
        <f t="shared" si="25"/>
        <v>45488</v>
      </c>
      <c r="H84" s="91">
        <f t="shared" si="26"/>
        <v>2017</v>
      </c>
      <c r="I84" s="92">
        <f t="shared" si="27"/>
        <v>915</v>
      </c>
      <c r="J84" s="93">
        <f t="shared" si="28"/>
        <v>2932</v>
      </c>
      <c r="K84" s="94">
        <f>ROUNDDOWN(($L$118+ROUNDDOWN(($A84*IF(501&lt;=$A84,$L$128,IF(101&lt;=$A84,$L$127,IF(51&lt;=$A84,$L$126,IF(31&lt;=$A84,$L$125,IF(21&lt;=$A84,$L$124,IF(11&lt;=$A84,$L$123,IF(1&lt;=$A84,$L$122,0)))))))),0))*1.1,0)</f>
        <v>32895</v>
      </c>
      <c r="L84" s="95">
        <f t="shared" si="29"/>
        <v>15612</v>
      </c>
      <c r="M84" s="96">
        <f t="shared" si="30"/>
        <v>48507</v>
      </c>
      <c r="N84" s="97">
        <f t="shared" si="31"/>
        <v>2017</v>
      </c>
      <c r="O84" s="98">
        <f t="shared" si="32"/>
        <v>1002</v>
      </c>
      <c r="P84" s="99">
        <f t="shared" si="33"/>
        <v>3019</v>
      </c>
      <c r="Q84" s="100">
        <f>ROUNDDOWN(($R$118+ROUNDDOWN(($A84*IF(501&lt;=$A84,$R$128,IF(101&lt;=$A84,$R$127,IF(51&lt;=$A84,$R$126,IF(31&lt;=$A84,$R$125,IF(21&lt;=$A84,$R$124,IF(11&lt;=$A84,$R$123,IF(1&lt;=$A84,$R$122,0)))))))),0))*1.1,0)</f>
        <v>34599</v>
      </c>
      <c r="R84" s="101">
        <f t="shared" si="34"/>
        <v>16434</v>
      </c>
      <c r="S84" s="102">
        <f t="shared" si="35"/>
        <v>51033</v>
      </c>
      <c r="T84" s="103">
        <f t="shared" ref="T84:V109" si="38">Q84-K84</f>
        <v>1704</v>
      </c>
      <c r="U84" s="104">
        <f t="shared" si="38"/>
        <v>822</v>
      </c>
      <c r="V84" s="105">
        <f t="shared" si="38"/>
        <v>2526</v>
      </c>
      <c r="W84" s="106">
        <f t="shared" si="36"/>
        <v>5738</v>
      </c>
      <c r="X84" s="86">
        <f t="shared" si="36"/>
        <v>2739</v>
      </c>
      <c r="Y84" s="87">
        <f t="shared" si="36"/>
        <v>8477</v>
      </c>
      <c r="Z84" s="107">
        <f t="shared" si="37"/>
        <v>1.1988150098749177</v>
      </c>
      <c r="AA84" s="83">
        <f t="shared" si="37"/>
        <v>1.2</v>
      </c>
      <c r="AB84" s="83">
        <f t="shared" si="37"/>
        <v>1.1991963530406993</v>
      </c>
    </row>
    <row r="85" spans="1:28" s="57" customFormat="1" ht="18" customHeight="1" x14ac:dyDescent="0.25">
      <c r="A85" s="84">
        <v>80</v>
      </c>
      <c r="B85" s="85">
        <f>ROUNDDOWN(($C$118+ROUNDDOWN(($A85*IF(501&lt;=$A85,$C$128,IF(101&lt;=$A85,$C$127,IF(51&lt;=$A85,$C$126,IF(31&lt;=$A85,$C$125,IF(21&lt;=$A85,$C$124,IF(11&lt;=$A85,$C$123,IF(1&lt;=$A85,$C$122,0)))))))),0))*1.1,0)</f>
        <v>29051</v>
      </c>
      <c r="C85" s="106">
        <f t="shared" si="22"/>
        <v>13860</v>
      </c>
      <c r="D85" s="111">
        <f t="shared" si="23"/>
        <v>42911</v>
      </c>
      <c r="E85" s="88">
        <f>ROUNDDOWN(($F$118+ROUNDDOWN(($A85*IF(501&lt;=$A85,$F$128,IF(101&lt;=$A85,$F$127,IF(51&lt;=$A85,$F$126,IF(31&lt;=$A85,$F$125,IF(21&lt;=$A85,$F$124,IF(11&lt;=$A85,$F$123,IF(1&lt;=$A85,$F$122,0)))))))),0))*1.1,0)</f>
        <v>31080</v>
      </c>
      <c r="F85" s="89">
        <f t="shared" si="24"/>
        <v>14786</v>
      </c>
      <c r="G85" s="90">
        <f t="shared" si="25"/>
        <v>45866</v>
      </c>
      <c r="H85" s="91">
        <f t="shared" si="26"/>
        <v>2029</v>
      </c>
      <c r="I85" s="92">
        <f t="shared" si="27"/>
        <v>926</v>
      </c>
      <c r="J85" s="93">
        <f t="shared" si="28"/>
        <v>2955</v>
      </c>
      <c r="K85" s="94">
        <f>ROUNDDOWN(($L$118+ROUNDDOWN(($A85*IF(501&lt;=$A85,$L$128,IF(101&lt;=$A85,$L$127,IF(51&lt;=$A85,$L$126,IF(31&lt;=$A85,$L$125,IF(21&lt;=$A85,$L$124,IF(11&lt;=$A85,$L$123,IF(1&lt;=$A85,$L$122,0)))))))),0))*1.1,0)</f>
        <v>33111</v>
      </c>
      <c r="L85" s="95">
        <f t="shared" si="29"/>
        <v>15800</v>
      </c>
      <c r="M85" s="96">
        <f t="shared" si="30"/>
        <v>48911</v>
      </c>
      <c r="N85" s="97">
        <f t="shared" si="31"/>
        <v>2031</v>
      </c>
      <c r="O85" s="98">
        <f t="shared" si="32"/>
        <v>1014</v>
      </c>
      <c r="P85" s="99">
        <f t="shared" si="33"/>
        <v>3045</v>
      </c>
      <c r="Q85" s="100">
        <f>ROUNDDOWN(($R$118+ROUNDDOWN(($A85*IF(501&lt;=$A85,$R$128,IF(101&lt;=$A85,$R$127,IF(51&lt;=$A85,$R$126,IF(31&lt;=$A85,$R$125,IF(21&lt;=$A85,$R$124,IF(11&lt;=$A85,$R$123,IF(1&lt;=$A85,$R$122,0)))))))),0))*1.1,0)</f>
        <v>34826</v>
      </c>
      <c r="R85" s="101">
        <f t="shared" si="34"/>
        <v>16632</v>
      </c>
      <c r="S85" s="102">
        <f t="shared" si="35"/>
        <v>51458</v>
      </c>
      <c r="T85" s="103">
        <f t="shared" si="38"/>
        <v>1715</v>
      </c>
      <c r="U85" s="104">
        <f t="shared" si="38"/>
        <v>832</v>
      </c>
      <c r="V85" s="105">
        <f t="shared" si="38"/>
        <v>2547</v>
      </c>
      <c r="W85" s="106">
        <f t="shared" si="36"/>
        <v>5775</v>
      </c>
      <c r="X85" s="86">
        <f t="shared" si="36"/>
        <v>2772</v>
      </c>
      <c r="Y85" s="87">
        <f t="shared" si="36"/>
        <v>8547</v>
      </c>
      <c r="Z85" s="107">
        <f t="shared" si="37"/>
        <v>1.1987883377508519</v>
      </c>
      <c r="AA85" s="83">
        <f t="shared" si="37"/>
        <v>1.2</v>
      </c>
      <c r="AB85" s="83">
        <f t="shared" si="37"/>
        <v>1.1991796975134581</v>
      </c>
    </row>
    <row r="86" spans="1:28" s="57" customFormat="1" ht="18" customHeight="1" x14ac:dyDescent="0.25">
      <c r="A86" s="84">
        <v>81</v>
      </c>
      <c r="B86" s="85">
        <f>ROUNDDOWN(($C$118+ROUNDDOWN(($A86*IF(501&lt;=$A86,$C$128,IF(101&lt;=$A86,$C$127,IF(51&lt;=$A86,$C$126,IF(31&lt;=$A86,$C$125,IF(21&lt;=$A86,$C$124,IF(11&lt;=$A86,$C$123,IF(1&lt;=$A86,$C$122,0)))))))),0))*1.1,0)</f>
        <v>29240</v>
      </c>
      <c r="C86" s="106">
        <f t="shared" si="22"/>
        <v>14025</v>
      </c>
      <c r="D86" s="111">
        <f t="shared" si="23"/>
        <v>43265</v>
      </c>
      <c r="E86" s="88">
        <f>ROUNDDOWN(($F$118+ROUNDDOWN(($A86*IF(501&lt;=$A86,$F$128,IF(101&lt;=$A86,$F$127,IF(51&lt;=$A86,$F$126,IF(31&lt;=$A86,$F$125,IF(21&lt;=$A86,$F$124,IF(11&lt;=$A86,$F$123,IF(1&lt;=$A86,$F$122,0)))))))),0))*1.1,0)</f>
        <v>31282</v>
      </c>
      <c r="F86" s="89">
        <f t="shared" si="24"/>
        <v>14962</v>
      </c>
      <c r="G86" s="90">
        <f t="shared" si="25"/>
        <v>46244</v>
      </c>
      <c r="H86" s="91">
        <f t="shared" si="26"/>
        <v>2042</v>
      </c>
      <c r="I86" s="92">
        <f t="shared" si="27"/>
        <v>937</v>
      </c>
      <c r="J86" s="93">
        <f t="shared" si="28"/>
        <v>2979</v>
      </c>
      <c r="K86" s="94">
        <f>ROUNDDOWN(($L$118+ROUNDDOWN(($A86*IF(501&lt;=$A86,$L$128,IF(101&lt;=$A86,$L$127,IF(51&lt;=$A86,$L$126,IF(31&lt;=$A86,$L$125,IF(21&lt;=$A86,$L$124,IF(11&lt;=$A86,$L$123,IF(1&lt;=$A86,$L$122,0)))))))),0))*1.1,0)</f>
        <v>33326</v>
      </c>
      <c r="L86" s="95">
        <f t="shared" si="29"/>
        <v>15988</v>
      </c>
      <c r="M86" s="96">
        <f t="shared" si="30"/>
        <v>49314</v>
      </c>
      <c r="N86" s="97">
        <f t="shared" si="31"/>
        <v>2044</v>
      </c>
      <c r="O86" s="98">
        <f t="shared" si="32"/>
        <v>1026</v>
      </c>
      <c r="P86" s="99">
        <f t="shared" si="33"/>
        <v>3070</v>
      </c>
      <c r="Q86" s="100">
        <f>ROUNDDOWN(($R$118+ROUNDDOWN(($A86*IF(501&lt;=$A86,$R$128,IF(101&lt;=$A86,$R$127,IF(51&lt;=$A86,$R$126,IF(31&lt;=$A86,$R$125,IF(21&lt;=$A86,$R$124,IF(11&lt;=$A86,$R$123,IF(1&lt;=$A86,$R$122,0)))))))),0))*1.1,0)</f>
        <v>35052</v>
      </c>
      <c r="R86" s="101">
        <f t="shared" si="34"/>
        <v>16830</v>
      </c>
      <c r="S86" s="102">
        <f t="shared" si="35"/>
        <v>51882</v>
      </c>
      <c r="T86" s="103">
        <f t="shared" si="38"/>
        <v>1726</v>
      </c>
      <c r="U86" s="104">
        <f t="shared" si="38"/>
        <v>842</v>
      </c>
      <c r="V86" s="105">
        <f t="shared" si="38"/>
        <v>2568</v>
      </c>
      <c r="W86" s="106">
        <f t="shared" si="36"/>
        <v>5812</v>
      </c>
      <c r="X86" s="86">
        <f t="shared" si="36"/>
        <v>2805</v>
      </c>
      <c r="Y86" s="87">
        <f t="shared" si="36"/>
        <v>8617</v>
      </c>
      <c r="Z86" s="107">
        <f t="shared" si="37"/>
        <v>1.1987688098495213</v>
      </c>
      <c r="AA86" s="83">
        <f t="shared" si="37"/>
        <v>1.2</v>
      </c>
      <c r="AB86" s="83">
        <f t="shared" si="37"/>
        <v>1.1991679186409339</v>
      </c>
    </row>
    <row r="87" spans="1:28" s="57" customFormat="1" ht="18" customHeight="1" x14ac:dyDescent="0.25">
      <c r="A87" s="84">
        <v>82</v>
      </c>
      <c r="B87" s="85">
        <f>ROUNDDOWN(($C$118+ROUNDDOWN(($A87*IF(501&lt;=$A87,$C$128,IF(101&lt;=$A87,$C$127,IF(51&lt;=$A87,$C$126,IF(31&lt;=$A87,$C$125,IF(21&lt;=$A87,$C$124,IF(11&lt;=$A87,$C$123,IF(1&lt;=$A87,$C$122,0)))))))),0))*1.1,0)</f>
        <v>29429</v>
      </c>
      <c r="C87" s="106">
        <f t="shared" si="22"/>
        <v>14190</v>
      </c>
      <c r="D87" s="111">
        <f t="shared" si="23"/>
        <v>43619</v>
      </c>
      <c r="E87" s="88">
        <f>ROUNDDOWN(($F$118+ROUNDDOWN(($A87*IF(501&lt;=$A87,$F$128,IF(101&lt;=$A87,$F$127,IF(51&lt;=$A87,$F$126,IF(31&lt;=$A87,$F$125,IF(21&lt;=$A87,$F$124,IF(11&lt;=$A87,$F$123,IF(1&lt;=$A87,$F$122,0)))))))),0))*1.1,0)</f>
        <v>31485</v>
      </c>
      <c r="F87" s="89">
        <f t="shared" si="24"/>
        <v>15138</v>
      </c>
      <c r="G87" s="90">
        <f t="shared" si="25"/>
        <v>46623</v>
      </c>
      <c r="H87" s="91">
        <f t="shared" si="26"/>
        <v>2056</v>
      </c>
      <c r="I87" s="92">
        <f t="shared" si="27"/>
        <v>948</v>
      </c>
      <c r="J87" s="93">
        <f t="shared" si="28"/>
        <v>3004</v>
      </c>
      <c r="K87" s="94">
        <f>ROUNDDOWN(($L$118+ROUNDDOWN(($A87*IF(501&lt;=$A87,$L$128,IF(101&lt;=$A87,$L$127,IF(51&lt;=$A87,$L$126,IF(31&lt;=$A87,$L$125,IF(21&lt;=$A87,$L$124,IF(11&lt;=$A87,$L$123,IF(1&lt;=$A87,$L$122,0)))))))),0))*1.1,0)</f>
        <v>33542</v>
      </c>
      <c r="L87" s="95">
        <f t="shared" si="29"/>
        <v>16176</v>
      </c>
      <c r="M87" s="96">
        <f t="shared" si="30"/>
        <v>49718</v>
      </c>
      <c r="N87" s="97">
        <f t="shared" si="31"/>
        <v>2057</v>
      </c>
      <c r="O87" s="98">
        <f t="shared" si="32"/>
        <v>1038</v>
      </c>
      <c r="P87" s="99">
        <f t="shared" si="33"/>
        <v>3095</v>
      </c>
      <c r="Q87" s="100">
        <f>ROUNDDOWN(($R$118+ROUNDDOWN(($A87*IF(501&lt;=$A87,$R$128,IF(101&lt;=$A87,$R$127,IF(51&lt;=$A87,$R$126,IF(31&lt;=$A87,$R$125,IF(21&lt;=$A87,$R$124,IF(11&lt;=$A87,$R$123,IF(1&lt;=$A87,$R$122,0)))))))),0))*1.1,0)</f>
        <v>35279</v>
      </c>
      <c r="R87" s="101">
        <f t="shared" si="34"/>
        <v>17028</v>
      </c>
      <c r="S87" s="102">
        <f t="shared" si="35"/>
        <v>52307</v>
      </c>
      <c r="T87" s="103">
        <f t="shared" si="38"/>
        <v>1737</v>
      </c>
      <c r="U87" s="104">
        <f t="shared" si="38"/>
        <v>852</v>
      </c>
      <c r="V87" s="105">
        <f t="shared" si="38"/>
        <v>2589</v>
      </c>
      <c r="W87" s="106">
        <f t="shared" si="36"/>
        <v>5850</v>
      </c>
      <c r="X87" s="86">
        <f t="shared" si="36"/>
        <v>2838</v>
      </c>
      <c r="Y87" s="87">
        <f t="shared" si="36"/>
        <v>8688</v>
      </c>
      <c r="Z87" s="107">
        <f t="shared" si="37"/>
        <v>1.1987835128614632</v>
      </c>
      <c r="AA87" s="83">
        <f t="shared" si="37"/>
        <v>1.2</v>
      </c>
      <c r="AB87" s="83">
        <f t="shared" si="37"/>
        <v>1.1991792567459134</v>
      </c>
    </row>
    <row r="88" spans="1:28" s="57" customFormat="1" ht="18" customHeight="1" x14ac:dyDescent="0.25">
      <c r="A88" s="84">
        <v>83</v>
      </c>
      <c r="B88" s="85">
        <f>ROUNDDOWN(($C$118+ROUNDDOWN(($A88*IF(501&lt;=$A88,$C$128,IF(101&lt;=$A88,$C$127,IF(51&lt;=$A88,$C$126,IF(31&lt;=$A88,$C$125,IF(21&lt;=$A88,$C$124,IF(11&lt;=$A88,$C$123,IF(1&lt;=$A88,$C$122,0)))))))),0))*1.1,0)</f>
        <v>29618</v>
      </c>
      <c r="C88" s="106">
        <f t="shared" si="22"/>
        <v>14355</v>
      </c>
      <c r="D88" s="111">
        <f t="shared" si="23"/>
        <v>43973</v>
      </c>
      <c r="E88" s="88">
        <f>ROUNDDOWN(($F$118+ROUNDDOWN(($A88*IF(501&lt;=$A88,$F$128,IF(101&lt;=$A88,$F$127,IF(51&lt;=$A88,$F$126,IF(31&lt;=$A88,$F$125,IF(21&lt;=$A88,$F$124,IF(11&lt;=$A88,$F$123,IF(1&lt;=$A88,$F$122,0)))))))),0))*1.1,0)</f>
        <v>31687</v>
      </c>
      <c r="F88" s="89">
        <f t="shared" si="24"/>
        <v>15314</v>
      </c>
      <c r="G88" s="90">
        <f t="shared" si="25"/>
        <v>47001</v>
      </c>
      <c r="H88" s="91">
        <f t="shared" si="26"/>
        <v>2069</v>
      </c>
      <c r="I88" s="92">
        <f t="shared" si="27"/>
        <v>959</v>
      </c>
      <c r="J88" s="93">
        <f t="shared" si="28"/>
        <v>3028</v>
      </c>
      <c r="K88" s="94">
        <f>ROUNDDOWN(($L$118+ROUNDDOWN(($A88*IF(501&lt;=$A88,$L$128,IF(101&lt;=$A88,$L$127,IF(51&lt;=$A88,$L$126,IF(31&lt;=$A88,$L$125,IF(21&lt;=$A88,$L$124,IF(11&lt;=$A88,$L$123,IF(1&lt;=$A88,$L$122,0)))))))),0))*1.1,0)</f>
        <v>33757</v>
      </c>
      <c r="L88" s="95">
        <f t="shared" si="29"/>
        <v>16364</v>
      </c>
      <c r="M88" s="96">
        <f t="shared" si="30"/>
        <v>50121</v>
      </c>
      <c r="N88" s="97">
        <f t="shared" si="31"/>
        <v>2070</v>
      </c>
      <c r="O88" s="98">
        <f t="shared" si="32"/>
        <v>1050</v>
      </c>
      <c r="P88" s="99">
        <f t="shared" si="33"/>
        <v>3120</v>
      </c>
      <c r="Q88" s="100">
        <f>ROUNDDOWN(($R$118+ROUNDDOWN(($A88*IF(501&lt;=$A88,$R$128,IF(101&lt;=$A88,$R$127,IF(51&lt;=$A88,$R$126,IF(31&lt;=$A88,$R$125,IF(21&lt;=$A88,$R$124,IF(11&lt;=$A88,$R$123,IF(1&lt;=$A88,$R$122,0)))))))),0))*1.1,0)</f>
        <v>35505</v>
      </c>
      <c r="R88" s="101">
        <f t="shared" si="34"/>
        <v>17226</v>
      </c>
      <c r="S88" s="102">
        <f t="shared" si="35"/>
        <v>52731</v>
      </c>
      <c r="T88" s="103">
        <f t="shared" si="38"/>
        <v>1748</v>
      </c>
      <c r="U88" s="104">
        <f t="shared" si="38"/>
        <v>862</v>
      </c>
      <c r="V88" s="105">
        <f t="shared" si="38"/>
        <v>2610</v>
      </c>
      <c r="W88" s="106">
        <f t="shared" si="36"/>
        <v>5887</v>
      </c>
      <c r="X88" s="86">
        <f t="shared" si="36"/>
        <v>2871</v>
      </c>
      <c r="Y88" s="87">
        <f t="shared" si="36"/>
        <v>8758</v>
      </c>
      <c r="Z88" s="107">
        <f t="shared" si="37"/>
        <v>1.1987642649740022</v>
      </c>
      <c r="AA88" s="83">
        <f t="shared" si="37"/>
        <v>1.2</v>
      </c>
      <c r="AB88" s="83">
        <f t="shared" si="37"/>
        <v>1.1991676710708845</v>
      </c>
    </row>
    <row r="89" spans="1:28" s="57" customFormat="1" ht="18" customHeight="1" x14ac:dyDescent="0.25">
      <c r="A89" s="84">
        <v>84</v>
      </c>
      <c r="B89" s="85">
        <f>ROUNDDOWN(($C$118+ROUNDDOWN(($A89*IF(501&lt;=$A89,$C$128,IF(101&lt;=$A89,$C$127,IF(51&lt;=$A89,$C$126,IF(31&lt;=$A89,$C$125,IF(21&lt;=$A89,$C$124,IF(11&lt;=$A89,$C$123,IF(1&lt;=$A89,$C$122,0)))))))),0))*1.1,0)</f>
        <v>29807</v>
      </c>
      <c r="C89" s="106">
        <f t="shared" si="22"/>
        <v>14520</v>
      </c>
      <c r="D89" s="111">
        <f t="shared" si="23"/>
        <v>44327</v>
      </c>
      <c r="E89" s="88">
        <f>ROUNDDOWN(($F$118+ROUNDDOWN(($A89*IF(501&lt;=$A89,$F$128,IF(101&lt;=$A89,$F$127,IF(51&lt;=$A89,$F$126,IF(31&lt;=$A89,$F$125,IF(21&lt;=$A89,$F$124,IF(11&lt;=$A89,$F$123,IF(1&lt;=$A89,$F$122,0)))))))),0))*1.1,0)</f>
        <v>31890</v>
      </c>
      <c r="F89" s="89">
        <f t="shared" si="24"/>
        <v>15490</v>
      </c>
      <c r="G89" s="90">
        <f t="shared" si="25"/>
        <v>47380</v>
      </c>
      <c r="H89" s="91">
        <f t="shared" si="26"/>
        <v>2083</v>
      </c>
      <c r="I89" s="92">
        <f t="shared" si="27"/>
        <v>970</v>
      </c>
      <c r="J89" s="93">
        <f t="shared" si="28"/>
        <v>3053</v>
      </c>
      <c r="K89" s="94">
        <f>ROUNDDOWN(($L$118+ROUNDDOWN(($A89*IF(501&lt;=$A89,$L$128,IF(101&lt;=$A89,$L$127,IF(51&lt;=$A89,$L$126,IF(31&lt;=$A89,$L$125,IF(21&lt;=$A89,$L$124,IF(11&lt;=$A89,$L$123,IF(1&lt;=$A89,$L$122,0)))))))),0))*1.1,0)</f>
        <v>33973</v>
      </c>
      <c r="L89" s="95">
        <f t="shared" si="29"/>
        <v>16552</v>
      </c>
      <c r="M89" s="96">
        <f t="shared" si="30"/>
        <v>50525</v>
      </c>
      <c r="N89" s="97">
        <f t="shared" si="31"/>
        <v>2083</v>
      </c>
      <c r="O89" s="98">
        <f t="shared" si="32"/>
        <v>1062</v>
      </c>
      <c r="P89" s="99">
        <f t="shared" si="33"/>
        <v>3145</v>
      </c>
      <c r="Q89" s="100">
        <f>ROUNDDOWN(($R$118+ROUNDDOWN(($A89*IF(501&lt;=$A89,$R$128,IF(101&lt;=$A89,$R$127,IF(51&lt;=$A89,$R$126,IF(31&lt;=$A89,$R$125,IF(21&lt;=$A89,$R$124,IF(11&lt;=$A89,$R$123,IF(1&lt;=$A89,$R$122,0)))))))),0))*1.1,0)</f>
        <v>35732</v>
      </c>
      <c r="R89" s="101">
        <f t="shared" si="34"/>
        <v>17424</v>
      </c>
      <c r="S89" s="102">
        <f t="shared" si="35"/>
        <v>53156</v>
      </c>
      <c r="T89" s="103">
        <f t="shared" si="38"/>
        <v>1759</v>
      </c>
      <c r="U89" s="104">
        <f t="shared" si="38"/>
        <v>872</v>
      </c>
      <c r="V89" s="105">
        <f t="shared" si="38"/>
        <v>2631</v>
      </c>
      <c r="W89" s="106">
        <f t="shared" si="36"/>
        <v>5925</v>
      </c>
      <c r="X89" s="86">
        <f t="shared" si="36"/>
        <v>2904</v>
      </c>
      <c r="Y89" s="87">
        <f t="shared" si="36"/>
        <v>8829</v>
      </c>
      <c r="Z89" s="107">
        <f t="shared" si="37"/>
        <v>1.1987788103465629</v>
      </c>
      <c r="AA89" s="83">
        <f t="shared" si="37"/>
        <v>1.2</v>
      </c>
      <c r="AB89" s="83">
        <f t="shared" si="37"/>
        <v>1.1991788300584294</v>
      </c>
    </row>
    <row r="90" spans="1:28" s="57" customFormat="1" ht="18" customHeight="1" x14ac:dyDescent="0.25">
      <c r="A90" s="84">
        <v>85</v>
      </c>
      <c r="B90" s="85">
        <f>ROUNDDOWN(($C$118+ROUNDDOWN(($A90*IF(501&lt;=$A90,$C$128,IF(101&lt;=$A90,$C$127,IF(51&lt;=$A90,$C$126,IF(31&lt;=$A90,$C$125,IF(21&lt;=$A90,$C$124,IF(11&lt;=$A90,$C$123,IF(1&lt;=$A90,$C$122,0)))))))),0))*1.1,0)</f>
        <v>29997</v>
      </c>
      <c r="C90" s="106">
        <f t="shared" si="22"/>
        <v>14685</v>
      </c>
      <c r="D90" s="111">
        <f t="shared" si="23"/>
        <v>44682</v>
      </c>
      <c r="E90" s="88">
        <f>ROUNDDOWN(($F$118+ROUNDDOWN(($A90*IF(501&lt;=$A90,$F$128,IF(101&lt;=$A90,$F$127,IF(51&lt;=$A90,$F$126,IF(31&lt;=$A90,$F$125,IF(21&lt;=$A90,$F$124,IF(11&lt;=$A90,$F$123,IF(1&lt;=$A90,$F$122,0)))))))),0))*1.1,0)</f>
        <v>32092</v>
      </c>
      <c r="F90" s="89">
        <f t="shared" si="24"/>
        <v>15666</v>
      </c>
      <c r="G90" s="90">
        <f t="shared" si="25"/>
        <v>47758</v>
      </c>
      <c r="H90" s="91">
        <f t="shared" si="26"/>
        <v>2095</v>
      </c>
      <c r="I90" s="92">
        <f t="shared" si="27"/>
        <v>981</v>
      </c>
      <c r="J90" s="93">
        <f t="shared" si="28"/>
        <v>3076</v>
      </c>
      <c r="K90" s="94">
        <f>ROUNDDOWN(($L$118+ROUNDDOWN(($A90*IF(501&lt;=$A90,$L$128,IF(101&lt;=$A90,$L$127,IF(51&lt;=$A90,$L$126,IF(31&lt;=$A90,$L$125,IF(21&lt;=$A90,$L$124,IF(11&lt;=$A90,$L$123,IF(1&lt;=$A90,$L$122,0)))))))),0))*1.1,0)</f>
        <v>34189</v>
      </c>
      <c r="L90" s="95">
        <f t="shared" si="29"/>
        <v>16740</v>
      </c>
      <c r="M90" s="96">
        <f t="shared" si="30"/>
        <v>50929</v>
      </c>
      <c r="N90" s="97">
        <f t="shared" si="31"/>
        <v>2097</v>
      </c>
      <c r="O90" s="98">
        <f t="shared" si="32"/>
        <v>1074</v>
      </c>
      <c r="P90" s="99">
        <f t="shared" si="33"/>
        <v>3171</v>
      </c>
      <c r="Q90" s="100">
        <f>ROUNDDOWN(($R$118+ROUNDDOWN(($A90*IF(501&lt;=$A90,$R$128,IF(101&lt;=$A90,$R$127,IF(51&lt;=$A90,$R$126,IF(31&lt;=$A90,$R$125,IF(21&lt;=$A90,$R$124,IF(11&lt;=$A90,$R$123,IF(1&lt;=$A90,$R$122,0)))))))),0))*1.1,0)</f>
        <v>35959</v>
      </c>
      <c r="R90" s="101">
        <f t="shared" si="34"/>
        <v>17622</v>
      </c>
      <c r="S90" s="102">
        <f t="shared" si="35"/>
        <v>53581</v>
      </c>
      <c r="T90" s="103">
        <f t="shared" si="38"/>
        <v>1770</v>
      </c>
      <c r="U90" s="104">
        <f t="shared" si="38"/>
        <v>882</v>
      </c>
      <c r="V90" s="105">
        <f t="shared" si="38"/>
        <v>2652</v>
      </c>
      <c r="W90" s="106">
        <f t="shared" si="36"/>
        <v>5962</v>
      </c>
      <c r="X90" s="86">
        <f t="shared" si="36"/>
        <v>2937</v>
      </c>
      <c r="Y90" s="87">
        <f t="shared" si="36"/>
        <v>8899</v>
      </c>
      <c r="Z90" s="107">
        <f t="shared" si="37"/>
        <v>1.1987532086541988</v>
      </c>
      <c r="AA90" s="83">
        <f t="shared" si="37"/>
        <v>1.2</v>
      </c>
      <c r="AB90" s="83">
        <f t="shared" si="37"/>
        <v>1.1991629739044805</v>
      </c>
    </row>
    <row r="91" spans="1:28" s="57" customFormat="1" ht="18" customHeight="1" x14ac:dyDescent="0.25">
      <c r="A91" s="84">
        <v>86</v>
      </c>
      <c r="B91" s="85">
        <f>ROUNDDOWN(($C$118+ROUNDDOWN(($A91*IF(501&lt;=$A91,$C$128,IF(101&lt;=$A91,$C$127,IF(51&lt;=$A91,$C$126,IF(31&lt;=$A91,$C$125,IF(21&lt;=$A91,$C$124,IF(11&lt;=$A91,$C$123,IF(1&lt;=$A91,$C$122,0)))))))),0))*1.1,0)</f>
        <v>30186</v>
      </c>
      <c r="C91" s="106">
        <f t="shared" si="22"/>
        <v>14850</v>
      </c>
      <c r="D91" s="111">
        <f t="shared" si="23"/>
        <v>45036</v>
      </c>
      <c r="E91" s="88">
        <f>ROUNDDOWN(($F$118+ROUNDDOWN(($A91*IF(501&lt;=$A91,$F$128,IF(101&lt;=$A91,$F$127,IF(51&lt;=$A91,$F$126,IF(31&lt;=$A91,$F$125,IF(21&lt;=$A91,$F$124,IF(11&lt;=$A91,$F$123,IF(1&lt;=$A91,$F$122,0)))))))),0))*1.1,0)</f>
        <v>32294</v>
      </c>
      <c r="F91" s="89">
        <f t="shared" si="24"/>
        <v>15842</v>
      </c>
      <c r="G91" s="90">
        <f t="shared" si="25"/>
        <v>48136</v>
      </c>
      <c r="H91" s="91">
        <f t="shared" si="26"/>
        <v>2108</v>
      </c>
      <c r="I91" s="92">
        <f t="shared" si="27"/>
        <v>992</v>
      </c>
      <c r="J91" s="93">
        <f t="shared" si="28"/>
        <v>3100</v>
      </c>
      <c r="K91" s="94">
        <f>ROUNDDOWN(($L$118+ROUNDDOWN(($A91*IF(501&lt;=$A91,$L$128,IF(101&lt;=$A91,$L$127,IF(51&lt;=$A91,$L$126,IF(31&lt;=$A91,$L$125,IF(21&lt;=$A91,$L$124,IF(11&lt;=$A91,$L$123,IF(1&lt;=$A91,$L$122,0)))))))),0))*1.1,0)</f>
        <v>34404</v>
      </c>
      <c r="L91" s="95">
        <f t="shared" si="29"/>
        <v>16929</v>
      </c>
      <c r="M91" s="96">
        <f t="shared" si="30"/>
        <v>51333</v>
      </c>
      <c r="N91" s="97">
        <f t="shared" si="31"/>
        <v>2110</v>
      </c>
      <c r="O91" s="98">
        <f t="shared" si="32"/>
        <v>1087</v>
      </c>
      <c r="P91" s="99">
        <f t="shared" si="33"/>
        <v>3197</v>
      </c>
      <c r="Q91" s="100">
        <f>ROUNDDOWN(($R$118+ROUNDDOWN(($A91*IF(501&lt;=$A91,$R$128,IF(101&lt;=$A91,$R$127,IF(51&lt;=$A91,$R$126,IF(31&lt;=$A91,$R$125,IF(21&lt;=$A91,$R$124,IF(11&lt;=$A91,$R$123,IF(1&lt;=$A91,$R$122,0)))))))),0))*1.1,0)</f>
        <v>36185</v>
      </c>
      <c r="R91" s="101">
        <f t="shared" si="34"/>
        <v>17820</v>
      </c>
      <c r="S91" s="102">
        <f t="shared" si="35"/>
        <v>54005</v>
      </c>
      <c r="T91" s="103">
        <f t="shared" si="38"/>
        <v>1781</v>
      </c>
      <c r="U91" s="104">
        <f t="shared" si="38"/>
        <v>891</v>
      </c>
      <c r="V91" s="105">
        <f t="shared" si="38"/>
        <v>2672</v>
      </c>
      <c r="W91" s="106">
        <f t="shared" si="36"/>
        <v>5999</v>
      </c>
      <c r="X91" s="86">
        <f t="shared" si="36"/>
        <v>2970</v>
      </c>
      <c r="Y91" s="87">
        <f t="shared" si="36"/>
        <v>8969</v>
      </c>
      <c r="Z91" s="107">
        <f t="shared" si="37"/>
        <v>1.1987345126880011</v>
      </c>
      <c r="AA91" s="83">
        <f t="shared" si="37"/>
        <v>1.2</v>
      </c>
      <c r="AB91" s="83">
        <f t="shared" si="37"/>
        <v>1.1991517896793675</v>
      </c>
    </row>
    <row r="92" spans="1:28" s="57" customFormat="1" ht="18" customHeight="1" x14ac:dyDescent="0.25">
      <c r="A92" s="84">
        <v>87</v>
      </c>
      <c r="B92" s="85">
        <f>ROUNDDOWN(($C$118+ROUNDDOWN(($A92*IF(501&lt;=$A92,$C$128,IF(101&lt;=$A92,$C$127,IF(51&lt;=$A92,$C$126,IF(31&lt;=$A92,$C$125,IF(21&lt;=$A92,$C$124,IF(11&lt;=$A92,$C$123,IF(1&lt;=$A92,$C$122,0)))))))),0))*1.1,0)</f>
        <v>30375</v>
      </c>
      <c r="C92" s="106">
        <f t="shared" si="22"/>
        <v>15015</v>
      </c>
      <c r="D92" s="111">
        <f t="shared" si="23"/>
        <v>45390</v>
      </c>
      <c r="E92" s="88">
        <f>ROUNDDOWN(($F$118+ROUNDDOWN(($A92*IF(501&lt;=$A92,$F$128,IF(101&lt;=$A92,$F$127,IF(51&lt;=$A92,$F$126,IF(31&lt;=$A92,$F$125,IF(21&lt;=$A92,$F$124,IF(11&lt;=$A92,$F$123,IF(1&lt;=$A92,$F$122,0)))))))),0))*1.1,0)</f>
        <v>32497</v>
      </c>
      <c r="F92" s="89">
        <f t="shared" si="24"/>
        <v>16018</v>
      </c>
      <c r="G92" s="90">
        <f t="shared" si="25"/>
        <v>48515</v>
      </c>
      <c r="H92" s="91">
        <f t="shared" si="26"/>
        <v>2122</v>
      </c>
      <c r="I92" s="92">
        <f t="shared" si="27"/>
        <v>1003</v>
      </c>
      <c r="J92" s="93">
        <f t="shared" si="28"/>
        <v>3125</v>
      </c>
      <c r="K92" s="94">
        <f>ROUNDDOWN(($L$118+ROUNDDOWN(($A92*IF(501&lt;=$A92,$L$128,IF(101&lt;=$A92,$L$127,IF(51&lt;=$A92,$L$126,IF(31&lt;=$A92,$L$125,IF(21&lt;=$A92,$L$124,IF(11&lt;=$A92,$L$123,IF(1&lt;=$A92,$L$122,0)))))))),0))*1.1,0)</f>
        <v>34620</v>
      </c>
      <c r="L92" s="95">
        <f t="shared" si="29"/>
        <v>17117</v>
      </c>
      <c r="M92" s="96">
        <f t="shared" si="30"/>
        <v>51737</v>
      </c>
      <c r="N92" s="97">
        <f t="shared" si="31"/>
        <v>2123</v>
      </c>
      <c r="O92" s="98">
        <f t="shared" si="32"/>
        <v>1099</v>
      </c>
      <c r="P92" s="99">
        <f t="shared" si="33"/>
        <v>3222</v>
      </c>
      <c r="Q92" s="100">
        <f>ROUNDDOWN(($R$118+ROUNDDOWN(($A92*IF(501&lt;=$A92,$R$128,IF(101&lt;=$A92,$R$127,IF(51&lt;=$A92,$R$126,IF(31&lt;=$A92,$R$125,IF(21&lt;=$A92,$R$124,IF(11&lt;=$A92,$R$123,IF(1&lt;=$A92,$R$122,0)))))))),0))*1.1,0)</f>
        <v>36412</v>
      </c>
      <c r="R92" s="101">
        <f t="shared" si="34"/>
        <v>18018</v>
      </c>
      <c r="S92" s="102">
        <f t="shared" si="35"/>
        <v>54430</v>
      </c>
      <c r="T92" s="103">
        <f t="shared" si="38"/>
        <v>1792</v>
      </c>
      <c r="U92" s="104">
        <f t="shared" si="38"/>
        <v>901</v>
      </c>
      <c r="V92" s="105">
        <f t="shared" si="38"/>
        <v>2693</v>
      </c>
      <c r="W92" s="106">
        <f t="shared" si="36"/>
        <v>6037</v>
      </c>
      <c r="X92" s="86">
        <f t="shared" si="36"/>
        <v>3003</v>
      </c>
      <c r="Y92" s="87">
        <f t="shared" si="36"/>
        <v>9040</v>
      </c>
      <c r="Z92" s="107">
        <f t="shared" si="37"/>
        <v>1.1987489711934156</v>
      </c>
      <c r="AA92" s="83">
        <f t="shared" si="37"/>
        <v>1.2</v>
      </c>
      <c r="AB92" s="83">
        <f t="shared" si="37"/>
        <v>1.1991628111918924</v>
      </c>
    </row>
    <row r="93" spans="1:28" s="57" customFormat="1" ht="18" customHeight="1" x14ac:dyDescent="0.25">
      <c r="A93" s="84">
        <v>88</v>
      </c>
      <c r="B93" s="85">
        <f>ROUNDDOWN(($C$118+ROUNDDOWN(($A93*IF(501&lt;=$A93,$C$128,IF(101&lt;=$A93,$C$127,IF(51&lt;=$A93,$C$126,IF(31&lt;=$A93,$C$125,IF(21&lt;=$A93,$C$124,IF(11&lt;=$A93,$C$123,IF(1&lt;=$A93,$C$122,0)))))))),0))*1.1,0)</f>
        <v>30564</v>
      </c>
      <c r="C93" s="106">
        <f t="shared" si="22"/>
        <v>15180</v>
      </c>
      <c r="D93" s="111">
        <f t="shared" si="23"/>
        <v>45744</v>
      </c>
      <c r="E93" s="88">
        <f>ROUNDDOWN(($F$118+ROUNDDOWN(($A93*IF(501&lt;=$A93,$F$128,IF(101&lt;=$A93,$F$127,IF(51&lt;=$A93,$F$126,IF(31&lt;=$A93,$F$125,IF(21&lt;=$A93,$F$124,IF(11&lt;=$A93,$F$123,IF(1&lt;=$A93,$F$122,0)))))))),0))*1.1,0)</f>
        <v>32699</v>
      </c>
      <c r="F93" s="89">
        <f t="shared" si="24"/>
        <v>16194</v>
      </c>
      <c r="G93" s="90">
        <f t="shared" si="25"/>
        <v>48893</v>
      </c>
      <c r="H93" s="91">
        <f t="shared" si="26"/>
        <v>2135</v>
      </c>
      <c r="I93" s="92">
        <f t="shared" si="27"/>
        <v>1014</v>
      </c>
      <c r="J93" s="93">
        <f t="shared" si="28"/>
        <v>3149</v>
      </c>
      <c r="K93" s="94">
        <f>ROUNDDOWN(($L$118+ROUNDDOWN(($A93*IF(501&lt;=$A93,$L$128,IF(101&lt;=$A93,$L$127,IF(51&lt;=$A93,$L$126,IF(31&lt;=$A93,$L$125,IF(21&lt;=$A93,$L$124,IF(11&lt;=$A93,$L$123,IF(1&lt;=$A93,$L$122,0)))))))),0))*1.1,0)</f>
        <v>34835</v>
      </c>
      <c r="L93" s="95">
        <f t="shared" si="29"/>
        <v>17305</v>
      </c>
      <c r="M93" s="96">
        <f t="shared" si="30"/>
        <v>52140</v>
      </c>
      <c r="N93" s="97">
        <f t="shared" si="31"/>
        <v>2136</v>
      </c>
      <c r="O93" s="98">
        <f t="shared" si="32"/>
        <v>1111</v>
      </c>
      <c r="P93" s="99">
        <f t="shared" si="33"/>
        <v>3247</v>
      </c>
      <c r="Q93" s="100">
        <f>ROUNDDOWN(($R$118+ROUNDDOWN(($A93*IF(501&lt;=$A93,$R$128,IF(101&lt;=$A93,$R$127,IF(51&lt;=$A93,$R$126,IF(31&lt;=$A93,$R$125,IF(21&lt;=$A93,$R$124,IF(11&lt;=$A93,$R$123,IF(1&lt;=$A93,$R$122,0)))))))),0))*1.1,0)</f>
        <v>36638</v>
      </c>
      <c r="R93" s="101">
        <f t="shared" si="34"/>
        <v>18216</v>
      </c>
      <c r="S93" s="102">
        <f t="shared" si="35"/>
        <v>54854</v>
      </c>
      <c r="T93" s="103">
        <f t="shared" si="38"/>
        <v>1803</v>
      </c>
      <c r="U93" s="104">
        <f t="shared" si="38"/>
        <v>911</v>
      </c>
      <c r="V93" s="105">
        <f t="shared" si="38"/>
        <v>2714</v>
      </c>
      <c r="W93" s="106">
        <f t="shared" si="36"/>
        <v>6074</v>
      </c>
      <c r="X93" s="86">
        <f t="shared" si="36"/>
        <v>3036</v>
      </c>
      <c r="Y93" s="87">
        <f t="shared" si="36"/>
        <v>9110</v>
      </c>
      <c r="Z93" s="107">
        <f t="shared" si="37"/>
        <v>1.1987305326527942</v>
      </c>
      <c r="AA93" s="83">
        <f t="shared" si="37"/>
        <v>1.2</v>
      </c>
      <c r="AB93" s="83">
        <f t="shared" si="37"/>
        <v>1.199151801329136</v>
      </c>
    </row>
    <row r="94" spans="1:28" s="57" customFormat="1" ht="18" customHeight="1" x14ac:dyDescent="0.25">
      <c r="A94" s="84">
        <v>89</v>
      </c>
      <c r="B94" s="85">
        <f>ROUNDDOWN(($C$118+ROUNDDOWN(($A94*IF(501&lt;=$A94,$C$128,IF(101&lt;=$A94,$C$127,IF(51&lt;=$A94,$C$126,IF(31&lt;=$A94,$C$125,IF(21&lt;=$A94,$C$124,IF(11&lt;=$A94,$C$123,IF(1&lt;=$A94,$C$122,0)))))))),0))*1.1,0)</f>
        <v>30753</v>
      </c>
      <c r="C94" s="106">
        <f t="shared" si="22"/>
        <v>15345</v>
      </c>
      <c r="D94" s="111">
        <f t="shared" si="23"/>
        <v>46098</v>
      </c>
      <c r="E94" s="88">
        <f>ROUNDDOWN(($F$118+ROUNDDOWN(($A94*IF(501&lt;=$A94,$F$128,IF(101&lt;=$A94,$F$127,IF(51&lt;=$A94,$F$126,IF(31&lt;=$A94,$F$125,IF(21&lt;=$A94,$F$124,IF(11&lt;=$A94,$F$123,IF(1&lt;=$A94,$F$122,0)))))))),0))*1.1,0)</f>
        <v>32902</v>
      </c>
      <c r="F94" s="89">
        <f t="shared" si="24"/>
        <v>16370</v>
      </c>
      <c r="G94" s="90">
        <f t="shared" si="25"/>
        <v>49272</v>
      </c>
      <c r="H94" s="91">
        <f t="shared" si="26"/>
        <v>2149</v>
      </c>
      <c r="I94" s="92">
        <f t="shared" si="27"/>
        <v>1025</v>
      </c>
      <c r="J94" s="93">
        <f t="shared" si="28"/>
        <v>3174</v>
      </c>
      <c r="K94" s="94">
        <f>ROUNDDOWN(($L$118+ROUNDDOWN(($A94*IF(501&lt;=$A94,$L$128,IF(101&lt;=$A94,$L$127,IF(51&lt;=$A94,$L$126,IF(31&lt;=$A94,$L$125,IF(21&lt;=$A94,$L$124,IF(11&lt;=$A94,$L$123,IF(1&lt;=$A94,$L$122,0)))))))),0))*1.1,0)</f>
        <v>35051</v>
      </c>
      <c r="L94" s="95">
        <f t="shared" si="29"/>
        <v>17493</v>
      </c>
      <c r="M94" s="96">
        <f t="shared" si="30"/>
        <v>52544</v>
      </c>
      <c r="N94" s="97">
        <f t="shared" si="31"/>
        <v>2149</v>
      </c>
      <c r="O94" s="98">
        <f t="shared" si="32"/>
        <v>1123</v>
      </c>
      <c r="P94" s="99">
        <f t="shared" si="33"/>
        <v>3272</v>
      </c>
      <c r="Q94" s="100">
        <f>ROUNDDOWN(($R$118+ROUNDDOWN(($A94*IF(501&lt;=$A94,$R$128,IF(101&lt;=$A94,$R$127,IF(51&lt;=$A94,$R$126,IF(31&lt;=$A94,$R$125,IF(21&lt;=$A94,$R$124,IF(11&lt;=$A94,$R$123,IF(1&lt;=$A94,$R$122,0)))))))),0))*1.1,0)</f>
        <v>36865</v>
      </c>
      <c r="R94" s="101">
        <f t="shared" si="34"/>
        <v>18414</v>
      </c>
      <c r="S94" s="102">
        <f t="shared" si="35"/>
        <v>55279</v>
      </c>
      <c r="T94" s="103">
        <f t="shared" si="38"/>
        <v>1814</v>
      </c>
      <c r="U94" s="104">
        <f t="shared" si="38"/>
        <v>921</v>
      </c>
      <c r="V94" s="105">
        <f t="shared" si="38"/>
        <v>2735</v>
      </c>
      <c r="W94" s="106">
        <f t="shared" si="36"/>
        <v>6112</v>
      </c>
      <c r="X94" s="86">
        <f t="shared" si="36"/>
        <v>3069</v>
      </c>
      <c r="Y94" s="87">
        <f t="shared" si="36"/>
        <v>9181</v>
      </c>
      <c r="Z94" s="107">
        <f t="shared" si="37"/>
        <v>1.1987448379019934</v>
      </c>
      <c r="AA94" s="83">
        <f t="shared" si="37"/>
        <v>1.2</v>
      </c>
      <c r="AB94" s="83">
        <f t="shared" si="37"/>
        <v>1.1991626534773743</v>
      </c>
    </row>
    <row r="95" spans="1:28" s="57" customFormat="1" ht="18" customHeight="1" x14ac:dyDescent="0.25">
      <c r="A95" s="84">
        <v>90</v>
      </c>
      <c r="B95" s="85">
        <f>ROUNDDOWN(($C$118+ROUNDDOWN(($A95*IF(501&lt;=$A95,$C$128,IF(101&lt;=$A95,$C$127,IF(51&lt;=$A95,$C$126,IF(31&lt;=$A95,$C$125,IF(21&lt;=$A95,$C$124,IF(11&lt;=$A95,$C$123,IF(1&lt;=$A95,$C$122,0)))))))),0))*1.1,0)</f>
        <v>30943</v>
      </c>
      <c r="C95" s="106">
        <f t="shared" si="22"/>
        <v>15510</v>
      </c>
      <c r="D95" s="111">
        <f t="shared" si="23"/>
        <v>46453</v>
      </c>
      <c r="E95" s="88">
        <f>ROUNDDOWN(($F$118+ROUNDDOWN(($A95*IF(501&lt;=$A95,$F$128,IF(101&lt;=$A95,$F$127,IF(51&lt;=$A95,$F$126,IF(31&lt;=$A95,$F$125,IF(21&lt;=$A95,$F$124,IF(11&lt;=$A95,$F$123,IF(1&lt;=$A95,$F$122,0)))))))),0))*1.1,0)</f>
        <v>33104</v>
      </c>
      <c r="F95" s="89">
        <f t="shared" si="24"/>
        <v>16546</v>
      </c>
      <c r="G95" s="90">
        <f t="shared" si="25"/>
        <v>49650</v>
      </c>
      <c r="H95" s="91">
        <f t="shared" si="26"/>
        <v>2161</v>
      </c>
      <c r="I95" s="92">
        <f t="shared" si="27"/>
        <v>1036</v>
      </c>
      <c r="J95" s="93">
        <f t="shared" si="28"/>
        <v>3197</v>
      </c>
      <c r="K95" s="94">
        <f>ROUNDDOWN(($L$118+ROUNDDOWN(($A95*IF(501&lt;=$A95,$L$128,IF(101&lt;=$A95,$L$127,IF(51&lt;=$A95,$L$126,IF(31&lt;=$A95,$L$125,IF(21&lt;=$A95,$L$124,IF(11&lt;=$A95,$L$123,IF(1&lt;=$A95,$L$122,0)))))))),0))*1.1,0)</f>
        <v>35267</v>
      </c>
      <c r="L95" s="95">
        <f t="shared" si="29"/>
        <v>17681</v>
      </c>
      <c r="M95" s="96">
        <f t="shared" si="30"/>
        <v>52948</v>
      </c>
      <c r="N95" s="97">
        <f t="shared" si="31"/>
        <v>2163</v>
      </c>
      <c r="O95" s="98">
        <f t="shared" si="32"/>
        <v>1135</v>
      </c>
      <c r="P95" s="99">
        <f t="shared" si="33"/>
        <v>3298</v>
      </c>
      <c r="Q95" s="100">
        <f>ROUNDDOWN(($R$118+ROUNDDOWN(($A95*IF(501&lt;=$A95,$R$128,IF(101&lt;=$A95,$R$127,IF(51&lt;=$A95,$R$126,IF(31&lt;=$A95,$R$125,IF(21&lt;=$A95,$R$124,IF(11&lt;=$A95,$R$123,IF(1&lt;=$A95,$R$122,0)))))))),0))*1.1,0)</f>
        <v>37092</v>
      </c>
      <c r="R95" s="101">
        <f t="shared" si="34"/>
        <v>18612</v>
      </c>
      <c r="S95" s="102">
        <f t="shared" si="35"/>
        <v>55704</v>
      </c>
      <c r="T95" s="103">
        <f t="shared" si="38"/>
        <v>1825</v>
      </c>
      <c r="U95" s="104">
        <f t="shared" si="38"/>
        <v>931</v>
      </c>
      <c r="V95" s="105">
        <f t="shared" si="38"/>
        <v>2756</v>
      </c>
      <c r="W95" s="106">
        <f t="shared" si="36"/>
        <v>6149</v>
      </c>
      <c r="X95" s="86">
        <f t="shared" si="36"/>
        <v>3102</v>
      </c>
      <c r="Y95" s="87">
        <f t="shared" si="36"/>
        <v>9251</v>
      </c>
      <c r="Z95" s="107">
        <f t="shared" si="37"/>
        <v>1.1987202275151083</v>
      </c>
      <c r="AA95" s="83">
        <f t="shared" si="37"/>
        <v>1.2</v>
      </c>
      <c r="AB95" s="83">
        <f t="shared" si="37"/>
        <v>1.199147525455837</v>
      </c>
    </row>
    <row r="96" spans="1:28" s="57" customFormat="1" ht="18" customHeight="1" x14ac:dyDescent="0.25">
      <c r="A96" s="84">
        <v>91</v>
      </c>
      <c r="B96" s="85">
        <f>ROUNDDOWN(($C$118+ROUNDDOWN(($A96*IF(501&lt;=$A96,$C$128,IF(101&lt;=$A96,$C$127,IF(51&lt;=$A96,$C$126,IF(31&lt;=$A96,$C$125,IF(21&lt;=$A96,$C$124,IF(11&lt;=$A96,$C$123,IF(1&lt;=$A96,$C$122,0)))))))),0))*1.1,0)</f>
        <v>31132</v>
      </c>
      <c r="C96" s="106">
        <f t="shared" si="22"/>
        <v>15675</v>
      </c>
      <c r="D96" s="111">
        <f t="shared" si="23"/>
        <v>46807</v>
      </c>
      <c r="E96" s="88">
        <f>ROUNDDOWN(($F$118+ROUNDDOWN(($A96*IF(501&lt;=$A96,$F$128,IF(101&lt;=$A96,$F$127,IF(51&lt;=$A96,$F$126,IF(31&lt;=$A96,$F$125,IF(21&lt;=$A96,$F$124,IF(11&lt;=$A96,$F$123,IF(1&lt;=$A96,$F$122,0)))))))),0))*1.1,0)</f>
        <v>33306</v>
      </c>
      <c r="F96" s="89">
        <f t="shared" si="24"/>
        <v>16722</v>
      </c>
      <c r="G96" s="90">
        <f t="shared" si="25"/>
        <v>50028</v>
      </c>
      <c r="H96" s="91">
        <f t="shared" si="26"/>
        <v>2174</v>
      </c>
      <c r="I96" s="92">
        <f t="shared" si="27"/>
        <v>1047</v>
      </c>
      <c r="J96" s="93">
        <f t="shared" si="28"/>
        <v>3221</v>
      </c>
      <c r="K96" s="94">
        <f>ROUNDDOWN(($L$118+ROUNDDOWN(($A96*IF(501&lt;=$A96,$L$128,IF(101&lt;=$A96,$L$127,IF(51&lt;=$A96,$L$126,IF(31&lt;=$A96,$L$125,IF(21&lt;=$A96,$L$124,IF(11&lt;=$A96,$L$123,IF(1&lt;=$A96,$L$122,0)))))))),0))*1.1,0)</f>
        <v>35482</v>
      </c>
      <c r="L96" s="95">
        <f t="shared" si="29"/>
        <v>17869</v>
      </c>
      <c r="M96" s="96">
        <f t="shared" si="30"/>
        <v>53351</v>
      </c>
      <c r="N96" s="97">
        <f t="shared" si="31"/>
        <v>2176</v>
      </c>
      <c r="O96" s="98">
        <f t="shared" si="32"/>
        <v>1147</v>
      </c>
      <c r="P96" s="99">
        <f t="shared" si="33"/>
        <v>3323</v>
      </c>
      <c r="Q96" s="100">
        <f>ROUNDDOWN(($R$118+ROUNDDOWN(($A96*IF(501&lt;=$A96,$R$128,IF(101&lt;=$A96,$R$127,IF(51&lt;=$A96,$R$126,IF(31&lt;=$A96,$R$125,IF(21&lt;=$A96,$R$124,IF(11&lt;=$A96,$R$123,IF(1&lt;=$A96,$R$122,0)))))))),0))*1.1,0)</f>
        <v>37318</v>
      </c>
      <c r="R96" s="101">
        <f t="shared" si="34"/>
        <v>18810</v>
      </c>
      <c r="S96" s="102">
        <f t="shared" si="35"/>
        <v>56128</v>
      </c>
      <c r="T96" s="103">
        <f t="shared" si="38"/>
        <v>1836</v>
      </c>
      <c r="U96" s="104">
        <f t="shared" si="38"/>
        <v>941</v>
      </c>
      <c r="V96" s="105">
        <f t="shared" si="38"/>
        <v>2777</v>
      </c>
      <c r="W96" s="106">
        <f t="shared" si="36"/>
        <v>6186</v>
      </c>
      <c r="X96" s="86">
        <f t="shared" si="36"/>
        <v>3135</v>
      </c>
      <c r="Y96" s="87">
        <f t="shared" si="36"/>
        <v>9321</v>
      </c>
      <c r="Z96" s="107">
        <f t="shared" si="37"/>
        <v>1.1987022998843633</v>
      </c>
      <c r="AA96" s="83">
        <f t="shared" si="37"/>
        <v>1.2</v>
      </c>
      <c r="AB96" s="83">
        <f t="shared" si="37"/>
        <v>1.1991368812357126</v>
      </c>
    </row>
    <row r="97" spans="1:28" s="57" customFormat="1" ht="18" customHeight="1" x14ac:dyDescent="0.25">
      <c r="A97" s="84">
        <v>92</v>
      </c>
      <c r="B97" s="85">
        <f>ROUNDDOWN(($C$118+ROUNDDOWN(($A97*IF(501&lt;=$A97,$C$128,IF(101&lt;=$A97,$C$127,IF(51&lt;=$A97,$C$126,IF(31&lt;=$A97,$C$125,IF(21&lt;=$A97,$C$124,IF(11&lt;=$A97,$C$123,IF(1&lt;=$A97,$C$122,0)))))))),0))*1.1,0)</f>
        <v>31321</v>
      </c>
      <c r="C97" s="106">
        <f t="shared" si="22"/>
        <v>15840</v>
      </c>
      <c r="D97" s="111">
        <f t="shared" si="23"/>
        <v>47161</v>
      </c>
      <c r="E97" s="88">
        <f>ROUNDDOWN(($F$118+ROUNDDOWN(($A97*IF(501&lt;=$A97,$F$128,IF(101&lt;=$A97,$F$127,IF(51&lt;=$A97,$F$126,IF(31&lt;=$A97,$F$125,IF(21&lt;=$A97,$F$124,IF(11&lt;=$A97,$F$123,IF(1&lt;=$A97,$F$122,0)))))))),0))*1.1,0)</f>
        <v>33509</v>
      </c>
      <c r="F97" s="89">
        <f t="shared" si="24"/>
        <v>16898</v>
      </c>
      <c r="G97" s="90">
        <f t="shared" si="25"/>
        <v>50407</v>
      </c>
      <c r="H97" s="91">
        <f t="shared" si="26"/>
        <v>2188</v>
      </c>
      <c r="I97" s="92">
        <f t="shared" si="27"/>
        <v>1058</v>
      </c>
      <c r="J97" s="93">
        <f t="shared" si="28"/>
        <v>3246</v>
      </c>
      <c r="K97" s="94">
        <f>ROUNDDOWN(($L$118+ROUNDDOWN(($A97*IF(501&lt;=$A97,$L$128,IF(101&lt;=$A97,$L$127,IF(51&lt;=$A97,$L$126,IF(31&lt;=$A97,$L$125,IF(21&lt;=$A97,$L$124,IF(11&lt;=$A97,$L$123,IF(1&lt;=$A97,$L$122,0)))))))),0))*1.1,0)</f>
        <v>35698</v>
      </c>
      <c r="L97" s="95">
        <f t="shared" si="29"/>
        <v>18057</v>
      </c>
      <c r="M97" s="96">
        <f t="shared" si="30"/>
        <v>53755</v>
      </c>
      <c r="N97" s="97">
        <f t="shared" si="31"/>
        <v>2189</v>
      </c>
      <c r="O97" s="98">
        <f t="shared" si="32"/>
        <v>1159</v>
      </c>
      <c r="P97" s="99">
        <f t="shared" si="33"/>
        <v>3348</v>
      </c>
      <c r="Q97" s="100">
        <f>ROUNDDOWN(($R$118+ROUNDDOWN(($A97*IF(501&lt;=$A97,$R$128,IF(101&lt;=$A97,$R$127,IF(51&lt;=$A97,$R$126,IF(31&lt;=$A97,$R$125,IF(21&lt;=$A97,$R$124,IF(11&lt;=$A97,$R$123,IF(1&lt;=$A97,$R$122,0)))))))),0))*1.1,0)</f>
        <v>37545</v>
      </c>
      <c r="R97" s="101">
        <f t="shared" si="34"/>
        <v>19008</v>
      </c>
      <c r="S97" s="102">
        <f t="shared" si="35"/>
        <v>56553</v>
      </c>
      <c r="T97" s="103">
        <f t="shared" si="38"/>
        <v>1847</v>
      </c>
      <c r="U97" s="104">
        <f t="shared" si="38"/>
        <v>951</v>
      </c>
      <c r="V97" s="105">
        <f t="shared" si="38"/>
        <v>2798</v>
      </c>
      <c r="W97" s="106">
        <f t="shared" si="36"/>
        <v>6224</v>
      </c>
      <c r="X97" s="86">
        <f t="shared" si="36"/>
        <v>3168</v>
      </c>
      <c r="Y97" s="87">
        <f t="shared" si="36"/>
        <v>9392</v>
      </c>
      <c r="Z97" s="107">
        <f t="shared" si="37"/>
        <v>1.1987165160754765</v>
      </c>
      <c r="AA97" s="83">
        <f t="shared" si="37"/>
        <v>1.2</v>
      </c>
      <c r="AB97" s="83">
        <f t="shared" si="37"/>
        <v>1.1991476007718243</v>
      </c>
    </row>
    <row r="98" spans="1:28" s="57" customFormat="1" ht="18" customHeight="1" x14ac:dyDescent="0.25">
      <c r="A98" s="84">
        <v>93</v>
      </c>
      <c r="B98" s="85">
        <f>ROUNDDOWN(($C$118+ROUNDDOWN(($A98*IF(501&lt;=$A98,$C$128,IF(101&lt;=$A98,$C$127,IF(51&lt;=$A98,$C$126,IF(31&lt;=$A98,$C$125,IF(21&lt;=$A98,$C$124,IF(11&lt;=$A98,$C$123,IF(1&lt;=$A98,$C$122,0)))))))),0))*1.1,0)</f>
        <v>31510</v>
      </c>
      <c r="C98" s="106">
        <f t="shared" si="22"/>
        <v>16005</v>
      </c>
      <c r="D98" s="111">
        <f t="shared" si="23"/>
        <v>47515</v>
      </c>
      <c r="E98" s="88">
        <f>ROUNDDOWN(($F$118+ROUNDDOWN(($A98*IF(501&lt;=$A98,$F$128,IF(101&lt;=$A98,$F$127,IF(51&lt;=$A98,$F$126,IF(31&lt;=$A98,$F$125,IF(21&lt;=$A98,$F$124,IF(11&lt;=$A98,$F$123,IF(1&lt;=$A98,$F$122,0)))))))),0))*1.1,0)</f>
        <v>33711</v>
      </c>
      <c r="F98" s="89">
        <f t="shared" si="24"/>
        <v>17074</v>
      </c>
      <c r="G98" s="90">
        <f t="shared" si="25"/>
        <v>50785</v>
      </c>
      <c r="H98" s="91">
        <f t="shared" si="26"/>
        <v>2201</v>
      </c>
      <c r="I98" s="92">
        <f t="shared" si="27"/>
        <v>1069</v>
      </c>
      <c r="J98" s="93">
        <f t="shared" si="28"/>
        <v>3270</v>
      </c>
      <c r="K98" s="94">
        <f>ROUNDDOWN(($L$118+ROUNDDOWN(($A98*IF(501&lt;=$A98,$L$128,IF(101&lt;=$A98,$L$127,IF(51&lt;=$A98,$L$126,IF(31&lt;=$A98,$L$125,IF(21&lt;=$A98,$L$124,IF(11&lt;=$A98,$L$123,IF(1&lt;=$A98,$L$122,0)))))))),0))*1.1,0)</f>
        <v>35913</v>
      </c>
      <c r="L98" s="95">
        <f t="shared" si="29"/>
        <v>18245</v>
      </c>
      <c r="M98" s="96">
        <f t="shared" si="30"/>
        <v>54158</v>
      </c>
      <c r="N98" s="97">
        <f t="shared" si="31"/>
        <v>2202</v>
      </c>
      <c r="O98" s="98">
        <f t="shared" si="32"/>
        <v>1171</v>
      </c>
      <c r="P98" s="99">
        <f t="shared" si="33"/>
        <v>3373</v>
      </c>
      <c r="Q98" s="100">
        <f>ROUNDDOWN(($R$118+ROUNDDOWN(($A98*IF(501&lt;=$A98,$R$128,IF(101&lt;=$A98,$R$127,IF(51&lt;=$A98,$R$126,IF(31&lt;=$A98,$R$125,IF(21&lt;=$A98,$R$124,IF(11&lt;=$A98,$R$123,IF(1&lt;=$A98,$R$122,0)))))))),0))*1.1,0)</f>
        <v>37771</v>
      </c>
      <c r="R98" s="101">
        <f t="shared" si="34"/>
        <v>19206</v>
      </c>
      <c r="S98" s="102">
        <f t="shared" si="35"/>
        <v>56977</v>
      </c>
      <c r="T98" s="103">
        <f t="shared" si="38"/>
        <v>1858</v>
      </c>
      <c r="U98" s="104">
        <f t="shared" si="38"/>
        <v>961</v>
      </c>
      <c r="V98" s="105">
        <f t="shared" si="38"/>
        <v>2819</v>
      </c>
      <c r="W98" s="106">
        <f t="shared" si="36"/>
        <v>6261</v>
      </c>
      <c r="X98" s="86">
        <f t="shared" si="36"/>
        <v>3201</v>
      </c>
      <c r="Y98" s="87">
        <f t="shared" si="36"/>
        <v>9462</v>
      </c>
      <c r="Z98" s="107">
        <f t="shared" si="37"/>
        <v>1.198698825769597</v>
      </c>
      <c r="AA98" s="83">
        <f t="shared" si="37"/>
        <v>1.2</v>
      </c>
      <c r="AB98" s="83">
        <f t="shared" si="37"/>
        <v>1.1991371145953909</v>
      </c>
    </row>
    <row r="99" spans="1:28" s="57" customFormat="1" ht="18" customHeight="1" x14ac:dyDescent="0.25">
      <c r="A99" s="84">
        <v>94</v>
      </c>
      <c r="B99" s="85">
        <f>ROUNDDOWN(($C$118+ROUNDDOWN(($A99*IF(501&lt;=$A99,$C$128,IF(101&lt;=$A99,$C$127,IF(51&lt;=$A99,$C$126,IF(31&lt;=$A99,$C$125,IF(21&lt;=$A99,$C$124,IF(11&lt;=$A99,$C$123,IF(1&lt;=$A99,$C$122,0)))))))),0))*1.1,0)</f>
        <v>31699</v>
      </c>
      <c r="C99" s="106">
        <f t="shared" si="22"/>
        <v>16170</v>
      </c>
      <c r="D99" s="111">
        <f t="shared" si="23"/>
        <v>47869</v>
      </c>
      <c r="E99" s="88">
        <f>ROUNDDOWN(($F$118+ROUNDDOWN(($A99*IF(501&lt;=$A99,$F$128,IF(101&lt;=$A99,$F$127,IF(51&lt;=$A99,$F$126,IF(31&lt;=$A99,$F$125,IF(21&lt;=$A99,$F$124,IF(11&lt;=$A99,$F$123,IF(1&lt;=$A99,$F$122,0)))))))),0))*1.1,0)</f>
        <v>33914</v>
      </c>
      <c r="F99" s="89">
        <f t="shared" si="24"/>
        <v>17250</v>
      </c>
      <c r="G99" s="90">
        <f t="shared" si="25"/>
        <v>51164</v>
      </c>
      <c r="H99" s="91">
        <f t="shared" si="26"/>
        <v>2215</v>
      </c>
      <c r="I99" s="92">
        <f t="shared" si="27"/>
        <v>1080</v>
      </c>
      <c r="J99" s="93">
        <f t="shared" si="28"/>
        <v>3295</v>
      </c>
      <c r="K99" s="94">
        <f>ROUNDDOWN(($L$118+ROUNDDOWN(($A99*IF(501&lt;=$A99,$L$128,IF(101&lt;=$A99,$L$127,IF(51&lt;=$A99,$L$126,IF(31&lt;=$A99,$L$125,IF(21&lt;=$A99,$L$124,IF(11&lt;=$A99,$L$123,IF(1&lt;=$A99,$L$122,0)))))))),0))*1.1,0)</f>
        <v>36129</v>
      </c>
      <c r="L99" s="95">
        <f t="shared" si="29"/>
        <v>18433</v>
      </c>
      <c r="M99" s="96">
        <f t="shared" si="30"/>
        <v>54562</v>
      </c>
      <c r="N99" s="97">
        <f t="shared" si="31"/>
        <v>2215</v>
      </c>
      <c r="O99" s="98">
        <f t="shared" si="32"/>
        <v>1183</v>
      </c>
      <c r="P99" s="99">
        <f t="shared" si="33"/>
        <v>3398</v>
      </c>
      <c r="Q99" s="100">
        <f>ROUNDDOWN(($R$118+ROUNDDOWN(($A99*IF(501&lt;=$A99,$R$128,IF(101&lt;=$A99,$R$127,IF(51&lt;=$A99,$R$126,IF(31&lt;=$A99,$R$125,IF(21&lt;=$A99,$R$124,IF(11&lt;=$A99,$R$123,IF(1&lt;=$A99,$R$122,0)))))))),0))*1.1,0)</f>
        <v>37998</v>
      </c>
      <c r="R99" s="101">
        <f t="shared" si="34"/>
        <v>19404</v>
      </c>
      <c r="S99" s="102">
        <f t="shared" si="35"/>
        <v>57402</v>
      </c>
      <c r="T99" s="103">
        <f t="shared" si="38"/>
        <v>1869</v>
      </c>
      <c r="U99" s="104">
        <f t="shared" si="38"/>
        <v>971</v>
      </c>
      <c r="V99" s="105">
        <f t="shared" si="38"/>
        <v>2840</v>
      </c>
      <c r="W99" s="106">
        <f t="shared" si="36"/>
        <v>6299</v>
      </c>
      <c r="X99" s="86">
        <f t="shared" si="36"/>
        <v>3234</v>
      </c>
      <c r="Y99" s="87">
        <f t="shared" si="36"/>
        <v>9533</v>
      </c>
      <c r="Z99" s="107">
        <f t="shared" si="37"/>
        <v>1.1987128931512034</v>
      </c>
      <c r="AA99" s="83">
        <f t="shared" si="37"/>
        <v>1.2</v>
      </c>
      <c r="AB99" s="83">
        <f t="shared" si="37"/>
        <v>1.1991476738599094</v>
      </c>
    </row>
    <row r="100" spans="1:28" s="57" customFormat="1" ht="18" customHeight="1" x14ac:dyDescent="0.25">
      <c r="A100" s="84">
        <v>95</v>
      </c>
      <c r="B100" s="85">
        <f>ROUNDDOWN(($C$118+ROUNDDOWN(($A100*IF(501&lt;=$A100,$C$128,IF(101&lt;=$A100,$C$127,IF(51&lt;=$A100,$C$126,IF(31&lt;=$A100,$C$125,IF(21&lt;=$A100,$C$124,IF(11&lt;=$A100,$C$123,IF(1&lt;=$A100,$C$122,0)))))))),0))*1.1,0)</f>
        <v>31889</v>
      </c>
      <c r="C100" s="106">
        <f t="shared" si="22"/>
        <v>16335</v>
      </c>
      <c r="D100" s="111">
        <f t="shared" si="23"/>
        <v>48224</v>
      </c>
      <c r="E100" s="88">
        <f>ROUNDDOWN(($F$118+ROUNDDOWN(($A100*IF(501&lt;=$A100,$F$128,IF(101&lt;=$A100,$F$127,IF(51&lt;=$A100,$F$126,IF(31&lt;=$A100,$F$125,IF(21&lt;=$A100,$F$124,IF(11&lt;=$A100,$F$123,IF(1&lt;=$A100,$F$122,0)))))))),0))*1.1,0)</f>
        <v>34116</v>
      </c>
      <c r="F100" s="89">
        <f t="shared" si="24"/>
        <v>17426</v>
      </c>
      <c r="G100" s="90">
        <f t="shared" si="25"/>
        <v>51542</v>
      </c>
      <c r="H100" s="91">
        <f t="shared" si="26"/>
        <v>2227</v>
      </c>
      <c r="I100" s="92">
        <f t="shared" si="27"/>
        <v>1091</v>
      </c>
      <c r="J100" s="93">
        <f t="shared" si="28"/>
        <v>3318</v>
      </c>
      <c r="K100" s="94">
        <f>ROUNDDOWN(($L$118+ROUNDDOWN(($A100*IF(501&lt;=$A100,$L$128,IF(101&lt;=$A100,$L$127,IF(51&lt;=$A100,$L$126,IF(31&lt;=$A100,$L$125,IF(21&lt;=$A100,$L$124,IF(11&lt;=$A100,$L$123,IF(1&lt;=$A100,$L$122,0)))))))),0))*1.1,0)</f>
        <v>36345</v>
      </c>
      <c r="L100" s="95">
        <f t="shared" si="29"/>
        <v>18621</v>
      </c>
      <c r="M100" s="96">
        <f t="shared" si="30"/>
        <v>54966</v>
      </c>
      <c r="N100" s="97">
        <f t="shared" si="31"/>
        <v>2229</v>
      </c>
      <c r="O100" s="98">
        <f t="shared" si="32"/>
        <v>1195</v>
      </c>
      <c r="P100" s="99">
        <f t="shared" si="33"/>
        <v>3424</v>
      </c>
      <c r="Q100" s="100">
        <f>ROUNDDOWN(($R$118+ROUNDDOWN(($A100*IF(501&lt;=$A100,$R$128,IF(101&lt;=$A100,$R$127,IF(51&lt;=$A100,$R$126,IF(31&lt;=$A100,$R$125,IF(21&lt;=$A100,$R$124,IF(11&lt;=$A100,$R$123,IF(1&lt;=$A100,$R$122,0)))))))),0))*1.1,0)</f>
        <v>38225</v>
      </c>
      <c r="R100" s="101">
        <f t="shared" si="34"/>
        <v>19602</v>
      </c>
      <c r="S100" s="102">
        <f t="shared" si="35"/>
        <v>57827</v>
      </c>
      <c r="T100" s="103">
        <f t="shared" si="38"/>
        <v>1880</v>
      </c>
      <c r="U100" s="104">
        <f t="shared" si="38"/>
        <v>981</v>
      </c>
      <c r="V100" s="105">
        <f t="shared" si="38"/>
        <v>2861</v>
      </c>
      <c r="W100" s="106">
        <f t="shared" si="36"/>
        <v>6336</v>
      </c>
      <c r="X100" s="86">
        <f t="shared" si="36"/>
        <v>3267</v>
      </c>
      <c r="Y100" s="87">
        <f t="shared" si="36"/>
        <v>9603</v>
      </c>
      <c r="Z100" s="107">
        <f t="shared" si="37"/>
        <v>1.1986892031735081</v>
      </c>
      <c r="AA100" s="83">
        <f t="shared" si="37"/>
        <v>1.2</v>
      </c>
      <c r="AB100" s="83">
        <f t="shared" si="37"/>
        <v>1.199133211678832</v>
      </c>
    </row>
    <row r="101" spans="1:28" s="57" customFormat="1" ht="18" customHeight="1" x14ac:dyDescent="0.25">
      <c r="A101" s="84">
        <v>96</v>
      </c>
      <c r="B101" s="85">
        <f>ROUNDDOWN(($C$118+ROUNDDOWN(($A101*IF(501&lt;=$A101,$C$128,IF(101&lt;=$A101,$C$127,IF(51&lt;=$A101,$C$126,IF(31&lt;=$A101,$C$125,IF(21&lt;=$A101,$C$124,IF(11&lt;=$A101,$C$123,IF(1&lt;=$A101,$C$122,0)))))))),0))*1.1,0)</f>
        <v>32078</v>
      </c>
      <c r="C101" s="106">
        <f t="shared" si="22"/>
        <v>16500</v>
      </c>
      <c r="D101" s="111">
        <f t="shared" si="23"/>
        <v>48578</v>
      </c>
      <c r="E101" s="88">
        <f>ROUNDDOWN(($F$118+ROUNDDOWN(($A101*IF(501&lt;=$A101,$F$128,IF(101&lt;=$A101,$F$127,IF(51&lt;=$A101,$F$126,IF(31&lt;=$A101,$F$125,IF(21&lt;=$A101,$F$124,IF(11&lt;=$A101,$F$123,IF(1&lt;=$A101,$F$122,0)))))))),0))*1.1,0)</f>
        <v>34318</v>
      </c>
      <c r="F101" s="89">
        <f t="shared" si="24"/>
        <v>17602</v>
      </c>
      <c r="G101" s="90">
        <f t="shared" si="25"/>
        <v>51920</v>
      </c>
      <c r="H101" s="91">
        <f t="shared" si="26"/>
        <v>2240</v>
      </c>
      <c r="I101" s="92">
        <f t="shared" si="27"/>
        <v>1102</v>
      </c>
      <c r="J101" s="93">
        <f t="shared" si="28"/>
        <v>3342</v>
      </c>
      <c r="K101" s="94">
        <f>ROUNDDOWN(($L$118+ROUNDDOWN(($A101*IF(501&lt;=$A101,$L$128,IF(101&lt;=$A101,$L$127,IF(51&lt;=$A101,$L$126,IF(31&lt;=$A101,$L$125,IF(21&lt;=$A101,$L$124,IF(11&lt;=$A101,$L$123,IF(1&lt;=$A101,$L$122,0)))))))),0))*1.1,0)</f>
        <v>36560</v>
      </c>
      <c r="L101" s="95">
        <f t="shared" si="29"/>
        <v>18810</v>
      </c>
      <c r="M101" s="96">
        <f t="shared" si="30"/>
        <v>55370</v>
      </c>
      <c r="N101" s="97">
        <f t="shared" si="31"/>
        <v>2242</v>
      </c>
      <c r="O101" s="98">
        <f t="shared" si="32"/>
        <v>1208</v>
      </c>
      <c r="P101" s="99">
        <f t="shared" si="33"/>
        <v>3450</v>
      </c>
      <c r="Q101" s="100">
        <f>ROUNDDOWN(($R$118+ROUNDDOWN(($A101*IF(501&lt;=$A101,$R$128,IF(101&lt;=$A101,$R$127,IF(51&lt;=$A101,$R$126,IF(31&lt;=$A101,$R$125,IF(21&lt;=$A101,$R$124,IF(11&lt;=$A101,$R$123,IF(1&lt;=$A101,$R$122,0)))))))),0))*1.1,0)</f>
        <v>38451</v>
      </c>
      <c r="R101" s="101">
        <f t="shared" si="34"/>
        <v>19800</v>
      </c>
      <c r="S101" s="102">
        <f t="shared" si="35"/>
        <v>58251</v>
      </c>
      <c r="T101" s="103">
        <f t="shared" si="38"/>
        <v>1891</v>
      </c>
      <c r="U101" s="104">
        <f t="shared" si="38"/>
        <v>990</v>
      </c>
      <c r="V101" s="105">
        <f t="shared" si="38"/>
        <v>2881</v>
      </c>
      <c r="W101" s="106">
        <f t="shared" si="36"/>
        <v>6373</v>
      </c>
      <c r="X101" s="86">
        <f t="shared" si="36"/>
        <v>3300</v>
      </c>
      <c r="Y101" s="87">
        <f t="shared" si="36"/>
        <v>9673</v>
      </c>
      <c r="Z101" s="107">
        <f t="shared" si="37"/>
        <v>1.1986719870316105</v>
      </c>
      <c r="AA101" s="83">
        <f t="shared" si="37"/>
        <v>1.2</v>
      </c>
      <c r="AB101" s="83">
        <f t="shared" si="37"/>
        <v>1.1991230598213183</v>
      </c>
    </row>
    <row r="102" spans="1:28" s="57" customFormat="1" ht="18" customHeight="1" x14ac:dyDescent="0.25">
      <c r="A102" s="84">
        <v>97</v>
      </c>
      <c r="B102" s="85">
        <f>ROUNDDOWN(($C$118+ROUNDDOWN(($A102*IF(501&lt;=$A102,$C$128,IF(101&lt;=$A102,$C$127,IF(51&lt;=$A102,$C$126,IF(31&lt;=$A102,$C$125,IF(21&lt;=$A102,$C$124,IF(11&lt;=$A102,$C$123,IF(1&lt;=$A102,$C$122,0)))))))),0))*1.1,0)</f>
        <v>32267</v>
      </c>
      <c r="C102" s="106">
        <f t="shared" si="22"/>
        <v>16665</v>
      </c>
      <c r="D102" s="111">
        <f t="shared" si="23"/>
        <v>48932</v>
      </c>
      <c r="E102" s="88">
        <f>ROUNDDOWN(($F$118+ROUNDDOWN(($A102*IF(501&lt;=$A102,$F$128,IF(101&lt;=$A102,$F$127,IF(51&lt;=$A102,$F$126,IF(31&lt;=$A102,$F$125,IF(21&lt;=$A102,$F$124,IF(11&lt;=$A102,$F$123,IF(1&lt;=$A102,$F$122,0)))))))),0))*1.1,0)</f>
        <v>34521</v>
      </c>
      <c r="F102" s="89">
        <f t="shared" si="24"/>
        <v>17778</v>
      </c>
      <c r="G102" s="90">
        <f t="shared" si="25"/>
        <v>52299</v>
      </c>
      <c r="H102" s="91">
        <f t="shared" si="26"/>
        <v>2254</v>
      </c>
      <c r="I102" s="92">
        <f t="shared" si="27"/>
        <v>1113</v>
      </c>
      <c r="J102" s="93">
        <f t="shared" si="28"/>
        <v>3367</v>
      </c>
      <c r="K102" s="94">
        <f>ROUNDDOWN(($L$118+ROUNDDOWN(($A102*IF(501&lt;=$A102,$L$128,IF(101&lt;=$A102,$L$127,IF(51&lt;=$A102,$L$126,IF(31&lt;=$A102,$L$125,IF(21&lt;=$A102,$L$124,IF(11&lt;=$A102,$L$123,IF(1&lt;=$A102,$L$122,0)))))))),0))*1.1,0)</f>
        <v>36776</v>
      </c>
      <c r="L102" s="95">
        <f t="shared" si="29"/>
        <v>18998</v>
      </c>
      <c r="M102" s="96">
        <f t="shared" si="30"/>
        <v>55774</v>
      </c>
      <c r="N102" s="97">
        <f t="shared" si="31"/>
        <v>2255</v>
      </c>
      <c r="O102" s="98">
        <f t="shared" si="32"/>
        <v>1220</v>
      </c>
      <c r="P102" s="99">
        <f t="shared" si="33"/>
        <v>3475</v>
      </c>
      <c r="Q102" s="100">
        <f>ROUNDDOWN(($R$118+ROUNDDOWN(($A102*IF(501&lt;=$A102,$R$128,IF(101&lt;=$A102,$R$127,IF(51&lt;=$A102,$R$126,IF(31&lt;=$A102,$R$125,IF(21&lt;=$A102,$R$124,IF(11&lt;=$A102,$R$123,IF(1&lt;=$A102,$R$122,0)))))))),0))*1.1,0)</f>
        <v>38678</v>
      </c>
      <c r="R102" s="101">
        <f t="shared" si="34"/>
        <v>19998</v>
      </c>
      <c r="S102" s="102">
        <f t="shared" si="35"/>
        <v>58676</v>
      </c>
      <c r="T102" s="103">
        <f t="shared" si="38"/>
        <v>1902</v>
      </c>
      <c r="U102" s="104">
        <f t="shared" si="38"/>
        <v>1000</v>
      </c>
      <c r="V102" s="105">
        <f t="shared" si="38"/>
        <v>2902</v>
      </c>
      <c r="W102" s="106">
        <f t="shared" si="36"/>
        <v>6411</v>
      </c>
      <c r="X102" s="86">
        <f t="shared" si="36"/>
        <v>3333</v>
      </c>
      <c r="Y102" s="87">
        <f t="shared" si="36"/>
        <v>9744</v>
      </c>
      <c r="Z102" s="107">
        <f t="shared" si="37"/>
        <v>1.1986859639879752</v>
      </c>
      <c r="AA102" s="83">
        <f t="shared" si="37"/>
        <v>1.2</v>
      </c>
      <c r="AB102" s="83">
        <f t="shared" si="37"/>
        <v>1.1991334913757867</v>
      </c>
    </row>
    <row r="103" spans="1:28" s="57" customFormat="1" ht="18" customHeight="1" x14ac:dyDescent="0.25">
      <c r="A103" s="84">
        <v>98</v>
      </c>
      <c r="B103" s="85">
        <f>ROUNDDOWN(($C$118+ROUNDDOWN(($A103*IF(501&lt;=$A103,$C$128,IF(101&lt;=$A103,$C$127,IF(51&lt;=$A103,$C$126,IF(31&lt;=$A103,$C$125,IF(21&lt;=$A103,$C$124,IF(11&lt;=$A103,$C$123,IF(1&lt;=$A103,$C$122,0)))))))),0))*1.1,0)</f>
        <v>32456</v>
      </c>
      <c r="C103" s="106">
        <f t="shared" si="22"/>
        <v>16830</v>
      </c>
      <c r="D103" s="111">
        <f t="shared" si="23"/>
        <v>49286</v>
      </c>
      <c r="E103" s="88">
        <f>ROUNDDOWN(($F$118+ROUNDDOWN(($A103*IF(501&lt;=$A103,$F$128,IF(101&lt;=$A103,$F$127,IF(51&lt;=$A103,$F$126,IF(31&lt;=$A103,$F$125,IF(21&lt;=$A103,$F$124,IF(11&lt;=$A103,$F$123,IF(1&lt;=$A103,$F$122,0)))))))),0))*1.1,0)</f>
        <v>34723</v>
      </c>
      <c r="F103" s="89">
        <f t="shared" si="24"/>
        <v>17954</v>
      </c>
      <c r="G103" s="90">
        <f t="shared" si="25"/>
        <v>52677</v>
      </c>
      <c r="H103" s="91">
        <f t="shared" si="26"/>
        <v>2267</v>
      </c>
      <c r="I103" s="92">
        <f t="shared" si="27"/>
        <v>1124</v>
      </c>
      <c r="J103" s="93">
        <f t="shared" si="28"/>
        <v>3391</v>
      </c>
      <c r="K103" s="94">
        <f>ROUNDDOWN(($L$118+ROUNDDOWN(($A103*IF(501&lt;=$A103,$L$128,IF(101&lt;=$A103,$L$127,IF(51&lt;=$A103,$L$126,IF(31&lt;=$A103,$L$125,IF(21&lt;=$A103,$L$124,IF(11&lt;=$A103,$L$123,IF(1&lt;=$A103,$L$122,0)))))))),0))*1.1,0)</f>
        <v>36991</v>
      </c>
      <c r="L103" s="95">
        <f t="shared" si="29"/>
        <v>19186</v>
      </c>
      <c r="M103" s="96">
        <f t="shared" si="30"/>
        <v>56177</v>
      </c>
      <c r="N103" s="97">
        <f t="shared" si="31"/>
        <v>2268</v>
      </c>
      <c r="O103" s="98">
        <f t="shared" si="32"/>
        <v>1232</v>
      </c>
      <c r="P103" s="99">
        <f t="shared" si="33"/>
        <v>3500</v>
      </c>
      <c r="Q103" s="100">
        <f>ROUNDDOWN(($R$118+ROUNDDOWN(($A103*IF(501&lt;=$A103,$R$128,IF(101&lt;=$A103,$R$127,IF(51&lt;=$A103,$R$126,IF(31&lt;=$A103,$R$125,IF(21&lt;=$A103,$R$124,IF(11&lt;=$A103,$R$123,IF(1&lt;=$A103,$R$122,0)))))))),0))*1.1,0)</f>
        <v>38904</v>
      </c>
      <c r="R103" s="101">
        <f t="shared" si="34"/>
        <v>20196</v>
      </c>
      <c r="S103" s="102">
        <f t="shared" si="35"/>
        <v>59100</v>
      </c>
      <c r="T103" s="103">
        <f t="shared" si="38"/>
        <v>1913</v>
      </c>
      <c r="U103" s="104">
        <f t="shared" si="38"/>
        <v>1010</v>
      </c>
      <c r="V103" s="105">
        <f t="shared" si="38"/>
        <v>2923</v>
      </c>
      <c r="W103" s="106">
        <f t="shared" si="36"/>
        <v>6448</v>
      </c>
      <c r="X103" s="86">
        <f t="shared" si="36"/>
        <v>3366</v>
      </c>
      <c r="Y103" s="87">
        <f t="shared" si="36"/>
        <v>9814</v>
      </c>
      <c r="Z103" s="107">
        <f t="shared" si="37"/>
        <v>1.1986689672171555</v>
      </c>
      <c r="AA103" s="83">
        <f t="shared" si="37"/>
        <v>1.2</v>
      </c>
      <c r="AB103" s="83">
        <f t="shared" si="37"/>
        <v>1.1991234833421256</v>
      </c>
    </row>
    <row r="104" spans="1:28" s="57" customFormat="1" ht="18" customHeight="1" x14ac:dyDescent="0.25">
      <c r="A104" s="84">
        <v>99</v>
      </c>
      <c r="B104" s="85">
        <f>ROUNDDOWN(($C$118+ROUNDDOWN(($A104*IF(501&lt;=$A104,$C$128,IF(101&lt;=$A104,$C$127,IF(51&lt;=$A104,$C$126,IF(31&lt;=$A104,$C$125,IF(21&lt;=$A104,$C$124,IF(11&lt;=$A104,$C$123,IF(1&lt;=$A104,$C$122,0)))))))),0))*1.1,0)</f>
        <v>32645</v>
      </c>
      <c r="C104" s="106">
        <f t="shared" si="22"/>
        <v>16995</v>
      </c>
      <c r="D104" s="111">
        <f t="shared" si="23"/>
        <v>49640</v>
      </c>
      <c r="E104" s="88">
        <f>ROUNDDOWN(($F$118+ROUNDDOWN(($A104*IF(501&lt;=$A104,$F$128,IF(101&lt;=$A104,$F$127,IF(51&lt;=$A104,$F$126,IF(31&lt;=$A104,$F$125,IF(21&lt;=$A104,$F$124,IF(11&lt;=$A104,$F$123,IF(1&lt;=$A104,$F$122,0)))))))),0))*1.1,0)</f>
        <v>34926</v>
      </c>
      <c r="F104" s="89">
        <f t="shared" si="24"/>
        <v>18130</v>
      </c>
      <c r="G104" s="90">
        <f t="shared" si="25"/>
        <v>53056</v>
      </c>
      <c r="H104" s="91">
        <f t="shared" si="26"/>
        <v>2281</v>
      </c>
      <c r="I104" s="92">
        <f t="shared" si="27"/>
        <v>1135</v>
      </c>
      <c r="J104" s="93">
        <f t="shared" si="28"/>
        <v>3416</v>
      </c>
      <c r="K104" s="94">
        <f>ROUNDDOWN(($L$118+ROUNDDOWN(($A104*IF(501&lt;=$A104,$L$128,IF(101&lt;=$A104,$L$127,IF(51&lt;=$A104,$L$126,IF(31&lt;=$A104,$L$125,IF(21&lt;=$A104,$L$124,IF(11&lt;=$A104,$L$123,IF(1&lt;=$A104,$L$122,0)))))))),0))*1.1,0)</f>
        <v>37207</v>
      </c>
      <c r="L104" s="95">
        <f t="shared" si="29"/>
        <v>19374</v>
      </c>
      <c r="M104" s="96">
        <f t="shared" si="30"/>
        <v>56581</v>
      </c>
      <c r="N104" s="97">
        <f t="shared" si="31"/>
        <v>2281</v>
      </c>
      <c r="O104" s="98">
        <f t="shared" si="32"/>
        <v>1244</v>
      </c>
      <c r="P104" s="99">
        <f t="shared" si="33"/>
        <v>3525</v>
      </c>
      <c r="Q104" s="100">
        <f>ROUNDDOWN(($R$118+ROUNDDOWN(($A104*IF(501&lt;=$A104,$R$128,IF(101&lt;=$A104,$R$127,IF(51&lt;=$A104,$R$126,IF(31&lt;=$A104,$R$125,IF(21&lt;=$A104,$R$124,IF(11&lt;=$A104,$R$123,IF(1&lt;=$A104,$R$122,0)))))))),0))*1.1,0)</f>
        <v>39131</v>
      </c>
      <c r="R104" s="101">
        <f t="shared" si="34"/>
        <v>20394</v>
      </c>
      <c r="S104" s="102">
        <f t="shared" si="35"/>
        <v>59525</v>
      </c>
      <c r="T104" s="103">
        <f t="shared" si="38"/>
        <v>1924</v>
      </c>
      <c r="U104" s="104">
        <f t="shared" si="38"/>
        <v>1020</v>
      </c>
      <c r="V104" s="105">
        <f t="shared" si="38"/>
        <v>2944</v>
      </c>
      <c r="W104" s="106">
        <f t="shared" si="36"/>
        <v>6486</v>
      </c>
      <c r="X104" s="86">
        <f t="shared" si="36"/>
        <v>3399</v>
      </c>
      <c r="Y104" s="87">
        <f t="shared" si="36"/>
        <v>9885</v>
      </c>
      <c r="Z104" s="107">
        <f t="shared" si="37"/>
        <v>1.1986827998162046</v>
      </c>
      <c r="AA104" s="83">
        <f t="shared" si="37"/>
        <v>1.2</v>
      </c>
      <c r="AB104" s="83">
        <f t="shared" si="37"/>
        <v>1.1991337630942789</v>
      </c>
    </row>
    <row r="105" spans="1:28" s="57" customFormat="1" ht="18" customHeight="1" x14ac:dyDescent="0.25">
      <c r="A105" s="84">
        <v>100</v>
      </c>
      <c r="B105" s="85">
        <f>ROUNDDOWN(($C$118+ROUNDDOWN(($A105*IF(501&lt;=$A105,$C$128,IF(101&lt;=$A105,$C$127,IF(51&lt;=$A105,$C$126,IF(31&lt;=$A105,$C$125,IF(21&lt;=$A105,$C$124,IF(11&lt;=$A105,$C$123,IF(1&lt;=$A105,$C$122,0)))))))),0))*1.1,0)</f>
        <v>32835</v>
      </c>
      <c r="C105" s="106">
        <f t="shared" si="22"/>
        <v>17160</v>
      </c>
      <c r="D105" s="111">
        <f t="shared" si="23"/>
        <v>49995</v>
      </c>
      <c r="E105" s="88">
        <f>ROUNDDOWN(($F$118+ROUNDDOWN(($A105*IF(501&lt;=$A105,$F$128,IF(101&lt;=$A105,$F$127,IF(51&lt;=$A105,$F$126,IF(31&lt;=$A105,$F$125,IF(21&lt;=$A105,$F$124,IF(11&lt;=$A105,$F$123,IF(1&lt;=$A105,$F$122,0)))))))),0))*1.1,0)</f>
        <v>35128</v>
      </c>
      <c r="F105" s="89">
        <f t="shared" si="24"/>
        <v>18306</v>
      </c>
      <c r="G105" s="90">
        <f t="shared" si="25"/>
        <v>53434</v>
      </c>
      <c r="H105" s="91">
        <f t="shared" si="26"/>
        <v>2293</v>
      </c>
      <c r="I105" s="92">
        <f t="shared" si="27"/>
        <v>1146</v>
      </c>
      <c r="J105" s="93">
        <f t="shared" si="28"/>
        <v>3439</v>
      </c>
      <c r="K105" s="94">
        <f>ROUNDDOWN(($L$118+ROUNDDOWN(($A105*IF(501&lt;=$A105,$L$128,IF(101&lt;=$A105,$L$127,IF(51&lt;=$A105,$L$126,IF(31&lt;=$A105,$L$125,IF(21&lt;=$A105,$L$124,IF(11&lt;=$A105,$L$123,IF(1&lt;=$A105,$L$122,0)))))))),0))*1.1,0)</f>
        <v>37423</v>
      </c>
      <c r="L105" s="95">
        <f t="shared" si="29"/>
        <v>19562</v>
      </c>
      <c r="M105" s="96">
        <f t="shared" si="30"/>
        <v>56985</v>
      </c>
      <c r="N105" s="97">
        <f t="shared" si="31"/>
        <v>2295</v>
      </c>
      <c r="O105" s="98">
        <f t="shared" si="32"/>
        <v>1256</v>
      </c>
      <c r="P105" s="99">
        <f t="shared" si="33"/>
        <v>3551</v>
      </c>
      <c r="Q105" s="100">
        <f>ROUNDDOWN(($R$118+ROUNDDOWN(($A105*IF(501&lt;=$A105,$R$128,IF(101&lt;=$A105,$R$127,IF(51&lt;=$A105,$R$126,IF(31&lt;=$A105,$R$125,IF(21&lt;=$A105,$R$124,IF(11&lt;=$A105,$R$123,IF(1&lt;=$A105,$R$122,0)))))))),0))*1.1,0)</f>
        <v>39358</v>
      </c>
      <c r="R105" s="101">
        <f t="shared" si="34"/>
        <v>20592</v>
      </c>
      <c r="S105" s="102">
        <f t="shared" si="35"/>
        <v>59950</v>
      </c>
      <c r="T105" s="103">
        <f t="shared" si="38"/>
        <v>1935</v>
      </c>
      <c r="U105" s="104">
        <f t="shared" si="38"/>
        <v>1030</v>
      </c>
      <c r="V105" s="105">
        <f t="shared" si="38"/>
        <v>2965</v>
      </c>
      <c r="W105" s="106">
        <f t="shared" si="36"/>
        <v>6523</v>
      </c>
      <c r="X105" s="86">
        <f t="shared" si="36"/>
        <v>3432</v>
      </c>
      <c r="Y105" s="87">
        <f t="shared" si="36"/>
        <v>9955</v>
      </c>
      <c r="Z105" s="107">
        <f t="shared" si="37"/>
        <v>1.1986599664991624</v>
      </c>
      <c r="AA105" s="83">
        <f t="shared" si="37"/>
        <v>1.2</v>
      </c>
      <c r="AB105" s="83">
        <f t="shared" si="37"/>
        <v>1.1991199119911991</v>
      </c>
    </row>
    <row r="106" spans="1:28" s="57" customFormat="1" ht="18" customHeight="1" x14ac:dyDescent="0.25">
      <c r="A106" s="84">
        <v>101</v>
      </c>
      <c r="B106" s="85">
        <f>ROUNDDOWN(($C$118+ROUNDDOWN(($A106*IF(501&lt;=$A106,$C$128,IF(101&lt;=$A106,$C$127,IF(51&lt;=$A106,$C$126,IF(31&lt;=$A106,$C$125,IF(21&lt;=$A106,$C$124,IF(11&lt;=$A106,$C$123,IF(1&lt;=$A106,$C$122,0)))))))),0))*1.1,0)</f>
        <v>37246</v>
      </c>
      <c r="C106" s="106">
        <f t="shared" si="22"/>
        <v>20102</v>
      </c>
      <c r="D106" s="111">
        <f t="shared" si="23"/>
        <v>57348</v>
      </c>
      <c r="E106" s="88">
        <f>ROUNDDOWN(($F$118+ROUNDDOWN(($A106*IF(501&lt;=$A106,$F$128,IF(101&lt;=$A106,$F$127,IF(51&lt;=$A106,$F$126,IF(31&lt;=$A106,$F$125,IF(21&lt;=$A106,$F$124,IF(11&lt;=$A106,$F$123,IF(1&lt;=$A106,$F$122,0)))))))),0))*1.1,0)</f>
        <v>39774</v>
      </c>
      <c r="F106" s="89">
        <f t="shared" si="24"/>
        <v>21481</v>
      </c>
      <c r="G106" s="90">
        <f t="shared" si="25"/>
        <v>61255</v>
      </c>
      <c r="H106" s="91">
        <f t="shared" si="26"/>
        <v>2528</v>
      </c>
      <c r="I106" s="92">
        <f t="shared" si="27"/>
        <v>1379</v>
      </c>
      <c r="J106" s="93">
        <f t="shared" si="28"/>
        <v>3907</v>
      </c>
      <c r="K106" s="94">
        <f>ROUNDDOWN(($L$118+ROUNDDOWN(($A106*IF(501&lt;=$A106,$L$128,IF(101&lt;=$A106,$L$127,IF(51&lt;=$A106,$L$126,IF(31&lt;=$A106,$L$125,IF(21&lt;=$A106,$L$124,IF(11&lt;=$A106,$L$123,IF(1&lt;=$A106,$L$122,0)))))))),0))*1.1,0)</f>
        <v>42416</v>
      </c>
      <c r="L106" s="95">
        <f t="shared" si="29"/>
        <v>22861</v>
      </c>
      <c r="M106" s="96">
        <f t="shared" si="30"/>
        <v>65277</v>
      </c>
      <c r="N106" s="97">
        <f t="shared" si="31"/>
        <v>2642</v>
      </c>
      <c r="O106" s="98">
        <f t="shared" si="32"/>
        <v>1380</v>
      </c>
      <c r="P106" s="99">
        <f t="shared" si="33"/>
        <v>4022</v>
      </c>
      <c r="Q106" s="100">
        <f>ROUNDDOWN(($R$118+ROUNDDOWN(($A106*IF(501&lt;=$A106,$R$128,IF(101&lt;=$A106,$R$127,IF(51&lt;=$A106,$R$126,IF(31&lt;=$A106,$R$125,IF(21&lt;=$A106,$R$124,IF(11&lt;=$A106,$R$123,IF(1&lt;=$A106,$R$122,0)))))))),0))*1.1,0)</f>
        <v>44695</v>
      </c>
      <c r="R106" s="101">
        <f t="shared" si="34"/>
        <v>24123</v>
      </c>
      <c r="S106" s="102">
        <f t="shared" si="35"/>
        <v>68818</v>
      </c>
      <c r="T106" s="103">
        <f t="shared" si="38"/>
        <v>2279</v>
      </c>
      <c r="U106" s="104">
        <f t="shared" si="38"/>
        <v>1262</v>
      </c>
      <c r="V106" s="105">
        <f t="shared" si="38"/>
        <v>3541</v>
      </c>
      <c r="W106" s="106">
        <f t="shared" si="36"/>
        <v>7449</v>
      </c>
      <c r="X106" s="86">
        <f t="shared" si="36"/>
        <v>4021</v>
      </c>
      <c r="Y106" s="87">
        <f t="shared" si="36"/>
        <v>11470</v>
      </c>
      <c r="Z106" s="107">
        <f t="shared" si="37"/>
        <v>1.1999946302958706</v>
      </c>
      <c r="AA106" s="83">
        <f t="shared" si="37"/>
        <v>1.2000298477763407</v>
      </c>
      <c r="AB106" s="83">
        <f t="shared" si="37"/>
        <v>1.2000069749598941</v>
      </c>
    </row>
    <row r="107" spans="1:28" s="57" customFormat="1" ht="18" customHeight="1" x14ac:dyDescent="0.25">
      <c r="A107" s="84">
        <v>500</v>
      </c>
      <c r="B107" s="85">
        <f>ROUNDDOWN(($C$118+ROUNDDOWN(($A107*IF(501&lt;=$A107,$C$128,IF(101&lt;=$A107,$C$127,IF(51&lt;=$A107,$C$126,IF(31&lt;=$A107,$C$125,IF(21&lt;=$A107,$C$124,IF(11&lt;=$A107,$C$123,IF(1&lt;=$A107,$C$122,0)))))))),0))*1.1,0)</f>
        <v>129415</v>
      </c>
      <c r="C107" s="106">
        <f t="shared" si="22"/>
        <v>96910</v>
      </c>
      <c r="D107" s="111">
        <f t="shared" si="23"/>
        <v>226325</v>
      </c>
      <c r="E107" s="88">
        <f>ROUNDDOWN(($F$118+ROUNDDOWN(($A107*IF(501&lt;=$A107,$F$128,IF(101&lt;=$A107,$F$127,IF(51&lt;=$A107,$F$126,IF(31&lt;=$A107,$F$125,IF(21&lt;=$A107,$F$124,IF(11&lt;=$A107,$F$123,IF(1&lt;=$A107,$F$122,0)))))))),0))*1.1,0)</f>
        <v>138088</v>
      </c>
      <c r="F107" s="89">
        <f t="shared" si="24"/>
        <v>103556</v>
      </c>
      <c r="G107" s="90">
        <f t="shared" si="25"/>
        <v>241644</v>
      </c>
      <c r="H107" s="91">
        <f t="shared" si="26"/>
        <v>8673</v>
      </c>
      <c r="I107" s="92">
        <f t="shared" si="27"/>
        <v>6646</v>
      </c>
      <c r="J107" s="93">
        <f t="shared" si="28"/>
        <v>15319</v>
      </c>
      <c r="K107" s="94">
        <f>ROUNDDOWN(($L$118+ROUNDDOWN(($A107*IF(501&lt;=$A107,$L$128,IF(101&lt;=$A107,$L$127,IF(51&lt;=$A107,$L$126,IF(31&lt;=$A107,$L$125,IF(21&lt;=$A107,$L$124,IF(11&lt;=$A107,$L$123,IF(1&lt;=$A107,$L$122,0)))))))),0))*1.1,0)</f>
        <v>147313</v>
      </c>
      <c r="L107" s="95">
        <f t="shared" si="29"/>
        <v>110202</v>
      </c>
      <c r="M107" s="96">
        <f t="shared" si="30"/>
        <v>257515</v>
      </c>
      <c r="N107" s="97">
        <f t="shared" si="31"/>
        <v>9225</v>
      </c>
      <c r="O107" s="98">
        <f t="shared" si="32"/>
        <v>6646</v>
      </c>
      <c r="P107" s="99">
        <f t="shared" si="33"/>
        <v>15871</v>
      </c>
      <c r="Q107" s="100">
        <f>ROUNDDOWN(($R$118+ROUNDDOWN(($A107*IF(501&lt;=$A107,$R$128,IF(101&lt;=$A107,$R$127,IF(51&lt;=$A107,$R$126,IF(31&lt;=$A107,$R$125,IF(21&lt;=$A107,$R$124,IF(11&lt;=$A107,$R$123,IF(1&lt;=$A107,$R$122,0)))))))),0))*1.1,0)</f>
        <v>155298</v>
      </c>
      <c r="R107" s="101">
        <f t="shared" si="34"/>
        <v>116292</v>
      </c>
      <c r="S107" s="102">
        <f t="shared" si="35"/>
        <v>271590</v>
      </c>
      <c r="T107" s="103">
        <f t="shared" si="38"/>
        <v>7985</v>
      </c>
      <c r="U107" s="104">
        <f t="shared" si="38"/>
        <v>6090</v>
      </c>
      <c r="V107" s="105">
        <f t="shared" si="38"/>
        <v>14075</v>
      </c>
      <c r="W107" s="106">
        <f t="shared" si="36"/>
        <v>25883</v>
      </c>
      <c r="X107" s="86">
        <f t="shared" si="36"/>
        <v>19382</v>
      </c>
      <c r="Y107" s="87">
        <f t="shared" si="36"/>
        <v>45265</v>
      </c>
      <c r="Z107" s="107">
        <f t="shared" si="37"/>
        <v>1.2</v>
      </c>
      <c r="AA107" s="83">
        <f t="shared" si="37"/>
        <v>1.2</v>
      </c>
      <c r="AB107" s="83">
        <f t="shared" si="37"/>
        <v>1.2</v>
      </c>
    </row>
    <row r="108" spans="1:28" s="57" customFormat="1" ht="18" customHeight="1" x14ac:dyDescent="0.25">
      <c r="A108" s="84">
        <v>1000</v>
      </c>
      <c r="B108" s="85">
        <f>ROUNDDOWN(($C$118+ROUNDDOWN(($A108*IF(501&lt;=$A108,$C$128,IF(101&lt;=$A108,$C$127,IF(51&lt;=$A108,$C$126,IF(31&lt;=$A108,$C$125,IF(21&lt;=$A108,$C$124,IF(11&lt;=$A108,$C$123,IF(1&lt;=$A108,$C$122,0)))))))),0))*1.1,0)</f>
        <v>282315</v>
      </c>
      <c r="C108" s="106">
        <f t="shared" si="22"/>
        <v>226160</v>
      </c>
      <c r="D108" s="111">
        <f t="shared" si="23"/>
        <v>508475</v>
      </c>
      <c r="E108" s="88">
        <f>ROUNDDOWN(($F$118+ROUNDDOWN(($A108*IF(501&lt;=$A108,$F$128,IF(101&lt;=$A108,$F$127,IF(51&lt;=$A108,$F$126,IF(31&lt;=$A108,$F$125,IF(21&lt;=$A108,$F$124,IF(11&lt;=$A108,$F$123,IF(1&lt;=$A108,$F$122,0)))))))),0))*1.1,0)</f>
        <v>301988</v>
      </c>
      <c r="F108" s="89">
        <f t="shared" si="24"/>
        <v>241606</v>
      </c>
      <c r="G108" s="90">
        <f t="shared" si="25"/>
        <v>543594</v>
      </c>
      <c r="H108" s="91">
        <f t="shared" si="26"/>
        <v>19673</v>
      </c>
      <c r="I108" s="92">
        <f t="shared" si="27"/>
        <v>15446</v>
      </c>
      <c r="J108" s="93">
        <f t="shared" si="28"/>
        <v>35119</v>
      </c>
      <c r="K108" s="94">
        <f>ROUNDDOWN(($L$118+ROUNDDOWN(($A108*IF(501&lt;=$A108,$L$128,IF(101&lt;=$A108,$L$127,IF(51&lt;=$A108,$L$126,IF(31&lt;=$A108,$L$125,IF(21&lt;=$A108,$L$124,IF(11&lt;=$A108,$L$123,IF(1&lt;=$A108,$L$122,0)))))))),0))*1.1,0)</f>
        <v>321663</v>
      </c>
      <c r="L108" s="95">
        <f t="shared" si="29"/>
        <v>257052</v>
      </c>
      <c r="M108" s="96">
        <f t="shared" si="30"/>
        <v>578715</v>
      </c>
      <c r="N108" s="97">
        <f t="shared" si="31"/>
        <v>19675</v>
      </c>
      <c r="O108" s="98">
        <f t="shared" si="32"/>
        <v>15446</v>
      </c>
      <c r="P108" s="99">
        <f t="shared" si="33"/>
        <v>35121</v>
      </c>
      <c r="Q108" s="100">
        <f>ROUNDDOWN(($R$118+ROUNDDOWN(($A108*IF(501&lt;=$A108,$R$128,IF(101&lt;=$A108,$R$127,IF(51&lt;=$A108,$R$126,IF(31&lt;=$A108,$R$125,IF(21&lt;=$A108,$R$124,IF(11&lt;=$A108,$R$123,IF(1&lt;=$A108,$R$122,0)))))))),0))*1.1,0)</f>
        <v>337898</v>
      </c>
      <c r="R108" s="101">
        <f t="shared" si="34"/>
        <v>271392</v>
      </c>
      <c r="S108" s="102">
        <f t="shared" si="35"/>
        <v>609290</v>
      </c>
      <c r="T108" s="103">
        <f t="shared" si="38"/>
        <v>16235</v>
      </c>
      <c r="U108" s="104">
        <f t="shared" si="38"/>
        <v>14340</v>
      </c>
      <c r="V108" s="105">
        <f t="shared" si="38"/>
        <v>30575</v>
      </c>
      <c r="W108" s="106">
        <f t="shared" si="36"/>
        <v>55583</v>
      </c>
      <c r="X108" s="86">
        <f t="shared" si="36"/>
        <v>45232</v>
      </c>
      <c r="Y108" s="87">
        <f t="shared" si="36"/>
        <v>100815</v>
      </c>
      <c r="Z108" s="107">
        <f t="shared" si="37"/>
        <v>1.196882914474966</v>
      </c>
      <c r="AA108" s="83">
        <f t="shared" si="37"/>
        <v>1.2</v>
      </c>
      <c r="AB108" s="83">
        <f t="shared" si="37"/>
        <v>1.1982693347755544</v>
      </c>
    </row>
    <row r="109" spans="1:28" s="57" customFormat="1" ht="18" customHeight="1" x14ac:dyDescent="0.25">
      <c r="A109" s="149">
        <v>3000</v>
      </c>
      <c r="B109" s="150">
        <f>ROUNDDOWN(($C$118+ROUNDDOWN(($A109*IF(501&lt;=$A109,$C$128,IF(101&lt;=$A109,$C$127,IF(51&lt;=$A109,$C$126,IF(31&lt;=$A109,$C$125,IF(21&lt;=$A109,$C$124,IF(11&lt;=$A109,$C$123,IF(1&lt;=$A109,$C$122,0)))))))),0))*1.1,0)</f>
        <v>819115</v>
      </c>
      <c r="C109" s="151">
        <f t="shared" si="22"/>
        <v>677160</v>
      </c>
      <c r="D109" s="152">
        <f t="shared" si="23"/>
        <v>1496275</v>
      </c>
      <c r="E109" s="153">
        <f>ROUNDDOWN(($F$118+ROUNDDOWN(($A109*IF(501&lt;=$A109,$F$128,IF(101&lt;=$A109,$F$127,IF(51&lt;=$A109,$F$126,IF(31&lt;=$A109,$F$125,IF(21&lt;=$A109,$F$124,IF(11&lt;=$A109,$F$123,IF(1&lt;=$A109,$F$122,0)))))))),0))*1.1,0)</f>
        <v>876188</v>
      </c>
      <c r="F109" s="154">
        <f t="shared" si="24"/>
        <v>723406</v>
      </c>
      <c r="G109" s="155">
        <f t="shared" si="25"/>
        <v>1599594</v>
      </c>
      <c r="H109" s="156">
        <f t="shared" si="26"/>
        <v>57073</v>
      </c>
      <c r="I109" s="157">
        <f t="shared" si="27"/>
        <v>46246</v>
      </c>
      <c r="J109" s="158">
        <f t="shared" si="28"/>
        <v>103319</v>
      </c>
      <c r="K109" s="159">
        <f>ROUNDDOWN(($L$118+ROUNDDOWN(($A109*IF(501&lt;=$A109,$L$128,IF(101&lt;=$A109,$L$127,IF(51&lt;=$A109,$L$126,IF(31&lt;=$A109,$L$125,IF(21&lt;=$A109,$L$124,IF(11&lt;=$A109,$L$123,IF(1&lt;=$A109,$L$122,0)))))))),0))*1.1,0)</f>
        <v>933263</v>
      </c>
      <c r="L109" s="160">
        <f t="shared" si="29"/>
        <v>769652</v>
      </c>
      <c r="M109" s="161">
        <f t="shared" si="30"/>
        <v>1702915</v>
      </c>
      <c r="N109" s="162">
        <f t="shared" si="31"/>
        <v>57075</v>
      </c>
      <c r="O109" s="163">
        <f t="shared" si="32"/>
        <v>46246</v>
      </c>
      <c r="P109" s="164">
        <f t="shared" si="33"/>
        <v>103321</v>
      </c>
      <c r="Q109" s="165">
        <f>ROUNDDOWN(($R$118+ROUNDDOWN(($A109*IF(501&lt;=$A109,$R$128,IF(101&lt;=$A109,$R$127,IF(51&lt;=$A109,$R$126,IF(31&lt;=$A109,$R$125,IF(21&lt;=$A109,$R$124,IF(11&lt;=$A109,$R$123,IF(1&lt;=$A109,$R$122,0)))))))),0))*1.1,0)</f>
        <v>980298</v>
      </c>
      <c r="R109" s="166">
        <f t="shared" si="34"/>
        <v>812592</v>
      </c>
      <c r="S109" s="167">
        <f t="shared" si="35"/>
        <v>1792890</v>
      </c>
      <c r="T109" s="168">
        <f t="shared" si="38"/>
        <v>47035</v>
      </c>
      <c r="U109" s="169">
        <f t="shared" si="38"/>
        <v>42940</v>
      </c>
      <c r="V109" s="170">
        <f t="shared" si="38"/>
        <v>89975</v>
      </c>
      <c r="W109" s="151">
        <f t="shared" si="36"/>
        <v>161183</v>
      </c>
      <c r="X109" s="171">
        <f t="shared" si="36"/>
        <v>135432</v>
      </c>
      <c r="Y109" s="172">
        <f t="shared" si="36"/>
        <v>296615</v>
      </c>
      <c r="Z109" s="173">
        <f t="shared" si="37"/>
        <v>1.1967770093332437</v>
      </c>
      <c r="AA109" s="173">
        <f t="shared" si="37"/>
        <v>1.2</v>
      </c>
      <c r="AB109" s="173">
        <f t="shared" si="37"/>
        <v>1.1982356184524903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61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77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111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51</v>
      </c>
      <c r="C125" s="141">
        <v>144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52</v>
      </c>
      <c r="C126" s="141">
        <v>172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53</v>
      </c>
      <c r="C127" s="141">
        <v>210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 t="s">
        <v>54</v>
      </c>
      <c r="C128" s="141">
        <v>244</v>
      </c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 t="s">
        <v>56</v>
      </c>
      <c r="C131" s="143"/>
      <c r="E131" s="143" t="s">
        <v>56</v>
      </c>
      <c r="F131" s="143"/>
      <c r="K131" s="143" t="s">
        <v>56</v>
      </c>
      <c r="L131" s="143"/>
      <c r="Q131" s="143" t="s">
        <v>56</v>
      </c>
      <c r="R131" s="143"/>
    </row>
    <row r="132" spans="2:18" ht="18" customHeight="1" x14ac:dyDescent="0.25">
      <c r="B132" s="144" t="s">
        <v>64</v>
      </c>
      <c r="C132" s="144">
        <v>600</v>
      </c>
      <c r="E132" s="144" t="s">
        <v>64</v>
      </c>
      <c r="F132" s="144">
        <v>642</v>
      </c>
      <c r="K132" s="144" t="s">
        <v>64</v>
      </c>
      <c r="L132" s="144">
        <v>684</v>
      </c>
      <c r="Q132" s="144" t="s">
        <v>64</v>
      </c>
      <c r="R132" s="144">
        <v>720</v>
      </c>
    </row>
    <row r="133" spans="2:18" ht="18" customHeight="1" x14ac:dyDescent="0.25">
      <c r="B133" s="144" t="s">
        <v>57</v>
      </c>
      <c r="C133" s="144">
        <v>55</v>
      </c>
      <c r="E133" s="144" t="s">
        <v>57</v>
      </c>
      <c r="F133" s="144">
        <v>58</v>
      </c>
      <c r="K133" s="144" t="s">
        <v>57</v>
      </c>
      <c r="L133" s="144">
        <v>62</v>
      </c>
      <c r="Q133" s="144" t="s">
        <v>57</v>
      </c>
      <c r="R133" s="144">
        <v>66</v>
      </c>
    </row>
    <row r="134" spans="2:18" ht="18" customHeight="1" x14ac:dyDescent="0.25">
      <c r="B134" s="144" t="s">
        <v>58</v>
      </c>
      <c r="C134" s="144">
        <v>70</v>
      </c>
      <c r="E134" s="144" t="s">
        <v>58</v>
      </c>
      <c r="F134" s="144">
        <v>74</v>
      </c>
      <c r="K134" s="144" t="s">
        <v>58</v>
      </c>
      <c r="L134" s="144">
        <v>79</v>
      </c>
      <c r="Q134" s="144" t="s">
        <v>58</v>
      </c>
      <c r="R134" s="144">
        <v>84</v>
      </c>
    </row>
    <row r="135" spans="2:18" ht="18" customHeight="1" x14ac:dyDescent="0.25">
      <c r="B135" s="144" t="s">
        <v>59</v>
      </c>
      <c r="C135" s="144">
        <v>100</v>
      </c>
      <c r="E135" s="144" t="s">
        <v>59</v>
      </c>
      <c r="F135" s="144">
        <v>107</v>
      </c>
      <c r="K135" s="144" t="s">
        <v>59</v>
      </c>
      <c r="L135" s="144">
        <v>114</v>
      </c>
      <c r="Q135" s="144" t="s">
        <v>59</v>
      </c>
      <c r="R135" s="144">
        <v>120</v>
      </c>
    </row>
    <row r="136" spans="2:18" ht="18" customHeight="1" x14ac:dyDescent="0.25">
      <c r="B136" s="144" t="s">
        <v>60</v>
      </c>
      <c r="C136" s="144">
        <v>125</v>
      </c>
      <c r="E136" s="144" t="s">
        <v>60</v>
      </c>
      <c r="F136" s="144">
        <v>133</v>
      </c>
      <c r="K136" s="144" t="s">
        <v>60</v>
      </c>
      <c r="L136" s="144">
        <v>142</v>
      </c>
      <c r="Q136" s="144" t="s">
        <v>60</v>
      </c>
      <c r="R136" s="144">
        <v>150</v>
      </c>
    </row>
    <row r="137" spans="2:18" ht="18" customHeight="1" x14ac:dyDescent="0.25">
      <c r="B137" s="144" t="s">
        <v>61</v>
      </c>
      <c r="C137" s="144">
        <v>150</v>
      </c>
      <c r="E137" s="144" t="s">
        <v>61</v>
      </c>
      <c r="F137" s="144">
        <v>160</v>
      </c>
      <c r="K137" s="144" t="s">
        <v>61</v>
      </c>
      <c r="L137" s="144">
        <v>171</v>
      </c>
      <c r="Q137" s="144" t="s">
        <v>61</v>
      </c>
      <c r="R137" s="144">
        <v>180</v>
      </c>
    </row>
    <row r="138" spans="2:18" ht="18" customHeight="1" x14ac:dyDescent="0.25">
      <c r="B138" s="144" t="s">
        <v>62</v>
      </c>
      <c r="C138" s="144">
        <v>175</v>
      </c>
      <c r="E138" s="144" t="s">
        <v>62</v>
      </c>
      <c r="F138" s="144">
        <v>187</v>
      </c>
      <c r="K138" s="144" t="s">
        <v>62</v>
      </c>
      <c r="L138" s="144">
        <v>199</v>
      </c>
      <c r="Q138" s="144" t="s">
        <v>62</v>
      </c>
      <c r="R138" s="144">
        <v>210</v>
      </c>
    </row>
    <row r="139" spans="2:18" ht="18" customHeight="1" x14ac:dyDescent="0.25">
      <c r="B139" s="144" t="s">
        <v>63</v>
      </c>
      <c r="C139" s="144">
        <v>205</v>
      </c>
      <c r="E139" s="144" t="s">
        <v>63</v>
      </c>
      <c r="F139" s="144">
        <v>219</v>
      </c>
      <c r="K139" s="144" t="s">
        <v>63</v>
      </c>
      <c r="L139" s="144">
        <v>233</v>
      </c>
      <c r="Q139" s="144" t="s">
        <v>63</v>
      </c>
      <c r="R139" s="144">
        <v>246</v>
      </c>
    </row>
  </sheetData>
  <sheetProtection algorithmName="SHA-512" hashValue="yQftqlnJTFGrRKWqFvw8p3SPRgEU9lTlatBzKmW2oGSW2mSnRAwrVt4AExMLFWEaAwZ7v+8IeSB3wqy9gTsXUQ==" saltValue="ExCIgw1EhOs1/OZZe13icA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UI,標準"&amp;16二本松　50mm</oddHeader>
  </headerFooter>
  <rowBreaks count="1" manualBreakCount="1">
    <brk id="60" max="27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6CEF1-15B0-407F-9B33-96E75C56F53F}">
  <sheetPr>
    <tabColor rgb="FFFFFF00"/>
    <pageSetUpPr fitToPage="1"/>
  </sheetPr>
  <dimension ref="A1:AB139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71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ROUNDDOWN(($C$119+ROUNDDOWN(($A4*IF(501&lt;=$A4,$C$128,IF(101&lt;=$A4,$C$127,IF(51&lt;=$A4,$C$126,IF(31&lt;=$A4,$C$125,IF(21&lt;=$A4,$C$124,IF(11&lt;=$A4,$C$123,IF(1&lt;=$A4,$C$122,0)))))))),0))*1.1,0)</f>
        <v>31746</v>
      </c>
      <c r="C4" s="34">
        <f>INT(ROUNDDOWN(IF($A4&lt;=0,0,IF($A4&lt;=10,$C$133,IF($A4&lt;=20,$C$134,IF($A4&lt;=30,$C$135,IF($A4&lt;=50,$C$136,IF($A4&lt;=100,$C$137,IF($A4&lt;=500,$C$138,IF($A4&gt;=501,$C$139,""))))))))*$A4+$C$132,0)*1.1)</f>
        <v>660</v>
      </c>
      <c r="D4" s="35">
        <f>B4+C4</f>
        <v>32406</v>
      </c>
      <c r="E4" s="36">
        <f>ROUNDDOWN(($F$119+ROUNDDOWN(($A4*IF(501&lt;=$A4,$F$128,IF(101&lt;=$A4,$F$127,IF(51&lt;=$A4,$F$126,IF(31&lt;=$A4,$F$125,IF(21&lt;=$A4,$F$124,IF(11&lt;=$A4,$F$123,IF(1&lt;=$A4,$F$122,0)))))))),0))*1.1,0)</f>
        <v>33968</v>
      </c>
      <c r="F4" s="37">
        <f>INT(ROUNDDOWN(IF($A4&lt;=0,0,IF($A4&lt;=10,$F$133,IF($A4&lt;=20,$F$134,IF($A4&lt;=30,$F$135,IF($A4&lt;=50,$F$136,IF($A4&lt;=100,$F$137,IF($A4&lt;=500,$F$138,IF($A4&gt;=501,$F$139,""))))))))*$A4+$F$132,0)*1.1)</f>
        <v>706</v>
      </c>
      <c r="G4" s="38">
        <f>SUM(E4:F4)</f>
        <v>34674</v>
      </c>
      <c r="H4" s="39">
        <f t="shared" ref="H4:J4" si="0">E4-B4</f>
        <v>2222</v>
      </c>
      <c r="I4" s="40">
        <f t="shared" si="0"/>
        <v>46</v>
      </c>
      <c r="J4" s="41">
        <f t="shared" si="0"/>
        <v>2268</v>
      </c>
      <c r="K4" s="42">
        <f>ROUNDDOWN(($L$119+ROUNDDOWN(($A4*IF(501&lt;=$A4,$L$128,IF(101&lt;=$A4,$L$127,IF(51&lt;=$A4,$L$126,IF(31&lt;=$A4,$L$125,IF(21&lt;=$A4,$L$124,IF(11&lt;=$A4,$L$123,IF(1&lt;=$A4,$L$122,0)))))))),0))*1.1,0)</f>
        <v>36190</v>
      </c>
      <c r="L4" s="43">
        <f>INT(ROUNDDOWN(IF($A4&lt;=0,0,IF($A4&lt;=10,$L$133,IF($A4&lt;=20,$L$134,IF($A4&lt;=30,$L$135,IF($A4&lt;=50,$L$136,IF($A4&lt;=100,$L$137,IF($A4&lt;=500,$L$138,IF($A4&gt;=501,$L$139,""))))))))*$A4+$L$132,0)*1.1)</f>
        <v>752</v>
      </c>
      <c r="M4" s="44">
        <f>SUM(K4:L4)</f>
        <v>36942</v>
      </c>
      <c r="N4" s="45">
        <f t="shared" ref="N4:P4" si="1">K4-E4</f>
        <v>2222</v>
      </c>
      <c r="O4" s="46">
        <f t="shared" si="1"/>
        <v>46</v>
      </c>
      <c r="P4" s="47">
        <f t="shared" si="1"/>
        <v>2268</v>
      </c>
      <c r="Q4" s="48">
        <f>ROUNDDOWN(($R$119+ROUNDDOWN(($A4*IF(501&lt;=$A4,$R$128,IF(101&lt;=$A4,$R$127,IF(51&lt;=$A4,$R$126,IF(31&lt;=$A4,$R$125,IF(21&lt;=$A4,$R$124,IF(11&lt;=$A4,$R$123,IF(1&lt;=$A4,$R$122,0)))))))),0))*1.1,0)</f>
        <v>38095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38887</v>
      </c>
      <c r="T4" s="51">
        <f t="shared" ref="T4:V19" si="2">Q4-K4</f>
        <v>1905</v>
      </c>
      <c r="U4" s="52">
        <f t="shared" si="2"/>
        <v>40</v>
      </c>
      <c r="V4" s="53">
        <f t="shared" si="2"/>
        <v>1945</v>
      </c>
      <c r="W4" s="54">
        <f t="shared" ref="W4:Y19" si="3">Q4-B4</f>
        <v>6349</v>
      </c>
      <c r="X4" s="34">
        <f t="shared" si="3"/>
        <v>132</v>
      </c>
      <c r="Y4" s="35">
        <f t="shared" si="3"/>
        <v>6481</v>
      </c>
      <c r="Z4" s="55">
        <f t="shared" ref="Z4:AB19" si="4">Q4/B4</f>
        <v>1.1999936999937</v>
      </c>
      <c r="AA4" s="55">
        <f t="shared" si="4"/>
        <v>1.2</v>
      </c>
      <c r="AB4" s="56">
        <f t="shared" si="4"/>
        <v>1.1999938283034006</v>
      </c>
    </row>
    <row r="5" spans="1:28" s="57" customFormat="1" ht="18" customHeight="1" x14ac:dyDescent="0.25">
      <c r="A5" s="58">
        <v>0</v>
      </c>
      <c r="B5" s="59">
        <f>ROUNDDOWN(($C$119+ROUNDDOWN(($A5*IF(501&lt;=$A5,$C$128,IF(101&lt;=$A5,$C$127,IF(51&lt;=$A5,$C$126,IF(31&lt;=$A5,$C$125,IF(21&lt;=$A5,$C$124,IF(11&lt;=$A5,$C$123,IF(1&lt;=$A5,$C$122,0)))))))),0))*1.1,0)</f>
        <v>31746</v>
      </c>
      <c r="C5" s="60">
        <f t="shared" ref="C5:C68" si="5">INT(ROUNDDOWN(IF($A5&lt;=0,0,IF($A5&lt;=10,$C$133,IF($A5&lt;=20,$C$134,IF($A5&lt;=30,$C$135,IF($A5&lt;=50,$C$136,IF($A5&lt;=100,$C$137,IF($A5&lt;=500,$C$138,IF($A5&gt;=501,$C$139,""))))))))*$A5+$C$132,0)*1.1)</f>
        <v>660</v>
      </c>
      <c r="D5" s="61">
        <f t="shared" ref="D5:D68" si="6">B5+C5</f>
        <v>32406</v>
      </c>
      <c r="E5" s="62">
        <f>ROUNDDOWN(($F$119+ROUNDDOWN(($A5*IF(501&lt;=$A5,$F$128,IF(101&lt;=$A5,$F$127,IF(51&lt;=$A5,$F$126,IF(31&lt;=$A5,$F$125,IF(21&lt;=$A5,$F$124,IF(11&lt;=$A5,$F$123,IF(1&lt;=$A5,$F$122,0)))))))),0))*1.1,0)</f>
        <v>33968</v>
      </c>
      <c r="F5" s="63">
        <f t="shared" ref="F5:F68" si="7">INT(ROUNDDOWN(IF($A5&lt;=0,0,IF($A5&lt;=10,$F$133,IF($A5&lt;=20,$F$134,IF($A5&lt;=30,$F$135,IF($A5&lt;=50,$F$136,IF($A5&lt;=100,$F$137,IF($A5&lt;=500,$F$138,IF($A5&gt;=501,$F$139,""))))))))*$A5+$F$132,0)*1.1)</f>
        <v>706</v>
      </c>
      <c r="G5" s="64">
        <f t="shared" ref="G5:G68" si="8">SUM(E5:F5)</f>
        <v>34674</v>
      </c>
      <c r="H5" s="65">
        <f t="shared" ref="H5:H68" si="9">E5-B5</f>
        <v>2222</v>
      </c>
      <c r="I5" s="66">
        <f t="shared" ref="I5:I68" si="10">F5-C5</f>
        <v>46</v>
      </c>
      <c r="J5" s="67">
        <f t="shared" ref="J5:J68" si="11">G5-D5</f>
        <v>2268</v>
      </c>
      <c r="K5" s="68">
        <f>ROUNDDOWN(($L$119+ROUNDDOWN(($A5*IF(501&lt;=$A5,$L$128,IF(101&lt;=$A5,$L$127,IF(51&lt;=$A5,$L$126,IF(31&lt;=$A5,$L$125,IF(21&lt;=$A5,$L$124,IF(11&lt;=$A5,$L$123,IF(1&lt;=$A5,$L$122,0)))))))),0))*1.1,0)</f>
        <v>36190</v>
      </c>
      <c r="L5" s="69">
        <f t="shared" ref="L5:L68" si="12">INT(ROUNDDOWN(IF($A5&lt;=0,0,IF($A5&lt;=10,$L$133,IF($A5&lt;=20,$L$134,IF($A5&lt;=30,$L$135,IF($A5&lt;=50,$L$136,IF($A5&lt;=100,$L$137,IF($A5&lt;=500,$L$138,IF($A5&gt;=501,$L$139,""))))))))*$A5+$L$132,0)*1.1)</f>
        <v>752</v>
      </c>
      <c r="M5" s="70">
        <f t="shared" ref="M5:M68" si="13">SUM(K5:L5)</f>
        <v>36942</v>
      </c>
      <c r="N5" s="71">
        <f t="shared" ref="N5:N68" si="14">K5-E5</f>
        <v>2222</v>
      </c>
      <c r="O5" s="72">
        <f t="shared" ref="O5:O68" si="15">L5-F5</f>
        <v>46</v>
      </c>
      <c r="P5" s="73">
        <f t="shared" ref="P5:P68" si="16">M5-G5</f>
        <v>2268</v>
      </c>
      <c r="Q5" s="74">
        <f>ROUNDDOWN(($R$119+ROUNDDOWN(($A5*IF(501&lt;=$A5,$R$128,IF(101&lt;=$A5,$R$127,IF(51&lt;=$A5,$R$126,IF(31&lt;=$A5,$R$125,IF(21&lt;=$A5,$R$124,IF(11&lt;=$A5,$R$123,IF(1&lt;=$A5,$R$122,0)))))))),0))*1.1,0)</f>
        <v>38095</v>
      </c>
      <c r="R5" s="75">
        <f t="shared" ref="R5:R68" si="17">INT(ROUNDDOWN(IF($A5&lt;=0,0,IF($A5&lt;=10,$R$133,IF($A5&lt;=20,$R$134,IF($A5&lt;=30,$R$135,IF($A5&lt;=50,$R$136,IF($A5&lt;=100,$R$137,IF($A5&lt;=500,$R$138,IF($A5&gt;=501,$R$139,""))))))))*$A5+$R$132,0)*1.1)</f>
        <v>792</v>
      </c>
      <c r="S5" s="76">
        <f t="shared" ref="S5:S68" si="18">SUM(Q5:R5)</f>
        <v>38887</v>
      </c>
      <c r="T5" s="77">
        <f t="shared" si="2"/>
        <v>1905</v>
      </c>
      <c r="U5" s="78">
        <f t="shared" si="2"/>
        <v>40</v>
      </c>
      <c r="V5" s="79">
        <f t="shared" si="2"/>
        <v>1945</v>
      </c>
      <c r="W5" s="80">
        <f t="shared" si="3"/>
        <v>6349</v>
      </c>
      <c r="X5" s="81">
        <f t="shared" si="3"/>
        <v>132</v>
      </c>
      <c r="Y5" s="82">
        <f t="shared" si="3"/>
        <v>6481</v>
      </c>
      <c r="Z5" s="83">
        <f t="shared" si="4"/>
        <v>1.1999936999937</v>
      </c>
      <c r="AA5" s="83">
        <f t="shared" si="4"/>
        <v>1.2</v>
      </c>
      <c r="AB5" s="83">
        <f t="shared" si="4"/>
        <v>1.1999938283034006</v>
      </c>
    </row>
    <row r="6" spans="1:28" s="57" customFormat="1" ht="18" customHeight="1" x14ac:dyDescent="0.25">
      <c r="A6" s="84">
        <v>1</v>
      </c>
      <c r="B6" s="85">
        <f>ROUNDDOWN(($C$119+ROUNDDOWN(($A6*IF(501&lt;=$A6,$C$128,IF(101&lt;=$A6,$C$127,IF(51&lt;=$A6,$C$126,IF(31&lt;=$A6,$C$125,IF(21&lt;=$A6,$C$124,IF(11&lt;=$A6,$C$123,IF(1&lt;=$A6,$C$122,0)))))))),0))*1.1,0)</f>
        <v>31813</v>
      </c>
      <c r="C6" s="86">
        <f t="shared" si="5"/>
        <v>720</v>
      </c>
      <c r="D6" s="87">
        <f t="shared" si="6"/>
        <v>32533</v>
      </c>
      <c r="E6" s="88">
        <f>ROUNDDOWN(($F$119+ROUNDDOWN(($A6*IF(501&lt;=$A6,$F$128,IF(101&lt;=$A6,$F$127,IF(51&lt;=$A6,$F$126,IF(31&lt;=$A6,$F$125,IF(21&lt;=$A6,$F$124,IF(11&lt;=$A6,$F$123,IF(1&lt;=$A6,$F$122,0)))))))),0))*1.1,0)</f>
        <v>34039</v>
      </c>
      <c r="F6" s="89">
        <f t="shared" si="7"/>
        <v>770</v>
      </c>
      <c r="G6" s="90">
        <f t="shared" si="8"/>
        <v>34809</v>
      </c>
      <c r="H6" s="91">
        <f t="shared" si="9"/>
        <v>2226</v>
      </c>
      <c r="I6" s="92">
        <f t="shared" si="10"/>
        <v>50</v>
      </c>
      <c r="J6" s="93">
        <f t="shared" si="11"/>
        <v>2276</v>
      </c>
      <c r="K6" s="94">
        <f>ROUNDDOWN(($L$119+ROUNDDOWN(($A6*IF(501&lt;=$A6,$L$128,IF(101&lt;=$A6,$L$127,IF(51&lt;=$A6,$L$126,IF(31&lt;=$A6,$L$125,IF(21&lt;=$A6,$L$124,IF(11&lt;=$A6,$L$123,IF(1&lt;=$A6,$L$122,0)))))))),0))*1.1,0)</f>
        <v>36265</v>
      </c>
      <c r="L6" s="95">
        <f t="shared" si="12"/>
        <v>820</v>
      </c>
      <c r="M6" s="96">
        <f t="shared" si="13"/>
        <v>37085</v>
      </c>
      <c r="N6" s="97">
        <f t="shared" si="14"/>
        <v>2226</v>
      </c>
      <c r="O6" s="98">
        <f t="shared" si="15"/>
        <v>50</v>
      </c>
      <c r="P6" s="99">
        <f t="shared" si="16"/>
        <v>2276</v>
      </c>
      <c r="Q6" s="100">
        <f>ROUNDDOWN(($R$119+ROUNDDOWN(($A6*IF(501&lt;=$A6,$R$128,IF(101&lt;=$A6,$R$127,IF(51&lt;=$A6,$R$126,IF(31&lt;=$A6,$R$125,IF(21&lt;=$A6,$R$124,IF(11&lt;=$A6,$R$123,IF(1&lt;=$A6,$R$122,0)))))))),0))*1.1,0)</f>
        <v>38175</v>
      </c>
      <c r="R6" s="101">
        <f t="shared" si="17"/>
        <v>864</v>
      </c>
      <c r="S6" s="102">
        <f t="shared" si="18"/>
        <v>39039</v>
      </c>
      <c r="T6" s="103">
        <f t="shared" si="2"/>
        <v>1910</v>
      </c>
      <c r="U6" s="104">
        <f t="shared" si="2"/>
        <v>44</v>
      </c>
      <c r="V6" s="105">
        <f t="shared" si="2"/>
        <v>1954</v>
      </c>
      <c r="W6" s="106">
        <f t="shared" si="3"/>
        <v>6362</v>
      </c>
      <c r="X6" s="86">
        <f t="shared" si="3"/>
        <v>144</v>
      </c>
      <c r="Y6" s="87">
        <f t="shared" si="3"/>
        <v>6506</v>
      </c>
      <c r="Z6" s="107">
        <f t="shared" si="4"/>
        <v>1.1999811397856222</v>
      </c>
      <c r="AA6" s="83">
        <f t="shared" si="4"/>
        <v>1.2</v>
      </c>
      <c r="AB6" s="83">
        <f t="shared" si="4"/>
        <v>1.1999815571880859</v>
      </c>
    </row>
    <row r="7" spans="1:28" s="57" customFormat="1" ht="18" customHeight="1" x14ac:dyDescent="0.25">
      <c r="A7" s="84">
        <v>2</v>
      </c>
      <c r="B7" s="85">
        <f>ROUNDDOWN(($C$119+ROUNDDOWN(($A7*IF(501&lt;=$A7,$C$128,IF(101&lt;=$A7,$C$127,IF(51&lt;=$A7,$C$126,IF(31&lt;=$A7,$C$125,IF(21&lt;=$A7,$C$124,IF(11&lt;=$A7,$C$123,IF(1&lt;=$A7,$C$122,0)))))))),0))*1.1,0)</f>
        <v>31880</v>
      </c>
      <c r="C7" s="86">
        <f t="shared" si="5"/>
        <v>781</v>
      </c>
      <c r="D7" s="87">
        <f t="shared" si="6"/>
        <v>32661</v>
      </c>
      <c r="E7" s="88">
        <f>ROUNDDOWN(($F$119+ROUNDDOWN(($A7*IF(501&lt;=$A7,$F$128,IF(101&lt;=$A7,$F$127,IF(51&lt;=$A7,$F$126,IF(31&lt;=$A7,$F$125,IF(21&lt;=$A7,$F$124,IF(11&lt;=$A7,$F$123,IF(1&lt;=$A7,$F$122,0)))))))),0))*1.1,0)</f>
        <v>34111</v>
      </c>
      <c r="F7" s="89">
        <f t="shared" si="7"/>
        <v>833</v>
      </c>
      <c r="G7" s="90">
        <f t="shared" si="8"/>
        <v>34944</v>
      </c>
      <c r="H7" s="91">
        <f t="shared" si="9"/>
        <v>2231</v>
      </c>
      <c r="I7" s="92">
        <f t="shared" si="10"/>
        <v>52</v>
      </c>
      <c r="J7" s="93">
        <f t="shared" si="11"/>
        <v>2283</v>
      </c>
      <c r="K7" s="94">
        <f>ROUNDDOWN(($L$119+ROUNDDOWN(($A7*IF(501&lt;=$A7,$L$128,IF(101&lt;=$A7,$L$127,IF(51&lt;=$A7,$L$126,IF(31&lt;=$A7,$L$125,IF(21&lt;=$A7,$L$124,IF(11&lt;=$A7,$L$123,IF(1&lt;=$A7,$L$122,0)))))))),0))*1.1,0)</f>
        <v>36341</v>
      </c>
      <c r="L7" s="95">
        <f t="shared" si="12"/>
        <v>888</v>
      </c>
      <c r="M7" s="96">
        <f t="shared" si="13"/>
        <v>37229</v>
      </c>
      <c r="N7" s="97">
        <f t="shared" si="14"/>
        <v>2230</v>
      </c>
      <c r="O7" s="98">
        <f t="shared" si="15"/>
        <v>55</v>
      </c>
      <c r="P7" s="99">
        <f t="shared" si="16"/>
        <v>2285</v>
      </c>
      <c r="Q7" s="100">
        <f>ROUNDDOWN(($R$119+ROUNDDOWN(($A7*IF(501&lt;=$A7,$R$128,IF(101&lt;=$A7,$R$127,IF(51&lt;=$A7,$R$126,IF(31&lt;=$A7,$R$125,IF(21&lt;=$A7,$R$124,IF(11&lt;=$A7,$R$123,IF(1&lt;=$A7,$R$122,0)))))))),0))*1.1,0)</f>
        <v>38255</v>
      </c>
      <c r="R7" s="101">
        <f t="shared" si="17"/>
        <v>937</v>
      </c>
      <c r="S7" s="102">
        <f t="shared" si="18"/>
        <v>39192</v>
      </c>
      <c r="T7" s="103">
        <f t="shared" si="2"/>
        <v>1914</v>
      </c>
      <c r="U7" s="104">
        <f t="shared" si="2"/>
        <v>49</v>
      </c>
      <c r="V7" s="105">
        <f t="shared" si="2"/>
        <v>1963</v>
      </c>
      <c r="W7" s="106">
        <f t="shared" si="3"/>
        <v>6375</v>
      </c>
      <c r="X7" s="86">
        <f t="shared" si="3"/>
        <v>156</v>
      </c>
      <c r="Y7" s="87">
        <f t="shared" si="3"/>
        <v>6531</v>
      </c>
      <c r="Z7" s="107">
        <f t="shared" si="4"/>
        <v>1.1999686323713927</v>
      </c>
      <c r="AA7" s="83">
        <f t="shared" si="4"/>
        <v>1.1997439180537772</v>
      </c>
      <c r="AB7" s="83">
        <f t="shared" si="4"/>
        <v>1.1999632589326721</v>
      </c>
    </row>
    <row r="8" spans="1:28" s="57" customFormat="1" ht="18" customHeight="1" x14ac:dyDescent="0.25">
      <c r="A8" s="84">
        <v>3</v>
      </c>
      <c r="B8" s="85">
        <f>ROUNDDOWN(($C$119+ROUNDDOWN(($A8*IF(501&lt;=$A8,$C$128,IF(101&lt;=$A8,$C$127,IF(51&lt;=$A8,$C$126,IF(31&lt;=$A8,$C$125,IF(21&lt;=$A8,$C$124,IF(11&lt;=$A8,$C$123,IF(1&lt;=$A8,$C$122,0)))))))),0))*1.1,0)</f>
        <v>31947</v>
      </c>
      <c r="C8" s="86">
        <f t="shared" si="5"/>
        <v>841</v>
      </c>
      <c r="D8" s="87">
        <f t="shared" si="6"/>
        <v>32788</v>
      </c>
      <c r="E8" s="88">
        <f>ROUNDDOWN(($F$119+ROUNDDOWN(($A8*IF(501&lt;=$A8,$F$128,IF(101&lt;=$A8,$F$127,IF(51&lt;=$A8,$F$126,IF(31&lt;=$A8,$F$125,IF(21&lt;=$A8,$F$124,IF(11&lt;=$A8,$F$123,IF(1&lt;=$A8,$F$122,0)))))))),0))*1.1,0)</f>
        <v>34182</v>
      </c>
      <c r="F8" s="89">
        <f t="shared" si="7"/>
        <v>897</v>
      </c>
      <c r="G8" s="90">
        <f t="shared" si="8"/>
        <v>35079</v>
      </c>
      <c r="H8" s="91">
        <f t="shared" si="9"/>
        <v>2235</v>
      </c>
      <c r="I8" s="92">
        <f t="shared" si="10"/>
        <v>56</v>
      </c>
      <c r="J8" s="93">
        <f t="shared" si="11"/>
        <v>2291</v>
      </c>
      <c r="K8" s="94">
        <f>ROUNDDOWN(($L$119+ROUNDDOWN(($A8*IF(501&lt;=$A8,$L$128,IF(101&lt;=$A8,$L$127,IF(51&lt;=$A8,$L$126,IF(31&lt;=$A8,$L$125,IF(21&lt;=$A8,$L$124,IF(11&lt;=$A8,$L$123,IF(1&lt;=$A8,$L$122,0)))))))),0))*1.1,0)</f>
        <v>36417</v>
      </c>
      <c r="L8" s="95">
        <f t="shared" si="12"/>
        <v>957</v>
      </c>
      <c r="M8" s="96">
        <f t="shared" si="13"/>
        <v>37374</v>
      </c>
      <c r="N8" s="97">
        <f t="shared" si="14"/>
        <v>2235</v>
      </c>
      <c r="O8" s="98">
        <f t="shared" si="15"/>
        <v>60</v>
      </c>
      <c r="P8" s="99">
        <f t="shared" si="16"/>
        <v>2295</v>
      </c>
      <c r="Q8" s="100">
        <f>ROUNDDOWN(($R$119+ROUNDDOWN(($A8*IF(501&lt;=$A8,$R$128,IF(101&lt;=$A8,$R$127,IF(51&lt;=$A8,$R$126,IF(31&lt;=$A8,$R$125,IF(21&lt;=$A8,$R$124,IF(11&lt;=$A8,$R$123,IF(1&lt;=$A8,$R$122,0)))))))),0))*1.1,0)</f>
        <v>38336</v>
      </c>
      <c r="R8" s="101">
        <f t="shared" si="17"/>
        <v>1009</v>
      </c>
      <c r="S8" s="102">
        <f t="shared" si="18"/>
        <v>39345</v>
      </c>
      <c r="T8" s="103">
        <f t="shared" si="2"/>
        <v>1919</v>
      </c>
      <c r="U8" s="104">
        <f t="shared" si="2"/>
        <v>52</v>
      </c>
      <c r="V8" s="105">
        <f t="shared" si="2"/>
        <v>1971</v>
      </c>
      <c r="W8" s="106">
        <f t="shared" si="3"/>
        <v>6389</v>
      </c>
      <c r="X8" s="86">
        <f t="shared" si="3"/>
        <v>168</v>
      </c>
      <c r="Y8" s="87">
        <f t="shared" si="3"/>
        <v>6557</v>
      </c>
      <c r="Z8" s="107">
        <f t="shared" si="4"/>
        <v>1.1999874792625285</v>
      </c>
      <c r="AA8" s="83">
        <f t="shared" si="4"/>
        <v>1.1997621878715814</v>
      </c>
      <c r="AB8" s="83">
        <f t="shared" si="4"/>
        <v>1.1999817006221789</v>
      </c>
    </row>
    <row r="9" spans="1:28" s="57" customFormat="1" ht="18" customHeight="1" x14ac:dyDescent="0.25">
      <c r="A9" s="84">
        <v>4</v>
      </c>
      <c r="B9" s="85">
        <f>ROUNDDOWN(($C$119+ROUNDDOWN(($A9*IF(501&lt;=$A9,$C$128,IF(101&lt;=$A9,$C$127,IF(51&lt;=$A9,$C$126,IF(31&lt;=$A9,$C$125,IF(21&lt;=$A9,$C$124,IF(11&lt;=$A9,$C$123,IF(1&lt;=$A9,$C$122,0)))))))),0))*1.1,0)</f>
        <v>32014</v>
      </c>
      <c r="C9" s="86">
        <f t="shared" si="5"/>
        <v>902</v>
      </c>
      <c r="D9" s="87">
        <f t="shared" si="6"/>
        <v>32916</v>
      </c>
      <c r="E9" s="88">
        <f>ROUNDDOWN(($F$119+ROUNDDOWN(($A9*IF(501&lt;=$A9,$F$128,IF(101&lt;=$A9,$F$127,IF(51&lt;=$A9,$F$126,IF(31&lt;=$A9,$F$125,IF(21&lt;=$A9,$F$124,IF(11&lt;=$A9,$F$123,IF(1&lt;=$A9,$F$122,0)))))))),0))*1.1,0)</f>
        <v>34254</v>
      </c>
      <c r="F9" s="89">
        <f t="shared" si="7"/>
        <v>961</v>
      </c>
      <c r="G9" s="90">
        <f t="shared" si="8"/>
        <v>35215</v>
      </c>
      <c r="H9" s="91">
        <f t="shared" si="9"/>
        <v>2240</v>
      </c>
      <c r="I9" s="92">
        <f t="shared" si="10"/>
        <v>59</v>
      </c>
      <c r="J9" s="93">
        <f t="shared" si="11"/>
        <v>2299</v>
      </c>
      <c r="K9" s="94">
        <f>ROUNDDOWN(($L$119+ROUNDDOWN(($A9*IF(501&lt;=$A9,$L$128,IF(101&lt;=$A9,$L$127,IF(51&lt;=$A9,$L$126,IF(31&lt;=$A9,$L$125,IF(21&lt;=$A9,$L$124,IF(11&lt;=$A9,$L$123,IF(1&lt;=$A9,$L$122,0)))))))),0))*1.1,0)</f>
        <v>36493</v>
      </c>
      <c r="L9" s="95">
        <f t="shared" si="12"/>
        <v>1025</v>
      </c>
      <c r="M9" s="96">
        <f t="shared" si="13"/>
        <v>37518</v>
      </c>
      <c r="N9" s="97">
        <f t="shared" si="14"/>
        <v>2239</v>
      </c>
      <c r="O9" s="98">
        <f t="shared" si="15"/>
        <v>64</v>
      </c>
      <c r="P9" s="99">
        <f t="shared" si="16"/>
        <v>2303</v>
      </c>
      <c r="Q9" s="100">
        <f>ROUNDDOWN(($R$119+ROUNDDOWN(($A9*IF(501&lt;=$A9,$R$128,IF(101&lt;=$A9,$R$127,IF(51&lt;=$A9,$R$126,IF(31&lt;=$A9,$R$125,IF(21&lt;=$A9,$R$124,IF(11&lt;=$A9,$R$123,IF(1&lt;=$A9,$R$122,0)))))))),0))*1.1,0)</f>
        <v>38416</v>
      </c>
      <c r="R9" s="101">
        <f t="shared" si="17"/>
        <v>1082</v>
      </c>
      <c r="S9" s="102">
        <f t="shared" si="18"/>
        <v>39498</v>
      </c>
      <c r="T9" s="103">
        <f t="shared" si="2"/>
        <v>1923</v>
      </c>
      <c r="U9" s="104">
        <f t="shared" si="2"/>
        <v>57</v>
      </c>
      <c r="V9" s="105">
        <f t="shared" si="2"/>
        <v>1980</v>
      </c>
      <c r="W9" s="106">
        <f t="shared" si="3"/>
        <v>6402</v>
      </c>
      <c r="X9" s="86">
        <f t="shared" si="3"/>
        <v>180</v>
      </c>
      <c r="Y9" s="87">
        <f t="shared" si="3"/>
        <v>6582</v>
      </c>
      <c r="Z9" s="107">
        <f t="shared" si="4"/>
        <v>1.199975010932717</v>
      </c>
      <c r="AA9" s="83">
        <f t="shared" si="4"/>
        <v>1.1995565410199556</v>
      </c>
      <c r="AB9" s="83">
        <f t="shared" si="4"/>
        <v>1.1999635435654392</v>
      </c>
    </row>
    <row r="10" spans="1:28" s="57" customFormat="1" ht="18" customHeight="1" x14ac:dyDescent="0.25">
      <c r="A10" s="84">
        <v>5</v>
      </c>
      <c r="B10" s="85">
        <f>ROUNDDOWN(($C$119+ROUNDDOWN(($A10*IF(501&lt;=$A10,$C$128,IF(101&lt;=$A10,$C$127,IF(51&lt;=$A10,$C$126,IF(31&lt;=$A10,$C$125,IF(21&lt;=$A10,$C$124,IF(11&lt;=$A10,$C$123,IF(1&lt;=$A10,$C$122,0)))))))),0))*1.1,0)</f>
        <v>32081</v>
      </c>
      <c r="C10" s="86">
        <f t="shared" si="5"/>
        <v>962</v>
      </c>
      <c r="D10" s="87">
        <f t="shared" si="6"/>
        <v>33043</v>
      </c>
      <c r="E10" s="88">
        <f>ROUNDDOWN(($F$119+ROUNDDOWN(($A10*IF(501&lt;=$A10,$F$128,IF(101&lt;=$A10,$F$127,IF(51&lt;=$A10,$F$126,IF(31&lt;=$A10,$F$125,IF(21&lt;=$A10,$F$124,IF(11&lt;=$A10,$F$123,IF(1&lt;=$A10,$F$122,0)))))))),0))*1.1,0)</f>
        <v>34325</v>
      </c>
      <c r="F10" s="89">
        <f t="shared" si="7"/>
        <v>1025</v>
      </c>
      <c r="G10" s="90">
        <f t="shared" si="8"/>
        <v>35350</v>
      </c>
      <c r="H10" s="91">
        <f t="shared" si="9"/>
        <v>2244</v>
      </c>
      <c r="I10" s="92">
        <f t="shared" si="10"/>
        <v>63</v>
      </c>
      <c r="J10" s="93">
        <f t="shared" si="11"/>
        <v>2307</v>
      </c>
      <c r="K10" s="94">
        <f>ROUNDDOWN(($L$119+ROUNDDOWN(($A10*IF(501&lt;=$A10,$L$128,IF(101&lt;=$A10,$L$127,IF(51&lt;=$A10,$L$126,IF(31&lt;=$A10,$L$125,IF(21&lt;=$A10,$L$124,IF(11&lt;=$A10,$L$123,IF(1&lt;=$A10,$L$122,0)))))))),0))*1.1,0)</f>
        <v>36569</v>
      </c>
      <c r="L10" s="95">
        <f t="shared" si="12"/>
        <v>1093</v>
      </c>
      <c r="M10" s="96">
        <f t="shared" si="13"/>
        <v>37662</v>
      </c>
      <c r="N10" s="97">
        <f t="shared" si="14"/>
        <v>2244</v>
      </c>
      <c r="O10" s="98">
        <f t="shared" si="15"/>
        <v>68</v>
      </c>
      <c r="P10" s="99">
        <f t="shared" si="16"/>
        <v>2312</v>
      </c>
      <c r="Q10" s="100">
        <f>ROUNDDOWN(($R$119+ROUNDDOWN(($A10*IF(501&lt;=$A10,$R$128,IF(101&lt;=$A10,$R$127,IF(51&lt;=$A10,$R$126,IF(31&lt;=$A10,$R$125,IF(21&lt;=$A10,$R$124,IF(11&lt;=$A10,$R$123,IF(1&lt;=$A10,$R$122,0)))))))),0))*1.1,0)</f>
        <v>38496</v>
      </c>
      <c r="R10" s="101">
        <f t="shared" si="17"/>
        <v>1155</v>
      </c>
      <c r="S10" s="102">
        <f t="shared" si="18"/>
        <v>39651</v>
      </c>
      <c r="T10" s="103">
        <f t="shared" si="2"/>
        <v>1927</v>
      </c>
      <c r="U10" s="104">
        <f t="shared" si="2"/>
        <v>62</v>
      </c>
      <c r="V10" s="105">
        <f t="shared" si="2"/>
        <v>1989</v>
      </c>
      <c r="W10" s="106">
        <f t="shared" si="3"/>
        <v>6415</v>
      </c>
      <c r="X10" s="86">
        <f t="shared" si="3"/>
        <v>193</v>
      </c>
      <c r="Y10" s="87">
        <f t="shared" si="3"/>
        <v>6608</v>
      </c>
      <c r="Z10" s="107">
        <f>Q10/B10</f>
        <v>1.1999625946822106</v>
      </c>
      <c r="AA10" s="83">
        <f t="shared" si="4"/>
        <v>1.2006237006237006</v>
      </c>
      <c r="AB10" s="83">
        <f t="shared" si="4"/>
        <v>1.1999818418424477</v>
      </c>
    </row>
    <row r="11" spans="1:28" s="57" customFormat="1" ht="18" customHeight="1" x14ac:dyDescent="0.25">
      <c r="A11" s="108">
        <v>6</v>
      </c>
      <c r="B11" s="109">
        <f>ROUNDDOWN(($C$119+ROUNDDOWN(($A11*IF(501&lt;=$A11,$C$128,IF(101&lt;=$A11,$C$127,IF(51&lt;=$A11,$C$126,IF(31&lt;=$A11,$C$125,IF(21&lt;=$A11,$C$124,IF(11&lt;=$A11,$C$123,IF(1&lt;=$A11,$C$122,0)))))))),0))*1.1,0)</f>
        <v>32148</v>
      </c>
      <c r="C11" s="80">
        <f t="shared" si="5"/>
        <v>1023</v>
      </c>
      <c r="D11" s="110">
        <f t="shared" si="6"/>
        <v>33171</v>
      </c>
      <c r="E11" s="88">
        <f>ROUNDDOWN(($F$119+ROUNDDOWN(($A11*IF(501&lt;=$A11,$F$128,IF(101&lt;=$A11,$F$127,IF(51&lt;=$A11,$F$126,IF(31&lt;=$A11,$F$125,IF(21&lt;=$A11,$F$124,IF(11&lt;=$A11,$F$123,IF(1&lt;=$A11,$F$122,0)))))))),0))*1.1,0)</f>
        <v>34397</v>
      </c>
      <c r="F11" s="89">
        <f t="shared" si="7"/>
        <v>1089</v>
      </c>
      <c r="G11" s="90">
        <f t="shared" si="8"/>
        <v>35486</v>
      </c>
      <c r="H11" s="91">
        <f t="shared" si="9"/>
        <v>2249</v>
      </c>
      <c r="I11" s="92">
        <f t="shared" si="10"/>
        <v>66</v>
      </c>
      <c r="J11" s="93">
        <f t="shared" si="11"/>
        <v>2315</v>
      </c>
      <c r="K11" s="94">
        <f>ROUNDDOWN(($L$119+ROUNDDOWN(($A11*IF(501&lt;=$A11,$L$128,IF(101&lt;=$A11,$L$127,IF(51&lt;=$A11,$L$126,IF(31&lt;=$A11,$L$125,IF(21&lt;=$A11,$L$124,IF(11&lt;=$A11,$L$123,IF(1&lt;=$A11,$L$122,0)))))))),0))*1.1,0)</f>
        <v>36645</v>
      </c>
      <c r="L11" s="95">
        <f t="shared" si="12"/>
        <v>1161</v>
      </c>
      <c r="M11" s="96">
        <f t="shared" si="13"/>
        <v>37806</v>
      </c>
      <c r="N11" s="97">
        <f t="shared" si="14"/>
        <v>2248</v>
      </c>
      <c r="O11" s="98">
        <f t="shared" si="15"/>
        <v>72</v>
      </c>
      <c r="P11" s="99">
        <f t="shared" si="16"/>
        <v>2320</v>
      </c>
      <c r="Q11" s="100">
        <f>ROUNDDOWN(($R$119+ROUNDDOWN(($A11*IF(501&lt;=$A11,$R$128,IF(101&lt;=$A11,$R$127,IF(51&lt;=$A11,$R$126,IF(31&lt;=$A11,$R$125,IF(21&lt;=$A11,$R$124,IF(11&lt;=$A11,$R$123,IF(1&lt;=$A11,$R$122,0)))))))),0))*1.1,0)</f>
        <v>38577</v>
      </c>
      <c r="R11" s="101">
        <f t="shared" si="17"/>
        <v>1227</v>
      </c>
      <c r="S11" s="102">
        <f t="shared" si="18"/>
        <v>39804</v>
      </c>
      <c r="T11" s="103">
        <f t="shared" si="2"/>
        <v>1932</v>
      </c>
      <c r="U11" s="104">
        <f t="shared" si="2"/>
        <v>66</v>
      </c>
      <c r="V11" s="105">
        <f t="shared" si="2"/>
        <v>1998</v>
      </c>
      <c r="W11" s="106">
        <f t="shared" si="3"/>
        <v>6429</v>
      </c>
      <c r="X11" s="86">
        <f t="shared" si="3"/>
        <v>204</v>
      </c>
      <c r="Y11" s="87">
        <f t="shared" si="3"/>
        <v>6633</v>
      </c>
      <c r="Z11" s="107">
        <f t="shared" si="4"/>
        <v>1.1999813363195222</v>
      </c>
      <c r="AA11" s="83">
        <f t="shared" si="4"/>
        <v>1.1994134897360704</v>
      </c>
      <c r="AB11" s="83">
        <f t="shared" si="4"/>
        <v>1.1999638238220132</v>
      </c>
    </row>
    <row r="12" spans="1:28" s="57" customFormat="1" ht="18" customHeight="1" x14ac:dyDescent="0.25">
      <c r="A12" s="84">
        <v>7</v>
      </c>
      <c r="B12" s="85">
        <f>ROUNDDOWN(($C$119+ROUNDDOWN(($A12*IF(501&lt;=$A12,$C$128,IF(101&lt;=$A12,$C$127,IF(51&lt;=$A12,$C$126,IF(31&lt;=$A12,$C$125,IF(21&lt;=$A12,$C$124,IF(11&lt;=$A12,$C$123,IF(1&lt;=$A12,$C$122,0)))))))),0))*1.1,0)</f>
        <v>32215</v>
      </c>
      <c r="C12" s="106">
        <f t="shared" si="5"/>
        <v>1083</v>
      </c>
      <c r="D12" s="111">
        <f t="shared" si="6"/>
        <v>33298</v>
      </c>
      <c r="E12" s="88">
        <f>ROUNDDOWN(($F$119+ROUNDDOWN(($A12*IF(501&lt;=$A12,$F$128,IF(101&lt;=$A12,$F$127,IF(51&lt;=$A12,$F$126,IF(31&lt;=$A12,$F$125,IF(21&lt;=$A12,$F$124,IF(11&lt;=$A12,$F$123,IF(1&lt;=$A12,$F$122,0)))))))),0))*1.1,0)</f>
        <v>34468</v>
      </c>
      <c r="F12" s="89">
        <f t="shared" si="7"/>
        <v>1152</v>
      </c>
      <c r="G12" s="90">
        <f t="shared" si="8"/>
        <v>35620</v>
      </c>
      <c r="H12" s="91">
        <f t="shared" si="9"/>
        <v>2253</v>
      </c>
      <c r="I12" s="92">
        <f t="shared" si="10"/>
        <v>69</v>
      </c>
      <c r="J12" s="93">
        <f t="shared" si="11"/>
        <v>2322</v>
      </c>
      <c r="K12" s="94">
        <f>ROUNDDOWN(($L$119+ROUNDDOWN(($A12*IF(501&lt;=$A12,$L$128,IF(101&lt;=$A12,$L$127,IF(51&lt;=$A12,$L$126,IF(31&lt;=$A12,$L$125,IF(21&lt;=$A12,$L$124,IF(11&lt;=$A12,$L$123,IF(1&lt;=$A12,$L$122,0)))))))),0))*1.1,0)</f>
        <v>36721</v>
      </c>
      <c r="L12" s="95">
        <f t="shared" si="12"/>
        <v>1229</v>
      </c>
      <c r="M12" s="96">
        <f t="shared" si="13"/>
        <v>37950</v>
      </c>
      <c r="N12" s="97">
        <f t="shared" si="14"/>
        <v>2253</v>
      </c>
      <c r="O12" s="98">
        <f t="shared" si="15"/>
        <v>77</v>
      </c>
      <c r="P12" s="99">
        <f t="shared" si="16"/>
        <v>2330</v>
      </c>
      <c r="Q12" s="100">
        <f>ROUNDDOWN(($R$119+ROUNDDOWN(($A12*IF(501&lt;=$A12,$R$128,IF(101&lt;=$A12,$R$127,IF(51&lt;=$A12,$R$126,IF(31&lt;=$A12,$R$125,IF(21&lt;=$A12,$R$124,IF(11&lt;=$A12,$R$123,IF(1&lt;=$A12,$R$122,0)))))))),0))*1.1,0)</f>
        <v>38657</v>
      </c>
      <c r="R12" s="101">
        <f t="shared" si="17"/>
        <v>1300</v>
      </c>
      <c r="S12" s="102">
        <f t="shared" si="18"/>
        <v>39957</v>
      </c>
      <c r="T12" s="103">
        <f t="shared" si="2"/>
        <v>1936</v>
      </c>
      <c r="U12" s="104">
        <f t="shared" si="2"/>
        <v>71</v>
      </c>
      <c r="V12" s="105">
        <f t="shared" si="2"/>
        <v>2007</v>
      </c>
      <c r="W12" s="106">
        <f t="shared" si="3"/>
        <v>6442</v>
      </c>
      <c r="X12" s="86">
        <f t="shared" si="3"/>
        <v>217</v>
      </c>
      <c r="Y12" s="87">
        <f t="shared" si="3"/>
        <v>6659</v>
      </c>
      <c r="Z12" s="107">
        <f t="shared" si="4"/>
        <v>1.1999689585596771</v>
      </c>
      <c r="AA12" s="83">
        <f t="shared" si="4"/>
        <v>1.2003693444136658</v>
      </c>
      <c r="AB12" s="83">
        <f t="shared" si="4"/>
        <v>1.1999819808997538</v>
      </c>
    </row>
    <row r="13" spans="1:28" s="57" customFormat="1" ht="18" customHeight="1" x14ac:dyDescent="0.25">
      <c r="A13" s="84">
        <v>8</v>
      </c>
      <c r="B13" s="85">
        <f>ROUNDDOWN(($C$119+ROUNDDOWN(($A13*IF(501&lt;=$A13,$C$128,IF(101&lt;=$A13,$C$127,IF(51&lt;=$A13,$C$126,IF(31&lt;=$A13,$C$125,IF(21&lt;=$A13,$C$124,IF(11&lt;=$A13,$C$123,IF(1&lt;=$A13,$C$122,0)))))))),0))*1.1,0)</f>
        <v>32282</v>
      </c>
      <c r="C13" s="106">
        <f t="shared" si="5"/>
        <v>1144</v>
      </c>
      <c r="D13" s="111">
        <f t="shared" si="6"/>
        <v>33426</v>
      </c>
      <c r="E13" s="88">
        <f>ROUNDDOWN(($F$119+ROUNDDOWN(($A13*IF(501&lt;=$A13,$F$128,IF(101&lt;=$A13,$F$127,IF(51&lt;=$A13,$F$126,IF(31&lt;=$A13,$F$125,IF(21&lt;=$A13,$F$124,IF(11&lt;=$A13,$F$123,IF(1&lt;=$A13,$F$122,0)))))))),0))*1.1,0)</f>
        <v>34540</v>
      </c>
      <c r="F13" s="89">
        <f t="shared" si="7"/>
        <v>1216</v>
      </c>
      <c r="G13" s="90">
        <f t="shared" si="8"/>
        <v>35756</v>
      </c>
      <c r="H13" s="91">
        <f t="shared" si="9"/>
        <v>2258</v>
      </c>
      <c r="I13" s="92">
        <f t="shared" si="10"/>
        <v>72</v>
      </c>
      <c r="J13" s="93">
        <f t="shared" si="11"/>
        <v>2330</v>
      </c>
      <c r="K13" s="94">
        <f>ROUNDDOWN(($L$119+ROUNDDOWN(($A13*IF(501&lt;=$A13,$L$128,IF(101&lt;=$A13,$L$127,IF(51&lt;=$A13,$L$126,IF(31&lt;=$A13,$L$125,IF(21&lt;=$A13,$L$124,IF(11&lt;=$A13,$L$123,IF(1&lt;=$A13,$L$122,0)))))))),0))*1.1,0)</f>
        <v>36797</v>
      </c>
      <c r="L13" s="95">
        <f t="shared" si="12"/>
        <v>1298</v>
      </c>
      <c r="M13" s="96">
        <f t="shared" si="13"/>
        <v>38095</v>
      </c>
      <c r="N13" s="97">
        <f t="shared" si="14"/>
        <v>2257</v>
      </c>
      <c r="O13" s="98">
        <f t="shared" si="15"/>
        <v>82</v>
      </c>
      <c r="P13" s="99">
        <f t="shared" si="16"/>
        <v>2339</v>
      </c>
      <c r="Q13" s="100">
        <f>ROUNDDOWN(($R$119+ROUNDDOWN(($A13*IF(501&lt;=$A13,$R$128,IF(101&lt;=$A13,$R$127,IF(51&lt;=$A13,$R$126,IF(31&lt;=$A13,$R$125,IF(21&lt;=$A13,$R$124,IF(11&lt;=$A13,$R$123,IF(1&lt;=$A13,$R$122,0)))))))),0))*1.1,0)</f>
        <v>38737</v>
      </c>
      <c r="R13" s="101">
        <f t="shared" si="17"/>
        <v>1372</v>
      </c>
      <c r="S13" s="102">
        <f t="shared" si="18"/>
        <v>40109</v>
      </c>
      <c r="T13" s="103">
        <f t="shared" si="2"/>
        <v>1940</v>
      </c>
      <c r="U13" s="104">
        <f t="shared" si="2"/>
        <v>74</v>
      </c>
      <c r="V13" s="105">
        <f t="shared" si="2"/>
        <v>2014</v>
      </c>
      <c r="W13" s="106">
        <f t="shared" si="3"/>
        <v>6455</v>
      </c>
      <c r="X13" s="86">
        <f t="shared" si="3"/>
        <v>228</v>
      </c>
      <c r="Y13" s="87">
        <f t="shared" si="3"/>
        <v>6683</v>
      </c>
      <c r="Z13" s="107">
        <f t="shared" si="4"/>
        <v>1.1999566321789232</v>
      </c>
      <c r="AA13" s="83">
        <f t="shared" si="4"/>
        <v>1.1993006993006994</v>
      </c>
      <c r="AB13" s="83">
        <f t="shared" si="4"/>
        <v>1.1999341829713397</v>
      </c>
    </row>
    <row r="14" spans="1:28" s="57" customFormat="1" ht="18" customHeight="1" x14ac:dyDescent="0.25">
      <c r="A14" s="84">
        <v>9</v>
      </c>
      <c r="B14" s="85">
        <f>ROUNDDOWN(($C$119+ROUNDDOWN(($A14*IF(501&lt;=$A14,$C$128,IF(101&lt;=$A14,$C$127,IF(51&lt;=$A14,$C$126,IF(31&lt;=$A14,$C$125,IF(21&lt;=$A14,$C$124,IF(11&lt;=$A14,$C$123,IF(1&lt;=$A14,$C$122,0)))))))),0))*1.1,0)</f>
        <v>32349</v>
      </c>
      <c r="C14" s="106">
        <f t="shared" si="5"/>
        <v>1204</v>
      </c>
      <c r="D14" s="111">
        <f t="shared" si="6"/>
        <v>33553</v>
      </c>
      <c r="E14" s="88">
        <f>ROUNDDOWN(($F$119+ROUNDDOWN(($A14*IF(501&lt;=$A14,$F$128,IF(101&lt;=$A14,$F$127,IF(51&lt;=$A14,$F$126,IF(31&lt;=$A14,$F$125,IF(21&lt;=$A14,$F$124,IF(11&lt;=$A14,$F$123,IF(1&lt;=$A14,$F$122,0)))))))),0))*1.1,0)</f>
        <v>34611</v>
      </c>
      <c r="F14" s="89">
        <f t="shared" si="7"/>
        <v>1280</v>
      </c>
      <c r="G14" s="90">
        <f t="shared" si="8"/>
        <v>35891</v>
      </c>
      <c r="H14" s="91">
        <f t="shared" si="9"/>
        <v>2262</v>
      </c>
      <c r="I14" s="92">
        <f t="shared" si="10"/>
        <v>76</v>
      </c>
      <c r="J14" s="93">
        <f t="shared" si="11"/>
        <v>2338</v>
      </c>
      <c r="K14" s="94">
        <f>ROUNDDOWN(($L$119+ROUNDDOWN(($A14*IF(501&lt;=$A14,$L$128,IF(101&lt;=$A14,$L$127,IF(51&lt;=$A14,$L$126,IF(31&lt;=$A14,$L$125,IF(21&lt;=$A14,$L$124,IF(11&lt;=$A14,$L$123,IF(1&lt;=$A14,$L$122,0)))))))),0))*1.1,0)</f>
        <v>36873</v>
      </c>
      <c r="L14" s="95">
        <f t="shared" si="12"/>
        <v>1366</v>
      </c>
      <c r="M14" s="96">
        <f t="shared" si="13"/>
        <v>38239</v>
      </c>
      <c r="N14" s="97">
        <f t="shared" si="14"/>
        <v>2262</v>
      </c>
      <c r="O14" s="98">
        <f t="shared" si="15"/>
        <v>86</v>
      </c>
      <c r="P14" s="99">
        <f t="shared" si="16"/>
        <v>2348</v>
      </c>
      <c r="Q14" s="100">
        <f>ROUNDDOWN(($R$119+ROUNDDOWN(($A14*IF(501&lt;=$A14,$R$128,IF(101&lt;=$A14,$R$127,IF(51&lt;=$A14,$R$126,IF(31&lt;=$A14,$R$125,IF(21&lt;=$A14,$R$124,IF(11&lt;=$A14,$R$123,IF(1&lt;=$A14,$R$122,0)))))))),0))*1.1,0)</f>
        <v>38817</v>
      </c>
      <c r="R14" s="101">
        <f t="shared" si="17"/>
        <v>1445</v>
      </c>
      <c r="S14" s="102">
        <f t="shared" si="18"/>
        <v>40262</v>
      </c>
      <c r="T14" s="103">
        <f t="shared" si="2"/>
        <v>1944</v>
      </c>
      <c r="U14" s="104">
        <f t="shared" si="2"/>
        <v>79</v>
      </c>
      <c r="V14" s="105">
        <f t="shared" si="2"/>
        <v>2023</v>
      </c>
      <c r="W14" s="106">
        <f t="shared" si="3"/>
        <v>6468</v>
      </c>
      <c r="X14" s="86">
        <f t="shared" si="3"/>
        <v>241</v>
      </c>
      <c r="Y14" s="87">
        <f t="shared" si="3"/>
        <v>6709</v>
      </c>
      <c r="Z14" s="107">
        <f t="shared" si="4"/>
        <v>1.1999443568580173</v>
      </c>
      <c r="AA14" s="83">
        <f t="shared" si="4"/>
        <v>1.2001661129568106</v>
      </c>
      <c r="AB14" s="83">
        <f t="shared" si="4"/>
        <v>1.1999523142490984</v>
      </c>
    </row>
    <row r="15" spans="1:28" s="57" customFormat="1" ht="18" customHeight="1" x14ac:dyDescent="0.25">
      <c r="A15" s="84">
        <v>10</v>
      </c>
      <c r="B15" s="85">
        <f>ROUNDDOWN(($C$119+ROUNDDOWN(($A15*IF(501&lt;=$A15,$C$128,IF(101&lt;=$A15,$C$127,IF(51&lt;=$A15,$C$126,IF(31&lt;=$A15,$C$125,IF(21&lt;=$A15,$C$124,IF(11&lt;=$A15,$C$123,IF(1&lt;=$A15,$C$122,0)))))))),0))*1.1,0)</f>
        <v>32417</v>
      </c>
      <c r="C15" s="106">
        <f t="shared" si="5"/>
        <v>1265</v>
      </c>
      <c r="D15" s="111">
        <f t="shared" si="6"/>
        <v>33682</v>
      </c>
      <c r="E15" s="88">
        <f>ROUNDDOWN(($F$119+ROUNDDOWN(($A15*IF(501&lt;=$A15,$F$128,IF(101&lt;=$A15,$F$127,IF(51&lt;=$A15,$F$126,IF(31&lt;=$A15,$F$125,IF(21&lt;=$A15,$F$124,IF(11&lt;=$A15,$F$123,IF(1&lt;=$A15,$F$122,0)))))))),0))*1.1,0)</f>
        <v>34683</v>
      </c>
      <c r="F15" s="89">
        <f t="shared" si="7"/>
        <v>1344</v>
      </c>
      <c r="G15" s="90">
        <f t="shared" si="8"/>
        <v>36027</v>
      </c>
      <c r="H15" s="91">
        <f t="shared" si="9"/>
        <v>2266</v>
      </c>
      <c r="I15" s="92">
        <f t="shared" si="10"/>
        <v>79</v>
      </c>
      <c r="J15" s="93">
        <f t="shared" si="11"/>
        <v>2345</v>
      </c>
      <c r="K15" s="94">
        <f>ROUNDDOWN(($L$119+ROUNDDOWN(($A15*IF(501&lt;=$A15,$L$128,IF(101&lt;=$A15,$L$127,IF(51&lt;=$A15,$L$126,IF(31&lt;=$A15,$L$125,IF(21&lt;=$A15,$L$124,IF(11&lt;=$A15,$L$123,IF(1&lt;=$A15,$L$122,0)))))))),0))*1.1,0)</f>
        <v>36949</v>
      </c>
      <c r="L15" s="95">
        <f t="shared" si="12"/>
        <v>1434</v>
      </c>
      <c r="M15" s="96">
        <f t="shared" si="13"/>
        <v>38383</v>
      </c>
      <c r="N15" s="97">
        <f t="shared" si="14"/>
        <v>2266</v>
      </c>
      <c r="O15" s="98">
        <f t="shared" si="15"/>
        <v>90</v>
      </c>
      <c r="P15" s="99">
        <f t="shared" si="16"/>
        <v>2356</v>
      </c>
      <c r="Q15" s="100">
        <f>ROUNDDOWN(($R$119+ROUNDDOWN(($A15*IF(501&lt;=$A15,$R$128,IF(101&lt;=$A15,$R$127,IF(51&lt;=$A15,$R$126,IF(31&lt;=$A15,$R$125,IF(21&lt;=$A15,$R$124,IF(11&lt;=$A15,$R$123,IF(1&lt;=$A15,$R$122,0)))))))),0))*1.1,0)</f>
        <v>38898</v>
      </c>
      <c r="R15" s="101">
        <f t="shared" si="17"/>
        <v>1518</v>
      </c>
      <c r="S15" s="102">
        <f t="shared" si="18"/>
        <v>40416</v>
      </c>
      <c r="T15" s="103">
        <f t="shared" si="2"/>
        <v>1949</v>
      </c>
      <c r="U15" s="104">
        <f t="shared" si="2"/>
        <v>84</v>
      </c>
      <c r="V15" s="105">
        <f t="shared" si="2"/>
        <v>2033</v>
      </c>
      <c r="W15" s="106">
        <f t="shared" si="3"/>
        <v>6481</v>
      </c>
      <c r="X15" s="86">
        <f t="shared" si="3"/>
        <v>253</v>
      </c>
      <c r="Y15" s="87">
        <f t="shared" si="3"/>
        <v>6734</v>
      </c>
      <c r="Z15" s="107">
        <f t="shared" si="4"/>
        <v>1.1999259647715705</v>
      </c>
      <c r="AA15" s="83">
        <f t="shared" si="4"/>
        <v>1.2</v>
      </c>
      <c r="AB15" s="83">
        <f t="shared" si="4"/>
        <v>1.1999287453239118</v>
      </c>
    </row>
    <row r="16" spans="1:28" s="57" customFormat="1" ht="18" customHeight="1" x14ac:dyDescent="0.25">
      <c r="A16" s="84">
        <v>11</v>
      </c>
      <c r="B16" s="85">
        <f>ROUNDDOWN(($C$119+ROUNDDOWN(($A16*IF(501&lt;=$A16,$C$128,IF(101&lt;=$A16,$C$127,IF(51&lt;=$A16,$C$126,IF(31&lt;=$A16,$C$125,IF(21&lt;=$A16,$C$124,IF(11&lt;=$A16,$C$123,IF(1&lt;=$A16,$C$122,0)))))))),0))*1.1,0)</f>
        <v>32677</v>
      </c>
      <c r="C16" s="106">
        <f t="shared" si="5"/>
        <v>1507</v>
      </c>
      <c r="D16" s="111">
        <f t="shared" si="6"/>
        <v>34184</v>
      </c>
      <c r="E16" s="88">
        <f>ROUNDDOWN(($F$119+ROUNDDOWN(($A16*IF(501&lt;=$A16,$F$128,IF(101&lt;=$A16,$F$127,IF(51&lt;=$A16,$F$126,IF(31&lt;=$A16,$F$125,IF(21&lt;=$A16,$F$124,IF(11&lt;=$A16,$F$123,IF(1&lt;=$A16,$F$122,0)))))))),0))*1.1,0)</f>
        <v>34960</v>
      </c>
      <c r="F16" s="89">
        <f t="shared" si="7"/>
        <v>1601</v>
      </c>
      <c r="G16" s="90">
        <f t="shared" si="8"/>
        <v>36561</v>
      </c>
      <c r="H16" s="91">
        <f t="shared" si="9"/>
        <v>2283</v>
      </c>
      <c r="I16" s="92">
        <f t="shared" si="10"/>
        <v>94</v>
      </c>
      <c r="J16" s="93">
        <f t="shared" si="11"/>
        <v>2377</v>
      </c>
      <c r="K16" s="94">
        <f>ROUNDDOWN(($L$119+ROUNDDOWN(($A16*IF(501&lt;=$A16,$L$128,IF(101&lt;=$A16,$L$127,IF(51&lt;=$A16,$L$126,IF(31&lt;=$A16,$L$125,IF(21&lt;=$A16,$L$124,IF(11&lt;=$A16,$L$123,IF(1&lt;=$A16,$L$122,0)))))))),0))*1.1,0)</f>
        <v>37242</v>
      </c>
      <c r="L16" s="95">
        <f t="shared" si="12"/>
        <v>1708</v>
      </c>
      <c r="M16" s="96">
        <f t="shared" si="13"/>
        <v>38950</v>
      </c>
      <c r="N16" s="97">
        <f t="shared" si="14"/>
        <v>2282</v>
      </c>
      <c r="O16" s="98">
        <f t="shared" si="15"/>
        <v>107</v>
      </c>
      <c r="P16" s="99">
        <f t="shared" si="16"/>
        <v>2389</v>
      </c>
      <c r="Q16" s="100">
        <f>ROUNDDOWN(($R$119+ROUNDDOWN(($A16*IF(501&lt;=$A16,$R$128,IF(101&lt;=$A16,$R$127,IF(51&lt;=$A16,$R$126,IF(31&lt;=$A16,$R$125,IF(21&lt;=$A16,$R$124,IF(11&lt;=$A16,$R$123,IF(1&lt;=$A16,$R$122,0)))))))),0))*1.1,0)</f>
        <v>39208</v>
      </c>
      <c r="R16" s="101">
        <f t="shared" si="17"/>
        <v>1808</v>
      </c>
      <c r="S16" s="102">
        <f t="shared" si="18"/>
        <v>41016</v>
      </c>
      <c r="T16" s="103">
        <f t="shared" si="2"/>
        <v>1966</v>
      </c>
      <c r="U16" s="104">
        <f t="shared" si="2"/>
        <v>100</v>
      </c>
      <c r="V16" s="105">
        <f t="shared" si="2"/>
        <v>2066</v>
      </c>
      <c r="W16" s="106">
        <f t="shared" si="3"/>
        <v>6531</v>
      </c>
      <c r="X16" s="86">
        <f t="shared" si="3"/>
        <v>301</v>
      </c>
      <c r="Y16" s="87">
        <f t="shared" si="3"/>
        <v>6832</v>
      </c>
      <c r="Z16" s="107">
        <f t="shared" si="4"/>
        <v>1.1998653487162225</v>
      </c>
      <c r="AA16" s="83">
        <f t="shared" si="4"/>
        <v>1.1997345719973458</v>
      </c>
      <c r="AB16" s="83">
        <f t="shared" si="4"/>
        <v>1.1998595834308448</v>
      </c>
    </row>
    <row r="17" spans="1:28" s="57" customFormat="1" ht="18" customHeight="1" x14ac:dyDescent="0.25">
      <c r="A17" s="84">
        <v>12</v>
      </c>
      <c r="B17" s="85">
        <f>ROUNDDOWN(($C$119+ROUNDDOWN(($A17*IF(501&lt;=$A17,$C$128,IF(101&lt;=$A17,$C$127,IF(51&lt;=$A17,$C$126,IF(31&lt;=$A17,$C$125,IF(21&lt;=$A17,$C$124,IF(11&lt;=$A17,$C$123,IF(1&lt;=$A17,$C$122,0)))))))),0))*1.1,0)</f>
        <v>32762</v>
      </c>
      <c r="C17" s="106">
        <f t="shared" si="5"/>
        <v>1584</v>
      </c>
      <c r="D17" s="111">
        <f t="shared" si="6"/>
        <v>34346</v>
      </c>
      <c r="E17" s="88">
        <f>ROUNDDOWN(($F$119+ROUNDDOWN(($A17*IF(501&lt;=$A17,$F$128,IF(101&lt;=$A17,$F$127,IF(51&lt;=$A17,$F$126,IF(31&lt;=$A17,$F$125,IF(21&lt;=$A17,$F$124,IF(11&lt;=$A17,$F$123,IF(1&lt;=$A17,$F$122,0)))))))),0))*1.1,0)</f>
        <v>35050</v>
      </c>
      <c r="F17" s="89">
        <f t="shared" si="7"/>
        <v>1683</v>
      </c>
      <c r="G17" s="90">
        <f t="shared" si="8"/>
        <v>36733</v>
      </c>
      <c r="H17" s="91">
        <f t="shared" si="9"/>
        <v>2288</v>
      </c>
      <c r="I17" s="92">
        <f t="shared" si="10"/>
        <v>99</v>
      </c>
      <c r="J17" s="93">
        <f t="shared" si="11"/>
        <v>2387</v>
      </c>
      <c r="K17" s="94">
        <f>ROUNDDOWN(($L$119+ROUNDDOWN(($A17*IF(501&lt;=$A17,$L$128,IF(101&lt;=$A17,$L$127,IF(51&lt;=$A17,$L$126,IF(31&lt;=$A17,$L$125,IF(21&lt;=$A17,$L$124,IF(11&lt;=$A17,$L$123,IF(1&lt;=$A17,$L$122,0)))))))),0))*1.1,0)</f>
        <v>37338</v>
      </c>
      <c r="L17" s="95">
        <f t="shared" si="12"/>
        <v>1795</v>
      </c>
      <c r="M17" s="96">
        <f t="shared" si="13"/>
        <v>39133</v>
      </c>
      <c r="N17" s="97">
        <f t="shared" si="14"/>
        <v>2288</v>
      </c>
      <c r="O17" s="98">
        <f t="shared" si="15"/>
        <v>112</v>
      </c>
      <c r="P17" s="99">
        <f t="shared" si="16"/>
        <v>2400</v>
      </c>
      <c r="Q17" s="100">
        <f>ROUNDDOWN(($R$119+ROUNDDOWN(($A17*IF(501&lt;=$A17,$R$128,IF(101&lt;=$A17,$R$127,IF(51&lt;=$A17,$R$126,IF(31&lt;=$A17,$R$125,IF(21&lt;=$A17,$R$124,IF(11&lt;=$A17,$R$123,IF(1&lt;=$A17,$R$122,0)))))))),0))*1.1,0)</f>
        <v>39309</v>
      </c>
      <c r="R17" s="101">
        <f t="shared" si="17"/>
        <v>1900</v>
      </c>
      <c r="S17" s="102">
        <f t="shared" si="18"/>
        <v>41209</v>
      </c>
      <c r="T17" s="103">
        <f t="shared" si="2"/>
        <v>1971</v>
      </c>
      <c r="U17" s="104">
        <f t="shared" si="2"/>
        <v>105</v>
      </c>
      <c r="V17" s="105">
        <f t="shared" si="2"/>
        <v>2076</v>
      </c>
      <c r="W17" s="106">
        <f t="shared" si="3"/>
        <v>6547</v>
      </c>
      <c r="X17" s="86">
        <f t="shared" si="3"/>
        <v>316</v>
      </c>
      <c r="Y17" s="87">
        <f t="shared" si="3"/>
        <v>6863</v>
      </c>
      <c r="Z17" s="107">
        <f t="shared" si="4"/>
        <v>1.1998351748977474</v>
      </c>
      <c r="AA17" s="83">
        <f t="shared" si="4"/>
        <v>1.1994949494949494</v>
      </c>
      <c r="AB17" s="83">
        <f t="shared" si="4"/>
        <v>1.1998194840738368</v>
      </c>
    </row>
    <row r="18" spans="1:28" s="57" customFormat="1" ht="18" customHeight="1" x14ac:dyDescent="0.25">
      <c r="A18" s="84">
        <v>13</v>
      </c>
      <c r="B18" s="85">
        <f>ROUNDDOWN(($C$119+ROUNDDOWN(($A18*IF(501&lt;=$A18,$C$128,IF(101&lt;=$A18,$C$127,IF(51&lt;=$A18,$C$126,IF(31&lt;=$A18,$C$125,IF(21&lt;=$A18,$C$124,IF(11&lt;=$A18,$C$123,IF(1&lt;=$A18,$C$122,0)))))))),0))*1.1,0)</f>
        <v>32847</v>
      </c>
      <c r="C18" s="106">
        <f t="shared" si="5"/>
        <v>1661</v>
      </c>
      <c r="D18" s="111">
        <f t="shared" si="6"/>
        <v>34508</v>
      </c>
      <c r="E18" s="88">
        <f>ROUNDDOWN(($F$119+ROUNDDOWN(($A18*IF(501&lt;=$A18,$F$128,IF(101&lt;=$A18,$F$127,IF(51&lt;=$A18,$F$126,IF(31&lt;=$A18,$F$125,IF(21&lt;=$A18,$F$124,IF(11&lt;=$A18,$F$123,IF(1&lt;=$A18,$F$122,0)))))))),0))*1.1,0)</f>
        <v>35140</v>
      </c>
      <c r="F18" s="89">
        <f t="shared" si="7"/>
        <v>1764</v>
      </c>
      <c r="G18" s="90">
        <f t="shared" si="8"/>
        <v>36904</v>
      </c>
      <c r="H18" s="91">
        <f t="shared" si="9"/>
        <v>2293</v>
      </c>
      <c r="I18" s="92">
        <f t="shared" si="10"/>
        <v>103</v>
      </c>
      <c r="J18" s="93">
        <f t="shared" si="11"/>
        <v>2396</v>
      </c>
      <c r="K18" s="94">
        <f>ROUNDDOWN(($L$119+ROUNDDOWN(($A18*IF(501&lt;=$A18,$L$128,IF(101&lt;=$A18,$L$127,IF(51&lt;=$A18,$L$126,IF(31&lt;=$A18,$L$125,IF(21&lt;=$A18,$L$124,IF(11&lt;=$A18,$L$123,IF(1&lt;=$A18,$L$122,0)))))))),0))*1.1,0)</f>
        <v>37434</v>
      </c>
      <c r="L18" s="95">
        <f t="shared" si="12"/>
        <v>1882</v>
      </c>
      <c r="M18" s="96">
        <f t="shared" si="13"/>
        <v>39316</v>
      </c>
      <c r="N18" s="97">
        <f t="shared" si="14"/>
        <v>2294</v>
      </c>
      <c r="O18" s="98">
        <f t="shared" si="15"/>
        <v>118</v>
      </c>
      <c r="P18" s="99">
        <f t="shared" si="16"/>
        <v>2412</v>
      </c>
      <c r="Q18" s="100">
        <f>ROUNDDOWN(($R$119+ROUNDDOWN(($A18*IF(501&lt;=$A18,$R$128,IF(101&lt;=$A18,$R$127,IF(51&lt;=$A18,$R$126,IF(31&lt;=$A18,$R$125,IF(21&lt;=$A18,$R$124,IF(11&lt;=$A18,$R$123,IF(1&lt;=$A18,$R$122,0)))))))),0))*1.1,0)</f>
        <v>39410</v>
      </c>
      <c r="R18" s="101">
        <f t="shared" si="17"/>
        <v>1993</v>
      </c>
      <c r="S18" s="102">
        <f t="shared" si="18"/>
        <v>41403</v>
      </c>
      <c r="T18" s="103">
        <f t="shared" si="2"/>
        <v>1976</v>
      </c>
      <c r="U18" s="104">
        <f t="shared" si="2"/>
        <v>111</v>
      </c>
      <c r="V18" s="105">
        <f t="shared" si="2"/>
        <v>2087</v>
      </c>
      <c r="W18" s="106">
        <f t="shared" si="3"/>
        <v>6563</v>
      </c>
      <c r="X18" s="86">
        <f t="shared" si="3"/>
        <v>332</v>
      </c>
      <c r="Y18" s="87">
        <f t="shared" si="3"/>
        <v>6895</v>
      </c>
      <c r="Z18" s="107">
        <f t="shared" si="4"/>
        <v>1.1998051572441928</v>
      </c>
      <c r="AA18" s="83">
        <f t="shared" si="4"/>
        <v>1.1998795906080675</v>
      </c>
      <c r="AB18" s="83">
        <f t="shared" si="4"/>
        <v>1.1998087400023183</v>
      </c>
    </row>
    <row r="19" spans="1:28" s="57" customFormat="1" ht="18" customHeight="1" x14ac:dyDescent="0.25">
      <c r="A19" s="84">
        <v>14</v>
      </c>
      <c r="B19" s="85">
        <f>ROUNDDOWN(($C$119+ROUNDDOWN(($A19*IF(501&lt;=$A19,$C$128,IF(101&lt;=$A19,$C$127,IF(51&lt;=$A19,$C$126,IF(31&lt;=$A19,$C$125,IF(21&lt;=$A19,$C$124,IF(11&lt;=$A19,$C$123,IF(1&lt;=$A19,$C$122,0)))))))),0))*1.1,0)</f>
        <v>32931</v>
      </c>
      <c r="C19" s="106">
        <f t="shared" si="5"/>
        <v>1738</v>
      </c>
      <c r="D19" s="111">
        <f t="shared" si="6"/>
        <v>34669</v>
      </c>
      <c r="E19" s="88">
        <f>ROUNDDOWN(($F$119+ROUNDDOWN(($A19*IF(501&lt;=$A19,$F$128,IF(101&lt;=$A19,$F$127,IF(51&lt;=$A19,$F$126,IF(31&lt;=$A19,$F$125,IF(21&lt;=$A19,$F$124,IF(11&lt;=$A19,$F$123,IF(1&lt;=$A19,$F$122,0)))))))),0))*1.1,0)</f>
        <v>35230</v>
      </c>
      <c r="F19" s="89">
        <f t="shared" si="7"/>
        <v>1845</v>
      </c>
      <c r="G19" s="90">
        <f t="shared" si="8"/>
        <v>37075</v>
      </c>
      <c r="H19" s="91">
        <f t="shared" si="9"/>
        <v>2299</v>
      </c>
      <c r="I19" s="92">
        <f t="shared" si="10"/>
        <v>107</v>
      </c>
      <c r="J19" s="93">
        <f t="shared" si="11"/>
        <v>2406</v>
      </c>
      <c r="K19" s="94">
        <f>ROUNDDOWN(($L$119+ROUNDDOWN(($A19*IF(501&lt;=$A19,$L$128,IF(101&lt;=$A19,$L$127,IF(51&lt;=$A19,$L$126,IF(31&lt;=$A19,$L$125,IF(21&lt;=$A19,$L$124,IF(11&lt;=$A19,$L$123,IF(1&lt;=$A19,$L$122,0)))))))),0))*1.1,0)</f>
        <v>37529</v>
      </c>
      <c r="L19" s="95">
        <f t="shared" si="12"/>
        <v>1969</v>
      </c>
      <c r="M19" s="96">
        <f t="shared" si="13"/>
        <v>39498</v>
      </c>
      <c r="N19" s="97">
        <f t="shared" si="14"/>
        <v>2299</v>
      </c>
      <c r="O19" s="98">
        <f t="shared" si="15"/>
        <v>124</v>
      </c>
      <c r="P19" s="99">
        <f t="shared" si="16"/>
        <v>2423</v>
      </c>
      <c r="Q19" s="100">
        <f>ROUNDDOWN(($R$119+ROUNDDOWN(($A19*IF(501&lt;=$A19,$R$128,IF(101&lt;=$A19,$R$127,IF(51&lt;=$A19,$R$126,IF(31&lt;=$A19,$R$125,IF(21&lt;=$A19,$R$124,IF(11&lt;=$A19,$R$123,IF(1&lt;=$A19,$R$122,0)))))))),0))*1.1,0)</f>
        <v>39512</v>
      </c>
      <c r="R19" s="101">
        <f t="shared" si="17"/>
        <v>2085</v>
      </c>
      <c r="S19" s="102">
        <f t="shared" si="18"/>
        <v>41597</v>
      </c>
      <c r="T19" s="103">
        <f t="shared" si="2"/>
        <v>1983</v>
      </c>
      <c r="U19" s="104">
        <f t="shared" si="2"/>
        <v>116</v>
      </c>
      <c r="V19" s="105">
        <f t="shared" si="2"/>
        <v>2099</v>
      </c>
      <c r="W19" s="106">
        <f t="shared" si="3"/>
        <v>6581</v>
      </c>
      <c r="X19" s="86">
        <f t="shared" si="3"/>
        <v>347</v>
      </c>
      <c r="Y19" s="87">
        <f t="shared" si="3"/>
        <v>6928</v>
      </c>
      <c r="Z19" s="107">
        <f t="shared" si="4"/>
        <v>1.1998420940754913</v>
      </c>
      <c r="AA19" s="83">
        <f t="shared" si="4"/>
        <v>1.1996547756041427</v>
      </c>
      <c r="AB19" s="83">
        <f t="shared" si="4"/>
        <v>1.1998327035680292</v>
      </c>
    </row>
    <row r="20" spans="1:28" s="57" customFormat="1" ht="18" customHeight="1" x14ac:dyDescent="0.25">
      <c r="A20" s="84">
        <v>15</v>
      </c>
      <c r="B20" s="85">
        <f>ROUNDDOWN(($C$119+ROUNDDOWN(($A20*IF(501&lt;=$A20,$C$128,IF(101&lt;=$A20,$C$127,IF(51&lt;=$A20,$C$126,IF(31&lt;=$A20,$C$125,IF(21&lt;=$A20,$C$124,IF(11&lt;=$A20,$C$123,IF(1&lt;=$A20,$C$122,0)))))))),0))*1.1,0)</f>
        <v>33016</v>
      </c>
      <c r="C20" s="106">
        <f t="shared" si="5"/>
        <v>1815</v>
      </c>
      <c r="D20" s="111">
        <f t="shared" si="6"/>
        <v>34831</v>
      </c>
      <c r="E20" s="88">
        <f>ROUNDDOWN(($F$119+ROUNDDOWN(($A20*IF(501&lt;=$A20,$F$128,IF(101&lt;=$A20,$F$127,IF(51&lt;=$A20,$F$126,IF(31&lt;=$A20,$F$125,IF(21&lt;=$A20,$F$124,IF(11&lt;=$A20,$F$123,IF(1&lt;=$A20,$F$122,0)))))))),0))*1.1,0)</f>
        <v>35321</v>
      </c>
      <c r="F20" s="89">
        <f t="shared" si="7"/>
        <v>1927</v>
      </c>
      <c r="G20" s="90">
        <f t="shared" si="8"/>
        <v>37248</v>
      </c>
      <c r="H20" s="91">
        <f t="shared" si="9"/>
        <v>2305</v>
      </c>
      <c r="I20" s="92">
        <f t="shared" si="10"/>
        <v>112</v>
      </c>
      <c r="J20" s="93">
        <f t="shared" si="11"/>
        <v>2417</v>
      </c>
      <c r="K20" s="94">
        <f>ROUNDDOWN(($L$119+ROUNDDOWN(($A20*IF(501&lt;=$A20,$L$128,IF(101&lt;=$A20,$L$127,IF(51&lt;=$A20,$L$126,IF(31&lt;=$A20,$L$125,IF(21&lt;=$A20,$L$124,IF(11&lt;=$A20,$L$123,IF(1&lt;=$A20,$L$122,0)))))))),0))*1.1,0)</f>
        <v>37625</v>
      </c>
      <c r="L20" s="95">
        <f t="shared" si="12"/>
        <v>2055</v>
      </c>
      <c r="M20" s="96">
        <f t="shared" si="13"/>
        <v>39680</v>
      </c>
      <c r="N20" s="97">
        <f t="shared" si="14"/>
        <v>2304</v>
      </c>
      <c r="O20" s="98">
        <f t="shared" si="15"/>
        <v>128</v>
      </c>
      <c r="P20" s="99">
        <f t="shared" si="16"/>
        <v>2432</v>
      </c>
      <c r="Q20" s="100">
        <f>ROUNDDOWN(($R$119+ROUNDDOWN(($A20*IF(501&lt;=$A20,$R$128,IF(101&lt;=$A20,$R$127,IF(51&lt;=$A20,$R$126,IF(31&lt;=$A20,$R$125,IF(21&lt;=$A20,$R$124,IF(11&lt;=$A20,$R$123,IF(1&lt;=$A20,$R$122,0)))))))),0))*1.1,0)</f>
        <v>39613</v>
      </c>
      <c r="R20" s="101">
        <f t="shared" si="17"/>
        <v>2178</v>
      </c>
      <c r="S20" s="102">
        <f t="shared" si="18"/>
        <v>41791</v>
      </c>
      <c r="T20" s="103">
        <f t="shared" ref="T20:V83" si="19">Q20-K20</f>
        <v>1988</v>
      </c>
      <c r="U20" s="104">
        <f t="shared" si="19"/>
        <v>123</v>
      </c>
      <c r="V20" s="105">
        <f t="shared" si="19"/>
        <v>2111</v>
      </c>
      <c r="W20" s="106">
        <f t="shared" ref="W20:Y69" si="20">Q20-B20</f>
        <v>6597</v>
      </c>
      <c r="X20" s="86">
        <f t="shared" si="20"/>
        <v>363</v>
      </c>
      <c r="Y20" s="87">
        <f t="shared" si="20"/>
        <v>6960</v>
      </c>
      <c r="Z20" s="107">
        <f t="shared" ref="Z20:AB69" si="21">Q20/B20</f>
        <v>1.199812212260722</v>
      </c>
      <c r="AA20" s="83">
        <f t="shared" si="21"/>
        <v>1.2</v>
      </c>
      <c r="AB20" s="83">
        <f t="shared" si="21"/>
        <v>1.1998219976457754</v>
      </c>
    </row>
    <row r="21" spans="1:28" s="57" customFormat="1" ht="18" customHeight="1" x14ac:dyDescent="0.25">
      <c r="A21" s="84">
        <v>16</v>
      </c>
      <c r="B21" s="85">
        <f>ROUNDDOWN(($C$119+ROUNDDOWN(($A21*IF(501&lt;=$A21,$C$128,IF(101&lt;=$A21,$C$127,IF(51&lt;=$A21,$C$126,IF(31&lt;=$A21,$C$125,IF(21&lt;=$A21,$C$124,IF(11&lt;=$A21,$C$123,IF(1&lt;=$A21,$C$122,0)))))))),0))*1.1,0)</f>
        <v>33101</v>
      </c>
      <c r="C21" s="106">
        <f t="shared" si="5"/>
        <v>1892</v>
      </c>
      <c r="D21" s="111">
        <f t="shared" si="6"/>
        <v>34993</v>
      </c>
      <c r="E21" s="88">
        <f>ROUNDDOWN(($F$119+ROUNDDOWN(($A21*IF(501&lt;=$A21,$F$128,IF(101&lt;=$A21,$F$127,IF(51&lt;=$A21,$F$126,IF(31&lt;=$A21,$F$125,IF(21&lt;=$A21,$F$124,IF(11&lt;=$A21,$F$123,IF(1&lt;=$A21,$F$122,0)))))))),0))*1.1,0)</f>
        <v>35411</v>
      </c>
      <c r="F21" s="89">
        <f t="shared" si="7"/>
        <v>2008</v>
      </c>
      <c r="G21" s="90">
        <f t="shared" si="8"/>
        <v>37419</v>
      </c>
      <c r="H21" s="91">
        <f t="shared" si="9"/>
        <v>2310</v>
      </c>
      <c r="I21" s="92">
        <f t="shared" si="10"/>
        <v>116</v>
      </c>
      <c r="J21" s="93">
        <f t="shared" si="11"/>
        <v>2426</v>
      </c>
      <c r="K21" s="94">
        <f>ROUNDDOWN(($L$119+ROUNDDOWN(($A21*IF(501&lt;=$A21,$L$128,IF(101&lt;=$A21,$L$127,IF(51&lt;=$A21,$L$126,IF(31&lt;=$A21,$L$125,IF(21&lt;=$A21,$L$124,IF(11&lt;=$A21,$L$123,IF(1&lt;=$A21,$L$122,0)))))))),0))*1.1,0)</f>
        <v>37721</v>
      </c>
      <c r="L21" s="95">
        <f t="shared" si="12"/>
        <v>2142</v>
      </c>
      <c r="M21" s="96">
        <f t="shared" si="13"/>
        <v>39863</v>
      </c>
      <c r="N21" s="97">
        <f t="shared" si="14"/>
        <v>2310</v>
      </c>
      <c r="O21" s="98">
        <f t="shared" si="15"/>
        <v>134</v>
      </c>
      <c r="P21" s="99">
        <f t="shared" si="16"/>
        <v>2444</v>
      </c>
      <c r="Q21" s="100">
        <f>ROUNDDOWN(($R$119+ROUNDDOWN(($A21*IF(501&lt;=$A21,$R$128,IF(101&lt;=$A21,$R$127,IF(51&lt;=$A21,$R$126,IF(31&lt;=$A21,$R$125,IF(21&lt;=$A21,$R$124,IF(11&lt;=$A21,$R$123,IF(1&lt;=$A21,$R$122,0)))))))),0))*1.1,0)</f>
        <v>39714</v>
      </c>
      <c r="R21" s="101">
        <f t="shared" si="17"/>
        <v>2270</v>
      </c>
      <c r="S21" s="102">
        <f t="shared" si="18"/>
        <v>41984</v>
      </c>
      <c r="T21" s="103">
        <f t="shared" si="19"/>
        <v>1993</v>
      </c>
      <c r="U21" s="104">
        <f t="shared" si="19"/>
        <v>128</v>
      </c>
      <c r="V21" s="105">
        <f t="shared" si="19"/>
        <v>2121</v>
      </c>
      <c r="W21" s="106">
        <f t="shared" si="20"/>
        <v>6613</v>
      </c>
      <c r="X21" s="86">
        <f t="shared" si="20"/>
        <v>378</v>
      </c>
      <c r="Y21" s="87">
        <f t="shared" si="20"/>
        <v>6991</v>
      </c>
      <c r="Z21" s="107">
        <f t="shared" si="21"/>
        <v>1.1997824839128728</v>
      </c>
      <c r="AA21" s="83">
        <f t="shared" si="21"/>
        <v>1.1997885835095137</v>
      </c>
      <c r="AB21" s="83">
        <f t="shared" si="21"/>
        <v>1.1997828137055984</v>
      </c>
    </row>
    <row r="22" spans="1:28" s="57" customFormat="1" ht="18" customHeight="1" x14ac:dyDescent="0.25">
      <c r="A22" s="84">
        <v>17</v>
      </c>
      <c r="B22" s="85">
        <f>ROUNDDOWN(($C$119+ROUNDDOWN(($A22*IF(501&lt;=$A22,$C$128,IF(101&lt;=$A22,$C$127,IF(51&lt;=$A22,$C$126,IF(31&lt;=$A22,$C$125,IF(21&lt;=$A22,$C$124,IF(11&lt;=$A22,$C$123,IF(1&lt;=$A22,$C$122,0)))))))),0))*1.1,0)</f>
        <v>33185</v>
      </c>
      <c r="C22" s="106">
        <f t="shared" si="5"/>
        <v>1969</v>
      </c>
      <c r="D22" s="111">
        <f t="shared" si="6"/>
        <v>35154</v>
      </c>
      <c r="E22" s="88">
        <f>ROUNDDOWN(($F$119+ROUNDDOWN(($A22*IF(501&lt;=$A22,$F$128,IF(101&lt;=$A22,$F$127,IF(51&lt;=$A22,$F$126,IF(31&lt;=$A22,$F$125,IF(21&lt;=$A22,$F$124,IF(11&lt;=$A22,$F$123,IF(1&lt;=$A22,$F$122,0)))))))),0))*1.1,0)</f>
        <v>35501</v>
      </c>
      <c r="F22" s="89">
        <f t="shared" si="7"/>
        <v>2090</v>
      </c>
      <c r="G22" s="90">
        <f t="shared" si="8"/>
        <v>37591</v>
      </c>
      <c r="H22" s="91">
        <f t="shared" si="9"/>
        <v>2316</v>
      </c>
      <c r="I22" s="92">
        <f t="shared" si="10"/>
        <v>121</v>
      </c>
      <c r="J22" s="93">
        <f t="shared" si="11"/>
        <v>2437</v>
      </c>
      <c r="K22" s="94">
        <f>ROUNDDOWN(($L$119+ROUNDDOWN(($A22*IF(501&lt;=$A22,$L$128,IF(101&lt;=$A22,$L$127,IF(51&lt;=$A22,$L$126,IF(31&lt;=$A22,$L$125,IF(21&lt;=$A22,$L$124,IF(11&lt;=$A22,$L$123,IF(1&lt;=$A22,$L$122,0)))))))),0))*1.1,0)</f>
        <v>37816</v>
      </c>
      <c r="L22" s="95">
        <f t="shared" si="12"/>
        <v>2229</v>
      </c>
      <c r="M22" s="96">
        <f t="shared" si="13"/>
        <v>40045</v>
      </c>
      <c r="N22" s="97">
        <f t="shared" si="14"/>
        <v>2315</v>
      </c>
      <c r="O22" s="98">
        <f t="shared" si="15"/>
        <v>139</v>
      </c>
      <c r="P22" s="99">
        <f t="shared" si="16"/>
        <v>2454</v>
      </c>
      <c r="Q22" s="100">
        <f>ROUNDDOWN(($R$119+ROUNDDOWN(($A22*IF(501&lt;=$A22,$R$128,IF(101&lt;=$A22,$R$127,IF(51&lt;=$A22,$R$126,IF(31&lt;=$A22,$R$125,IF(21&lt;=$A22,$R$124,IF(11&lt;=$A22,$R$123,IF(1&lt;=$A22,$R$122,0)))))))),0))*1.1,0)</f>
        <v>39815</v>
      </c>
      <c r="R22" s="101">
        <f t="shared" si="17"/>
        <v>2362</v>
      </c>
      <c r="S22" s="102">
        <f t="shared" si="18"/>
        <v>42177</v>
      </c>
      <c r="T22" s="103">
        <f t="shared" si="19"/>
        <v>1999</v>
      </c>
      <c r="U22" s="104">
        <f t="shared" si="19"/>
        <v>133</v>
      </c>
      <c r="V22" s="105">
        <f t="shared" si="19"/>
        <v>2132</v>
      </c>
      <c r="W22" s="106">
        <f t="shared" si="20"/>
        <v>6630</v>
      </c>
      <c r="X22" s="86">
        <f t="shared" si="20"/>
        <v>393</v>
      </c>
      <c r="Y22" s="87">
        <f t="shared" si="20"/>
        <v>7023</v>
      </c>
      <c r="Z22" s="107">
        <f t="shared" si="21"/>
        <v>1.1997890613228868</v>
      </c>
      <c r="AA22" s="83">
        <f t="shared" si="21"/>
        <v>1.1995937023869985</v>
      </c>
      <c r="AB22" s="83">
        <f t="shared" si="21"/>
        <v>1.1997781191329577</v>
      </c>
    </row>
    <row r="23" spans="1:28" s="57" customFormat="1" ht="18" customHeight="1" x14ac:dyDescent="0.25">
      <c r="A23" s="84">
        <v>18</v>
      </c>
      <c r="B23" s="85">
        <f>ROUNDDOWN(($C$119+ROUNDDOWN(($A23*IF(501&lt;=$A23,$C$128,IF(101&lt;=$A23,$C$127,IF(51&lt;=$A23,$C$126,IF(31&lt;=$A23,$C$125,IF(21&lt;=$A23,$C$124,IF(11&lt;=$A23,$C$123,IF(1&lt;=$A23,$C$122,0)))))))),0))*1.1,0)</f>
        <v>33270</v>
      </c>
      <c r="C23" s="106">
        <f t="shared" si="5"/>
        <v>2046</v>
      </c>
      <c r="D23" s="111">
        <f t="shared" si="6"/>
        <v>35316</v>
      </c>
      <c r="E23" s="88">
        <f>ROUNDDOWN(($F$119+ROUNDDOWN(($A23*IF(501&lt;=$A23,$F$128,IF(101&lt;=$A23,$F$127,IF(51&lt;=$A23,$F$126,IF(31&lt;=$A23,$F$125,IF(21&lt;=$A23,$F$124,IF(11&lt;=$A23,$F$123,IF(1&lt;=$A23,$F$122,0)))))))),0))*1.1,0)</f>
        <v>35591</v>
      </c>
      <c r="F23" s="89">
        <f t="shared" si="7"/>
        <v>2171</v>
      </c>
      <c r="G23" s="90">
        <f t="shared" si="8"/>
        <v>37762</v>
      </c>
      <c r="H23" s="91">
        <f t="shared" si="9"/>
        <v>2321</v>
      </c>
      <c r="I23" s="92">
        <f t="shared" si="10"/>
        <v>125</v>
      </c>
      <c r="J23" s="93">
        <f t="shared" si="11"/>
        <v>2446</v>
      </c>
      <c r="K23" s="94">
        <f>ROUNDDOWN(($L$119+ROUNDDOWN(($A23*IF(501&lt;=$A23,$L$128,IF(101&lt;=$A23,$L$127,IF(51&lt;=$A23,$L$126,IF(31&lt;=$A23,$L$125,IF(21&lt;=$A23,$L$124,IF(11&lt;=$A23,$L$123,IF(1&lt;=$A23,$L$122,0)))))))),0))*1.1,0)</f>
        <v>37912</v>
      </c>
      <c r="L23" s="95">
        <f t="shared" si="12"/>
        <v>2316</v>
      </c>
      <c r="M23" s="96">
        <f t="shared" si="13"/>
        <v>40228</v>
      </c>
      <c r="N23" s="97">
        <f t="shared" si="14"/>
        <v>2321</v>
      </c>
      <c r="O23" s="98">
        <f t="shared" si="15"/>
        <v>145</v>
      </c>
      <c r="P23" s="99">
        <f t="shared" si="16"/>
        <v>2466</v>
      </c>
      <c r="Q23" s="100">
        <f>ROUNDDOWN(($R$119+ROUNDDOWN(($A23*IF(501&lt;=$A23,$R$128,IF(101&lt;=$A23,$R$127,IF(51&lt;=$A23,$R$126,IF(31&lt;=$A23,$R$125,IF(21&lt;=$A23,$R$124,IF(11&lt;=$A23,$R$123,IF(1&lt;=$A23,$R$122,0)))))))),0))*1.1,0)</f>
        <v>39916</v>
      </c>
      <c r="R23" s="101">
        <f t="shared" si="17"/>
        <v>2455</v>
      </c>
      <c r="S23" s="102">
        <f t="shared" si="18"/>
        <v>42371</v>
      </c>
      <c r="T23" s="103">
        <f t="shared" si="19"/>
        <v>2004</v>
      </c>
      <c r="U23" s="104">
        <f t="shared" si="19"/>
        <v>139</v>
      </c>
      <c r="V23" s="105">
        <f t="shared" si="19"/>
        <v>2143</v>
      </c>
      <c r="W23" s="106">
        <f t="shared" si="20"/>
        <v>6646</v>
      </c>
      <c r="X23" s="86">
        <f t="shared" si="20"/>
        <v>409</v>
      </c>
      <c r="Y23" s="87">
        <f t="shared" si="20"/>
        <v>7055</v>
      </c>
      <c r="Z23" s="107">
        <f t="shared" si="21"/>
        <v>1.1997595431319508</v>
      </c>
      <c r="AA23" s="83">
        <f t="shared" si="21"/>
        <v>1.1999022482893451</v>
      </c>
      <c r="AB23" s="83">
        <f t="shared" si="21"/>
        <v>1.1997678106240797</v>
      </c>
    </row>
    <row r="24" spans="1:28" s="57" customFormat="1" ht="18" customHeight="1" x14ac:dyDescent="0.25">
      <c r="A24" s="112">
        <v>19</v>
      </c>
      <c r="B24" s="113">
        <f>ROUNDDOWN(($C$119+ROUNDDOWN(($A24*IF(501&lt;=$A24,$C$128,IF(101&lt;=$A24,$C$127,IF(51&lt;=$A24,$C$126,IF(31&lt;=$A24,$C$125,IF(21&lt;=$A24,$C$124,IF(11&lt;=$A24,$C$123,IF(1&lt;=$A24,$C$122,0)))))))),0))*1.1,0)</f>
        <v>33355</v>
      </c>
      <c r="C24" s="114">
        <f t="shared" si="5"/>
        <v>2123</v>
      </c>
      <c r="D24" s="115">
        <f t="shared" si="6"/>
        <v>35478</v>
      </c>
      <c r="E24" s="116">
        <f>ROUNDDOWN(($F$119+ROUNDDOWN(($A24*IF(501&lt;=$A24,$F$128,IF(101&lt;=$A24,$F$127,IF(51&lt;=$A24,$F$126,IF(31&lt;=$A24,$F$125,IF(21&lt;=$A24,$F$124,IF(11&lt;=$A24,$F$123,IF(1&lt;=$A24,$F$122,0)))))))),0))*1.1,0)</f>
        <v>35681</v>
      </c>
      <c r="F24" s="117">
        <f t="shared" si="7"/>
        <v>2252</v>
      </c>
      <c r="G24" s="118">
        <f t="shared" si="8"/>
        <v>37933</v>
      </c>
      <c r="H24" s="119">
        <f t="shared" si="9"/>
        <v>2326</v>
      </c>
      <c r="I24" s="120">
        <f t="shared" si="10"/>
        <v>129</v>
      </c>
      <c r="J24" s="121">
        <f t="shared" si="11"/>
        <v>2455</v>
      </c>
      <c r="K24" s="122">
        <f>ROUNDDOWN(($L$119+ROUNDDOWN(($A24*IF(501&lt;=$A24,$L$128,IF(101&lt;=$A24,$L$127,IF(51&lt;=$A24,$L$126,IF(31&lt;=$A24,$L$125,IF(21&lt;=$A24,$L$124,IF(11&lt;=$A24,$L$123,IF(1&lt;=$A24,$L$122,0)))))))),0))*1.1,0)</f>
        <v>38008</v>
      </c>
      <c r="L24" s="123">
        <f t="shared" si="12"/>
        <v>2403</v>
      </c>
      <c r="M24" s="124">
        <f t="shared" si="13"/>
        <v>40411</v>
      </c>
      <c r="N24" s="125">
        <f t="shared" si="14"/>
        <v>2327</v>
      </c>
      <c r="O24" s="126">
        <f t="shared" si="15"/>
        <v>151</v>
      </c>
      <c r="P24" s="127">
        <f t="shared" si="16"/>
        <v>2478</v>
      </c>
      <c r="Q24" s="128">
        <f>ROUNDDOWN(($R$119+ROUNDDOWN(($A24*IF(501&lt;=$A24,$R$128,IF(101&lt;=$A24,$R$127,IF(51&lt;=$A24,$R$126,IF(31&lt;=$A24,$R$125,IF(21&lt;=$A24,$R$124,IF(11&lt;=$A24,$R$123,IF(1&lt;=$A24,$R$122,0)))))))),0))*1.1,0)</f>
        <v>40018</v>
      </c>
      <c r="R24" s="129">
        <f t="shared" si="17"/>
        <v>2547</v>
      </c>
      <c r="S24" s="130">
        <f t="shared" si="18"/>
        <v>42565</v>
      </c>
      <c r="T24" s="131">
        <f t="shared" si="19"/>
        <v>2010</v>
      </c>
      <c r="U24" s="132">
        <f t="shared" si="19"/>
        <v>144</v>
      </c>
      <c r="V24" s="133">
        <f t="shared" si="19"/>
        <v>2154</v>
      </c>
      <c r="W24" s="114">
        <f t="shared" si="20"/>
        <v>6663</v>
      </c>
      <c r="X24" s="134">
        <f t="shared" si="20"/>
        <v>424</v>
      </c>
      <c r="Y24" s="135">
        <f t="shared" si="20"/>
        <v>7087</v>
      </c>
      <c r="Z24" s="136">
        <f t="shared" si="21"/>
        <v>1.1997601558986659</v>
      </c>
      <c r="AA24" s="137">
        <f t="shared" si="21"/>
        <v>1.1997173810645314</v>
      </c>
      <c r="AB24" s="137">
        <f t="shared" si="21"/>
        <v>1.1997575962568352</v>
      </c>
    </row>
    <row r="25" spans="1:28" s="57" customFormat="1" ht="18" customHeight="1" x14ac:dyDescent="0.25">
      <c r="A25" s="84">
        <v>20</v>
      </c>
      <c r="B25" s="85">
        <f>ROUNDDOWN(($C$119+ROUNDDOWN(($A25*IF(501&lt;=$A25,$C$128,IF(101&lt;=$A25,$C$127,IF(51&lt;=$A25,$C$126,IF(31&lt;=$A25,$C$125,IF(21&lt;=$A25,$C$124,IF(11&lt;=$A25,$C$123,IF(1&lt;=$A25,$C$122,0)))))))),0))*1.1,0)</f>
        <v>33440</v>
      </c>
      <c r="C25" s="106">
        <f t="shared" si="5"/>
        <v>2200</v>
      </c>
      <c r="D25" s="111">
        <f t="shared" si="6"/>
        <v>35640</v>
      </c>
      <c r="E25" s="88">
        <f>ROUNDDOWN(($F$119+ROUNDDOWN(($A25*IF(501&lt;=$A25,$F$128,IF(101&lt;=$A25,$F$127,IF(51&lt;=$A25,$F$126,IF(31&lt;=$A25,$F$125,IF(21&lt;=$A25,$F$124,IF(11&lt;=$A25,$F$123,IF(1&lt;=$A25,$F$122,0)))))))),0))*1.1,0)</f>
        <v>35772</v>
      </c>
      <c r="F25" s="89">
        <f t="shared" si="7"/>
        <v>2334</v>
      </c>
      <c r="G25" s="90">
        <f t="shared" si="8"/>
        <v>38106</v>
      </c>
      <c r="H25" s="91">
        <f t="shared" si="9"/>
        <v>2332</v>
      </c>
      <c r="I25" s="92">
        <f t="shared" si="10"/>
        <v>134</v>
      </c>
      <c r="J25" s="93">
        <f t="shared" si="11"/>
        <v>2466</v>
      </c>
      <c r="K25" s="94">
        <f>ROUNDDOWN(($L$119+ROUNDDOWN(($A25*IF(501&lt;=$A25,$L$128,IF(101&lt;=$A25,$L$127,IF(51&lt;=$A25,$L$126,IF(31&lt;=$A25,$L$125,IF(21&lt;=$A25,$L$124,IF(11&lt;=$A25,$L$123,IF(1&lt;=$A25,$L$122,0)))))))),0))*1.1,0)</f>
        <v>38104</v>
      </c>
      <c r="L25" s="95">
        <f t="shared" si="12"/>
        <v>2490</v>
      </c>
      <c r="M25" s="96">
        <f t="shared" si="13"/>
        <v>40594</v>
      </c>
      <c r="N25" s="97">
        <f t="shared" si="14"/>
        <v>2332</v>
      </c>
      <c r="O25" s="98">
        <f t="shared" si="15"/>
        <v>156</v>
      </c>
      <c r="P25" s="99">
        <f t="shared" si="16"/>
        <v>2488</v>
      </c>
      <c r="Q25" s="100">
        <f>ROUNDDOWN(($R$119+ROUNDDOWN(($A25*IF(501&lt;=$A25,$R$128,IF(101&lt;=$A25,$R$127,IF(51&lt;=$A25,$R$126,IF(31&lt;=$A25,$R$125,IF(21&lt;=$A25,$R$124,IF(11&lt;=$A25,$R$123,IF(1&lt;=$A25,$R$122,0)))))))),0))*1.1,0)</f>
        <v>40119</v>
      </c>
      <c r="R25" s="101">
        <f t="shared" si="17"/>
        <v>2640</v>
      </c>
      <c r="S25" s="102">
        <f t="shared" si="18"/>
        <v>42759</v>
      </c>
      <c r="T25" s="103">
        <f t="shared" si="19"/>
        <v>2015</v>
      </c>
      <c r="U25" s="104">
        <f t="shared" si="19"/>
        <v>150</v>
      </c>
      <c r="V25" s="105">
        <f t="shared" si="19"/>
        <v>2165</v>
      </c>
      <c r="W25" s="106">
        <f t="shared" si="20"/>
        <v>6679</v>
      </c>
      <c r="X25" s="86">
        <f t="shared" si="20"/>
        <v>440</v>
      </c>
      <c r="Y25" s="87">
        <f t="shared" si="20"/>
        <v>7119</v>
      </c>
      <c r="Z25" s="107">
        <f t="shared" si="21"/>
        <v>1.1997308612440192</v>
      </c>
      <c r="AA25" s="83">
        <f t="shared" si="21"/>
        <v>1.2</v>
      </c>
      <c r="AB25" s="83">
        <f t="shared" si="21"/>
        <v>1.1997474747474748</v>
      </c>
    </row>
    <row r="26" spans="1:28" s="57" customFormat="1" ht="18" customHeight="1" x14ac:dyDescent="0.25">
      <c r="A26" s="108">
        <v>21</v>
      </c>
      <c r="B26" s="109">
        <f>ROUNDDOWN(($C$119+ROUNDDOWN(($A26*IF(501&lt;=$A26,$C$128,IF(101&lt;=$A26,$C$127,IF(51&lt;=$A26,$C$126,IF(31&lt;=$A26,$C$125,IF(21&lt;=$A26,$C$124,IF(11&lt;=$A26,$C$123,IF(1&lt;=$A26,$C$122,0)))))))),0))*1.1,0)</f>
        <v>34310</v>
      </c>
      <c r="C26" s="80">
        <f t="shared" si="5"/>
        <v>2970</v>
      </c>
      <c r="D26" s="110">
        <f t="shared" si="6"/>
        <v>37280</v>
      </c>
      <c r="E26" s="62">
        <f>ROUNDDOWN(($F$119+ROUNDDOWN(($A26*IF(501&lt;=$A26,$F$128,IF(101&lt;=$A26,$F$127,IF(51&lt;=$A26,$F$126,IF(31&lt;=$A26,$F$125,IF(21&lt;=$A26,$F$124,IF(11&lt;=$A26,$F$123,IF(1&lt;=$A26,$F$122,0)))))))),0))*1.1,0)</f>
        <v>36693</v>
      </c>
      <c r="F26" s="63">
        <f t="shared" si="7"/>
        <v>3177</v>
      </c>
      <c r="G26" s="64">
        <f t="shared" si="8"/>
        <v>39870</v>
      </c>
      <c r="H26" s="65">
        <f t="shared" si="9"/>
        <v>2383</v>
      </c>
      <c r="I26" s="66">
        <f t="shared" si="10"/>
        <v>207</v>
      </c>
      <c r="J26" s="67">
        <f t="shared" si="11"/>
        <v>2590</v>
      </c>
      <c r="K26" s="68">
        <f>ROUNDDOWN(($L$119+ROUNDDOWN(($A26*IF(501&lt;=$A26,$L$128,IF(101&lt;=$A26,$L$127,IF(51&lt;=$A26,$L$126,IF(31&lt;=$A26,$L$125,IF(21&lt;=$A26,$L$124,IF(11&lt;=$A26,$L$123,IF(1&lt;=$A26,$L$122,0)))))))),0))*1.1,0)</f>
        <v>39100</v>
      </c>
      <c r="L26" s="69">
        <f t="shared" si="12"/>
        <v>3385</v>
      </c>
      <c r="M26" s="70">
        <f t="shared" si="13"/>
        <v>42485</v>
      </c>
      <c r="N26" s="71">
        <f t="shared" si="14"/>
        <v>2407</v>
      </c>
      <c r="O26" s="72">
        <f t="shared" si="15"/>
        <v>208</v>
      </c>
      <c r="P26" s="73">
        <f t="shared" si="16"/>
        <v>2615</v>
      </c>
      <c r="Q26" s="74">
        <f>ROUNDDOWN(($R$119+ROUNDDOWN(($A26*IF(501&lt;=$A26,$R$128,IF(101&lt;=$A26,$R$127,IF(51&lt;=$A26,$R$126,IF(31&lt;=$A26,$R$125,IF(21&lt;=$A26,$R$124,IF(11&lt;=$A26,$R$123,IF(1&lt;=$A26,$R$122,0)))))))),0))*1.1,0)</f>
        <v>41167</v>
      </c>
      <c r="R26" s="75">
        <f t="shared" si="17"/>
        <v>3564</v>
      </c>
      <c r="S26" s="76">
        <f t="shared" si="18"/>
        <v>44731</v>
      </c>
      <c r="T26" s="77">
        <f t="shared" si="19"/>
        <v>2067</v>
      </c>
      <c r="U26" s="78">
        <f t="shared" si="19"/>
        <v>179</v>
      </c>
      <c r="V26" s="79">
        <f t="shared" si="19"/>
        <v>2246</v>
      </c>
      <c r="W26" s="80">
        <f t="shared" si="20"/>
        <v>6857</v>
      </c>
      <c r="X26" s="81">
        <f t="shared" si="20"/>
        <v>594</v>
      </c>
      <c r="Y26" s="82">
        <f t="shared" si="20"/>
        <v>7451</v>
      </c>
      <c r="Z26" s="83">
        <f t="shared" si="21"/>
        <v>1.1998542698921597</v>
      </c>
      <c r="AA26" s="83">
        <f t="shared" si="21"/>
        <v>1.2</v>
      </c>
      <c r="AB26" s="83">
        <f t="shared" si="21"/>
        <v>1.1998658798283262</v>
      </c>
    </row>
    <row r="27" spans="1:28" s="57" customFormat="1" ht="18" customHeight="1" x14ac:dyDescent="0.25">
      <c r="A27" s="84">
        <v>22</v>
      </c>
      <c r="B27" s="85">
        <f>ROUNDDOWN(($C$119+ROUNDDOWN(($A27*IF(501&lt;=$A27,$C$128,IF(101&lt;=$A27,$C$127,IF(51&lt;=$A27,$C$126,IF(31&lt;=$A27,$C$125,IF(21&lt;=$A27,$C$124,IF(11&lt;=$A27,$C$123,IF(1&lt;=$A27,$C$122,0)))))))),0))*1.1,0)</f>
        <v>34432</v>
      </c>
      <c r="C27" s="106">
        <f t="shared" si="5"/>
        <v>3080</v>
      </c>
      <c r="D27" s="111">
        <f t="shared" si="6"/>
        <v>37512</v>
      </c>
      <c r="E27" s="88">
        <f>ROUNDDOWN(($F$119+ROUNDDOWN(($A27*IF(501&lt;=$A27,$F$128,IF(101&lt;=$A27,$F$127,IF(51&lt;=$A27,$F$126,IF(31&lt;=$A27,$F$125,IF(21&lt;=$A27,$F$124,IF(11&lt;=$A27,$F$123,IF(1&lt;=$A27,$F$122,0)))))))),0))*1.1,0)</f>
        <v>36823</v>
      </c>
      <c r="F27" s="89">
        <f t="shared" si="7"/>
        <v>3295</v>
      </c>
      <c r="G27" s="90">
        <f t="shared" si="8"/>
        <v>40118</v>
      </c>
      <c r="H27" s="91">
        <f t="shared" si="9"/>
        <v>2391</v>
      </c>
      <c r="I27" s="92">
        <f t="shared" si="10"/>
        <v>215</v>
      </c>
      <c r="J27" s="93">
        <f t="shared" si="11"/>
        <v>2606</v>
      </c>
      <c r="K27" s="94">
        <f>ROUNDDOWN(($L$119+ROUNDDOWN(($A27*IF(501&lt;=$A27,$L$128,IF(101&lt;=$A27,$L$127,IF(51&lt;=$A27,$L$126,IF(31&lt;=$A27,$L$125,IF(21&lt;=$A27,$L$124,IF(11&lt;=$A27,$L$123,IF(1&lt;=$A27,$L$122,0)))))))),0))*1.1,0)</f>
        <v>39239</v>
      </c>
      <c r="L27" s="95">
        <f t="shared" si="12"/>
        <v>3511</v>
      </c>
      <c r="M27" s="96">
        <f t="shared" si="13"/>
        <v>42750</v>
      </c>
      <c r="N27" s="97">
        <f t="shared" si="14"/>
        <v>2416</v>
      </c>
      <c r="O27" s="98">
        <f t="shared" si="15"/>
        <v>216</v>
      </c>
      <c r="P27" s="99">
        <f t="shared" si="16"/>
        <v>2632</v>
      </c>
      <c r="Q27" s="100">
        <f>ROUNDDOWN(($R$119+ROUNDDOWN(($A27*IF(501&lt;=$A27,$R$128,IF(101&lt;=$A27,$R$127,IF(51&lt;=$A27,$R$126,IF(31&lt;=$A27,$R$125,IF(21&lt;=$A27,$R$124,IF(11&lt;=$A27,$R$123,IF(1&lt;=$A27,$R$122,0)))))))),0))*1.1,0)</f>
        <v>41313</v>
      </c>
      <c r="R27" s="101">
        <f t="shared" si="17"/>
        <v>3696</v>
      </c>
      <c r="S27" s="102">
        <f t="shared" si="18"/>
        <v>45009</v>
      </c>
      <c r="T27" s="103">
        <f t="shared" si="19"/>
        <v>2074</v>
      </c>
      <c r="U27" s="104">
        <f t="shared" si="19"/>
        <v>185</v>
      </c>
      <c r="V27" s="105">
        <f t="shared" si="19"/>
        <v>2259</v>
      </c>
      <c r="W27" s="106">
        <f t="shared" si="20"/>
        <v>6881</v>
      </c>
      <c r="X27" s="86">
        <f t="shared" si="20"/>
        <v>616</v>
      </c>
      <c r="Y27" s="87">
        <f t="shared" si="20"/>
        <v>7497</v>
      </c>
      <c r="Z27" s="107">
        <f t="shared" si="21"/>
        <v>1.1998431691449813</v>
      </c>
      <c r="AA27" s="83">
        <f t="shared" si="21"/>
        <v>1.2</v>
      </c>
      <c r="AB27" s="83">
        <f t="shared" si="21"/>
        <v>1.1998560460652592</v>
      </c>
    </row>
    <row r="28" spans="1:28" s="57" customFormat="1" ht="18" customHeight="1" x14ac:dyDescent="0.25">
      <c r="A28" s="84">
        <v>23</v>
      </c>
      <c r="B28" s="85">
        <f>ROUNDDOWN(($C$119+ROUNDDOWN(($A28*IF(501&lt;=$A28,$C$128,IF(101&lt;=$A28,$C$127,IF(51&lt;=$A28,$C$126,IF(31&lt;=$A28,$C$125,IF(21&lt;=$A28,$C$124,IF(11&lt;=$A28,$C$123,IF(1&lt;=$A28,$C$122,0)))))))),0))*1.1,0)</f>
        <v>34554</v>
      </c>
      <c r="C28" s="106">
        <f t="shared" si="5"/>
        <v>3190</v>
      </c>
      <c r="D28" s="111">
        <f t="shared" si="6"/>
        <v>37744</v>
      </c>
      <c r="E28" s="88">
        <f>ROUNDDOWN(($F$119+ROUNDDOWN(($A28*IF(501&lt;=$A28,$F$128,IF(101&lt;=$A28,$F$127,IF(51&lt;=$A28,$F$126,IF(31&lt;=$A28,$F$125,IF(21&lt;=$A28,$F$124,IF(11&lt;=$A28,$F$123,IF(1&lt;=$A28,$F$122,0)))))))),0))*1.1,0)</f>
        <v>36953</v>
      </c>
      <c r="F28" s="89">
        <f t="shared" si="7"/>
        <v>3413</v>
      </c>
      <c r="G28" s="90">
        <f t="shared" si="8"/>
        <v>40366</v>
      </c>
      <c r="H28" s="91">
        <f t="shared" si="9"/>
        <v>2399</v>
      </c>
      <c r="I28" s="92">
        <f t="shared" si="10"/>
        <v>223</v>
      </c>
      <c r="J28" s="93">
        <f t="shared" si="11"/>
        <v>2622</v>
      </c>
      <c r="K28" s="94">
        <f>ROUNDDOWN(($L$119+ROUNDDOWN(($A28*IF(501&lt;=$A28,$L$128,IF(101&lt;=$A28,$L$127,IF(51&lt;=$A28,$L$126,IF(31&lt;=$A28,$L$125,IF(21&lt;=$A28,$L$124,IF(11&lt;=$A28,$L$123,IF(1&lt;=$A28,$L$122,0)))))))),0))*1.1,0)</f>
        <v>39377</v>
      </c>
      <c r="L28" s="95">
        <f t="shared" si="12"/>
        <v>3636</v>
      </c>
      <c r="M28" s="96">
        <f t="shared" si="13"/>
        <v>43013</v>
      </c>
      <c r="N28" s="97">
        <f t="shared" si="14"/>
        <v>2424</v>
      </c>
      <c r="O28" s="98">
        <f t="shared" si="15"/>
        <v>223</v>
      </c>
      <c r="P28" s="99">
        <f t="shared" si="16"/>
        <v>2647</v>
      </c>
      <c r="Q28" s="100">
        <f>ROUNDDOWN(($R$119+ROUNDDOWN(($A28*IF(501&lt;=$A28,$R$128,IF(101&lt;=$A28,$R$127,IF(51&lt;=$A28,$R$126,IF(31&lt;=$A28,$R$125,IF(21&lt;=$A28,$R$124,IF(11&lt;=$A28,$R$123,IF(1&lt;=$A28,$R$122,0)))))))),0))*1.1,0)</f>
        <v>41460</v>
      </c>
      <c r="R28" s="101">
        <f t="shared" si="17"/>
        <v>3828</v>
      </c>
      <c r="S28" s="102">
        <f t="shared" si="18"/>
        <v>45288</v>
      </c>
      <c r="T28" s="103">
        <f t="shared" si="19"/>
        <v>2083</v>
      </c>
      <c r="U28" s="104">
        <f t="shared" si="19"/>
        <v>192</v>
      </c>
      <c r="V28" s="105">
        <f t="shared" si="19"/>
        <v>2275</v>
      </c>
      <c r="W28" s="106">
        <f t="shared" si="20"/>
        <v>6906</v>
      </c>
      <c r="X28" s="86">
        <f t="shared" si="20"/>
        <v>638</v>
      </c>
      <c r="Y28" s="87">
        <f t="shared" si="20"/>
        <v>7544</v>
      </c>
      <c r="Z28" s="107">
        <f t="shared" si="21"/>
        <v>1.1998610869942699</v>
      </c>
      <c r="AA28" s="83">
        <f t="shared" si="21"/>
        <v>1.2</v>
      </c>
      <c r="AB28" s="83">
        <f t="shared" si="21"/>
        <v>1.1998728274692667</v>
      </c>
    </row>
    <row r="29" spans="1:28" s="57" customFormat="1" ht="18" customHeight="1" x14ac:dyDescent="0.25">
      <c r="A29" s="84">
        <v>24</v>
      </c>
      <c r="B29" s="85">
        <f>ROUNDDOWN(($C$119+ROUNDDOWN(($A29*IF(501&lt;=$A29,$C$128,IF(101&lt;=$A29,$C$127,IF(51&lt;=$A29,$C$126,IF(31&lt;=$A29,$C$125,IF(21&lt;=$A29,$C$124,IF(11&lt;=$A29,$C$123,IF(1&lt;=$A29,$C$122,0)))))))),0))*1.1,0)</f>
        <v>34676</v>
      </c>
      <c r="C29" s="106">
        <f t="shared" si="5"/>
        <v>3300</v>
      </c>
      <c r="D29" s="111">
        <f t="shared" si="6"/>
        <v>37976</v>
      </c>
      <c r="E29" s="88">
        <f>ROUNDDOWN(($F$119+ROUNDDOWN(($A29*IF(501&lt;=$A29,$F$128,IF(101&lt;=$A29,$F$127,IF(51&lt;=$A29,$F$126,IF(31&lt;=$A29,$F$125,IF(21&lt;=$A29,$F$124,IF(11&lt;=$A29,$F$123,IF(1&lt;=$A29,$F$122,0)))))))),0))*1.1,0)</f>
        <v>37083</v>
      </c>
      <c r="F29" s="89">
        <f t="shared" si="7"/>
        <v>3531</v>
      </c>
      <c r="G29" s="90">
        <f t="shared" si="8"/>
        <v>40614</v>
      </c>
      <c r="H29" s="91">
        <f t="shared" si="9"/>
        <v>2407</v>
      </c>
      <c r="I29" s="92">
        <f t="shared" si="10"/>
        <v>231</v>
      </c>
      <c r="J29" s="93">
        <f t="shared" si="11"/>
        <v>2638</v>
      </c>
      <c r="K29" s="94">
        <f>ROUNDDOWN(($L$119+ROUNDDOWN(($A29*IF(501&lt;=$A29,$L$128,IF(101&lt;=$A29,$L$127,IF(51&lt;=$A29,$L$126,IF(31&lt;=$A29,$L$125,IF(21&lt;=$A29,$L$124,IF(11&lt;=$A29,$L$123,IF(1&lt;=$A29,$L$122,0)))))))),0))*1.1,0)</f>
        <v>39516</v>
      </c>
      <c r="L29" s="95">
        <f t="shared" si="12"/>
        <v>3762</v>
      </c>
      <c r="M29" s="96">
        <f t="shared" si="13"/>
        <v>43278</v>
      </c>
      <c r="N29" s="97">
        <f t="shared" si="14"/>
        <v>2433</v>
      </c>
      <c r="O29" s="98">
        <f t="shared" si="15"/>
        <v>231</v>
      </c>
      <c r="P29" s="99">
        <f t="shared" si="16"/>
        <v>2664</v>
      </c>
      <c r="Q29" s="100">
        <f>ROUNDDOWN(($R$119+ROUNDDOWN(($A29*IF(501&lt;=$A29,$R$128,IF(101&lt;=$A29,$R$127,IF(51&lt;=$A29,$R$126,IF(31&lt;=$A29,$R$125,IF(21&lt;=$A29,$R$124,IF(11&lt;=$A29,$R$123,IF(1&lt;=$A29,$R$122,0)))))))),0))*1.1,0)</f>
        <v>41606</v>
      </c>
      <c r="R29" s="101">
        <f t="shared" si="17"/>
        <v>3960</v>
      </c>
      <c r="S29" s="102">
        <f t="shared" si="18"/>
        <v>45566</v>
      </c>
      <c r="T29" s="103">
        <f t="shared" si="19"/>
        <v>2090</v>
      </c>
      <c r="U29" s="104">
        <f t="shared" si="19"/>
        <v>198</v>
      </c>
      <c r="V29" s="105">
        <f t="shared" si="19"/>
        <v>2288</v>
      </c>
      <c r="W29" s="106">
        <f t="shared" si="20"/>
        <v>6930</v>
      </c>
      <c r="X29" s="86">
        <f t="shared" si="20"/>
        <v>660</v>
      </c>
      <c r="Y29" s="87">
        <f t="shared" si="20"/>
        <v>7590</v>
      </c>
      <c r="Z29" s="107">
        <f t="shared" si="21"/>
        <v>1.1998500403737455</v>
      </c>
      <c r="AA29" s="83">
        <f t="shared" si="21"/>
        <v>1.2</v>
      </c>
      <c r="AB29" s="83">
        <f t="shared" si="21"/>
        <v>1.1998630714135243</v>
      </c>
    </row>
    <row r="30" spans="1:28" s="57" customFormat="1" ht="18" customHeight="1" x14ac:dyDescent="0.25">
      <c r="A30" s="84">
        <v>25</v>
      </c>
      <c r="B30" s="85">
        <f>ROUNDDOWN(($C$119+ROUNDDOWN(($A30*IF(501&lt;=$A30,$C$128,IF(101&lt;=$A30,$C$127,IF(51&lt;=$A30,$C$126,IF(31&lt;=$A30,$C$125,IF(21&lt;=$A30,$C$124,IF(11&lt;=$A30,$C$123,IF(1&lt;=$A30,$C$122,0)))))))),0))*1.1,0)</f>
        <v>34798</v>
      </c>
      <c r="C30" s="106">
        <f t="shared" si="5"/>
        <v>3410</v>
      </c>
      <c r="D30" s="111">
        <f t="shared" si="6"/>
        <v>38208</v>
      </c>
      <c r="E30" s="88">
        <f>ROUNDDOWN(($F$119+ROUNDDOWN(($A30*IF(501&lt;=$A30,$F$128,IF(101&lt;=$A30,$F$127,IF(51&lt;=$A30,$F$126,IF(31&lt;=$A30,$F$125,IF(21&lt;=$A30,$F$124,IF(11&lt;=$A30,$F$123,IF(1&lt;=$A30,$F$122,0)))))))),0))*1.1,0)</f>
        <v>37213</v>
      </c>
      <c r="F30" s="89">
        <f t="shared" si="7"/>
        <v>3648</v>
      </c>
      <c r="G30" s="90">
        <f t="shared" si="8"/>
        <v>40861</v>
      </c>
      <c r="H30" s="91">
        <f t="shared" si="9"/>
        <v>2415</v>
      </c>
      <c r="I30" s="92">
        <f t="shared" si="10"/>
        <v>238</v>
      </c>
      <c r="J30" s="93">
        <f t="shared" si="11"/>
        <v>2653</v>
      </c>
      <c r="K30" s="94">
        <f>ROUNDDOWN(($L$119+ROUNDDOWN(($A30*IF(501&lt;=$A30,$L$128,IF(101&lt;=$A30,$L$127,IF(51&lt;=$A30,$L$126,IF(31&lt;=$A30,$L$125,IF(21&lt;=$A30,$L$124,IF(11&lt;=$A30,$L$123,IF(1&lt;=$A30,$L$122,0)))))))),0))*1.1,0)</f>
        <v>39655</v>
      </c>
      <c r="L30" s="95">
        <f t="shared" si="12"/>
        <v>3887</v>
      </c>
      <c r="M30" s="96">
        <f t="shared" si="13"/>
        <v>43542</v>
      </c>
      <c r="N30" s="97">
        <f t="shared" si="14"/>
        <v>2442</v>
      </c>
      <c r="O30" s="98">
        <f t="shared" si="15"/>
        <v>239</v>
      </c>
      <c r="P30" s="99">
        <f t="shared" si="16"/>
        <v>2681</v>
      </c>
      <c r="Q30" s="100">
        <f>ROUNDDOWN(($R$119+ROUNDDOWN(($A30*IF(501&lt;=$A30,$R$128,IF(101&lt;=$A30,$R$127,IF(51&lt;=$A30,$R$126,IF(31&lt;=$A30,$R$125,IF(21&lt;=$A30,$R$124,IF(11&lt;=$A30,$R$123,IF(1&lt;=$A30,$R$122,0)))))))),0))*1.1,0)</f>
        <v>41752</v>
      </c>
      <c r="R30" s="101">
        <f t="shared" si="17"/>
        <v>4092</v>
      </c>
      <c r="S30" s="102">
        <f t="shared" si="18"/>
        <v>45844</v>
      </c>
      <c r="T30" s="103">
        <f t="shared" si="19"/>
        <v>2097</v>
      </c>
      <c r="U30" s="104">
        <f t="shared" si="19"/>
        <v>205</v>
      </c>
      <c r="V30" s="105">
        <f t="shared" si="19"/>
        <v>2302</v>
      </c>
      <c r="W30" s="106">
        <f t="shared" si="20"/>
        <v>6954</v>
      </c>
      <c r="X30" s="86">
        <f t="shared" si="20"/>
        <v>682</v>
      </c>
      <c r="Y30" s="87">
        <f t="shared" si="20"/>
        <v>7636</v>
      </c>
      <c r="Z30" s="107">
        <f t="shared" si="21"/>
        <v>1.1998390712109892</v>
      </c>
      <c r="AA30" s="83">
        <f t="shared" si="21"/>
        <v>1.2</v>
      </c>
      <c r="AB30" s="83">
        <f t="shared" si="21"/>
        <v>1.199853433835846</v>
      </c>
    </row>
    <row r="31" spans="1:28" s="57" customFormat="1" ht="18" customHeight="1" x14ac:dyDescent="0.25">
      <c r="A31" s="84">
        <v>26</v>
      </c>
      <c r="B31" s="85">
        <f>ROUNDDOWN(($C$119+ROUNDDOWN(($A31*IF(501&lt;=$A31,$C$128,IF(101&lt;=$A31,$C$127,IF(51&lt;=$A31,$C$126,IF(31&lt;=$A31,$C$125,IF(21&lt;=$A31,$C$124,IF(11&lt;=$A31,$C$123,IF(1&lt;=$A31,$C$122,0)))))))),0))*1.1,0)</f>
        <v>34920</v>
      </c>
      <c r="C31" s="106">
        <f t="shared" si="5"/>
        <v>3520</v>
      </c>
      <c r="D31" s="111">
        <f t="shared" si="6"/>
        <v>38440</v>
      </c>
      <c r="E31" s="88">
        <f>ROUNDDOWN(($F$119+ROUNDDOWN(($A31*IF(501&lt;=$A31,$F$128,IF(101&lt;=$A31,$F$127,IF(51&lt;=$A31,$F$126,IF(31&lt;=$A31,$F$125,IF(21&lt;=$A31,$F$124,IF(11&lt;=$A31,$F$123,IF(1&lt;=$A31,$F$122,0)))))))),0))*1.1,0)</f>
        <v>37342</v>
      </c>
      <c r="F31" s="89">
        <f t="shared" si="7"/>
        <v>3766</v>
      </c>
      <c r="G31" s="90">
        <f t="shared" si="8"/>
        <v>41108</v>
      </c>
      <c r="H31" s="91">
        <f t="shared" si="9"/>
        <v>2422</v>
      </c>
      <c r="I31" s="92">
        <f t="shared" si="10"/>
        <v>246</v>
      </c>
      <c r="J31" s="93">
        <f t="shared" si="11"/>
        <v>2668</v>
      </c>
      <c r="K31" s="94">
        <f>ROUNDDOWN(($L$119+ROUNDDOWN(($A31*IF(501&lt;=$A31,$L$128,IF(101&lt;=$A31,$L$127,IF(51&lt;=$A31,$L$126,IF(31&lt;=$A31,$L$125,IF(21&lt;=$A31,$L$124,IF(11&lt;=$A31,$L$123,IF(1&lt;=$A31,$L$122,0)))))))),0))*1.1,0)</f>
        <v>39793</v>
      </c>
      <c r="L31" s="95">
        <f t="shared" si="12"/>
        <v>4012</v>
      </c>
      <c r="M31" s="96">
        <f t="shared" si="13"/>
        <v>43805</v>
      </c>
      <c r="N31" s="97">
        <f t="shared" si="14"/>
        <v>2451</v>
      </c>
      <c r="O31" s="98">
        <f t="shared" si="15"/>
        <v>246</v>
      </c>
      <c r="P31" s="99">
        <f t="shared" si="16"/>
        <v>2697</v>
      </c>
      <c r="Q31" s="100">
        <f>ROUNDDOWN(($R$119+ROUNDDOWN(($A31*IF(501&lt;=$A31,$R$128,IF(101&lt;=$A31,$R$127,IF(51&lt;=$A31,$R$126,IF(31&lt;=$A31,$R$125,IF(21&lt;=$A31,$R$124,IF(11&lt;=$A31,$R$123,IF(1&lt;=$A31,$R$122,0)))))))),0))*1.1,0)</f>
        <v>41899</v>
      </c>
      <c r="R31" s="101">
        <f t="shared" si="17"/>
        <v>4224</v>
      </c>
      <c r="S31" s="102">
        <f t="shared" si="18"/>
        <v>46123</v>
      </c>
      <c r="T31" s="103">
        <f t="shared" si="19"/>
        <v>2106</v>
      </c>
      <c r="U31" s="104">
        <f t="shared" si="19"/>
        <v>212</v>
      </c>
      <c r="V31" s="105">
        <f t="shared" si="19"/>
        <v>2318</v>
      </c>
      <c r="W31" s="106">
        <f t="shared" si="20"/>
        <v>6979</v>
      </c>
      <c r="X31" s="86">
        <f t="shared" si="20"/>
        <v>704</v>
      </c>
      <c r="Y31" s="87">
        <f t="shared" si="20"/>
        <v>7683</v>
      </c>
      <c r="Z31" s="107">
        <f t="shared" si="21"/>
        <v>1.199856815578465</v>
      </c>
      <c r="AA31" s="83">
        <f t="shared" si="21"/>
        <v>1.2</v>
      </c>
      <c r="AB31" s="83">
        <f t="shared" si="21"/>
        <v>1.1998699271592093</v>
      </c>
    </row>
    <row r="32" spans="1:28" s="57" customFormat="1" ht="18" customHeight="1" x14ac:dyDescent="0.25">
      <c r="A32" s="84">
        <v>27</v>
      </c>
      <c r="B32" s="85">
        <f>ROUNDDOWN(($C$119+ROUNDDOWN(($A32*IF(501&lt;=$A32,$C$128,IF(101&lt;=$A32,$C$127,IF(51&lt;=$A32,$C$126,IF(31&lt;=$A32,$C$125,IF(21&lt;=$A32,$C$124,IF(11&lt;=$A32,$C$123,IF(1&lt;=$A32,$C$122,0)))))))),0))*1.1,0)</f>
        <v>35042</v>
      </c>
      <c r="C32" s="106">
        <f t="shared" si="5"/>
        <v>3630</v>
      </c>
      <c r="D32" s="111">
        <f t="shared" si="6"/>
        <v>38672</v>
      </c>
      <c r="E32" s="88">
        <f>ROUNDDOWN(($F$119+ROUNDDOWN(($A32*IF(501&lt;=$A32,$F$128,IF(101&lt;=$A32,$F$127,IF(51&lt;=$A32,$F$126,IF(31&lt;=$A32,$F$125,IF(21&lt;=$A32,$F$124,IF(11&lt;=$A32,$F$123,IF(1&lt;=$A32,$F$122,0)))))))),0))*1.1,0)</f>
        <v>37472</v>
      </c>
      <c r="F32" s="89">
        <f t="shared" si="7"/>
        <v>3884</v>
      </c>
      <c r="G32" s="90">
        <f t="shared" si="8"/>
        <v>41356</v>
      </c>
      <c r="H32" s="91">
        <f t="shared" si="9"/>
        <v>2430</v>
      </c>
      <c r="I32" s="92">
        <f t="shared" si="10"/>
        <v>254</v>
      </c>
      <c r="J32" s="93">
        <f t="shared" si="11"/>
        <v>2684</v>
      </c>
      <c r="K32" s="94">
        <f>ROUNDDOWN(($L$119+ROUNDDOWN(($A32*IF(501&lt;=$A32,$L$128,IF(101&lt;=$A32,$L$127,IF(51&lt;=$A32,$L$126,IF(31&lt;=$A32,$L$125,IF(21&lt;=$A32,$L$124,IF(11&lt;=$A32,$L$123,IF(1&lt;=$A32,$L$122,0)))))))),0))*1.1,0)</f>
        <v>39932</v>
      </c>
      <c r="L32" s="95">
        <f t="shared" si="12"/>
        <v>4138</v>
      </c>
      <c r="M32" s="96">
        <f t="shared" si="13"/>
        <v>44070</v>
      </c>
      <c r="N32" s="97">
        <f t="shared" si="14"/>
        <v>2460</v>
      </c>
      <c r="O32" s="98">
        <f t="shared" si="15"/>
        <v>254</v>
      </c>
      <c r="P32" s="99">
        <f t="shared" si="16"/>
        <v>2714</v>
      </c>
      <c r="Q32" s="100">
        <f>ROUNDDOWN(($R$119+ROUNDDOWN(($A32*IF(501&lt;=$A32,$R$128,IF(101&lt;=$A32,$R$127,IF(51&lt;=$A32,$R$126,IF(31&lt;=$A32,$R$125,IF(21&lt;=$A32,$R$124,IF(11&lt;=$A32,$R$123,IF(1&lt;=$A32,$R$122,0)))))))),0))*1.1,0)</f>
        <v>42045</v>
      </c>
      <c r="R32" s="101">
        <f t="shared" si="17"/>
        <v>4356</v>
      </c>
      <c r="S32" s="102">
        <f t="shared" si="18"/>
        <v>46401</v>
      </c>
      <c r="T32" s="103">
        <f t="shared" si="19"/>
        <v>2113</v>
      </c>
      <c r="U32" s="104">
        <f t="shared" si="19"/>
        <v>218</v>
      </c>
      <c r="V32" s="105">
        <f t="shared" si="19"/>
        <v>2331</v>
      </c>
      <c r="W32" s="106">
        <f t="shared" si="20"/>
        <v>7003</v>
      </c>
      <c r="X32" s="86">
        <f t="shared" si="20"/>
        <v>726</v>
      </c>
      <c r="Y32" s="87">
        <f t="shared" si="20"/>
        <v>7729</v>
      </c>
      <c r="Z32" s="107">
        <f t="shared" si="21"/>
        <v>1.1998458992066663</v>
      </c>
      <c r="AA32" s="83">
        <f t="shared" si="21"/>
        <v>1.2</v>
      </c>
      <c r="AB32" s="83">
        <f t="shared" si="21"/>
        <v>1.1998603640877121</v>
      </c>
    </row>
    <row r="33" spans="1:28" s="57" customFormat="1" ht="18" customHeight="1" x14ac:dyDescent="0.25">
      <c r="A33" s="84">
        <v>28</v>
      </c>
      <c r="B33" s="85">
        <f>ROUNDDOWN(($C$119+ROUNDDOWN(($A33*IF(501&lt;=$A33,$C$128,IF(101&lt;=$A33,$C$127,IF(51&lt;=$A33,$C$126,IF(31&lt;=$A33,$C$125,IF(21&lt;=$A33,$C$124,IF(11&lt;=$A33,$C$123,IF(1&lt;=$A33,$C$122,0)))))))),0))*1.1,0)</f>
        <v>35164</v>
      </c>
      <c r="C33" s="106">
        <f t="shared" si="5"/>
        <v>3740</v>
      </c>
      <c r="D33" s="111">
        <f t="shared" si="6"/>
        <v>38904</v>
      </c>
      <c r="E33" s="88">
        <f>ROUNDDOWN(($F$119+ROUNDDOWN(($A33*IF(501&lt;=$A33,$F$128,IF(101&lt;=$A33,$F$127,IF(51&lt;=$A33,$F$126,IF(31&lt;=$A33,$F$125,IF(21&lt;=$A33,$F$124,IF(11&lt;=$A33,$F$123,IF(1&lt;=$A33,$F$122,0)))))))),0))*1.1,0)</f>
        <v>37602</v>
      </c>
      <c r="F33" s="89">
        <f t="shared" si="7"/>
        <v>4001</v>
      </c>
      <c r="G33" s="90">
        <f t="shared" si="8"/>
        <v>41603</v>
      </c>
      <c r="H33" s="91">
        <f t="shared" si="9"/>
        <v>2438</v>
      </c>
      <c r="I33" s="92">
        <f t="shared" si="10"/>
        <v>261</v>
      </c>
      <c r="J33" s="93">
        <f t="shared" si="11"/>
        <v>2699</v>
      </c>
      <c r="K33" s="94">
        <f>ROUNDDOWN(($L$119+ROUNDDOWN(($A33*IF(501&lt;=$A33,$L$128,IF(101&lt;=$A33,$L$127,IF(51&lt;=$A33,$L$126,IF(31&lt;=$A33,$L$125,IF(21&lt;=$A33,$L$124,IF(11&lt;=$A33,$L$123,IF(1&lt;=$A33,$L$122,0)))))))),0))*1.1,0)</f>
        <v>40070</v>
      </c>
      <c r="L33" s="95">
        <f t="shared" si="12"/>
        <v>4263</v>
      </c>
      <c r="M33" s="96">
        <f t="shared" si="13"/>
        <v>44333</v>
      </c>
      <c r="N33" s="97">
        <f t="shared" si="14"/>
        <v>2468</v>
      </c>
      <c r="O33" s="98">
        <f t="shared" si="15"/>
        <v>262</v>
      </c>
      <c r="P33" s="99">
        <f t="shared" si="16"/>
        <v>2730</v>
      </c>
      <c r="Q33" s="100">
        <f>ROUNDDOWN(($R$119+ROUNDDOWN(($A33*IF(501&lt;=$A33,$R$128,IF(101&lt;=$A33,$R$127,IF(51&lt;=$A33,$R$126,IF(31&lt;=$A33,$R$125,IF(21&lt;=$A33,$R$124,IF(11&lt;=$A33,$R$123,IF(1&lt;=$A33,$R$122,0)))))))),0))*1.1,0)</f>
        <v>42191</v>
      </c>
      <c r="R33" s="101">
        <f t="shared" si="17"/>
        <v>4488</v>
      </c>
      <c r="S33" s="102">
        <f t="shared" si="18"/>
        <v>46679</v>
      </c>
      <c r="T33" s="103">
        <f t="shared" si="19"/>
        <v>2121</v>
      </c>
      <c r="U33" s="104">
        <f t="shared" si="19"/>
        <v>225</v>
      </c>
      <c r="V33" s="105">
        <f t="shared" si="19"/>
        <v>2346</v>
      </c>
      <c r="W33" s="106">
        <f t="shared" si="20"/>
        <v>7027</v>
      </c>
      <c r="X33" s="86">
        <f t="shared" si="20"/>
        <v>748</v>
      </c>
      <c r="Y33" s="87">
        <f t="shared" si="20"/>
        <v>7775</v>
      </c>
      <c r="Z33" s="107">
        <f t="shared" si="21"/>
        <v>1.1998350585826414</v>
      </c>
      <c r="AA33" s="83">
        <f t="shared" si="21"/>
        <v>1.2</v>
      </c>
      <c r="AB33" s="83">
        <f t="shared" si="21"/>
        <v>1.1998509150730001</v>
      </c>
    </row>
    <row r="34" spans="1:28" s="57" customFormat="1" ht="18" customHeight="1" x14ac:dyDescent="0.25">
      <c r="A34" s="84">
        <v>29</v>
      </c>
      <c r="B34" s="85">
        <f>ROUNDDOWN(($C$119+ROUNDDOWN(($A34*IF(501&lt;=$A34,$C$128,IF(101&lt;=$A34,$C$127,IF(51&lt;=$A34,$C$126,IF(31&lt;=$A34,$C$125,IF(21&lt;=$A34,$C$124,IF(11&lt;=$A34,$C$123,IF(1&lt;=$A34,$C$122,0)))))))),0))*1.1,0)</f>
        <v>35286</v>
      </c>
      <c r="C34" s="106">
        <f t="shared" si="5"/>
        <v>3850</v>
      </c>
      <c r="D34" s="111">
        <f t="shared" si="6"/>
        <v>39136</v>
      </c>
      <c r="E34" s="88">
        <f>ROUNDDOWN(($F$119+ROUNDDOWN(($A34*IF(501&lt;=$A34,$F$128,IF(101&lt;=$A34,$F$127,IF(51&lt;=$A34,$F$126,IF(31&lt;=$A34,$F$125,IF(21&lt;=$A34,$F$124,IF(11&lt;=$A34,$F$123,IF(1&lt;=$A34,$F$122,0)))))))),0))*1.1,0)</f>
        <v>37732</v>
      </c>
      <c r="F34" s="89">
        <f t="shared" si="7"/>
        <v>4119</v>
      </c>
      <c r="G34" s="90">
        <f t="shared" si="8"/>
        <v>41851</v>
      </c>
      <c r="H34" s="91">
        <f t="shared" si="9"/>
        <v>2446</v>
      </c>
      <c r="I34" s="92">
        <f t="shared" si="10"/>
        <v>269</v>
      </c>
      <c r="J34" s="93">
        <f t="shared" si="11"/>
        <v>2715</v>
      </c>
      <c r="K34" s="94">
        <f>ROUNDDOWN(($L$119+ROUNDDOWN(($A34*IF(501&lt;=$A34,$L$128,IF(101&lt;=$A34,$L$127,IF(51&lt;=$A34,$L$126,IF(31&lt;=$A34,$L$125,IF(21&lt;=$A34,$L$124,IF(11&lt;=$A34,$L$123,IF(1&lt;=$A34,$L$122,0)))))))),0))*1.1,0)</f>
        <v>40209</v>
      </c>
      <c r="L34" s="95">
        <f t="shared" si="12"/>
        <v>4389</v>
      </c>
      <c r="M34" s="96">
        <f t="shared" si="13"/>
        <v>44598</v>
      </c>
      <c r="N34" s="97">
        <f t="shared" si="14"/>
        <v>2477</v>
      </c>
      <c r="O34" s="98">
        <f t="shared" si="15"/>
        <v>270</v>
      </c>
      <c r="P34" s="99">
        <f t="shared" si="16"/>
        <v>2747</v>
      </c>
      <c r="Q34" s="100">
        <f>ROUNDDOWN(($R$119+ROUNDDOWN(($A34*IF(501&lt;=$A34,$R$128,IF(101&lt;=$A34,$R$127,IF(51&lt;=$A34,$R$126,IF(31&lt;=$A34,$R$125,IF(21&lt;=$A34,$R$124,IF(11&lt;=$A34,$R$123,IF(1&lt;=$A34,$R$122,0)))))))),0))*1.1,0)</f>
        <v>42337</v>
      </c>
      <c r="R34" s="101">
        <f t="shared" si="17"/>
        <v>4620</v>
      </c>
      <c r="S34" s="102">
        <f t="shared" si="18"/>
        <v>46957</v>
      </c>
      <c r="T34" s="103">
        <f t="shared" si="19"/>
        <v>2128</v>
      </c>
      <c r="U34" s="104">
        <f t="shared" si="19"/>
        <v>231</v>
      </c>
      <c r="V34" s="105">
        <f t="shared" si="19"/>
        <v>2359</v>
      </c>
      <c r="W34" s="106">
        <f t="shared" si="20"/>
        <v>7051</v>
      </c>
      <c r="X34" s="86">
        <f t="shared" si="20"/>
        <v>770</v>
      </c>
      <c r="Y34" s="87">
        <f t="shared" si="20"/>
        <v>7821</v>
      </c>
      <c r="Z34" s="107">
        <f t="shared" si="21"/>
        <v>1.199824292920705</v>
      </c>
      <c r="AA34" s="83">
        <f t="shared" si="21"/>
        <v>1.2</v>
      </c>
      <c r="AB34" s="83">
        <f t="shared" si="21"/>
        <v>1.199841578086672</v>
      </c>
    </row>
    <row r="35" spans="1:28" s="57" customFormat="1" ht="18" customHeight="1" x14ac:dyDescent="0.25">
      <c r="A35" s="84">
        <v>30</v>
      </c>
      <c r="B35" s="85">
        <f>ROUNDDOWN(($C$119+ROUNDDOWN(($A35*IF(501&lt;=$A35,$C$128,IF(101&lt;=$A35,$C$127,IF(51&lt;=$A35,$C$126,IF(31&lt;=$A35,$C$125,IF(21&lt;=$A35,$C$124,IF(11&lt;=$A35,$C$123,IF(1&lt;=$A35,$C$122,0)))))))),0))*1.1,0)</f>
        <v>35409</v>
      </c>
      <c r="C35" s="106">
        <f t="shared" si="5"/>
        <v>3960</v>
      </c>
      <c r="D35" s="111">
        <f t="shared" si="6"/>
        <v>39369</v>
      </c>
      <c r="E35" s="88">
        <f>ROUNDDOWN(($F$119+ROUNDDOWN(($A35*IF(501&lt;=$A35,$F$128,IF(101&lt;=$A35,$F$127,IF(51&lt;=$A35,$F$126,IF(31&lt;=$A35,$F$125,IF(21&lt;=$A35,$F$124,IF(11&lt;=$A35,$F$123,IF(1&lt;=$A35,$F$122,0)))))))),0))*1.1,0)</f>
        <v>37862</v>
      </c>
      <c r="F35" s="89">
        <f t="shared" si="7"/>
        <v>4237</v>
      </c>
      <c r="G35" s="90">
        <f t="shared" si="8"/>
        <v>42099</v>
      </c>
      <c r="H35" s="91">
        <f t="shared" si="9"/>
        <v>2453</v>
      </c>
      <c r="I35" s="92">
        <f t="shared" si="10"/>
        <v>277</v>
      </c>
      <c r="J35" s="93">
        <f t="shared" si="11"/>
        <v>2730</v>
      </c>
      <c r="K35" s="94">
        <f>ROUNDDOWN(($L$119+ROUNDDOWN(($A35*IF(501&lt;=$A35,$L$128,IF(101&lt;=$A35,$L$127,IF(51&lt;=$A35,$L$126,IF(31&lt;=$A35,$L$125,IF(21&lt;=$A35,$L$124,IF(11&lt;=$A35,$L$123,IF(1&lt;=$A35,$L$122,0)))))))),0))*1.1,0)</f>
        <v>40348</v>
      </c>
      <c r="L35" s="95">
        <f t="shared" si="12"/>
        <v>4514</v>
      </c>
      <c r="M35" s="96">
        <f t="shared" si="13"/>
        <v>44862</v>
      </c>
      <c r="N35" s="97">
        <f t="shared" si="14"/>
        <v>2486</v>
      </c>
      <c r="O35" s="98">
        <f t="shared" si="15"/>
        <v>277</v>
      </c>
      <c r="P35" s="99">
        <f t="shared" si="16"/>
        <v>2763</v>
      </c>
      <c r="Q35" s="100">
        <f>ROUNDDOWN(($R$119+ROUNDDOWN(($A35*IF(501&lt;=$A35,$R$128,IF(101&lt;=$A35,$R$127,IF(51&lt;=$A35,$R$126,IF(31&lt;=$A35,$R$125,IF(21&lt;=$A35,$R$124,IF(11&lt;=$A35,$R$123,IF(1&lt;=$A35,$R$122,0)))))))),0))*1.1,0)</f>
        <v>42484</v>
      </c>
      <c r="R35" s="101">
        <f t="shared" si="17"/>
        <v>4752</v>
      </c>
      <c r="S35" s="102">
        <f t="shared" si="18"/>
        <v>47236</v>
      </c>
      <c r="T35" s="103">
        <f t="shared" si="19"/>
        <v>2136</v>
      </c>
      <c r="U35" s="104">
        <f t="shared" si="19"/>
        <v>238</v>
      </c>
      <c r="V35" s="105">
        <f t="shared" si="19"/>
        <v>2374</v>
      </c>
      <c r="W35" s="106">
        <f t="shared" si="20"/>
        <v>7075</v>
      </c>
      <c r="X35" s="86">
        <f t="shared" si="20"/>
        <v>792</v>
      </c>
      <c r="Y35" s="87">
        <f t="shared" si="20"/>
        <v>7867</v>
      </c>
      <c r="Z35" s="107">
        <f t="shared" si="21"/>
        <v>1.1998079584286481</v>
      </c>
      <c r="AA35" s="83">
        <f t="shared" si="21"/>
        <v>1.2</v>
      </c>
      <c r="AB35" s="83">
        <f t="shared" si="21"/>
        <v>1.1998272752673422</v>
      </c>
    </row>
    <row r="36" spans="1:28" s="57" customFormat="1" ht="18" customHeight="1" x14ac:dyDescent="0.25">
      <c r="A36" s="84">
        <v>31</v>
      </c>
      <c r="B36" s="85">
        <f>ROUNDDOWN(($C$119+ROUNDDOWN(($A36*IF(501&lt;=$A36,$C$128,IF(101&lt;=$A36,$C$127,IF(51&lt;=$A36,$C$126,IF(31&lt;=$A36,$C$125,IF(21&lt;=$A36,$C$124,IF(11&lt;=$A36,$C$123,IF(1&lt;=$A36,$C$122,0)))))))),0))*1.1,0)</f>
        <v>36656</v>
      </c>
      <c r="C36" s="106">
        <f t="shared" si="5"/>
        <v>4922</v>
      </c>
      <c r="D36" s="111">
        <f t="shared" si="6"/>
        <v>41578</v>
      </c>
      <c r="E36" s="88">
        <f>ROUNDDOWN(($F$119+ROUNDDOWN(($A36*IF(501&lt;=$A36,$F$128,IF(101&lt;=$A36,$F$127,IF(51&lt;=$A36,$F$126,IF(31&lt;=$A36,$F$125,IF(21&lt;=$A36,$F$124,IF(11&lt;=$A36,$F$123,IF(1&lt;=$A36,$F$122,0)))))))),0))*1.1,0)</f>
        <v>39219</v>
      </c>
      <c r="F36" s="89">
        <f t="shared" si="7"/>
        <v>5241</v>
      </c>
      <c r="G36" s="90">
        <f t="shared" si="8"/>
        <v>44460</v>
      </c>
      <c r="H36" s="91">
        <f t="shared" si="9"/>
        <v>2563</v>
      </c>
      <c r="I36" s="92">
        <f t="shared" si="10"/>
        <v>319</v>
      </c>
      <c r="J36" s="93">
        <f t="shared" si="11"/>
        <v>2882</v>
      </c>
      <c r="K36" s="94">
        <f>ROUNDDOWN(($L$119+ROUNDDOWN(($A36*IF(501&lt;=$A36,$L$128,IF(101&lt;=$A36,$L$127,IF(51&lt;=$A36,$L$126,IF(31&lt;=$A36,$L$125,IF(21&lt;=$A36,$L$124,IF(11&lt;=$A36,$L$123,IF(1&lt;=$A36,$L$122,0)))))))),0))*1.1,0)</f>
        <v>41782</v>
      </c>
      <c r="L36" s="95">
        <f t="shared" si="12"/>
        <v>5594</v>
      </c>
      <c r="M36" s="96">
        <f t="shared" si="13"/>
        <v>47376</v>
      </c>
      <c r="N36" s="97">
        <f t="shared" si="14"/>
        <v>2563</v>
      </c>
      <c r="O36" s="98">
        <f t="shared" si="15"/>
        <v>353</v>
      </c>
      <c r="P36" s="99">
        <f t="shared" si="16"/>
        <v>2916</v>
      </c>
      <c r="Q36" s="100">
        <f>ROUNDDOWN(($R$119+ROUNDDOWN(($A36*IF(501&lt;=$A36,$R$128,IF(101&lt;=$A36,$R$127,IF(51&lt;=$A36,$R$126,IF(31&lt;=$A36,$R$125,IF(21&lt;=$A36,$R$124,IF(11&lt;=$A36,$R$123,IF(1&lt;=$A36,$R$122,0)))))))),0))*1.1,0)</f>
        <v>43960</v>
      </c>
      <c r="R36" s="101">
        <f t="shared" si="17"/>
        <v>5907</v>
      </c>
      <c r="S36" s="102">
        <f t="shared" si="18"/>
        <v>49867</v>
      </c>
      <c r="T36" s="103">
        <f t="shared" si="19"/>
        <v>2178</v>
      </c>
      <c r="U36" s="104">
        <f t="shared" si="19"/>
        <v>313</v>
      </c>
      <c r="V36" s="105">
        <f t="shared" si="19"/>
        <v>2491</v>
      </c>
      <c r="W36" s="106">
        <f t="shared" si="20"/>
        <v>7304</v>
      </c>
      <c r="X36" s="86">
        <f t="shared" si="20"/>
        <v>985</v>
      </c>
      <c r="Y36" s="87">
        <f t="shared" si="20"/>
        <v>8289</v>
      </c>
      <c r="Z36" s="107">
        <f t="shared" si="21"/>
        <v>1.1992579659537319</v>
      </c>
      <c r="AA36" s="83">
        <f t="shared" si="21"/>
        <v>1.2001219016659894</v>
      </c>
      <c r="AB36" s="83">
        <f t="shared" si="21"/>
        <v>1.1993602385877147</v>
      </c>
    </row>
    <row r="37" spans="1:28" s="57" customFormat="1" ht="18" customHeight="1" x14ac:dyDescent="0.25">
      <c r="A37" s="84">
        <v>32</v>
      </c>
      <c r="B37" s="85">
        <f>ROUNDDOWN(($C$119+ROUNDDOWN(($A37*IF(501&lt;=$A37,$C$128,IF(101&lt;=$A37,$C$127,IF(51&lt;=$A37,$C$126,IF(31&lt;=$A37,$C$125,IF(21&lt;=$A37,$C$124,IF(11&lt;=$A37,$C$123,IF(1&lt;=$A37,$C$122,0)))))))),0))*1.1,0)</f>
        <v>36814</v>
      </c>
      <c r="C37" s="106">
        <f t="shared" si="5"/>
        <v>5060</v>
      </c>
      <c r="D37" s="111">
        <f t="shared" si="6"/>
        <v>41874</v>
      </c>
      <c r="E37" s="88">
        <f>ROUNDDOWN(($F$119+ROUNDDOWN(($A37*IF(501&lt;=$A37,$F$128,IF(101&lt;=$A37,$F$127,IF(51&lt;=$A37,$F$126,IF(31&lt;=$A37,$F$125,IF(21&lt;=$A37,$F$124,IF(11&lt;=$A37,$F$123,IF(1&lt;=$A37,$F$122,0)))))))),0))*1.1,0)</f>
        <v>39388</v>
      </c>
      <c r="F37" s="89">
        <f t="shared" si="7"/>
        <v>5387</v>
      </c>
      <c r="G37" s="90">
        <f t="shared" si="8"/>
        <v>44775</v>
      </c>
      <c r="H37" s="91">
        <f t="shared" si="9"/>
        <v>2574</v>
      </c>
      <c r="I37" s="92">
        <f t="shared" si="10"/>
        <v>327</v>
      </c>
      <c r="J37" s="93">
        <f t="shared" si="11"/>
        <v>2901</v>
      </c>
      <c r="K37" s="94">
        <f>ROUNDDOWN(($L$119+ROUNDDOWN(($A37*IF(501&lt;=$A37,$L$128,IF(101&lt;=$A37,$L$127,IF(51&lt;=$A37,$L$126,IF(31&lt;=$A37,$L$125,IF(21&lt;=$A37,$L$124,IF(11&lt;=$A37,$L$123,IF(1&lt;=$A37,$L$122,0)))))))),0))*1.1,0)</f>
        <v>41962</v>
      </c>
      <c r="L37" s="95">
        <f t="shared" si="12"/>
        <v>5750</v>
      </c>
      <c r="M37" s="96">
        <f t="shared" si="13"/>
        <v>47712</v>
      </c>
      <c r="N37" s="97">
        <f t="shared" si="14"/>
        <v>2574</v>
      </c>
      <c r="O37" s="98">
        <f t="shared" si="15"/>
        <v>363</v>
      </c>
      <c r="P37" s="99">
        <f t="shared" si="16"/>
        <v>2937</v>
      </c>
      <c r="Q37" s="100">
        <f>ROUNDDOWN(($R$119+ROUNDDOWN(($A37*IF(501&lt;=$A37,$R$128,IF(101&lt;=$A37,$R$127,IF(51&lt;=$A37,$R$126,IF(31&lt;=$A37,$R$125,IF(21&lt;=$A37,$R$124,IF(11&lt;=$A37,$R$123,IF(1&lt;=$A37,$R$122,0)))))))),0))*1.1,0)</f>
        <v>44149</v>
      </c>
      <c r="R37" s="101">
        <f t="shared" si="17"/>
        <v>6072</v>
      </c>
      <c r="S37" s="102">
        <f t="shared" si="18"/>
        <v>50221</v>
      </c>
      <c r="T37" s="103">
        <f t="shared" si="19"/>
        <v>2187</v>
      </c>
      <c r="U37" s="104">
        <f t="shared" si="19"/>
        <v>322</v>
      </c>
      <c r="V37" s="105">
        <f t="shared" si="19"/>
        <v>2509</v>
      </c>
      <c r="W37" s="106">
        <f t="shared" si="20"/>
        <v>7335</v>
      </c>
      <c r="X37" s="86">
        <f t="shared" si="20"/>
        <v>1012</v>
      </c>
      <c r="Y37" s="87">
        <f t="shared" si="20"/>
        <v>8347</v>
      </c>
      <c r="Z37" s="107">
        <f t="shared" si="21"/>
        <v>1.1992448525017656</v>
      </c>
      <c r="AA37" s="83">
        <f t="shared" si="21"/>
        <v>1.2</v>
      </c>
      <c r="AB37" s="83">
        <f t="shared" si="21"/>
        <v>1.1993361035487415</v>
      </c>
    </row>
    <row r="38" spans="1:28" s="57" customFormat="1" ht="18" customHeight="1" x14ac:dyDescent="0.25">
      <c r="A38" s="84">
        <v>33</v>
      </c>
      <c r="B38" s="85">
        <f>ROUNDDOWN(($C$119+ROUNDDOWN(($A38*IF(501&lt;=$A38,$C$128,IF(101&lt;=$A38,$C$127,IF(51&lt;=$A38,$C$126,IF(31&lt;=$A38,$C$125,IF(21&lt;=$A38,$C$124,IF(11&lt;=$A38,$C$123,IF(1&lt;=$A38,$C$122,0)))))))),0))*1.1,0)</f>
        <v>36973</v>
      </c>
      <c r="C38" s="106">
        <f t="shared" si="5"/>
        <v>5197</v>
      </c>
      <c r="D38" s="111">
        <f t="shared" si="6"/>
        <v>42170</v>
      </c>
      <c r="E38" s="88">
        <f>ROUNDDOWN(($F$119+ROUNDDOWN(($A38*IF(501&lt;=$A38,$F$128,IF(101&lt;=$A38,$F$127,IF(51&lt;=$A38,$F$126,IF(31&lt;=$A38,$F$125,IF(21&lt;=$A38,$F$124,IF(11&lt;=$A38,$F$123,IF(1&lt;=$A38,$F$122,0)))))))),0))*1.1,0)</f>
        <v>39558</v>
      </c>
      <c r="F38" s="89">
        <f t="shared" si="7"/>
        <v>5534</v>
      </c>
      <c r="G38" s="90">
        <f t="shared" si="8"/>
        <v>45092</v>
      </c>
      <c r="H38" s="91">
        <f t="shared" si="9"/>
        <v>2585</v>
      </c>
      <c r="I38" s="92">
        <f t="shared" si="10"/>
        <v>337</v>
      </c>
      <c r="J38" s="93">
        <f t="shared" si="11"/>
        <v>2922</v>
      </c>
      <c r="K38" s="94">
        <f>ROUNDDOWN(($L$119+ROUNDDOWN(($A38*IF(501&lt;=$A38,$L$128,IF(101&lt;=$A38,$L$127,IF(51&lt;=$A38,$L$126,IF(31&lt;=$A38,$L$125,IF(21&lt;=$A38,$L$124,IF(11&lt;=$A38,$L$123,IF(1&lt;=$A38,$L$122,0)))))))),0))*1.1,0)</f>
        <v>42143</v>
      </c>
      <c r="L38" s="95">
        <f t="shared" si="12"/>
        <v>5907</v>
      </c>
      <c r="M38" s="96">
        <f t="shared" si="13"/>
        <v>48050</v>
      </c>
      <c r="N38" s="97">
        <f t="shared" si="14"/>
        <v>2585</v>
      </c>
      <c r="O38" s="98">
        <f t="shared" si="15"/>
        <v>373</v>
      </c>
      <c r="P38" s="99">
        <f t="shared" si="16"/>
        <v>2958</v>
      </c>
      <c r="Q38" s="100">
        <f>ROUNDDOWN(($R$119+ROUNDDOWN(($A38*IF(501&lt;=$A38,$R$128,IF(101&lt;=$A38,$R$127,IF(51&lt;=$A38,$R$126,IF(31&lt;=$A38,$R$125,IF(21&lt;=$A38,$R$124,IF(11&lt;=$A38,$R$123,IF(1&lt;=$A38,$R$122,0)))))))),0))*1.1,0)</f>
        <v>44338</v>
      </c>
      <c r="R38" s="101">
        <f t="shared" si="17"/>
        <v>6237</v>
      </c>
      <c r="S38" s="102">
        <f t="shared" si="18"/>
        <v>50575</v>
      </c>
      <c r="T38" s="103">
        <f t="shared" si="19"/>
        <v>2195</v>
      </c>
      <c r="U38" s="104">
        <f t="shared" si="19"/>
        <v>330</v>
      </c>
      <c r="V38" s="105">
        <f t="shared" si="19"/>
        <v>2525</v>
      </c>
      <c r="W38" s="106">
        <f t="shared" si="20"/>
        <v>7365</v>
      </c>
      <c r="X38" s="86">
        <f t="shared" si="20"/>
        <v>1040</v>
      </c>
      <c r="Y38" s="87">
        <f t="shared" si="20"/>
        <v>8405</v>
      </c>
      <c r="Z38" s="107">
        <f t="shared" si="21"/>
        <v>1.1991994157899006</v>
      </c>
      <c r="AA38" s="83">
        <f t="shared" si="21"/>
        <v>1.2001154512218588</v>
      </c>
      <c r="AB38" s="83">
        <f t="shared" si="21"/>
        <v>1.1993123073274841</v>
      </c>
    </row>
    <row r="39" spans="1:28" s="57" customFormat="1" ht="18" customHeight="1" x14ac:dyDescent="0.25">
      <c r="A39" s="84">
        <v>34</v>
      </c>
      <c r="B39" s="85">
        <f>ROUNDDOWN(($C$119+ROUNDDOWN(($A39*IF(501&lt;=$A39,$C$128,IF(101&lt;=$A39,$C$127,IF(51&lt;=$A39,$C$126,IF(31&lt;=$A39,$C$125,IF(21&lt;=$A39,$C$124,IF(11&lt;=$A39,$C$123,IF(1&lt;=$A39,$C$122,0)))))))),0))*1.1,0)</f>
        <v>37131</v>
      </c>
      <c r="C39" s="106">
        <f t="shared" si="5"/>
        <v>5335</v>
      </c>
      <c r="D39" s="111">
        <f t="shared" si="6"/>
        <v>42466</v>
      </c>
      <c r="E39" s="88">
        <f>ROUNDDOWN(($F$119+ROUNDDOWN(($A39*IF(501&lt;=$A39,$F$128,IF(101&lt;=$A39,$F$127,IF(51&lt;=$A39,$F$126,IF(31&lt;=$A39,$F$125,IF(21&lt;=$A39,$F$124,IF(11&lt;=$A39,$F$123,IF(1&lt;=$A39,$F$122,0)))))))),0))*1.1,0)</f>
        <v>39727</v>
      </c>
      <c r="F39" s="89">
        <f t="shared" si="7"/>
        <v>5680</v>
      </c>
      <c r="G39" s="90">
        <f t="shared" si="8"/>
        <v>45407</v>
      </c>
      <c r="H39" s="91">
        <f t="shared" si="9"/>
        <v>2596</v>
      </c>
      <c r="I39" s="92">
        <f t="shared" si="10"/>
        <v>345</v>
      </c>
      <c r="J39" s="93">
        <f t="shared" si="11"/>
        <v>2941</v>
      </c>
      <c r="K39" s="94">
        <f>ROUNDDOWN(($L$119+ROUNDDOWN(($A39*IF(501&lt;=$A39,$L$128,IF(101&lt;=$A39,$L$127,IF(51&lt;=$A39,$L$126,IF(31&lt;=$A39,$L$125,IF(21&lt;=$A39,$L$124,IF(11&lt;=$A39,$L$123,IF(1&lt;=$A39,$L$122,0)))))))),0))*1.1,0)</f>
        <v>42323</v>
      </c>
      <c r="L39" s="95">
        <f t="shared" si="12"/>
        <v>6063</v>
      </c>
      <c r="M39" s="96">
        <f t="shared" si="13"/>
        <v>48386</v>
      </c>
      <c r="N39" s="97">
        <f t="shared" si="14"/>
        <v>2596</v>
      </c>
      <c r="O39" s="98">
        <f t="shared" si="15"/>
        <v>383</v>
      </c>
      <c r="P39" s="99">
        <f t="shared" si="16"/>
        <v>2979</v>
      </c>
      <c r="Q39" s="100">
        <f>ROUNDDOWN(($R$119+ROUNDDOWN(($A39*IF(501&lt;=$A39,$R$128,IF(101&lt;=$A39,$R$127,IF(51&lt;=$A39,$R$126,IF(31&lt;=$A39,$R$125,IF(21&lt;=$A39,$R$124,IF(11&lt;=$A39,$R$123,IF(1&lt;=$A39,$R$122,0)))))))),0))*1.1,0)</f>
        <v>44528</v>
      </c>
      <c r="R39" s="101">
        <f t="shared" si="17"/>
        <v>6402</v>
      </c>
      <c r="S39" s="102">
        <f t="shared" si="18"/>
        <v>50930</v>
      </c>
      <c r="T39" s="103">
        <f t="shared" si="19"/>
        <v>2205</v>
      </c>
      <c r="U39" s="104">
        <f t="shared" si="19"/>
        <v>339</v>
      </c>
      <c r="V39" s="105">
        <f t="shared" si="19"/>
        <v>2544</v>
      </c>
      <c r="W39" s="106">
        <f t="shared" si="20"/>
        <v>7397</v>
      </c>
      <c r="X39" s="86">
        <f t="shared" si="20"/>
        <v>1067</v>
      </c>
      <c r="Y39" s="87">
        <f t="shared" si="20"/>
        <v>8464</v>
      </c>
      <c r="Z39" s="107">
        <f t="shared" si="21"/>
        <v>1.199213595109208</v>
      </c>
      <c r="AA39" s="83">
        <f t="shared" si="21"/>
        <v>1.2</v>
      </c>
      <c r="AB39" s="83">
        <f t="shared" si="21"/>
        <v>1.199312391089342</v>
      </c>
    </row>
    <row r="40" spans="1:28" s="57" customFormat="1" ht="18" customHeight="1" x14ac:dyDescent="0.25">
      <c r="A40" s="84">
        <v>35</v>
      </c>
      <c r="B40" s="85">
        <f>ROUNDDOWN(($C$119+ROUNDDOWN(($A40*IF(501&lt;=$A40,$C$128,IF(101&lt;=$A40,$C$127,IF(51&lt;=$A40,$C$126,IF(31&lt;=$A40,$C$125,IF(21&lt;=$A40,$C$124,IF(11&lt;=$A40,$C$123,IF(1&lt;=$A40,$C$122,0)))))))),0))*1.1,0)</f>
        <v>37290</v>
      </c>
      <c r="C40" s="106">
        <f t="shared" si="5"/>
        <v>5472</v>
      </c>
      <c r="D40" s="111">
        <f t="shared" si="6"/>
        <v>42762</v>
      </c>
      <c r="E40" s="88">
        <f>ROUNDDOWN(($F$119+ROUNDDOWN(($A40*IF(501&lt;=$A40,$F$128,IF(101&lt;=$A40,$F$127,IF(51&lt;=$A40,$F$126,IF(31&lt;=$A40,$F$125,IF(21&lt;=$A40,$F$124,IF(11&lt;=$A40,$F$123,IF(1&lt;=$A40,$F$122,0)))))))),0))*1.1,0)</f>
        <v>39897</v>
      </c>
      <c r="F40" s="89">
        <f t="shared" si="7"/>
        <v>5826</v>
      </c>
      <c r="G40" s="90">
        <f t="shared" si="8"/>
        <v>45723</v>
      </c>
      <c r="H40" s="91">
        <f t="shared" si="9"/>
        <v>2607</v>
      </c>
      <c r="I40" s="92">
        <f t="shared" si="10"/>
        <v>354</v>
      </c>
      <c r="J40" s="93">
        <f t="shared" si="11"/>
        <v>2961</v>
      </c>
      <c r="K40" s="94">
        <f>ROUNDDOWN(($L$119+ROUNDDOWN(($A40*IF(501&lt;=$A40,$L$128,IF(101&lt;=$A40,$L$127,IF(51&lt;=$A40,$L$126,IF(31&lt;=$A40,$L$125,IF(21&lt;=$A40,$L$124,IF(11&lt;=$A40,$L$123,IF(1&lt;=$A40,$L$122,0)))))))),0))*1.1,0)</f>
        <v>42504</v>
      </c>
      <c r="L40" s="95">
        <f t="shared" si="12"/>
        <v>6219</v>
      </c>
      <c r="M40" s="96">
        <f t="shared" si="13"/>
        <v>48723</v>
      </c>
      <c r="N40" s="97">
        <f t="shared" si="14"/>
        <v>2607</v>
      </c>
      <c r="O40" s="98">
        <f t="shared" si="15"/>
        <v>393</v>
      </c>
      <c r="P40" s="99">
        <f t="shared" si="16"/>
        <v>3000</v>
      </c>
      <c r="Q40" s="100">
        <f>ROUNDDOWN(($R$119+ROUNDDOWN(($A40*IF(501&lt;=$A40,$R$128,IF(101&lt;=$A40,$R$127,IF(51&lt;=$A40,$R$126,IF(31&lt;=$A40,$R$125,IF(21&lt;=$A40,$R$124,IF(11&lt;=$A40,$R$123,IF(1&lt;=$A40,$R$122,0)))))))),0))*1.1,0)</f>
        <v>44717</v>
      </c>
      <c r="R40" s="101">
        <f t="shared" si="17"/>
        <v>6567</v>
      </c>
      <c r="S40" s="102">
        <f t="shared" si="18"/>
        <v>51284</v>
      </c>
      <c r="T40" s="103">
        <f t="shared" si="19"/>
        <v>2213</v>
      </c>
      <c r="U40" s="104">
        <f t="shared" si="19"/>
        <v>348</v>
      </c>
      <c r="V40" s="105">
        <f t="shared" si="19"/>
        <v>2561</v>
      </c>
      <c r="W40" s="106">
        <f t="shared" si="20"/>
        <v>7427</v>
      </c>
      <c r="X40" s="86">
        <f t="shared" si="20"/>
        <v>1095</v>
      </c>
      <c r="Y40" s="87">
        <f t="shared" si="20"/>
        <v>8522</v>
      </c>
      <c r="Z40" s="107">
        <f t="shared" si="21"/>
        <v>1.1991686779297399</v>
      </c>
      <c r="AA40" s="83">
        <f t="shared" si="21"/>
        <v>1.2001096491228069</v>
      </c>
      <c r="AB40" s="83">
        <f t="shared" si="21"/>
        <v>1.1992890884430101</v>
      </c>
    </row>
    <row r="41" spans="1:28" s="57" customFormat="1" ht="18" customHeight="1" x14ac:dyDescent="0.25">
      <c r="A41" s="84">
        <v>36</v>
      </c>
      <c r="B41" s="85">
        <f>ROUNDDOWN(($C$119+ROUNDDOWN(($A41*IF(501&lt;=$A41,$C$128,IF(101&lt;=$A41,$C$127,IF(51&lt;=$A41,$C$126,IF(31&lt;=$A41,$C$125,IF(21&lt;=$A41,$C$124,IF(11&lt;=$A41,$C$123,IF(1&lt;=$A41,$C$122,0)))))))),0))*1.1,0)</f>
        <v>37448</v>
      </c>
      <c r="C41" s="106">
        <f t="shared" si="5"/>
        <v>5610</v>
      </c>
      <c r="D41" s="111">
        <f t="shared" si="6"/>
        <v>43058</v>
      </c>
      <c r="E41" s="88">
        <f>ROUNDDOWN(($F$119+ROUNDDOWN(($A41*IF(501&lt;=$A41,$F$128,IF(101&lt;=$A41,$F$127,IF(51&lt;=$A41,$F$126,IF(31&lt;=$A41,$F$125,IF(21&lt;=$A41,$F$124,IF(11&lt;=$A41,$F$123,IF(1&lt;=$A41,$F$122,0)))))))),0))*1.1,0)</f>
        <v>40066</v>
      </c>
      <c r="F41" s="89">
        <f t="shared" si="7"/>
        <v>5973</v>
      </c>
      <c r="G41" s="90">
        <f t="shared" si="8"/>
        <v>46039</v>
      </c>
      <c r="H41" s="91">
        <f t="shared" si="9"/>
        <v>2618</v>
      </c>
      <c r="I41" s="92">
        <f t="shared" si="10"/>
        <v>363</v>
      </c>
      <c r="J41" s="93">
        <f t="shared" si="11"/>
        <v>2981</v>
      </c>
      <c r="K41" s="94">
        <f>ROUNDDOWN(($L$119+ROUNDDOWN(($A41*IF(501&lt;=$A41,$L$128,IF(101&lt;=$A41,$L$127,IF(51&lt;=$A41,$L$126,IF(31&lt;=$A41,$L$125,IF(21&lt;=$A41,$L$124,IF(11&lt;=$A41,$L$123,IF(1&lt;=$A41,$L$122,0)))))))),0))*1.1,0)</f>
        <v>42684</v>
      </c>
      <c r="L41" s="95">
        <f t="shared" si="12"/>
        <v>6375</v>
      </c>
      <c r="M41" s="96">
        <f t="shared" si="13"/>
        <v>49059</v>
      </c>
      <c r="N41" s="97">
        <f t="shared" si="14"/>
        <v>2618</v>
      </c>
      <c r="O41" s="98">
        <f t="shared" si="15"/>
        <v>402</v>
      </c>
      <c r="P41" s="99">
        <f t="shared" si="16"/>
        <v>3020</v>
      </c>
      <c r="Q41" s="100">
        <f>ROUNDDOWN(($R$119+ROUNDDOWN(($A41*IF(501&lt;=$A41,$R$128,IF(101&lt;=$A41,$R$127,IF(51&lt;=$A41,$R$126,IF(31&lt;=$A41,$R$125,IF(21&lt;=$A41,$R$124,IF(11&lt;=$A41,$R$123,IF(1&lt;=$A41,$R$122,0)))))))),0))*1.1,0)</f>
        <v>44906</v>
      </c>
      <c r="R41" s="101">
        <f t="shared" si="17"/>
        <v>6732</v>
      </c>
      <c r="S41" s="102">
        <f t="shared" si="18"/>
        <v>51638</v>
      </c>
      <c r="T41" s="103">
        <f t="shared" si="19"/>
        <v>2222</v>
      </c>
      <c r="U41" s="104">
        <f t="shared" si="19"/>
        <v>357</v>
      </c>
      <c r="V41" s="105">
        <f t="shared" si="19"/>
        <v>2579</v>
      </c>
      <c r="W41" s="106">
        <f t="shared" si="20"/>
        <v>7458</v>
      </c>
      <c r="X41" s="86">
        <f t="shared" si="20"/>
        <v>1122</v>
      </c>
      <c r="Y41" s="87">
        <f t="shared" si="20"/>
        <v>8580</v>
      </c>
      <c r="Z41" s="107">
        <f t="shared" si="21"/>
        <v>1.1991561632129886</v>
      </c>
      <c r="AA41" s="83">
        <f t="shared" si="21"/>
        <v>1.2</v>
      </c>
      <c r="AB41" s="83">
        <f t="shared" si="21"/>
        <v>1.1992661061823586</v>
      </c>
    </row>
    <row r="42" spans="1:28" s="57" customFormat="1" ht="18" customHeight="1" x14ac:dyDescent="0.25">
      <c r="A42" s="84">
        <v>37</v>
      </c>
      <c r="B42" s="85">
        <f>ROUNDDOWN(($C$119+ROUNDDOWN(($A42*IF(501&lt;=$A42,$C$128,IF(101&lt;=$A42,$C$127,IF(51&lt;=$A42,$C$126,IF(31&lt;=$A42,$C$125,IF(21&lt;=$A42,$C$124,IF(11&lt;=$A42,$C$123,IF(1&lt;=$A42,$C$122,0)))))))),0))*1.1,0)</f>
        <v>37606</v>
      </c>
      <c r="C42" s="106">
        <f t="shared" si="5"/>
        <v>5747</v>
      </c>
      <c r="D42" s="111">
        <f t="shared" si="6"/>
        <v>43353</v>
      </c>
      <c r="E42" s="88">
        <f>ROUNDDOWN(($F$119+ROUNDDOWN(($A42*IF(501&lt;=$A42,$F$128,IF(101&lt;=$A42,$F$127,IF(51&lt;=$A42,$F$126,IF(31&lt;=$A42,$F$125,IF(21&lt;=$A42,$F$124,IF(11&lt;=$A42,$F$123,IF(1&lt;=$A42,$F$122,0)))))))),0))*1.1,0)</f>
        <v>40235</v>
      </c>
      <c r="F42" s="89">
        <f t="shared" si="7"/>
        <v>6119</v>
      </c>
      <c r="G42" s="90">
        <f t="shared" si="8"/>
        <v>46354</v>
      </c>
      <c r="H42" s="91">
        <f t="shared" si="9"/>
        <v>2629</v>
      </c>
      <c r="I42" s="92">
        <f t="shared" si="10"/>
        <v>372</v>
      </c>
      <c r="J42" s="93">
        <f t="shared" si="11"/>
        <v>3001</v>
      </c>
      <c r="K42" s="94">
        <f>ROUNDDOWN(($L$119+ROUNDDOWN(($A42*IF(501&lt;=$A42,$L$128,IF(101&lt;=$A42,$L$127,IF(51&lt;=$A42,$L$126,IF(31&lt;=$A42,$L$125,IF(21&lt;=$A42,$L$124,IF(11&lt;=$A42,$L$123,IF(1&lt;=$A42,$L$122,0)))))))),0))*1.1,0)</f>
        <v>42864</v>
      </c>
      <c r="L42" s="95">
        <f t="shared" si="12"/>
        <v>6531</v>
      </c>
      <c r="M42" s="96">
        <f t="shared" si="13"/>
        <v>49395</v>
      </c>
      <c r="N42" s="97">
        <f t="shared" si="14"/>
        <v>2629</v>
      </c>
      <c r="O42" s="98">
        <f t="shared" si="15"/>
        <v>412</v>
      </c>
      <c r="P42" s="99">
        <f t="shared" si="16"/>
        <v>3041</v>
      </c>
      <c r="Q42" s="100">
        <f>ROUNDDOWN(($R$119+ROUNDDOWN(($A42*IF(501&lt;=$A42,$R$128,IF(101&lt;=$A42,$R$127,IF(51&lt;=$A42,$R$126,IF(31&lt;=$A42,$R$125,IF(21&lt;=$A42,$R$124,IF(11&lt;=$A42,$R$123,IF(1&lt;=$A42,$R$122,0)))))))),0))*1.1,0)</f>
        <v>45095</v>
      </c>
      <c r="R42" s="101">
        <f t="shared" si="17"/>
        <v>6897</v>
      </c>
      <c r="S42" s="102">
        <f t="shared" si="18"/>
        <v>51992</v>
      </c>
      <c r="T42" s="103">
        <f t="shared" si="19"/>
        <v>2231</v>
      </c>
      <c r="U42" s="104">
        <f t="shared" si="19"/>
        <v>366</v>
      </c>
      <c r="V42" s="105">
        <f t="shared" si="19"/>
        <v>2597</v>
      </c>
      <c r="W42" s="106">
        <f t="shared" si="20"/>
        <v>7489</v>
      </c>
      <c r="X42" s="86">
        <f t="shared" si="20"/>
        <v>1150</v>
      </c>
      <c r="Y42" s="87">
        <f t="shared" si="20"/>
        <v>8639</v>
      </c>
      <c r="Z42" s="107">
        <f t="shared" si="21"/>
        <v>1.1991437536563314</v>
      </c>
      <c r="AA42" s="83">
        <f t="shared" si="21"/>
        <v>1.2001044022968506</v>
      </c>
      <c r="AB42" s="83">
        <f t="shared" si="21"/>
        <v>1.1992711000392129</v>
      </c>
    </row>
    <row r="43" spans="1:28" s="57" customFormat="1" ht="18" customHeight="1" x14ac:dyDescent="0.25">
      <c r="A43" s="84">
        <v>38</v>
      </c>
      <c r="B43" s="85">
        <f>ROUNDDOWN(($C$119+ROUNDDOWN(($A43*IF(501&lt;=$A43,$C$128,IF(101&lt;=$A43,$C$127,IF(51&lt;=$A43,$C$126,IF(31&lt;=$A43,$C$125,IF(21&lt;=$A43,$C$124,IF(11&lt;=$A43,$C$123,IF(1&lt;=$A43,$C$122,0)))))))),0))*1.1,0)</f>
        <v>37765</v>
      </c>
      <c r="C43" s="106">
        <f t="shared" si="5"/>
        <v>5885</v>
      </c>
      <c r="D43" s="111">
        <f t="shared" si="6"/>
        <v>43650</v>
      </c>
      <c r="E43" s="88">
        <f>ROUNDDOWN(($F$119+ROUNDDOWN(($A43*IF(501&lt;=$A43,$F$128,IF(101&lt;=$A43,$F$127,IF(51&lt;=$A43,$F$126,IF(31&lt;=$A43,$F$125,IF(21&lt;=$A43,$F$124,IF(11&lt;=$A43,$F$123,IF(1&lt;=$A43,$F$122,0)))))))),0))*1.1,0)</f>
        <v>40405</v>
      </c>
      <c r="F43" s="89">
        <f t="shared" si="7"/>
        <v>6265</v>
      </c>
      <c r="G43" s="90">
        <f t="shared" si="8"/>
        <v>46670</v>
      </c>
      <c r="H43" s="91">
        <f t="shared" si="9"/>
        <v>2640</v>
      </c>
      <c r="I43" s="92">
        <f t="shared" si="10"/>
        <v>380</v>
      </c>
      <c r="J43" s="93">
        <f t="shared" si="11"/>
        <v>3020</v>
      </c>
      <c r="K43" s="94">
        <f>ROUNDDOWN(($L$119+ROUNDDOWN(($A43*IF(501&lt;=$A43,$L$128,IF(101&lt;=$A43,$L$127,IF(51&lt;=$A43,$L$126,IF(31&lt;=$A43,$L$125,IF(21&lt;=$A43,$L$124,IF(11&lt;=$A43,$L$123,IF(1&lt;=$A43,$L$122,0)))))))),0))*1.1,0)</f>
        <v>43045</v>
      </c>
      <c r="L43" s="95">
        <f t="shared" si="12"/>
        <v>6688</v>
      </c>
      <c r="M43" s="96">
        <f t="shared" si="13"/>
        <v>49733</v>
      </c>
      <c r="N43" s="97">
        <f t="shared" si="14"/>
        <v>2640</v>
      </c>
      <c r="O43" s="98">
        <f t="shared" si="15"/>
        <v>423</v>
      </c>
      <c r="P43" s="99">
        <f t="shared" si="16"/>
        <v>3063</v>
      </c>
      <c r="Q43" s="100">
        <f>ROUNDDOWN(($R$119+ROUNDDOWN(($A43*IF(501&lt;=$A43,$R$128,IF(101&lt;=$A43,$R$127,IF(51&lt;=$A43,$R$126,IF(31&lt;=$A43,$R$125,IF(21&lt;=$A43,$R$124,IF(11&lt;=$A43,$R$123,IF(1&lt;=$A43,$R$122,0)))))))),0))*1.1,0)</f>
        <v>45284</v>
      </c>
      <c r="R43" s="101">
        <f t="shared" si="17"/>
        <v>7062</v>
      </c>
      <c r="S43" s="102">
        <f t="shared" si="18"/>
        <v>52346</v>
      </c>
      <c r="T43" s="103">
        <f t="shared" si="19"/>
        <v>2239</v>
      </c>
      <c r="U43" s="104">
        <f t="shared" si="19"/>
        <v>374</v>
      </c>
      <c r="V43" s="105">
        <f t="shared" si="19"/>
        <v>2613</v>
      </c>
      <c r="W43" s="106">
        <f t="shared" si="20"/>
        <v>7519</v>
      </c>
      <c r="X43" s="86">
        <f t="shared" si="20"/>
        <v>1177</v>
      </c>
      <c r="Y43" s="87">
        <f t="shared" si="20"/>
        <v>8696</v>
      </c>
      <c r="Z43" s="107">
        <f t="shared" si="21"/>
        <v>1.1990996954852378</v>
      </c>
      <c r="AA43" s="83">
        <f t="shared" si="21"/>
        <v>1.2</v>
      </c>
      <c r="AB43" s="83">
        <f t="shared" si="21"/>
        <v>1.1992210767468499</v>
      </c>
    </row>
    <row r="44" spans="1:28" s="57" customFormat="1" ht="18" customHeight="1" x14ac:dyDescent="0.25">
      <c r="A44" s="84">
        <v>39</v>
      </c>
      <c r="B44" s="85">
        <f>ROUNDDOWN(($C$119+ROUNDDOWN(($A44*IF(501&lt;=$A44,$C$128,IF(101&lt;=$A44,$C$127,IF(51&lt;=$A44,$C$126,IF(31&lt;=$A44,$C$125,IF(21&lt;=$A44,$C$124,IF(11&lt;=$A44,$C$123,IF(1&lt;=$A44,$C$122,0)))))))),0))*1.1,0)</f>
        <v>37923</v>
      </c>
      <c r="C44" s="106">
        <f t="shared" si="5"/>
        <v>6022</v>
      </c>
      <c r="D44" s="111">
        <f t="shared" si="6"/>
        <v>43945</v>
      </c>
      <c r="E44" s="88">
        <f>ROUNDDOWN(($F$119+ROUNDDOWN(($A44*IF(501&lt;=$A44,$F$128,IF(101&lt;=$A44,$F$127,IF(51&lt;=$A44,$F$126,IF(31&lt;=$A44,$F$125,IF(21&lt;=$A44,$F$124,IF(11&lt;=$A44,$F$123,IF(1&lt;=$A44,$F$122,0)))))))),0))*1.1,0)</f>
        <v>40574</v>
      </c>
      <c r="F44" s="89">
        <f t="shared" si="7"/>
        <v>6411</v>
      </c>
      <c r="G44" s="90">
        <f t="shared" si="8"/>
        <v>46985</v>
      </c>
      <c r="H44" s="91">
        <f t="shared" si="9"/>
        <v>2651</v>
      </c>
      <c r="I44" s="92">
        <f t="shared" si="10"/>
        <v>389</v>
      </c>
      <c r="J44" s="93">
        <f t="shared" si="11"/>
        <v>3040</v>
      </c>
      <c r="K44" s="94">
        <f>ROUNDDOWN(($L$119+ROUNDDOWN(($A44*IF(501&lt;=$A44,$L$128,IF(101&lt;=$A44,$L$127,IF(51&lt;=$A44,$L$126,IF(31&lt;=$A44,$L$125,IF(21&lt;=$A44,$L$124,IF(11&lt;=$A44,$L$123,IF(1&lt;=$A44,$L$122,0)))))))),0))*1.1,0)</f>
        <v>43225</v>
      </c>
      <c r="L44" s="95">
        <f t="shared" si="12"/>
        <v>6844</v>
      </c>
      <c r="M44" s="96">
        <f t="shared" si="13"/>
        <v>50069</v>
      </c>
      <c r="N44" s="97">
        <f t="shared" si="14"/>
        <v>2651</v>
      </c>
      <c r="O44" s="98">
        <f t="shared" si="15"/>
        <v>433</v>
      </c>
      <c r="P44" s="99">
        <f t="shared" si="16"/>
        <v>3084</v>
      </c>
      <c r="Q44" s="100">
        <f>ROUNDDOWN(($R$119+ROUNDDOWN(($A44*IF(501&lt;=$A44,$R$128,IF(101&lt;=$A44,$R$127,IF(51&lt;=$A44,$R$126,IF(31&lt;=$A44,$R$125,IF(21&lt;=$A44,$R$124,IF(11&lt;=$A44,$R$123,IF(1&lt;=$A44,$R$122,0)))))))),0))*1.1,0)</f>
        <v>45474</v>
      </c>
      <c r="R44" s="101">
        <f t="shared" si="17"/>
        <v>7227</v>
      </c>
      <c r="S44" s="102">
        <f t="shared" si="18"/>
        <v>52701</v>
      </c>
      <c r="T44" s="103">
        <f t="shared" si="19"/>
        <v>2249</v>
      </c>
      <c r="U44" s="104">
        <f t="shared" si="19"/>
        <v>383</v>
      </c>
      <c r="V44" s="105">
        <f t="shared" si="19"/>
        <v>2632</v>
      </c>
      <c r="W44" s="106">
        <f t="shared" si="20"/>
        <v>7551</v>
      </c>
      <c r="X44" s="86">
        <f t="shared" si="20"/>
        <v>1205</v>
      </c>
      <c r="Y44" s="87">
        <f t="shared" si="20"/>
        <v>8756</v>
      </c>
      <c r="Z44" s="107">
        <f t="shared" si="21"/>
        <v>1.1991139941460327</v>
      </c>
      <c r="AA44" s="83">
        <f t="shared" si="21"/>
        <v>1.2000996346728661</v>
      </c>
      <c r="AB44" s="83">
        <f t="shared" si="21"/>
        <v>1.1992490613266584</v>
      </c>
    </row>
    <row r="45" spans="1:28" s="57" customFormat="1" ht="18" customHeight="1" x14ac:dyDescent="0.25">
      <c r="A45" s="84">
        <v>40</v>
      </c>
      <c r="B45" s="85">
        <f>ROUNDDOWN(($C$119+ROUNDDOWN(($A45*IF(501&lt;=$A45,$C$128,IF(101&lt;=$A45,$C$127,IF(51&lt;=$A45,$C$126,IF(31&lt;=$A45,$C$125,IF(21&lt;=$A45,$C$124,IF(11&lt;=$A45,$C$123,IF(1&lt;=$A45,$C$122,0)))))))),0))*1.1,0)</f>
        <v>38082</v>
      </c>
      <c r="C45" s="106">
        <f t="shared" si="5"/>
        <v>6160</v>
      </c>
      <c r="D45" s="111">
        <f t="shared" si="6"/>
        <v>44242</v>
      </c>
      <c r="E45" s="88">
        <f>ROUNDDOWN(($F$119+ROUNDDOWN(($A45*IF(501&lt;=$A45,$F$128,IF(101&lt;=$A45,$F$127,IF(51&lt;=$A45,$F$126,IF(31&lt;=$A45,$F$125,IF(21&lt;=$A45,$F$124,IF(11&lt;=$A45,$F$123,IF(1&lt;=$A45,$F$122,0)))))))),0))*1.1,0)</f>
        <v>40744</v>
      </c>
      <c r="F45" s="89">
        <f t="shared" si="7"/>
        <v>6558</v>
      </c>
      <c r="G45" s="90">
        <f t="shared" si="8"/>
        <v>47302</v>
      </c>
      <c r="H45" s="91">
        <f t="shared" si="9"/>
        <v>2662</v>
      </c>
      <c r="I45" s="92">
        <f t="shared" si="10"/>
        <v>398</v>
      </c>
      <c r="J45" s="93">
        <f t="shared" si="11"/>
        <v>3060</v>
      </c>
      <c r="K45" s="94">
        <f>ROUNDDOWN(($L$119+ROUNDDOWN(($A45*IF(501&lt;=$A45,$L$128,IF(101&lt;=$A45,$L$127,IF(51&lt;=$A45,$L$126,IF(31&lt;=$A45,$L$125,IF(21&lt;=$A45,$L$124,IF(11&lt;=$A45,$L$123,IF(1&lt;=$A45,$L$122,0)))))))),0))*1.1,0)</f>
        <v>43406</v>
      </c>
      <c r="L45" s="95">
        <f t="shared" si="12"/>
        <v>7000</v>
      </c>
      <c r="M45" s="96">
        <f t="shared" si="13"/>
        <v>50406</v>
      </c>
      <c r="N45" s="97">
        <f t="shared" si="14"/>
        <v>2662</v>
      </c>
      <c r="O45" s="98">
        <f t="shared" si="15"/>
        <v>442</v>
      </c>
      <c r="P45" s="99">
        <f t="shared" si="16"/>
        <v>3104</v>
      </c>
      <c r="Q45" s="100">
        <f>ROUNDDOWN(($R$119+ROUNDDOWN(($A45*IF(501&lt;=$A45,$R$128,IF(101&lt;=$A45,$R$127,IF(51&lt;=$A45,$R$126,IF(31&lt;=$A45,$R$125,IF(21&lt;=$A45,$R$124,IF(11&lt;=$A45,$R$123,IF(1&lt;=$A45,$R$122,0)))))))),0))*1.1,0)</f>
        <v>45663</v>
      </c>
      <c r="R45" s="101">
        <f t="shared" si="17"/>
        <v>7392</v>
      </c>
      <c r="S45" s="102">
        <f t="shared" si="18"/>
        <v>53055</v>
      </c>
      <c r="T45" s="103">
        <f t="shared" si="19"/>
        <v>2257</v>
      </c>
      <c r="U45" s="104">
        <f t="shared" si="19"/>
        <v>392</v>
      </c>
      <c r="V45" s="105">
        <f t="shared" si="19"/>
        <v>2649</v>
      </c>
      <c r="W45" s="106">
        <f t="shared" si="20"/>
        <v>7581</v>
      </c>
      <c r="X45" s="86">
        <f t="shared" si="20"/>
        <v>1232</v>
      </c>
      <c r="Y45" s="87">
        <f t="shared" si="20"/>
        <v>8813</v>
      </c>
      <c r="Z45" s="107">
        <f t="shared" si="21"/>
        <v>1.1990704269733732</v>
      </c>
      <c r="AA45" s="83">
        <f t="shared" si="21"/>
        <v>1.2</v>
      </c>
      <c r="AB45" s="83">
        <f t="shared" si="21"/>
        <v>1.1991998553410785</v>
      </c>
    </row>
    <row r="46" spans="1:28" s="57" customFormat="1" ht="18" customHeight="1" x14ac:dyDescent="0.25">
      <c r="A46" s="84">
        <v>41</v>
      </c>
      <c r="B46" s="85">
        <f>ROUNDDOWN(($C$119+ROUNDDOWN(($A46*IF(501&lt;=$A46,$C$128,IF(101&lt;=$A46,$C$127,IF(51&lt;=$A46,$C$126,IF(31&lt;=$A46,$C$125,IF(21&lt;=$A46,$C$124,IF(11&lt;=$A46,$C$123,IF(1&lt;=$A46,$C$122,0)))))))),0))*1.1,0)</f>
        <v>38240</v>
      </c>
      <c r="C46" s="106">
        <f t="shared" si="5"/>
        <v>6297</v>
      </c>
      <c r="D46" s="111">
        <f t="shared" si="6"/>
        <v>44537</v>
      </c>
      <c r="E46" s="88">
        <f>ROUNDDOWN(($F$119+ROUNDDOWN(($A46*IF(501&lt;=$A46,$F$128,IF(101&lt;=$A46,$F$127,IF(51&lt;=$A46,$F$126,IF(31&lt;=$A46,$F$125,IF(21&lt;=$A46,$F$124,IF(11&lt;=$A46,$F$123,IF(1&lt;=$A46,$F$122,0)))))))),0))*1.1,0)</f>
        <v>40913</v>
      </c>
      <c r="F46" s="89">
        <f t="shared" si="7"/>
        <v>6704</v>
      </c>
      <c r="G46" s="90">
        <f t="shared" si="8"/>
        <v>47617</v>
      </c>
      <c r="H46" s="91">
        <f t="shared" si="9"/>
        <v>2673</v>
      </c>
      <c r="I46" s="92">
        <f t="shared" si="10"/>
        <v>407</v>
      </c>
      <c r="J46" s="93">
        <f t="shared" si="11"/>
        <v>3080</v>
      </c>
      <c r="K46" s="94">
        <f>ROUNDDOWN(($L$119+ROUNDDOWN(($A46*IF(501&lt;=$A46,$L$128,IF(101&lt;=$A46,$L$127,IF(51&lt;=$A46,$L$126,IF(31&lt;=$A46,$L$125,IF(21&lt;=$A46,$L$124,IF(11&lt;=$A46,$L$123,IF(1&lt;=$A46,$L$122,0)))))))),0))*1.1,0)</f>
        <v>43586</v>
      </c>
      <c r="L46" s="95">
        <f t="shared" si="12"/>
        <v>7156</v>
      </c>
      <c r="M46" s="96">
        <f t="shared" si="13"/>
        <v>50742</v>
      </c>
      <c r="N46" s="97">
        <f t="shared" si="14"/>
        <v>2673</v>
      </c>
      <c r="O46" s="98">
        <f t="shared" si="15"/>
        <v>452</v>
      </c>
      <c r="P46" s="99">
        <f t="shared" si="16"/>
        <v>3125</v>
      </c>
      <c r="Q46" s="100">
        <f>ROUNDDOWN(($R$119+ROUNDDOWN(($A46*IF(501&lt;=$A46,$R$128,IF(101&lt;=$A46,$R$127,IF(51&lt;=$A46,$R$126,IF(31&lt;=$A46,$R$125,IF(21&lt;=$A46,$R$124,IF(11&lt;=$A46,$R$123,IF(1&lt;=$A46,$R$122,0)))))))),0))*1.1,0)</f>
        <v>45852</v>
      </c>
      <c r="R46" s="101">
        <f t="shared" si="17"/>
        <v>7557</v>
      </c>
      <c r="S46" s="102">
        <f t="shared" si="18"/>
        <v>53409</v>
      </c>
      <c r="T46" s="103">
        <f t="shared" si="19"/>
        <v>2266</v>
      </c>
      <c r="U46" s="104">
        <f t="shared" si="19"/>
        <v>401</v>
      </c>
      <c r="V46" s="105">
        <f t="shared" si="19"/>
        <v>2667</v>
      </c>
      <c r="W46" s="106">
        <f t="shared" si="20"/>
        <v>7612</v>
      </c>
      <c r="X46" s="86">
        <f t="shared" si="20"/>
        <v>1260</v>
      </c>
      <c r="Y46" s="87">
        <f t="shared" si="20"/>
        <v>8872</v>
      </c>
      <c r="Z46" s="107">
        <f t="shared" si="21"/>
        <v>1.1990585774058578</v>
      </c>
      <c r="AA46" s="83">
        <f t="shared" si="21"/>
        <v>1.2000952834683183</v>
      </c>
      <c r="AB46" s="83">
        <f t="shared" si="21"/>
        <v>1.1992051552641625</v>
      </c>
    </row>
    <row r="47" spans="1:28" s="57" customFormat="1" ht="18" customHeight="1" x14ac:dyDescent="0.25">
      <c r="A47" s="84">
        <v>42</v>
      </c>
      <c r="B47" s="85">
        <f>ROUNDDOWN(($C$119+ROUNDDOWN(($A47*IF(501&lt;=$A47,$C$128,IF(101&lt;=$A47,$C$127,IF(51&lt;=$A47,$C$126,IF(31&lt;=$A47,$C$125,IF(21&lt;=$A47,$C$124,IF(11&lt;=$A47,$C$123,IF(1&lt;=$A47,$C$122,0)))))))),0))*1.1,0)</f>
        <v>38398</v>
      </c>
      <c r="C47" s="106">
        <f t="shared" si="5"/>
        <v>6435</v>
      </c>
      <c r="D47" s="111">
        <f t="shared" si="6"/>
        <v>44833</v>
      </c>
      <c r="E47" s="88">
        <f>ROUNDDOWN(($F$119+ROUNDDOWN(($A47*IF(501&lt;=$A47,$F$128,IF(101&lt;=$A47,$F$127,IF(51&lt;=$A47,$F$126,IF(31&lt;=$A47,$F$125,IF(21&lt;=$A47,$F$124,IF(11&lt;=$A47,$F$123,IF(1&lt;=$A47,$F$122,0)))))))),0))*1.1,0)</f>
        <v>41082</v>
      </c>
      <c r="F47" s="89">
        <f t="shared" si="7"/>
        <v>6850</v>
      </c>
      <c r="G47" s="90">
        <f t="shared" si="8"/>
        <v>47932</v>
      </c>
      <c r="H47" s="91">
        <f t="shared" si="9"/>
        <v>2684</v>
      </c>
      <c r="I47" s="92">
        <f t="shared" si="10"/>
        <v>415</v>
      </c>
      <c r="J47" s="93">
        <f t="shared" si="11"/>
        <v>3099</v>
      </c>
      <c r="K47" s="94">
        <f>ROUNDDOWN(($L$119+ROUNDDOWN(($A47*IF(501&lt;=$A47,$L$128,IF(101&lt;=$A47,$L$127,IF(51&lt;=$A47,$L$126,IF(31&lt;=$A47,$L$125,IF(21&lt;=$A47,$L$124,IF(11&lt;=$A47,$L$123,IF(1&lt;=$A47,$L$122,0)))))))),0))*1.1,0)</f>
        <v>43766</v>
      </c>
      <c r="L47" s="95">
        <f t="shared" si="12"/>
        <v>7312</v>
      </c>
      <c r="M47" s="96">
        <f t="shared" si="13"/>
        <v>51078</v>
      </c>
      <c r="N47" s="97">
        <f t="shared" si="14"/>
        <v>2684</v>
      </c>
      <c r="O47" s="98">
        <f t="shared" si="15"/>
        <v>462</v>
      </c>
      <c r="P47" s="99">
        <f t="shared" si="16"/>
        <v>3146</v>
      </c>
      <c r="Q47" s="100">
        <f>ROUNDDOWN(($R$119+ROUNDDOWN(($A47*IF(501&lt;=$A47,$R$128,IF(101&lt;=$A47,$R$127,IF(51&lt;=$A47,$R$126,IF(31&lt;=$A47,$R$125,IF(21&lt;=$A47,$R$124,IF(11&lt;=$A47,$R$123,IF(1&lt;=$A47,$R$122,0)))))))),0))*1.1,0)</f>
        <v>46041</v>
      </c>
      <c r="R47" s="101">
        <f t="shared" si="17"/>
        <v>7722</v>
      </c>
      <c r="S47" s="102">
        <f t="shared" si="18"/>
        <v>53763</v>
      </c>
      <c r="T47" s="103">
        <f t="shared" si="19"/>
        <v>2275</v>
      </c>
      <c r="U47" s="104">
        <f t="shared" si="19"/>
        <v>410</v>
      </c>
      <c r="V47" s="105">
        <f t="shared" si="19"/>
        <v>2685</v>
      </c>
      <c r="W47" s="106">
        <f t="shared" si="20"/>
        <v>7643</v>
      </c>
      <c r="X47" s="86">
        <f t="shared" si="20"/>
        <v>1287</v>
      </c>
      <c r="Y47" s="87">
        <f t="shared" si="20"/>
        <v>8930</v>
      </c>
      <c r="Z47" s="107">
        <f t="shared" si="21"/>
        <v>1.1990468253554873</v>
      </c>
      <c r="AA47" s="83">
        <f t="shared" si="21"/>
        <v>1.2</v>
      </c>
      <c r="AB47" s="83">
        <f t="shared" si="21"/>
        <v>1.1991836370530635</v>
      </c>
    </row>
    <row r="48" spans="1:28" s="57" customFormat="1" ht="18" customHeight="1" x14ac:dyDescent="0.25">
      <c r="A48" s="84">
        <v>43</v>
      </c>
      <c r="B48" s="85">
        <f>ROUNDDOWN(($C$119+ROUNDDOWN(($A48*IF(501&lt;=$A48,$C$128,IF(101&lt;=$A48,$C$127,IF(51&lt;=$A48,$C$126,IF(31&lt;=$A48,$C$125,IF(21&lt;=$A48,$C$124,IF(11&lt;=$A48,$C$123,IF(1&lt;=$A48,$C$122,0)))))))),0))*1.1,0)</f>
        <v>38557</v>
      </c>
      <c r="C48" s="106">
        <f t="shared" si="5"/>
        <v>6572</v>
      </c>
      <c r="D48" s="111">
        <f t="shared" si="6"/>
        <v>45129</v>
      </c>
      <c r="E48" s="88">
        <f>ROUNDDOWN(($F$119+ROUNDDOWN(($A48*IF(501&lt;=$A48,$F$128,IF(101&lt;=$A48,$F$127,IF(51&lt;=$A48,$F$126,IF(31&lt;=$A48,$F$125,IF(21&lt;=$A48,$F$124,IF(11&lt;=$A48,$F$123,IF(1&lt;=$A48,$F$122,0)))))))),0))*1.1,0)</f>
        <v>41252</v>
      </c>
      <c r="F48" s="89">
        <f t="shared" si="7"/>
        <v>6997</v>
      </c>
      <c r="G48" s="90">
        <f t="shared" si="8"/>
        <v>48249</v>
      </c>
      <c r="H48" s="91">
        <f t="shared" si="9"/>
        <v>2695</v>
      </c>
      <c r="I48" s="92">
        <f t="shared" si="10"/>
        <v>425</v>
      </c>
      <c r="J48" s="93">
        <f t="shared" si="11"/>
        <v>3120</v>
      </c>
      <c r="K48" s="94">
        <f>ROUNDDOWN(($L$119+ROUNDDOWN(($A48*IF(501&lt;=$A48,$L$128,IF(101&lt;=$A48,$L$127,IF(51&lt;=$A48,$L$126,IF(31&lt;=$A48,$L$125,IF(21&lt;=$A48,$L$124,IF(11&lt;=$A48,$L$123,IF(1&lt;=$A48,$L$122,0)))))))),0))*1.1,0)</f>
        <v>43947</v>
      </c>
      <c r="L48" s="95">
        <f t="shared" si="12"/>
        <v>7469</v>
      </c>
      <c r="M48" s="96">
        <f t="shared" si="13"/>
        <v>51416</v>
      </c>
      <c r="N48" s="97">
        <f t="shared" si="14"/>
        <v>2695</v>
      </c>
      <c r="O48" s="98">
        <f t="shared" si="15"/>
        <v>472</v>
      </c>
      <c r="P48" s="99">
        <f t="shared" si="16"/>
        <v>3167</v>
      </c>
      <c r="Q48" s="100">
        <f>ROUNDDOWN(($R$119+ROUNDDOWN(($A48*IF(501&lt;=$A48,$R$128,IF(101&lt;=$A48,$R$127,IF(51&lt;=$A48,$R$126,IF(31&lt;=$A48,$R$125,IF(21&lt;=$A48,$R$124,IF(11&lt;=$A48,$R$123,IF(1&lt;=$A48,$R$122,0)))))))),0))*1.1,0)</f>
        <v>46230</v>
      </c>
      <c r="R48" s="101">
        <f t="shared" si="17"/>
        <v>7887</v>
      </c>
      <c r="S48" s="102">
        <f t="shared" si="18"/>
        <v>54117</v>
      </c>
      <c r="T48" s="103">
        <f t="shared" si="19"/>
        <v>2283</v>
      </c>
      <c r="U48" s="104">
        <f t="shared" si="19"/>
        <v>418</v>
      </c>
      <c r="V48" s="105">
        <f t="shared" si="19"/>
        <v>2701</v>
      </c>
      <c r="W48" s="106">
        <f t="shared" si="20"/>
        <v>7673</v>
      </c>
      <c r="X48" s="86">
        <f t="shared" si="20"/>
        <v>1315</v>
      </c>
      <c r="Y48" s="87">
        <f t="shared" si="20"/>
        <v>8988</v>
      </c>
      <c r="Z48" s="107">
        <f t="shared" si="21"/>
        <v>1.1990040718935602</v>
      </c>
      <c r="AA48" s="83">
        <f t="shared" si="21"/>
        <v>1.2000912964090078</v>
      </c>
      <c r="AB48" s="83">
        <f t="shared" si="21"/>
        <v>1.1991624011167985</v>
      </c>
    </row>
    <row r="49" spans="1:28" s="57" customFormat="1" ht="18" customHeight="1" x14ac:dyDescent="0.25">
      <c r="A49" s="84">
        <v>44</v>
      </c>
      <c r="B49" s="85">
        <f>ROUNDDOWN(($C$119+ROUNDDOWN(($A49*IF(501&lt;=$A49,$C$128,IF(101&lt;=$A49,$C$127,IF(51&lt;=$A49,$C$126,IF(31&lt;=$A49,$C$125,IF(21&lt;=$A49,$C$124,IF(11&lt;=$A49,$C$123,IF(1&lt;=$A49,$C$122,0)))))))),0))*1.1,0)</f>
        <v>38715</v>
      </c>
      <c r="C49" s="106">
        <f t="shared" si="5"/>
        <v>6710</v>
      </c>
      <c r="D49" s="111">
        <f t="shared" si="6"/>
        <v>45425</v>
      </c>
      <c r="E49" s="88">
        <f>ROUNDDOWN(($F$119+ROUNDDOWN(($A49*IF(501&lt;=$A49,$F$128,IF(101&lt;=$A49,$F$127,IF(51&lt;=$A49,$F$126,IF(31&lt;=$A49,$F$125,IF(21&lt;=$A49,$F$124,IF(11&lt;=$A49,$F$123,IF(1&lt;=$A49,$F$122,0)))))))),0))*1.1,0)</f>
        <v>41421</v>
      </c>
      <c r="F49" s="89">
        <f t="shared" si="7"/>
        <v>7143</v>
      </c>
      <c r="G49" s="90">
        <f t="shared" si="8"/>
        <v>48564</v>
      </c>
      <c r="H49" s="91">
        <f t="shared" si="9"/>
        <v>2706</v>
      </c>
      <c r="I49" s="92">
        <f t="shared" si="10"/>
        <v>433</v>
      </c>
      <c r="J49" s="93">
        <f t="shared" si="11"/>
        <v>3139</v>
      </c>
      <c r="K49" s="94">
        <f>ROUNDDOWN(($L$119+ROUNDDOWN(($A49*IF(501&lt;=$A49,$L$128,IF(101&lt;=$A49,$L$127,IF(51&lt;=$A49,$L$126,IF(31&lt;=$A49,$L$125,IF(21&lt;=$A49,$L$124,IF(11&lt;=$A49,$L$123,IF(1&lt;=$A49,$L$122,0)))))))),0))*1.1,0)</f>
        <v>44127</v>
      </c>
      <c r="L49" s="95">
        <f t="shared" si="12"/>
        <v>7625</v>
      </c>
      <c r="M49" s="96">
        <f t="shared" si="13"/>
        <v>51752</v>
      </c>
      <c r="N49" s="97">
        <f t="shared" si="14"/>
        <v>2706</v>
      </c>
      <c r="O49" s="98">
        <f t="shared" si="15"/>
        <v>482</v>
      </c>
      <c r="P49" s="99">
        <f t="shared" si="16"/>
        <v>3188</v>
      </c>
      <c r="Q49" s="100">
        <f>ROUNDDOWN(($R$119+ROUNDDOWN(($A49*IF(501&lt;=$A49,$R$128,IF(101&lt;=$A49,$R$127,IF(51&lt;=$A49,$R$126,IF(31&lt;=$A49,$R$125,IF(21&lt;=$A49,$R$124,IF(11&lt;=$A49,$R$123,IF(1&lt;=$A49,$R$122,0)))))))),0))*1.1,0)</f>
        <v>46420</v>
      </c>
      <c r="R49" s="101">
        <f t="shared" si="17"/>
        <v>8052</v>
      </c>
      <c r="S49" s="102">
        <f t="shared" si="18"/>
        <v>54472</v>
      </c>
      <c r="T49" s="103">
        <f t="shared" si="19"/>
        <v>2293</v>
      </c>
      <c r="U49" s="104">
        <f t="shared" si="19"/>
        <v>427</v>
      </c>
      <c r="V49" s="105">
        <f t="shared" si="19"/>
        <v>2720</v>
      </c>
      <c r="W49" s="106">
        <f t="shared" si="20"/>
        <v>7705</v>
      </c>
      <c r="X49" s="86">
        <f t="shared" si="20"/>
        <v>1342</v>
      </c>
      <c r="Y49" s="87">
        <f t="shared" si="20"/>
        <v>9047</v>
      </c>
      <c r="Z49" s="107">
        <f t="shared" si="21"/>
        <v>1.1990184682939429</v>
      </c>
      <c r="AA49" s="83">
        <f t="shared" si="21"/>
        <v>1.2</v>
      </c>
      <c r="AB49" s="83">
        <f t="shared" si="21"/>
        <v>1.1991634562465603</v>
      </c>
    </row>
    <row r="50" spans="1:28" s="57" customFormat="1" ht="18" customHeight="1" x14ac:dyDescent="0.25">
      <c r="A50" s="84">
        <v>45</v>
      </c>
      <c r="B50" s="85">
        <f>ROUNDDOWN(($C$119+ROUNDDOWN(($A50*IF(501&lt;=$A50,$C$128,IF(101&lt;=$A50,$C$127,IF(51&lt;=$A50,$C$126,IF(31&lt;=$A50,$C$125,IF(21&lt;=$A50,$C$124,IF(11&lt;=$A50,$C$123,IF(1&lt;=$A50,$C$122,0)))))))),0))*1.1,0)</f>
        <v>38874</v>
      </c>
      <c r="C50" s="106">
        <f t="shared" si="5"/>
        <v>6847</v>
      </c>
      <c r="D50" s="111">
        <f t="shared" si="6"/>
        <v>45721</v>
      </c>
      <c r="E50" s="88">
        <f>ROUNDDOWN(($F$119+ROUNDDOWN(($A50*IF(501&lt;=$A50,$F$128,IF(101&lt;=$A50,$F$127,IF(51&lt;=$A50,$F$126,IF(31&lt;=$A50,$F$125,IF(21&lt;=$A50,$F$124,IF(11&lt;=$A50,$F$123,IF(1&lt;=$A50,$F$122,0)))))))),0))*1.1,0)</f>
        <v>41591</v>
      </c>
      <c r="F50" s="89">
        <f t="shared" si="7"/>
        <v>7289</v>
      </c>
      <c r="G50" s="90">
        <f t="shared" si="8"/>
        <v>48880</v>
      </c>
      <c r="H50" s="91">
        <f t="shared" si="9"/>
        <v>2717</v>
      </c>
      <c r="I50" s="92">
        <f t="shared" si="10"/>
        <v>442</v>
      </c>
      <c r="J50" s="93">
        <f t="shared" si="11"/>
        <v>3159</v>
      </c>
      <c r="K50" s="94">
        <f>ROUNDDOWN(($L$119+ROUNDDOWN(($A50*IF(501&lt;=$A50,$L$128,IF(101&lt;=$A50,$L$127,IF(51&lt;=$A50,$L$126,IF(31&lt;=$A50,$L$125,IF(21&lt;=$A50,$L$124,IF(11&lt;=$A50,$L$123,IF(1&lt;=$A50,$L$122,0)))))))),0))*1.1,0)</f>
        <v>44308</v>
      </c>
      <c r="L50" s="95">
        <f t="shared" si="12"/>
        <v>7781</v>
      </c>
      <c r="M50" s="96">
        <f t="shared" si="13"/>
        <v>52089</v>
      </c>
      <c r="N50" s="97">
        <f t="shared" si="14"/>
        <v>2717</v>
      </c>
      <c r="O50" s="98">
        <f t="shared" si="15"/>
        <v>492</v>
      </c>
      <c r="P50" s="99">
        <f t="shared" si="16"/>
        <v>3209</v>
      </c>
      <c r="Q50" s="100">
        <f>ROUNDDOWN(($R$119+ROUNDDOWN(($A50*IF(501&lt;=$A50,$R$128,IF(101&lt;=$A50,$R$127,IF(51&lt;=$A50,$R$126,IF(31&lt;=$A50,$R$125,IF(21&lt;=$A50,$R$124,IF(11&lt;=$A50,$R$123,IF(1&lt;=$A50,$R$122,0)))))))),0))*1.1,0)</f>
        <v>46609</v>
      </c>
      <c r="R50" s="101">
        <f t="shared" si="17"/>
        <v>8217</v>
      </c>
      <c r="S50" s="102">
        <f t="shared" si="18"/>
        <v>54826</v>
      </c>
      <c r="T50" s="103">
        <f t="shared" si="19"/>
        <v>2301</v>
      </c>
      <c r="U50" s="104">
        <f t="shared" si="19"/>
        <v>436</v>
      </c>
      <c r="V50" s="105">
        <f t="shared" si="19"/>
        <v>2737</v>
      </c>
      <c r="W50" s="106">
        <f t="shared" si="20"/>
        <v>7735</v>
      </c>
      <c r="X50" s="86">
        <f t="shared" si="20"/>
        <v>1370</v>
      </c>
      <c r="Y50" s="87">
        <f t="shared" si="20"/>
        <v>9105</v>
      </c>
      <c r="Z50" s="107">
        <f t="shared" si="21"/>
        <v>1.1989761794515614</v>
      </c>
      <c r="AA50" s="83">
        <f t="shared" si="21"/>
        <v>1.2000876296188112</v>
      </c>
      <c r="AB50" s="83">
        <f t="shared" si="21"/>
        <v>1.199142625926817</v>
      </c>
    </row>
    <row r="51" spans="1:28" s="57" customFormat="1" ht="18" customHeight="1" x14ac:dyDescent="0.25">
      <c r="A51" s="84">
        <v>46</v>
      </c>
      <c r="B51" s="85">
        <f>ROUNDDOWN(($C$119+ROUNDDOWN(($A51*IF(501&lt;=$A51,$C$128,IF(101&lt;=$A51,$C$127,IF(51&lt;=$A51,$C$126,IF(31&lt;=$A51,$C$125,IF(21&lt;=$A51,$C$124,IF(11&lt;=$A51,$C$123,IF(1&lt;=$A51,$C$122,0)))))))),0))*1.1,0)</f>
        <v>39032</v>
      </c>
      <c r="C51" s="106">
        <f t="shared" si="5"/>
        <v>6985</v>
      </c>
      <c r="D51" s="111">
        <f t="shared" si="6"/>
        <v>46017</v>
      </c>
      <c r="E51" s="88">
        <f>ROUNDDOWN(($F$119+ROUNDDOWN(($A51*IF(501&lt;=$A51,$F$128,IF(101&lt;=$A51,$F$127,IF(51&lt;=$A51,$F$126,IF(31&lt;=$A51,$F$125,IF(21&lt;=$A51,$F$124,IF(11&lt;=$A51,$F$123,IF(1&lt;=$A51,$F$122,0)))))))),0))*1.1,0)</f>
        <v>41760</v>
      </c>
      <c r="F51" s="89">
        <f t="shared" si="7"/>
        <v>7436</v>
      </c>
      <c r="G51" s="90">
        <f t="shared" si="8"/>
        <v>49196</v>
      </c>
      <c r="H51" s="91">
        <f t="shared" si="9"/>
        <v>2728</v>
      </c>
      <c r="I51" s="92">
        <f t="shared" si="10"/>
        <v>451</v>
      </c>
      <c r="J51" s="93">
        <f t="shared" si="11"/>
        <v>3179</v>
      </c>
      <c r="K51" s="94">
        <f>ROUNDDOWN(($L$119+ROUNDDOWN(($A51*IF(501&lt;=$A51,$L$128,IF(101&lt;=$A51,$L$127,IF(51&lt;=$A51,$L$126,IF(31&lt;=$A51,$L$125,IF(21&lt;=$A51,$L$124,IF(11&lt;=$A51,$L$123,IF(1&lt;=$A51,$L$122,0)))))))),0))*1.1,0)</f>
        <v>44488</v>
      </c>
      <c r="L51" s="95">
        <f t="shared" si="12"/>
        <v>7937</v>
      </c>
      <c r="M51" s="96">
        <f t="shared" si="13"/>
        <v>52425</v>
      </c>
      <c r="N51" s="97">
        <f t="shared" si="14"/>
        <v>2728</v>
      </c>
      <c r="O51" s="98">
        <f t="shared" si="15"/>
        <v>501</v>
      </c>
      <c r="P51" s="99">
        <f t="shared" si="16"/>
        <v>3229</v>
      </c>
      <c r="Q51" s="100">
        <f>ROUNDDOWN(($R$119+ROUNDDOWN(($A51*IF(501&lt;=$A51,$R$128,IF(101&lt;=$A51,$R$127,IF(51&lt;=$A51,$R$126,IF(31&lt;=$A51,$R$125,IF(21&lt;=$A51,$R$124,IF(11&lt;=$A51,$R$123,IF(1&lt;=$A51,$R$122,0)))))))),0))*1.1,0)</f>
        <v>46798</v>
      </c>
      <c r="R51" s="101">
        <f t="shared" si="17"/>
        <v>8382</v>
      </c>
      <c r="S51" s="102">
        <f t="shared" si="18"/>
        <v>55180</v>
      </c>
      <c r="T51" s="103">
        <f t="shared" si="19"/>
        <v>2310</v>
      </c>
      <c r="U51" s="104">
        <f t="shared" si="19"/>
        <v>445</v>
      </c>
      <c r="V51" s="105">
        <f t="shared" si="19"/>
        <v>2755</v>
      </c>
      <c r="W51" s="106">
        <f t="shared" si="20"/>
        <v>7766</v>
      </c>
      <c r="X51" s="86">
        <f t="shared" si="20"/>
        <v>1397</v>
      </c>
      <c r="Y51" s="87">
        <f t="shared" si="20"/>
        <v>9163</v>
      </c>
      <c r="Z51" s="107">
        <f t="shared" si="21"/>
        <v>1.1989649518343923</v>
      </c>
      <c r="AA51" s="83">
        <f t="shared" si="21"/>
        <v>1.2</v>
      </c>
      <c r="AB51" s="83">
        <f t="shared" si="21"/>
        <v>1.1991220635851967</v>
      </c>
    </row>
    <row r="52" spans="1:28" s="57" customFormat="1" ht="18" customHeight="1" x14ac:dyDescent="0.25">
      <c r="A52" s="84">
        <v>47</v>
      </c>
      <c r="B52" s="85">
        <f>ROUNDDOWN(($C$119+ROUNDDOWN(($A52*IF(501&lt;=$A52,$C$128,IF(101&lt;=$A52,$C$127,IF(51&lt;=$A52,$C$126,IF(31&lt;=$A52,$C$125,IF(21&lt;=$A52,$C$124,IF(11&lt;=$A52,$C$123,IF(1&lt;=$A52,$C$122,0)))))))),0))*1.1,0)</f>
        <v>39190</v>
      </c>
      <c r="C52" s="106">
        <f t="shared" si="5"/>
        <v>7122</v>
      </c>
      <c r="D52" s="111">
        <f t="shared" si="6"/>
        <v>46312</v>
      </c>
      <c r="E52" s="88">
        <f>ROUNDDOWN(($F$119+ROUNDDOWN(($A52*IF(501&lt;=$A52,$F$128,IF(101&lt;=$A52,$F$127,IF(51&lt;=$A52,$F$126,IF(31&lt;=$A52,$F$125,IF(21&lt;=$A52,$F$124,IF(11&lt;=$A52,$F$123,IF(1&lt;=$A52,$F$122,0)))))))),0))*1.1,0)</f>
        <v>41929</v>
      </c>
      <c r="F52" s="89">
        <f t="shared" si="7"/>
        <v>7582</v>
      </c>
      <c r="G52" s="90">
        <f t="shared" si="8"/>
        <v>49511</v>
      </c>
      <c r="H52" s="91">
        <f t="shared" si="9"/>
        <v>2739</v>
      </c>
      <c r="I52" s="92">
        <f t="shared" si="10"/>
        <v>460</v>
      </c>
      <c r="J52" s="93">
        <f t="shared" si="11"/>
        <v>3199</v>
      </c>
      <c r="K52" s="94">
        <f>ROUNDDOWN(($L$119+ROUNDDOWN(($A52*IF(501&lt;=$A52,$L$128,IF(101&lt;=$A52,$L$127,IF(51&lt;=$A52,$L$126,IF(31&lt;=$A52,$L$125,IF(21&lt;=$A52,$L$124,IF(11&lt;=$A52,$L$123,IF(1&lt;=$A52,$L$122,0)))))))),0))*1.1,0)</f>
        <v>44668</v>
      </c>
      <c r="L52" s="95">
        <f t="shared" si="12"/>
        <v>8093</v>
      </c>
      <c r="M52" s="96">
        <f t="shared" si="13"/>
        <v>52761</v>
      </c>
      <c r="N52" s="97">
        <f t="shared" si="14"/>
        <v>2739</v>
      </c>
      <c r="O52" s="98">
        <f t="shared" si="15"/>
        <v>511</v>
      </c>
      <c r="P52" s="99">
        <f t="shared" si="16"/>
        <v>3250</v>
      </c>
      <c r="Q52" s="100">
        <f>ROUNDDOWN(($R$119+ROUNDDOWN(($A52*IF(501&lt;=$A52,$R$128,IF(101&lt;=$A52,$R$127,IF(51&lt;=$A52,$R$126,IF(31&lt;=$A52,$R$125,IF(21&lt;=$A52,$R$124,IF(11&lt;=$A52,$R$123,IF(1&lt;=$A52,$R$122,0)))))))),0))*1.1,0)</f>
        <v>46987</v>
      </c>
      <c r="R52" s="101">
        <f t="shared" si="17"/>
        <v>8547</v>
      </c>
      <c r="S52" s="102">
        <f t="shared" si="18"/>
        <v>55534</v>
      </c>
      <c r="T52" s="103">
        <f t="shared" si="19"/>
        <v>2319</v>
      </c>
      <c r="U52" s="104">
        <f t="shared" si="19"/>
        <v>454</v>
      </c>
      <c r="V52" s="105">
        <f t="shared" si="19"/>
        <v>2773</v>
      </c>
      <c r="W52" s="106">
        <f t="shared" si="20"/>
        <v>7797</v>
      </c>
      <c r="X52" s="86">
        <f t="shared" si="20"/>
        <v>1425</v>
      </c>
      <c r="Y52" s="87">
        <f t="shared" si="20"/>
        <v>9222</v>
      </c>
      <c r="Z52" s="107">
        <f t="shared" si="21"/>
        <v>1.1989538147486605</v>
      </c>
      <c r="AA52" s="83">
        <f t="shared" si="21"/>
        <v>1.200084245998315</v>
      </c>
      <c r="AB52" s="83">
        <f t="shared" si="21"/>
        <v>1.1991276558991191</v>
      </c>
    </row>
    <row r="53" spans="1:28" s="57" customFormat="1" ht="18" customHeight="1" x14ac:dyDescent="0.25">
      <c r="A53" s="84">
        <v>48</v>
      </c>
      <c r="B53" s="85">
        <f>ROUNDDOWN(($C$119+ROUNDDOWN(($A53*IF(501&lt;=$A53,$C$128,IF(101&lt;=$A53,$C$127,IF(51&lt;=$A53,$C$126,IF(31&lt;=$A53,$C$125,IF(21&lt;=$A53,$C$124,IF(11&lt;=$A53,$C$123,IF(1&lt;=$A53,$C$122,0)))))))),0))*1.1,0)</f>
        <v>39349</v>
      </c>
      <c r="C53" s="106">
        <f t="shared" si="5"/>
        <v>7260</v>
      </c>
      <c r="D53" s="111">
        <f t="shared" si="6"/>
        <v>46609</v>
      </c>
      <c r="E53" s="88">
        <f>ROUNDDOWN(($F$119+ROUNDDOWN(($A53*IF(501&lt;=$A53,$F$128,IF(101&lt;=$A53,$F$127,IF(51&lt;=$A53,$F$126,IF(31&lt;=$A53,$F$125,IF(21&lt;=$A53,$F$124,IF(11&lt;=$A53,$F$123,IF(1&lt;=$A53,$F$122,0)))))))),0))*1.1,0)</f>
        <v>42099</v>
      </c>
      <c r="F53" s="89">
        <f t="shared" si="7"/>
        <v>7728</v>
      </c>
      <c r="G53" s="90">
        <f t="shared" si="8"/>
        <v>49827</v>
      </c>
      <c r="H53" s="91">
        <f t="shared" si="9"/>
        <v>2750</v>
      </c>
      <c r="I53" s="92">
        <f t="shared" si="10"/>
        <v>468</v>
      </c>
      <c r="J53" s="93">
        <f t="shared" si="11"/>
        <v>3218</v>
      </c>
      <c r="K53" s="94">
        <f>ROUNDDOWN(($L$119+ROUNDDOWN(($A53*IF(501&lt;=$A53,$L$128,IF(101&lt;=$A53,$L$127,IF(51&lt;=$A53,$L$126,IF(31&lt;=$A53,$L$125,IF(21&lt;=$A53,$L$124,IF(11&lt;=$A53,$L$123,IF(1&lt;=$A53,$L$122,0)))))))),0))*1.1,0)</f>
        <v>44849</v>
      </c>
      <c r="L53" s="95">
        <f t="shared" si="12"/>
        <v>8250</v>
      </c>
      <c r="M53" s="96">
        <f t="shared" si="13"/>
        <v>53099</v>
      </c>
      <c r="N53" s="97">
        <f t="shared" si="14"/>
        <v>2750</v>
      </c>
      <c r="O53" s="98">
        <f t="shared" si="15"/>
        <v>522</v>
      </c>
      <c r="P53" s="99">
        <f t="shared" si="16"/>
        <v>3272</v>
      </c>
      <c r="Q53" s="100">
        <f>ROUNDDOWN(($R$119+ROUNDDOWN(($A53*IF(501&lt;=$A53,$R$128,IF(101&lt;=$A53,$R$127,IF(51&lt;=$A53,$R$126,IF(31&lt;=$A53,$R$125,IF(21&lt;=$A53,$R$124,IF(11&lt;=$A53,$R$123,IF(1&lt;=$A53,$R$122,0)))))))),0))*1.1,0)</f>
        <v>47176</v>
      </c>
      <c r="R53" s="101">
        <f t="shared" si="17"/>
        <v>8712</v>
      </c>
      <c r="S53" s="102">
        <f t="shared" si="18"/>
        <v>55888</v>
      </c>
      <c r="T53" s="103">
        <f t="shared" si="19"/>
        <v>2327</v>
      </c>
      <c r="U53" s="104">
        <f t="shared" si="19"/>
        <v>462</v>
      </c>
      <c r="V53" s="105">
        <f t="shared" si="19"/>
        <v>2789</v>
      </c>
      <c r="W53" s="106">
        <f t="shared" si="20"/>
        <v>7827</v>
      </c>
      <c r="X53" s="86">
        <f t="shared" si="20"/>
        <v>1452</v>
      </c>
      <c r="Y53" s="87">
        <f t="shared" si="20"/>
        <v>9279</v>
      </c>
      <c r="Z53" s="107">
        <f t="shared" si="21"/>
        <v>1.1989122976441586</v>
      </c>
      <c r="AA53" s="83">
        <f t="shared" si="21"/>
        <v>1.2</v>
      </c>
      <c r="AB53" s="83">
        <f t="shared" si="21"/>
        <v>1.1990817224141259</v>
      </c>
    </row>
    <row r="54" spans="1:28" s="57" customFormat="1" ht="18" customHeight="1" x14ac:dyDescent="0.25">
      <c r="A54" s="84">
        <v>49</v>
      </c>
      <c r="B54" s="85">
        <f>ROUNDDOWN(($C$119+ROUNDDOWN(($A54*IF(501&lt;=$A54,$C$128,IF(101&lt;=$A54,$C$127,IF(51&lt;=$A54,$C$126,IF(31&lt;=$A54,$C$125,IF(21&lt;=$A54,$C$124,IF(11&lt;=$A54,$C$123,IF(1&lt;=$A54,$C$122,0)))))))),0))*1.1,0)</f>
        <v>39507</v>
      </c>
      <c r="C54" s="106">
        <f t="shared" si="5"/>
        <v>7397</v>
      </c>
      <c r="D54" s="111">
        <f t="shared" si="6"/>
        <v>46904</v>
      </c>
      <c r="E54" s="88">
        <f>ROUNDDOWN(($F$119+ROUNDDOWN(($A54*IF(501&lt;=$A54,$F$128,IF(101&lt;=$A54,$F$127,IF(51&lt;=$A54,$F$126,IF(31&lt;=$A54,$F$125,IF(21&lt;=$A54,$F$124,IF(11&lt;=$A54,$F$123,IF(1&lt;=$A54,$F$122,0)))))))),0))*1.1,0)</f>
        <v>42268</v>
      </c>
      <c r="F54" s="89">
        <f t="shared" si="7"/>
        <v>7874</v>
      </c>
      <c r="G54" s="90">
        <f t="shared" si="8"/>
        <v>50142</v>
      </c>
      <c r="H54" s="91">
        <f t="shared" si="9"/>
        <v>2761</v>
      </c>
      <c r="I54" s="92">
        <f t="shared" si="10"/>
        <v>477</v>
      </c>
      <c r="J54" s="93">
        <f t="shared" si="11"/>
        <v>3238</v>
      </c>
      <c r="K54" s="94">
        <f>ROUNDDOWN(($L$119+ROUNDDOWN(($A54*IF(501&lt;=$A54,$L$128,IF(101&lt;=$A54,$L$127,IF(51&lt;=$A54,$L$126,IF(31&lt;=$A54,$L$125,IF(21&lt;=$A54,$L$124,IF(11&lt;=$A54,$L$123,IF(1&lt;=$A54,$L$122,0)))))))),0))*1.1,0)</f>
        <v>45029</v>
      </c>
      <c r="L54" s="95">
        <f t="shared" si="12"/>
        <v>8406</v>
      </c>
      <c r="M54" s="96">
        <f t="shared" si="13"/>
        <v>53435</v>
      </c>
      <c r="N54" s="97">
        <f t="shared" si="14"/>
        <v>2761</v>
      </c>
      <c r="O54" s="98">
        <f t="shared" si="15"/>
        <v>532</v>
      </c>
      <c r="P54" s="99">
        <f t="shared" si="16"/>
        <v>3293</v>
      </c>
      <c r="Q54" s="100">
        <f>ROUNDDOWN(($R$119+ROUNDDOWN(($A54*IF(501&lt;=$A54,$R$128,IF(101&lt;=$A54,$R$127,IF(51&lt;=$A54,$R$126,IF(31&lt;=$A54,$R$125,IF(21&lt;=$A54,$R$124,IF(11&lt;=$A54,$R$123,IF(1&lt;=$A54,$R$122,0)))))))),0))*1.1,0)</f>
        <v>47366</v>
      </c>
      <c r="R54" s="101">
        <f t="shared" si="17"/>
        <v>8877</v>
      </c>
      <c r="S54" s="102">
        <f t="shared" si="18"/>
        <v>56243</v>
      </c>
      <c r="T54" s="103">
        <f t="shared" si="19"/>
        <v>2337</v>
      </c>
      <c r="U54" s="104">
        <f t="shared" si="19"/>
        <v>471</v>
      </c>
      <c r="V54" s="105">
        <f t="shared" si="19"/>
        <v>2808</v>
      </c>
      <c r="W54" s="106">
        <f t="shared" si="20"/>
        <v>7859</v>
      </c>
      <c r="X54" s="86">
        <f t="shared" si="20"/>
        <v>1480</v>
      </c>
      <c r="Y54" s="87">
        <f t="shared" si="20"/>
        <v>9339</v>
      </c>
      <c r="Z54" s="107">
        <f t="shared" si="21"/>
        <v>1.1989267724707013</v>
      </c>
      <c r="AA54" s="83">
        <f t="shared" si="21"/>
        <v>1.2000811139651211</v>
      </c>
      <c r="AB54" s="83">
        <f t="shared" si="21"/>
        <v>1.199108818011257</v>
      </c>
    </row>
    <row r="55" spans="1:28" s="57" customFormat="1" ht="18" customHeight="1" x14ac:dyDescent="0.25">
      <c r="A55" s="84">
        <v>50</v>
      </c>
      <c r="B55" s="85">
        <f>ROUNDDOWN(($C$119+ROUNDDOWN(($A55*IF(501&lt;=$A55,$C$128,IF(101&lt;=$A55,$C$127,IF(51&lt;=$A55,$C$126,IF(31&lt;=$A55,$C$125,IF(21&lt;=$A55,$C$124,IF(11&lt;=$A55,$C$123,IF(1&lt;=$A55,$C$122,0)))))))),0))*1.1,0)</f>
        <v>39666</v>
      </c>
      <c r="C55" s="106">
        <f t="shared" si="5"/>
        <v>7535</v>
      </c>
      <c r="D55" s="111">
        <f t="shared" si="6"/>
        <v>47201</v>
      </c>
      <c r="E55" s="88">
        <f>ROUNDDOWN(($F$119+ROUNDDOWN(($A55*IF(501&lt;=$A55,$F$128,IF(101&lt;=$A55,$F$127,IF(51&lt;=$A55,$F$126,IF(31&lt;=$A55,$F$125,IF(21&lt;=$A55,$F$124,IF(11&lt;=$A55,$F$123,IF(1&lt;=$A55,$F$122,0)))))))),0))*1.1,0)</f>
        <v>42438</v>
      </c>
      <c r="F55" s="89">
        <f t="shared" si="7"/>
        <v>8021</v>
      </c>
      <c r="G55" s="90">
        <f t="shared" si="8"/>
        <v>50459</v>
      </c>
      <c r="H55" s="91">
        <f t="shared" si="9"/>
        <v>2772</v>
      </c>
      <c r="I55" s="92">
        <f t="shared" si="10"/>
        <v>486</v>
      </c>
      <c r="J55" s="93">
        <f t="shared" si="11"/>
        <v>3258</v>
      </c>
      <c r="K55" s="94">
        <f>ROUNDDOWN(($L$119+ROUNDDOWN(($A55*IF(501&lt;=$A55,$L$128,IF(101&lt;=$A55,$L$127,IF(51&lt;=$A55,$L$126,IF(31&lt;=$A55,$L$125,IF(21&lt;=$A55,$L$124,IF(11&lt;=$A55,$L$123,IF(1&lt;=$A55,$L$122,0)))))))),0))*1.1,0)</f>
        <v>45210</v>
      </c>
      <c r="L55" s="95">
        <f t="shared" si="12"/>
        <v>8562</v>
      </c>
      <c r="M55" s="96">
        <f t="shared" si="13"/>
        <v>53772</v>
      </c>
      <c r="N55" s="97">
        <f t="shared" si="14"/>
        <v>2772</v>
      </c>
      <c r="O55" s="98">
        <f t="shared" si="15"/>
        <v>541</v>
      </c>
      <c r="P55" s="99">
        <f t="shared" si="16"/>
        <v>3313</v>
      </c>
      <c r="Q55" s="100">
        <f>ROUNDDOWN(($R$119+ROUNDDOWN(($A55*IF(501&lt;=$A55,$R$128,IF(101&lt;=$A55,$R$127,IF(51&lt;=$A55,$R$126,IF(31&lt;=$A55,$R$125,IF(21&lt;=$A55,$R$124,IF(11&lt;=$A55,$R$123,IF(1&lt;=$A55,$R$122,0)))))))),0))*1.1,0)</f>
        <v>47555</v>
      </c>
      <c r="R55" s="101">
        <f t="shared" si="17"/>
        <v>9042</v>
      </c>
      <c r="S55" s="102">
        <f t="shared" si="18"/>
        <v>56597</v>
      </c>
      <c r="T55" s="103">
        <f t="shared" si="19"/>
        <v>2345</v>
      </c>
      <c r="U55" s="104">
        <f t="shared" si="19"/>
        <v>480</v>
      </c>
      <c r="V55" s="105">
        <f t="shared" si="19"/>
        <v>2825</v>
      </c>
      <c r="W55" s="106">
        <f t="shared" si="20"/>
        <v>7889</v>
      </c>
      <c r="X55" s="86">
        <f t="shared" si="20"/>
        <v>1507</v>
      </c>
      <c r="Y55" s="87">
        <f t="shared" si="20"/>
        <v>9396</v>
      </c>
      <c r="Z55" s="107">
        <f t="shared" si="21"/>
        <v>1.1988856955579086</v>
      </c>
      <c r="AA55" s="83">
        <f t="shared" si="21"/>
        <v>1.2</v>
      </c>
      <c r="AB55" s="83">
        <f t="shared" si="21"/>
        <v>1.1990635791614583</v>
      </c>
    </row>
    <row r="56" spans="1:28" s="57" customFormat="1" ht="18" customHeight="1" x14ac:dyDescent="0.25">
      <c r="A56" s="84">
        <v>51</v>
      </c>
      <c r="B56" s="85">
        <f>ROUNDDOWN(($C$119+ROUNDDOWN(($A56*IF(501&lt;=$A56,$C$128,IF(101&lt;=$A56,$C$127,IF(51&lt;=$A56,$C$126,IF(31&lt;=$A56,$C$125,IF(21&lt;=$A56,$C$124,IF(11&lt;=$A56,$C$123,IF(1&lt;=$A56,$C$122,0)))))))),0))*1.1,0)</f>
        <v>41395</v>
      </c>
      <c r="C56" s="106">
        <f t="shared" si="5"/>
        <v>9075</v>
      </c>
      <c r="D56" s="111">
        <f t="shared" si="6"/>
        <v>50470</v>
      </c>
      <c r="E56" s="88">
        <f>ROUNDDOWN(($F$119+ROUNDDOWN(($A56*IF(501&lt;=$A56,$F$128,IF(101&lt;=$A56,$F$127,IF(51&lt;=$A56,$F$126,IF(31&lt;=$A56,$F$125,IF(21&lt;=$A56,$F$124,IF(11&lt;=$A56,$F$123,IF(1&lt;=$A56,$F$122,0)))))))),0))*1.1,0)</f>
        <v>44290</v>
      </c>
      <c r="F56" s="89">
        <f t="shared" si="7"/>
        <v>9682</v>
      </c>
      <c r="G56" s="90">
        <f t="shared" si="8"/>
        <v>53972</v>
      </c>
      <c r="H56" s="91">
        <f t="shared" si="9"/>
        <v>2895</v>
      </c>
      <c r="I56" s="92">
        <f t="shared" si="10"/>
        <v>607</v>
      </c>
      <c r="J56" s="93">
        <f t="shared" si="11"/>
        <v>3502</v>
      </c>
      <c r="K56" s="94">
        <f>ROUNDDOWN(($L$119+ROUNDDOWN(($A56*IF(501&lt;=$A56,$L$128,IF(101&lt;=$A56,$L$127,IF(51&lt;=$A56,$L$126,IF(31&lt;=$A56,$L$125,IF(21&lt;=$A56,$L$124,IF(11&lt;=$A56,$L$123,IF(1&lt;=$A56,$L$122,0)))))))),0))*1.1,0)</f>
        <v>47185</v>
      </c>
      <c r="L56" s="95">
        <f t="shared" si="12"/>
        <v>10345</v>
      </c>
      <c r="M56" s="96">
        <f t="shared" si="13"/>
        <v>57530</v>
      </c>
      <c r="N56" s="97">
        <f t="shared" si="14"/>
        <v>2895</v>
      </c>
      <c r="O56" s="98">
        <f t="shared" si="15"/>
        <v>663</v>
      </c>
      <c r="P56" s="99">
        <f t="shared" si="16"/>
        <v>3558</v>
      </c>
      <c r="Q56" s="100">
        <f>ROUNDDOWN(($R$119+ROUNDDOWN(($A56*IF(501&lt;=$A56,$R$128,IF(101&lt;=$A56,$R$127,IF(51&lt;=$A56,$R$126,IF(31&lt;=$A56,$R$125,IF(21&lt;=$A56,$R$124,IF(11&lt;=$A56,$R$123,IF(1&lt;=$A56,$R$122,0)))))))),0))*1.1,0)</f>
        <v>49651</v>
      </c>
      <c r="R56" s="101">
        <f t="shared" si="17"/>
        <v>10890</v>
      </c>
      <c r="S56" s="102">
        <f t="shared" si="18"/>
        <v>60541</v>
      </c>
      <c r="T56" s="103">
        <f t="shared" si="19"/>
        <v>2466</v>
      </c>
      <c r="U56" s="104">
        <f t="shared" si="19"/>
        <v>545</v>
      </c>
      <c r="V56" s="105">
        <f t="shared" si="19"/>
        <v>3011</v>
      </c>
      <c r="W56" s="106">
        <f t="shared" si="20"/>
        <v>8256</v>
      </c>
      <c r="X56" s="86">
        <f t="shared" si="20"/>
        <v>1815</v>
      </c>
      <c r="Y56" s="87">
        <f t="shared" si="20"/>
        <v>10071</v>
      </c>
      <c r="Z56" s="107">
        <f t="shared" si="21"/>
        <v>1.1994443773402585</v>
      </c>
      <c r="AA56" s="83">
        <f t="shared" si="21"/>
        <v>1.2</v>
      </c>
      <c r="AB56" s="83">
        <f t="shared" si="21"/>
        <v>1.1995442837329107</v>
      </c>
    </row>
    <row r="57" spans="1:28" s="57" customFormat="1" ht="18" customHeight="1" x14ac:dyDescent="0.25">
      <c r="A57" s="84">
        <v>52</v>
      </c>
      <c r="B57" s="85">
        <f>ROUNDDOWN(($C$119+ROUNDDOWN(($A57*IF(501&lt;=$A57,$C$128,IF(101&lt;=$A57,$C$127,IF(51&lt;=$A57,$C$126,IF(31&lt;=$A57,$C$125,IF(21&lt;=$A57,$C$124,IF(11&lt;=$A57,$C$123,IF(1&lt;=$A57,$C$122,0)))))))),0))*1.1,0)</f>
        <v>41584</v>
      </c>
      <c r="C57" s="106">
        <f t="shared" si="5"/>
        <v>9240</v>
      </c>
      <c r="D57" s="111">
        <f t="shared" si="6"/>
        <v>50824</v>
      </c>
      <c r="E57" s="88">
        <f>ROUNDDOWN(($F$119+ROUNDDOWN(($A57*IF(501&lt;=$A57,$F$128,IF(101&lt;=$A57,$F$127,IF(51&lt;=$A57,$F$126,IF(31&lt;=$A57,$F$125,IF(21&lt;=$A57,$F$124,IF(11&lt;=$A57,$F$123,IF(1&lt;=$A57,$F$122,0)))))))),0))*1.1,0)</f>
        <v>44492</v>
      </c>
      <c r="F57" s="89">
        <f t="shared" si="7"/>
        <v>9858</v>
      </c>
      <c r="G57" s="90">
        <f t="shared" si="8"/>
        <v>54350</v>
      </c>
      <c r="H57" s="91">
        <f t="shared" si="9"/>
        <v>2908</v>
      </c>
      <c r="I57" s="92">
        <f t="shared" si="10"/>
        <v>618</v>
      </c>
      <c r="J57" s="93">
        <f t="shared" si="11"/>
        <v>3526</v>
      </c>
      <c r="K57" s="94">
        <f>ROUNDDOWN(($L$119+ROUNDDOWN(($A57*IF(501&lt;=$A57,$L$128,IF(101&lt;=$A57,$L$127,IF(51&lt;=$A57,$L$126,IF(31&lt;=$A57,$L$125,IF(21&lt;=$A57,$L$124,IF(11&lt;=$A57,$L$123,IF(1&lt;=$A57,$L$122,0)))))))),0))*1.1,0)</f>
        <v>47401</v>
      </c>
      <c r="L57" s="95">
        <f t="shared" si="12"/>
        <v>10533</v>
      </c>
      <c r="M57" s="96">
        <f t="shared" si="13"/>
        <v>57934</v>
      </c>
      <c r="N57" s="97">
        <f t="shared" si="14"/>
        <v>2909</v>
      </c>
      <c r="O57" s="98">
        <f t="shared" si="15"/>
        <v>675</v>
      </c>
      <c r="P57" s="99">
        <f t="shared" si="16"/>
        <v>3584</v>
      </c>
      <c r="Q57" s="100">
        <f>ROUNDDOWN(($R$119+ROUNDDOWN(($A57*IF(501&lt;=$A57,$R$128,IF(101&lt;=$A57,$R$127,IF(51&lt;=$A57,$R$126,IF(31&lt;=$A57,$R$125,IF(21&lt;=$A57,$R$124,IF(11&lt;=$A57,$R$123,IF(1&lt;=$A57,$R$122,0)))))))),0))*1.1,0)</f>
        <v>49878</v>
      </c>
      <c r="R57" s="101">
        <f t="shared" si="17"/>
        <v>11088</v>
      </c>
      <c r="S57" s="102">
        <f t="shared" si="18"/>
        <v>60966</v>
      </c>
      <c r="T57" s="103">
        <f t="shared" si="19"/>
        <v>2477</v>
      </c>
      <c r="U57" s="104">
        <f t="shared" si="19"/>
        <v>555</v>
      </c>
      <c r="V57" s="105">
        <f t="shared" si="19"/>
        <v>3032</v>
      </c>
      <c r="W57" s="106">
        <f t="shared" si="20"/>
        <v>8294</v>
      </c>
      <c r="X57" s="86">
        <f t="shared" si="20"/>
        <v>1848</v>
      </c>
      <c r="Y57" s="87">
        <f t="shared" si="20"/>
        <v>10142</v>
      </c>
      <c r="Z57" s="107">
        <f t="shared" si="21"/>
        <v>1.1994517121969988</v>
      </c>
      <c r="AA57" s="83">
        <f t="shared" si="21"/>
        <v>1.2</v>
      </c>
      <c r="AB57" s="83">
        <f t="shared" si="21"/>
        <v>1.1995513930426571</v>
      </c>
    </row>
    <row r="58" spans="1:28" s="57" customFormat="1" ht="18" customHeight="1" x14ac:dyDescent="0.25">
      <c r="A58" s="84">
        <v>53</v>
      </c>
      <c r="B58" s="85">
        <f>ROUNDDOWN(($C$119+ROUNDDOWN(($A58*IF(501&lt;=$A58,$C$128,IF(101&lt;=$A58,$C$127,IF(51&lt;=$A58,$C$126,IF(31&lt;=$A58,$C$125,IF(21&lt;=$A58,$C$124,IF(11&lt;=$A58,$C$123,IF(1&lt;=$A58,$C$122,0)))))))),0))*1.1,0)</f>
        <v>41773</v>
      </c>
      <c r="C58" s="106">
        <f t="shared" si="5"/>
        <v>9405</v>
      </c>
      <c r="D58" s="111">
        <f t="shared" si="6"/>
        <v>51178</v>
      </c>
      <c r="E58" s="88">
        <f>ROUNDDOWN(($F$119+ROUNDDOWN(($A58*IF(501&lt;=$A58,$F$128,IF(101&lt;=$A58,$F$127,IF(51&lt;=$A58,$F$126,IF(31&lt;=$A58,$F$125,IF(21&lt;=$A58,$F$124,IF(11&lt;=$A58,$F$123,IF(1&lt;=$A58,$F$122,0)))))))),0))*1.1,0)</f>
        <v>44695</v>
      </c>
      <c r="F58" s="89">
        <f t="shared" si="7"/>
        <v>10034</v>
      </c>
      <c r="G58" s="90">
        <f t="shared" si="8"/>
        <v>54729</v>
      </c>
      <c r="H58" s="91">
        <f t="shared" si="9"/>
        <v>2922</v>
      </c>
      <c r="I58" s="92">
        <f t="shared" si="10"/>
        <v>629</v>
      </c>
      <c r="J58" s="93">
        <f t="shared" si="11"/>
        <v>3551</v>
      </c>
      <c r="K58" s="94">
        <f>ROUNDDOWN(($L$119+ROUNDDOWN(($A58*IF(501&lt;=$A58,$L$128,IF(101&lt;=$A58,$L$127,IF(51&lt;=$A58,$L$126,IF(31&lt;=$A58,$L$125,IF(21&lt;=$A58,$L$124,IF(11&lt;=$A58,$L$123,IF(1&lt;=$A58,$L$122,0)))))))),0))*1.1,0)</f>
        <v>47616</v>
      </c>
      <c r="L58" s="95">
        <f t="shared" si="12"/>
        <v>10721</v>
      </c>
      <c r="M58" s="96">
        <f t="shared" si="13"/>
        <v>58337</v>
      </c>
      <c r="N58" s="97">
        <f t="shared" si="14"/>
        <v>2921</v>
      </c>
      <c r="O58" s="98">
        <f t="shared" si="15"/>
        <v>687</v>
      </c>
      <c r="P58" s="99">
        <f t="shared" si="16"/>
        <v>3608</v>
      </c>
      <c r="Q58" s="100">
        <f>ROUNDDOWN(($R$119+ROUNDDOWN(($A58*IF(501&lt;=$A58,$R$128,IF(101&lt;=$A58,$R$127,IF(51&lt;=$A58,$R$126,IF(31&lt;=$A58,$R$125,IF(21&lt;=$A58,$R$124,IF(11&lt;=$A58,$R$123,IF(1&lt;=$A58,$R$122,0)))))))),0))*1.1,0)</f>
        <v>50105</v>
      </c>
      <c r="R58" s="101">
        <f t="shared" si="17"/>
        <v>11286</v>
      </c>
      <c r="S58" s="102">
        <f t="shared" si="18"/>
        <v>61391</v>
      </c>
      <c r="T58" s="103">
        <f t="shared" si="19"/>
        <v>2489</v>
      </c>
      <c r="U58" s="104">
        <f t="shared" si="19"/>
        <v>565</v>
      </c>
      <c r="V58" s="105">
        <f t="shared" si="19"/>
        <v>3054</v>
      </c>
      <c r="W58" s="106">
        <f t="shared" si="20"/>
        <v>8332</v>
      </c>
      <c r="X58" s="86">
        <f t="shared" si="20"/>
        <v>1881</v>
      </c>
      <c r="Y58" s="87">
        <f t="shared" si="20"/>
        <v>10213</v>
      </c>
      <c r="Z58" s="107">
        <f t="shared" si="21"/>
        <v>1.1994589806813014</v>
      </c>
      <c r="AA58" s="83">
        <f t="shared" si="21"/>
        <v>1.2</v>
      </c>
      <c r="AB58" s="83">
        <f t="shared" si="21"/>
        <v>1.1995584040017195</v>
      </c>
    </row>
    <row r="59" spans="1:28" s="57" customFormat="1" ht="18" customHeight="1" x14ac:dyDescent="0.25">
      <c r="A59" s="84">
        <v>54</v>
      </c>
      <c r="B59" s="85">
        <f>ROUNDDOWN(($C$119+ROUNDDOWN(($A59*IF(501&lt;=$A59,$C$128,IF(101&lt;=$A59,$C$127,IF(51&lt;=$A59,$C$126,IF(31&lt;=$A59,$C$125,IF(21&lt;=$A59,$C$124,IF(11&lt;=$A59,$C$123,IF(1&lt;=$A59,$C$122,0)))))))),0))*1.1,0)</f>
        <v>41962</v>
      </c>
      <c r="C59" s="106">
        <f t="shared" si="5"/>
        <v>9570</v>
      </c>
      <c r="D59" s="111">
        <f t="shared" si="6"/>
        <v>51532</v>
      </c>
      <c r="E59" s="88">
        <f>ROUNDDOWN(($F$119+ROUNDDOWN(($A59*IF(501&lt;=$A59,$F$128,IF(101&lt;=$A59,$F$127,IF(51&lt;=$A59,$F$126,IF(31&lt;=$A59,$F$125,IF(21&lt;=$A59,$F$124,IF(11&lt;=$A59,$F$123,IF(1&lt;=$A59,$F$122,0)))))))),0))*1.1,0)</f>
        <v>44897</v>
      </c>
      <c r="F59" s="89">
        <f t="shared" si="7"/>
        <v>10210</v>
      </c>
      <c r="G59" s="90">
        <f t="shared" si="8"/>
        <v>55107</v>
      </c>
      <c r="H59" s="91">
        <f t="shared" si="9"/>
        <v>2935</v>
      </c>
      <c r="I59" s="92">
        <f t="shared" si="10"/>
        <v>640</v>
      </c>
      <c r="J59" s="93">
        <f t="shared" si="11"/>
        <v>3575</v>
      </c>
      <c r="K59" s="94">
        <f>ROUNDDOWN(($L$119+ROUNDDOWN(($A59*IF(501&lt;=$A59,$L$128,IF(101&lt;=$A59,$L$127,IF(51&lt;=$A59,$L$126,IF(31&lt;=$A59,$L$125,IF(21&lt;=$A59,$L$124,IF(11&lt;=$A59,$L$123,IF(1&lt;=$A59,$L$122,0)))))))),0))*1.1,0)</f>
        <v>47832</v>
      </c>
      <c r="L59" s="95">
        <f t="shared" si="12"/>
        <v>10909</v>
      </c>
      <c r="M59" s="96">
        <f t="shared" si="13"/>
        <v>58741</v>
      </c>
      <c r="N59" s="97">
        <f t="shared" si="14"/>
        <v>2935</v>
      </c>
      <c r="O59" s="98">
        <f t="shared" si="15"/>
        <v>699</v>
      </c>
      <c r="P59" s="99">
        <f t="shared" si="16"/>
        <v>3634</v>
      </c>
      <c r="Q59" s="100">
        <f>ROUNDDOWN(($R$119+ROUNDDOWN(($A59*IF(501&lt;=$A59,$R$128,IF(101&lt;=$A59,$R$127,IF(51&lt;=$A59,$R$126,IF(31&lt;=$A59,$R$125,IF(21&lt;=$A59,$R$124,IF(11&lt;=$A59,$R$123,IF(1&lt;=$A59,$R$122,0)))))))),0))*1.1,0)</f>
        <v>50331</v>
      </c>
      <c r="R59" s="101">
        <f t="shared" si="17"/>
        <v>11484</v>
      </c>
      <c r="S59" s="102">
        <f t="shared" si="18"/>
        <v>61815</v>
      </c>
      <c r="T59" s="103">
        <f t="shared" si="19"/>
        <v>2499</v>
      </c>
      <c r="U59" s="104">
        <f t="shared" si="19"/>
        <v>575</v>
      </c>
      <c r="V59" s="105">
        <f t="shared" si="19"/>
        <v>3074</v>
      </c>
      <c r="W59" s="106">
        <f t="shared" si="20"/>
        <v>8369</v>
      </c>
      <c r="X59" s="86">
        <f t="shared" si="20"/>
        <v>1914</v>
      </c>
      <c r="Y59" s="87">
        <f t="shared" si="20"/>
        <v>10283</v>
      </c>
      <c r="Z59" s="107">
        <f t="shared" si="21"/>
        <v>1.1994423526047375</v>
      </c>
      <c r="AA59" s="83">
        <f t="shared" si="21"/>
        <v>1.2</v>
      </c>
      <c r="AB59" s="83">
        <f t="shared" si="21"/>
        <v>1.1995459132189707</v>
      </c>
    </row>
    <row r="60" spans="1:28" s="57" customFormat="1" ht="18" customHeight="1" x14ac:dyDescent="0.25">
      <c r="A60" s="84">
        <v>55</v>
      </c>
      <c r="B60" s="85">
        <f>ROUNDDOWN(($C$119+ROUNDDOWN(($A60*IF(501&lt;=$A60,$C$128,IF(101&lt;=$A60,$C$127,IF(51&lt;=$A60,$C$126,IF(31&lt;=$A60,$C$125,IF(21&lt;=$A60,$C$124,IF(11&lt;=$A60,$C$123,IF(1&lt;=$A60,$C$122,0)))))))),0))*1.1,0)</f>
        <v>42152</v>
      </c>
      <c r="C60" s="106">
        <f t="shared" si="5"/>
        <v>9735</v>
      </c>
      <c r="D60" s="111">
        <f t="shared" si="6"/>
        <v>51887</v>
      </c>
      <c r="E60" s="88">
        <f>ROUNDDOWN(($F$119+ROUNDDOWN(($A60*IF(501&lt;=$A60,$F$128,IF(101&lt;=$A60,$F$127,IF(51&lt;=$A60,$F$126,IF(31&lt;=$A60,$F$125,IF(21&lt;=$A60,$F$124,IF(11&lt;=$A60,$F$123,IF(1&lt;=$A60,$F$122,0)))))))),0))*1.1,0)</f>
        <v>45100</v>
      </c>
      <c r="F60" s="89">
        <f t="shared" si="7"/>
        <v>10386</v>
      </c>
      <c r="G60" s="90">
        <f t="shared" si="8"/>
        <v>55486</v>
      </c>
      <c r="H60" s="91">
        <f t="shared" si="9"/>
        <v>2948</v>
      </c>
      <c r="I60" s="92">
        <f t="shared" si="10"/>
        <v>651</v>
      </c>
      <c r="J60" s="93">
        <f t="shared" si="11"/>
        <v>3599</v>
      </c>
      <c r="K60" s="94">
        <f>ROUNDDOWN(($L$119+ROUNDDOWN(($A60*IF(501&lt;=$A60,$L$128,IF(101&lt;=$A60,$L$127,IF(51&lt;=$A60,$L$126,IF(31&lt;=$A60,$L$125,IF(21&lt;=$A60,$L$124,IF(11&lt;=$A60,$L$123,IF(1&lt;=$A60,$L$122,0)))))))),0))*1.1,0)</f>
        <v>48048</v>
      </c>
      <c r="L60" s="95">
        <f t="shared" si="12"/>
        <v>11097</v>
      </c>
      <c r="M60" s="96">
        <f t="shared" si="13"/>
        <v>59145</v>
      </c>
      <c r="N60" s="97">
        <f t="shared" si="14"/>
        <v>2948</v>
      </c>
      <c r="O60" s="98">
        <f t="shared" si="15"/>
        <v>711</v>
      </c>
      <c r="P60" s="99">
        <f t="shared" si="16"/>
        <v>3659</v>
      </c>
      <c r="Q60" s="100">
        <f>ROUNDDOWN(($R$119+ROUNDDOWN(($A60*IF(501&lt;=$A60,$R$128,IF(101&lt;=$A60,$R$127,IF(51&lt;=$A60,$R$126,IF(31&lt;=$A60,$R$125,IF(21&lt;=$A60,$R$124,IF(11&lt;=$A60,$R$123,IF(1&lt;=$A60,$R$122,0)))))))),0))*1.1,0)</f>
        <v>50558</v>
      </c>
      <c r="R60" s="101">
        <f t="shared" si="17"/>
        <v>11682</v>
      </c>
      <c r="S60" s="102">
        <f t="shared" si="18"/>
        <v>62240</v>
      </c>
      <c r="T60" s="103">
        <f t="shared" si="19"/>
        <v>2510</v>
      </c>
      <c r="U60" s="104">
        <f t="shared" si="19"/>
        <v>585</v>
      </c>
      <c r="V60" s="105">
        <f t="shared" si="19"/>
        <v>3095</v>
      </c>
      <c r="W60" s="106">
        <f t="shared" si="20"/>
        <v>8406</v>
      </c>
      <c r="X60" s="86">
        <f t="shared" si="20"/>
        <v>1947</v>
      </c>
      <c r="Y60" s="87">
        <f t="shared" si="20"/>
        <v>10353</v>
      </c>
      <c r="Z60" s="107">
        <f t="shared" si="21"/>
        <v>1.1994211425317898</v>
      </c>
      <c r="AA60" s="83">
        <f t="shared" si="21"/>
        <v>1.2</v>
      </c>
      <c r="AB60" s="83">
        <f t="shared" si="21"/>
        <v>1.1995297473355562</v>
      </c>
    </row>
    <row r="61" spans="1:28" s="57" customFormat="1" ht="18" customHeight="1" x14ac:dyDescent="0.25">
      <c r="A61" s="84">
        <v>56</v>
      </c>
      <c r="B61" s="85">
        <f>ROUNDDOWN(($C$119+ROUNDDOWN(($A61*IF(501&lt;=$A61,$C$128,IF(101&lt;=$A61,$C$127,IF(51&lt;=$A61,$C$126,IF(31&lt;=$A61,$C$125,IF(21&lt;=$A61,$C$124,IF(11&lt;=$A61,$C$123,IF(1&lt;=$A61,$C$122,0)))))))),0))*1.1,0)</f>
        <v>42341</v>
      </c>
      <c r="C61" s="106">
        <f t="shared" si="5"/>
        <v>9900</v>
      </c>
      <c r="D61" s="111">
        <f t="shared" si="6"/>
        <v>52241</v>
      </c>
      <c r="E61" s="88">
        <f>ROUNDDOWN(($F$119+ROUNDDOWN(($A61*IF(501&lt;=$A61,$F$128,IF(101&lt;=$A61,$F$127,IF(51&lt;=$A61,$F$126,IF(31&lt;=$A61,$F$125,IF(21&lt;=$A61,$F$124,IF(11&lt;=$A61,$F$123,IF(1&lt;=$A61,$F$122,0)))))))),0))*1.1,0)</f>
        <v>45302</v>
      </c>
      <c r="F61" s="89">
        <f t="shared" si="7"/>
        <v>10562</v>
      </c>
      <c r="G61" s="90">
        <f t="shared" si="8"/>
        <v>55864</v>
      </c>
      <c r="H61" s="91">
        <f t="shared" si="9"/>
        <v>2961</v>
      </c>
      <c r="I61" s="92">
        <f t="shared" si="10"/>
        <v>662</v>
      </c>
      <c r="J61" s="93">
        <f t="shared" si="11"/>
        <v>3623</v>
      </c>
      <c r="K61" s="94">
        <f>ROUNDDOWN(($L$119+ROUNDDOWN(($A61*IF(501&lt;=$A61,$L$128,IF(101&lt;=$A61,$L$127,IF(51&lt;=$A61,$L$126,IF(31&lt;=$A61,$L$125,IF(21&lt;=$A61,$L$124,IF(11&lt;=$A61,$L$123,IF(1&lt;=$A61,$L$122,0)))))))),0))*1.1,0)</f>
        <v>48263</v>
      </c>
      <c r="L61" s="95">
        <f t="shared" si="12"/>
        <v>11286</v>
      </c>
      <c r="M61" s="96">
        <f t="shared" si="13"/>
        <v>59549</v>
      </c>
      <c r="N61" s="97">
        <f t="shared" si="14"/>
        <v>2961</v>
      </c>
      <c r="O61" s="98">
        <f t="shared" si="15"/>
        <v>724</v>
      </c>
      <c r="P61" s="99">
        <f t="shared" si="16"/>
        <v>3685</v>
      </c>
      <c r="Q61" s="100">
        <f>ROUNDDOWN(($R$119+ROUNDDOWN(($A61*IF(501&lt;=$A61,$R$128,IF(101&lt;=$A61,$R$127,IF(51&lt;=$A61,$R$126,IF(31&lt;=$A61,$R$125,IF(21&lt;=$A61,$R$124,IF(11&lt;=$A61,$R$123,IF(1&lt;=$A61,$R$122,0)))))))),0))*1.1,0)</f>
        <v>50784</v>
      </c>
      <c r="R61" s="101">
        <f t="shared" si="17"/>
        <v>11880</v>
      </c>
      <c r="S61" s="102">
        <f t="shared" si="18"/>
        <v>62664</v>
      </c>
      <c r="T61" s="103">
        <f t="shared" si="19"/>
        <v>2521</v>
      </c>
      <c r="U61" s="104">
        <f t="shared" si="19"/>
        <v>594</v>
      </c>
      <c r="V61" s="105">
        <f t="shared" si="19"/>
        <v>3115</v>
      </c>
      <c r="W61" s="106">
        <f t="shared" si="20"/>
        <v>8443</v>
      </c>
      <c r="X61" s="86">
        <f t="shared" si="20"/>
        <v>1980</v>
      </c>
      <c r="Y61" s="87">
        <f t="shared" si="20"/>
        <v>10423</v>
      </c>
      <c r="Z61" s="107">
        <f t="shared" si="21"/>
        <v>1.199404832195744</v>
      </c>
      <c r="AA61" s="83">
        <f t="shared" si="21"/>
        <v>1.2</v>
      </c>
      <c r="AB61" s="83">
        <f t="shared" si="21"/>
        <v>1.1995176202599491</v>
      </c>
    </row>
    <row r="62" spans="1:28" s="57" customFormat="1" ht="18" customHeight="1" x14ac:dyDescent="0.25">
      <c r="A62" s="84">
        <v>57</v>
      </c>
      <c r="B62" s="85">
        <f>ROUNDDOWN(($C$119+ROUNDDOWN(($A62*IF(501&lt;=$A62,$C$128,IF(101&lt;=$A62,$C$127,IF(51&lt;=$A62,$C$126,IF(31&lt;=$A62,$C$125,IF(21&lt;=$A62,$C$124,IF(11&lt;=$A62,$C$123,IF(1&lt;=$A62,$C$122,0)))))))),0))*1.1,0)</f>
        <v>42530</v>
      </c>
      <c r="C62" s="106">
        <f t="shared" si="5"/>
        <v>10065</v>
      </c>
      <c r="D62" s="111">
        <f t="shared" si="6"/>
        <v>52595</v>
      </c>
      <c r="E62" s="88">
        <f>ROUNDDOWN(($F$119+ROUNDDOWN(($A62*IF(501&lt;=$A62,$F$128,IF(101&lt;=$A62,$F$127,IF(51&lt;=$A62,$F$126,IF(31&lt;=$A62,$F$125,IF(21&lt;=$A62,$F$124,IF(11&lt;=$A62,$F$123,IF(1&lt;=$A62,$F$122,0)))))))),0))*1.1,0)</f>
        <v>45504</v>
      </c>
      <c r="F62" s="89">
        <f t="shared" si="7"/>
        <v>10738</v>
      </c>
      <c r="G62" s="90">
        <f t="shared" si="8"/>
        <v>56242</v>
      </c>
      <c r="H62" s="91">
        <f t="shared" si="9"/>
        <v>2974</v>
      </c>
      <c r="I62" s="92">
        <f t="shared" si="10"/>
        <v>673</v>
      </c>
      <c r="J62" s="93">
        <f t="shared" si="11"/>
        <v>3647</v>
      </c>
      <c r="K62" s="94">
        <f>ROUNDDOWN(($L$119+ROUNDDOWN(($A62*IF(501&lt;=$A62,$L$128,IF(101&lt;=$A62,$L$127,IF(51&lt;=$A62,$L$126,IF(31&lt;=$A62,$L$125,IF(21&lt;=$A62,$L$124,IF(11&lt;=$A62,$L$123,IF(1&lt;=$A62,$L$122,0)))))))),0))*1.1,0)</f>
        <v>48479</v>
      </c>
      <c r="L62" s="95">
        <f t="shared" si="12"/>
        <v>11474</v>
      </c>
      <c r="M62" s="96">
        <f t="shared" si="13"/>
        <v>59953</v>
      </c>
      <c r="N62" s="97">
        <f t="shared" si="14"/>
        <v>2975</v>
      </c>
      <c r="O62" s="98">
        <f t="shared" si="15"/>
        <v>736</v>
      </c>
      <c r="P62" s="99">
        <f t="shared" si="16"/>
        <v>3711</v>
      </c>
      <c r="Q62" s="100">
        <f>ROUNDDOWN(($R$119+ROUNDDOWN(($A62*IF(501&lt;=$A62,$R$128,IF(101&lt;=$A62,$R$127,IF(51&lt;=$A62,$R$126,IF(31&lt;=$A62,$R$125,IF(21&lt;=$A62,$R$124,IF(11&lt;=$A62,$R$123,IF(1&lt;=$A62,$R$122,0)))))))),0))*1.1,0)</f>
        <v>51011</v>
      </c>
      <c r="R62" s="101">
        <f t="shared" si="17"/>
        <v>12078</v>
      </c>
      <c r="S62" s="102">
        <f t="shared" si="18"/>
        <v>63089</v>
      </c>
      <c r="T62" s="103">
        <f t="shared" si="19"/>
        <v>2532</v>
      </c>
      <c r="U62" s="104">
        <f t="shared" si="19"/>
        <v>604</v>
      </c>
      <c r="V62" s="105">
        <f t="shared" si="19"/>
        <v>3136</v>
      </c>
      <c r="W62" s="106">
        <f t="shared" si="20"/>
        <v>8481</v>
      </c>
      <c r="X62" s="86">
        <f t="shared" si="20"/>
        <v>2013</v>
      </c>
      <c r="Y62" s="87">
        <f t="shared" si="20"/>
        <v>10494</v>
      </c>
      <c r="Z62" s="107">
        <f t="shared" si="21"/>
        <v>1.1994121796379027</v>
      </c>
      <c r="AA62" s="83">
        <f t="shared" si="21"/>
        <v>1.2</v>
      </c>
      <c r="AB62" s="83">
        <f t="shared" si="21"/>
        <v>1.1995246696454036</v>
      </c>
    </row>
    <row r="63" spans="1:28" s="57" customFormat="1" ht="18" customHeight="1" x14ac:dyDescent="0.25">
      <c r="A63" s="84">
        <v>58</v>
      </c>
      <c r="B63" s="85">
        <f>ROUNDDOWN(($C$119+ROUNDDOWN(($A63*IF(501&lt;=$A63,$C$128,IF(101&lt;=$A63,$C$127,IF(51&lt;=$A63,$C$126,IF(31&lt;=$A63,$C$125,IF(21&lt;=$A63,$C$124,IF(11&lt;=$A63,$C$123,IF(1&lt;=$A63,$C$122,0)))))))),0))*1.1,0)</f>
        <v>42719</v>
      </c>
      <c r="C63" s="106">
        <f t="shared" si="5"/>
        <v>10230</v>
      </c>
      <c r="D63" s="111">
        <f t="shared" si="6"/>
        <v>52949</v>
      </c>
      <c r="E63" s="88">
        <f>ROUNDDOWN(($F$119+ROUNDDOWN(($A63*IF(501&lt;=$A63,$F$128,IF(101&lt;=$A63,$F$127,IF(51&lt;=$A63,$F$126,IF(31&lt;=$A63,$F$125,IF(21&lt;=$A63,$F$124,IF(11&lt;=$A63,$F$123,IF(1&lt;=$A63,$F$122,0)))))))),0))*1.1,0)</f>
        <v>45707</v>
      </c>
      <c r="F63" s="89">
        <f t="shared" si="7"/>
        <v>10914</v>
      </c>
      <c r="G63" s="90">
        <f t="shared" si="8"/>
        <v>56621</v>
      </c>
      <c r="H63" s="91">
        <f t="shared" si="9"/>
        <v>2988</v>
      </c>
      <c r="I63" s="92">
        <f t="shared" si="10"/>
        <v>684</v>
      </c>
      <c r="J63" s="93">
        <f t="shared" si="11"/>
        <v>3672</v>
      </c>
      <c r="K63" s="94">
        <f>ROUNDDOWN(($L$119+ROUNDDOWN(($A63*IF(501&lt;=$A63,$L$128,IF(101&lt;=$A63,$L$127,IF(51&lt;=$A63,$L$126,IF(31&lt;=$A63,$L$125,IF(21&lt;=$A63,$L$124,IF(11&lt;=$A63,$L$123,IF(1&lt;=$A63,$L$122,0)))))))),0))*1.1,0)</f>
        <v>48694</v>
      </c>
      <c r="L63" s="95">
        <f t="shared" si="12"/>
        <v>11662</v>
      </c>
      <c r="M63" s="96">
        <f t="shared" si="13"/>
        <v>60356</v>
      </c>
      <c r="N63" s="97">
        <f t="shared" si="14"/>
        <v>2987</v>
      </c>
      <c r="O63" s="98">
        <f t="shared" si="15"/>
        <v>748</v>
      </c>
      <c r="P63" s="99">
        <f t="shared" si="16"/>
        <v>3735</v>
      </c>
      <c r="Q63" s="100">
        <f>ROUNDDOWN(($R$119+ROUNDDOWN(($A63*IF(501&lt;=$A63,$R$128,IF(101&lt;=$A63,$R$127,IF(51&lt;=$A63,$R$126,IF(31&lt;=$A63,$R$125,IF(21&lt;=$A63,$R$124,IF(11&lt;=$A63,$R$123,IF(1&lt;=$A63,$R$122,0)))))))),0))*1.1,0)</f>
        <v>51238</v>
      </c>
      <c r="R63" s="101">
        <f t="shared" si="17"/>
        <v>12276</v>
      </c>
      <c r="S63" s="102">
        <f t="shared" si="18"/>
        <v>63514</v>
      </c>
      <c r="T63" s="103">
        <f t="shared" si="19"/>
        <v>2544</v>
      </c>
      <c r="U63" s="104">
        <f t="shared" si="19"/>
        <v>614</v>
      </c>
      <c r="V63" s="105">
        <f t="shared" si="19"/>
        <v>3158</v>
      </c>
      <c r="W63" s="106">
        <f t="shared" si="20"/>
        <v>8519</v>
      </c>
      <c r="X63" s="86">
        <f t="shared" si="20"/>
        <v>2046</v>
      </c>
      <c r="Y63" s="87">
        <f t="shared" si="20"/>
        <v>10565</v>
      </c>
      <c r="Z63" s="107">
        <f t="shared" si="21"/>
        <v>1.1994194620660596</v>
      </c>
      <c r="AA63" s="83">
        <f t="shared" si="21"/>
        <v>1.2</v>
      </c>
      <c r="AB63" s="83">
        <f t="shared" si="21"/>
        <v>1.1995316247710062</v>
      </c>
    </row>
    <row r="64" spans="1:28" s="57" customFormat="1" ht="18" customHeight="1" x14ac:dyDescent="0.25">
      <c r="A64" s="84">
        <v>59</v>
      </c>
      <c r="B64" s="85">
        <f>ROUNDDOWN(($C$119+ROUNDDOWN(($A64*IF(501&lt;=$A64,$C$128,IF(101&lt;=$A64,$C$127,IF(51&lt;=$A64,$C$126,IF(31&lt;=$A64,$C$125,IF(21&lt;=$A64,$C$124,IF(11&lt;=$A64,$C$123,IF(1&lt;=$A64,$C$122,0)))))))),0))*1.1,0)</f>
        <v>42908</v>
      </c>
      <c r="C64" s="106">
        <f t="shared" si="5"/>
        <v>10395</v>
      </c>
      <c r="D64" s="111">
        <f t="shared" si="6"/>
        <v>53303</v>
      </c>
      <c r="E64" s="88">
        <f>ROUNDDOWN(($F$119+ROUNDDOWN(($A64*IF(501&lt;=$A64,$F$128,IF(101&lt;=$A64,$F$127,IF(51&lt;=$A64,$F$126,IF(31&lt;=$A64,$F$125,IF(21&lt;=$A64,$F$124,IF(11&lt;=$A64,$F$123,IF(1&lt;=$A64,$F$122,0)))))))),0))*1.1,0)</f>
        <v>45909</v>
      </c>
      <c r="F64" s="89">
        <f t="shared" si="7"/>
        <v>11090</v>
      </c>
      <c r="G64" s="90">
        <f t="shared" si="8"/>
        <v>56999</v>
      </c>
      <c r="H64" s="91">
        <f t="shared" si="9"/>
        <v>3001</v>
      </c>
      <c r="I64" s="92">
        <f t="shared" si="10"/>
        <v>695</v>
      </c>
      <c r="J64" s="93">
        <f t="shared" si="11"/>
        <v>3696</v>
      </c>
      <c r="K64" s="94">
        <f>ROUNDDOWN(($L$119+ROUNDDOWN(($A64*IF(501&lt;=$A64,$L$128,IF(101&lt;=$A64,$L$127,IF(51&lt;=$A64,$L$126,IF(31&lt;=$A64,$L$125,IF(21&lt;=$A64,$L$124,IF(11&lt;=$A64,$L$123,IF(1&lt;=$A64,$L$122,0)))))))),0))*1.1,0)</f>
        <v>48910</v>
      </c>
      <c r="L64" s="95">
        <f t="shared" si="12"/>
        <v>11850</v>
      </c>
      <c r="M64" s="96">
        <f t="shared" si="13"/>
        <v>60760</v>
      </c>
      <c r="N64" s="97">
        <f t="shared" si="14"/>
        <v>3001</v>
      </c>
      <c r="O64" s="98">
        <f t="shared" si="15"/>
        <v>760</v>
      </c>
      <c r="P64" s="99">
        <f t="shared" si="16"/>
        <v>3761</v>
      </c>
      <c r="Q64" s="100">
        <f>ROUNDDOWN(($R$119+ROUNDDOWN(($A64*IF(501&lt;=$A64,$R$128,IF(101&lt;=$A64,$R$127,IF(51&lt;=$A64,$R$126,IF(31&lt;=$A64,$R$125,IF(21&lt;=$A64,$R$124,IF(11&lt;=$A64,$R$123,IF(1&lt;=$A64,$R$122,0)))))))),0))*1.1,0)</f>
        <v>51464</v>
      </c>
      <c r="R64" s="101">
        <f t="shared" si="17"/>
        <v>12474</v>
      </c>
      <c r="S64" s="102">
        <f t="shared" si="18"/>
        <v>63938</v>
      </c>
      <c r="T64" s="103">
        <f t="shared" si="19"/>
        <v>2554</v>
      </c>
      <c r="U64" s="104">
        <f t="shared" si="19"/>
        <v>624</v>
      </c>
      <c r="V64" s="105">
        <f t="shared" si="19"/>
        <v>3178</v>
      </c>
      <c r="W64" s="106">
        <f t="shared" si="20"/>
        <v>8556</v>
      </c>
      <c r="X64" s="86">
        <f t="shared" si="20"/>
        <v>2079</v>
      </c>
      <c r="Y64" s="87">
        <f t="shared" si="20"/>
        <v>10635</v>
      </c>
      <c r="Z64" s="107">
        <f t="shared" si="21"/>
        <v>1.1994033746620676</v>
      </c>
      <c r="AA64" s="83">
        <f t="shared" si="21"/>
        <v>1.2</v>
      </c>
      <c r="AB64" s="83">
        <f t="shared" si="21"/>
        <v>1.1995197268446429</v>
      </c>
    </row>
    <row r="65" spans="1:28" s="57" customFormat="1" ht="18" customHeight="1" x14ac:dyDescent="0.25">
      <c r="A65" s="84">
        <v>60</v>
      </c>
      <c r="B65" s="85">
        <f>ROUNDDOWN(($C$119+ROUNDDOWN(($A65*IF(501&lt;=$A65,$C$128,IF(101&lt;=$A65,$C$127,IF(51&lt;=$A65,$C$126,IF(31&lt;=$A65,$C$125,IF(21&lt;=$A65,$C$124,IF(11&lt;=$A65,$C$123,IF(1&lt;=$A65,$C$122,0)))))))),0))*1.1,0)</f>
        <v>43098</v>
      </c>
      <c r="C65" s="106">
        <f t="shared" si="5"/>
        <v>10560</v>
      </c>
      <c r="D65" s="111">
        <f t="shared" si="6"/>
        <v>53658</v>
      </c>
      <c r="E65" s="88">
        <f>ROUNDDOWN(($F$119+ROUNDDOWN(($A65*IF(501&lt;=$A65,$F$128,IF(101&lt;=$A65,$F$127,IF(51&lt;=$A65,$F$126,IF(31&lt;=$A65,$F$125,IF(21&lt;=$A65,$F$124,IF(11&lt;=$A65,$F$123,IF(1&lt;=$A65,$F$122,0)))))))),0))*1.1,0)</f>
        <v>46112</v>
      </c>
      <c r="F65" s="89">
        <f t="shared" si="7"/>
        <v>11266</v>
      </c>
      <c r="G65" s="90">
        <f t="shared" si="8"/>
        <v>57378</v>
      </c>
      <c r="H65" s="91">
        <f t="shared" si="9"/>
        <v>3014</v>
      </c>
      <c r="I65" s="92">
        <f t="shared" si="10"/>
        <v>706</v>
      </c>
      <c r="J65" s="93">
        <f t="shared" si="11"/>
        <v>3720</v>
      </c>
      <c r="K65" s="94">
        <f>ROUNDDOWN(($L$119+ROUNDDOWN(($A65*IF(501&lt;=$A65,$L$128,IF(101&lt;=$A65,$L$127,IF(51&lt;=$A65,$L$126,IF(31&lt;=$A65,$L$125,IF(21&lt;=$A65,$L$124,IF(11&lt;=$A65,$L$123,IF(1&lt;=$A65,$L$122,0)))))))),0))*1.1,0)</f>
        <v>49126</v>
      </c>
      <c r="L65" s="95">
        <f t="shared" si="12"/>
        <v>12038</v>
      </c>
      <c r="M65" s="96">
        <f t="shared" si="13"/>
        <v>61164</v>
      </c>
      <c r="N65" s="97">
        <f t="shared" si="14"/>
        <v>3014</v>
      </c>
      <c r="O65" s="98">
        <f t="shared" si="15"/>
        <v>772</v>
      </c>
      <c r="P65" s="99">
        <f t="shared" si="16"/>
        <v>3786</v>
      </c>
      <c r="Q65" s="100">
        <f>ROUNDDOWN(($R$119+ROUNDDOWN(($A65*IF(501&lt;=$A65,$R$128,IF(101&lt;=$A65,$R$127,IF(51&lt;=$A65,$R$126,IF(31&lt;=$A65,$R$125,IF(21&lt;=$A65,$R$124,IF(11&lt;=$A65,$R$123,IF(1&lt;=$A65,$R$122,0)))))))),0))*1.1,0)</f>
        <v>51691</v>
      </c>
      <c r="R65" s="101">
        <f t="shared" si="17"/>
        <v>12672</v>
      </c>
      <c r="S65" s="102">
        <f t="shared" si="18"/>
        <v>64363</v>
      </c>
      <c r="T65" s="103">
        <f t="shared" si="19"/>
        <v>2565</v>
      </c>
      <c r="U65" s="104">
        <f t="shared" si="19"/>
        <v>634</v>
      </c>
      <c r="V65" s="105">
        <f t="shared" si="19"/>
        <v>3199</v>
      </c>
      <c r="W65" s="106">
        <f t="shared" si="20"/>
        <v>8593</v>
      </c>
      <c r="X65" s="86">
        <f t="shared" si="20"/>
        <v>2112</v>
      </c>
      <c r="Y65" s="87">
        <f t="shared" si="20"/>
        <v>10705</v>
      </c>
      <c r="Z65" s="107">
        <f t="shared" si="21"/>
        <v>1.199382801986171</v>
      </c>
      <c r="AA65" s="83">
        <f t="shared" si="21"/>
        <v>1.2</v>
      </c>
      <c r="AB65" s="83">
        <f t="shared" si="21"/>
        <v>1.1995042677699503</v>
      </c>
    </row>
    <row r="66" spans="1:28" s="57" customFormat="1" ht="18" customHeight="1" x14ac:dyDescent="0.25">
      <c r="A66" s="84">
        <v>61</v>
      </c>
      <c r="B66" s="85">
        <f>ROUNDDOWN(($C$119+ROUNDDOWN(($A66*IF(501&lt;=$A66,$C$128,IF(101&lt;=$A66,$C$127,IF(51&lt;=$A66,$C$126,IF(31&lt;=$A66,$C$125,IF(21&lt;=$A66,$C$124,IF(11&lt;=$A66,$C$123,IF(1&lt;=$A66,$C$122,0)))))))),0))*1.1,0)</f>
        <v>43287</v>
      </c>
      <c r="C66" s="106">
        <f t="shared" si="5"/>
        <v>10725</v>
      </c>
      <c r="D66" s="111">
        <f t="shared" si="6"/>
        <v>54012</v>
      </c>
      <c r="E66" s="88">
        <f>ROUNDDOWN(($F$119+ROUNDDOWN(($A66*IF(501&lt;=$A66,$F$128,IF(101&lt;=$A66,$F$127,IF(51&lt;=$A66,$F$126,IF(31&lt;=$A66,$F$125,IF(21&lt;=$A66,$F$124,IF(11&lt;=$A66,$F$123,IF(1&lt;=$A66,$F$122,0)))))))),0))*1.1,0)</f>
        <v>46314</v>
      </c>
      <c r="F66" s="89">
        <f t="shared" si="7"/>
        <v>11442</v>
      </c>
      <c r="G66" s="90">
        <f t="shared" si="8"/>
        <v>57756</v>
      </c>
      <c r="H66" s="91">
        <f t="shared" si="9"/>
        <v>3027</v>
      </c>
      <c r="I66" s="92">
        <f t="shared" si="10"/>
        <v>717</v>
      </c>
      <c r="J66" s="93">
        <f t="shared" si="11"/>
        <v>3744</v>
      </c>
      <c r="K66" s="94">
        <f>ROUNDDOWN(($L$119+ROUNDDOWN(($A66*IF(501&lt;=$A66,$L$128,IF(101&lt;=$A66,$L$127,IF(51&lt;=$A66,$L$126,IF(31&lt;=$A66,$L$125,IF(21&lt;=$A66,$L$124,IF(11&lt;=$A66,$L$123,IF(1&lt;=$A66,$L$122,0)))))))),0))*1.1,0)</f>
        <v>49341</v>
      </c>
      <c r="L66" s="95">
        <f t="shared" si="12"/>
        <v>12226</v>
      </c>
      <c r="M66" s="96">
        <f t="shared" si="13"/>
        <v>61567</v>
      </c>
      <c r="N66" s="97">
        <f t="shared" si="14"/>
        <v>3027</v>
      </c>
      <c r="O66" s="98">
        <f t="shared" si="15"/>
        <v>784</v>
      </c>
      <c r="P66" s="99">
        <f t="shared" si="16"/>
        <v>3811</v>
      </c>
      <c r="Q66" s="100">
        <f>ROUNDDOWN(($R$119+ROUNDDOWN(($A66*IF(501&lt;=$A66,$R$128,IF(101&lt;=$A66,$R$127,IF(51&lt;=$A66,$R$126,IF(31&lt;=$A66,$R$125,IF(21&lt;=$A66,$R$124,IF(11&lt;=$A66,$R$123,IF(1&lt;=$A66,$R$122,0)))))))),0))*1.1,0)</f>
        <v>51917</v>
      </c>
      <c r="R66" s="101">
        <f t="shared" si="17"/>
        <v>12870</v>
      </c>
      <c r="S66" s="102">
        <f t="shared" si="18"/>
        <v>64787</v>
      </c>
      <c r="T66" s="103">
        <f t="shared" si="19"/>
        <v>2576</v>
      </c>
      <c r="U66" s="104">
        <f t="shared" si="19"/>
        <v>644</v>
      </c>
      <c r="V66" s="105">
        <f t="shared" si="19"/>
        <v>3220</v>
      </c>
      <c r="W66" s="106">
        <f t="shared" si="20"/>
        <v>8630</v>
      </c>
      <c r="X66" s="86">
        <f t="shared" si="20"/>
        <v>2145</v>
      </c>
      <c r="Y66" s="87">
        <f t="shared" si="20"/>
        <v>10775</v>
      </c>
      <c r="Z66" s="107">
        <f t="shared" si="21"/>
        <v>1.1993670155011897</v>
      </c>
      <c r="AA66" s="83">
        <f t="shared" si="21"/>
        <v>1.2</v>
      </c>
      <c r="AB66" s="83">
        <f t="shared" si="21"/>
        <v>1.1994927053247426</v>
      </c>
    </row>
    <row r="67" spans="1:28" s="57" customFormat="1" ht="18" customHeight="1" x14ac:dyDescent="0.25">
      <c r="A67" s="84">
        <v>62</v>
      </c>
      <c r="B67" s="85">
        <f>ROUNDDOWN(($C$119+ROUNDDOWN(($A67*IF(501&lt;=$A67,$C$128,IF(101&lt;=$A67,$C$127,IF(51&lt;=$A67,$C$126,IF(31&lt;=$A67,$C$125,IF(21&lt;=$A67,$C$124,IF(11&lt;=$A67,$C$123,IF(1&lt;=$A67,$C$122,0)))))))),0))*1.1,0)</f>
        <v>43476</v>
      </c>
      <c r="C67" s="106">
        <f t="shared" si="5"/>
        <v>10890</v>
      </c>
      <c r="D67" s="111">
        <f t="shared" si="6"/>
        <v>54366</v>
      </c>
      <c r="E67" s="88">
        <f>ROUNDDOWN(($F$119+ROUNDDOWN(($A67*IF(501&lt;=$A67,$F$128,IF(101&lt;=$A67,$F$127,IF(51&lt;=$A67,$F$126,IF(31&lt;=$A67,$F$125,IF(21&lt;=$A67,$F$124,IF(11&lt;=$A67,$F$123,IF(1&lt;=$A67,$F$122,0)))))))),0))*1.1,0)</f>
        <v>46516</v>
      </c>
      <c r="F67" s="89">
        <f t="shared" si="7"/>
        <v>11618</v>
      </c>
      <c r="G67" s="90">
        <f t="shared" si="8"/>
        <v>58134</v>
      </c>
      <c r="H67" s="91">
        <f t="shared" si="9"/>
        <v>3040</v>
      </c>
      <c r="I67" s="92">
        <f t="shared" si="10"/>
        <v>728</v>
      </c>
      <c r="J67" s="93">
        <f t="shared" si="11"/>
        <v>3768</v>
      </c>
      <c r="K67" s="94">
        <f>ROUNDDOWN(($L$119+ROUNDDOWN(($A67*IF(501&lt;=$A67,$L$128,IF(101&lt;=$A67,$L$127,IF(51&lt;=$A67,$L$126,IF(31&lt;=$A67,$L$125,IF(21&lt;=$A67,$L$124,IF(11&lt;=$A67,$L$123,IF(1&lt;=$A67,$L$122,0)))))))),0))*1.1,0)</f>
        <v>49557</v>
      </c>
      <c r="L67" s="95">
        <f t="shared" si="12"/>
        <v>12414</v>
      </c>
      <c r="M67" s="96">
        <f t="shared" si="13"/>
        <v>61971</v>
      </c>
      <c r="N67" s="97">
        <f t="shared" si="14"/>
        <v>3041</v>
      </c>
      <c r="O67" s="98">
        <f t="shared" si="15"/>
        <v>796</v>
      </c>
      <c r="P67" s="99">
        <f t="shared" si="16"/>
        <v>3837</v>
      </c>
      <c r="Q67" s="100">
        <f>ROUNDDOWN(($R$119+ROUNDDOWN(($A67*IF(501&lt;=$A67,$R$128,IF(101&lt;=$A67,$R$127,IF(51&lt;=$A67,$R$126,IF(31&lt;=$A67,$R$125,IF(21&lt;=$A67,$R$124,IF(11&lt;=$A67,$R$123,IF(1&lt;=$A67,$R$122,0)))))))),0))*1.1,0)</f>
        <v>52144</v>
      </c>
      <c r="R67" s="101">
        <f t="shared" si="17"/>
        <v>13068</v>
      </c>
      <c r="S67" s="102">
        <f t="shared" si="18"/>
        <v>65212</v>
      </c>
      <c r="T67" s="103">
        <f t="shared" si="19"/>
        <v>2587</v>
      </c>
      <c r="U67" s="104">
        <f t="shared" si="19"/>
        <v>654</v>
      </c>
      <c r="V67" s="105">
        <f t="shared" si="19"/>
        <v>3241</v>
      </c>
      <c r="W67" s="106">
        <f t="shared" si="20"/>
        <v>8668</v>
      </c>
      <c r="X67" s="86">
        <f t="shared" si="20"/>
        <v>2178</v>
      </c>
      <c r="Y67" s="87">
        <f t="shared" si="20"/>
        <v>10846</v>
      </c>
      <c r="Z67" s="107">
        <f t="shared" si="21"/>
        <v>1.1993743674671082</v>
      </c>
      <c r="AA67" s="83">
        <f t="shared" si="21"/>
        <v>1.2</v>
      </c>
      <c r="AB67" s="83">
        <f t="shared" si="21"/>
        <v>1.1994996873045654</v>
      </c>
    </row>
    <row r="68" spans="1:28" s="57" customFormat="1" ht="18" customHeight="1" x14ac:dyDescent="0.25">
      <c r="A68" s="84">
        <v>63</v>
      </c>
      <c r="B68" s="85">
        <f>ROUNDDOWN(($C$119+ROUNDDOWN(($A68*IF(501&lt;=$A68,$C$128,IF(101&lt;=$A68,$C$127,IF(51&lt;=$A68,$C$126,IF(31&lt;=$A68,$C$125,IF(21&lt;=$A68,$C$124,IF(11&lt;=$A68,$C$123,IF(1&lt;=$A68,$C$122,0)))))))),0))*1.1,0)</f>
        <v>43665</v>
      </c>
      <c r="C68" s="106">
        <f t="shared" si="5"/>
        <v>11055</v>
      </c>
      <c r="D68" s="111">
        <f t="shared" si="6"/>
        <v>54720</v>
      </c>
      <c r="E68" s="88">
        <f>ROUNDDOWN(($F$119+ROUNDDOWN(($A68*IF(501&lt;=$A68,$F$128,IF(101&lt;=$A68,$F$127,IF(51&lt;=$A68,$F$126,IF(31&lt;=$A68,$F$125,IF(21&lt;=$A68,$F$124,IF(11&lt;=$A68,$F$123,IF(1&lt;=$A68,$F$122,0)))))))),0))*1.1,0)</f>
        <v>46719</v>
      </c>
      <c r="F68" s="89">
        <f t="shared" si="7"/>
        <v>11794</v>
      </c>
      <c r="G68" s="90">
        <f t="shared" si="8"/>
        <v>58513</v>
      </c>
      <c r="H68" s="91">
        <f t="shared" si="9"/>
        <v>3054</v>
      </c>
      <c r="I68" s="92">
        <f t="shared" si="10"/>
        <v>739</v>
      </c>
      <c r="J68" s="93">
        <f t="shared" si="11"/>
        <v>3793</v>
      </c>
      <c r="K68" s="94">
        <f>ROUNDDOWN(($L$119+ROUNDDOWN(($A68*IF(501&lt;=$A68,$L$128,IF(101&lt;=$A68,$L$127,IF(51&lt;=$A68,$L$126,IF(31&lt;=$A68,$L$125,IF(21&lt;=$A68,$L$124,IF(11&lt;=$A68,$L$123,IF(1&lt;=$A68,$L$122,0)))))))),0))*1.1,0)</f>
        <v>49772</v>
      </c>
      <c r="L68" s="95">
        <f t="shared" si="12"/>
        <v>12602</v>
      </c>
      <c r="M68" s="96">
        <f t="shared" si="13"/>
        <v>62374</v>
      </c>
      <c r="N68" s="97">
        <f t="shared" si="14"/>
        <v>3053</v>
      </c>
      <c r="O68" s="98">
        <f t="shared" si="15"/>
        <v>808</v>
      </c>
      <c r="P68" s="99">
        <f t="shared" si="16"/>
        <v>3861</v>
      </c>
      <c r="Q68" s="100">
        <f>ROUNDDOWN(($R$119+ROUNDDOWN(($A68*IF(501&lt;=$A68,$R$128,IF(101&lt;=$A68,$R$127,IF(51&lt;=$A68,$R$126,IF(31&lt;=$A68,$R$125,IF(21&lt;=$A68,$R$124,IF(11&lt;=$A68,$R$123,IF(1&lt;=$A68,$R$122,0)))))))),0))*1.1,0)</f>
        <v>52371</v>
      </c>
      <c r="R68" s="101">
        <f t="shared" si="17"/>
        <v>13266</v>
      </c>
      <c r="S68" s="102">
        <f t="shared" si="18"/>
        <v>65637</v>
      </c>
      <c r="T68" s="103">
        <f t="shared" si="19"/>
        <v>2599</v>
      </c>
      <c r="U68" s="104">
        <f t="shared" si="19"/>
        <v>664</v>
      </c>
      <c r="V68" s="105">
        <f t="shared" si="19"/>
        <v>3263</v>
      </c>
      <c r="W68" s="106">
        <f t="shared" si="20"/>
        <v>8706</v>
      </c>
      <c r="X68" s="86">
        <f t="shared" si="20"/>
        <v>2211</v>
      </c>
      <c r="Y68" s="87">
        <f t="shared" si="20"/>
        <v>10917</v>
      </c>
      <c r="Z68" s="107">
        <f t="shared" si="21"/>
        <v>1.199381655788389</v>
      </c>
      <c r="AA68" s="83">
        <f t="shared" si="21"/>
        <v>1.2</v>
      </c>
      <c r="AB68" s="83">
        <f t="shared" si="21"/>
        <v>1.1995065789473685</v>
      </c>
    </row>
    <row r="69" spans="1:28" s="57" customFormat="1" ht="18" customHeight="1" x14ac:dyDescent="0.25">
      <c r="A69" s="84">
        <v>64</v>
      </c>
      <c r="B69" s="85">
        <f>ROUNDDOWN(($C$119+ROUNDDOWN(($A69*IF(501&lt;=$A69,$C$128,IF(101&lt;=$A69,$C$127,IF(51&lt;=$A69,$C$126,IF(31&lt;=$A69,$C$125,IF(21&lt;=$A69,$C$124,IF(11&lt;=$A69,$C$123,IF(1&lt;=$A69,$C$122,0)))))))),0))*1.1,0)</f>
        <v>43854</v>
      </c>
      <c r="C69" s="106">
        <f t="shared" ref="C69:C109" si="22">INT(ROUNDDOWN(IF($A69&lt;=0,0,IF($A69&lt;=10,$C$133,IF($A69&lt;=20,$C$134,IF($A69&lt;=30,$C$135,IF($A69&lt;=50,$C$136,IF($A69&lt;=100,$C$137,IF($A69&lt;=500,$C$138,IF($A69&gt;=501,$C$139,""))))))))*$A69+$C$132,0)*1.1)</f>
        <v>11220</v>
      </c>
      <c r="D69" s="111">
        <f t="shared" ref="D69:D109" si="23">B69+C69</f>
        <v>55074</v>
      </c>
      <c r="E69" s="88">
        <f>ROUNDDOWN(($F$119+ROUNDDOWN(($A69*IF(501&lt;=$A69,$F$128,IF(101&lt;=$A69,$F$127,IF(51&lt;=$A69,$F$126,IF(31&lt;=$A69,$F$125,IF(21&lt;=$A69,$F$124,IF(11&lt;=$A69,$F$123,IF(1&lt;=$A69,$F$122,0)))))))),0))*1.1,0)</f>
        <v>46921</v>
      </c>
      <c r="F69" s="89">
        <f t="shared" ref="F69:F109" si="24">INT(ROUNDDOWN(IF($A69&lt;=0,0,IF($A69&lt;=10,$F$133,IF($A69&lt;=20,$F$134,IF($A69&lt;=30,$F$135,IF($A69&lt;=50,$F$136,IF($A69&lt;=100,$F$137,IF($A69&lt;=500,$F$138,IF($A69&gt;=501,$F$139,""))))))))*$A69+$F$132,0)*1.1)</f>
        <v>11970</v>
      </c>
      <c r="G69" s="90">
        <f t="shared" ref="G69:G109" si="25">SUM(E69:F69)</f>
        <v>58891</v>
      </c>
      <c r="H69" s="91">
        <f t="shared" ref="H69:H109" si="26">E69-B69</f>
        <v>3067</v>
      </c>
      <c r="I69" s="92">
        <f t="shared" ref="I69:I109" si="27">F69-C69</f>
        <v>750</v>
      </c>
      <c r="J69" s="93">
        <f t="shared" ref="J69:J109" si="28">G69-D69</f>
        <v>3817</v>
      </c>
      <c r="K69" s="94">
        <f>ROUNDDOWN(($L$119+ROUNDDOWN(($A69*IF(501&lt;=$A69,$L$128,IF(101&lt;=$A69,$L$127,IF(51&lt;=$A69,$L$126,IF(31&lt;=$A69,$L$125,IF(21&lt;=$A69,$L$124,IF(11&lt;=$A69,$L$123,IF(1&lt;=$A69,$L$122,0)))))))),0))*1.1,0)</f>
        <v>49988</v>
      </c>
      <c r="L69" s="95">
        <f t="shared" ref="L69:L109" si="29">INT(ROUNDDOWN(IF($A69&lt;=0,0,IF($A69&lt;=10,$L$133,IF($A69&lt;=20,$L$134,IF($A69&lt;=30,$L$135,IF($A69&lt;=50,$L$136,IF($A69&lt;=100,$L$137,IF($A69&lt;=500,$L$138,IF($A69&gt;=501,$L$139,""))))))))*$A69+$L$132,0)*1.1)</f>
        <v>12790</v>
      </c>
      <c r="M69" s="96">
        <f t="shared" ref="M69:M109" si="30">SUM(K69:L69)</f>
        <v>62778</v>
      </c>
      <c r="N69" s="97">
        <f t="shared" ref="N69:N109" si="31">K69-E69</f>
        <v>3067</v>
      </c>
      <c r="O69" s="98">
        <f t="shared" ref="O69:O109" si="32">L69-F69</f>
        <v>820</v>
      </c>
      <c r="P69" s="99">
        <f t="shared" ref="P69:P109" si="33">M69-G69</f>
        <v>3887</v>
      </c>
      <c r="Q69" s="100">
        <f>ROUNDDOWN(($R$119+ROUNDDOWN(($A69*IF(501&lt;=$A69,$R$128,IF(101&lt;=$A69,$R$127,IF(51&lt;=$A69,$R$126,IF(31&lt;=$A69,$R$125,IF(21&lt;=$A69,$R$124,IF(11&lt;=$A69,$R$123,IF(1&lt;=$A69,$R$122,0)))))))),0))*1.1,0)</f>
        <v>52597</v>
      </c>
      <c r="R69" s="101">
        <f t="shared" ref="R69:R109" si="34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ref="S69:S109" si="35">SUM(Q69:R69)</f>
        <v>66061</v>
      </c>
      <c r="T69" s="103">
        <f t="shared" si="19"/>
        <v>2609</v>
      </c>
      <c r="U69" s="104">
        <f t="shared" si="19"/>
        <v>674</v>
      </c>
      <c r="V69" s="105">
        <f t="shared" si="19"/>
        <v>3283</v>
      </c>
      <c r="W69" s="106">
        <f t="shared" si="20"/>
        <v>8743</v>
      </c>
      <c r="X69" s="86">
        <f t="shared" si="20"/>
        <v>2244</v>
      </c>
      <c r="Y69" s="87">
        <f t="shared" si="20"/>
        <v>10987</v>
      </c>
      <c r="Z69" s="107">
        <f t="shared" si="21"/>
        <v>1.1993660783508915</v>
      </c>
      <c r="AA69" s="83">
        <f t="shared" si="21"/>
        <v>1.2</v>
      </c>
      <c r="AB69" s="83">
        <f t="shared" si="21"/>
        <v>1.1994952246068926</v>
      </c>
    </row>
    <row r="70" spans="1:28" s="57" customFormat="1" ht="18" customHeight="1" x14ac:dyDescent="0.25">
      <c r="A70" s="84">
        <v>65</v>
      </c>
      <c r="B70" s="85">
        <f>ROUNDDOWN(($C$119+ROUNDDOWN(($A70*IF(501&lt;=$A70,$C$128,IF(101&lt;=$A70,$C$127,IF(51&lt;=$A70,$C$126,IF(31&lt;=$A70,$C$125,IF(21&lt;=$A70,$C$124,IF(11&lt;=$A70,$C$123,IF(1&lt;=$A70,$C$122,0)))))))),0))*1.1,0)</f>
        <v>44044</v>
      </c>
      <c r="C70" s="106">
        <f t="shared" si="22"/>
        <v>11385</v>
      </c>
      <c r="D70" s="111">
        <f t="shared" si="23"/>
        <v>55429</v>
      </c>
      <c r="E70" s="88">
        <f>ROUNDDOWN(($F$119+ROUNDDOWN(($A70*IF(501&lt;=$A70,$F$128,IF(101&lt;=$A70,$F$127,IF(51&lt;=$A70,$F$126,IF(31&lt;=$A70,$F$125,IF(21&lt;=$A70,$F$124,IF(11&lt;=$A70,$F$123,IF(1&lt;=$A70,$F$122,0)))))))),0))*1.1,0)</f>
        <v>47124</v>
      </c>
      <c r="F70" s="89">
        <f t="shared" si="24"/>
        <v>12146</v>
      </c>
      <c r="G70" s="90">
        <f t="shared" si="25"/>
        <v>59270</v>
      </c>
      <c r="H70" s="91">
        <f t="shared" si="26"/>
        <v>3080</v>
      </c>
      <c r="I70" s="92">
        <f t="shared" si="27"/>
        <v>761</v>
      </c>
      <c r="J70" s="93">
        <f t="shared" si="28"/>
        <v>3841</v>
      </c>
      <c r="K70" s="94">
        <f>ROUNDDOWN(($L$119+ROUNDDOWN(($A70*IF(501&lt;=$A70,$L$128,IF(101&lt;=$A70,$L$127,IF(51&lt;=$A70,$L$126,IF(31&lt;=$A70,$L$125,IF(21&lt;=$A70,$L$124,IF(11&lt;=$A70,$L$123,IF(1&lt;=$A70,$L$122,0)))))))),0))*1.1,0)</f>
        <v>50204</v>
      </c>
      <c r="L70" s="95">
        <f t="shared" si="29"/>
        <v>12978</v>
      </c>
      <c r="M70" s="96">
        <f t="shared" si="30"/>
        <v>63182</v>
      </c>
      <c r="N70" s="97">
        <f t="shared" si="31"/>
        <v>3080</v>
      </c>
      <c r="O70" s="98">
        <f t="shared" si="32"/>
        <v>832</v>
      </c>
      <c r="P70" s="99">
        <f t="shared" si="33"/>
        <v>3912</v>
      </c>
      <c r="Q70" s="100">
        <f>ROUNDDOWN(($R$119+ROUNDDOWN(($A70*IF(501&lt;=$A70,$R$128,IF(101&lt;=$A70,$R$127,IF(51&lt;=$A70,$R$126,IF(31&lt;=$A70,$R$125,IF(21&lt;=$A70,$R$124,IF(11&lt;=$A70,$R$123,IF(1&lt;=$A70,$R$122,0)))))))),0))*1.1,0)</f>
        <v>52824</v>
      </c>
      <c r="R70" s="101">
        <f t="shared" si="34"/>
        <v>13662</v>
      </c>
      <c r="S70" s="102">
        <f t="shared" si="35"/>
        <v>66486</v>
      </c>
      <c r="T70" s="103">
        <f t="shared" si="19"/>
        <v>2620</v>
      </c>
      <c r="U70" s="104">
        <f t="shared" si="19"/>
        <v>684</v>
      </c>
      <c r="V70" s="105">
        <f t="shared" si="19"/>
        <v>3304</v>
      </c>
      <c r="W70" s="106">
        <f t="shared" ref="W70:Y109" si="36">Q70-B70</f>
        <v>8780</v>
      </c>
      <c r="X70" s="86">
        <f t="shared" si="36"/>
        <v>2277</v>
      </c>
      <c r="Y70" s="87">
        <f t="shared" si="36"/>
        <v>11057</v>
      </c>
      <c r="Z70" s="107">
        <f t="shared" ref="Z70:AB109" si="37">Q70/B70</f>
        <v>1.1993461084370176</v>
      </c>
      <c r="AA70" s="83">
        <f t="shared" si="37"/>
        <v>1.2</v>
      </c>
      <c r="AB70" s="83">
        <f t="shared" si="37"/>
        <v>1.1994804163885331</v>
      </c>
    </row>
    <row r="71" spans="1:28" s="57" customFormat="1" ht="18" customHeight="1" x14ac:dyDescent="0.25">
      <c r="A71" s="84">
        <v>66</v>
      </c>
      <c r="B71" s="85">
        <f>ROUNDDOWN(($C$119+ROUNDDOWN(($A71*IF(501&lt;=$A71,$C$128,IF(101&lt;=$A71,$C$127,IF(51&lt;=$A71,$C$126,IF(31&lt;=$A71,$C$125,IF(21&lt;=$A71,$C$124,IF(11&lt;=$A71,$C$123,IF(1&lt;=$A71,$C$122,0)))))))),0))*1.1,0)</f>
        <v>44233</v>
      </c>
      <c r="C71" s="106">
        <f t="shared" si="22"/>
        <v>11550</v>
      </c>
      <c r="D71" s="111">
        <f t="shared" si="23"/>
        <v>55783</v>
      </c>
      <c r="E71" s="88">
        <f>ROUNDDOWN(($F$119+ROUNDDOWN(($A71*IF(501&lt;=$A71,$F$128,IF(101&lt;=$A71,$F$127,IF(51&lt;=$A71,$F$126,IF(31&lt;=$A71,$F$125,IF(21&lt;=$A71,$F$124,IF(11&lt;=$A71,$F$123,IF(1&lt;=$A71,$F$122,0)))))))),0))*1.1,0)</f>
        <v>47326</v>
      </c>
      <c r="F71" s="89">
        <f t="shared" si="24"/>
        <v>12322</v>
      </c>
      <c r="G71" s="90">
        <f t="shared" si="25"/>
        <v>59648</v>
      </c>
      <c r="H71" s="91">
        <f t="shared" si="26"/>
        <v>3093</v>
      </c>
      <c r="I71" s="92">
        <f t="shared" si="27"/>
        <v>772</v>
      </c>
      <c r="J71" s="93">
        <f t="shared" si="28"/>
        <v>3865</v>
      </c>
      <c r="K71" s="94">
        <f>ROUNDDOWN(($L$119+ROUNDDOWN(($A71*IF(501&lt;=$A71,$L$128,IF(101&lt;=$A71,$L$127,IF(51&lt;=$A71,$L$126,IF(31&lt;=$A71,$L$125,IF(21&lt;=$A71,$L$124,IF(11&lt;=$A71,$L$123,IF(1&lt;=$A71,$L$122,0)))))))),0))*1.1,0)</f>
        <v>50419</v>
      </c>
      <c r="L71" s="95">
        <f t="shared" si="29"/>
        <v>13167</v>
      </c>
      <c r="M71" s="96">
        <f t="shared" si="30"/>
        <v>63586</v>
      </c>
      <c r="N71" s="97">
        <f t="shared" si="31"/>
        <v>3093</v>
      </c>
      <c r="O71" s="98">
        <f t="shared" si="32"/>
        <v>845</v>
      </c>
      <c r="P71" s="99">
        <f t="shared" si="33"/>
        <v>3938</v>
      </c>
      <c r="Q71" s="100">
        <f>ROUNDDOWN(($R$119+ROUNDDOWN(($A71*IF(501&lt;=$A71,$R$128,IF(101&lt;=$A71,$R$127,IF(51&lt;=$A71,$R$126,IF(31&lt;=$A71,$R$125,IF(21&lt;=$A71,$R$124,IF(11&lt;=$A71,$R$123,IF(1&lt;=$A71,$R$122,0)))))))),0))*1.1,0)</f>
        <v>53050</v>
      </c>
      <c r="R71" s="101">
        <f t="shared" si="34"/>
        <v>13860</v>
      </c>
      <c r="S71" s="102">
        <f t="shared" si="35"/>
        <v>66910</v>
      </c>
      <c r="T71" s="103">
        <f t="shared" si="19"/>
        <v>2631</v>
      </c>
      <c r="U71" s="104">
        <f t="shared" si="19"/>
        <v>693</v>
      </c>
      <c r="V71" s="105">
        <f t="shared" si="19"/>
        <v>3324</v>
      </c>
      <c r="W71" s="106">
        <f t="shared" si="36"/>
        <v>8817</v>
      </c>
      <c r="X71" s="86">
        <f t="shared" si="36"/>
        <v>2310</v>
      </c>
      <c r="Y71" s="87">
        <f t="shared" si="36"/>
        <v>11127</v>
      </c>
      <c r="Z71" s="107">
        <f t="shared" si="37"/>
        <v>1.1993308163588272</v>
      </c>
      <c r="AA71" s="83">
        <f t="shared" si="37"/>
        <v>1.2</v>
      </c>
      <c r="AB71" s="83">
        <f t="shared" si="37"/>
        <v>1.1994693723894376</v>
      </c>
    </row>
    <row r="72" spans="1:28" s="57" customFormat="1" ht="18" customHeight="1" x14ac:dyDescent="0.25">
      <c r="A72" s="84">
        <v>67</v>
      </c>
      <c r="B72" s="85">
        <f>ROUNDDOWN(($C$119+ROUNDDOWN(($A72*IF(501&lt;=$A72,$C$128,IF(101&lt;=$A72,$C$127,IF(51&lt;=$A72,$C$126,IF(31&lt;=$A72,$C$125,IF(21&lt;=$A72,$C$124,IF(11&lt;=$A72,$C$123,IF(1&lt;=$A72,$C$122,0)))))))),0))*1.1,0)</f>
        <v>44422</v>
      </c>
      <c r="C72" s="106">
        <f t="shared" si="22"/>
        <v>11715</v>
      </c>
      <c r="D72" s="111">
        <f t="shared" si="23"/>
        <v>56137</v>
      </c>
      <c r="E72" s="88">
        <f>ROUNDDOWN(($F$119+ROUNDDOWN(($A72*IF(501&lt;=$A72,$F$128,IF(101&lt;=$A72,$F$127,IF(51&lt;=$A72,$F$126,IF(31&lt;=$A72,$F$125,IF(21&lt;=$A72,$F$124,IF(11&lt;=$A72,$F$123,IF(1&lt;=$A72,$F$122,0)))))))),0))*1.1,0)</f>
        <v>47528</v>
      </c>
      <c r="F72" s="89">
        <f t="shared" si="24"/>
        <v>12498</v>
      </c>
      <c r="G72" s="90">
        <f t="shared" si="25"/>
        <v>60026</v>
      </c>
      <c r="H72" s="91">
        <f t="shared" si="26"/>
        <v>3106</v>
      </c>
      <c r="I72" s="92">
        <f t="shared" si="27"/>
        <v>783</v>
      </c>
      <c r="J72" s="93">
        <f t="shared" si="28"/>
        <v>3889</v>
      </c>
      <c r="K72" s="94">
        <f>ROUNDDOWN(($L$119+ROUNDDOWN(($A72*IF(501&lt;=$A72,$L$128,IF(101&lt;=$A72,$L$127,IF(51&lt;=$A72,$L$126,IF(31&lt;=$A72,$L$125,IF(21&lt;=$A72,$L$124,IF(11&lt;=$A72,$L$123,IF(1&lt;=$A72,$L$122,0)))))))),0))*1.1,0)</f>
        <v>50635</v>
      </c>
      <c r="L72" s="95">
        <f t="shared" si="29"/>
        <v>13355</v>
      </c>
      <c r="M72" s="96">
        <f t="shared" si="30"/>
        <v>63990</v>
      </c>
      <c r="N72" s="97">
        <f t="shared" si="31"/>
        <v>3107</v>
      </c>
      <c r="O72" s="98">
        <f t="shared" si="32"/>
        <v>857</v>
      </c>
      <c r="P72" s="99">
        <f t="shared" si="33"/>
        <v>3964</v>
      </c>
      <c r="Q72" s="100">
        <f>ROUNDDOWN(($R$119+ROUNDDOWN(($A72*IF(501&lt;=$A72,$R$128,IF(101&lt;=$A72,$R$127,IF(51&lt;=$A72,$R$126,IF(31&lt;=$A72,$R$125,IF(21&lt;=$A72,$R$124,IF(11&lt;=$A72,$R$123,IF(1&lt;=$A72,$R$122,0)))))))),0))*1.1,0)</f>
        <v>53277</v>
      </c>
      <c r="R72" s="101">
        <f t="shared" si="34"/>
        <v>14058</v>
      </c>
      <c r="S72" s="102">
        <f t="shared" si="35"/>
        <v>67335</v>
      </c>
      <c r="T72" s="103">
        <f t="shared" si="19"/>
        <v>2642</v>
      </c>
      <c r="U72" s="104">
        <f t="shared" si="19"/>
        <v>703</v>
      </c>
      <c r="V72" s="105">
        <f t="shared" si="19"/>
        <v>3345</v>
      </c>
      <c r="W72" s="106">
        <f t="shared" si="36"/>
        <v>8855</v>
      </c>
      <c r="X72" s="86">
        <f t="shared" si="36"/>
        <v>2343</v>
      </c>
      <c r="Y72" s="87">
        <f t="shared" si="36"/>
        <v>11198</v>
      </c>
      <c r="Z72" s="107">
        <f t="shared" si="37"/>
        <v>1.1993381657737157</v>
      </c>
      <c r="AA72" s="83">
        <f t="shared" si="37"/>
        <v>1.2</v>
      </c>
      <c r="AB72" s="83">
        <f t="shared" si="37"/>
        <v>1.1994762812405366</v>
      </c>
    </row>
    <row r="73" spans="1:28" s="57" customFormat="1" ht="18" customHeight="1" x14ac:dyDescent="0.25">
      <c r="A73" s="84">
        <v>68</v>
      </c>
      <c r="B73" s="85">
        <f>ROUNDDOWN(($C$119+ROUNDDOWN(($A73*IF(501&lt;=$A73,$C$128,IF(101&lt;=$A73,$C$127,IF(51&lt;=$A73,$C$126,IF(31&lt;=$A73,$C$125,IF(21&lt;=$A73,$C$124,IF(11&lt;=$A73,$C$123,IF(1&lt;=$A73,$C$122,0)))))))),0))*1.1,0)</f>
        <v>44611</v>
      </c>
      <c r="C73" s="106">
        <f t="shared" si="22"/>
        <v>11880</v>
      </c>
      <c r="D73" s="111">
        <f t="shared" si="23"/>
        <v>56491</v>
      </c>
      <c r="E73" s="88">
        <f>ROUNDDOWN(($F$119+ROUNDDOWN(($A73*IF(501&lt;=$A73,$F$128,IF(101&lt;=$A73,$F$127,IF(51&lt;=$A73,$F$126,IF(31&lt;=$A73,$F$125,IF(21&lt;=$A73,$F$124,IF(11&lt;=$A73,$F$123,IF(1&lt;=$A73,$F$122,0)))))))),0))*1.1,0)</f>
        <v>47731</v>
      </c>
      <c r="F73" s="89">
        <f t="shared" si="24"/>
        <v>12674</v>
      </c>
      <c r="G73" s="90">
        <f t="shared" si="25"/>
        <v>60405</v>
      </c>
      <c r="H73" s="91">
        <f t="shared" si="26"/>
        <v>3120</v>
      </c>
      <c r="I73" s="92">
        <f t="shared" si="27"/>
        <v>794</v>
      </c>
      <c r="J73" s="93">
        <f t="shared" si="28"/>
        <v>3914</v>
      </c>
      <c r="K73" s="94">
        <f>ROUNDDOWN(($L$119+ROUNDDOWN(($A73*IF(501&lt;=$A73,$L$128,IF(101&lt;=$A73,$L$127,IF(51&lt;=$A73,$L$126,IF(31&lt;=$A73,$L$125,IF(21&lt;=$A73,$L$124,IF(11&lt;=$A73,$L$123,IF(1&lt;=$A73,$L$122,0)))))))),0))*1.1,0)</f>
        <v>50850</v>
      </c>
      <c r="L73" s="95">
        <f t="shared" si="29"/>
        <v>13543</v>
      </c>
      <c r="M73" s="96">
        <f t="shared" si="30"/>
        <v>64393</v>
      </c>
      <c r="N73" s="97">
        <f t="shared" si="31"/>
        <v>3119</v>
      </c>
      <c r="O73" s="98">
        <f t="shared" si="32"/>
        <v>869</v>
      </c>
      <c r="P73" s="99">
        <f t="shared" si="33"/>
        <v>3988</v>
      </c>
      <c r="Q73" s="100">
        <f>ROUNDDOWN(($R$119+ROUNDDOWN(($A73*IF(501&lt;=$A73,$R$128,IF(101&lt;=$A73,$R$127,IF(51&lt;=$A73,$R$126,IF(31&lt;=$A73,$R$125,IF(21&lt;=$A73,$R$124,IF(11&lt;=$A73,$R$123,IF(1&lt;=$A73,$R$122,0)))))))),0))*1.1,0)</f>
        <v>53504</v>
      </c>
      <c r="R73" s="101">
        <f t="shared" si="34"/>
        <v>14256</v>
      </c>
      <c r="S73" s="102">
        <f t="shared" si="35"/>
        <v>67760</v>
      </c>
      <c r="T73" s="103">
        <f t="shared" si="19"/>
        <v>2654</v>
      </c>
      <c r="U73" s="104">
        <f t="shared" si="19"/>
        <v>713</v>
      </c>
      <c r="V73" s="105">
        <f t="shared" si="19"/>
        <v>3367</v>
      </c>
      <c r="W73" s="106">
        <f t="shared" si="36"/>
        <v>8893</v>
      </c>
      <c r="X73" s="86">
        <f t="shared" si="36"/>
        <v>2376</v>
      </c>
      <c r="Y73" s="87">
        <f t="shared" si="36"/>
        <v>11269</v>
      </c>
      <c r="Z73" s="107">
        <f t="shared" si="37"/>
        <v>1.1993454529152003</v>
      </c>
      <c r="AA73" s="83">
        <f t="shared" si="37"/>
        <v>1.2</v>
      </c>
      <c r="AB73" s="83">
        <f t="shared" si="37"/>
        <v>1.199483103503213</v>
      </c>
    </row>
    <row r="74" spans="1:28" s="57" customFormat="1" ht="18" customHeight="1" x14ac:dyDescent="0.25">
      <c r="A74" s="84">
        <v>69</v>
      </c>
      <c r="B74" s="85">
        <f>ROUNDDOWN(($C$119+ROUNDDOWN(($A74*IF(501&lt;=$A74,$C$128,IF(101&lt;=$A74,$C$127,IF(51&lt;=$A74,$C$126,IF(31&lt;=$A74,$C$125,IF(21&lt;=$A74,$C$124,IF(11&lt;=$A74,$C$123,IF(1&lt;=$A74,$C$122,0)))))))),0))*1.1,0)</f>
        <v>44800</v>
      </c>
      <c r="C74" s="106">
        <f t="shared" si="22"/>
        <v>12045</v>
      </c>
      <c r="D74" s="111">
        <f t="shared" si="23"/>
        <v>56845</v>
      </c>
      <c r="E74" s="88">
        <f>ROUNDDOWN(($F$119+ROUNDDOWN(($A74*IF(501&lt;=$A74,$F$128,IF(101&lt;=$A74,$F$127,IF(51&lt;=$A74,$F$126,IF(31&lt;=$A74,$F$125,IF(21&lt;=$A74,$F$124,IF(11&lt;=$A74,$F$123,IF(1&lt;=$A74,$F$122,0)))))))),0))*1.1,0)</f>
        <v>47933</v>
      </c>
      <c r="F74" s="89">
        <f t="shared" si="24"/>
        <v>12850</v>
      </c>
      <c r="G74" s="90">
        <f t="shared" si="25"/>
        <v>60783</v>
      </c>
      <c r="H74" s="91">
        <f t="shared" si="26"/>
        <v>3133</v>
      </c>
      <c r="I74" s="92">
        <f t="shared" si="27"/>
        <v>805</v>
      </c>
      <c r="J74" s="93">
        <f t="shared" si="28"/>
        <v>3938</v>
      </c>
      <c r="K74" s="94">
        <f>ROUNDDOWN(($L$119+ROUNDDOWN(($A74*IF(501&lt;=$A74,$L$128,IF(101&lt;=$A74,$L$127,IF(51&lt;=$A74,$L$126,IF(31&lt;=$A74,$L$125,IF(21&lt;=$A74,$L$124,IF(11&lt;=$A74,$L$123,IF(1&lt;=$A74,$L$122,0)))))))),0))*1.1,0)</f>
        <v>51066</v>
      </c>
      <c r="L74" s="95">
        <f t="shared" si="29"/>
        <v>13731</v>
      </c>
      <c r="M74" s="96">
        <f t="shared" si="30"/>
        <v>64797</v>
      </c>
      <c r="N74" s="97">
        <f t="shared" si="31"/>
        <v>3133</v>
      </c>
      <c r="O74" s="98">
        <f t="shared" si="32"/>
        <v>881</v>
      </c>
      <c r="P74" s="99">
        <f t="shared" si="33"/>
        <v>4014</v>
      </c>
      <c r="Q74" s="100">
        <f>ROUNDDOWN(($R$119+ROUNDDOWN(($A74*IF(501&lt;=$A74,$R$128,IF(101&lt;=$A74,$R$127,IF(51&lt;=$A74,$R$126,IF(31&lt;=$A74,$R$125,IF(21&lt;=$A74,$R$124,IF(11&lt;=$A74,$R$123,IF(1&lt;=$A74,$R$122,0)))))))),0))*1.1,0)</f>
        <v>53730</v>
      </c>
      <c r="R74" s="101">
        <f t="shared" si="34"/>
        <v>14454</v>
      </c>
      <c r="S74" s="102">
        <f t="shared" si="35"/>
        <v>68184</v>
      </c>
      <c r="T74" s="103">
        <f t="shared" si="19"/>
        <v>2664</v>
      </c>
      <c r="U74" s="104">
        <f t="shared" si="19"/>
        <v>723</v>
      </c>
      <c r="V74" s="105">
        <f t="shared" si="19"/>
        <v>3387</v>
      </c>
      <c r="W74" s="106">
        <f t="shared" si="36"/>
        <v>8930</v>
      </c>
      <c r="X74" s="86">
        <f t="shared" si="36"/>
        <v>2409</v>
      </c>
      <c r="Y74" s="87">
        <f t="shared" si="36"/>
        <v>11339</v>
      </c>
      <c r="Z74" s="107">
        <f t="shared" si="37"/>
        <v>1.1993303571428571</v>
      </c>
      <c r="AA74" s="83">
        <f t="shared" si="37"/>
        <v>1.2</v>
      </c>
      <c r="AB74" s="83">
        <f t="shared" si="37"/>
        <v>1.1994722490984255</v>
      </c>
    </row>
    <row r="75" spans="1:28" s="57" customFormat="1" ht="18" customHeight="1" x14ac:dyDescent="0.25">
      <c r="A75" s="84">
        <v>70</v>
      </c>
      <c r="B75" s="85">
        <f>ROUNDDOWN(($C$119+ROUNDDOWN(($A75*IF(501&lt;=$A75,$C$128,IF(101&lt;=$A75,$C$127,IF(51&lt;=$A75,$C$126,IF(31&lt;=$A75,$C$125,IF(21&lt;=$A75,$C$124,IF(11&lt;=$A75,$C$123,IF(1&lt;=$A75,$C$122,0)))))))),0))*1.1,0)</f>
        <v>44990</v>
      </c>
      <c r="C75" s="106">
        <f t="shared" si="22"/>
        <v>12210</v>
      </c>
      <c r="D75" s="111">
        <f t="shared" si="23"/>
        <v>57200</v>
      </c>
      <c r="E75" s="88">
        <f>ROUNDDOWN(($F$119+ROUNDDOWN(($A75*IF(501&lt;=$A75,$F$128,IF(101&lt;=$A75,$F$127,IF(51&lt;=$A75,$F$126,IF(31&lt;=$A75,$F$125,IF(21&lt;=$A75,$F$124,IF(11&lt;=$A75,$F$123,IF(1&lt;=$A75,$F$122,0)))))))),0))*1.1,0)</f>
        <v>48136</v>
      </c>
      <c r="F75" s="89">
        <f t="shared" si="24"/>
        <v>13026</v>
      </c>
      <c r="G75" s="90">
        <f t="shared" si="25"/>
        <v>61162</v>
      </c>
      <c r="H75" s="91">
        <f t="shared" si="26"/>
        <v>3146</v>
      </c>
      <c r="I75" s="92">
        <f t="shared" si="27"/>
        <v>816</v>
      </c>
      <c r="J75" s="93">
        <f t="shared" si="28"/>
        <v>3962</v>
      </c>
      <c r="K75" s="94">
        <f>ROUNDDOWN(($L$119+ROUNDDOWN(($A75*IF(501&lt;=$A75,$L$128,IF(101&lt;=$A75,$L$127,IF(51&lt;=$A75,$L$126,IF(31&lt;=$A75,$L$125,IF(21&lt;=$A75,$L$124,IF(11&lt;=$A75,$L$123,IF(1&lt;=$A75,$L$122,0)))))))),0))*1.1,0)</f>
        <v>51282</v>
      </c>
      <c r="L75" s="95">
        <f t="shared" si="29"/>
        <v>13919</v>
      </c>
      <c r="M75" s="96">
        <f t="shared" si="30"/>
        <v>65201</v>
      </c>
      <c r="N75" s="97">
        <f t="shared" si="31"/>
        <v>3146</v>
      </c>
      <c r="O75" s="98">
        <f t="shared" si="32"/>
        <v>893</v>
      </c>
      <c r="P75" s="99">
        <f t="shared" si="33"/>
        <v>4039</v>
      </c>
      <c r="Q75" s="100">
        <f>ROUNDDOWN(($R$119+ROUNDDOWN(($A75*IF(501&lt;=$A75,$R$128,IF(101&lt;=$A75,$R$127,IF(51&lt;=$A75,$R$126,IF(31&lt;=$A75,$R$125,IF(21&lt;=$A75,$R$124,IF(11&lt;=$A75,$R$123,IF(1&lt;=$A75,$R$122,0)))))))),0))*1.1,0)</f>
        <v>53957</v>
      </c>
      <c r="R75" s="101">
        <f t="shared" si="34"/>
        <v>14652</v>
      </c>
      <c r="S75" s="102">
        <f t="shared" si="35"/>
        <v>68609</v>
      </c>
      <c r="T75" s="103">
        <f t="shared" si="19"/>
        <v>2675</v>
      </c>
      <c r="U75" s="104">
        <f t="shared" si="19"/>
        <v>733</v>
      </c>
      <c r="V75" s="105">
        <f t="shared" si="19"/>
        <v>3408</v>
      </c>
      <c r="W75" s="106">
        <f t="shared" si="36"/>
        <v>8967</v>
      </c>
      <c r="X75" s="86">
        <f t="shared" si="36"/>
        <v>2442</v>
      </c>
      <c r="Y75" s="87">
        <f t="shared" si="36"/>
        <v>11409</v>
      </c>
      <c r="Z75" s="107">
        <f t="shared" si="37"/>
        <v>1.1993109579906647</v>
      </c>
      <c r="AA75" s="83">
        <f t="shared" si="37"/>
        <v>1.2</v>
      </c>
      <c r="AB75" s="83">
        <f t="shared" si="37"/>
        <v>1.1994580419580421</v>
      </c>
    </row>
    <row r="76" spans="1:28" s="57" customFormat="1" ht="18" customHeight="1" x14ac:dyDescent="0.25">
      <c r="A76" s="84">
        <v>71</v>
      </c>
      <c r="B76" s="85">
        <f>ROUNDDOWN(($C$119+ROUNDDOWN(($A76*IF(501&lt;=$A76,$C$128,IF(101&lt;=$A76,$C$127,IF(51&lt;=$A76,$C$126,IF(31&lt;=$A76,$C$125,IF(21&lt;=$A76,$C$124,IF(11&lt;=$A76,$C$123,IF(1&lt;=$A76,$C$122,0)))))))),0))*1.1,0)</f>
        <v>45179</v>
      </c>
      <c r="C76" s="106">
        <f t="shared" si="22"/>
        <v>12375</v>
      </c>
      <c r="D76" s="111">
        <f t="shared" si="23"/>
        <v>57554</v>
      </c>
      <c r="E76" s="88">
        <f>ROUNDDOWN(($F$119+ROUNDDOWN(($A76*IF(501&lt;=$A76,$F$128,IF(101&lt;=$A76,$F$127,IF(51&lt;=$A76,$F$126,IF(31&lt;=$A76,$F$125,IF(21&lt;=$A76,$F$124,IF(11&lt;=$A76,$F$123,IF(1&lt;=$A76,$F$122,0)))))))),0))*1.1,0)</f>
        <v>48338</v>
      </c>
      <c r="F76" s="89">
        <f t="shared" si="24"/>
        <v>13202</v>
      </c>
      <c r="G76" s="90">
        <f t="shared" si="25"/>
        <v>61540</v>
      </c>
      <c r="H76" s="91">
        <f t="shared" si="26"/>
        <v>3159</v>
      </c>
      <c r="I76" s="92">
        <f t="shared" si="27"/>
        <v>827</v>
      </c>
      <c r="J76" s="93">
        <f t="shared" si="28"/>
        <v>3986</v>
      </c>
      <c r="K76" s="94">
        <f>ROUNDDOWN(($L$119+ROUNDDOWN(($A76*IF(501&lt;=$A76,$L$128,IF(101&lt;=$A76,$L$127,IF(51&lt;=$A76,$L$126,IF(31&lt;=$A76,$L$125,IF(21&lt;=$A76,$L$124,IF(11&lt;=$A76,$L$123,IF(1&lt;=$A76,$L$122,0)))))))),0))*1.1,0)</f>
        <v>51497</v>
      </c>
      <c r="L76" s="95">
        <f t="shared" si="29"/>
        <v>14107</v>
      </c>
      <c r="M76" s="96">
        <f t="shared" si="30"/>
        <v>65604</v>
      </c>
      <c r="N76" s="97">
        <f t="shared" si="31"/>
        <v>3159</v>
      </c>
      <c r="O76" s="98">
        <f t="shared" si="32"/>
        <v>905</v>
      </c>
      <c r="P76" s="99">
        <f t="shared" si="33"/>
        <v>4064</v>
      </c>
      <c r="Q76" s="100">
        <f>ROUNDDOWN(($R$119+ROUNDDOWN(($A76*IF(501&lt;=$A76,$R$128,IF(101&lt;=$A76,$R$127,IF(51&lt;=$A76,$R$126,IF(31&lt;=$A76,$R$125,IF(21&lt;=$A76,$R$124,IF(11&lt;=$A76,$R$123,IF(1&lt;=$A76,$R$122,0)))))))),0))*1.1,0)</f>
        <v>54183</v>
      </c>
      <c r="R76" s="101">
        <f t="shared" si="34"/>
        <v>14850</v>
      </c>
      <c r="S76" s="102">
        <f t="shared" si="35"/>
        <v>69033</v>
      </c>
      <c r="T76" s="103">
        <f t="shared" si="19"/>
        <v>2686</v>
      </c>
      <c r="U76" s="104">
        <f t="shared" si="19"/>
        <v>743</v>
      </c>
      <c r="V76" s="105">
        <f t="shared" si="19"/>
        <v>3429</v>
      </c>
      <c r="W76" s="106">
        <f t="shared" si="36"/>
        <v>9004</v>
      </c>
      <c r="X76" s="86">
        <f t="shared" si="36"/>
        <v>2475</v>
      </c>
      <c r="Y76" s="87">
        <f t="shared" si="36"/>
        <v>11479</v>
      </c>
      <c r="Z76" s="107">
        <f t="shared" si="37"/>
        <v>1.1992961331592111</v>
      </c>
      <c r="AA76" s="83">
        <f t="shared" si="37"/>
        <v>1.2</v>
      </c>
      <c r="AB76" s="83">
        <f t="shared" si="37"/>
        <v>1.1994474754143933</v>
      </c>
    </row>
    <row r="77" spans="1:28" s="57" customFormat="1" ht="18" customHeight="1" x14ac:dyDescent="0.25">
      <c r="A77" s="84">
        <v>72</v>
      </c>
      <c r="B77" s="85">
        <f>ROUNDDOWN(($C$119+ROUNDDOWN(($A77*IF(501&lt;=$A77,$C$128,IF(101&lt;=$A77,$C$127,IF(51&lt;=$A77,$C$126,IF(31&lt;=$A77,$C$125,IF(21&lt;=$A77,$C$124,IF(11&lt;=$A77,$C$123,IF(1&lt;=$A77,$C$122,0)))))))),0))*1.1,0)</f>
        <v>45368</v>
      </c>
      <c r="C77" s="106">
        <f t="shared" si="22"/>
        <v>12540</v>
      </c>
      <c r="D77" s="111">
        <f t="shared" si="23"/>
        <v>57908</v>
      </c>
      <c r="E77" s="88">
        <f>ROUNDDOWN(($F$119+ROUNDDOWN(($A77*IF(501&lt;=$A77,$F$128,IF(101&lt;=$A77,$F$127,IF(51&lt;=$A77,$F$126,IF(31&lt;=$A77,$F$125,IF(21&lt;=$A77,$F$124,IF(11&lt;=$A77,$F$123,IF(1&lt;=$A77,$F$122,0)))))))),0))*1.1,0)</f>
        <v>48540</v>
      </c>
      <c r="F77" s="89">
        <f t="shared" si="24"/>
        <v>13378</v>
      </c>
      <c r="G77" s="90">
        <f t="shared" si="25"/>
        <v>61918</v>
      </c>
      <c r="H77" s="91">
        <f t="shared" si="26"/>
        <v>3172</v>
      </c>
      <c r="I77" s="92">
        <f t="shared" si="27"/>
        <v>838</v>
      </c>
      <c r="J77" s="93">
        <f t="shared" si="28"/>
        <v>4010</v>
      </c>
      <c r="K77" s="94">
        <f>ROUNDDOWN(($L$119+ROUNDDOWN(($A77*IF(501&lt;=$A77,$L$128,IF(101&lt;=$A77,$L$127,IF(51&lt;=$A77,$L$126,IF(31&lt;=$A77,$L$125,IF(21&lt;=$A77,$L$124,IF(11&lt;=$A77,$L$123,IF(1&lt;=$A77,$L$122,0)))))))),0))*1.1,0)</f>
        <v>51713</v>
      </c>
      <c r="L77" s="95">
        <f t="shared" si="29"/>
        <v>14295</v>
      </c>
      <c r="M77" s="96">
        <f t="shared" si="30"/>
        <v>66008</v>
      </c>
      <c r="N77" s="97">
        <f t="shared" si="31"/>
        <v>3173</v>
      </c>
      <c r="O77" s="98">
        <f t="shared" si="32"/>
        <v>917</v>
      </c>
      <c r="P77" s="99">
        <f t="shared" si="33"/>
        <v>4090</v>
      </c>
      <c r="Q77" s="100">
        <f>ROUNDDOWN(($R$119+ROUNDDOWN(($A77*IF(501&lt;=$A77,$R$128,IF(101&lt;=$A77,$R$127,IF(51&lt;=$A77,$R$126,IF(31&lt;=$A77,$R$125,IF(21&lt;=$A77,$R$124,IF(11&lt;=$A77,$R$123,IF(1&lt;=$A77,$R$122,0)))))))),0))*1.1,0)</f>
        <v>54410</v>
      </c>
      <c r="R77" s="101">
        <f t="shared" si="34"/>
        <v>15048</v>
      </c>
      <c r="S77" s="102">
        <f t="shared" si="35"/>
        <v>69458</v>
      </c>
      <c r="T77" s="103">
        <f t="shared" si="19"/>
        <v>2697</v>
      </c>
      <c r="U77" s="104">
        <f t="shared" si="19"/>
        <v>753</v>
      </c>
      <c r="V77" s="105">
        <f t="shared" si="19"/>
        <v>3450</v>
      </c>
      <c r="W77" s="106">
        <f t="shared" si="36"/>
        <v>9042</v>
      </c>
      <c r="X77" s="86">
        <f t="shared" si="36"/>
        <v>2508</v>
      </c>
      <c r="Y77" s="87">
        <f t="shared" si="36"/>
        <v>11550</v>
      </c>
      <c r="Z77" s="107">
        <f t="shared" si="37"/>
        <v>1.1993034738141422</v>
      </c>
      <c r="AA77" s="83">
        <f t="shared" si="37"/>
        <v>1.2</v>
      </c>
      <c r="AB77" s="83">
        <f t="shared" si="37"/>
        <v>1.1994543068315258</v>
      </c>
    </row>
    <row r="78" spans="1:28" s="57" customFormat="1" ht="18" customHeight="1" x14ac:dyDescent="0.25">
      <c r="A78" s="84">
        <v>73</v>
      </c>
      <c r="B78" s="85">
        <f>ROUNDDOWN(($C$119+ROUNDDOWN(($A78*IF(501&lt;=$A78,$C$128,IF(101&lt;=$A78,$C$127,IF(51&lt;=$A78,$C$126,IF(31&lt;=$A78,$C$125,IF(21&lt;=$A78,$C$124,IF(11&lt;=$A78,$C$123,IF(1&lt;=$A78,$C$122,0)))))))),0))*1.1,0)</f>
        <v>45557</v>
      </c>
      <c r="C78" s="106">
        <f t="shared" si="22"/>
        <v>12705</v>
      </c>
      <c r="D78" s="111">
        <f t="shared" si="23"/>
        <v>58262</v>
      </c>
      <c r="E78" s="88">
        <f>ROUNDDOWN(($F$119+ROUNDDOWN(($A78*IF(501&lt;=$A78,$F$128,IF(101&lt;=$A78,$F$127,IF(51&lt;=$A78,$F$126,IF(31&lt;=$A78,$F$125,IF(21&lt;=$A78,$F$124,IF(11&lt;=$A78,$F$123,IF(1&lt;=$A78,$F$122,0)))))))),0))*1.1,0)</f>
        <v>48743</v>
      </c>
      <c r="F78" s="89">
        <f t="shared" si="24"/>
        <v>13554</v>
      </c>
      <c r="G78" s="90">
        <f t="shared" si="25"/>
        <v>62297</v>
      </c>
      <c r="H78" s="91">
        <f t="shared" si="26"/>
        <v>3186</v>
      </c>
      <c r="I78" s="92">
        <f t="shared" si="27"/>
        <v>849</v>
      </c>
      <c r="J78" s="93">
        <f t="shared" si="28"/>
        <v>4035</v>
      </c>
      <c r="K78" s="94">
        <f>ROUNDDOWN(($L$119+ROUNDDOWN(($A78*IF(501&lt;=$A78,$L$128,IF(101&lt;=$A78,$L$127,IF(51&lt;=$A78,$L$126,IF(31&lt;=$A78,$L$125,IF(21&lt;=$A78,$L$124,IF(11&lt;=$A78,$L$123,IF(1&lt;=$A78,$L$122,0)))))))),0))*1.1,0)</f>
        <v>51928</v>
      </c>
      <c r="L78" s="95">
        <f t="shared" si="29"/>
        <v>14483</v>
      </c>
      <c r="M78" s="96">
        <f t="shared" si="30"/>
        <v>66411</v>
      </c>
      <c r="N78" s="97">
        <f t="shared" si="31"/>
        <v>3185</v>
      </c>
      <c r="O78" s="98">
        <f t="shared" si="32"/>
        <v>929</v>
      </c>
      <c r="P78" s="99">
        <f t="shared" si="33"/>
        <v>4114</v>
      </c>
      <c r="Q78" s="100">
        <f>ROUNDDOWN(($R$119+ROUNDDOWN(($A78*IF(501&lt;=$A78,$R$128,IF(101&lt;=$A78,$R$127,IF(51&lt;=$A78,$R$126,IF(31&lt;=$A78,$R$125,IF(21&lt;=$A78,$R$124,IF(11&lt;=$A78,$R$123,IF(1&lt;=$A78,$R$122,0)))))))),0))*1.1,0)</f>
        <v>54637</v>
      </c>
      <c r="R78" s="101">
        <f t="shared" si="34"/>
        <v>15246</v>
      </c>
      <c r="S78" s="102">
        <f t="shared" si="35"/>
        <v>69883</v>
      </c>
      <c r="T78" s="103">
        <f t="shared" si="19"/>
        <v>2709</v>
      </c>
      <c r="U78" s="104">
        <f t="shared" si="19"/>
        <v>763</v>
      </c>
      <c r="V78" s="105">
        <f t="shared" si="19"/>
        <v>3472</v>
      </c>
      <c r="W78" s="106">
        <f t="shared" si="36"/>
        <v>9080</v>
      </c>
      <c r="X78" s="86">
        <f t="shared" si="36"/>
        <v>2541</v>
      </c>
      <c r="Y78" s="87">
        <f t="shared" si="36"/>
        <v>11621</v>
      </c>
      <c r="Z78" s="107">
        <f t="shared" si="37"/>
        <v>1.1993107535614724</v>
      </c>
      <c r="AA78" s="83">
        <f t="shared" si="37"/>
        <v>1.2</v>
      </c>
      <c r="AB78" s="83">
        <f t="shared" si="37"/>
        <v>1.1994610552332567</v>
      </c>
    </row>
    <row r="79" spans="1:28" s="57" customFormat="1" ht="18" customHeight="1" x14ac:dyDescent="0.25">
      <c r="A79" s="84">
        <v>74</v>
      </c>
      <c r="B79" s="85">
        <f>ROUNDDOWN(($C$119+ROUNDDOWN(($A79*IF(501&lt;=$A79,$C$128,IF(101&lt;=$A79,$C$127,IF(51&lt;=$A79,$C$126,IF(31&lt;=$A79,$C$125,IF(21&lt;=$A79,$C$124,IF(11&lt;=$A79,$C$123,IF(1&lt;=$A79,$C$122,0)))))))),0))*1.1,0)</f>
        <v>45746</v>
      </c>
      <c r="C79" s="106">
        <f t="shared" si="22"/>
        <v>12870</v>
      </c>
      <c r="D79" s="111">
        <f t="shared" si="23"/>
        <v>58616</v>
      </c>
      <c r="E79" s="88">
        <f>ROUNDDOWN(($F$119+ROUNDDOWN(($A79*IF(501&lt;=$A79,$F$128,IF(101&lt;=$A79,$F$127,IF(51&lt;=$A79,$F$126,IF(31&lt;=$A79,$F$125,IF(21&lt;=$A79,$F$124,IF(11&lt;=$A79,$F$123,IF(1&lt;=$A79,$F$122,0)))))))),0))*1.1,0)</f>
        <v>48945</v>
      </c>
      <c r="F79" s="89">
        <f t="shared" si="24"/>
        <v>13730</v>
      </c>
      <c r="G79" s="90">
        <f t="shared" si="25"/>
        <v>62675</v>
      </c>
      <c r="H79" s="91">
        <f t="shared" si="26"/>
        <v>3199</v>
      </c>
      <c r="I79" s="92">
        <f t="shared" si="27"/>
        <v>860</v>
      </c>
      <c r="J79" s="93">
        <f t="shared" si="28"/>
        <v>4059</v>
      </c>
      <c r="K79" s="94">
        <f>ROUNDDOWN(($L$119+ROUNDDOWN(($A79*IF(501&lt;=$A79,$L$128,IF(101&lt;=$A79,$L$127,IF(51&lt;=$A79,$L$126,IF(31&lt;=$A79,$L$125,IF(21&lt;=$A79,$L$124,IF(11&lt;=$A79,$L$123,IF(1&lt;=$A79,$L$122,0)))))))),0))*1.1,0)</f>
        <v>52144</v>
      </c>
      <c r="L79" s="95">
        <f t="shared" si="29"/>
        <v>14671</v>
      </c>
      <c r="M79" s="96">
        <f t="shared" si="30"/>
        <v>66815</v>
      </c>
      <c r="N79" s="97">
        <f t="shared" si="31"/>
        <v>3199</v>
      </c>
      <c r="O79" s="98">
        <f t="shared" si="32"/>
        <v>941</v>
      </c>
      <c r="P79" s="99">
        <f t="shared" si="33"/>
        <v>4140</v>
      </c>
      <c r="Q79" s="100">
        <f>ROUNDDOWN(($R$119+ROUNDDOWN(($A79*IF(501&lt;=$A79,$R$128,IF(101&lt;=$A79,$R$127,IF(51&lt;=$A79,$R$126,IF(31&lt;=$A79,$R$125,IF(21&lt;=$A79,$R$124,IF(11&lt;=$A79,$R$123,IF(1&lt;=$A79,$R$122,0)))))))),0))*1.1,0)</f>
        <v>54863</v>
      </c>
      <c r="R79" s="101">
        <f t="shared" si="34"/>
        <v>15444</v>
      </c>
      <c r="S79" s="102">
        <f t="shared" si="35"/>
        <v>70307</v>
      </c>
      <c r="T79" s="103">
        <f t="shared" si="19"/>
        <v>2719</v>
      </c>
      <c r="U79" s="104">
        <f t="shared" si="19"/>
        <v>773</v>
      </c>
      <c r="V79" s="105">
        <f t="shared" si="19"/>
        <v>3492</v>
      </c>
      <c r="W79" s="106">
        <f t="shared" si="36"/>
        <v>9117</v>
      </c>
      <c r="X79" s="86">
        <f t="shared" si="36"/>
        <v>2574</v>
      </c>
      <c r="Y79" s="87">
        <f t="shared" si="36"/>
        <v>11691</v>
      </c>
      <c r="Z79" s="107">
        <f t="shared" si="37"/>
        <v>1.1992961133213833</v>
      </c>
      <c r="AA79" s="83">
        <f t="shared" si="37"/>
        <v>1.2</v>
      </c>
      <c r="AB79" s="83">
        <f t="shared" si="37"/>
        <v>1.1994506619353078</v>
      </c>
    </row>
    <row r="80" spans="1:28" s="57" customFormat="1" ht="18" customHeight="1" x14ac:dyDescent="0.25">
      <c r="A80" s="84">
        <v>75</v>
      </c>
      <c r="B80" s="85">
        <f>ROUNDDOWN(($C$119+ROUNDDOWN(($A80*IF(501&lt;=$A80,$C$128,IF(101&lt;=$A80,$C$127,IF(51&lt;=$A80,$C$126,IF(31&lt;=$A80,$C$125,IF(21&lt;=$A80,$C$124,IF(11&lt;=$A80,$C$123,IF(1&lt;=$A80,$C$122,0)))))))),0))*1.1,0)</f>
        <v>45936</v>
      </c>
      <c r="C80" s="106">
        <f t="shared" si="22"/>
        <v>13035</v>
      </c>
      <c r="D80" s="111">
        <f t="shared" si="23"/>
        <v>58971</v>
      </c>
      <c r="E80" s="88">
        <f>ROUNDDOWN(($F$119+ROUNDDOWN(($A80*IF(501&lt;=$A80,$F$128,IF(101&lt;=$A80,$F$127,IF(51&lt;=$A80,$F$126,IF(31&lt;=$A80,$F$125,IF(21&lt;=$A80,$F$124,IF(11&lt;=$A80,$F$123,IF(1&lt;=$A80,$F$122,0)))))))),0))*1.1,0)</f>
        <v>49148</v>
      </c>
      <c r="F80" s="89">
        <f t="shared" si="24"/>
        <v>13906</v>
      </c>
      <c r="G80" s="90">
        <f t="shared" si="25"/>
        <v>63054</v>
      </c>
      <c r="H80" s="91">
        <f t="shared" si="26"/>
        <v>3212</v>
      </c>
      <c r="I80" s="92">
        <f t="shared" si="27"/>
        <v>871</v>
      </c>
      <c r="J80" s="93">
        <f t="shared" si="28"/>
        <v>4083</v>
      </c>
      <c r="K80" s="94">
        <f>ROUNDDOWN(($L$119+ROUNDDOWN(($A80*IF(501&lt;=$A80,$L$128,IF(101&lt;=$A80,$L$127,IF(51&lt;=$A80,$L$126,IF(31&lt;=$A80,$L$125,IF(21&lt;=$A80,$L$124,IF(11&lt;=$A80,$L$123,IF(1&lt;=$A80,$L$122,0)))))))),0))*1.1,0)</f>
        <v>52360</v>
      </c>
      <c r="L80" s="95">
        <f t="shared" si="29"/>
        <v>14859</v>
      </c>
      <c r="M80" s="96">
        <f t="shared" si="30"/>
        <v>67219</v>
      </c>
      <c r="N80" s="97">
        <f t="shared" si="31"/>
        <v>3212</v>
      </c>
      <c r="O80" s="98">
        <f t="shared" si="32"/>
        <v>953</v>
      </c>
      <c r="P80" s="99">
        <f t="shared" si="33"/>
        <v>4165</v>
      </c>
      <c r="Q80" s="100">
        <f>ROUNDDOWN(($R$119+ROUNDDOWN(($A80*IF(501&lt;=$A80,$R$128,IF(101&lt;=$A80,$R$127,IF(51&lt;=$A80,$R$126,IF(31&lt;=$A80,$R$125,IF(21&lt;=$A80,$R$124,IF(11&lt;=$A80,$R$123,IF(1&lt;=$A80,$R$122,0)))))))),0))*1.1,0)</f>
        <v>55090</v>
      </c>
      <c r="R80" s="101">
        <f t="shared" si="34"/>
        <v>15642</v>
      </c>
      <c r="S80" s="102">
        <f t="shared" si="35"/>
        <v>70732</v>
      </c>
      <c r="T80" s="103">
        <f t="shared" si="19"/>
        <v>2730</v>
      </c>
      <c r="U80" s="104">
        <f t="shared" si="19"/>
        <v>783</v>
      </c>
      <c r="V80" s="105">
        <f t="shared" si="19"/>
        <v>3513</v>
      </c>
      <c r="W80" s="106">
        <f t="shared" si="36"/>
        <v>9154</v>
      </c>
      <c r="X80" s="86">
        <f t="shared" si="36"/>
        <v>2607</v>
      </c>
      <c r="Y80" s="87">
        <f t="shared" si="36"/>
        <v>11761</v>
      </c>
      <c r="Z80" s="107">
        <f t="shared" si="37"/>
        <v>1.1992772553117381</v>
      </c>
      <c r="AA80" s="83">
        <f t="shared" si="37"/>
        <v>1.2</v>
      </c>
      <c r="AB80" s="83">
        <f t="shared" si="37"/>
        <v>1.1994370114123891</v>
      </c>
    </row>
    <row r="81" spans="1:28" s="57" customFormat="1" ht="18" customHeight="1" x14ac:dyDescent="0.25">
      <c r="A81" s="84">
        <v>76</v>
      </c>
      <c r="B81" s="85">
        <f>ROUNDDOWN(($C$119+ROUNDDOWN(($A81*IF(501&lt;=$A81,$C$128,IF(101&lt;=$A81,$C$127,IF(51&lt;=$A81,$C$126,IF(31&lt;=$A81,$C$125,IF(21&lt;=$A81,$C$124,IF(11&lt;=$A81,$C$123,IF(1&lt;=$A81,$C$122,0)))))))),0))*1.1,0)</f>
        <v>46125</v>
      </c>
      <c r="C81" s="106">
        <f t="shared" si="22"/>
        <v>13200</v>
      </c>
      <c r="D81" s="111">
        <f t="shared" si="23"/>
        <v>59325</v>
      </c>
      <c r="E81" s="88">
        <f>ROUNDDOWN(($F$119+ROUNDDOWN(($A81*IF(501&lt;=$A81,$F$128,IF(101&lt;=$A81,$F$127,IF(51&lt;=$A81,$F$126,IF(31&lt;=$A81,$F$125,IF(21&lt;=$A81,$F$124,IF(11&lt;=$A81,$F$123,IF(1&lt;=$A81,$F$122,0)))))))),0))*1.1,0)</f>
        <v>49350</v>
      </c>
      <c r="F81" s="89">
        <f t="shared" si="24"/>
        <v>14082</v>
      </c>
      <c r="G81" s="90">
        <f t="shared" si="25"/>
        <v>63432</v>
      </c>
      <c r="H81" s="91">
        <f t="shared" si="26"/>
        <v>3225</v>
      </c>
      <c r="I81" s="92">
        <f t="shared" si="27"/>
        <v>882</v>
      </c>
      <c r="J81" s="93">
        <f t="shared" si="28"/>
        <v>4107</v>
      </c>
      <c r="K81" s="94">
        <f>ROUNDDOWN(($L$119+ROUNDDOWN(($A81*IF(501&lt;=$A81,$L$128,IF(101&lt;=$A81,$L$127,IF(51&lt;=$A81,$L$126,IF(31&lt;=$A81,$L$125,IF(21&lt;=$A81,$L$124,IF(11&lt;=$A81,$L$123,IF(1&lt;=$A81,$L$122,0)))))))),0))*1.1,0)</f>
        <v>52575</v>
      </c>
      <c r="L81" s="95">
        <f t="shared" si="29"/>
        <v>15048</v>
      </c>
      <c r="M81" s="96">
        <f t="shared" si="30"/>
        <v>67623</v>
      </c>
      <c r="N81" s="97">
        <f t="shared" si="31"/>
        <v>3225</v>
      </c>
      <c r="O81" s="98">
        <f t="shared" si="32"/>
        <v>966</v>
      </c>
      <c r="P81" s="99">
        <f t="shared" si="33"/>
        <v>4191</v>
      </c>
      <c r="Q81" s="100">
        <f>ROUNDDOWN(($R$119+ROUNDDOWN(($A81*IF(501&lt;=$A81,$R$128,IF(101&lt;=$A81,$R$127,IF(51&lt;=$A81,$R$126,IF(31&lt;=$A81,$R$125,IF(21&lt;=$A81,$R$124,IF(11&lt;=$A81,$R$123,IF(1&lt;=$A81,$R$122,0)))))))),0))*1.1,0)</f>
        <v>55316</v>
      </c>
      <c r="R81" s="101">
        <f t="shared" si="34"/>
        <v>15840</v>
      </c>
      <c r="S81" s="102">
        <f t="shared" si="35"/>
        <v>71156</v>
      </c>
      <c r="T81" s="103">
        <f t="shared" si="19"/>
        <v>2741</v>
      </c>
      <c r="U81" s="104">
        <f t="shared" si="19"/>
        <v>792</v>
      </c>
      <c r="V81" s="105">
        <f t="shared" si="19"/>
        <v>3533</v>
      </c>
      <c r="W81" s="106">
        <f t="shared" si="36"/>
        <v>9191</v>
      </c>
      <c r="X81" s="86">
        <f t="shared" si="36"/>
        <v>2640</v>
      </c>
      <c r="Y81" s="87">
        <f t="shared" si="36"/>
        <v>11831</v>
      </c>
      <c r="Z81" s="107">
        <f t="shared" si="37"/>
        <v>1.1992628726287262</v>
      </c>
      <c r="AA81" s="83">
        <f t="shared" si="37"/>
        <v>1.2</v>
      </c>
      <c r="AB81" s="83">
        <f t="shared" si="37"/>
        <v>1.1994268857985673</v>
      </c>
    </row>
    <row r="82" spans="1:28" s="57" customFormat="1" ht="18" customHeight="1" x14ac:dyDescent="0.25">
      <c r="A82" s="84">
        <v>77</v>
      </c>
      <c r="B82" s="85">
        <f>ROUNDDOWN(($C$119+ROUNDDOWN(($A82*IF(501&lt;=$A82,$C$128,IF(101&lt;=$A82,$C$127,IF(51&lt;=$A82,$C$126,IF(31&lt;=$A82,$C$125,IF(21&lt;=$A82,$C$124,IF(11&lt;=$A82,$C$123,IF(1&lt;=$A82,$C$122,0)))))))),0))*1.1,0)</f>
        <v>46314</v>
      </c>
      <c r="C82" s="106">
        <f t="shared" si="22"/>
        <v>13365</v>
      </c>
      <c r="D82" s="111">
        <f t="shared" si="23"/>
        <v>59679</v>
      </c>
      <c r="E82" s="88">
        <f>ROUNDDOWN(($F$119+ROUNDDOWN(($A82*IF(501&lt;=$A82,$F$128,IF(101&lt;=$A82,$F$127,IF(51&lt;=$A82,$F$126,IF(31&lt;=$A82,$F$125,IF(21&lt;=$A82,$F$124,IF(11&lt;=$A82,$F$123,IF(1&lt;=$A82,$F$122,0)))))))),0))*1.1,0)</f>
        <v>49552</v>
      </c>
      <c r="F82" s="89">
        <f t="shared" si="24"/>
        <v>14258</v>
      </c>
      <c r="G82" s="90">
        <f t="shared" si="25"/>
        <v>63810</v>
      </c>
      <c r="H82" s="91">
        <f t="shared" si="26"/>
        <v>3238</v>
      </c>
      <c r="I82" s="92">
        <f t="shared" si="27"/>
        <v>893</v>
      </c>
      <c r="J82" s="93">
        <f t="shared" si="28"/>
        <v>4131</v>
      </c>
      <c r="K82" s="94">
        <f>ROUNDDOWN(($L$119+ROUNDDOWN(($A82*IF(501&lt;=$A82,$L$128,IF(101&lt;=$A82,$L$127,IF(51&lt;=$A82,$L$126,IF(31&lt;=$A82,$L$125,IF(21&lt;=$A82,$L$124,IF(11&lt;=$A82,$L$123,IF(1&lt;=$A82,$L$122,0)))))))),0))*1.1,0)</f>
        <v>52791</v>
      </c>
      <c r="L82" s="95">
        <f t="shared" si="29"/>
        <v>15236</v>
      </c>
      <c r="M82" s="96">
        <f t="shared" si="30"/>
        <v>68027</v>
      </c>
      <c r="N82" s="97">
        <f t="shared" si="31"/>
        <v>3239</v>
      </c>
      <c r="O82" s="98">
        <f t="shared" si="32"/>
        <v>978</v>
      </c>
      <c r="P82" s="99">
        <f t="shared" si="33"/>
        <v>4217</v>
      </c>
      <c r="Q82" s="100">
        <f>ROUNDDOWN(($R$119+ROUNDDOWN(($A82*IF(501&lt;=$A82,$R$128,IF(101&lt;=$A82,$R$127,IF(51&lt;=$A82,$R$126,IF(31&lt;=$A82,$R$125,IF(21&lt;=$A82,$R$124,IF(11&lt;=$A82,$R$123,IF(1&lt;=$A82,$R$122,0)))))))),0))*1.1,0)</f>
        <v>55543</v>
      </c>
      <c r="R82" s="101">
        <f t="shared" si="34"/>
        <v>16038</v>
      </c>
      <c r="S82" s="102">
        <f t="shared" si="35"/>
        <v>71581</v>
      </c>
      <c r="T82" s="103">
        <f t="shared" si="19"/>
        <v>2752</v>
      </c>
      <c r="U82" s="104">
        <f t="shared" si="19"/>
        <v>802</v>
      </c>
      <c r="V82" s="105">
        <f t="shared" si="19"/>
        <v>3554</v>
      </c>
      <c r="W82" s="106">
        <f t="shared" si="36"/>
        <v>9229</v>
      </c>
      <c r="X82" s="86">
        <f t="shared" si="36"/>
        <v>2673</v>
      </c>
      <c r="Y82" s="87">
        <f t="shared" si="36"/>
        <v>11902</v>
      </c>
      <c r="Z82" s="107">
        <f t="shared" si="37"/>
        <v>1.1992701990758734</v>
      </c>
      <c r="AA82" s="83">
        <f t="shared" si="37"/>
        <v>1.2</v>
      </c>
      <c r="AB82" s="83">
        <f t="shared" si="37"/>
        <v>1.1994336366225975</v>
      </c>
    </row>
    <row r="83" spans="1:28" s="57" customFormat="1" ht="18" customHeight="1" x14ac:dyDescent="0.25">
      <c r="A83" s="84">
        <v>78</v>
      </c>
      <c r="B83" s="85">
        <f>ROUNDDOWN(($C$119+ROUNDDOWN(($A83*IF(501&lt;=$A83,$C$128,IF(101&lt;=$A83,$C$127,IF(51&lt;=$A83,$C$126,IF(31&lt;=$A83,$C$125,IF(21&lt;=$A83,$C$124,IF(11&lt;=$A83,$C$123,IF(1&lt;=$A83,$C$122,0)))))))),0))*1.1,0)</f>
        <v>46503</v>
      </c>
      <c r="C83" s="106">
        <f t="shared" si="22"/>
        <v>13530</v>
      </c>
      <c r="D83" s="111">
        <f t="shared" si="23"/>
        <v>60033</v>
      </c>
      <c r="E83" s="88">
        <f>ROUNDDOWN(($F$119+ROUNDDOWN(($A83*IF(501&lt;=$A83,$F$128,IF(101&lt;=$A83,$F$127,IF(51&lt;=$A83,$F$126,IF(31&lt;=$A83,$F$125,IF(21&lt;=$A83,$F$124,IF(11&lt;=$A83,$F$123,IF(1&lt;=$A83,$F$122,0)))))))),0))*1.1,0)</f>
        <v>49755</v>
      </c>
      <c r="F83" s="89">
        <f t="shared" si="24"/>
        <v>14434</v>
      </c>
      <c r="G83" s="90">
        <f t="shared" si="25"/>
        <v>64189</v>
      </c>
      <c r="H83" s="91">
        <f t="shared" si="26"/>
        <v>3252</v>
      </c>
      <c r="I83" s="92">
        <f t="shared" si="27"/>
        <v>904</v>
      </c>
      <c r="J83" s="93">
        <f t="shared" si="28"/>
        <v>4156</v>
      </c>
      <c r="K83" s="94">
        <f>ROUNDDOWN(($L$119+ROUNDDOWN(($A83*IF(501&lt;=$A83,$L$128,IF(101&lt;=$A83,$L$127,IF(51&lt;=$A83,$L$126,IF(31&lt;=$A83,$L$125,IF(21&lt;=$A83,$L$124,IF(11&lt;=$A83,$L$123,IF(1&lt;=$A83,$L$122,0)))))))),0))*1.1,0)</f>
        <v>53006</v>
      </c>
      <c r="L83" s="95">
        <f t="shared" si="29"/>
        <v>15424</v>
      </c>
      <c r="M83" s="96">
        <f t="shared" si="30"/>
        <v>68430</v>
      </c>
      <c r="N83" s="97">
        <f t="shared" si="31"/>
        <v>3251</v>
      </c>
      <c r="O83" s="98">
        <f t="shared" si="32"/>
        <v>990</v>
      </c>
      <c r="P83" s="99">
        <f t="shared" si="33"/>
        <v>4241</v>
      </c>
      <c r="Q83" s="100">
        <f>ROUNDDOWN(($R$119+ROUNDDOWN(($A83*IF(501&lt;=$A83,$R$128,IF(101&lt;=$A83,$R$127,IF(51&lt;=$A83,$R$126,IF(31&lt;=$A83,$R$125,IF(21&lt;=$A83,$R$124,IF(11&lt;=$A83,$R$123,IF(1&lt;=$A83,$R$122,0)))))))),0))*1.1,0)</f>
        <v>55770</v>
      </c>
      <c r="R83" s="101">
        <f t="shared" si="34"/>
        <v>16236</v>
      </c>
      <c r="S83" s="102">
        <f t="shared" si="35"/>
        <v>72006</v>
      </c>
      <c r="T83" s="103">
        <f t="shared" si="19"/>
        <v>2764</v>
      </c>
      <c r="U83" s="104">
        <f t="shared" si="19"/>
        <v>812</v>
      </c>
      <c r="V83" s="105">
        <f t="shared" si="19"/>
        <v>3576</v>
      </c>
      <c r="W83" s="106">
        <f t="shared" si="36"/>
        <v>9267</v>
      </c>
      <c r="X83" s="86">
        <f t="shared" si="36"/>
        <v>2706</v>
      </c>
      <c r="Y83" s="87">
        <f t="shared" si="36"/>
        <v>11973</v>
      </c>
      <c r="Z83" s="107">
        <f t="shared" si="37"/>
        <v>1.1992774659699375</v>
      </c>
      <c r="AA83" s="83">
        <f t="shared" si="37"/>
        <v>1.2</v>
      </c>
      <c r="AB83" s="83">
        <f t="shared" si="37"/>
        <v>1.1994403078306932</v>
      </c>
    </row>
    <row r="84" spans="1:28" s="57" customFormat="1" ht="18" customHeight="1" x14ac:dyDescent="0.25">
      <c r="A84" s="84">
        <v>79</v>
      </c>
      <c r="B84" s="85">
        <f>ROUNDDOWN(($C$119+ROUNDDOWN(($A84*IF(501&lt;=$A84,$C$128,IF(101&lt;=$A84,$C$127,IF(51&lt;=$A84,$C$126,IF(31&lt;=$A84,$C$125,IF(21&lt;=$A84,$C$124,IF(11&lt;=$A84,$C$123,IF(1&lt;=$A84,$C$122,0)))))))),0))*1.1,0)</f>
        <v>46692</v>
      </c>
      <c r="C84" s="106">
        <f t="shared" si="22"/>
        <v>13695</v>
      </c>
      <c r="D84" s="111">
        <f t="shared" si="23"/>
        <v>60387</v>
      </c>
      <c r="E84" s="88">
        <f>ROUNDDOWN(($F$119+ROUNDDOWN(($A84*IF(501&lt;=$A84,$F$128,IF(101&lt;=$A84,$F$127,IF(51&lt;=$A84,$F$126,IF(31&lt;=$A84,$F$125,IF(21&lt;=$A84,$F$124,IF(11&lt;=$A84,$F$123,IF(1&lt;=$A84,$F$122,0)))))))),0))*1.1,0)</f>
        <v>49957</v>
      </c>
      <c r="F84" s="89">
        <f t="shared" si="24"/>
        <v>14610</v>
      </c>
      <c r="G84" s="90">
        <f t="shared" si="25"/>
        <v>64567</v>
      </c>
      <c r="H84" s="91">
        <f t="shared" si="26"/>
        <v>3265</v>
      </c>
      <c r="I84" s="92">
        <f t="shared" si="27"/>
        <v>915</v>
      </c>
      <c r="J84" s="93">
        <f t="shared" si="28"/>
        <v>4180</v>
      </c>
      <c r="K84" s="94">
        <f>ROUNDDOWN(($L$119+ROUNDDOWN(($A84*IF(501&lt;=$A84,$L$128,IF(101&lt;=$A84,$L$127,IF(51&lt;=$A84,$L$126,IF(31&lt;=$A84,$L$125,IF(21&lt;=$A84,$L$124,IF(11&lt;=$A84,$L$123,IF(1&lt;=$A84,$L$122,0)))))))),0))*1.1,0)</f>
        <v>53222</v>
      </c>
      <c r="L84" s="95">
        <f t="shared" si="29"/>
        <v>15612</v>
      </c>
      <c r="M84" s="96">
        <f t="shared" si="30"/>
        <v>68834</v>
      </c>
      <c r="N84" s="97">
        <f t="shared" si="31"/>
        <v>3265</v>
      </c>
      <c r="O84" s="98">
        <f t="shared" si="32"/>
        <v>1002</v>
      </c>
      <c r="P84" s="99">
        <f t="shared" si="33"/>
        <v>4267</v>
      </c>
      <c r="Q84" s="100">
        <f>ROUNDDOWN(($R$119+ROUNDDOWN(($A84*IF(501&lt;=$A84,$R$128,IF(101&lt;=$A84,$R$127,IF(51&lt;=$A84,$R$126,IF(31&lt;=$A84,$R$125,IF(21&lt;=$A84,$R$124,IF(11&lt;=$A84,$R$123,IF(1&lt;=$A84,$R$122,0)))))))),0))*1.1,0)</f>
        <v>55996</v>
      </c>
      <c r="R84" s="101">
        <f t="shared" si="34"/>
        <v>16434</v>
      </c>
      <c r="S84" s="102">
        <f t="shared" si="35"/>
        <v>72430</v>
      </c>
      <c r="T84" s="103">
        <f t="shared" ref="T84:V109" si="38">Q84-K84</f>
        <v>2774</v>
      </c>
      <c r="U84" s="104">
        <f t="shared" si="38"/>
        <v>822</v>
      </c>
      <c r="V84" s="105">
        <f t="shared" si="38"/>
        <v>3596</v>
      </c>
      <c r="W84" s="106">
        <f t="shared" si="36"/>
        <v>9304</v>
      </c>
      <c r="X84" s="86">
        <f t="shared" si="36"/>
        <v>2739</v>
      </c>
      <c r="Y84" s="87">
        <f t="shared" si="36"/>
        <v>12043</v>
      </c>
      <c r="Z84" s="107">
        <f t="shared" si="37"/>
        <v>1.1992632570890087</v>
      </c>
      <c r="AA84" s="83">
        <f t="shared" si="37"/>
        <v>1.2</v>
      </c>
      <c r="AB84" s="83">
        <f t="shared" si="37"/>
        <v>1.1994303409674267</v>
      </c>
    </row>
    <row r="85" spans="1:28" s="57" customFormat="1" ht="18" customHeight="1" x14ac:dyDescent="0.25">
      <c r="A85" s="84">
        <v>80</v>
      </c>
      <c r="B85" s="85">
        <f>ROUNDDOWN(($C$119+ROUNDDOWN(($A85*IF(501&lt;=$A85,$C$128,IF(101&lt;=$A85,$C$127,IF(51&lt;=$A85,$C$126,IF(31&lt;=$A85,$C$125,IF(21&lt;=$A85,$C$124,IF(11&lt;=$A85,$C$123,IF(1&lt;=$A85,$C$122,0)))))))),0))*1.1,0)</f>
        <v>46882</v>
      </c>
      <c r="C85" s="106">
        <f t="shared" si="22"/>
        <v>13860</v>
      </c>
      <c r="D85" s="111">
        <f t="shared" si="23"/>
        <v>60742</v>
      </c>
      <c r="E85" s="88">
        <f>ROUNDDOWN(($F$119+ROUNDDOWN(($A85*IF(501&lt;=$A85,$F$128,IF(101&lt;=$A85,$F$127,IF(51&lt;=$A85,$F$126,IF(31&lt;=$A85,$F$125,IF(21&lt;=$A85,$F$124,IF(11&lt;=$A85,$F$123,IF(1&lt;=$A85,$F$122,0)))))))),0))*1.1,0)</f>
        <v>50160</v>
      </c>
      <c r="F85" s="89">
        <f t="shared" si="24"/>
        <v>14786</v>
      </c>
      <c r="G85" s="90">
        <f t="shared" si="25"/>
        <v>64946</v>
      </c>
      <c r="H85" s="91">
        <f t="shared" si="26"/>
        <v>3278</v>
      </c>
      <c r="I85" s="92">
        <f t="shared" si="27"/>
        <v>926</v>
      </c>
      <c r="J85" s="93">
        <f t="shared" si="28"/>
        <v>4204</v>
      </c>
      <c r="K85" s="94">
        <f>ROUNDDOWN(($L$119+ROUNDDOWN(($A85*IF(501&lt;=$A85,$L$128,IF(101&lt;=$A85,$L$127,IF(51&lt;=$A85,$L$126,IF(31&lt;=$A85,$L$125,IF(21&lt;=$A85,$L$124,IF(11&lt;=$A85,$L$123,IF(1&lt;=$A85,$L$122,0)))))))),0))*1.1,0)</f>
        <v>53438</v>
      </c>
      <c r="L85" s="95">
        <f t="shared" si="29"/>
        <v>15800</v>
      </c>
      <c r="M85" s="96">
        <f t="shared" si="30"/>
        <v>69238</v>
      </c>
      <c r="N85" s="97">
        <f t="shared" si="31"/>
        <v>3278</v>
      </c>
      <c r="O85" s="98">
        <f t="shared" si="32"/>
        <v>1014</v>
      </c>
      <c r="P85" s="99">
        <f t="shared" si="33"/>
        <v>4292</v>
      </c>
      <c r="Q85" s="100">
        <f>ROUNDDOWN(($R$119+ROUNDDOWN(($A85*IF(501&lt;=$A85,$R$128,IF(101&lt;=$A85,$R$127,IF(51&lt;=$A85,$R$126,IF(31&lt;=$A85,$R$125,IF(21&lt;=$A85,$R$124,IF(11&lt;=$A85,$R$123,IF(1&lt;=$A85,$R$122,0)))))))),0))*1.1,0)</f>
        <v>56223</v>
      </c>
      <c r="R85" s="101">
        <f t="shared" si="34"/>
        <v>16632</v>
      </c>
      <c r="S85" s="102">
        <f t="shared" si="35"/>
        <v>72855</v>
      </c>
      <c r="T85" s="103">
        <f t="shared" si="38"/>
        <v>2785</v>
      </c>
      <c r="U85" s="104">
        <f t="shared" si="38"/>
        <v>832</v>
      </c>
      <c r="V85" s="105">
        <f t="shared" si="38"/>
        <v>3617</v>
      </c>
      <c r="W85" s="106">
        <f t="shared" si="36"/>
        <v>9341</v>
      </c>
      <c r="X85" s="86">
        <f t="shared" si="36"/>
        <v>2772</v>
      </c>
      <c r="Y85" s="87">
        <f t="shared" si="36"/>
        <v>12113</v>
      </c>
      <c r="Z85" s="107">
        <f t="shared" si="37"/>
        <v>1.1992449127596945</v>
      </c>
      <c r="AA85" s="83">
        <f t="shared" si="37"/>
        <v>1.2</v>
      </c>
      <c r="AB85" s="83">
        <f t="shared" si="37"/>
        <v>1.1994172072042408</v>
      </c>
    </row>
    <row r="86" spans="1:28" s="57" customFormat="1" ht="18" customHeight="1" x14ac:dyDescent="0.25">
      <c r="A86" s="84">
        <v>81</v>
      </c>
      <c r="B86" s="85">
        <f>ROUNDDOWN(($C$119+ROUNDDOWN(($A86*IF(501&lt;=$A86,$C$128,IF(101&lt;=$A86,$C$127,IF(51&lt;=$A86,$C$126,IF(31&lt;=$A86,$C$125,IF(21&lt;=$A86,$C$124,IF(11&lt;=$A86,$C$123,IF(1&lt;=$A86,$C$122,0)))))))),0))*1.1,0)</f>
        <v>47071</v>
      </c>
      <c r="C86" s="106">
        <f t="shared" si="22"/>
        <v>14025</v>
      </c>
      <c r="D86" s="111">
        <f t="shared" si="23"/>
        <v>61096</v>
      </c>
      <c r="E86" s="88">
        <f>ROUNDDOWN(($F$119+ROUNDDOWN(($A86*IF(501&lt;=$A86,$F$128,IF(101&lt;=$A86,$F$127,IF(51&lt;=$A86,$F$126,IF(31&lt;=$A86,$F$125,IF(21&lt;=$A86,$F$124,IF(11&lt;=$A86,$F$123,IF(1&lt;=$A86,$F$122,0)))))))),0))*1.1,0)</f>
        <v>50362</v>
      </c>
      <c r="F86" s="89">
        <f t="shared" si="24"/>
        <v>14962</v>
      </c>
      <c r="G86" s="90">
        <f t="shared" si="25"/>
        <v>65324</v>
      </c>
      <c r="H86" s="91">
        <f t="shared" si="26"/>
        <v>3291</v>
      </c>
      <c r="I86" s="92">
        <f t="shared" si="27"/>
        <v>937</v>
      </c>
      <c r="J86" s="93">
        <f t="shared" si="28"/>
        <v>4228</v>
      </c>
      <c r="K86" s="94">
        <f>ROUNDDOWN(($L$119+ROUNDDOWN(($A86*IF(501&lt;=$A86,$L$128,IF(101&lt;=$A86,$L$127,IF(51&lt;=$A86,$L$126,IF(31&lt;=$A86,$L$125,IF(21&lt;=$A86,$L$124,IF(11&lt;=$A86,$L$123,IF(1&lt;=$A86,$L$122,0)))))))),0))*1.1,0)</f>
        <v>53653</v>
      </c>
      <c r="L86" s="95">
        <f t="shared" si="29"/>
        <v>15988</v>
      </c>
      <c r="M86" s="96">
        <f t="shared" si="30"/>
        <v>69641</v>
      </c>
      <c r="N86" s="97">
        <f t="shared" si="31"/>
        <v>3291</v>
      </c>
      <c r="O86" s="98">
        <f t="shared" si="32"/>
        <v>1026</v>
      </c>
      <c r="P86" s="99">
        <f t="shared" si="33"/>
        <v>4317</v>
      </c>
      <c r="Q86" s="100">
        <f>ROUNDDOWN(($R$119+ROUNDDOWN(($A86*IF(501&lt;=$A86,$R$128,IF(101&lt;=$A86,$R$127,IF(51&lt;=$A86,$R$126,IF(31&lt;=$A86,$R$125,IF(21&lt;=$A86,$R$124,IF(11&lt;=$A86,$R$123,IF(1&lt;=$A86,$R$122,0)))))))),0))*1.1,0)</f>
        <v>56449</v>
      </c>
      <c r="R86" s="101">
        <f t="shared" si="34"/>
        <v>16830</v>
      </c>
      <c r="S86" s="102">
        <f t="shared" si="35"/>
        <v>73279</v>
      </c>
      <c r="T86" s="103">
        <f t="shared" si="38"/>
        <v>2796</v>
      </c>
      <c r="U86" s="104">
        <f t="shared" si="38"/>
        <v>842</v>
      </c>
      <c r="V86" s="105">
        <f t="shared" si="38"/>
        <v>3638</v>
      </c>
      <c r="W86" s="106">
        <f t="shared" si="36"/>
        <v>9378</v>
      </c>
      <c r="X86" s="86">
        <f t="shared" si="36"/>
        <v>2805</v>
      </c>
      <c r="Y86" s="87">
        <f t="shared" si="36"/>
        <v>12183</v>
      </c>
      <c r="Z86" s="107">
        <f t="shared" si="37"/>
        <v>1.1992309489919484</v>
      </c>
      <c r="AA86" s="83">
        <f t="shared" si="37"/>
        <v>1.2</v>
      </c>
      <c r="AB86" s="83">
        <f t="shared" si="37"/>
        <v>1.1994074898520362</v>
      </c>
    </row>
    <row r="87" spans="1:28" s="57" customFormat="1" ht="18" customHeight="1" x14ac:dyDescent="0.25">
      <c r="A87" s="84">
        <v>82</v>
      </c>
      <c r="B87" s="85">
        <f>ROUNDDOWN(($C$119+ROUNDDOWN(($A87*IF(501&lt;=$A87,$C$128,IF(101&lt;=$A87,$C$127,IF(51&lt;=$A87,$C$126,IF(31&lt;=$A87,$C$125,IF(21&lt;=$A87,$C$124,IF(11&lt;=$A87,$C$123,IF(1&lt;=$A87,$C$122,0)))))))),0))*1.1,0)</f>
        <v>47260</v>
      </c>
      <c r="C87" s="106">
        <f t="shared" si="22"/>
        <v>14190</v>
      </c>
      <c r="D87" s="111">
        <f t="shared" si="23"/>
        <v>61450</v>
      </c>
      <c r="E87" s="88">
        <f>ROUNDDOWN(($F$119+ROUNDDOWN(($A87*IF(501&lt;=$A87,$F$128,IF(101&lt;=$A87,$F$127,IF(51&lt;=$A87,$F$126,IF(31&lt;=$A87,$F$125,IF(21&lt;=$A87,$F$124,IF(11&lt;=$A87,$F$123,IF(1&lt;=$A87,$F$122,0)))))))),0))*1.1,0)</f>
        <v>50564</v>
      </c>
      <c r="F87" s="89">
        <f t="shared" si="24"/>
        <v>15138</v>
      </c>
      <c r="G87" s="90">
        <f t="shared" si="25"/>
        <v>65702</v>
      </c>
      <c r="H87" s="91">
        <f t="shared" si="26"/>
        <v>3304</v>
      </c>
      <c r="I87" s="92">
        <f t="shared" si="27"/>
        <v>948</v>
      </c>
      <c r="J87" s="93">
        <f t="shared" si="28"/>
        <v>4252</v>
      </c>
      <c r="K87" s="94">
        <f>ROUNDDOWN(($L$119+ROUNDDOWN(($A87*IF(501&lt;=$A87,$L$128,IF(101&lt;=$A87,$L$127,IF(51&lt;=$A87,$L$126,IF(31&lt;=$A87,$L$125,IF(21&lt;=$A87,$L$124,IF(11&lt;=$A87,$L$123,IF(1&lt;=$A87,$L$122,0)))))))),0))*1.1,0)</f>
        <v>53869</v>
      </c>
      <c r="L87" s="95">
        <f t="shared" si="29"/>
        <v>16176</v>
      </c>
      <c r="M87" s="96">
        <f t="shared" si="30"/>
        <v>70045</v>
      </c>
      <c r="N87" s="97">
        <f t="shared" si="31"/>
        <v>3305</v>
      </c>
      <c r="O87" s="98">
        <f t="shared" si="32"/>
        <v>1038</v>
      </c>
      <c r="P87" s="99">
        <f t="shared" si="33"/>
        <v>4343</v>
      </c>
      <c r="Q87" s="100">
        <f>ROUNDDOWN(($R$119+ROUNDDOWN(($A87*IF(501&lt;=$A87,$R$128,IF(101&lt;=$A87,$R$127,IF(51&lt;=$A87,$R$126,IF(31&lt;=$A87,$R$125,IF(21&lt;=$A87,$R$124,IF(11&lt;=$A87,$R$123,IF(1&lt;=$A87,$R$122,0)))))))),0))*1.1,0)</f>
        <v>56676</v>
      </c>
      <c r="R87" s="101">
        <f t="shared" si="34"/>
        <v>17028</v>
      </c>
      <c r="S87" s="102">
        <f t="shared" si="35"/>
        <v>73704</v>
      </c>
      <c r="T87" s="103">
        <f t="shared" si="38"/>
        <v>2807</v>
      </c>
      <c r="U87" s="104">
        <f t="shared" si="38"/>
        <v>852</v>
      </c>
      <c r="V87" s="105">
        <f t="shared" si="38"/>
        <v>3659</v>
      </c>
      <c r="W87" s="106">
        <f t="shared" si="36"/>
        <v>9416</v>
      </c>
      <c r="X87" s="86">
        <f t="shared" si="36"/>
        <v>2838</v>
      </c>
      <c r="Y87" s="87">
        <f t="shared" si="36"/>
        <v>12254</v>
      </c>
      <c r="Z87" s="107">
        <f t="shared" si="37"/>
        <v>1.1992382564536606</v>
      </c>
      <c r="AA87" s="83">
        <f t="shared" si="37"/>
        <v>1.2</v>
      </c>
      <c r="AB87" s="83">
        <f t="shared" si="37"/>
        <v>1.1994141578519122</v>
      </c>
    </row>
    <row r="88" spans="1:28" s="57" customFormat="1" ht="18" customHeight="1" x14ac:dyDescent="0.25">
      <c r="A88" s="84">
        <v>83</v>
      </c>
      <c r="B88" s="85">
        <f>ROUNDDOWN(($C$119+ROUNDDOWN(($A88*IF(501&lt;=$A88,$C$128,IF(101&lt;=$A88,$C$127,IF(51&lt;=$A88,$C$126,IF(31&lt;=$A88,$C$125,IF(21&lt;=$A88,$C$124,IF(11&lt;=$A88,$C$123,IF(1&lt;=$A88,$C$122,0)))))))),0))*1.1,0)</f>
        <v>47449</v>
      </c>
      <c r="C88" s="106">
        <f t="shared" si="22"/>
        <v>14355</v>
      </c>
      <c r="D88" s="111">
        <f t="shared" si="23"/>
        <v>61804</v>
      </c>
      <c r="E88" s="88">
        <f>ROUNDDOWN(($F$119+ROUNDDOWN(($A88*IF(501&lt;=$A88,$F$128,IF(101&lt;=$A88,$F$127,IF(51&lt;=$A88,$F$126,IF(31&lt;=$A88,$F$125,IF(21&lt;=$A88,$F$124,IF(11&lt;=$A88,$F$123,IF(1&lt;=$A88,$F$122,0)))))))),0))*1.1,0)</f>
        <v>50767</v>
      </c>
      <c r="F88" s="89">
        <f t="shared" si="24"/>
        <v>15314</v>
      </c>
      <c r="G88" s="90">
        <f t="shared" si="25"/>
        <v>66081</v>
      </c>
      <c r="H88" s="91">
        <f t="shared" si="26"/>
        <v>3318</v>
      </c>
      <c r="I88" s="92">
        <f t="shared" si="27"/>
        <v>959</v>
      </c>
      <c r="J88" s="93">
        <f t="shared" si="28"/>
        <v>4277</v>
      </c>
      <c r="K88" s="94">
        <f>ROUNDDOWN(($L$119+ROUNDDOWN(($A88*IF(501&lt;=$A88,$L$128,IF(101&lt;=$A88,$L$127,IF(51&lt;=$A88,$L$126,IF(31&lt;=$A88,$L$125,IF(21&lt;=$A88,$L$124,IF(11&lt;=$A88,$L$123,IF(1&lt;=$A88,$L$122,0)))))))),0))*1.1,0)</f>
        <v>54084</v>
      </c>
      <c r="L88" s="95">
        <f t="shared" si="29"/>
        <v>16364</v>
      </c>
      <c r="M88" s="96">
        <f t="shared" si="30"/>
        <v>70448</v>
      </c>
      <c r="N88" s="97">
        <f t="shared" si="31"/>
        <v>3317</v>
      </c>
      <c r="O88" s="98">
        <f t="shared" si="32"/>
        <v>1050</v>
      </c>
      <c r="P88" s="99">
        <f t="shared" si="33"/>
        <v>4367</v>
      </c>
      <c r="Q88" s="100">
        <f>ROUNDDOWN(($R$119+ROUNDDOWN(($A88*IF(501&lt;=$A88,$R$128,IF(101&lt;=$A88,$R$127,IF(51&lt;=$A88,$R$126,IF(31&lt;=$A88,$R$125,IF(21&lt;=$A88,$R$124,IF(11&lt;=$A88,$R$123,IF(1&lt;=$A88,$R$122,0)))))))),0))*1.1,0)</f>
        <v>56903</v>
      </c>
      <c r="R88" s="101">
        <f t="shared" si="34"/>
        <v>17226</v>
      </c>
      <c r="S88" s="102">
        <f t="shared" si="35"/>
        <v>74129</v>
      </c>
      <c r="T88" s="103">
        <f t="shared" si="38"/>
        <v>2819</v>
      </c>
      <c r="U88" s="104">
        <f t="shared" si="38"/>
        <v>862</v>
      </c>
      <c r="V88" s="105">
        <f t="shared" si="38"/>
        <v>3681</v>
      </c>
      <c r="W88" s="106">
        <f t="shared" si="36"/>
        <v>9454</v>
      </c>
      <c r="X88" s="86">
        <f t="shared" si="36"/>
        <v>2871</v>
      </c>
      <c r="Y88" s="87">
        <f t="shared" si="36"/>
        <v>12325</v>
      </c>
      <c r="Z88" s="107">
        <f t="shared" si="37"/>
        <v>1.1992455057008578</v>
      </c>
      <c r="AA88" s="83">
        <f t="shared" si="37"/>
        <v>1.2</v>
      </c>
      <c r="AB88" s="83">
        <f t="shared" si="37"/>
        <v>1.199420749466054</v>
      </c>
    </row>
    <row r="89" spans="1:28" s="57" customFormat="1" ht="18" customHeight="1" x14ac:dyDescent="0.25">
      <c r="A89" s="84">
        <v>84</v>
      </c>
      <c r="B89" s="85">
        <f>ROUNDDOWN(($C$119+ROUNDDOWN(($A89*IF(501&lt;=$A89,$C$128,IF(101&lt;=$A89,$C$127,IF(51&lt;=$A89,$C$126,IF(31&lt;=$A89,$C$125,IF(21&lt;=$A89,$C$124,IF(11&lt;=$A89,$C$123,IF(1&lt;=$A89,$C$122,0)))))))),0))*1.1,0)</f>
        <v>47638</v>
      </c>
      <c r="C89" s="106">
        <f t="shared" si="22"/>
        <v>14520</v>
      </c>
      <c r="D89" s="111">
        <f t="shared" si="23"/>
        <v>62158</v>
      </c>
      <c r="E89" s="88">
        <f>ROUNDDOWN(($F$119+ROUNDDOWN(($A89*IF(501&lt;=$A89,$F$128,IF(101&lt;=$A89,$F$127,IF(51&lt;=$A89,$F$126,IF(31&lt;=$A89,$F$125,IF(21&lt;=$A89,$F$124,IF(11&lt;=$A89,$F$123,IF(1&lt;=$A89,$F$122,0)))))))),0))*1.1,0)</f>
        <v>50969</v>
      </c>
      <c r="F89" s="89">
        <f t="shared" si="24"/>
        <v>15490</v>
      </c>
      <c r="G89" s="90">
        <f t="shared" si="25"/>
        <v>66459</v>
      </c>
      <c r="H89" s="91">
        <f t="shared" si="26"/>
        <v>3331</v>
      </c>
      <c r="I89" s="92">
        <f t="shared" si="27"/>
        <v>970</v>
      </c>
      <c r="J89" s="93">
        <f t="shared" si="28"/>
        <v>4301</v>
      </c>
      <c r="K89" s="94">
        <f>ROUNDDOWN(($L$119+ROUNDDOWN(($A89*IF(501&lt;=$A89,$L$128,IF(101&lt;=$A89,$L$127,IF(51&lt;=$A89,$L$126,IF(31&lt;=$A89,$L$125,IF(21&lt;=$A89,$L$124,IF(11&lt;=$A89,$L$123,IF(1&lt;=$A89,$L$122,0)))))))),0))*1.1,0)</f>
        <v>54300</v>
      </c>
      <c r="L89" s="95">
        <f t="shared" si="29"/>
        <v>16552</v>
      </c>
      <c r="M89" s="96">
        <f t="shared" si="30"/>
        <v>70852</v>
      </c>
      <c r="N89" s="97">
        <f t="shared" si="31"/>
        <v>3331</v>
      </c>
      <c r="O89" s="98">
        <f t="shared" si="32"/>
        <v>1062</v>
      </c>
      <c r="P89" s="99">
        <f t="shared" si="33"/>
        <v>4393</v>
      </c>
      <c r="Q89" s="100">
        <f>ROUNDDOWN(($R$119+ROUNDDOWN(($A89*IF(501&lt;=$A89,$R$128,IF(101&lt;=$A89,$R$127,IF(51&lt;=$A89,$R$126,IF(31&lt;=$A89,$R$125,IF(21&lt;=$A89,$R$124,IF(11&lt;=$A89,$R$123,IF(1&lt;=$A89,$R$122,0)))))))),0))*1.1,0)</f>
        <v>57129</v>
      </c>
      <c r="R89" s="101">
        <f t="shared" si="34"/>
        <v>17424</v>
      </c>
      <c r="S89" s="102">
        <f t="shared" si="35"/>
        <v>74553</v>
      </c>
      <c r="T89" s="103">
        <f t="shared" si="38"/>
        <v>2829</v>
      </c>
      <c r="U89" s="104">
        <f t="shared" si="38"/>
        <v>872</v>
      </c>
      <c r="V89" s="105">
        <f t="shared" si="38"/>
        <v>3701</v>
      </c>
      <c r="W89" s="106">
        <f t="shared" si="36"/>
        <v>9491</v>
      </c>
      <c r="X89" s="86">
        <f t="shared" si="36"/>
        <v>2904</v>
      </c>
      <c r="Y89" s="87">
        <f t="shared" si="36"/>
        <v>12395</v>
      </c>
      <c r="Z89" s="107">
        <f t="shared" si="37"/>
        <v>1.1992317057810991</v>
      </c>
      <c r="AA89" s="83">
        <f t="shared" si="37"/>
        <v>1.2</v>
      </c>
      <c r="AB89" s="83">
        <f t="shared" si="37"/>
        <v>1.199411177965829</v>
      </c>
    </row>
    <row r="90" spans="1:28" s="57" customFormat="1" ht="18" customHeight="1" x14ac:dyDescent="0.25">
      <c r="A90" s="84">
        <v>85</v>
      </c>
      <c r="B90" s="85">
        <f>ROUNDDOWN(($C$119+ROUNDDOWN(($A90*IF(501&lt;=$A90,$C$128,IF(101&lt;=$A90,$C$127,IF(51&lt;=$A90,$C$126,IF(31&lt;=$A90,$C$125,IF(21&lt;=$A90,$C$124,IF(11&lt;=$A90,$C$123,IF(1&lt;=$A90,$C$122,0)))))))),0))*1.1,0)</f>
        <v>47828</v>
      </c>
      <c r="C90" s="106">
        <f t="shared" si="22"/>
        <v>14685</v>
      </c>
      <c r="D90" s="111">
        <f t="shared" si="23"/>
        <v>62513</v>
      </c>
      <c r="E90" s="88">
        <f>ROUNDDOWN(($F$119+ROUNDDOWN(($A90*IF(501&lt;=$A90,$F$128,IF(101&lt;=$A90,$F$127,IF(51&lt;=$A90,$F$126,IF(31&lt;=$A90,$F$125,IF(21&lt;=$A90,$F$124,IF(11&lt;=$A90,$F$123,IF(1&lt;=$A90,$F$122,0)))))))),0))*1.1,0)</f>
        <v>51172</v>
      </c>
      <c r="F90" s="89">
        <f t="shared" si="24"/>
        <v>15666</v>
      </c>
      <c r="G90" s="90">
        <f t="shared" si="25"/>
        <v>66838</v>
      </c>
      <c r="H90" s="91">
        <f t="shared" si="26"/>
        <v>3344</v>
      </c>
      <c r="I90" s="92">
        <f t="shared" si="27"/>
        <v>981</v>
      </c>
      <c r="J90" s="93">
        <f t="shared" si="28"/>
        <v>4325</v>
      </c>
      <c r="K90" s="94">
        <f>ROUNDDOWN(($L$119+ROUNDDOWN(($A90*IF(501&lt;=$A90,$L$128,IF(101&lt;=$A90,$L$127,IF(51&lt;=$A90,$L$126,IF(31&lt;=$A90,$L$125,IF(21&lt;=$A90,$L$124,IF(11&lt;=$A90,$L$123,IF(1&lt;=$A90,$L$122,0)))))))),0))*1.1,0)</f>
        <v>54516</v>
      </c>
      <c r="L90" s="95">
        <f t="shared" si="29"/>
        <v>16740</v>
      </c>
      <c r="M90" s="96">
        <f t="shared" si="30"/>
        <v>71256</v>
      </c>
      <c r="N90" s="97">
        <f t="shared" si="31"/>
        <v>3344</v>
      </c>
      <c r="O90" s="98">
        <f t="shared" si="32"/>
        <v>1074</v>
      </c>
      <c r="P90" s="99">
        <f t="shared" si="33"/>
        <v>4418</v>
      </c>
      <c r="Q90" s="100">
        <f>ROUNDDOWN(($R$119+ROUNDDOWN(($A90*IF(501&lt;=$A90,$R$128,IF(101&lt;=$A90,$R$127,IF(51&lt;=$A90,$R$126,IF(31&lt;=$A90,$R$125,IF(21&lt;=$A90,$R$124,IF(11&lt;=$A90,$R$123,IF(1&lt;=$A90,$R$122,0)))))))),0))*1.1,0)</f>
        <v>57356</v>
      </c>
      <c r="R90" s="101">
        <f t="shared" si="34"/>
        <v>17622</v>
      </c>
      <c r="S90" s="102">
        <f t="shared" si="35"/>
        <v>74978</v>
      </c>
      <c r="T90" s="103">
        <f t="shared" si="38"/>
        <v>2840</v>
      </c>
      <c r="U90" s="104">
        <f t="shared" si="38"/>
        <v>882</v>
      </c>
      <c r="V90" s="105">
        <f t="shared" si="38"/>
        <v>3722</v>
      </c>
      <c r="W90" s="106">
        <f t="shared" si="36"/>
        <v>9528</v>
      </c>
      <c r="X90" s="86">
        <f t="shared" si="36"/>
        <v>2937</v>
      </c>
      <c r="Y90" s="87">
        <f t="shared" si="36"/>
        <v>12465</v>
      </c>
      <c r="Z90" s="107">
        <f t="shared" si="37"/>
        <v>1.1992138496278331</v>
      </c>
      <c r="AA90" s="83">
        <f t="shared" si="37"/>
        <v>1.2</v>
      </c>
      <c r="AB90" s="83">
        <f t="shared" si="37"/>
        <v>1.1993985251067778</v>
      </c>
    </row>
    <row r="91" spans="1:28" s="57" customFormat="1" ht="18" customHeight="1" x14ac:dyDescent="0.25">
      <c r="A91" s="84">
        <v>86</v>
      </c>
      <c r="B91" s="85">
        <f>ROUNDDOWN(($C$119+ROUNDDOWN(($A91*IF(501&lt;=$A91,$C$128,IF(101&lt;=$A91,$C$127,IF(51&lt;=$A91,$C$126,IF(31&lt;=$A91,$C$125,IF(21&lt;=$A91,$C$124,IF(11&lt;=$A91,$C$123,IF(1&lt;=$A91,$C$122,0)))))))),0))*1.1,0)</f>
        <v>48017</v>
      </c>
      <c r="C91" s="106">
        <f t="shared" si="22"/>
        <v>14850</v>
      </c>
      <c r="D91" s="111">
        <f t="shared" si="23"/>
        <v>62867</v>
      </c>
      <c r="E91" s="88">
        <f>ROUNDDOWN(($F$119+ROUNDDOWN(($A91*IF(501&lt;=$A91,$F$128,IF(101&lt;=$A91,$F$127,IF(51&lt;=$A91,$F$126,IF(31&lt;=$A91,$F$125,IF(21&lt;=$A91,$F$124,IF(11&lt;=$A91,$F$123,IF(1&lt;=$A91,$F$122,0)))))))),0))*1.1,0)</f>
        <v>51374</v>
      </c>
      <c r="F91" s="89">
        <f t="shared" si="24"/>
        <v>15842</v>
      </c>
      <c r="G91" s="90">
        <f t="shared" si="25"/>
        <v>67216</v>
      </c>
      <c r="H91" s="91">
        <f t="shared" si="26"/>
        <v>3357</v>
      </c>
      <c r="I91" s="92">
        <f t="shared" si="27"/>
        <v>992</v>
      </c>
      <c r="J91" s="93">
        <f t="shared" si="28"/>
        <v>4349</v>
      </c>
      <c r="K91" s="94">
        <f>ROUNDDOWN(($L$119+ROUNDDOWN(($A91*IF(501&lt;=$A91,$L$128,IF(101&lt;=$A91,$L$127,IF(51&lt;=$A91,$L$126,IF(31&lt;=$A91,$L$125,IF(21&lt;=$A91,$L$124,IF(11&lt;=$A91,$L$123,IF(1&lt;=$A91,$L$122,0)))))))),0))*1.1,0)</f>
        <v>54731</v>
      </c>
      <c r="L91" s="95">
        <f t="shared" si="29"/>
        <v>16929</v>
      </c>
      <c r="M91" s="96">
        <f t="shared" si="30"/>
        <v>71660</v>
      </c>
      <c r="N91" s="97">
        <f t="shared" si="31"/>
        <v>3357</v>
      </c>
      <c r="O91" s="98">
        <f t="shared" si="32"/>
        <v>1087</v>
      </c>
      <c r="P91" s="99">
        <f t="shared" si="33"/>
        <v>4444</v>
      </c>
      <c r="Q91" s="100">
        <f>ROUNDDOWN(($R$119+ROUNDDOWN(($A91*IF(501&lt;=$A91,$R$128,IF(101&lt;=$A91,$R$127,IF(51&lt;=$A91,$R$126,IF(31&lt;=$A91,$R$125,IF(21&lt;=$A91,$R$124,IF(11&lt;=$A91,$R$123,IF(1&lt;=$A91,$R$122,0)))))))),0))*1.1,0)</f>
        <v>57582</v>
      </c>
      <c r="R91" s="101">
        <f t="shared" si="34"/>
        <v>17820</v>
      </c>
      <c r="S91" s="102">
        <f t="shared" si="35"/>
        <v>75402</v>
      </c>
      <c r="T91" s="103">
        <f t="shared" si="38"/>
        <v>2851</v>
      </c>
      <c r="U91" s="104">
        <f t="shared" si="38"/>
        <v>891</v>
      </c>
      <c r="V91" s="105">
        <f t="shared" si="38"/>
        <v>3742</v>
      </c>
      <c r="W91" s="106">
        <f t="shared" si="36"/>
        <v>9565</v>
      </c>
      <c r="X91" s="86">
        <f t="shared" si="36"/>
        <v>2970</v>
      </c>
      <c r="Y91" s="87">
        <f t="shared" si="36"/>
        <v>12535</v>
      </c>
      <c r="Z91" s="107">
        <f t="shared" si="37"/>
        <v>1.1992002832330217</v>
      </c>
      <c r="AA91" s="83">
        <f t="shared" si="37"/>
        <v>1.2</v>
      </c>
      <c r="AB91" s="83">
        <f t="shared" si="37"/>
        <v>1.1993891866957227</v>
      </c>
    </row>
    <row r="92" spans="1:28" s="57" customFormat="1" ht="18" customHeight="1" x14ac:dyDescent="0.25">
      <c r="A92" s="84">
        <v>87</v>
      </c>
      <c r="B92" s="85">
        <f>ROUNDDOWN(($C$119+ROUNDDOWN(($A92*IF(501&lt;=$A92,$C$128,IF(101&lt;=$A92,$C$127,IF(51&lt;=$A92,$C$126,IF(31&lt;=$A92,$C$125,IF(21&lt;=$A92,$C$124,IF(11&lt;=$A92,$C$123,IF(1&lt;=$A92,$C$122,0)))))))),0))*1.1,0)</f>
        <v>48206</v>
      </c>
      <c r="C92" s="106">
        <f t="shared" si="22"/>
        <v>15015</v>
      </c>
      <c r="D92" s="111">
        <f t="shared" si="23"/>
        <v>63221</v>
      </c>
      <c r="E92" s="88">
        <f>ROUNDDOWN(($F$119+ROUNDDOWN(($A92*IF(501&lt;=$A92,$F$128,IF(101&lt;=$A92,$F$127,IF(51&lt;=$A92,$F$126,IF(31&lt;=$A92,$F$125,IF(21&lt;=$A92,$F$124,IF(11&lt;=$A92,$F$123,IF(1&lt;=$A92,$F$122,0)))))))),0))*1.1,0)</f>
        <v>51576</v>
      </c>
      <c r="F92" s="89">
        <f t="shared" si="24"/>
        <v>16018</v>
      </c>
      <c r="G92" s="90">
        <f t="shared" si="25"/>
        <v>67594</v>
      </c>
      <c r="H92" s="91">
        <f t="shared" si="26"/>
        <v>3370</v>
      </c>
      <c r="I92" s="92">
        <f t="shared" si="27"/>
        <v>1003</v>
      </c>
      <c r="J92" s="93">
        <f t="shared" si="28"/>
        <v>4373</v>
      </c>
      <c r="K92" s="94">
        <f>ROUNDDOWN(($L$119+ROUNDDOWN(($A92*IF(501&lt;=$A92,$L$128,IF(101&lt;=$A92,$L$127,IF(51&lt;=$A92,$L$126,IF(31&lt;=$A92,$L$125,IF(21&lt;=$A92,$L$124,IF(11&lt;=$A92,$L$123,IF(1&lt;=$A92,$L$122,0)))))))),0))*1.1,0)</f>
        <v>54947</v>
      </c>
      <c r="L92" s="95">
        <f t="shared" si="29"/>
        <v>17117</v>
      </c>
      <c r="M92" s="96">
        <f t="shared" si="30"/>
        <v>72064</v>
      </c>
      <c r="N92" s="97">
        <f t="shared" si="31"/>
        <v>3371</v>
      </c>
      <c r="O92" s="98">
        <f t="shared" si="32"/>
        <v>1099</v>
      </c>
      <c r="P92" s="99">
        <f t="shared" si="33"/>
        <v>4470</v>
      </c>
      <c r="Q92" s="100">
        <f>ROUNDDOWN(($R$119+ROUNDDOWN(($A92*IF(501&lt;=$A92,$R$128,IF(101&lt;=$A92,$R$127,IF(51&lt;=$A92,$R$126,IF(31&lt;=$A92,$R$125,IF(21&lt;=$A92,$R$124,IF(11&lt;=$A92,$R$123,IF(1&lt;=$A92,$R$122,0)))))))),0))*1.1,0)</f>
        <v>57809</v>
      </c>
      <c r="R92" s="101">
        <f t="shared" si="34"/>
        <v>18018</v>
      </c>
      <c r="S92" s="102">
        <f t="shared" si="35"/>
        <v>75827</v>
      </c>
      <c r="T92" s="103">
        <f t="shared" si="38"/>
        <v>2862</v>
      </c>
      <c r="U92" s="104">
        <f t="shared" si="38"/>
        <v>901</v>
      </c>
      <c r="V92" s="105">
        <f t="shared" si="38"/>
        <v>3763</v>
      </c>
      <c r="W92" s="106">
        <f t="shared" si="36"/>
        <v>9603</v>
      </c>
      <c r="X92" s="86">
        <f t="shared" si="36"/>
        <v>3003</v>
      </c>
      <c r="Y92" s="87">
        <f t="shared" si="36"/>
        <v>12606</v>
      </c>
      <c r="Z92" s="107">
        <f t="shared" si="37"/>
        <v>1.199207567522715</v>
      </c>
      <c r="AA92" s="83">
        <f t="shared" si="37"/>
        <v>1.2</v>
      </c>
      <c r="AB92" s="83">
        <f t="shared" si="37"/>
        <v>1.1993957703927491</v>
      </c>
    </row>
    <row r="93" spans="1:28" s="57" customFormat="1" ht="18" customHeight="1" x14ac:dyDescent="0.25">
      <c r="A93" s="84">
        <v>88</v>
      </c>
      <c r="B93" s="85">
        <f>ROUNDDOWN(($C$119+ROUNDDOWN(($A93*IF(501&lt;=$A93,$C$128,IF(101&lt;=$A93,$C$127,IF(51&lt;=$A93,$C$126,IF(31&lt;=$A93,$C$125,IF(21&lt;=$A93,$C$124,IF(11&lt;=$A93,$C$123,IF(1&lt;=$A93,$C$122,0)))))))),0))*1.1,0)</f>
        <v>48395</v>
      </c>
      <c r="C93" s="106">
        <f t="shared" si="22"/>
        <v>15180</v>
      </c>
      <c r="D93" s="111">
        <f t="shared" si="23"/>
        <v>63575</v>
      </c>
      <c r="E93" s="88">
        <f>ROUNDDOWN(($F$119+ROUNDDOWN(($A93*IF(501&lt;=$A93,$F$128,IF(101&lt;=$A93,$F$127,IF(51&lt;=$A93,$F$126,IF(31&lt;=$A93,$F$125,IF(21&lt;=$A93,$F$124,IF(11&lt;=$A93,$F$123,IF(1&lt;=$A93,$F$122,0)))))))),0))*1.1,0)</f>
        <v>51779</v>
      </c>
      <c r="F93" s="89">
        <f t="shared" si="24"/>
        <v>16194</v>
      </c>
      <c r="G93" s="90">
        <f t="shared" si="25"/>
        <v>67973</v>
      </c>
      <c r="H93" s="91">
        <f t="shared" si="26"/>
        <v>3384</v>
      </c>
      <c r="I93" s="92">
        <f t="shared" si="27"/>
        <v>1014</v>
      </c>
      <c r="J93" s="93">
        <f t="shared" si="28"/>
        <v>4398</v>
      </c>
      <c r="K93" s="94">
        <f>ROUNDDOWN(($L$119+ROUNDDOWN(($A93*IF(501&lt;=$A93,$L$128,IF(101&lt;=$A93,$L$127,IF(51&lt;=$A93,$L$126,IF(31&lt;=$A93,$L$125,IF(21&lt;=$A93,$L$124,IF(11&lt;=$A93,$L$123,IF(1&lt;=$A93,$L$122,0)))))))),0))*1.1,0)</f>
        <v>55162</v>
      </c>
      <c r="L93" s="95">
        <f t="shared" si="29"/>
        <v>17305</v>
      </c>
      <c r="M93" s="96">
        <f t="shared" si="30"/>
        <v>72467</v>
      </c>
      <c r="N93" s="97">
        <f t="shared" si="31"/>
        <v>3383</v>
      </c>
      <c r="O93" s="98">
        <f t="shared" si="32"/>
        <v>1111</v>
      </c>
      <c r="P93" s="99">
        <f t="shared" si="33"/>
        <v>4494</v>
      </c>
      <c r="Q93" s="100">
        <f>ROUNDDOWN(($R$119+ROUNDDOWN(($A93*IF(501&lt;=$A93,$R$128,IF(101&lt;=$A93,$R$127,IF(51&lt;=$A93,$R$126,IF(31&lt;=$A93,$R$125,IF(21&lt;=$A93,$R$124,IF(11&lt;=$A93,$R$123,IF(1&lt;=$A93,$R$122,0)))))))),0))*1.1,0)</f>
        <v>58036</v>
      </c>
      <c r="R93" s="101">
        <f t="shared" si="34"/>
        <v>18216</v>
      </c>
      <c r="S93" s="102">
        <f t="shared" si="35"/>
        <v>76252</v>
      </c>
      <c r="T93" s="103">
        <f t="shared" si="38"/>
        <v>2874</v>
      </c>
      <c r="U93" s="104">
        <f t="shared" si="38"/>
        <v>911</v>
      </c>
      <c r="V93" s="105">
        <f t="shared" si="38"/>
        <v>3785</v>
      </c>
      <c r="W93" s="106">
        <f t="shared" si="36"/>
        <v>9641</v>
      </c>
      <c r="X93" s="86">
        <f t="shared" si="36"/>
        <v>3036</v>
      </c>
      <c r="Y93" s="87">
        <f t="shared" si="36"/>
        <v>12677</v>
      </c>
      <c r="Z93" s="107">
        <f t="shared" si="37"/>
        <v>1.1992147949168301</v>
      </c>
      <c r="AA93" s="83">
        <f t="shared" si="37"/>
        <v>1.2</v>
      </c>
      <c r="AB93" s="83">
        <f t="shared" si="37"/>
        <v>1.1994022807707432</v>
      </c>
    </row>
    <row r="94" spans="1:28" s="57" customFormat="1" ht="18" customHeight="1" x14ac:dyDescent="0.25">
      <c r="A94" s="84">
        <v>89</v>
      </c>
      <c r="B94" s="85">
        <f>ROUNDDOWN(($C$119+ROUNDDOWN(($A94*IF(501&lt;=$A94,$C$128,IF(101&lt;=$A94,$C$127,IF(51&lt;=$A94,$C$126,IF(31&lt;=$A94,$C$125,IF(21&lt;=$A94,$C$124,IF(11&lt;=$A94,$C$123,IF(1&lt;=$A94,$C$122,0)))))))),0))*1.1,0)</f>
        <v>48584</v>
      </c>
      <c r="C94" s="106">
        <f t="shared" si="22"/>
        <v>15345</v>
      </c>
      <c r="D94" s="111">
        <f t="shared" si="23"/>
        <v>63929</v>
      </c>
      <c r="E94" s="88">
        <f>ROUNDDOWN(($F$119+ROUNDDOWN(($A94*IF(501&lt;=$A94,$F$128,IF(101&lt;=$A94,$F$127,IF(51&lt;=$A94,$F$126,IF(31&lt;=$A94,$F$125,IF(21&lt;=$A94,$F$124,IF(11&lt;=$A94,$F$123,IF(1&lt;=$A94,$F$122,0)))))))),0))*1.1,0)</f>
        <v>51981</v>
      </c>
      <c r="F94" s="89">
        <f t="shared" si="24"/>
        <v>16370</v>
      </c>
      <c r="G94" s="90">
        <f t="shared" si="25"/>
        <v>68351</v>
      </c>
      <c r="H94" s="91">
        <f t="shared" si="26"/>
        <v>3397</v>
      </c>
      <c r="I94" s="92">
        <f t="shared" si="27"/>
        <v>1025</v>
      </c>
      <c r="J94" s="93">
        <f t="shared" si="28"/>
        <v>4422</v>
      </c>
      <c r="K94" s="94">
        <f>ROUNDDOWN(($L$119+ROUNDDOWN(($A94*IF(501&lt;=$A94,$L$128,IF(101&lt;=$A94,$L$127,IF(51&lt;=$A94,$L$126,IF(31&lt;=$A94,$L$125,IF(21&lt;=$A94,$L$124,IF(11&lt;=$A94,$L$123,IF(1&lt;=$A94,$L$122,0)))))))),0))*1.1,0)</f>
        <v>55378</v>
      </c>
      <c r="L94" s="95">
        <f t="shared" si="29"/>
        <v>17493</v>
      </c>
      <c r="M94" s="96">
        <f t="shared" si="30"/>
        <v>72871</v>
      </c>
      <c r="N94" s="97">
        <f t="shared" si="31"/>
        <v>3397</v>
      </c>
      <c r="O94" s="98">
        <f t="shared" si="32"/>
        <v>1123</v>
      </c>
      <c r="P94" s="99">
        <f t="shared" si="33"/>
        <v>4520</v>
      </c>
      <c r="Q94" s="100">
        <f>ROUNDDOWN(($R$119+ROUNDDOWN(($A94*IF(501&lt;=$A94,$R$128,IF(101&lt;=$A94,$R$127,IF(51&lt;=$A94,$R$126,IF(31&lt;=$A94,$R$125,IF(21&lt;=$A94,$R$124,IF(11&lt;=$A94,$R$123,IF(1&lt;=$A94,$R$122,0)))))))),0))*1.1,0)</f>
        <v>58262</v>
      </c>
      <c r="R94" s="101">
        <f t="shared" si="34"/>
        <v>18414</v>
      </c>
      <c r="S94" s="102">
        <f t="shared" si="35"/>
        <v>76676</v>
      </c>
      <c r="T94" s="103">
        <f t="shared" si="38"/>
        <v>2884</v>
      </c>
      <c r="U94" s="104">
        <f t="shared" si="38"/>
        <v>921</v>
      </c>
      <c r="V94" s="105">
        <f t="shared" si="38"/>
        <v>3805</v>
      </c>
      <c r="W94" s="106">
        <f t="shared" si="36"/>
        <v>9678</v>
      </c>
      <c r="X94" s="86">
        <f t="shared" si="36"/>
        <v>3069</v>
      </c>
      <c r="Y94" s="87">
        <f t="shared" si="36"/>
        <v>12747</v>
      </c>
      <c r="Z94" s="107">
        <f t="shared" si="37"/>
        <v>1.1992013831714146</v>
      </c>
      <c r="AA94" s="83">
        <f t="shared" si="37"/>
        <v>1.2</v>
      </c>
      <c r="AB94" s="83">
        <f t="shared" si="37"/>
        <v>1.1993930766944578</v>
      </c>
    </row>
    <row r="95" spans="1:28" s="57" customFormat="1" ht="18" customHeight="1" x14ac:dyDescent="0.25">
      <c r="A95" s="84">
        <v>90</v>
      </c>
      <c r="B95" s="85">
        <f>ROUNDDOWN(($C$119+ROUNDDOWN(($A95*IF(501&lt;=$A95,$C$128,IF(101&lt;=$A95,$C$127,IF(51&lt;=$A95,$C$126,IF(31&lt;=$A95,$C$125,IF(21&lt;=$A95,$C$124,IF(11&lt;=$A95,$C$123,IF(1&lt;=$A95,$C$122,0)))))))),0))*1.1,0)</f>
        <v>48774</v>
      </c>
      <c r="C95" s="106">
        <f t="shared" si="22"/>
        <v>15510</v>
      </c>
      <c r="D95" s="111">
        <f t="shared" si="23"/>
        <v>64284</v>
      </c>
      <c r="E95" s="88">
        <f>ROUNDDOWN(($F$119+ROUNDDOWN(($A95*IF(501&lt;=$A95,$F$128,IF(101&lt;=$A95,$F$127,IF(51&lt;=$A95,$F$126,IF(31&lt;=$A95,$F$125,IF(21&lt;=$A95,$F$124,IF(11&lt;=$A95,$F$123,IF(1&lt;=$A95,$F$122,0)))))))),0))*1.1,0)</f>
        <v>52184</v>
      </c>
      <c r="F95" s="89">
        <f t="shared" si="24"/>
        <v>16546</v>
      </c>
      <c r="G95" s="90">
        <f t="shared" si="25"/>
        <v>68730</v>
      </c>
      <c r="H95" s="91">
        <f t="shared" si="26"/>
        <v>3410</v>
      </c>
      <c r="I95" s="92">
        <f t="shared" si="27"/>
        <v>1036</v>
      </c>
      <c r="J95" s="93">
        <f t="shared" si="28"/>
        <v>4446</v>
      </c>
      <c r="K95" s="94">
        <f>ROUNDDOWN(($L$119+ROUNDDOWN(($A95*IF(501&lt;=$A95,$L$128,IF(101&lt;=$A95,$L$127,IF(51&lt;=$A95,$L$126,IF(31&lt;=$A95,$L$125,IF(21&lt;=$A95,$L$124,IF(11&lt;=$A95,$L$123,IF(1&lt;=$A95,$L$122,0)))))))),0))*1.1,0)</f>
        <v>55594</v>
      </c>
      <c r="L95" s="95">
        <f t="shared" si="29"/>
        <v>17681</v>
      </c>
      <c r="M95" s="96">
        <f t="shared" si="30"/>
        <v>73275</v>
      </c>
      <c r="N95" s="97">
        <f t="shared" si="31"/>
        <v>3410</v>
      </c>
      <c r="O95" s="98">
        <f t="shared" si="32"/>
        <v>1135</v>
      </c>
      <c r="P95" s="99">
        <f t="shared" si="33"/>
        <v>4545</v>
      </c>
      <c r="Q95" s="100">
        <f>ROUNDDOWN(($R$119+ROUNDDOWN(($A95*IF(501&lt;=$A95,$R$128,IF(101&lt;=$A95,$R$127,IF(51&lt;=$A95,$R$126,IF(31&lt;=$A95,$R$125,IF(21&lt;=$A95,$R$124,IF(11&lt;=$A95,$R$123,IF(1&lt;=$A95,$R$122,0)))))))),0))*1.1,0)</f>
        <v>58489</v>
      </c>
      <c r="R95" s="101">
        <f t="shared" si="34"/>
        <v>18612</v>
      </c>
      <c r="S95" s="102">
        <f t="shared" si="35"/>
        <v>77101</v>
      </c>
      <c r="T95" s="103">
        <f t="shared" si="38"/>
        <v>2895</v>
      </c>
      <c r="U95" s="104">
        <f t="shared" si="38"/>
        <v>931</v>
      </c>
      <c r="V95" s="105">
        <f t="shared" si="38"/>
        <v>3826</v>
      </c>
      <c r="W95" s="106">
        <f t="shared" si="36"/>
        <v>9715</v>
      </c>
      <c r="X95" s="86">
        <f t="shared" si="36"/>
        <v>3102</v>
      </c>
      <c r="Y95" s="87">
        <f t="shared" si="36"/>
        <v>12817</v>
      </c>
      <c r="Z95" s="107">
        <f t="shared" si="37"/>
        <v>1.1991839914708655</v>
      </c>
      <c r="AA95" s="83">
        <f t="shared" si="37"/>
        <v>1.2</v>
      </c>
      <c r="AB95" s="83">
        <f t="shared" si="37"/>
        <v>1.1993808723788191</v>
      </c>
    </row>
    <row r="96" spans="1:28" s="57" customFormat="1" ht="18" customHeight="1" x14ac:dyDescent="0.25">
      <c r="A96" s="84">
        <v>91</v>
      </c>
      <c r="B96" s="85">
        <f>ROUNDDOWN(($C$119+ROUNDDOWN(($A96*IF(501&lt;=$A96,$C$128,IF(101&lt;=$A96,$C$127,IF(51&lt;=$A96,$C$126,IF(31&lt;=$A96,$C$125,IF(21&lt;=$A96,$C$124,IF(11&lt;=$A96,$C$123,IF(1&lt;=$A96,$C$122,0)))))))),0))*1.1,0)</f>
        <v>48963</v>
      </c>
      <c r="C96" s="106">
        <f t="shared" si="22"/>
        <v>15675</v>
      </c>
      <c r="D96" s="111">
        <f t="shared" si="23"/>
        <v>64638</v>
      </c>
      <c r="E96" s="88">
        <f>ROUNDDOWN(($F$119+ROUNDDOWN(($A96*IF(501&lt;=$A96,$F$128,IF(101&lt;=$A96,$F$127,IF(51&lt;=$A96,$F$126,IF(31&lt;=$A96,$F$125,IF(21&lt;=$A96,$F$124,IF(11&lt;=$A96,$F$123,IF(1&lt;=$A96,$F$122,0)))))))),0))*1.1,0)</f>
        <v>52386</v>
      </c>
      <c r="F96" s="89">
        <f t="shared" si="24"/>
        <v>16722</v>
      </c>
      <c r="G96" s="90">
        <f t="shared" si="25"/>
        <v>69108</v>
      </c>
      <c r="H96" s="91">
        <f t="shared" si="26"/>
        <v>3423</v>
      </c>
      <c r="I96" s="92">
        <f t="shared" si="27"/>
        <v>1047</v>
      </c>
      <c r="J96" s="93">
        <f t="shared" si="28"/>
        <v>4470</v>
      </c>
      <c r="K96" s="94">
        <f>ROUNDDOWN(($L$119+ROUNDDOWN(($A96*IF(501&lt;=$A96,$L$128,IF(101&lt;=$A96,$L$127,IF(51&lt;=$A96,$L$126,IF(31&lt;=$A96,$L$125,IF(21&lt;=$A96,$L$124,IF(11&lt;=$A96,$L$123,IF(1&lt;=$A96,$L$122,0)))))))),0))*1.1,0)</f>
        <v>55809</v>
      </c>
      <c r="L96" s="95">
        <f t="shared" si="29"/>
        <v>17869</v>
      </c>
      <c r="M96" s="96">
        <f t="shared" si="30"/>
        <v>73678</v>
      </c>
      <c r="N96" s="97">
        <f t="shared" si="31"/>
        <v>3423</v>
      </c>
      <c r="O96" s="98">
        <f t="shared" si="32"/>
        <v>1147</v>
      </c>
      <c r="P96" s="99">
        <f t="shared" si="33"/>
        <v>4570</v>
      </c>
      <c r="Q96" s="100">
        <f>ROUNDDOWN(($R$119+ROUNDDOWN(($A96*IF(501&lt;=$A96,$R$128,IF(101&lt;=$A96,$R$127,IF(51&lt;=$A96,$R$126,IF(31&lt;=$A96,$R$125,IF(21&lt;=$A96,$R$124,IF(11&lt;=$A96,$R$123,IF(1&lt;=$A96,$R$122,0)))))))),0))*1.1,0)</f>
        <v>58715</v>
      </c>
      <c r="R96" s="101">
        <f t="shared" si="34"/>
        <v>18810</v>
      </c>
      <c r="S96" s="102">
        <f t="shared" si="35"/>
        <v>77525</v>
      </c>
      <c r="T96" s="103">
        <f t="shared" si="38"/>
        <v>2906</v>
      </c>
      <c r="U96" s="104">
        <f t="shared" si="38"/>
        <v>941</v>
      </c>
      <c r="V96" s="105">
        <f t="shared" si="38"/>
        <v>3847</v>
      </c>
      <c r="W96" s="106">
        <f t="shared" si="36"/>
        <v>9752</v>
      </c>
      <c r="X96" s="86">
        <f t="shared" si="36"/>
        <v>3135</v>
      </c>
      <c r="Y96" s="87">
        <f t="shared" si="36"/>
        <v>12887</v>
      </c>
      <c r="Z96" s="107">
        <f t="shared" si="37"/>
        <v>1.1991708024426608</v>
      </c>
      <c r="AA96" s="83">
        <f t="shared" si="37"/>
        <v>1.2</v>
      </c>
      <c r="AB96" s="83">
        <f t="shared" si="37"/>
        <v>1.1993718865063894</v>
      </c>
    </row>
    <row r="97" spans="1:28" s="57" customFormat="1" ht="18" customHeight="1" x14ac:dyDescent="0.25">
      <c r="A97" s="84">
        <v>92</v>
      </c>
      <c r="B97" s="85">
        <f>ROUNDDOWN(($C$119+ROUNDDOWN(($A97*IF(501&lt;=$A97,$C$128,IF(101&lt;=$A97,$C$127,IF(51&lt;=$A97,$C$126,IF(31&lt;=$A97,$C$125,IF(21&lt;=$A97,$C$124,IF(11&lt;=$A97,$C$123,IF(1&lt;=$A97,$C$122,0)))))))),0))*1.1,0)</f>
        <v>49152</v>
      </c>
      <c r="C97" s="106">
        <f t="shared" si="22"/>
        <v>15840</v>
      </c>
      <c r="D97" s="111">
        <f t="shared" si="23"/>
        <v>64992</v>
      </c>
      <c r="E97" s="88">
        <f>ROUNDDOWN(($F$119+ROUNDDOWN(($A97*IF(501&lt;=$A97,$F$128,IF(101&lt;=$A97,$F$127,IF(51&lt;=$A97,$F$126,IF(31&lt;=$A97,$F$125,IF(21&lt;=$A97,$F$124,IF(11&lt;=$A97,$F$123,IF(1&lt;=$A97,$F$122,0)))))))),0))*1.1,0)</f>
        <v>52588</v>
      </c>
      <c r="F97" s="89">
        <f t="shared" si="24"/>
        <v>16898</v>
      </c>
      <c r="G97" s="90">
        <f t="shared" si="25"/>
        <v>69486</v>
      </c>
      <c r="H97" s="91">
        <f t="shared" si="26"/>
        <v>3436</v>
      </c>
      <c r="I97" s="92">
        <f t="shared" si="27"/>
        <v>1058</v>
      </c>
      <c r="J97" s="93">
        <f t="shared" si="28"/>
        <v>4494</v>
      </c>
      <c r="K97" s="94">
        <f>ROUNDDOWN(($L$119+ROUNDDOWN(($A97*IF(501&lt;=$A97,$L$128,IF(101&lt;=$A97,$L$127,IF(51&lt;=$A97,$L$126,IF(31&lt;=$A97,$L$125,IF(21&lt;=$A97,$L$124,IF(11&lt;=$A97,$L$123,IF(1&lt;=$A97,$L$122,0)))))))),0))*1.1,0)</f>
        <v>56025</v>
      </c>
      <c r="L97" s="95">
        <f t="shared" si="29"/>
        <v>18057</v>
      </c>
      <c r="M97" s="96">
        <f t="shared" si="30"/>
        <v>74082</v>
      </c>
      <c r="N97" s="97">
        <f t="shared" si="31"/>
        <v>3437</v>
      </c>
      <c r="O97" s="98">
        <f t="shared" si="32"/>
        <v>1159</v>
      </c>
      <c r="P97" s="99">
        <f t="shared" si="33"/>
        <v>4596</v>
      </c>
      <c r="Q97" s="100">
        <f>ROUNDDOWN(($R$119+ROUNDDOWN(($A97*IF(501&lt;=$A97,$R$128,IF(101&lt;=$A97,$R$127,IF(51&lt;=$A97,$R$126,IF(31&lt;=$A97,$R$125,IF(21&lt;=$A97,$R$124,IF(11&lt;=$A97,$R$123,IF(1&lt;=$A97,$R$122,0)))))))),0))*1.1,0)</f>
        <v>58942</v>
      </c>
      <c r="R97" s="101">
        <f t="shared" si="34"/>
        <v>19008</v>
      </c>
      <c r="S97" s="102">
        <f t="shared" si="35"/>
        <v>77950</v>
      </c>
      <c r="T97" s="103">
        <f t="shared" si="38"/>
        <v>2917</v>
      </c>
      <c r="U97" s="104">
        <f t="shared" si="38"/>
        <v>951</v>
      </c>
      <c r="V97" s="105">
        <f t="shared" si="38"/>
        <v>3868</v>
      </c>
      <c r="W97" s="106">
        <f t="shared" si="36"/>
        <v>9790</v>
      </c>
      <c r="X97" s="86">
        <f t="shared" si="36"/>
        <v>3168</v>
      </c>
      <c r="Y97" s="87">
        <f t="shared" si="36"/>
        <v>12958</v>
      </c>
      <c r="Z97" s="107">
        <f t="shared" si="37"/>
        <v>1.1991780598958333</v>
      </c>
      <c r="AA97" s="83">
        <f t="shared" si="37"/>
        <v>1.2</v>
      </c>
      <c r="AB97" s="83">
        <f t="shared" si="37"/>
        <v>1.1993783850320039</v>
      </c>
    </row>
    <row r="98" spans="1:28" s="57" customFormat="1" ht="18" customHeight="1" x14ac:dyDescent="0.25">
      <c r="A98" s="84">
        <v>93</v>
      </c>
      <c r="B98" s="85">
        <f>ROUNDDOWN(($C$119+ROUNDDOWN(($A98*IF(501&lt;=$A98,$C$128,IF(101&lt;=$A98,$C$127,IF(51&lt;=$A98,$C$126,IF(31&lt;=$A98,$C$125,IF(21&lt;=$A98,$C$124,IF(11&lt;=$A98,$C$123,IF(1&lt;=$A98,$C$122,0)))))))),0))*1.1,0)</f>
        <v>49341</v>
      </c>
      <c r="C98" s="106">
        <f t="shared" si="22"/>
        <v>16005</v>
      </c>
      <c r="D98" s="111">
        <f t="shared" si="23"/>
        <v>65346</v>
      </c>
      <c r="E98" s="88">
        <f>ROUNDDOWN(($F$119+ROUNDDOWN(($A98*IF(501&lt;=$A98,$F$128,IF(101&lt;=$A98,$F$127,IF(51&lt;=$A98,$F$126,IF(31&lt;=$A98,$F$125,IF(21&lt;=$A98,$F$124,IF(11&lt;=$A98,$F$123,IF(1&lt;=$A98,$F$122,0)))))))),0))*1.1,0)</f>
        <v>52791</v>
      </c>
      <c r="F98" s="89">
        <f t="shared" si="24"/>
        <v>17074</v>
      </c>
      <c r="G98" s="90">
        <f t="shared" si="25"/>
        <v>69865</v>
      </c>
      <c r="H98" s="91">
        <f t="shared" si="26"/>
        <v>3450</v>
      </c>
      <c r="I98" s="92">
        <f t="shared" si="27"/>
        <v>1069</v>
      </c>
      <c r="J98" s="93">
        <f t="shared" si="28"/>
        <v>4519</v>
      </c>
      <c r="K98" s="94">
        <f>ROUNDDOWN(($L$119+ROUNDDOWN(($A98*IF(501&lt;=$A98,$L$128,IF(101&lt;=$A98,$L$127,IF(51&lt;=$A98,$L$126,IF(31&lt;=$A98,$L$125,IF(21&lt;=$A98,$L$124,IF(11&lt;=$A98,$L$123,IF(1&lt;=$A98,$L$122,0)))))))),0))*1.1,0)</f>
        <v>56240</v>
      </c>
      <c r="L98" s="95">
        <f t="shared" si="29"/>
        <v>18245</v>
      </c>
      <c r="M98" s="96">
        <f t="shared" si="30"/>
        <v>74485</v>
      </c>
      <c r="N98" s="97">
        <f t="shared" si="31"/>
        <v>3449</v>
      </c>
      <c r="O98" s="98">
        <f t="shared" si="32"/>
        <v>1171</v>
      </c>
      <c r="P98" s="99">
        <f t="shared" si="33"/>
        <v>4620</v>
      </c>
      <c r="Q98" s="100">
        <f>ROUNDDOWN(($R$119+ROUNDDOWN(($A98*IF(501&lt;=$A98,$R$128,IF(101&lt;=$A98,$R$127,IF(51&lt;=$A98,$R$126,IF(31&lt;=$A98,$R$125,IF(21&lt;=$A98,$R$124,IF(11&lt;=$A98,$R$123,IF(1&lt;=$A98,$R$122,0)))))))),0))*1.1,0)</f>
        <v>59169</v>
      </c>
      <c r="R98" s="101">
        <f t="shared" si="34"/>
        <v>19206</v>
      </c>
      <c r="S98" s="102">
        <f t="shared" si="35"/>
        <v>78375</v>
      </c>
      <c r="T98" s="103">
        <f t="shared" si="38"/>
        <v>2929</v>
      </c>
      <c r="U98" s="104">
        <f t="shared" si="38"/>
        <v>961</v>
      </c>
      <c r="V98" s="105">
        <f t="shared" si="38"/>
        <v>3890</v>
      </c>
      <c r="W98" s="106">
        <f t="shared" si="36"/>
        <v>9828</v>
      </c>
      <c r="X98" s="86">
        <f t="shared" si="36"/>
        <v>3201</v>
      </c>
      <c r="Y98" s="87">
        <f t="shared" si="36"/>
        <v>13029</v>
      </c>
      <c r="Z98" s="107">
        <f t="shared" si="37"/>
        <v>1.1991852617498633</v>
      </c>
      <c r="AA98" s="83">
        <f t="shared" si="37"/>
        <v>1.2</v>
      </c>
      <c r="AB98" s="83">
        <f t="shared" si="37"/>
        <v>1.1993848131484712</v>
      </c>
    </row>
    <row r="99" spans="1:28" s="57" customFormat="1" ht="18" customHeight="1" x14ac:dyDescent="0.25">
      <c r="A99" s="84">
        <v>94</v>
      </c>
      <c r="B99" s="85">
        <f>ROUNDDOWN(($C$119+ROUNDDOWN(($A99*IF(501&lt;=$A99,$C$128,IF(101&lt;=$A99,$C$127,IF(51&lt;=$A99,$C$126,IF(31&lt;=$A99,$C$125,IF(21&lt;=$A99,$C$124,IF(11&lt;=$A99,$C$123,IF(1&lt;=$A99,$C$122,0)))))))),0))*1.1,0)</f>
        <v>49530</v>
      </c>
      <c r="C99" s="106">
        <f t="shared" si="22"/>
        <v>16170</v>
      </c>
      <c r="D99" s="111">
        <f t="shared" si="23"/>
        <v>65700</v>
      </c>
      <c r="E99" s="88">
        <f>ROUNDDOWN(($F$119+ROUNDDOWN(($A99*IF(501&lt;=$A99,$F$128,IF(101&lt;=$A99,$F$127,IF(51&lt;=$A99,$F$126,IF(31&lt;=$A99,$F$125,IF(21&lt;=$A99,$F$124,IF(11&lt;=$A99,$F$123,IF(1&lt;=$A99,$F$122,0)))))))),0))*1.1,0)</f>
        <v>52993</v>
      </c>
      <c r="F99" s="89">
        <f t="shared" si="24"/>
        <v>17250</v>
      </c>
      <c r="G99" s="90">
        <f t="shared" si="25"/>
        <v>70243</v>
      </c>
      <c r="H99" s="91">
        <f t="shared" si="26"/>
        <v>3463</v>
      </c>
      <c r="I99" s="92">
        <f t="shared" si="27"/>
        <v>1080</v>
      </c>
      <c r="J99" s="93">
        <f t="shared" si="28"/>
        <v>4543</v>
      </c>
      <c r="K99" s="94">
        <f>ROUNDDOWN(($L$119+ROUNDDOWN(($A99*IF(501&lt;=$A99,$L$128,IF(101&lt;=$A99,$L$127,IF(51&lt;=$A99,$L$126,IF(31&lt;=$A99,$L$125,IF(21&lt;=$A99,$L$124,IF(11&lt;=$A99,$L$123,IF(1&lt;=$A99,$L$122,0)))))))),0))*1.1,0)</f>
        <v>56456</v>
      </c>
      <c r="L99" s="95">
        <f t="shared" si="29"/>
        <v>18433</v>
      </c>
      <c r="M99" s="96">
        <f t="shared" si="30"/>
        <v>74889</v>
      </c>
      <c r="N99" s="97">
        <f t="shared" si="31"/>
        <v>3463</v>
      </c>
      <c r="O99" s="98">
        <f t="shared" si="32"/>
        <v>1183</v>
      </c>
      <c r="P99" s="99">
        <f t="shared" si="33"/>
        <v>4646</v>
      </c>
      <c r="Q99" s="100">
        <f>ROUNDDOWN(($R$119+ROUNDDOWN(($A99*IF(501&lt;=$A99,$R$128,IF(101&lt;=$A99,$R$127,IF(51&lt;=$A99,$R$126,IF(31&lt;=$A99,$R$125,IF(21&lt;=$A99,$R$124,IF(11&lt;=$A99,$R$123,IF(1&lt;=$A99,$R$122,0)))))))),0))*1.1,0)</f>
        <v>59395</v>
      </c>
      <c r="R99" s="101">
        <f t="shared" si="34"/>
        <v>19404</v>
      </c>
      <c r="S99" s="102">
        <f t="shared" si="35"/>
        <v>78799</v>
      </c>
      <c r="T99" s="103">
        <f t="shared" si="38"/>
        <v>2939</v>
      </c>
      <c r="U99" s="104">
        <f t="shared" si="38"/>
        <v>971</v>
      </c>
      <c r="V99" s="105">
        <f t="shared" si="38"/>
        <v>3910</v>
      </c>
      <c r="W99" s="106">
        <f t="shared" si="36"/>
        <v>9865</v>
      </c>
      <c r="X99" s="86">
        <f t="shared" si="36"/>
        <v>3234</v>
      </c>
      <c r="Y99" s="87">
        <f t="shared" si="36"/>
        <v>13099</v>
      </c>
      <c r="Z99" s="107">
        <f t="shared" si="37"/>
        <v>1.1991722188572582</v>
      </c>
      <c r="AA99" s="83">
        <f t="shared" si="37"/>
        <v>1.2</v>
      </c>
      <c r="AB99" s="83">
        <f t="shared" si="37"/>
        <v>1.1993759512937596</v>
      </c>
    </row>
    <row r="100" spans="1:28" s="57" customFormat="1" ht="18" customHeight="1" x14ac:dyDescent="0.25">
      <c r="A100" s="84">
        <v>95</v>
      </c>
      <c r="B100" s="85">
        <f>ROUNDDOWN(($C$119+ROUNDDOWN(($A100*IF(501&lt;=$A100,$C$128,IF(101&lt;=$A100,$C$127,IF(51&lt;=$A100,$C$126,IF(31&lt;=$A100,$C$125,IF(21&lt;=$A100,$C$124,IF(11&lt;=$A100,$C$123,IF(1&lt;=$A100,$C$122,0)))))))),0))*1.1,0)</f>
        <v>49720</v>
      </c>
      <c r="C100" s="106">
        <f t="shared" si="22"/>
        <v>16335</v>
      </c>
      <c r="D100" s="111">
        <f t="shared" si="23"/>
        <v>66055</v>
      </c>
      <c r="E100" s="88">
        <f>ROUNDDOWN(($F$119+ROUNDDOWN(($A100*IF(501&lt;=$A100,$F$128,IF(101&lt;=$A100,$F$127,IF(51&lt;=$A100,$F$126,IF(31&lt;=$A100,$F$125,IF(21&lt;=$A100,$F$124,IF(11&lt;=$A100,$F$123,IF(1&lt;=$A100,$F$122,0)))))))),0))*1.1,0)</f>
        <v>53196</v>
      </c>
      <c r="F100" s="89">
        <f t="shared" si="24"/>
        <v>17426</v>
      </c>
      <c r="G100" s="90">
        <f t="shared" si="25"/>
        <v>70622</v>
      </c>
      <c r="H100" s="91">
        <f t="shared" si="26"/>
        <v>3476</v>
      </c>
      <c r="I100" s="92">
        <f t="shared" si="27"/>
        <v>1091</v>
      </c>
      <c r="J100" s="93">
        <f t="shared" si="28"/>
        <v>4567</v>
      </c>
      <c r="K100" s="94">
        <f>ROUNDDOWN(($L$119+ROUNDDOWN(($A100*IF(501&lt;=$A100,$L$128,IF(101&lt;=$A100,$L$127,IF(51&lt;=$A100,$L$126,IF(31&lt;=$A100,$L$125,IF(21&lt;=$A100,$L$124,IF(11&lt;=$A100,$L$123,IF(1&lt;=$A100,$L$122,0)))))))),0))*1.1,0)</f>
        <v>56672</v>
      </c>
      <c r="L100" s="95">
        <f t="shared" si="29"/>
        <v>18621</v>
      </c>
      <c r="M100" s="96">
        <f t="shared" si="30"/>
        <v>75293</v>
      </c>
      <c r="N100" s="97">
        <f t="shared" si="31"/>
        <v>3476</v>
      </c>
      <c r="O100" s="98">
        <f t="shared" si="32"/>
        <v>1195</v>
      </c>
      <c r="P100" s="99">
        <f t="shared" si="33"/>
        <v>4671</v>
      </c>
      <c r="Q100" s="100">
        <f>ROUNDDOWN(($R$119+ROUNDDOWN(($A100*IF(501&lt;=$A100,$R$128,IF(101&lt;=$A100,$R$127,IF(51&lt;=$A100,$R$126,IF(31&lt;=$A100,$R$125,IF(21&lt;=$A100,$R$124,IF(11&lt;=$A100,$R$123,IF(1&lt;=$A100,$R$122,0)))))))),0))*1.1,0)</f>
        <v>59622</v>
      </c>
      <c r="R100" s="101">
        <f t="shared" si="34"/>
        <v>19602</v>
      </c>
      <c r="S100" s="102">
        <f t="shared" si="35"/>
        <v>79224</v>
      </c>
      <c r="T100" s="103">
        <f t="shared" si="38"/>
        <v>2950</v>
      </c>
      <c r="U100" s="104">
        <f t="shared" si="38"/>
        <v>981</v>
      </c>
      <c r="V100" s="105">
        <f t="shared" si="38"/>
        <v>3931</v>
      </c>
      <c r="W100" s="106">
        <f t="shared" si="36"/>
        <v>9902</v>
      </c>
      <c r="X100" s="86">
        <f t="shared" si="36"/>
        <v>3267</v>
      </c>
      <c r="Y100" s="87">
        <f t="shared" si="36"/>
        <v>13169</v>
      </c>
      <c r="Z100" s="107">
        <f t="shared" si="37"/>
        <v>1.1991552695092518</v>
      </c>
      <c r="AA100" s="83">
        <f t="shared" si="37"/>
        <v>1.2</v>
      </c>
      <c r="AB100" s="83">
        <f t="shared" si="37"/>
        <v>1.1993641662251153</v>
      </c>
    </row>
    <row r="101" spans="1:28" s="57" customFormat="1" ht="18" customHeight="1" x14ac:dyDescent="0.25">
      <c r="A101" s="84">
        <v>96</v>
      </c>
      <c r="B101" s="85">
        <f>ROUNDDOWN(($C$119+ROUNDDOWN(($A101*IF(501&lt;=$A101,$C$128,IF(101&lt;=$A101,$C$127,IF(51&lt;=$A101,$C$126,IF(31&lt;=$A101,$C$125,IF(21&lt;=$A101,$C$124,IF(11&lt;=$A101,$C$123,IF(1&lt;=$A101,$C$122,0)))))))),0))*1.1,0)</f>
        <v>49909</v>
      </c>
      <c r="C101" s="106">
        <f t="shared" si="22"/>
        <v>16500</v>
      </c>
      <c r="D101" s="111">
        <f t="shared" si="23"/>
        <v>66409</v>
      </c>
      <c r="E101" s="88">
        <f>ROUNDDOWN(($F$119+ROUNDDOWN(($A101*IF(501&lt;=$A101,$F$128,IF(101&lt;=$A101,$F$127,IF(51&lt;=$A101,$F$126,IF(31&lt;=$A101,$F$125,IF(21&lt;=$A101,$F$124,IF(11&lt;=$A101,$F$123,IF(1&lt;=$A101,$F$122,0)))))))),0))*1.1,0)</f>
        <v>53398</v>
      </c>
      <c r="F101" s="89">
        <f t="shared" si="24"/>
        <v>17602</v>
      </c>
      <c r="G101" s="90">
        <f t="shared" si="25"/>
        <v>71000</v>
      </c>
      <c r="H101" s="91">
        <f t="shared" si="26"/>
        <v>3489</v>
      </c>
      <c r="I101" s="92">
        <f t="shared" si="27"/>
        <v>1102</v>
      </c>
      <c r="J101" s="93">
        <f t="shared" si="28"/>
        <v>4591</v>
      </c>
      <c r="K101" s="94">
        <f>ROUNDDOWN(($L$119+ROUNDDOWN(($A101*IF(501&lt;=$A101,$L$128,IF(101&lt;=$A101,$L$127,IF(51&lt;=$A101,$L$126,IF(31&lt;=$A101,$L$125,IF(21&lt;=$A101,$L$124,IF(11&lt;=$A101,$L$123,IF(1&lt;=$A101,$L$122,0)))))))),0))*1.1,0)</f>
        <v>56887</v>
      </c>
      <c r="L101" s="95">
        <f t="shared" si="29"/>
        <v>18810</v>
      </c>
      <c r="M101" s="96">
        <f t="shared" si="30"/>
        <v>75697</v>
      </c>
      <c r="N101" s="97">
        <f t="shared" si="31"/>
        <v>3489</v>
      </c>
      <c r="O101" s="98">
        <f t="shared" si="32"/>
        <v>1208</v>
      </c>
      <c r="P101" s="99">
        <f t="shared" si="33"/>
        <v>4697</v>
      </c>
      <c r="Q101" s="100">
        <f>ROUNDDOWN(($R$119+ROUNDDOWN(($A101*IF(501&lt;=$A101,$R$128,IF(101&lt;=$A101,$R$127,IF(51&lt;=$A101,$R$126,IF(31&lt;=$A101,$R$125,IF(21&lt;=$A101,$R$124,IF(11&lt;=$A101,$R$123,IF(1&lt;=$A101,$R$122,0)))))))),0))*1.1,0)</f>
        <v>59848</v>
      </c>
      <c r="R101" s="101">
        <f t="shared" si="34"/>
        <v>19800</v>
      </c>
      <c r="S101" s="102">
        <f t="shared" si="35"/>
        <v>79648</v>
      </c>
      <c r="T101" s="103">
        <f t="shared" si="38"/>
        <v>2961</v>
      </c>
      <c r="U101" s="104">
        <f t="shared" si="38"/>
        <v>990</v>
      </c>
      <c r="V101" s="105">
        <f t="shared" si="38"/>
        <v>3951</v>
      </c>
      <c r="W101" s="106">
        <f t="shared" si="36"/>
        <v>9939</v>
      </c>
      <c r="X101" s="86">
        <f t="shared" si="36"/>
        <v>3300</v>
      </c>
      <c r="Y101" s="87">
        <f t="shared" si="36"/>
        <v>13239</v>
      </c>
      <c r="Z101" s="107">
        <f t="shared" si="37"/>
        <v>1.1991424392394157</v>
      </c>
      <c r="AA101" s="83">
        <f t="shared" si="37"/>
        <v>1.2</v>
      </c>
      <c r="AB101" s="83">
        <f t="shared" si="37"/>
        <v>1.199355509042449</v>
      </c>
    </row>
    <row r="102" spans="1:28" s="57" customFormat="1" ht="18" customHeight="1" x14ac:dyDescent="0.25">
      <c r="A102" s="84">
        <v>97</v>
      </c>
      <c r="B102" s="85">
        <f>ROUNDDOWN(($C$119+ROUNDDOWN(($A102*IF(501&lt;=$A102,$C$128,IF(101&lt;=$A102,$C$127,IF(51&lt;=$A102,$C$126,IF(31&lt;=$A102,$C$125,IF(21&lt;=$A102,$C$124,IF(11&lt;=$A102,$C$123,IF(1&lt;=$A102,$C$122,0)))))))),0))*1.1,0)</f>
        <v>50098</v>
      </c>
      <c r="C102" s="106">
        <f t="shared" si="22"/>
        <v>16665</v>
      </c>
      <c r="D102" s="111">
        <f t="shared" si="23"/>
        <v>66763</v>
      </c>
      <c r="E102" s="88">
        <f>ROUNDDOWN(($F$119+ROUNDDOWN(($A102*IF(501&lt;=$A102,$F$128,IF(101&lt;=$A102,$F$127,IF(51&lt;=$A102,$F$126,IF(31&lt;=$A102,$F$125,IF(21&lt;=$A102,$F$124,IF(11&lt;=$A102,$F$123,IF(1&lt;=$A102,$F$122,0)))))))),0))*1.1,0)</f>
        <v>53600</v>
      </c>
      <c r="F102" s="89">
        <f t="shared" si="24"/>
        <v>17778</v>
      </c>
      <c r="G102" s="90">
        <f t="shared" si="25"/>
        <v>71378</v>
      </c>
      <c r="H102" s="91">
        <f t="shared" si="26"/>
        <v>3502</v>
      </c>
      <c r="I102" s="92">
        <f t="shared" si="27"/>
        <v>1113</v>
      </c>
      <c r="J102" s="93">
        <f t="shared" si="28"/>
        <v>4615</v>
      </c>
      <c r="K102" s="94">
        <f>ROUNDDOWN(($L$119+ROUNDDOWN(($A102*IF(501&lt;=$A102,$L$128,IF(101&lt;=$A102,$L$127,IF(51&lt;=$A102,$L$126,IF(31&lt;=$A102,$L$125,IF(21&lt;=$A102,$L$124,IF(11&lt;=$A102,$L$123,IF(1&lt;=$A102,$L$122,0)))))))),0))*1.1,0)</f>
        <v>57103</v>
      </c>
      <c r="L102" s="95">
        <f t="shared" si="29"/>
        <v>18998</v>
      </c>
      <c r="M102" s="96">
        <f t="shared" si="30"/>
        <v>76101</v>
      </c>
      <c r="N102" s="97">
        <f t="shared" si="31"/>
        <v>3503</v>
      </c>
      <c r="O102" s="98">
        <f t="shared" si="32"/>
        <v>1220</v>
      </c>
      <c r="P102" s="99">
        <f t="shared" si="33"/>
        <v>4723</v>
      </c>
      <c r="Q102" s="100">
        <f>ROUNDDOWN(($R$119+ROUNDDOWN(($A102*IF(501&lt;=$A102,$R$128,IF(101&lt;=$A102,$R$127,IF(51&lt;=$A102,$R$126,IF(31&lt;=$A102,$R$125,IF(21&lt;=$A102,$R$124,IF(11&lt;=$A102,$R$123,IF(1&lt;=$A102,$R$122,0)))))))),0))*1.1,0)</f>
        <v>60075</v>
      </c>
      <c r="R102" s="101">
        <f t="shared" si="34"/>
        <v>19998</v>
      </c>
      <c r="S102" s="102">
        <f t="shared" si="35"/>
        <v>80073</v>
      </c>
      <c r="T102" s="103">
        <f t="shared" si="38"/>
        <v>2972</v>
      </c>
      <c r="U102" s="104">
        <f t="shared" si="38"/>
        <v>1000</v>
      </c>
      <c r="V102" s="105">
        <f t="shared" si="38"/>
        <v>3972</v>
      </c>
      <c r="W102" s="106">
        <f t="shared" si="36"/>
        <v>9977</v>
      </c>
      <c r="X102" s="86">
        <f t="shared" si="36"/>
        <v>3333</v>
      </c>
      <c r="Y102" s="87">
        <f t="shared" si="36"/>
        <v>13310</v>
      </c>
      <c r="Z102" s="107">
        <f t="shared" si="37"/>
        <v>1.1991496666533594</v>
      </c>
      <c r="AA102" s="83">
        <f t="shared" si="37"/>
        <v>1.2</v>
      </c>
      <c r="AB102" s="83">
        <f t="shared" si="37"/>
        <v>1.1993619220226772</v>
      </c>
    </row>
    <row r="103" spans="1:28" s="57" customFormat="1" ht="18" customHeight="1" x14ac:dyDescent="0.25">
      <c r="A103" s="84">
        <v>98</v>
      </c>
      <c r="B103" s="85">
        <f>ROUNDDOWN(($C$119+ROUNDDOWN(($A103*IF(501&lt;=$A103,$C$128,IF(101&lt;=$A103,$C$127,IF(51&lt;=$A103,$C$126,IF(31&lt;=$A103,$C$125,IF(21&lt;=$A103,$C$124,IF(11&lt;=$A103,$C$123,IF(1&lt;=$A103,$C$122,0)))))))),0))*1.1,0)</f>
        <v>50287</v>
      </c>
      <c r="C103" s="106">
        <f t="shared" si="22"/>
        <v>16830</v>
      </c>
      <c r="D103" s="111">
        <f t="shared" si="23"/>
        <v>67117</v>
      </c>
      <c r="E103" s="88">
        <f>ROUNDDOWN(($F$119+ROUNDDOWN(($A103*IF(501&lt;=$A103,$F$128,IF(101&lt;=$A103,$F$127,IF(51&lt;=$A103,$F$126,IF(31&lt;=$A103,$F$125,IF(21&lt;=$A103,$F$124,IF(11&lt;=$A103,$F$123,IF(1&lt;=$A103,$F$122,0)))))))),0))*1.1,0)</f>
        <v>53803</v>
      </c>
      <c r="F103" s="89">
        <f t="shared" si="24"/>
        <v>17954</v>
      </c>
      <c r="G103" s="90">
        <f t="shared" si="25"/>
        <v>71757</v>
      </c>
      <c r="H103" s="91">
        <f t="shared" si="26"/>
        <v>3516</v>
      </c>
      <c r="I103" s="92">
        <f t="shared" si="27"/>
        <v>1124</v>
      </c>
      <c r="J103" s="93">
        <f t="shared" si="28"/>
        <v>4640</v>
      </c>
      <c r="K103" s="94">
        <f>ROUNDDOWN(($L$119+ROUNDDOWN(($A103*IF(501&lt;=$A103,$L$128,IF(101&lt;=$A103,$L$127,IF(51&lt;=$A103,$L$126,IF(31&lt;=$A103,$L$125,IF(21&lt;=$A103,$L$124,IF(11&lt;=$A103,$L$123,IF(1&lt;=$A103,$L$122,0)))))))),0))*1.1,0)</f>
        <v>57318</v>
      </c>
      <c r="L103" s="95">
        <f t="shared" si="29"/>
        <v>19186</v>
      </c>
      <c r="M103" s="96">
        <f t="shared" si="30"/>
        <v>76504</v>
      </c>
      <c r="N103" s="97">
        <f t="shared" si="31"/>
        <v>3515</v>
      </c>
      <c r="O103" s="98">
        <f t="shared" si="32"/>
        <v>1232</v>
      </c>
      <c r="P103" s="99">
        <f t="shared" si="33"/>
        <v>4747</v>
      </c>
      <c r="Q103" s="100">
        <f>ROUNDDOWN(($R$119+ROUNDDOWN(($A103*IF(501&lt;=$A103,$R$128,IF(101&lt;=$A103,$R$127,IF(51&lt;=$A103,$R$126,IF(31&lt;=$A103,$R$125,IF(21&lt;=$A103,$R$124,IF(11&lt;=$A103,$R$123,IF(1&lt;=$A103,$R$122,0)))))))),0))*1.1,0)</f>
        <v>60302</v>
      </c>
      <c r="R103" s="101">
        <f t="shared" si="34"/>
        <v>20196</v>
      </c>
      <c r="S103" s="102">
        <f t="shared" si="35"/>
        <v>80498</v>
      </c>
      <c r="T103" s="103">
        <f t="shared" si="38"/>
        <v>2984</v>
      </c>
      <c r="U103" s="104">
        <f t="shared" si="38"/>
        <v>1010</v>
      </c>
      <c r="V103" s="105">
        <f t="shared" si="38"/>
        <v>3994</v>
      </c>
      <c r="W103" s="106">
        <f t="shared" si="36"/>
        <v>10015</v>
      </c>
      <c r="X103" s="86">
        <f t="shared" si="36"/>
        <v>3366</v>
      </c>
      <c r="Y103" s="87">
        <f t="shared" si="36"/>
        <v>13381</v>
      </c>
      <c r="Z103" s="107">
        <f t="shared" si="37"/>
        <v>1.1991568397398931</v>
      </c>
      <c r="AA103" s="83">
        <f t="shared" si="37"/>
        <v>1.2</v>
      </c>
      <c r="AB103" s="83">
        <f t="shared" si="37"/>
        <v>1.1993682673540236</v>
      </c>
    </row>
    <row r="104" spans="1:28" s="57" customFormat="1" ht="18" customHeight="1" x14ac:dyDescent="0.25">
      <c r="A104" s="84">
        <v>99</v>
      </c>
      <c r="B104" s="85">
        <f>ROUNDDOWN(($C$119+ROUNDDOWN(($A104*IF(501&lt;=$A104,$C$128,IF(101&lt;=$A104,$C$127,IF(51&lt;=$A104,$C$126,IF(31&lt;=$A104,$C$125,IF(21&lt;=$A104,$C$124,IF(11&lt;=$A104,$C$123,IF(1&lt;=$A104,$C$122,0)))))))),0))*1.1,0)</f>
        <v>50476</v>
      </c>
      <c r="C104" s="106">
        <f t="shared" si="22"/>
        <v>16995</v>
      </c>
      <c r="D104" s="111">
        <f t="shared" si="23"/>
        <v>67471</v>
      </c>
      <c r="E104" s="88">
        <f>ROUNDDOWN(($F$119+ROUNDDOWN(($A104*IF(501&lt;=$A104,$F$128,IF(101&lt;=$A104,$F$127,IF(51&lt;=$A104,$F$126,IF(31&lt;=$A104,$F$125,IF(21&lt;=$A104,$F$124,IF(11&lt;=$A104,$F$123,IF(1&lt;=$A104,$F$122,0)))))))),0))*1.1,0)</f>
        <v>54005</v>
      </c>
      <c r="F104" s="89">
        <f t="shared" si="24"/>
        <v>18130</v>
      </c>
      <c r="G104" s="90">
        <f t="shared" si="25"/>
        <v>72135</v>
      </c>
      <c r="H104" s="91">
        <f t="shared" si="26"/>
        <v>3529</v>
      </c>
      <c r="I104" s="92">
        <f t="shared" si="27"/>
        <v>1135</v>
      </c>
      <c r="J104" s="93">
        <f t="shared" si="28"/>
        <v>4664</v>
      </c>
      <c r="K104" s="94">
        <f>ROUNDDOWN(($L$119+ROUNDDOWN(($A104*IF(501&lt;=$A104,$L$128,IF(101&lt;=$A104,$L$127,IF(51&lt;=$A104,$L$126,IF(31&lt;=$A104,$L$125,IF(21&lt;=$A104,$L$124,IF(11&lt;=$A104,$L$123,IF(1&lt;=$A104,$L$122,0)))))))),0))*1.1,0)</f>
        <v>57534</v>
      </c>
      <c r="L104" s="95">
        <f t="shared" si="29"/>
        <v>19374</v>
      </c>
      <c r="M104" s="96">
        <f t="shared" si="30"/>
        <v>76908</v>
      </c>
      <c r="N104" s="97">
        <f t="shared" si="31"/>
        <v>3529</v>
      </c>
      <c r="O104" s="98">
        <f t="shared" si="32"/>
        <v>1244</v>
      </c>
      <c r="P104" s="99">
        <f t="shared" si="33"/>
        <v>4773</v>
      </c>
      <c r="Q104" s="100">
        <f>ROUNDDOWN(($R$119+ROUNDDOWN(($A104*IF(501&lt;=$A104,$R$128,IF(101&lt;=$A104,$R$127,IF(51&lt;=$A104,$R$126,IF(31&lt;=$A104,$R$125,IF(21&lt;=$A104,$R$124,IF(11&lt;=$A104,$R$123,IF(1&lt;=$A104,$R$122,0)))))))),0))*1.1,0)</f>
        <v>60528</v>
      </c>
      <c r="R104" s="101">
        <f t="shared" si="34"/>
        <v>20394</v>
      </c>
      <c r="S104" s="102">
        <f t="shared" si="35"/>
        <v>80922</v>
      </c>
      <c r="T104" s="103">
        <f t="shared" si="38"/>
        <v>2994</v>
      </c>
      <c r="U104" s="104">
        <f t="shared" si="38"/>
        <v>1020</v>
      </c>
      <c r="V104" s="105">
        <f t="shared" si="38"/>
        <v>4014</v>
      </c>
      <c r="W104" s="106">
        <f t="shared" si="36"/>
        <v>10052</v>
      </c>
      <c r="X104" s="86">
        <f t="shared" si="36"/>
        <v>3399</v>
      </c>
      <c r="Y104" s="87">
        <f t="shared" si="36"/>
        <v>13451</v>
      </c>
      <c r="Z104" s="107">
        <f t="shared" si="37"/>
        <v>1.199144147713765</v>
      </c>
      <c r="AA104" s="83">
        <f t="shared" si="37"/>
        <v>1.2</v>
      </c>
      <c r="AB104" s="83">
        <f t="shared" si="37"/>
        <v>1.1993597249188541</v>
      </c>
    </row>
    <row r="105" spans="1:28" s="57" customFormat="1" ht="18" customHeight="1" x14ac:dyDescent="0.25">
      <c r="A105" s="84">
        <v>100</v>
      </c>
      <c r="B105" s="85">
        <f>ROUNDDOWN(($C$119+ROUNDDOWN(($A105*IF(501&lt;=$A105,$C$128,IF(101&lt;=$A105,$C$127,IF(51&lt;=$A105,$C$126,IF(31&lt;=$A105,$C$125,IF(21&lt;=$A105,$C$124,IF(11&lt;=$A105,$C$123,IF(1&lt;=$A105,$C$122,0)))))))),0))*1.1,0)</f>
        <v>50666</v>
      </c>
      <c r="C105" s="106">
        <f t="shared" si="22"/>
        <v>17160</v>
      </c>
      <c r="D105" s="111">
        <f t="shared" si="23"/>
        <v>67826</v>
      </c>
      <c r="E105" s="88">
        <f>ROUNDDOWN(($F$119+ROUNDDOWN(($A105*IF(501&lt;=$A105,$F$128,IF(101&lt;=$A105,$F$127,IF(51&lt;=$A105,$F$126,IF(31&lt;=$A105,$F$125,IF(21&lt;=$A105,$F$124,IF(11&lt;=$A105,$F$123,IF(1&lt;=$A105,$F$122,0)))))))),0))*1.1,0)</f>
        <v>54208</v>
      </c>
      <c r="F105" s="89">
        <f t="shared" si="24"/>
        <v>18306</v>
      </c>
      <c r="G105" s="90">
        <f t="shared" si="25"/>
        <v>72514</v>
      </c>
      <c r="H105" s="91">
        <f t="shared" si="26"/>
        <v>3542</v>
      </c>
      <c r="I105" s="92">
        <f t="shared" si="27"/>
        <v>1146</v>
      </c>
      <c r="J105" s="93">
        <f t="shared" si="28"/>
        <v>4688</v>
      </c>
      <c r="K105" s="94">
        <f>ROUNDDOWN(($L$119+ROUNDDOWN(($A105*IF(501&lt;=$A105,$L$128,IF(101&lt;=$A105,$L$127,IF(51&lt;=$A105,$L$126,IF(31&lt;=$A105,$L$125,IF(21&lt;=$A105,$L$124,IF(11&lt;=$A105,$L$123,IF(1&lt;=$A105,$L$122,0)))))))),0))*1.1,0)</f>
        <v>57750</v>
      </c>
      <c r="L105" s="95">
        <f t="shared" si="29"/>
        <v>19562</v>
      </c>
      <c r="M105" s="96">
        <f t="shared" si="30"/>
        <v>77312</v>
      </c>
      <c r="N105" s="97">
        <f t="shared" si="31"/>
        <v>3542</v>
      </c>
      <c r="O105" s="98">
        <f t="shared" si="32"/>
        <v>1256</v>
      </c>
      <c r="P105" s="99">
        <f t="shared" si="33"/>
        <v>4798</v>
      </c>
      <c r="Q105" s="100">
        <f>ROUNDDOWN(($R$119+ROUNDDOWN(($A105*IF(501&lt;=$A105,$R$128,IF(101&lt;=$A105,$R$127,IF(51&lt;=$A105,$R$126,IF(31&lt;=$A105,$R$125,IF(21&lt;=$A105,$R$124,IF(11&lt;=$A105,$R$123,IF(1&lt;=$A105,$R$122,0)))))))),0))*1.1,0)</f>
        <v>60755</v>
      </c>
      <c r="R105" s="101">
        <f t="shared" si="34"/>
        <v>20592</v>
      </c>
      <c r="S105" s="102">
        <f t="shared" si="35"/>
        <v>81347</v>
      </c>
      <c r="T105" s="103">
        <f t="shared" si="38"/>
        <v>3005</v>
      </c>
      <c r="U105" s="104">
        <f t="shared" si="38"/>
        <v>1030</v>
      </c>
      <c r="V105" s="105">
        <f t="shared" si="38"/>
        <v>4035</v>
      </c>
      <c r="W105" s="106">
        <f t="shared" si="36"/>
        <v>10089</v>
      </c>
      <c r="X105" s="86">
        <f t="shared" si="36"/>
        <v>3432</v>
      </c>
      <c r="Y105" s="87">
        <f t="shared" si="36"/>
        <v>13521</v>
      </c>
      <c r="Z105" s="107">
        <f t="shared" si="37"/>
        <v>1.1991276201002645</v>
      </c>
      <c r="AA105" s="83">
        <f t="shared" si="37"/>
        <v>1.2</v>
      </c>
      <c r="AB105" s="83">
        <f t="shared" si="37"/>
        <v>1.1993483324978622</v>
      </c>
    </row>
    <row r="106" spans="1:28" s="57" customFormat="1" ht="18" customHeight="1" x14ac:dyDescent="0.25">
      <c r="A106" s="84">
        <v>101</v>
      </c>
      <c r="B106" s="85">
        <f>ROUNDDOWN(($C$119+ROUNDDOWN(($A106*IF(501&lt;=$A106,$C$128,IF(101&lt;=$A106,$C$127,IF(51&lt;=$A106,$C$126,IF(31&lt;=$A106,$C$125,IF(21&lt;=$A106,$C$124,IF(11&lt;=$A106,$C$123,IF(1&lt;=$A106,$C$122,0)))))))),0))*1.1,0)</f>
        <v>55077</v>
      </c>
      <c r="C106" s="106">
        <f t="shared" si="22"/>
        <v>20102</v>
      </c>
      <c r="D106" s="111">
        <f t="shared" si="23"/>
        <v>75179</v>
      </c>
      <c r="E106" s="88">
        <f>ROUNDDOWN(($F$119+ROUNDDOWN(($A106*IF(501&lt;=$A106,$F$128,IF(101&lt;=$A106,$F$127,IF(51&lt;=$A106,$F$126,IF(31&lt;=$A106,$F$125,IF(21&lt;=$A106,$F$124,IF(11&lt;=$A106,$F$123,IF(1&lt;=$A106,$F$122,0)))))))),0))*1.1,0)</f>
        <v>58854</v>
      </c>
      <c r="F106" s="89">
        <f t="shared" si="24"/>
        <v>21481</v>
      </c>
      <c r="G106" s="90">
        <f t="shared" si="25"/>
        <v>80335</v>
      </c>
      <c r="H106" s="91">
        <f t="shared" si="26"/>
        <v>3777</v>
      </c>
      <c r="I106" s="92">
        <f t="shared" si="27"/>
        <v>1379</v>
      </c>
      <c r="J106" s="93">
        <f t="shared" si="28"/>
        <v>5156</v>
      </c>
      <c r="K106" s="94">
        <f>ROUNDDOWN(($L$119+ROUNDDOWN(($A106*IF(501&lt;=$A106,$L$128,IF(101&lt;=$A106,$L$127,IF(51&lt;=$A106,$L$126,IF(31&lt;=$A106,$L$125,IF(21&lt;=$A106,$L$124,IF(11&lt;=$A106,$L$123,IF(1&lt;=$A106,$L$122,0)))))))),0))*1.1,0)</f>
        <v>62742</v>
      </c>
      <c r="L106" s="95">
        <f t="shared" si="29"/>
        <v>22861</v>
      </c>
      <c r="M106" s="96">
        <f t="shared" si="30"/>
        <v>85603</v>
      </c>
      <c r="N106" s="97">
        <f t="shared" si="31"/>
        <v>3888</v>
      </c>
      <c r="O106" s="98">
        <f t="shared" si="32"/>
        <v>1380</v>
      </c>
      <c r="P106" s="99">
        <f t="shared" si="33"/>
        <v>5268</v>
      </c>
      <c r="Q106" s="100">
        <f>ROUNDDOWN(($R$119+ROUNDDOWN(($A106*IF(501&lt;=$A106,$R$128,IF(101&lt;=$A106,$R$127,IF(51&lt;=$A106,$R$126,IF(31&lt;=$A106,$R$125,IF(21&lt;=$A106,$R$124,IF(11&lt;=$A106,$R$123,IF(1&lt;=$A106,$R$122,0)))))))),0))*1.1,0)</f>
        <v>66092</v>
      </c>
      <c r="R106" s="101">
        <f t="shared" si="34"/>
        <v>24123</v>
      </c>
      <c r="S106" s="102">
        <f t="shared" si="35"/>
        <v>90215</v>
      </c>
      <c r="T106" s="103">
        <f t="shared" si="38"/>
        <v>3350</v>
      </c>
      <c r="U106" s="104">
        <f t="shared" si="38"/>
        <v>1262</v>
      </c>
      <c r="V106" s="105">
        <f t="shared" si="38"/>
        <v>4612</v>
      </c>
      <c r="W106" s="106">
        <f t="shared" si="36"/>
        <v>11015</v>
      </c>
      <c r="X106" s="86">
        <f t="shared" si="36"/>
        <v>4021</v>
      </c>
      <c r="Y106" s="87">
        <f t="shared" si="36"/>
        <v>15036</v>
      </c>
      <c r="Z106" s="107">
        <f t="shared" si="37"/>
        <v>1.1999927374403108</v>
      </c>
      <c r="AA106" s="83">
        <f t="shared" si="37"/>
        <v>1.2000298477763407</v>
      </c>
      <c r="AB106" s="83">
        <f t="shared" si="37"/>
        <v>1.2000026603173759</v>
      </c>
    </row>
    <row r="107" spans="1:28" s="57" customFormat="1" ht="18" customHeight="1" x14ac:dyDescent="0.25">
      <c r="A107" s="84">
        <v>500</v>
      </c>
      <c r="B107" s="85">
        <f>ROUNDDOWN(($C$119+ROUNDDOWN(($A107*IF(501&lt;=$A107,$C$128,IF(101&lt;=$A107,$C$127,IF(51&lt;=$A107,$C$126,IF(31&lt;=$A107,$C$125,IF(21&lt;=$A107,$C$124,IF(11&lt;=$A107,$C$123,IF(1&lt;=$A107,$C$122,0)))))))),0))*1.1,0)</f>
        <v>147246</v>
      </c>
      <c r="C107" s="106">
        <f t="shared" si="22"/>
        <v>96910</v>
      </c>
      <c r="D107" s="111">
        <f t="shared" si="23"/>
        <v>244156</v>
      </c>
      <c r="E107" s="88">
        <f>ROUNDDOWN(($F$119+ROUNDDOWN(($A107*IF(501&lt;=$A107,$F$128,IF(101&lt;=$A107,$F$127,IF(51&lt;=$A107,$F$126,IF(31&lt;=$A107,$F$125,IF(21&lt;=$A107,$F$124,IF(11&lt;=$A107,$F$123,IF(1&lt;=$A107,$F$122,0)))))))),0))*1.1,0)</f>
        <v>157168</v>
      </c>
      <c r="F107" s="89">
        <f t="shared" si="24"/>
        <v>103556</v>
      </c>
      <c r="G107" s="90">
        <f t="shared" si="25"/>
        <v>260724</v>
      </c>
      <c r="H107" s="91">
        <f t="shared" si="26"/>
        <v>9922</v>
      </c>
      <c r="I107" s="92">
        <f t="shared" si="27"/>
        <v>6646</v>
      </c>
      <c r="J107" s="93">
        <f t="shared" si="28"/>
        <v>16568</v>
      </c>
      <c r="K107" s="94">
        <f>ROUNDDOWN(($L$119+ROUNDDOWN(($A107*IF(501&lt;=$A107,$L$128,IF(101&lt;=$A107,$L$127,IF(51&lt;=$A107,$L$126,IF(31&lt;=$A107,$L$125,IF(21&lt;=$A107,$L$124,IF(11&lt;=$A107,$L$123,IF(1&lt;=$A107,$L$122,0)))))))),0))*1.1,0)</f>
        <v>167640</v>
      </c>
      <c r="L107" s="95">
        <f t="shared" si="29"/>
        <v>110202</v>
      </c>
      <c r="M107" s="96">
        <f t="shared" si="30"/>
        <v>277842</v>
      </c>
      <c r="N107" s="97">
        <f t="shared" si="31"/>
        <v>10472</v>
      </c>
      <c r="O107" s="98">
        <f t="shared" si="32"/>
        <v>6646</v>
      </c>
      <c r="P107" s="99">
        <f t="shared" si="33"/>
        <v>17118</v>
      </c>
      <c r="Q107" s="100">
        <f>ROUNDDOWN(($R$119+ROUNDDOWN(($A107*IF(501&lt;=$A107,$R$128,IF(101&lt;=$A107,$R$127,IF(51&lt;=$A107,$R$126,IF(31&lt;=$A107,$R$125,IF(21&lt;=$A107,$R$124,IF(11&lt;=$A107,$R$123,IF(1&lt;=$A107,$R$122,0)))))))),0))*1.1,0)</f>
        <v>176695</v>
      </c>
      <c r="R107" s="101">
        <f t="shared" si="34"/>
        <v>116292</v>
      </c>
      <c r="S107" s="102">
        <f t="shared" si="35"/>
        <v>292987</v>
      </c>
      <c r="T107" s="103">
        <f t="shared" si="38"/>
        <v>9055</v>
      </c>
      <c r="U107" s="104">
        <f t="shared" si="38"/>
        <v>6090</v>
      </c>
      <c r="V107" s="105">
        <f t="shared" si="38"/>
        <v>15145</v>
      </c>
      <c r="W107" s="106">
        <f t="shared" si="36"/>
        <v>29449</v>
      </c>
      <c r="X107" s="86">
        <f t="shared" si="36"/>
        <v>19382</v>
      </c>
      <c r="Y107" s="87">
        <f t="shared" si="36"/>
        <v>48831</v>
      </c>
      <c r="Z107" s="107">
        <f t="shared" si="37"/>
        <v>1.1999986417288075</v>
      </c>
      <c r="AA107" s="83">
        <f t="shared" si="37"/>
        <v>1.2</v>
      </c>
      <c r="AB107" s="83">
        <f t="shared" si="37"/>
        <v>1.1999991808515866</v>
      </c>
    </row>
    <row r="108" spans="1:28" s="57" customFormat="1" ht="18" customHeight="1" x14ac:dyDescent="0.25">
      <c r="A108" s="84">
        <v>1000</v>
      </c>
      <c r="B108" s="85">
        <f>ROUNDDOWN(($C$119+ROUNDDOWN(($A108*IF(501&lt;=$A108,$C$128,IF(101&lt;=$A108,$C$127,IF(51&lt;=$A108,$C$126,IF(31&lt;=$A108,$C$125,IF(21&lt;=$A108,$C$124,IF(11&lt;=$A108,$C$123,IF(1&lt;=$A108,$C$122,0)))))))),0))*1.1,0)</f>
        <v>300146</v>
      </c>
      <c r="C108" s="106">
        <f t="shared" si="22"/>
        <v>226160</v>
      </c>
      <c r="D108" s="111">
        <f t="shared" si="23"/>
        <v>526306</v>
      </c>
      <c r="E108" s="88">
        <f>ROUNDDOWN(($F$119+ROUNDDOWN(($A108*IF(501&lt;=$A108,$F$128,IF(101&lt;=$A108,$F$127,IF(51&lt;=$A108,$F$126,IF(31&lt;=$A108,$F$125,IF(21&lt;=$A108,$F$124,IF(11&lt;=$A108,$F$123,IF(1&lt;=$A108,$F$122,0)))))))),0))*1.1,0)</f>
        <v>321068</v>
      </c>
      <c r="F108" s="89">
        <f t="shared" si="24"/>
        <v>241606</v>
      </c>
      <c r="G108" s="90">
        <f t="shared" si="25"/>
        <v>562674</v>
      </c>
      <c r="H108" s="91">
        <f t="shared" si="26"/>
        <v>20922</v>
      </c>
      <c r="I108" s="92">
        <f t="shared" si="27"/>
        <v>15446</v>
      </c>
      <c r="J108" s="93">
        <f t="shared" si="28"/>
        <v>36368</v>
      </c>
      <c r="K108" s="94">
        <f>ROUNDDOWN(($L$119+ROUNDDOWN(($A108*IF(501&lt;=$A108,$L$128,IF(101&lt;=$A108,$L$127,IF(51&lt;=$A108,$L$126,IF(31&lt;=$A108,$L$125,IF(21&lt;=$A108,$L$124,IF(11&lt;=$A108,$L$123,IF(1&lt;=$A108,$L$122,0)))))))),0))*1.1,0)</f>
        <v>341990</v>
      </c>
      <c r="L108" s="95">
        <f t="shared" si="29"/>
        <v>257052</v>
      </c>
      <c r="M108" s="96">
        <f t="shared" si="30"/>
        <v>599042</v>
      </c>
      <c r="N108" s="97">
        <f t="shared" si="31"/>
        <v>20922</v>
      </c>
      <c r="O108" s="98">
        <f t="shared" si="32"/>
        <v>15446</v>
      </c>
      <c r="P108" s="99">
        <f t="shared" si="33"/>
        <v>36368</v>
      </c>
      <c r="Q108" s="100">
        <f>ROUNDDOWN(($R$119+ROUNDDOWN(($A108*IF(501&lt;=$A108,$R$128,IF(101&lt;=$A108,$R$127,IF(51&lt;=$A108,$R$126,IF(31&lt;=$A108,$R$125,IF(21&lt;=$A108,$R$124,IF(11&lt;=$A108,$R$123,IF(1&lt;=$A108,$R$122,0)))))))),0))*1.1,0)</f>
        <v>359295</v>
      </c>
      <c r="R108" s="101">
        <f t="shared" si="34"/>
        <v>271392</v>
      </c>
      <c r="S108" s="102">
        <f t="shared" si="35"/>
        <v>630687</v>
      </c>
      <c r="T108" s="103">
        <f t="shared" si="38"/>
        <v>17305</v>
      </c>
      <c r="U108" s="104">
        <f t="shared" si="38"/>
        <v>14340</v>
      </c>
      <c r="V108" s="105">
        <f t="shared" si="38"/>
        <v>31645</v>
      </c>
      <c r="W108" s="106">
        <f t="shared" si="36"/>
        <v>59149</v>
      </c>
      <c r="X108" s="86">
        <f t="shared" si="36"/>
        <v>45232</v>
      </c>
      <c r="Y108" s="87">
        <f t="shared" si="36"/>
        <v>104381</v>
      </c>
      <c r="Z108" s="107">
        <f t="shared" si="37"/>
        <v>1.1970674271854365</v>
      </c>
      <c r="AA108" s="83">
        <f t="shared" si="37"/>
        <v>1.2</v>
      </c>
      <c r="AB108" s="83">
        <f t="shared" si="37"/>
        <v>1.1983275888931535</v>
      </c>
    </row>
    <row r="109" spans="1:28" s="57" customFormat="1" ht="18" customHeight="1" x14ac:dyDescent="0.25">
      <c r="A109" s="149">
        <v>3000</v>
      </c>
      <c r="B109" s="150">
        <f>ROUNDDOWN(($C$119+ROUNDDOWN(($A109*IF(501&lt;=$A109,$C$128,IF(101&lt;=$A109,$C$127,IF(51&lt;=$A109,$C$126,IF(31&lt;=$A109,$C$125,IF(21&lt;=$A109,$C$124,IF(11&lt;=$A109,$C$123,IF(1&lt;=$A109,$C$122,0)))))))),0))*1.1,0)</f>
        <v>836946</v>
      </c>
      <c r="C109" s="151">
        <f t="shared" si="22"/>
        <v>677160</v>
      </c>
      <c r="D109" s="152">
        <f t="shared" si="23"/>
        <v>1514106</v>
      </c>
      <c r="E109" s="153">
        <f>ROUNDDOWN(($F$119+ROUNDDOWN(($A109*IF(501&lt;=$A109,$F$128,IF(101&lt;=$A109,$F$127,IF(51&lt;=$A109,$F$126,IF(31&lt;=$A109,$F$125,IF(21&lt;=$A109,$F$124,IF(11&lt;=$A109,$F$123,IF(1&lt;=$A109,$F$122,0)))))))),0))*1.1,0)</f>
        <v>895268</v>
      </c>
      <c r="F109" s="154">
        <f t="shared" si="24"/>
        <v>723406</v>
      </c>
      <c r="G109" s="155">
        <f t="shared" si="25"/>
        <v>1618674</v>
      </c>
      <c r="H109" s="156">
        <f t="shared" si="26"/>
        <v>58322</v>
      </c>
      <c r="I109" s="157">
        <f t="shared" si="27"/>
        <v>46246</v>
      </c>
      <c r="J109" s="158">
        <f t="shared" si="28"/>
        <v>104568</v>
      </c>
      <c r="K109" s="159">
        <f>ROUNDDOWN(($L$119+ROUNDDOWN(($A109*IF(501&lt;=$A109,$L$128,IF(101&lt;=$A109,$L$127,IF(51&lt;=$A109,$L$126,IF(31&lt;=$A109,$L$125,IF(21&lt;=$A109,$L$124,IF(11&lt;=$A109,$L$123,IF(1&lt;=$A109,$L$122,0)))))))),0))*1.1,0)</f>
        <v>953590</v>
      </c>
      <c r="L109" s="160">
        <f t="shared" si="29"/>
        <v>769652</v>
      </c>
      <c r="M109" s="161">
        <f t="shared" si="30"/>
        <v>1723242</v>
      </c>
      <c r="N109" s="162">
        <f t="shared" si="31"/>
        <v>58322</v>
      </c>
      <c r="O109" s="163">
        <f t="shared" si="32"/>
        <v>46246</v>
      </c>
      <c r="P109" s="164">
        <f t="shared" si="33"/>
        <v>104568</v>
      </c>
      <c r="Q109" s="165">
        <f>ROUNDDOWN(($R$119+ROUNDDOWN(($A109*IF(501&lt;=$A109,$R$128,IF(101&lt;=$A109,$R$127,IF(51&lt;=$A109,$R$126,IF(31&lt;=$A109,$R$125,IF(21&lt;=$A109,$R$124,IF(11&lt;=$A109,$R$123,IF(1&lt;=$A109,$R$122,0)))))))),0))*1.1,0)</f>
        <v>1001695</v>
      </c>
      <c r="R109" s="166">
        <f t="shared" si="34"/>
        <v>812592</v>
      </c>
      <c r="S109" s="167">
        <f t="shared" si="35"/>
        <v>1814287</v>
      </c>
      <c r="T109" s="168">
        <f t="shared" si="38"/>
        <v>48105</v>
      </c>
      <c r="U109" s="169">
        <f t="shared" si="38"/>
        <v>42940</v>
      </c>
      <c r="V109" s="170">
        <f t="shared" si="38"/>
        <v>91045</v>
      </c>
      <c r="W109" s="151">
        <f t="shared" si="36"/>
        <v>164749</v>
      </c>
      <c r="X109" s="171">
        <f t="shared" si="36"/>
        <v>135432</v>
      </c>
      <c r="Y109" s="172">
        <f t="shared" si="36"/>
        <v>300181</v>
      </c>
      <c r="Z109" s="173">
        <f t="shared" si="37"/>
        <v>1.1968454356672951</v>
      </c>
      <c r="AA109" s="173">
        <f t="shared" si="37"/>
        <v>1.2</v>
      </c>
      <c r="AB109" s="173">
        <f t="shared" si="37"/>
        <v>1.19825626475293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61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77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111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51</v>
      </c>
      <c r="C125" s="141">
        <v>144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52</v>
      </c>
      <c r="C126" s="141">
        <v>172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53</v>
      </c>
      <c r="C127" s="141">
        <v>210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 t="s">
        <v>54</v>
      </c>
      <c r="C128" s="141">
        <v>244</v>
      </c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 t="s">
        <v>56</v>
      </c>
      <c r="C131" s="143"/>
      <c r="E131" s="143" t="s">
        <v>56</v>
      </c>
      <c r="F131" s="143"/>
      <c r="K131" s="143" t="s">
        <v>56</v>
      </c>
      <c r="L131" s="143"/>
      <c r="Q131" s="143" t="s">
        <v>56</v>
      </c>
      <c r="R131" s="143"/>
    </row>
    <row r="132" spans="2:18" ht="18" customHeight="1" x14ac:dyDescent="0.25">
      <c r="B132" s="144" t="s">
        <v>64</v>
      </c>
      <c r="C132" s="144">
        <v>600</v>
      </c>
      <c r="E132" s="144" t="s">
        <v>64</v>
      </c>
      <c r="F132" s="144">
        <v>642</v>
      </c>
      <c r="K132" s="144" t="s">
        <v>64</v>
      </c>
      <c r="L132" s="144">
        <v>684</v>
      </c>
      <c r="Q132" s="144" t="s">
        <v>64</v>
      </c>
      <c r="R132" s="144">
        <v>720</v>
      </c>
    </row>
    <row r="133" spans="2:18" ht="18" customHeight="1" x14ac:dyDescent="0.25">
      <c r="B133" s="144" t="s">
        <v>57</v>
      </c>
      <c r="C133" s="144">
        <v>55</v>
      </c>
      <c r="E133" s="144" t="s">
        <v>57</v>
      </c>
      <c r="F133" s="144">
        <v>58</v>
      </c>
      <c r="K133" s="144" t="s">
        <v>57</v>
      </c>
      <c r="L133" s="144">
        <v>62</v>
      </c>
      <c r="Q133" s="144" t="s">
        <v>57</v>
      </c>
      <c r="R133" s="144">
        <v>66</v>
      </c>
    </row>
    <row r="134" spans="2:18" ht="18" customHeight="1" x14ac:dyDescent="0.25">
      <c r="B134" s="144" t="s">
        <v>58</v>
      </c>
      <c r="C134" s="144">
        <v>70</v>
      </c>
      <c r="E134" s="144" t="s">
        <v>58</v>
      </c>
      <c r="F134" s="144">
        <v>74</v>
      </c>
      <c r="K134" s="144" t="s">
        <v>58</v>
      </c>
      <c r="L134" s="144">
        <v>79</v>
      </c>
      <c r="Q134" s="144" t="s">
        <v>58</v>
      </c>
      <c r="R134" s="144">
        <v>84</v>
      </c>
    </row>
    <row r="135" spans="2:18" ht="18" customHeight="1" x14ac:dyDescent="0.25">
      <c r="B135" s="144" t="s">
        <v>59</v>
      </c>
      <c r="C135" s="144">
        <v>100</v>
      </c>
      <c r="E135" s="144" t="s">
        <v>59</v>
      </c>
      <c r="F135" s="144">
        <v>107</v>
      </c>
      <c r="K135" s="144" t="s">
        <v>59</v>
      </c>
      <c r="L135" s="144">
        <v>114</v>
      </c>
      <c r="Q135" s="144" t="s">
        <v>59</v>
      </c>
      <c r="R135" s="144">
        <v>120</v>
      </c>
    </row>
    <row r="136" spans="2:18" ht="18" customHeight="1" x14ac:dyDescent="0.25">
      <c r="B136" s="144" t="s">
        <v>60</v>
      </c>
      <c r="C136" s="144">
        <v>125</v>
      </c>
      <c r="E136" s="144" t="s">
        <v>60</v>
      </c>
      <c r="F136" s="144">
        <v>133</v>
      </c>
      <c r="K136" s="144" t="s">
        <v>60</v>
      </c>
      <c r="L136" s="144">
        <v>142</v>
      </c>
      <c r="Q136" s="144" t="s">
        <v>60</v>
      </c>
      <c r="R136" s="144">
        <v>150</v>
      </c>
    </row>
    <row r="137" spans="2:18" ht="18" customHeight="1" x14ac:dyDescent="0.25">
      <c r="B137" s="144" t="s">
        <v>61</v>
      </c>
      <c r="C137" s="144">
        <v>150</v>
      </c>
      <c r="E137" s="144" t="s">
        <v>61</v>
      </c>
      <c r="F137" s="144">
        <v>160</v>
      </c>
      <c r="K137" s="144" t="s">
        <v>61</v>
      </c>
      <c r="L137" s="144">
        <v>171</v>
      </c>
      <c r="Q137" s="144" t="s">
        <v>61</v>
      </c>
      <c r="R137" s="144">
        <v>180</v>
      </c>
    </row>
    <row r="138" spans="2:18" ht="18" customHeight="1" x14ac:dyDescent="0.25">
      <c r="B138" s="144" t="s">
        <v>62</v>
      </c>
      <c r="C138" s="144">
        <v>175</v>
      </c>
      <c r="E138" s="144" t="s">
        <v>62</v>
      </c>
      <c r="F138" s="144">
        <v>187</v>
      </c>
      <c r="K138" s="144" t="s">
        <v>62</v>
      </c>
      <c r="L138" s="144">
        <v>199</v>
      </c>
      <c r="Q138" s="144" t="s">
        <v>62</v>
      </c>
      <c r="R138" s="144">
        <v>210</v>
      </c>
    </row>
    <row r="139" spans="2:18" ht="18" customHeight="1" x14ac:dyDescent="0.25">
      <c r="B139" s="144" t="s">
        <v>63</v>
      </c>
      <c r="C139" s="144">
        <v>205</v>
      </c>
      <c r="E139" s="144" t="s">
        <v>63</v>
      </c>
      <c r="F139" s="144">
        <v>219</v>
      </c>
      <c r="K139" s="144" t="s">
        <v>63</v>
      </c>
      <c r="L139" s="144">
        <v>233</v>
      </c>
      <c r="Q139" s="144" t="s">
        <v>63</v>
      </c>
      <c r="R139" s="144">
        <v>246</v>
      </c>
    </row>
  </sheetData>
  <sheetProtection algorithmName="SHA-512" hashValue="IYIxlI07vXyS/zkzSuXyloBQ/PlSnhJnvbK2V4nJCQQTu7ZQYoMDMOG0ICzUbRQOArozX8TbfHIL8FA1dzL2fg==" saltValue="BGBhhBm6CNdkDQ8b0XwR6g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UI,標準"&amp;16二本松　75mm</oddHeader>
  </headerFooter>
  <rowBreaks count="1" manualBreakCount="1">
    <brk id="60" max="27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8D524-CEED-483B-AA8B-116DE7BE5055}">
  <sheetPr>
    <tabColor rgb="FFFFFF00"/>
    <pageSetUpPr fitToPage="1"/>
  </sheetPr>
  <dimension ref="A1:AB139"/>
  <sheetViews>
    <sheetView view="pageBreakPreview" zoomScale="62" zoomScaleNormal="70" zoomScaleSheetLayoutView="62" zoomScalePageLayoutView="7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8" customHeight="1" x14ac:dyDescent="0.25"/>
  <cols>
    <col min="1" max="1" width="6.5" style="138" customWidth="1"/>
    <col min="2" max="25" width="9.5" style="138" customWidth="1"/>
    <col min="26" max="26" width="11.5" style="31" customWidth="1"/>
    <col min="27" max="16384" width="9" style="31"/>
  </cols>
  <sheetData>
    <row r="1" spans="1:28" s="145" customFormat="1" ht="18" customHeight="1" thickBot="1" x14ac:dyDescent="0.45">
      <c r="A1" s="208" t="s">
        <v>72</v>
      </c>
      <c r="B1" s="209"/>
      <c r="C1" s="209"/>
      <c r="D1" s="210"/>
      <c r="E1" s="211" t="s">
        <v>37</v>
      </c>
      <c r="F1" s="212"/>
      <c r="G1" s="212"/>
      <c r="H1" s="213"/>
      <c r="I1" s="213"/>
      <c r="J1" s="214"/>
      <c r="K1" s="215" t="s">
        <v>38</v>
      </c>
      <c r="L1" s="216"/>
      <c r="M1" s="216"/>
      <c r="N1" s="217"/>
      <c r="O1" s="217"/>
      <c r="P1" s="218"/>
      <c r="Q1" s="219" t="s">
        <v>39</v>
      </c>
      <c r="R1" s="220"/>
      <c r="S1" s="220"/>
      <c r="T1" s="221"/>
      <c r="U1" s="221"/>
      <c r="V1" s="222"/>
      <c r="W1" s="223" t="s">
        <v>122</v>
      </c>
      <c r="X1" s="224"/>
      <c r="Y1" s="225"/>
      <c r="Z1" s="182" t="s">
        <v>0</v>
      </c>
      <c r="AA1" s="183"/>
      <c r="AB1" s="184"/>
    </row>
    <row r="2" spans="1:28" s="145" customFormat="1" ht="18" customHeight="1" x14ac:dyDescent="0.4">
      <c r="A2" s="226" t="s">
        <v>19</v>
      </c>
      <c r="B2" s="188" t="s">
        <v>40</v>
      </c>
      <c r="C2" s="188"/>
      <c r="D2" s="189"/>
      <c r="E2" s="190" t="s">
        <v>41</v>
      </c>
      <c r="F2" s="191"/>
      <c r="G2" s="192"/>
      <c r="H2" s="193" t="s">
        <v>42</v>
      </c>
      <c r="I2" s="194"/>
      <c r="J2" s="195"/>
      <c r="K2" s="196" t="s">
        <v>43</v>
      </c>
      <c r="L2" s="197"/>
      <c r="M2" s="198"/>
      <c r="N2" s="199" t="s">
        <v>44</v>
      </c>
      <c r="O2" s="200"/>
      <c r="P2" s="201"/>
      <c r="Q2" s="202" t="s">
        <v>45</v>
      </c>
      <c r="R2" s="203"/>
      <c r="S2" s="204"/>
      <c r="T2" s="205" t="s">
        <v>46</v>
      </c>
      <c r="U2" s="206"/>
      <c r="V2" s="206"/>
      <c r="W2" s="207" t="s">
        <v>47</v>
      </c>
      <c r="X2" s="188"/>
      <c r="Y2" s="189"/>
      <c r="Z2" s="185"/>
      <c r="AA2" s="186"/>
      <c r="AB2" s="187"/>
    </row>
    <row r="3" spans="1:28" s="145" customFormat="1" ht="30" customHeight="1" thickBot="1" x14ac:dyDescent="0.45">
      <c r="A3" s="227"/>
      <c r="B3" s="7" t="s">
        <v>17</v>
      </c>
      <c r="C3" s="8" t="s">
        <v>16</v>
      </c>
      <c r="D3" s="9" t="s">
        <v>18</v>
      </c>
      <c r="E3" s="10" t="s">
        <v>17</v>
      </c>
      <c r="F3" s="11" t="s">
        <v>16</v>
      </c>
      <c r="G3" s="12" t="s">
        <v>18</v>
      </c>
      <c r="H3" s="13" t="s">
        <v>17</v>
      </c>
      <c r="I3" s="14" t="s">
        <v>16</v>
      </c>
      <c r="J3" s="15" t="s">
        <v>18</v>
      </c>
      <c r="K3" s="16" t="s">
        <v>17</v>
      </c>
      <c r="L3" s="17" t="s">
        <v>16</v>
      </c>
      <c r="M3" s="18" t="s">
        <v>18</v>
      </c>
      <c r="N3" s="19" t="s">
        <v>17</v>
      </c>
      <c r="O3" s="20" t="s">
        <v>16</v>
      </c>
      <c r="P3" s="21" t="s">
        <v>18</v>
      </c>
      <c r="Q3" s="22" t="s">
        <v>17</v>
      </c>
      <c r="R3" s="23" t="s">
        <v>16</v>
      </c>
      <c r="S3" s="24" t="s">
        <v>18</v>
      </c>
      <c r="T3" s="25" t="s">
        <v>17</v>
      </c>
      <c r="U3" s="26" t="s">
        <v>16</v>
      </c>
      <c r="V3" s="27" t="s">
        <v>18</v>
      </c>
      <c r="W3" s="28" t="s">
        <v>17</v>
      </c>
      <c r="X3" s="8" t="s">
        <v>16</v>
      </c>
      <c r="Y3" s="9" t="s">
        <v>18</v>
      </c>
      <c r="Z3" s="29" t="s">
        <v>17</v>
      </c>
      <c r="AA3" s="29" t="s">
        <v>16</v>
      </c>
      <c r="AB3" s="30" t="s">
        <v>18</v>
      </c>
    </row>
    <row r="4" spans="1:28" s="57" customFormat="1" ht="18" customHeight="1" thickBot="1" x14ac:dyDescent="0.3">
      <c r="A4" s="32"/>
      <c r="B4" s="33">
        <f>ROUNDDOWN(($C$120+ROUNDDOWN(($A4*IF(501&lt;=$A4,$C$128,IF(101&lt;=$A4,$C$127,IF(51&lt;=$A4,$C$126,IF(31&lt;=$A4,$C$125,IF(21&lt;=$A4,$C$124,IF(11&lt;=$A4,$C$123,IF(1&lt;=$A4,$C$122,0)))))))),0))*1.1,0)</f>
        <v>48840</v>
      </c>
      <c r="C4" s="34">
        <f>INT(ROUNDDOWN(IF($A4&lt;=0,0,IF($A4&lt;=10,$C$133,IF($A4&lt;=20,$C$134,IF($A4&lt;=30,$C$135,IF($A4&lt;=50,$C$136,IF($A4&lt;=100,$C$137,IF($A4&lt;=500,$C$138,IF($A4&gt;=501,$C$139,""))))))))*$A4+$C$132,0)*1.1)</f>
        <v>660</v>
      </c>
      <c r="D4" s="35">
        <f>B4+C4</f>
        <v>49500</v>
      </c>
      <c r="E4" s="36">
        <f>ROUNDDOWN(($F$120+ROUNDDOWN(($A4*IF(501&lt;=$A4,$F$128,IF(101&lt;=$A4,$F$127,IF(51&lt;=$A4,$F$126,IF(31&lt;=$A4,$F$125,IF(21&lt;=$A4,$F$124,IF(11&lt;=$A4,$F$123,IF(1&lt;=$A4,$F$122,0)))))))),0))*1.1,0)</f>
        <v>52258</v>
      </c>
      <c r="F4" s="37">
        <f>INT(ROUNDDOWN(IF($A4&lt;=0,0,IF($A4&lt;=10,$F$133,IF($A4&lt;=20,$F$134,IF($A4&lt;=30,$F$135,IF($A4&lt;=50,$F$136,IF($A4&lt;=100,$F$137,IF($A4&lt;=500,$F$138,IF($A4&gt;=501,$F$139,""))))))))*$A4+$F$132,0)*1.1)</f>
        <v>706</v>
      </c>
      <c r="G4" s="38">
        <f>SUM(E4:F4)</f>
        <v>52964</v>
      </c>
      <c r="H4" s="39">
        <f t="shared" ref="H4:J4" si="0">E4-B4</f>
        <v>3418</v>
      </c>
      <c r="I4" s="40">
        <f t="shared" si="0"/>
        <v>46</v>
      </c>
      <c r="J4" s="41">
        <f t="shared" si="0"/>
        <v>3464</v>
      </c>
      <c r="K4" s="42">
        <f>ROUNDDOWN(($L$120+ROUNDDOWN(($A4*IF(501&lt;=$A4,$L$128,IF(101&lt;=$A4,$L$127,IF(51&lt;=$A4,$L$126,IF(31&lt;=$A4,$L$125,IF(21&lt;=$A4,$L$124,IF(11&lt;=$A4,$L$123,IF(1&lt;=$A4,$L$122,0)))))))),0))*1.1,0)</f>
        <v>55677</v>
      </c>
      <c r="L4" s="43">
        <f>INT(ROUNDDOWN(IF($A4&lt;=0,0,IF($A4&lt;=10,$L$133,IF($A4&lt;=20,$L$134,IF($A4&lt;=30,$L$135,IF($A4&lt;=50,$L$136,IF($A4&lt;=100,$L$137,IF($A4&lt;=500,$L$138,IF($A4&gt;=501,$L$139,""))))))))*$A4+$L$132,0)*1.1)</f>
        <v>752</v>
      </c>
      <c r="M4" s="44">
        <f>SUM(K4:L4)</f>
        <v>56429</v>
      </c>
      <c r="N4" s="45">
        <f t="shared" ref="N4:P4" si="1">K4-E4</f>
        <v>3419</v>
      </c>
      <c r="O4" s="46">
        <f t="shared" si="1"/>
        <v>46</v>
      </c>
      <c r="P4" s="47">
        <f t="shared" si="1"/>
        <v>3465</v>
      </c>
      <c r="Q4" s="48">
        <f>ROUNDDOWN(($R$120+ROUNDDOWN(($A4*IF(501&lt;=$A4,$R$128,IF(101&lt;=$A4,$R$127,IF(51&lt;=$A4,$R$126,IF(31&lt;=$A4,$R$125,IF(21&lt;=$A4,$R$124,IF(11&lt;=$A4,$R$123,IF(1&lt;=$A4,$R$122,0)))))))),0))*1.1,0)</f>
        <v>58608</v>
      </c>
      <c r="R4" s="49">
        <f>INT(ROUNDDOWN(IF($A4&lt;=0,0,IF($A4&lt;=10,$R$133,IF($A4&lt;=20,$R$134,IF($A4&lt;=30,$R$135,IF($A4&lt;=50,$R$136,IF($A4&lt;=100,$R$137,IF($A4&lt;=500,$R$138,IF($A4&gt;=501,$R$139,""))))))))*$A4+$R$132,0)*1.1)</f>
        <v>792</v>
      </c>
      <c r="S4" s="50">
        <f>SUM(Q4:R4)</f>
        <v>59400</v>
      </c>
      <c r="T4" s="51">
        <f t="shared" ref="T4:V19" si="2">Q4-K4</f>
        <v>2931</v>
      </c>
      <c r="U4" s="52">
        <f t="shared" si="2"/>
        <v>40</v>
      </c>
      <c r="V4" s="53">
        <f t="shared" si="2"/>
        <v>2971</v>
      </c>
      <c r="W4" s="54">
        <f t="shared" ref="W4:Y19" si="3">Q4-B4</f>
        <v>9768</v>
      </c>
      <c r="X4" s="34">
        <f t="shared" si="3"/>
        <v>132</v>
      </c>
      <c r="Y4" s="35">
        <f t="shared" si="3"/>
        <v>9900</v>
      </c>
      <c r="Z4" s="55">
        <f t="shared" ref="Z4:AB19" si="4">Q4/B4</f>
        <v>1.2</v>
      </c>
      <c r="AA4" s="55">
        <f t="shared" si="4"/>
        <v>1.2</v>
      </c>
      <c r="AB4" s="56">
        <f t="shared" si="4"/>
        <v>1.2</v>
      </c>
    </row>
    <row r="5" spans="1:28" s="57" customFormat="1" ht="18" customHeight="1" x14ac:dyDescent="0.25">
      <c r="A5" s="58">
        <v>0</v>
      </c>
      <c r="B5" s="59">
        <f>ROUNDDOWN(($C$120+ROUNDDOWN(($A5*IF(501&lt;=$A5,$C$128,IF(101&lt;=$A5,$C$127,IF(51&lt;=$A5,$C$126,IF(31&lt;=$A5,$C$125,IF(21&lt;=$A5,$C$124,IF(11&lt;=$A5,$C$123,IF(1&lt;=$A5,$C$122,0)))))))),0))*1.1,0)</f>
        <v>48840</v>
      </c>
      <c r="C5" s="60">
        <f t="shared" ref="C5:C68" si="5">INT(ROUNDDOWN(IF($A5&lt;=0,0,IF($A5&lt;=10,$C$133,IF($A5&lt;=20,$C$134,IF($A5&lt;=30,$C$135,IF($A5&lt;=50,$C$136,IF($A5&lt;=100,$C$137,IF($A5&lt;=500,$C$138,IF($A5&gt;=501,$C$139,""))))))))*$A5+$C$132,0)*1.1)</f>
        <v>660</v>
      </c>
      <c r="D5" s="61">
        <f t="shared" ref="D5:D68" si="6">B5+C5</f>
        <v>49500</v>
      </c>
      <c r="E5" s="62">
        <f>ROUNDDOWN(($F$120+ROUNDDOWN(($A5*IF(501&lt;=$A5,$F$128,IF(101&lt;=$A5,$F$127,IF(51&lt;=$A5,$F$126,IF(31&lt;=$A5,$F$125,IF(21&lt;=$A5,$F$124,IF(11&lt;=$A5,$F$123,IF(1&lt;=$A5,$F$122,0)))))))),0))*1.1,0)</f>
        <v>52258</v>
      </c>
      <c r="F5" s="63">
        <f t="shared" ref="F5:F68" si="7">INT(ROUNDDOWN(IF($A5&lt;=0,0,IF($A5&lt;=10,$F$133,IF($A5&lt;=20,$F$134,IF($A5&lt;=30,$F$135,IF($A5&lt;=50,$F$136,IF($A5&lt;=100,$F$137,IF($A5&lt;=500,$F$138,IF($A5&gt;=501,$F$139,""))))))))*$A5+$F$132,0)*1.1)</f>
        <v>706</v>
      </c>
      <c r="G5" s="64">
        <f t="shared" ref="G5:G68" si="8">SUM(E5:F5)</f>
        <v>52964</v>
      </c>
      <c r="H5" s="65">
        <f t="shared" ref="H5:H68" si="9">E5-B5</f>
        <v>3418</v>
      </c>
      <c r="I5" s="66">
        <f t="shared" ref="I5:I68" si="10">F5-C5</f>
        <v>46</v>
      </c>
      <c r="J5" s="67">
        <f t="shared" ref="J5:J68" si="11">G5-D5</f>
        <v>3464</v>
      </c>
      <c r="K5" s="68">
        <f>ROUNDDOWN(($L$120+ROUNDDOWN(($A5*IF(501&lt;=$A5,$L$128,IF(101&lt;=$A5,$L$127,IF(51&lt;=$A5,$L$126,IF(31&lt;=$A5,$L$125,IF(21&lt;=$A5,$L$124,IF(11&lt;=$A5,$L$123,IF(1&lt;=$A5,$L$122,0)))))))),0))*1.1,0)</f>
        <v>55677</v>
      </c>
      <c r="L5" s="69">
        <f t="shared" ref="L5:L68" si="12">INT(ROUNDDOWN(IF($A5&lt;=0,0,IF($A5&lt;=10,$L$133,IF($A5&lt;=20,$L$134,IF($A5&lt;=30,$L$135,IF($A5&lt;=50,$L$136,IF($A5&lt;=100,$L$137,IF($A5&lt;=500,$L$138,IF($A5&gt;=501,$L$139,""))))))))*$A5+$L$132,0)*1.1)</f>
        <v>752</v>
      </c>
      <c r="M5" s="70">
        <f t="shared" ref="M5:M68" si="13">SUM(K5:L5)</f>
        <v>56429</v>
      </c>
      <c r="N5" s="71">
        <f t="shared" ref="N5:N68" si="14">K5-E5</f>
        <v>3419</v>
      </c>
      <c r="O5" s="72">
        <f t="shared" ref="O5:O68" si="15">L5-F5</f>
        <v>46</v>
      </c>
      <c r="P5" s="73">
        <f t="shared" ref="P5:P68" si="16">M5-G5</f>
        <v>3465</v>
      </c>
      <c r="Q5" s="74">
        <f>ROUNDDOWN(($R$120+ROUNDDOWN(($A5*IF(501&lt;=$A5,$R$128,IF(101&lt;=$A5,$R$127,IF(51&lt;=$A5,$R$126,IF(31&lt;=$A5,$R$125,IF(21&lt;=$A5,$R$124,IF(11&lt;=$A5,$R$123,IF(1&lt;=$A5,$R$122,0)))))))),0))*1.1,0)</f>
        <v>58608</v>
      </c>
      <c r="R5" s="75">
        <f t="shared" ref="R5:R68" si="17">INT(ROUNDDOWN(IF($A5&lt;=0,0,IF($A5&lt;=10,$R$133,IF($A5&lt;=20,$R$134,IF($A5&lt;=30,$R$135,IF($A5&lt;=50,$R$136,IF($A5&lt;=100,$R$137,IF($A5&lt;=500,$R$138,IF($A5&gt;=501,$R$139,""))))))))*$A5+$R$132,0)*1.1)</f>
        <v>792</v>
      </c>
      <c r="S5" s="76">
        <f t="shared" ref="S5:S68" si="18">SUM(Q5:R5)</f>
        <v>59400</v>
      </c>
      <c r="T5" s="77">
        <f t="shared" si="2"/>
        <v>2931</v>
      </c>
      <c r="U5" s="78">
        <f t="shared" si="2"/>
        <v>40</v>
      </c>
      <c r="V5" s="79">
        <f t="shared" si="2"/>
        <v>2971</v>
      </c>
      <c r="W5" s="80">
        <f t="shared" si="3"/>
        <v>9768</v>
      </c>
      <c r="X5" s="81">
        <f t="shared" si="3"/>
        <v>132</v>
      </c>
      <c r="Y5" s="82">
        <f t="shared" si="3"/>
        <v>9900</v>
      </c>
      <c r="Z5" s="83">
        <f t="shared" si="4"/>
        <v>1.2</v>
      </c>
      <c r="AA5" s="83">
        <f t="shared" si="4"/>
        <v>1.2</v>
      </c>
      <c r="AB5" s="83">
        <f t="shared" si="4"/>
        <v>1.2</v>
      </c>
    </row>
    <row r="6" spans="1:28" s="57" customFormat="1" ht="18" customHeight="1" x14ac:dyDescent="0.25">
      <c r="A6" s="84">
        <v>1</v>
      </c>
      <c r="B6" s="85">
        <f>ROUNDDOWN(($C$120+ROUNDDOWN(($A6*IF(501&lt;=$A6,$C$128,IF(101&lt;=$A6,$C$127,IF(51&lt;=$A6,$C$126,IF(31&lt;=$A6,$C$125,IF(21&lt;=$A6,$C$124,IF(11&lt;=$A6,$C$123,IF(1&lt;=$A6,$C$122,0)))))))),0))*1.1,0)</f>
        <v>48907</v>
      </c>
      <c r="C6" s="86">
        <f t="shared" si="5"/>
        <v>720</v>
      </c>
      <c r="D6" s="87">
        <f t="shared" si="6"/>
        <v>49627</v>
      </c>
      <c r="E6" s="88">
        <f>ROUNDDOWN(($F$120+ROUNDDOWN(($A6*IF(501&lt;=$A6,$F$128,IF(101&lt;=$A6,$F$127,IF(51&lt;=$A6,$F$126,IF(31&lt;=$A6,$F$125,IF(21&lt;=$A6,$F$124,IF(11&lt;=$A6,$F$123,IF(1&lt;=$A6,$F$122,0)))))))),0))*1.1,0)</f>
        <v>52330</v>
      </c>
      <c r="F6" s="89">
        <f t="shared" si="7"/>
        <v>770</v>
      </c>
      <c r="G6" s="90">
        <f t="shared" si="8"/>
        <v>53100</v>
      </c>
      <c r="H6" s="91">
        <f t="shared" si="9"/>
        <v>3423</v>
      </c>
      <c r="I6" s="92">
        <f t="shared" si="10"/>
        <v>50</v>
      </c>
      <c r="J6" s="93">
        <f t="shared" si="11"/>
        <v>3473</v>
      </c>
      <c r="K6" s="94">
        <f>ROUNDDOWN(($L$120+ROUNDDOWN(($A6*IF(501&lt;=$A6,$L$128,IF(101&lt;=$A6,$L$127,IF(51&lt;=$A6,$L$126,IF(31&lt;=$A6,$L$125,IF(21&lt;=$A6,$L$124,IF(11&lt;=$A6,$L$123,IF(1&lt;=$A6,$L$122,0)))))))),0))*1.1,0)</f>
        <v>55753</v>
      </c>
      <c r="L6" s="95">
        <f t="shared" si="12"/>
        <v>820</v>
      </c>
      <c r="M6" s="96">
        <f t="shared" si="13"/>
        <v>56573</v>
      </c>
      <c r="N6" s="97">
        <f t="shared" si="14"/>
        <v>3423</v>
      </c>
      <c r="O6" s="98">
        <f t="shared" si="15"/>
        <v>50</v>
      </c>
      <c r="P6" s="99">
        <f t="shared" si="16"/>
        <v>3473</v>
      </c>
      <c r="Q6" s="100">
        <f>ROUNDDOWN(($R$120+ROUNDDOWN(($A6*IF(501&lt;=$A6,$R$128,IF(101&lt;=$A6,$R$127,IF(51&lt;=$A6,$R$126,IF(31&lt;=$A6,$R$125,IF(21&lt;=$A6,$R$124,IF(11&lt;=$A6,$R$123,IF(1&lt;=$A6,$R$122,0)))))))),0))*1.1,0)</f>
        <v>58688</v>
      </c>
      <c r="R6" s="101">
        <f t="shared" si="17"/>
        <v>864</v>
      </c>
      <c r="S6" s="102">
        <f t="shared" si="18"/>
        <v>59552</v>
      </c>
      <c r="T6" s="103">
        <f t="shared" si="2"/>
        <v>2935</v>
      </c>
      <c r="U6" s="104">
        <f t="shared" si="2"/>
        <v>44</v>
      </c>
      <c r="V6" s="105">
        <f t="shared" si="2"/>
        <v>2979</v>
      </c>
      <c r="W6" s="106">
        <f t="shared" si="3"/>
        <v>9781</v>
      </c>
      <c r="X6" s="86">
        <f t="shared" si="3"/>
        <v>144</v>
      </c>
      <c r="Y6" s="87">
        <f t="shared" si="3"/>
        <v>9925</v>
      </c>
      <c r="Z6" s="107">
        <f t="shared" si="4"/>
        <v>1.1999918212116876</v>
      </c>
      <c r="AA6" s="83">
        <f t="shared" si="4"/>
        <v>1.2</v>
      </c>
      <c r="AB6" s="83">
        <f t="shared" si="4"/>
        <v>1.1999919398714409</v>
      </c>
    </row>
    <row r="7" spans="1:28" s="57" customFormat="1" ht="18" customHeight="1" x14ac:dyDescent="0.25">
      <c r="A7" s="84">
        <v>2</v>
      </c>
      <c r="B7" s="85">
        <f>ROUNDDOWN(($C$120+ROUNDDOWN(($A7*IF(501&lt;=$A7,$C$128,IF(101&lt;=$A7,$C$127,IF(51&lt;=$A7,$C$126,IF(31&lt;=$A7,$C$125,IF(21&lt;=$A7,$C$124,IF(11&lt;=$A7,$C$123,IF(1&lt;=$A7,$C$122,0)))))))),0))*1.1,0)</f>
        <v>48974</v>
      </c>
      <c r="C7" s="86">
        <f t="shared" si="5"/>
        <v>781</v>
      </c>
      <c r="D7" s="87">
        <f t="shared" si="6"/>
        <v>49755</v>
      </c>
      <c r="E7" s="88">
        <f>ROUNDDOWN(($F$120+ROUNDDOWN(($A7*IF(501&lt;=$A7,$F$128,IF(101&lt;=$A7,$F$127,IF(51&lt;=$A7,$F$126,IF(31&lt;=$A7,$F$125,IF(21&lt;=$A7,$F$124,IF(11&lt;=$A7,$F$123,IF(1&lt;=$A7,$F$122,0)))))))),0))*1.1,0)</f>
        <v>52401</v>
      </c>
      <c r="F7" s="89">
        <f t="shared" si="7"/>
        <v>833</v>
      </c>
      <c r="G7" s="90">
        <f t="shared" si="8"/>
        <v>53234</v>
      </c>
      <c r="H7" s="91">
        <f t="shared" si="9"/>
        <v>3427</v>
      </c>
      <c r="I7" s="92">
        <f t="shared" si="10"/>
        <v>52</v>
      </c>
      <c r="J7" s="93">
        <f t="shared" si="11"/>
        <v>3479</v>
      </c>
      <c r="K7" s="94">
        <f>ROUNDDOWN(($L$120+ROUNDDOWN(($A7*IF(501&lt;=$A7,$L$128,IF(101&lt;=$A7,$L$127,IF(51&lt;=$A7,$L$126,IF(31&lt;=$A7,$L$125,IF(21&lt;=$A7,$L$124,IF(11&lt;=$A7,$L$123,IF(1&lt;=$A7,$L$122,0)))))))),0))*1.1,0)</f>
        <v>55829</v>
      </c>
      <c r="L7" s="95">
        <f t="shared" si="12"/>
        <v>888</v>
      </c>
      <c r="M7" s="96">
        <f t="shared" si="13"/>
        <v>56717</v>
      </c>
      <c r="N7" s="97">
        <f t="shared" si="14"/>
        <v>3428</v>
      </c>
      <c r="O7" s="98">
        <f t="shared" si="15"/>
        <v>55</v>
      </c>
      <c r="P7" s="99">
        <f t="shared" si="16"/>
        <v>3483</v>
      </c>
      <c r="Q7" s="100">
        <f>ROUNDDOWN(($R$120+ROUNDDOWN(($A7*IF(501&lt;=$A7,$R$128,IF(101&lt;=$A7,$R$127,IF(51&lt;=$A7,$R$126,IF(31&lt;=$A7,$R$125,IF(21&lt;=$A7,$R$124,IF(11&lt;=$A7,$R$123,IF(1&lt;=$A7,$R$122,0)))))))),0))*1.1,0)</f>
        <v>58768</v>
      </c>
      <c r="R7" s="101">
        <f t="shared" si="17"/>
        <v>937</v>
      </c>
      <c r="S7" s="102">
        <f t="shared" si="18"/>
        <v>59705</v>
      </c>
      <c r="T7" s="103">
        <f t="shared" si="2"/>
        <v>2939</v>
      </c>
      <c r="U7" s="104">
        <f t="shared" si="2"/>
        <v>49</v>
      </c>
      <c r="V7" s="105">
        <f t="shared" si="2"/>
        <v>2988</v>
      </c>
      <c r="W7" s="106">
        <f t="shared" si="3"/>
        <v>9794</v>
      </c>
      <c r="X7" s="86">
        <f t="shared" si="3"/>
        <v>156</v>
      </c>
      <c r="Y7" s="87">
        <f t="shared" si="3"/>
        <v>9950</v>
      </c>
      <c r="Z7" s="107">
        <f t="shared" si="4"/>
        <v>1.1999836648017315</v>
      </c>
      <c r="AA7" s="83">
        <f t="shared" si="4"/>
        <v>1.1997439180537772</v>
      </c>
      <c r="AB7" s="83">
        <f t="shared" si="4"/>
        <v>1.1999799015174355</v>
      </c>
    </row>
    <row r="8" spans="1:28" s="57" customFormat="1" ht="18" customHeight="1" x14ac:dyDescent="0.25">
      <c r="A8" s="84">
        <v>3</v>
      </c>
      <c r="B8" s="85">
        <f>ROUNDDOWN(($C$120+ROUNDDOWN(($A8*IF(501&lt;=$A8,$C$128,IF(101&lt;=$A8,$C$127,IF(51&lt;=$A8,$C$126,IF(31&lt;=$A8,$C$125,IF(21&lt;=$A8,$C$124,IF(11&lt;=$A8,$C$123,IF(1&lt;=$A8,$C$122,0)))))))),0))*1.1,0)</f>
        <v>49041</v>
      </c>
      <c r="C8" s="86">
        <f t="shared" si="5"/>
        <v>841</v>
      </c>
      <c r="D8" s="87">
        <f t="shared" si="6"/>
        <v>49882</v>
      </c>
      <c r="E8" s="88">
        <f>ROUNDDOWN(($F$120+ROUNDDOWN(($A8*IF(501&lt;=$A8,$F$128,IF(101&lt;=$A8,$F$127,IF(51&lt;=$A8,$F$126,IF(31&lt;=$A8,$F$125,IF(21&lt;=$A8,$F$124,IF(11&lt;=$A8,$F$123,IF(1&lt;=$A8,$F$122,0)))))))),0))*1.1,0)</f>
        <v>52473</v>
      </c>
      <c r="F8" s="89">
        <f t="shared" si="7"/>
        <v>897</v>
      </c>
      <c r="G8" s="90">
        <f t="shared" si="8"/>
        <v>53370</v>
      </c>
      <c r="H8" s="91">
        <f t="shared" si="9"/>
        <v>3432</v>
      </c>
      <c r="I8" s="92">
        <f t="shared" si="10"/>
        <v>56</v>
      </c>
      <c r="J8" s="93">
        <f t="shared" si="11"/>
        <v>3488</v>
      </c>
      <c r="K8" s="94">
        <f>ROUNDDOWN(($L$120+ROUNDDOWN(($A8*IF(501&lt;=$A8,$L$128,IF(101&lt;=$A8,$L$127,IF(51&lt;=$A8,$L$126,IF(31&lt;=$A8,$L$125,IF(21&lt;=$A8,$L$124,IF(11&lt;=$A8,$L$123,IF(1&lt;=$A8,$L$122,0)))))))),0))*1.1,0)</f>
        <v>55905</v>
      </c>
      <c r="L8" s="95">
        <f t="shared" si="12"/>
        <v>957</v>
      </c>
      <c r="M8" s="96">
        <f t="shared" si="13"/>
        <v>56862</v>
      </c>
      <c r="N8" s="97">
        <f t="shared" si="14"/>
        <v>3432</v>
      </c>
      <c r="O8" s="98">
        <f t="shared" si="15"/>
        <v>60</v>
      </c>
      <c r="P8" s="99">
        <f t="shared" si="16"/>
        <v>3492</v>
      </c>
      <c r="Q8" s="100">
        <f>ROUNDDOWN(($R$120+ROUNDDOWN(($A8*IF(501&lt;=$A8,$R$128,IF(101&lt;=$A8,$R$127,IF(51&lt;=$A8,$R$126,IF(31&lt;=$A8,$R$125,IF(21&lt;=$A8,$R$124,IF(11&lt;=$A8,$R$123,IF(1&lt;=$A8,$R$122,0)))))))),0))*1.1,0)</f>
        <v>58848</v>
      </c>
      <c r="R8" s="101">
        <f t="shared" si="17"/>
        <v>1009</v>
      </c>
      <c r="S8" s="102">
        <f t="shared" si="18"/>
        <v>59857</v>
      </c>
      <c r="T8" s="103">
        <f t="shared" si="2"/>
        <v>2943</v>
      </c>
      <c r="U8" s="104">
        <f t="shared" si="2"/>
        <v>52</v>
      </c>
      <c r="V8" s="105">
        <f t="shared" si="2"/>
        <v>2995</v>
      </c>
      <c r="W8" s="106">
        <f t="shared" si="3"/>
        <v>9807</v>
      </c>
      <c r="X8" s="86">
        <f t="shared" si="3"/>
        <v>168</v>
      </c>
      <c r="Y8" s="87">
        <f t="shared" si="3"/>
        <v>9975</v>
      </c>
      <c r="Z8" s="107">
        <f t="shared" si="4"/>
        <v>1.1999755306784119</v>
      </c>
      <c r="AA8" s="83">
        <f t="shared" si="4"/>
        <v>1.1997621878715814</v>
      </c>
      <c r="AB8" s="83">
        <f t="shared" si="4"/>
        <v>1.1999719337636823</v>
      </c>
    </row>
    <row r="9" spans="1:28" s="57" customFormat="1" ht="18" customHeight="1" x14ac:dyDescent="0.25">
      <c r="A9" s="84">
        <v>4</v>
      </c>
      <c r="B9" s="85">
        <f>ROUNDDOWN(($C$120+ROUNDDOWN(($A9*IF(501&lt;=$A9,$C$128,IF(101&lt;=$A9,$C$127,IF(51&lt;=$A9,$C$126,IF(31&lt;=$A9,$C$125,IF(21&lt;=$A9,$C$124,IF(11&lt;=$A9,$C$123,IF(1&lt;=$A9,$C$122,0)))))))),0))*1.1,0)</f>
        <v>49108</v>
      </c>
      <c r="C9" s="86">
        <f t="shared" si="5"/>
        <v>902</v>
      </c>
      <c r="D9" s="87">
        <f t="shared" si="6"/>
        <v>50010</v>
      </c>
      <c r="E9" s="88">
        <f>ROUNDDOWN(($F$120+ROUNDDOWN(($A9*IF(501&lt;=$A9,$F$128,IF(101&lt;=$A9,$F$127,IF(51&lt;=$A9,$F$126,IF(31&lt;=$A9,$F$125,IF(21&lt;=$A9,$F$124,IF(11&lt;=$A9,$F$123,IF(1&lt;=$A9,$F$122,0)))))))),0))*1.1,0)</f>
        <v>52544</v>
      </c>
      <c r="F9" s="89">
        <f t="shared" si="7"/>
        <v>961</v>
      </c>
      <c r="G9" s="90">
        <f t="shared" si="8"/>
        <v>53505</v>
      </c>
      <c r="H9" s="91">
        <f t="shared" si="9"/>
        <v>3436</v>
      </c>
      <c r="I9" s="92">
        <f t="shared" si="10"/>
        <v>59</v>
      </c>
      <c r="J9" s="93">
        <f t="shared" si="11"/>
        <v>3495</v>
      </c>
      <c r="K9" s="94">
        <f>ROUNDDOWN(($L$120+ROUNDDOWN(($A9*IF(501&lt;=$A9,$L$128,IF(101&lt;=$A9,$L$127,IF(51&lt;=$A9,$L$126,IF(31&lt;=$A9,$L$125,IF(21&lt;=$A9,$L$124,IF(11&lt;=$A9,$L$123,IF(1&lt;=$A9,$L$122,0)))))))),0))*1.1,0)</f>
        <v>55981</v>
      </c>
      <c r="L9" s="95">
        <f t="shared" si="12"/>
        <v>1025</v>
      </c>
      <c r="M9" s="96">
        <f t="shared" si="13"/>
        <v>57006</v>
      </c>
      <c r="N9" s="97">
        <f t="shared" si="14"/>
        <v>3437</v>
      </c>
      <c r="O9" s="98">
        <f t="shared" si="15"/>
        <v>64</v>
      </c>
      <c r="P9" s="99">
        <f t="shared" si="16"/>
        <v>3501</v>
      </c>
      <c r="Q9" s="100">
        <f>ROUNDDOWN(($R$120+ROUNDDOWN(($A9*IF(501&lt;=$A9,$R$128,IF(101&lt;=$A9,$R$127,IF(51&lt;=$A9,$R$126,IF(31&lt;=$A9,$R$125,IF(21&lt;=$A9,$R$124,IF(11&lt;=$A9,$R$123,IF(1&lt;=$A9,$R$122,0)))))))),0))*1.1,0)</f>
        <v>58929</v>
      </c>
      <c r="R9" s="101">
        <f t="shared" si="17"/>
        <v>1082</v>
      </c>
      <c r="S9" s="102">
        <f t="shared" si="18"/>
        <v>60011</v>
      </c>
      <c r="T9" s="103">
        <f t="shared" si="2"/>
        <v>2948</v>
      </c>
      <c r="U9" s="104">
        <f t="shared" si="2"/>
        <v>57</v>
      </c>
      <c r="V9" s="105">
        <f t="shared" si="2"/>
        <v>3005</v>
      </c>
      <c r="W9" s="106">
        <f t="shared" si="3"/>
        <v>9821</v>
      </c>
      <c r="X9" s="86">
        <f t="shared" si="3"/>
        <v>180</v>
      </c>
      <c r="Y9" s="87">
        <f t="shared" si="3"/>
        <v>10001</v>
      </c>
      <c r="Z9" s="107">
        <f t="shared" si="4"/>
        <v>1.1999877820314409</v>
      </c>
      <c r="AA9" s="83">
        <f t="shared" si="4"/>
        <v>1.1995565410199556</v>
      </c>
      <c r="AB9" s="83">
        <f t="shared" si="4"/>
        <v>1.1999800039992001</v>
      </c>
    </row>
    <row r="10" spans="1:28" s="57" customFormat="1" ht="18" customHeight="1" x14ac:dyDescent="0.25">
      <c r="A10" s="84">
        <v>5</v>
      </c>
      <c r="B10" s="85">
        <f>ROUNDDOWN(($C$120+ROUNDDOWN(($A10*IF(501&lt;=$A10,$C$128,IF(101&lt;=$A10,$C$127,IF(51&lt;=$A10,$C$126,IF(31&lt;=$A10,$C$125,IF(21&lt;=$A10,$C$124,IF(11&lt;=$A10,$C$123,IF(1&lt;=$A10,$C$122,0)))))))),0))*1.1,0)</f>
        <v>49175</v>
      </c>
      <c r="C10" s="86">
        <f t="shared" si="5"/>
        <v>962</v>
      </c>
      <c r="D10" s="87">
        <f t="shared" si="6"/>
        <v>50137</v>
      </c>
      <c r="E10" s="88">
        <f>ROUNDDOWN(($F$120+ROUNDDOWN(($A10*IF(501&lt;=$A10,$F$128,IF(101&lt;=$A10,$F$127,IF(51&lt;=$A10,$F$126,IF(31&lt;=$A10,$F$125,IF(21&lt;=$A10,$F$124,IF(11&lt;=$A10,$F$123,IF(1&lt;=$A10,$F$122,0)))))))),0))*1.1,0)</f>
        <v>52616</v>
      </c>
      <c r="F10" s="89">
        <f t="shared" si="7"/>
        <v>1025</v>
      </c>
      <c r="G10" s="90">
        <f t="shared" si="8"/>
        <v>53641</v>
      </c>
      <c r="H10" s="91">
        <f t="shared" si="9"/>
        <v>3441</v>
      </c>
      <c r="I10" s="92">
        <f t="shared" si="10"/>
        <v>63</v>
      </c>
      <c r="J10" s="93">
        <f t="shared" si="11"/>
        <v>3504</v>
      </c>
      <c r="K10" s="94">
        <f>ROUNDDOWN(($L$120+ROUNDDOWN(($A10*IF(501&lt;=$A10,$L$128,IF(101&lt;=$A10,$L$127,IF(51&lt;=$A10,$L$126,IF(31&lt;=$A10,$L$125,IF(21&lt;=$A10,$L$124,IF(11&lt;=$A10,$L$123,IF(1&lt;=$A10,$L$122,0)))))))),0))*1.1,0)</f>
        <v>56057</v>
      </c>
      <c r="L10" s="95">
        <f t="shared" si="12"/>
        <v>1093</v>
      </c>
      <c r="M10" s="96">
        <f t="shared" si="13"/>
        <v>57150</v>
      </c>
      <c r="N10" s="97">
        <f t="shared" si="14"/>
        <v>3441</v>
      </c>
      <c r="O10" s="98">
        <f t="shared" si="15"/>
        <v>68</v>
      </c>
      <c r="P10" s="99">
        <f t="shared" si="16"/>
        <v>3509</v>
      </c>
      <c r="Q10" s="100">
        <f>ROUNDDOWN(($R$120+ROUNDDOWN(($A10*IF(501&lt;=$A10,$R$128,IF(101&lt;=$A10,$R$127,IF(51&lt;=$A10,$R$126,IF(31&lt;=$A10,$R$125,IF(21&lt;=$A10,$R$124,IF(11&lt;=$A10,$R$123,IF(1&lt;=$A10,$R$122,0)))))))),0))*1.1,0)</f>
        <v>59009</v>
      </c>
      <c r="R10" s="101">
        <f t="shared" si="17"/>
        <v>1155</v>
      </c>
      <c r="S10" s="102">
        <f t="shared" si="18"/>
        <v>60164</v>
      </c>
      <c r="T10" s="103">
        <f t="shared" si="2"/>
        <v>2952</v>
      </c>
      <c r="U10" s="104">
        <f t="shared" si="2"/>
        <v>62</v>
      </c>
      <c r="V10" s="105">
        <f t="shared" si="2"/>
        <v>3014</v>
      </c>
      <c r="W10" s="106">
        <f t="shared" si="3"/>
        <v>9834</v>
      </c>
      <c r="X10" s="86">
        <f t="shared" si="3"/>
        <v>193</v>
      </c>
      <c r="Y10" s="87">
        <f t="shared" si="3"/>
        <v>10027</v>
      </c>
      <c r="Z10" s="107">
        <f>Q10/B10</f>
        <v>1.1999796644636502</v>
      </c>
      <c r="AA10" s="83">
        <f t="shared" si="4"/>
        <v>1.2006237006237006</v>
      </c>
      <c r="AB10" s="83">
        <f t="shared" si="4"/>
        <v>1.1999920218601032</v>
      </c>
    </row>
    <row r="11" spans="1:28" s="57" customFormat="1" ht="18" customHeight="1" x14ac:dyDescent="0.25">
      <c r="A11" s="108">
        <v>6</v>
      </c>
      <c r="B11" s="109">
        <f>ROUNDDOWN(($C$120+ROUNDDOWN(($A11*IF(501&lt;=$A11,$C$128,IF(101&lt;=$A11,$C$127,IF(51&lt;=$A11,$C$126,IF(31&lt;=$A11,$C$125,IF(21&lt;=$A11,$C$124,IF(11&lt;=$A11,$C$123,IF(1&lt;=$A11,$C$122,0)))))))),0))*1.1,0)</f>
        <v>49242</v>
      </c>
      <c r="C11" s="80">
        <f t="shared" si="5"/>
        <v>1023</v>
      </c>
      <c r="D11" s="110">
        <f t="shared" si="6"/>
        <v>50265</v>
      </c>
      <c r="E11" s="88">
        <f>ROUNDDOWN(($F$120+ROUNDDOWN(($A11*IF(501&lt;=$A11,$F$128,IF(101&lt;=$A11,$F$127,IF(51&lt;=$A11,$F$126,IF(31&lt;=$A11,$F$125,IF(21&lt;=$A11,$F$124,IF(11&lt;=$A11,$F$123,IF(1&lt;=$A11,$F$122,0)))))))),0))*1.1,0)</f>
        <v>52687</v>
      </c>
      <c r="F11" s="89">
        <f t="shared" si="7"/>
        <v>1089</v>
      </c>
      <c r="G11" s="90">
        <f t="shared" si="8"/>
        <v>53776</v>
      </c>
      <c r="H11" s="91">
        <f t="shared" si="9"/>
        <v>3445</v>
      </c>
      <c r="I11" s="92">
        <f t="shared" si="10"/>
        <v>66</v>
      </c>
      <c r="J11" s="93">
        <f t="shared" si="11"/>
        <v>3511</v>
      </c>
      <c r="K11" s="94">
        <f>ROUNDDOWN(($L$120+ROUNDDOWN(($A11*IF(501&lt;=$A11,$L$128,IF(101&lt;=$A11,$L$127,IF(51&lt;=$A11,$L$126,IF(31&lt;=$A11,$L$125,IF(21&lt;=$A11,$L$124,IF(11&lt;=$A11,$L$123,IF(1&lt;=$A11,$L$122,0)))))))),0))*1.1,0)</f>
        <v>56133</v>
      </c>
      <c r="L11" s="95">
        <f t="shared" si="12"/>
        <v>1161</v>
      </c>
      <c r="M11" s="96">
        <f t="shared" si="13"/>
        <v>57294</v>
      </c>
      <c r="N11" s="97">
        <f t="shared" si="14"/>
        <v>3446</v>
      </c>
      <c r="O11" s="98">
        <f t="shared" si="15"/>
        <v>72</v>
      </c>
      <c r="P11" s="99">
        <f t="shared" si="16"/>
        <v>3518</v>
      </c>
      <c r="Q11" s="100">
        <f>ROUNDDOWN(($R$120+ROUNDDOWN(($A11*IF(501&lt;=$A11,$R$128,IF(101&lt;=$A11,$R$127,IF(51&lt;=$A11,$R$126,IF(31&lt;=$A11,$R$125,IF(21&lt;=$A11,$R$124,IF(11&lt;=$A11,$R$123,IF(1&lt;=$A11,$R$122,0)))))))),0))*1.1,0)</f>
        <v>59089</v>
      </c>
      <c r="R11" s="101">
        <f t="shared" si="17"/>
        <v>1227</v>
      </c>
      <c r="S11" s="102">
        <f t="shared" si="18"/>
        <v>60316</v>
      </c>
      <c r="T11" s="103">
        <f t="shared" si="2"/>
        <v>2956</v>
      </c>
      <c r="U11" s="104">
        <f t="shared" si="2"/>
        <v>66</v>
      </c>
      <c r="V11" s="105">
        <f t="shared" si="2"/>
        <v>3022</v>
      </c>
      <c r="W11" s="106">
        <f t="shared" si="3"/>
        <v>9847</v>
      </c>
      <c r="X11" s="86">
        <f t="shared" si="3"/>
        <v>204</v>
      </c>
      <c r="Y11" s="87">
        <f t="shared" si="3"/>
        <v>10051</v>
      </c>
      <c r="Z11" s="107">
        <f t="shared" si="4"/>
        <v>1.199971568985825</v>
      </c>
      <c r="AA11" s="83">
        <f t="shared" si="4"/>
        <v>1.1994134897360704</v>
      </c>
      <c r="AB11" s="83">
        <f t="shared" si="4"/>
        <v>1.1999602108823237</v>
      </c>
    </row>
    <row r="12" spans="1:28" s="57" customFormat="1" ht="18" customHeight="1" x14ac:dyDescent="0.25">
      <c r="A12" s="84">
        <v>7</v>
      </c>
      <c r="B12" s="85">
        <f>ROUNDDOWN(($C$120+ROUNDDOWN(($A12*IF(501&lt;=$A12,$C$128,IF(101&lt;=$A12,$C$127,IF(51&lt;=$A12,$C$126,IF(31&lt;=$A12,$C$125,IF(21&lt;=$A12,$C$124,IF(11&lt;=$A12,$C$123,IF(1&lt;=$A12,$C$122,0)))))))),0))*1.1,0)</f>
        <v>49309</v>
      </c>
      <c r="C12" s="106">
        <f t="shared" si="5"/>
        <v>1083</v>
      </c>
      <c r="D12" s="111">
        <f t="shared" si="6"/>
        <v>50392</v>
      </c>
      <c r="E12" s="88">
        <f>ROUNDDOWN(($F$120+ROUNDDOWN(($A12*IF(501&lt;=$A12,$F$128,IF(101&lt;=$A12,$F$127,IF(51&lt;=$A12,$F$126,IF(31&lt;=$A12,$F$125,IF(21&lt;=$A12,$F$124,IF(11&lt;=$A12,$F$123,IF(1&lt;=$A12,$F$122,0)))))))),0))*1.1,0)</f>
        <v>52759</v>
      </c>
      <c r="F12" s="89">
        <f t="shared" si="7"/>
        <v>1152</v>
      </c>
      <c r="G12" s="90">
        <f t="shared" si="8"/>
        <v>53911</v>
      </c>
      <c r="H12" s="91">
        <f t="shared" si="9"/>
        <v>3450</v>
      </c>
      <c r="I12" s="92">
        <f t="shared" si="10"/>
        <v>69</v>
      </c>
      <c r="J12" s="93">
        <f t="shared" si="11"/>
        <v>3519</v>
      </c>
      <c r="K12" s="94">
        <f>ROUNDDOWN(($L$120+ROUNDDOWN(($A12*IF(501&lt;=$A12,$L$128,IF(101&lt;=$A12,$L$127,IF(51&lt;=$A12,$L$126,IF(31&lt;=$A12,$L$125,IF(21&lt;=$A12,$L$124,IF(11&lt;=$A12,$L$123,IF(1&lt;=$A12,$L$122,0)))))))),0))*1.1,0)</f>
        <v>56208</v>
      </c>
      <c r="L12" s="95">
        <f t="shared" si="12"/>
        <v>1229</v>
      </c>
      <c r="M12" s="96">
        <f t="shared" si="13"/>
        <v>57437</v>
      </c>
      <c r="N12" s="97">
        <f t="shared" si="14"/>
        <v>3449</v>
      </c>
      <c r="O12" s="98">
        <f t="shared" si="15"/>
        <v>77</v>
      </c>
      <c r="P12" s="99">
        <f t="shared" si="16"/>
        <v>3526</v>
      </c>
      <c r="Q12" s="100">
        <f>ROUNDDOWN(($R$120+ROUNDDOWN(($A12*IF(501&lt;=$A12,$R$128,IF(101&lt;=$A12,$R$127,IF(51&lt;=$A12,$R$126,IF(31&lt;=$A12,$R$125,IF(21&lt;=$A12,$R$124,IF(11&lt;=$A12,$R$123,IF(1&lt;=$A12,$R$122,0)))))))),0))*1.1,0)</f>
        <v>59170</v>
      </c>
      <c r="R12" s="101">
        <f t="shared" si="17"/>
        <v>1300</v>
      </c>
      <c r="S12" s="102">
        <f t="shared" si="18"/>
        <v>60470</v>
      </c>
      <c r="T12" s="103">
        <f t="shared" si="2"/>
        <v>2962</v>
      </c>
      <c r="U12" s="104">
        <f t="shared" si="2"/>
        <v>71</v>
      </c>
      <c r="V12" s="105">
        <f t="shared" si="2"/>
        <v>3033</v>
      </c>
      <c r="W12" s="106">
        <f t="shared" si="3"/>
        <v>9861</v>
      </c>
      <c r="X12" s="86">
        <f t="shared" si="3"/>
        <v>217</v>
      </c>
      <c r="Y12" s="87">
        <f t="shared" si="3"/>
        <v>10078</v>
      </c>
      <c r="Z12" s="107">
        <f t="shared" si="4"/>
        <v>1.1999837757812974</v>
      </c>
      <c r="AA12" s="83">
        <f t="shared" si="4"/>
        <v>1.2003693444136658</v>
      </c>
      <c r="AB12" s="83">
        <f t="shared" si="4"/>
        <v>1.1999920622321003</v>
      </c>
    </row>
    <row r="13" spans="1:28" s="57" customFormat="1" ht="18" customHeight="1" x14ac:dyDescent="0.25">
      <c r="A13" s="84">
        <v>8</v>
      </c>
      <c r="B13" s="85">
        <f>ROUNDDOWN(($C$120+ROUNDDOWN(($A13*IF(501&lt;=$A13,$C$128,IF(101&lt;=$A13,$C$127,IF(51&lt;=$A13,$C$126,IF(31&lt;=$A13,$C$125,IF(21&lt;=$A13,$C$124,IF(11&lt;=$A13,$C$123,IF(1&lt;=$A13,$C$122,0)))))))),0))*1.1,0)</f>
        <v>49376</v>
      </c>
      <c r="C13" s="106">
        <f t="shared" si="5"/>
        <v>1144</v>
      </c>
      <c r="D13" s="111">
        <f t="shared" si="6"/>
        <v>50520</v>
      </c>
      <c r="E13" s="88">
        <f>ROUNDDOWN(($F$120+ROUNDDOWN(($A13*IF(501&lt;=$A13,$F$128,IF(101&lt;=$A13,$F$127,IF(51&lt;=$A13,$F$126,IF(31&lt;=$A13,$F$125,IF(21&lt;=$A13,$F$124,IF(11&lt;=$A13,$F$123,IF(1&lt;=$A13,$F$122,0)))))))),0))*1.1,0)</f>
        <v>52830</v>
      </c>
      <c r="F13" s="89">
        <f t="shared" si="7"/>
        <v>1216</v>
      </c>
      <c r="G13" s="90">
        <f t="shared" si="8"/>
        <v>54046</v>
      </c>
      <c r="H13" s="91">
        <f t="shared" si="9"/>
        <v>3454</v>
      </c>
      <c r="I13" s="92">
        <f t="shared" si="10"/>
        <v>72</v>
      </c>
      <c r="J13" s="93">
        <f t="shared" si="11"/>
        <v>3526</v>
      </c>
      <c r="K13" s="94">
        <f>ROUNDDOWN(($L$120+ROUNDDOWN(($A13*IF(501&lt;=$A13,$L$128,IF(101&lt;=$A13,$L$127,IF(51&lt;=$A13,$L$126,IF(31&lt;=$A13,$L$125,IF(21&lt;=$A13,$L$124,IF(11&lt;=$A13,$L$123,IF(1&lt;=$A13,$L$122,0)))))))),0))*1.1,0)</f>
        <v>56284</v>
      </c>
      <c r="L13" s="95">
        <f t="shared" si="12"/>
        <v>1298</v>
      </c>
      <c r="M13" s="96">
        <f t="shared" si="13"/>
        <v>57582</v>
      </c>
      <c r="N13" s="97">
        <f t="shared" si="14"/>
        <v>3454</v>
      </c>
      <c r="O13" s="98">
        <f t="shared" si="15"/>
        <v>82</v>
      </c>
      <c r="P13" s="99">
        <f t="shared" si="16"/>
        <v>3536</v>
      </c>
      <c r="Q13" s="100">
        <f>ROUNDDOWN(($R$120+ROUNDDOWN(($A13*IF(501&lt;=$A13,$R$128,IF(101&lt;=$A13,$R$127,IF(51&lt;=$A13,$R$126,IF(31&lt;=$A13,$R$125,IF(21&lt;=$A13,$R$124,IF(11&lt;=$A13,$R$123,IF(1&lt;=$A13,$R$122,0)))))))),0))*1.1,0)</f>
        <v>59250</v>
      </c>
      <c r="R13" s="101">
        <f t="shared" si="17"/>
        <v>1372</v>
      </c>
      <c r="S13" s="102">
        <f t="shared" si="18"/>
        <v>60622</v>
      </c>
      <c r="T13" s="103">
        <f t="shared" si="2"/>
        <v>2966</v>
      </c>
      <c r="U13" s="104">
        <f t="shared" si="2"/>
        <v>74</v>
      </c>
      <c r="V13" s="105">
        <f t="shared" si="2"/>
        <v>3040</v>
      </c>
      <c r="W13" s="106">
        <f t="shared" si="3"/>
        <v>9874</v>
      </c>
      <c r="X13" s="86">
        <f t="shared" si="3"/>
        <v>228</v>
      </c>
      <c r="Y13" s="87">
        <f t="shared" si="3"/>
        <v>10102</v>
      </c>
      <c r="Z13" s="107">
        <f t="shared" si="4"/>
        <v>1.1999756966947506</v>
      </c>
      <c r="AA13" s="83">
        <f t="shared" si="4"/>
        <v>1.1993006993006994</v>
      </c>
      <c r="AB13" s="83">
        <f t="shared" si="4"/>
        <v>1.1999604117181315</v>
      </c>
    </row>
    <row r="14" spans="1:28" s="57" customFormat="1" ht="18" customHeight="1" x14ac:dyDescent="0.25">
      <c r="A14" s="84">
        <v>9</v>
      </c>
      <c r="B14" s="85">
        <f>ROUNDDOWN(($C$120+ROUNDDOWN(($A14*IF(501&lt;=$A14,$C$128,IF(101&lt;=$A14,$C$127,IF(51&lt;=$A14,$C$126,IF(31&lt;=$A14,$C$125,IF(21&lt;=$A14,$C$124,IF(11&lt;=$A14,$C$123,IF(1&lt;=$A14,$C$122,0)))))))),0))*1.1,0)</f>
        <v>49443</v>
      </c>
      <c r="C14" s="106">
        <f t="shared" si="5"/>
        <v>1204</v>
      </c>
      <c r="D14" s="111">
        <f t="shared" si="6"/>
        <v>50647</v>
      </c>
      <c r="E14" s="88">
        <f>ROUNDDOWN(($F$120+ROUNDDOWN(($A14*IF(501&lt;=$A14,$F$128,IF(101&lt;=$A14,$F$127,IF(51&lt;=$A14,$F$126,IF(31&lt;=$A14,$F$125,IF(21&lt;=$A14,$F$124,IF(11&lt;=$A14,$F$123,IF(1&lt;=$A14,$F$122,0)))))))),0))*1.1,0)</f>
        <v>52902</v>
      </c>
      <c r="F14" s="89">
        <f t="shared" si="7"/>
        <v>1280</v>
      </c>
      <c r="G14" s="90">
        <f t="shared" si="8"/>
        <v>54182</v>
      </c>
      <c r="H14" s="91">
        <f t="shared" si="9"/>
        <v>3459</v>
      </c>
      <c r="I14" s="92">
        <f t="shared" si="10"/>
        <v>76</v>
      </c>
      <c r="J14" s="93">
        <f t="shared" si="11"/>
        <v>3535</v>
      </c>
      <c r="K14" s="94">
        <f>ROUNDDOWN(($L$120+ROUNDDOWN(($A14*IF(501&lt;=$A14,$L$128,IF(101&lt;=$A14,$L$127,IF(51&lt;=$A14,$L$126,IF(31&lt;=$A14,$L$125,IF(21&lt;=$A14,$L$124,IF(11&lt;=$A14,$L$123,IF(1&lt;=$A14,$L$122,0)))))))),0))*1.1,0)</f>
        <v>56360</v>
      </c>
      <c r="L14" s="95">
        <f t="shared" si="12"/>
        <v>1366</v>
      </c>
      <c r="M14" s="96">
        <f t="shared" si="13"/>
        <v>57726</v>
      </c>
      <c r="N14" s="97">
        <f t="shared" si="14"/>
        <v>3458</v>
      </c>
      <c r="O14" s="98">
        <f t="shared" si="15"/>
        <v>86</v>
      </c>
      <c r="P14" s="99">
        <f t="shared" si="16"/>
        <v>3544</v>
      </c>
      <c r="Q14" s="100">
        <f>ROUNDDOWN(($R$120+ROUNDDOWN(($A14*IF(501&lt;=$A14,$R$128,IF(101&lt;=$A14,$R$127,IF(51&lt;=$A14,$R$126,IF(31&lt;=$A14,$R$125,IF(21&lt;=$A14,$R$124,IF(11&lt;=$A14,$R$123,IF(1&lt;=$A14,$R$122,0)))))))),0))*1.1,0)</f>
        <v>59330</v>
      </c>
      <c r="R14" s="101">
        <f t="shared" si="17"/>
        <v>1445</v>
      </c>
      <c r="S14" s="102">
        <f t="shared" si="18"/>
        <v>60775</v>
      </c>
      <c r="T14" s="103">
        <f t="shared" si="2"/>
        <v>2970</v>
      </c>
      <c r="U14" s="104">
        <f t="shared" si="2"/>
        <v>79</v>
      </c>
      <c r="V14" s="105">
        <f t="shared" si="2"/>
        <v>3049</v>
      </c>
      <c r="W14" s="106">
        <f t="shared" si="3"/>
        <v>9887</v>
      </c>
      <c r="X14" s="86">
        <f t="shared" si="3"/>
        <v>241</v>
      </c>
      <c r="Y14" s="87">
        <f t="shared" si="3"/>
        <v>10128</v>
      </c>
      <c r="Z14" s="107">
        <f t="shared" si="4"/>
        <v>1.1999676395040755</v>
      </c>
      <c r="AA14" s="83">
        <f t="shared" si="4"/>
        <v>1.2001661129568106</v>
      </c>
      <c r="AB14" s="83">
        <f t="shared" si="4"/>
        <v>1.1999723576914723</v>
      </c>
    </row>
    <row r="15" spans="1:28" s="57" customFormat="1" ht="18" customHeight="1" x14ac:dyDescent="0.25">
      <c r="A15" s="84">
        <v>10</v>
      </c>
      <c r="B15" s="85">
        <f>ROUNDDOWN(($C$120+ROUNDDOWN(($A15*IF(501&lt;=$A15,$C$128,IF(101&lt;=$A15,$C$127,IF(51&lt;=$A15,$C$126,IF(31&lt;=$A15,$C$125,IF(21&lt;=$A15,$C$124,IF(11&lt;=$A15,$C$123,IF(1&lt;=$A15,$C$122,0)))))))),0))*1.1,0)</f>
        <v>49511</v>
      </c>
      <c r="C15" s="106">
        <f t="shared" si="5"/>
        <v>1265</v>
      </c>
      <c r="D15" s="111">
        <f t="shared" si="6"/>
        <v>50776</v>
      </c>
      <c r="E15" s="88">
        <f>ROUNDDOWN(($F$120+ROUNDDOWN(($A15*IF(501&lt;=$A15,$F$128,IF(101&lt;=$A15,$F$127,IF(51&lt;=$A15,$F$126,IF(31&lt;=$A15,$F$125,IF(21&lt;=$A15,$F$124,IF(11&lt;=$A15,$F$123,IF(1&lt;=$A15,$F$122,0)))))))),0))*1.1,0)</f>
        <v>52973</v>
      </c>
      <c r="F15" s="89">
        <f t="shared" si="7"/>
        <v>1344</v>
      </c>
      <c r="G15" s="90">
        <f t="shared" si="8"/>
        <v>54317</v>
      </c>
      <c r="H15" s="91">
        <f t="shared" si="9"/>
        <v>3462</v>
      </c>
      <c r="I15" s="92">
        <f t="shared" si="10"/>
        <v>79</v>
      </c>
      <c r="J15" s="93">
        <f t="shared" si="11"/>
        <v>3541</v>
      </c>
      <c r="K15" s="94">
        <f>ROUNDDOWN(($L$120+ROUNDDOWN(($A15*IF(501&lt;=$A15,$L$128,IF(101&lt;=$A15,$L$127,IF(51&lt;=$A15,$L$126,IF(31&lt;=$A15,$L$125,IF(21&lt;=$A15,$L$124,IF(11&lt;=$A15,$L$123,IF(1&lt;=$A15,$L$122,0)))))))),0))*1.1,0)</f>
        <v>56436</v>
      </c>
      <c r="L15" s="95">
        <f t="shared" si="12"/>
        <v>1434</v>
      </c>
      <c r="M15" s="96">
        <f t="shared" si="13"/>
        <v>57870</v>
      </c>
      <c r="N15" s="97">
        <f t="shared" si="14"/>
        <v>3463</v>
      </c>
      <c r="O15" s="98">
        <f t="shared" si="15"/>
        <v>90</v>
      </c>
      <c r="P15" s="99">
        <f t="shared" si="16"/>
        <v>3553</v>
      </c>
      <c r="Q15" s="100">
        <f>ROUNDDOWN(($R$120+ROUNDDOWN(($A15*IF(501&lt;=$A15,$R$128,IF(101&lt;=$A15,$R$127,IF(51&lt;=$A15,$R$126,IF(31&lt;=$A15,$R$125,IF(21&lt;=$A15,$R$124,IF(11&lt;=$A15,$R$123,IF(1&lt;=$A15,$R$122,0)))))))),0))*1.1,0)</f>
        <v>59411</v>
      </c>
      <c r="R15" s="101">
        <f t="shared" si="17"/>
        <v>1518</v>
      </c>
      <c r="S15" s="102">
        <f t="shared" si="18"/>
        <v>60929</v>
      </c>
      <c r="T15" s="103">
        <f t="shared" si="2"/>
        <v>2975</v>
      </c>
      <c r="U15" s="104">
        <f t="shared" si="2"/>
        <v>84</v>
      </c>
      <c r="V15" s="105">
        <f t="shared" si="2"/>
        <v>3059</v>
      </c>
      <c r="W15" s="106">
        <f t="shared" si="3"/>
        <v>9900</v>
      </c>
      <c r="X15" s="86">
        <f t="shared" si="3"/>
        <v>253</v>
      </c>
      <c r="Y15" s="87">
        <f t="shared" si="3"/>
        <v>10153</v>
      </c>
      <c r="Z15" s="107">
        <f t="shared" si="4"/>
        <v>1.1999555654299046</v>
      </c>
      <c r="AA15" s="83">
        <f t="shared" si="4"/>
        <v>1.2</v>
      </c>
      <c r="AB15" s="83">
        <f t="shared" si="4"/>
        <v>1.1999566724436741</v>
      </c>
    </row>
    <row r="16" spans="1:28" s="57" customFormat="1" ht="18" customHeight="1" x14ac:dyDescent="0.25">
      <c r="A16" s="84">
        <v>11</v>
      </c>
      <c r="B16" s="85">
        <f>ROUNDDOWN(($C$120+ROUNDDOWN(($A16*IF(501&lt;=$A16,$C$128,IF(101&lt;=$A16,$C$127,IF(51&lt;=$A16,$C$126,IF(31&lt;=$A16,$C$125,IF(21&lt;=$A16,$C$124,IF(11&lt;=$A16,$C$123,IF(1&lt;=$A16,$C$122,0)))))))),0))*1.1,0)</f>
        <v>49771</v>
      </c>
      <c r="C16" s="106">
        <f t="shared" si="5"/>
        <v>1507</v>
      </c>
      <c r="D16" s="111">
        <f t="shared" si="6"/>
        <v>51278</v>
      </c>
      <c r="E16" s="88">
        <f>ROUNDDOWN(($F$120+ROUNDDOWN(($A16*IF(501&lt;=$A16,$F$128,IF(101&lt;=$A16,$F$127,IF(51&lt;=$A16,$F$126,IF(31&lt;=$A16,$F$125,IF(21&lt;=$A16,$F$124,IF(11&lt;=$A16,$F$123,IF(1&lt;=$A16,$F$122,0)))))))),0))*1.1,0)</f>
        <v>53251</v>
      </c>
      <c r="F16" s="89">
        <f t="shared" si="7"/>
        <v>1601</v>
      </c>
      <c r="G16" s="90">
        <f t="shared" si="8"/>
        <v>54852</v>
      </c>
      <c r="H16" s="91">
        <f t="shared" si="9"/>
        <v>3480</v>
      </c>
      <c r="I16" s="92">
        <f t="shared" si="10"/>
        <v>94</v>
      </c>
      <c r="J16" s="93">
        <f t="shared" si="11"/>
        <v>3574</v>
      </c>
      <c r="K16" s="94">
        <f>ROUNDDOWN(($L$120+ROUNDDOWN(($A16*IF(501&lt;=$A16,$L$128,IF(101&lt;=$A16,$L$127,IF(51&lt;=$A16,$L$126,IF(31&lt;=$A16,$L$125,IF(21&lt;=$A16,$L$124,IF(11&lt;=$A16,$L$123,IF(1&lt;=$A16,$L$122,0)))))))),0))*1.1,0)</f>
        <v>56730</v>
      </c>
      <c r="L16" s="95">
        <f t="shared" si="12"/>
        <v>1708</v>
      </c>
      <c r="M16" s="96">
        <f t="shared" si="13"/>
        <v>58438</v>
      </c>
      <c r="N16" s="97">
        <f t="shared" si="14"/>
        <v>3479</v>
      </c>
      <c r="O16" s="98">
        <f t="shared" si="15"/>
        <v>107</v>
      </c>
      <c r="P16" s="99">
        <f t="shared" si="16"/>
        <v>3586</v>
      </c>
      <c r="Q16" s="100">
        <f>ROUNDDOWN(($R$120+ROUNDDOWN(($A16*IF(501&lt;=$A16,$R$128,IF(101&lt;=$A16,$R$127,IF(51&lt;=$A16,$R$126,IF(31&lt;=$A16,$R$125,IF(21&lt;=$A16,$R$124,IF(11&lt;=$A16,$R$123,IF(1&lt;=$A16,$R$122,0)))))))),0))*1.1,0)</f>
        <v>59721</v>
      </c>
      <c r="R16" s="101">
        <f t="shared" si="17"/>
        <v>1808</v>
      </c>
      <c r="S16" s="102">
        <f t="shared" si="18"/>
        <v>61529</v>
      </c>
      <c r="T16" s="103">
        <f t="shared" si="2"/>
        <v>2991</v>
      </c>
      <c r="U16" s="104">
        <f t="shared" si="2"/>
        <v>100</v>
      </c>
      <c r="V16" s="105">
        <f t="shared" si="2"/>
        <v>3091</v>
      </c>
      <c r="W16" s="106">
        <f t="shared" si="3"/>
        <v>9950</v>
      </c>
      <c r="X16" s="86">
        <f t="shared" si="3"/>
        <v>301</v>
      </c>
      <c r="Y16" s="87">
        <f t="shared" si="3"/>
        <v>10251</v>
      </c>
      <c r="Z16" s="107">
        <f t="shared" si="4"/>
        <v>1.1999156135098752</v>
      </c>
      <c r="AA16" s="83">
        <f t="shared" si="4"/>
        <v>1.1997345719973458</v>
      </c>
      <c r="AB16" s="83">
        <f t="shared" si="4"/>
        <v>1.1999102929131402</v>
      </c>
    </row>
    <row r="17" spans="1:28" s="57" customFormat="1" ht="18" customHeight="1" x14ac:dyDescent="0.25">
      <c r="A17" s="84">
        <v>12</v>
      </c>
      <c r="B17" s="85">
        <f>ROUNDDOWN(($C$120+ROUNDDOWN(($A17*IF(501&lt;=$A17,$C$128,IF(101&lt;=$A17,$C$127,IF(51&lt;=$A17,$C$126,IF(31&lt;=$A17,$C$125,IF(21&lt;=$A17,$C$124,IF(11&lt;=$A17,$C$123,IF(1&lt;=$A17,$C$122,0)))))))),0))*1.1,0)</f>
        <v>49856</v>
      </c>
      <c r="C17" s="106">
        <f t="shared" si="5"/>
        <v>1584</v>
      </c>
      <c r="D17" s="111">
        <f t="shared" si="6"/>
        <v>51440</v>
      </c>
      <c r="E17" s="88">
        <f>ROUNDDOWN(($F$120+ROUNDDOWN(($A17*IF(501&lt;=$A17,$F$128,IF(101&lt;=$A17,$F$127,IF(51&lt;=$A17,$F$126,IF(31&lt;=$A17,$F$125,IF(21&lt;=$A17,$F$124,IF(11&lt;=$A17,$F$123,IF(1&lt;=$A17,$F$122,0)))))))),0))*1.1,0)</f>
        <v>53341</v>
      </c>
      <c r="F17" s="89">
        <f t="shared" si="7"/>
        <v>1683</v>
      </c>
      <c r="G17" s="90">
        <f t="shared" si="8"/>
        <v>55024</v>
      </c>
      <c r="H17" s="91">
        <f t="shared" si="9"/>
        <v>3485</v>
      </c>
      <c r="I17" s="92">
        <f t="shared" si="10"/>
        <v>99</v>
      </c>
      <c r="J17" s="93">
        <f t="shared" si="11"/>
        <v>3584</v>
      </c>
      <c r="K17" s="94">
        <f>ROUNDDOWN(($L$120+ROUNDDOWN(($A17*IF(501&lt;=$A17,$L$128,IF(101&lt;=$A17,$L$127,IF(51&lt;=$A17,$L$126,IF(31&lt;=$A17,$L$125,IF(21&lt;=$A17,$L$124,IF(11&lt;=$A17,$L$123,IF(1&lt;=$A17,$L$122,0)))))))),0))*1.1,0)</f>
        <v>56826</v>
      </c>
      <c r="L17" s="95">
        <f t="shared" si="12"/>
        <v>1795</v>
      </c>
      <c r="M17" s="96">
        <f t="shared" si="13"/>
        <v>58621</v>
      </c>
      <c r="N17" s="97">
        <f t="shared" si="14"/>
        <v>3485</v>
      </c>
      <c r="O17" s="98">
        <f t="shared" si="15"/>
        <v>112</v>
      </c>
      <c r="P17" s="99">
        <f t="shared" si="16"/>
        <v>3597</v>
      </c>
      <c r="Q17" s="100">
        <f>ROUNDDOWN(($R$120+ROUNDDOWN(($A17*IF(501&lt;=$A17,$R$128,IF(101&lt;=$A17,$R$127,IF(51&lt;=$A17,$R$126,IF(31&lt;=$A17,$R$125,IF(21&lt;=$A17,$R$124,IF(11&lt;=$A17,$R$123,IF(1&lt;=$A17,$R$122,0)))))))),0))*1.1,0)</f>
        <v>59822</v>
      </c>
      <c r="R17" s="101">
        <f t="shared" si="17"/>
        <v>1900</v>
      </c>
      <c r="S17" s="102">
        <f t="shared" si="18"/>
        <v>61722</v>
      </c>
      <c r="T17" s="103">
        <f t="shared" si="2"/>
        <v>2996</v>
      </c>
      <c r="U17" s="104">
        <f t="shared" si="2"/>
        <v>105</v>
      </c>
      <c r="V17" s="105">
        <f t="shared" si="2"/>
        <v>3101</v>
      </c>
      <c r="W17" s="106">
        <f t="shared" si="3"/>
        <v>9966</v>
      </c>
      <c r="X17" s="86">
        <f t="shared" si="3"/>
        <v>316</v>
      </c>
      <c r="Y17" s="87">
        <f t="shared" si="3"/>
        <v>10282</v>
      </c>
      <c r="Z17" s="107">
        <f t="shared" si="4"/>
        <v>1.1998956996148908</v>
      </c>
      <c r="AA17" s="83">
        <f t="shared" si="4"/>
        <v>1.1994949494949494</v>
      </c>
      <c r="AB17" s="83">
        <f t="shared" si="4"/>
        <v>1.1998833592534992</v>
      </c>
    </row>
    <row r="18" spans="1:28" s="57" customFormat="1" ht="18" customHeight="1" x14ac:dyDescent="0.25">
      <c r="A18" s="84">
        <v>13</v>
      </c>
      <c r="B18" s="85">
        <f>ROUNDDOWN(($C$120+ROUNDDOWN(($A18*IF(501&lt;=$A18,$C$128,IF(101&lt;=$A18,$C$127,IF(51&lt;=$A18,$C$126,IF(31&lt;=$A18,$C$125,IF(21&lt;=$A18,$C$124,IF(11&lt;=$A18,$C$123,IF(1&lt;=$A18,$C$122,0)))))))),0))*1.1,0)</f>
        <v>49941</v>
      </c>
      <c r="C18" s="106">
        <f t="shared" si="5"/>
        <v>1661</v>
      </c>
      <c r="D18" s="111">
        <f t="shared" si="6"/>
        <v>51602</v>
      </c>
      <c r="E18" s="88">
        <f>ROUNDDOWN(($F$120+ROUNDDOWN(($A18*IF(501&lt;=$A18,$F$128,IF(101&lt;=$A18,$F$127,IF(51&lt;=$A18,$F$126,IF(31&lt;=$A18,$F$125,IF(21&lt;=$A18,$F$124,IF(11&lt;=$A18,$F$123,IF(1&lt;=$A18,$F$122,0)))))))),0))*1.1,0)</f>
        <v>53431</v>
      </c>
      <c r="F18" s="89">
        <f t="shared" si="7"/>
        <v>1764</v>
      </c>
      <c r="G18" s="90">
        <f t="shared" si="8"/>
        <v>55195</v>
      </c>
      <c r="H18" s="91">
        <f t="shared" si="9"/>
        <v>3490</v>
      </c>
      <c r="I18" s="92">
        <f t="shared" si="10"/>
        <v>103</v>
      </c>
      <c r="J18" s="93">
        <f t="shared" si="11"/>
        <v>3593</v>
      </c>
      <c r="K18" s="94">
        <f>ROUNDDOWN(($L$120+ROUNDDOWN(($A18*IF(501&lt;=$A18,$L$128,IF(101&lt;=$A18,$L$127,IF(51&lt;=$A18,$L$126,IF(31&lt;=$A18,$L$125,IF(21&lt;=$A18,$L$124,IF(11&lt;=$A18,$L$123,IF(1&lt;=$A18,$L$122,0)))))))),0))*1.1,0)</f>
        <v>56921</v>
      </c>
      <c r="L18" s="95">
        <f t="shared" si="12"/>
        <v>1882</v>
      </c>
      <c r="M18" s="96">
        <f t="shared" si="13"/>
        <v>58803</v>
      </c>
      <c r="N18" s="97">
        <f t="shared" si="14"/>
        <v>3490</v>
      </c>
      <c r="O18" s="98">
        <f t="shared" si="15"/>
        <v>118</v>
      </c>
      <c r="P18" s="99">
        <f t="shared" si="16"/>
        <v>3608</v>
      </c>
      <c r="Q18" s="100">
        <f>ROUNDDOWN(($R$120+ROUNDDOWN(($A18*IF(501&lt;=$A18,$R$128,IF(101&lt;=$A18,$R$127,IF(51&lt;=$A18,$R$126,IF(31&lt;=$A18,$R$125,IF(21&lt;=$A18,$R$124,IF(11&lt;=$A18,$R$123,IF(1&lt;=$A18,$R$122,0)))))))),0))*1.1,0)</f>
        <v>59923</v>
      </c>
      <c r="R18" s="101">
        <f t="shared" si="17"/>
        <v>1993</v>
      </c>
      <c r="S18" s="102">
        <f t="shared" si="18"/>
        <v>61916</v>
      </c>
      <c r="T18" s="103">
        <f t="shared" si="2"/>
        <v>3002</v>
      </c>
      <c r="U18" s="104">
        <f t="shared" si="2"/>
        <v>111</v>
      </c>
      <c r="V18" s="105">
        <f t="shared" si="2"/>
        <v>3113</v>
      </c>
      <c r="W18" s="106">
        <f t="shared" si="3"/>
        <v>9982</v>
      </c>
      <c r="X18" s="86">
        <f t="shared" si="3"/>
        <v>332</v>
      </c>
      <c r="Y18" s="87">
        <f t="shared" si="3"/>
        <v>10314</v>
      </c>
      <c r="Z18" s="107">
        <f t="shared" si="4"/>
        <v>1.1998758535071383</v>
      </c>
      <c r="AA18" s="83">
        <f t="shared" si="4"/>
        <v>1.1998795906080675</v>
      </c>
      <c r="AB18" s="83">
        <f t="shared" si="4"/>
        <v>1.1998759737994651</v>
      </c>
    </row>
    <row r="19" spans="1:28" s="57" customFormat="1" ht="18" customHeight="1" x14ac:dyDescent="0.25">
      <c r="A19" s="84">
        <v>14</v>
      </c>
      <c r="B19" s="85">
        <f>ROUNDDOWN(($C$120+ROUNDDOWN(($A19*IF(501&lt;=$A19,$C$128,IF(101&lt;=$A19,$C$127,IF(51&lt;=$A19,$C$126,IF(31&lt;=$A19,$C$125,IF(21&lt;=$A19,$C$124,IF(11&lt;=$A19,$C$123,IF(1&lt;=$A19,$C$122,0)))))))),0))*1.1,0)</f>
        <v>50025</v>
      </c>
      <c r="C19" s="106">
        <f t="shared" si="5"/>
        <v>1738</v>
      </c>
      <c r="D19" s="111">
        <f t="shared" si="6"/>
        <v>51763</v>
      </c>
      <c r="E19" s="88">
        <f>ROUNDDOWN(($F$120+ROUNDDOWN(($A19*IF(501&lt;=$A19,$F$128,IF(101&lt;=$A19,$F$127,IF(51&lt;=$A19,$F$126,IF(31&lt;=$A19,$F$125,IF(21&lt;=$A19,$F$124,IF(11&lt;=$A19,$F$123,IF(1&lt;=$A19,$F$122,0)))))))),0))*1.1,0)</f>
        <v>53521</v>
      </c>
      <c r="F19" s="89">
        <f t="shared" si="7"/>
        <v>1845</v>
      </c>
      <c r="G19" s="90">
        <f t="shared" si="8"/>
        <v>55366</v>
      </c>
      <c r="H19" s="91">
        <f t="shared" si="9"/>
        <v>3496</v>
      </c>
      <c r="I19" s="92">
        <f t="shared" si="10"/>
        <v>107</v>
      </c>
      <c r="J19" s="93">
        <f t="shared" si="11"/>
        <v>3603</v>
      </c>
      <c r="K19" s="94">
        <f>ROUNDDOWN(($L$120+ROUNDDOWN(($A19*IF(501&lt;=$A19,$L$128,IF(101&lt;=$A19,$L$127,IF(51&lt;=$A19,$L$126,IF(31&lt;=$A19,$L$125,IF(21&lt;=$A19,$L$124,IF(11&lt;=$A19,$L$123,IF(1&lt;=$A19,$L$122,0)))))))),0))*1.1,0)</f>
        <v>57017</v>
      </c>
      <c r="L19" s="95">
        <f t="shared" si="12"/>
        <v>1969</v>
      </c>
      <c r="M19" s="96">
        <f t="shared" si="13"/>
        <v>58986</v>
      </c>
      <c r="N19" s="97">
        <f t="shared" si="14"/>
        <v>3496</v>
      </c>
      <c r="O19" s="98">
        <f t="shared" si="15"/>
        <v>124</v>
      </c>
      <c r="P19" s="99">
        <f t="shared" si="16"/>
        <v>3620</v>
      </c>
      <c r="Q19" s="100">
        <f>ROUNDDOWN(($R$120+ROUNDDOWN(($A19*IF(501&lt;=$A19,$R$128,IF(101&lt;=$A19,$R$127,IF(51&lt;=$A19,$R$126,IF(31&lt;=$A19,$R$125,IF(21&lt;=$A19,$R$124,IF(11&lt;=$A19,$R$123,IF(1&lt;=$A19,$R$122,0)))))))),0))*1.1,0)</f>
        <v>60024</v>
      </c>
      <c r="R19" s="101">
        <f t="shared" si="17"/>
        <v>2085</v>
      </c>
      <c r="S19" s="102">
        <f t="shared" si="18"/>
        <v>62109</v>
      </c>
      <c r="T19" s="103">
        <f t="shared" si="2"/>
        <v>3007</v>
      </c>
      <c r="U19" s="104">
        <f t="shared" si="2"/>
        <v>116</v>
      </c>
      <c r="V19" s="105">
        <f t="shared" si="2"/>
        <v>3123</v>
      </c>
      <c r="W19" s="106">
        <f t="shared" si="3"/>
        <v>9999</v>
      </c>
      <c r="X19" s="86">
        <f t="shared" si="3"/>
        <v>347</v>
      </c>
      <c r="Y19" s="87">
        <f t="shared" si="3"/>
        <v>10346</v>
      </c>
      <c r="Z19" s="107">
        <f t="shared" si="4"/>
        <v>1.199880059970015</v>
      </c>
      <c r="AA19" s="83">
        <f t="shared" si="4"/>
        <v>1.1996547756041427</v>
      </c>
      <c r="AB19" s="83">
        <f t="shared" si="4"/>
        <v>1.199872495798157</v>
      </c>
    </row>
    <row r="20" spans="1:28" s="57" customFormat="1" ht="18" customHeight="1" x14ac:dyDescent="0.25">
      <c r="A20" s="84">
        <v>15</v>
      </c>
      <c r="B20" s="85">
        <f>ROUNDDOWN(($C$120+ROUNDDOWN(($A20*IF(501&lt;=$A20,$C$128,IF(101&lt;=$A20,$C$127,IF(51&lt;=$A20,$C$126,IF(31&lt;=$A20,$C$125,IF(21&lt;=$A20,$C$124,IF(11&lt;=$A20,$C$123,IF(1&lt;=$A20,$C$122,0)))))))),0))*1.1,0)</f>
        <v>50110</v>
      </c>
      <c r="C20" s="106">
        <f t="shared" si="5"/>
        <v>1815</v>
      </c>
      <c r="D20" s="111">
        <f t="shared" si="6"/>
        <v>51925</v>
      </c>
      <c r="E20" s="88">
        <f>ROUNDDOWN(($F$120+ROUNDDOWN(($A20*IF(501&lt;=$A20,$F$128,IF(101&lt;=$A20,$F$127,IF(51&lt;=$A20,$F$126,IF(31&lt;=$A20,$F$125,IF(21&lt;=$A20,$F$124,IF(11&lt;=$A20,$F$123,IF(1&lt;=$A20,$F$122,0)))))))),0))*1.1,0)</f>
        <v>53611</v>
      </c>
      <c r="F20" s="89">
        <f t="shared" si="7"/>
        <v>1927</v>
      </c>
      <c r="G20" s="90">
        <f t="shared" si="8"/>
        <v>55538</v>
      </c>
      <c r="H20" s="91">
        <f t="shared" si="9"/>
        <v>3501</v>
      </c>
      <c r="I20" s="92">
        <f t="shared" si="10"/>
        <v>112</v>
      </c>
      <c r="J20" s="93">
        <f t="shared" si="11"/>
        <v>3613</v>
      </c>
      <c r="K20" s="94">
        <f>ROUNDDOWN(($L$120+ROUNDDOWN(($A20*IF(501&lt;=$A20,$L$128,IF(101&lt;=$A20,$L$127,IF(51&lt;=$A20,$L$126,IF(31&lt;=$A20,$L$125,IF(21&lt;=$A20,$L$124,IF(11&lt;=$A20,$L$123,IF(1&lt;=$A20,$L$122,0)))))))),0))*1.1,0)</f>
        <v>57113</v>
      </c>
      <c r="L20" s="95">
        <f t="shared" si="12"/>
        <v>2055</v>
      </c>
      <c r="M20" s="96">
        <f t="shared" si="13"/>
        <v>59168</v>
      </c>
      <c r="N20" s="97">
        <f t="shared" si="14"/>
        <v>3502</v>
      </c>
      <c r="O20" s="98">
        <f t="shared" si="15"/>
        <v>128</v>
      </c>
      <c r="P20" s="99">
        <f t="shared" si="16"/>
        <v>3630</v>
      </c>
      <c r="Q20" s="100">
        <f>ROUNDDOWN(($R$120+ROUNDDOWN(($A20*IF(501&lt;=$A20,$R$128,IF(101&lt;=$A20,$R$127,IF(51&lt;=$A20,$R$126,IF(31&lt;=$A20,$R$125,IF(21&lt;=$A20,$R$124,IF(11&lt;=$A20,$R$123,IF(1&lt;=$A20,$R$122,0)))))))),0))*1.1,0)</f>
        <v>60126</v>
      </c>
      <c r="R20" s="101">
        <f t="shared" si="17"/>
        <v>2178</v>
      </c>
      <c r="S20" s="102">
        <f t="shared" si="18"/>
        <v>62304</v>
      </c>
      <c r="T20" s="103">
        <f t="shared" ref="T20:V83" si="19">Q20-K20</f>
        <v>3013</v>
      </c>
      <c r="U20" s="104">
        <f t="shared" si="19"/>
        <v>123</v>
      </c>
      <c r="V20" s="105">
        <f t="shared" si="19"/>
        <v>3136</v>
      </c>
      <c r="W20" s="106">
        <f t="shared" ref="W20:Y69" si="20">Q20-B20</f>
        <v>10016</v>
      </c>
      <c r="X20" s="86">
        <f t="shared" si="20"/>
        <v>363</v>
      </c>
      <c r="Y20" s="87">
        <f t="shared" si="20"/>
        <v>10379</v>
      </c>
      <c r="Z20" s="107">
        <f t="shared" ref="Z20:AB69" si="21">Q20/B20</f>
        <v>1.199880263420475</v>
      </c>
      <c r="AA20" s="83">
        <f t="shared" si="21"/>
        <v>1.2</v>
      </c>
      <c r="AB20" s="83">
        <f t="shared" si="21"/>
        <v>1.1998844487241214</v>
      </c>
    </row>
    <row r="21" spans="1:28" s="57" customFormat="1" ht="18" customHeight="1" x14ac:dyDescent="0.25">
      <c r="A21" s="84">
        <v>16</v>
      </c>
      <c r="B21" s="85">
        <f>ROUNDDOWN(($C$120+ROUNDDOWN(($A21*IF(501&lt;=$A21,$C$128,IF(101&lt;=$A21,$C$127,IF(51&lt;=$A21,$C$126,IF(31&lt;=$A21,$C$125,IF(21&lt;=$A21,$C$124,IF(11&lt;=$A21,$C$123,IF(1&lt;=$A21,$C$122,0)))))))),0))*1.1,0)</f>
        <v>50195</v>
      </c>
      <c r="C21" s="106">
        <f t="shared" si="5"/>
        <v>1892</v>
      </c>
      <c r="D21" s="111">
        <f t="shared" si="6"/>
        <v>52087</v>
      </c>
      <c r="E21" s="88">
        <f>ROUNDDOWN(($F$120+ROUNDDOWN(($A21*IF(501&lt;=$A21,$F$128,IF(101&lt;=$A21,$F$127,IF(51&lt;=$A21,$F$126,IF(31&lt;=$A21,$F$125,IF(21&lt;=$A21,$F$124,IF(11&lt;=$A21,$F$123,IF(1&lt;=$A21,$F$122,0)))))))),0))*1.1,0)</f>
        <v>53702</v>
      </c>
      <c r="F21" s="89">
        <f t="shared" si="7"/>
        <v>2008</v>
      </c>
      <c r="G21" s="90">
        <f t="shared" si="8"/>
        <v>55710</v>
      </c>
      <c r="H21" s="91">
        <f t="shared" si="9"/>
        <v>3507</v>
      </c>
      <c r="I21" s="92">
        <f t="shared" si="10"/>
        <v>116</v>
      </c>
      <c r="J21" s="93">
        <f t="shared" si="11"/>
        <v>3623</v>
      </c>
      <c r="K21" s="94">
        <f>ROUNDDOWN(($L$120+ROUNDDOWN(($A21*IF(501&lt;=$A21,$L$128,IF(101&lt;=$A21,$L$127,IF(51&lt;=$A21,$L$126,IF(31&lt;=$A21,$L$125,IF(21&lt;=$A21,$L$124,IF(11&lt;=$A21,$L$123,IF(1&lt;=$A21,$L$122,0)))))))),0))*1.1,0)</f>
        <v>57208</v>
      </c>
      <c r="L21" s="95">
        <f t="shared" si="12"/>
        <v>2142</v>
      </c>
      <c r="M21" s="96">
        <f t="shared" si="13"/>
        <v>59350</v>
      </c>
      <c r="N21" s="97">
        <f t="shared" si="14"/>
        <v>3506</v>
      </c>
      <c r="O21" s="98">
        <f t="shared" si="15"/>
        <v>134</v>
      </c>
      <c r="P21" s="99">
        <f t="shared" si="16"/>
        <v>3640</v>
      </c>
      <c r="Q21" s="100">
        <f>ROUNDDOWN(($R$120+ROUNDDOWN(($A21*IF(501&lt;=$A21,$R$128,IF(101&lt;=$A21,$R$127,IF(51&lt;=$A21,$R$126,IF(31&lt;=$A21,$R$125,IF(21&lt;=$A21,$R$124,IF(11&lt;=$A21,$R$123,IF(1&lt;=$A21,$R$122,0)))))))),0))*1.1,0)</f>
        <v>60227</v>
      </c>
      <c r="R21" s="101">
        <f t="shared" si="17"/>
        <v>2270</v>
      </c>
      <c r="S21" s="102">
        <f t="shared" si="18"/>
        <v>62497</v>
      </c>
      <c r="T21" s="103">
        <f t="shared" si="19"/>
        <v>3019</v>
      </c>
      <c r="U21" s="104">
        <f t="shared" si="19"/>
        <v>128</v>
      </c>
      <c r="V21" s="105">
        <f t="shared" si="19"/>
        <v>3147</v>
      </c>
      <c r="W21" s="106">
        <f t="shared" si="20"/>
        <v>10032</v>
      </c>
      <c r="X21" s="86">
        <f t="shared" si="20"/>
        <v>378</v>
      </c>
      <c r="Y21" s="87">
        <f t="shared" si="20"/>
        <v>10410</v>
      </c>
      <c r="Z21" s="107">
        <f t="shared" si="21"/>
        <v>1.1998605438788723</v>
      </c>
      <c r="AA21" s="83">
        <f t="shared" si="21"/>
        <v>1.1997885835095137</v>
      </c>
      <c r="AB21" s="83">
        <f t="shared" si="21"/>
        <v>1.1998579300017278</v>
      </c>
    </row>
    <row r="22" spans="1:28" s="57" customFormat="1" ht="18" customHeight="1" x14ac:dyDescent="0.25">
      <c r="A22" s="84">
        <v>17</v>
      </c>
      <c r="B22" s="85">
        <f>ROUNDDOWN(($C$120+ROUNDDOWN(($A22*IF(501&lt;=$A22,$C$128,IF(101&lt;=$A22,$C$127,IF(51&lt;=$A22,$C$126,IF(31&lt;=$A22,$C$125,IF(21&lt;=$A22,$C$124,IF(11&lt;=$A22,$C$123,IF(1&lt;=$A22,$C$122,0)))))))),0))*1.1,0)</f>
        <v>50279</v>
      </c>
      <c r="C22" s="106">
        <f t="shared" si="5"/>
        <v>1969</v>
      </c>
      <c r="D22" s="111">
        <f t="shared" si="6"/>
        <v>52248</v>
      </c>
      <c r="E22" s="88">
        <f>ROUNDDOWN(($F$120+ROUNDDOWN(($A22*IF(501&lt;=$A22,$F$128,IF(101&lt;=$A22,$F$127,IF(51&lt;=$A22,$F$126,IF(31&lt;=$A22,$F$125,IF(21&lt;=$A22,$F$124,IF(11&lt;=$A22,$F$123,IF(1&lt;=$A22,$F$122,0)))))))),0))*1.1,0)</f>
        <v>53792</v>
      </c>
      <c r="F22" s="89">
        <f t="shared" si="7"/>
        <v>2090</v>
      </c>
      <c r="G22" s="90">
        <f t="shared" si="8"/>
        <v>55882</v>
      </c>
      <c r="H22" s="91">
        <f t="shared" si="9"/>
        <v>3513</v>
      </c>
      <c r="I22" s="92">
        <f t="shared" si="10"/>
        <v>121</v>
      </c>
      <c r="J22" s="93">
        <f t="shared" si="11"/>
        <v>3634</v>
      </c>
      <c r="K22" s="94">
        <f>ROUNDDOWN(($L$120+ROUNDDOWN(($A22*IF(501&lt;=$A22,$L$128,IF(101&lt;=$A22,$L$127,IF(51&lt;=$A22,$L$126,IF(31&lt;=$A22,$L$125,IF(21&lt;=$A22,$L$124,IF(11&lt;=$A22,$L$123,IF(1&lt;=$A22,$L$122,0)))))))),0))*1.1,0)</f>
        <v>57304</v>
      </c>
      <c r="L22" s="95">
        <f t="shared" si="12"/>
        <v>2229</v>
      </c>
      <c r="M22" s="96">
        <f t="shared" si="13"/>
        <v>59533</v>
      </c>
      <c r="N22" s="97">
        <f t="shared" si="14"/>
        <v>3512</v>
      </c>
      <c r="O22" s="98">
        <f t="shared" si="15"/>
        <v>139</v>
      </c>
      <c r="P22" s="99">
        <f t="shared" si="16"/>
        <v>3651</v>
      </c>
      <c r="Q22" s="100">
        <f>ROUNDDOWN(($R$120+ROUNDDOWN(($A22*IF(501&lt;=$A22,$R$128,IF(101&lt;=$A22,$R$127,IF(51&lt;=$A22,$R$126,IF(31&lt;=$A22,$R$125,IF(21&lt;=$A22,$R$124,IF(11&lt;=$A22,$R$123,IF(1&lt;=$A22,$R$122,0)))))))),0))*1.1,0)</f>
        <v>60328</v>
      </c>
      <c r="R22" s="101">
        <f t="shared" si="17"/>
        <v>2362</v>
      </c>
      <c r="S22" s="102">
        <f t="shared" si="18"/>
        <v>62690</v>
      </c>
      <c r="T22" s="103">
        <f t="shared" si="19"/>
        <v>3024</v>
      </c>
      <c r="U22" s="104">
        <f t="shared" si="19"/>
        <v>133</v>
      </c>
      <c r="V22" s="105">
        <f t="shared" si="19"/>
        <v>3157</v>
      </c>
      <c r="W22" s="106">
        <f t="shared" si="20"/>
        <v>10049</v>
      </c>
      <c r="X22" s="86">
        <f t="shared" si="20"/>
        <v>393</v>
      </c>
      <c r="Y22" s="87">
        <f t="shared" si="20"/>
        <v>10442</v>
      </c>
      <c r="Z22" s="107">
        <f t="shared" si="21"/>
        <v>1.1998647546689474</v>
      </c>
      <c r="AA22" s="83">
        <f t="shared" si="21"/>
        <v>1.1995937023869985</v>
      </c>
      <c r="AB22" s="83">
        <f t="shared" si="21"/>
        <v>1.1998545398866942</v>
      </c>
    </row>
    <row r="23" spans="1:28" s="57" customFormat="1" ht="18" customHeight="1" x14ac:dyDescent="0.25">
      <c r="A23" s="84">
        <v>18</v>
      </c>
      <c r="B23" s="85">
        <f>ROUNDDOWN(($C$120+ROUNDDOWN(($A23*IF(501&lt;=$A23,$C$128,IF(101&lt;=$A23,$C$127,IF(51&lt;=$A23,$C$126,IF(31&lt;=$A23,$C$125,IF(21&lt;=$A23,$C$124,IF(11&lt;=$A23,$C$123,IF(1&lt;=$A23,$C$122,0)))))))),0))*1.1,0)</f>
        <v>50364</v>
      </c>
      <c r="C23" s="106">
        <f t="shared" si="5"/>
        <v>2046</v>
      </c>
      <c r="D23" s="111">
        <f t="shared" si="6"/>
        <v>52410</v>
      </c>
      <c r="E23" s="88">
        <f>ROUNDDOWN(($F$120+ROUNDDOWN(($A23*IF(501&lt;=$A23,$F$128,IF(101&lt;=$A23,$F$127,IF(51&lt;=$A23,$F$126,IF(31&lt;=$A23,$F$125,IF(21&lt;=$A23,$F$124,IF(11&lt;=$A23,$F$123,IF(1&lt;=$A23,$F$122,0)))))))),0))*1.1,0)</f>
        <v>53882</v>
      </c>
      <c r="F23" s="89">
        <f t="shared" si="7"/>
        <v>2171</v>
      </c>
      <c r="G23" s="90">
        <f t="shared" si="8"/>
        <v>56053</v>
      </c>
      <c r="H23" s="91">
        <f t="shared" si="9"/>
        <v>3518</v>
      </c>
      <c r="I23" s="92">
        <f t="shared" si="10"/>
        <v>125</v>
      </c>
      <c r="J23" s="93">
        <f t="shared" si="11"/>
        <v>3643</v>
      </c>
      <c r="K23" s="94">
        <f>ROUNDDOWN(($L$120+ROUNDDOWN(($A23*IF(501&lt;=$A23,$L$128,IF(101&lt;=$A23,$L$127,IF(51&lt;=$A23,$L$126,IF(31&lt;=$A23,$L$125,IF(21&lt;=$A23,$L$124,IF(11&lt;=$A23,$L$123,IF(1&lt;=$A23,$L$122,0)))))))),0))*1.1,0)</f>
        <v>57400</v>
      </c>
      <c r="L23" s="95">
        <f t="shared" si="12"/>
        <v>2316</v>
      </c>
      <c r="M23" s="96">
        <f t="shared" si="13"/>
        <v>59716</v>
      </c>
      <c r="N23" s="97">
        <f t="shared" si="14"/>
        <v>3518</v>
      </c>
      <c r="O23" s="98">
        <f t="shared" si="15"/>
        <v>145</v>
      </c>
      <c r="P23" s="99">
        <f t="shared" si="16"/>
        <v>3663</v>
      </c>
      <c r="Q23" s="100">
        <f>ROUNDDOWN(($R$120+ROUNDDOWN(($A23*IF(501&lt;=$A23,$R$128,IF(101&lt;=$A23,$R$127,IF(51&lt;=$A23,$R$126,IF(31&lt;=$A23,$R$125,IF(21&lt;=$A23,$R$124,IF(11&lt;=$A23,$R$123,IF(1&lt;=$A23,$R$122,0)))))))),0))*1.1,0)</f>
        <v>60429</v>
      </c>
      <c r="R23" s="101">
        <f t="shared" si="17"/>
        <v>2455</v>
      </c>
      <c r="S23" s="102">
        <f t="shared" si="18"/>
        <v>62884</v>
      </c>
      <c r="T23" s="103">
        <f t="shared" si="19"/>
        <v>3029</v>
      </c>
      <c r="U23" s="104">
        <f t="shared" si="19"/>
        <v>139</v>
      </c>
      <c r="V23" s="105">
        <f t="shared" si="19"/>
        <v>3168</v>
      </c>
      <c r="W23" s="106">
        <f t="shared" si="20"/>
        <v>10065</v>
      </c>
      <c r="X23" s="86">
        <f t="shared" si="20"/>
        <v>409</v>
      </c>
      <c r="Y23" s="87">
        <f t="shared" si="20"/>
        <v>10474</v>
      </c>
      <c r="Z23" s="107">
        <f t="shared" si="21"/>
        <v>1.1998451274720039</v>
      </c>
      <c r="AA23" s="83">
        <f t="shared" si="21"/>
        <v>1.1999022482893451</v>
      </c>
      <c r="AB23" s="83">
        <f t="shared" si="21"/>
        <v>1.199847357374547</v>
      </c>
    </row>
    <row r="24" spans="1:28" s="57" customFormat="1" ht="18" customHeight="1" x14ac:dyDescent="0.25">
      <c r="A24" s="112">
        <v>19</v>
      </c>
      <c r="B24" s="113">
        <f>ROUNDDOWN(($C$120+ROUNDDOWN(($A24*IF(501&lt;=$A24,$C$128,IF(101&lt;=$A24,$C$127,IF(51&lt;=$A24,$C$126,IF(31&lt;=$A24,$C$125,IF(21&lt;=$A24,$C$124,IF(11&lt;=$A24,$C$123,IF(1&lt;=$A24,$C$122,0)))))))),0))*1.1,0)</f>
        <v>50449</v>
      </c>
      <c r="C24" s="114">
        <f t="shared" si="5"/>
        <v>2123</v>
      </c>
      <c r="D24" s="115">
        <f t="shared" si="6"/>
        <v>52572</v>
      </c>
      <c r="E24" s="116">
        <f>ROUNDDOWN(($F$120+ROUNDDOWN(($A24*IF(501&lt;=$A24,$F$128,IF(101&lt;=$A24,$F$127,IF(51&lt;=$A24,$F$126,IF(31&lt;=$A24,$F$125,IF(21&lt;=$A24,$F$124,IF(11&lt;=$A24,$F$123,IF(1&lt;=$A24,$F$122,0)))))))),0))*1.1,0)</f>
        <v>53972</v>
      </c>
      <c r="F24" s="117">
        <f t="shared" si="7"/>
        <v>2252</v>
      </c>
      <c r="G24" s="118">
        <f t="shared" si="8"/>
        <v>56224</v>
      </c>
      <c r="H24" s="119">
        <f t="shared" si="9"/>
        <v>3523</v>
      </c>
      <c r="I24" s="120">
        <f t="shared" si="10"/>
        <v>129</v>
      </c>
      <c r="J24" s="121">
        <f t="shared" si="11"/>
        <v>3652</v>
      </c>
      <c r="K24" s="122">
        <f>ROUNDDOWN(($L$120+ROUNDDOWN(($A24*IF(501&lt;=$A24,$L$128,IF(101&lt;=$A24,$L$127,IF(51&lt;=$A24,$L$126,IF(31&lt;=$A24,$L$125,IF(21&lt;=$A24,$L$124,IF(11&lt;=$A24,$L$123,IF(1&lt;=$A24,$L$122,0)))))))),0))*1.1,0)</f>
        <v>57495</v>
      </c>
      <c r="L24" s="123">
        <f t="shared" si="12"/>
        <v>2403</v>
      </c>
      <c r="M24" s="124">
        <f t="shared" si="13"/>
        <v>59898</v>
      </c>
      <c r="N24" s="125">
        <f t="shared" si="14"/>
        <v>3523</v>
      </c>
      <c r="O24" s="126">
        <f t="shared" si="15"/>
        <v>151</v>
      </c>
      <c r="P24" s="127">
        <f t="shared" si="16"/>
        <v>3674</v>
      </c>
      <c r="Q24" s="128">
        <f>ROUNDDOWN(($R$120+ROUNDDOWN(($A24*IF(501&lt;=$A24,$R$128,IF(101&lt;=$A24,$R$127,IF(51&lt;=$A24,$R$126,IF(31&lt;=$A24,$R$125,IF(21&lt;=$A24,$R$124,IF(11&lt;=$A24,$R$123,IF(1&lt;=$A24,$R$122,0)))))))),0))*1.1,0)</f>
        <v>60530</v>
      </c>
      <c r="R24" s="129">
        <f t="shared" si="17"/>
        <v>2547</v>
      </c>
      <c r="S24" s="130">
        <f t="shared" si="18"/>
        <v>63077</v>
      </c>
      <c r="T24" s="131">
        <f t="shared" si="19"/>
        <v>3035</v>
      </c>
      <c r="U24" s="132">
        <f t="shared" si="19"/>
        <v>144</v>
      </c>
      <c r="V24" s="133">
        <f t="shared" si="19"/>
        <v>3179</v>
      </c>
      <c r="W24" s="114">
        <f t="shared" si="20"/>
        <v>10081</v>
      </c>
      <c r="X24" s="134">
        <f t="shared" si="20"/>
        <v>424</v>
      </c>
      <c r="Y24" s="135">
        <f t="shared" si="20"/>
        <v>10505</v>
      </c>
      <c r="Z24" s="136">
        <f t="shared" si="21"/>
        <v>1.1998255664136057</v>
      </c>
      <c r="AA24" s="137">
        <f t="shared" si="21"/>
        <v>1.1997173810645314</v>
      </c>
      <c r="AB24" s="137">
        <f t="shared" si="21"/>
        <v>1.1998211975956783</v>
      </c>
    </row>
    <row r="25" spans="1:28" s="57" customFormat="1" ht="18" customHeight="1" x14ac:dyDescent="0.25">
      <c r="A25" s="84">
        <v>20</v>
      </c>
      <c r="B25" s="85">
        <f>ROUNDDOWN(($C$120+ROUNDDOWN(($A25*IF(501&lt;=$A25,$C$128,IF(101&lt;=$A25,$C$127,IF(51&lt;=$A25,$C$126,IF(31&lt;=$A25,$C$125,IF(21&lt;=$A25,$C$124,IF(11&lt;=$A25,$C$123,IF(1&lt;=$A25,$C$122,0)))))))),0))*1.1,0)</f>
        <v>50534</v>
      </c>
      <c r="C25" s="106">
        <f t="shared" si="5"/>
        <v>2200</v>
      </c>
      <c r="D25" s="111">
        <f t="shared" si="6"/>
        <v>52734</v>
      </c>
      <c r="E25" s="88">
        <f>ROUNDDOWN(($F$120+ROUNDDOWN(($A25*IF(501&lt;=$A25,$F$128,IF(101&lt;=$A25,$F$127,IF(51&lt;=$A25,$F$126,IF(31&lt;=$A25,$F$125,IF(21&lt;=$A25,$F$124,IF(11&lt;=$A25,$F$123,IF(1&lt;=$A25,$F$122,0)))))))),0))*1.1,0)</f>
        <v>54062</v>
      </c>
      <c r="F25" s="89">
        <f t="shared" si="7"/>
        <v>2334</v>
      </c>
      <c r="G25" s="90">
        <f t="shared" si="8"/>
        <v>56396</v>
      </c>
      <c r="H25" s="91">
        <f t="shared" si="9"/>
        <v>3528</v>
      </c>
      <c r="I25" s="92">
        <f t="shared" si="10"/>
        <v>134</v>
      </c>
      <c r="J25" s="93">
        <f t="shared" si="11"/>
        <v>3662</v>
      </c>
      <c r="K25" s="94">
        <f>ROUNDDOWN(($L$120+ROUNDDOWN(($A25*IF(501&lt;=$A25,$L$128,IF(101&lt;=$A25,$L$127,IF(51&lt;=$A25,$L$126,IF(31&lt;=$A25,$L$125,IF(21&lt;=$A25,$L$124,IF(11&lt;=$A25,$L$123,IF(1&lt;=$A25,$L$122,0)))))))),0))*1.1,0)</f>
        <v>57591</v>
      </c>
      <c r="L25" s="95">
        <f t="shared" si="12"/>
        <v>2490</v>
      </c>
      <c r="M25" s="96">
        <f t="shared" si="13"/>
        <v>60081</v>
      </c>
      <c r="N25" s="97">
        <f t="shared" si="14"/>
        <v>3529</v>
      </c>
      <c r="O25" s="98">
        <f t="shared" si="15"/>
        <v>156</v>
      </c>
      <c r="P25" s="99">
        <f t="shared" si="16"/>
        <v>3685</v>
      </c>
      <c r="Q25" s="100">
        <f>ROUNDDOWN(($R$120+ROUNDDOWN(($A25*IF(501&lt;=$A25,$R$128,IF(101&lt;=$A25,$R$127,IF(51&lt;=$A25,$R$126,IF(31&lt;=$A25,$R$125,IF(21&lt;=$A25,$R$124,IF(11&lt;=$A25,$R$123,IF(1&lt;=$A25,$R$122,0)))))))),0))*1.1,0)</f>
        <v>60632</v>
      </c>
      <c r="R25" s="101">
        <f t="shared" si="17"/>
        <v>2640</v>
      </c>
      <c r="S25" s="102">
        <f t="shared" si="18"/>
        <v>63272</v>
      </c>
      <c r="T25" s="103">
        <f t="shared" si="19"/>
        <v>3041</v>
      </c>
      <c r="U25" s="104">
        <f t="shared" si="19"/>
        <v>150</v>
      </c>
      <c r="V25" s="105">
        <f t="shared" si="19"/>
        <v>3191</v>
      </c>
      <c r="W25" s="106">
        <f t="shared" si="20"/>
        <v>10098</v>
      </c>
      <c r="X25" s="86">
        <f t="shared" si="20"/>
        <v>440</v>
      </c>
      <c r="Y25" s="87">
        <f t="shared" si="20"/>
        <v>10538</v>
      </c>
      <c r="Z25" s="107">
        <f t="shared" si="21"/>
        <v>1.1998258598171527</v>
      </c>
      <c r="AA25" s="83">
        <f t="shared" si="21"/>
        <v>1.2</v>
      </c>
      <c r="AB25" s="83">
        <f t="shared" si="21"/>
        <v>1.1998331247392573</v>
      </c>
    </row>
    <row r="26" spans="1:28" s="57" customFormat="1" ht="18" customHeight="1" x14ac:dyDescent="0.25">
      <c r="A26" s="108">
        <v>21</v>
      </c>
      <c r="B26" s="109">
        <f>ROUNDDOWN(($C$120+ROUNDDOWN(($A26*IF(501&lt;=$A26,$C$128,IF(101&lt;=$A26,$C$127,IF(51&lt;=$A26,$C$126,IF(31&lt;=$A26,$C$125,IF(21&lt;=$A26,$C$124,IF(11&lt;=$A26,$C$123,IF(1&lt;=$A26,$C$122,0)))))))),0))*1.1,0)</f>
        <v>51404</v>
      </c>
      <c r="C26" s="80">
        <f t="shared" si="5"/>
        <v>2970</v>
      </c>
      <c r="D26" s="110">
        <f t="shared" si="6"/>
        <v>54374</v>
      </c>
      <c r="E26" s="62">
        <f>ROUNDDOWN(($F$120+ROUNDDOWN(($A26*IF(501&lt;=$A26,$F$128,IF(101&lt;=$A26,$F$127,IF(51&lt;=$A26,$F$126,IF(31&lt;=$A26,$F$125,IF(21&lt;=$A26,$F$124,IF(11&lt;=$A26,$F$123,IF(1&lt;=$A26,$F$122,0)))))))),0))*1.1,0)</f>
        <v>54984</v>
      </c>
      <c r="F26" s="63">
        <f t="shared" si="7"/>
        <v>3177</v>
      </c>
      <c r="G26" s="64">
        <f t="shared" si="8"/>
        <v>58161</v>
      </c>
      <c r="H26" s="65">
        <f t="shared" si="9"/>
        <v>3580</v>
      </c>
      <c r="I26" s="66">
        <f t="shared" si="10"/>
        <v>207</v>
      </c>
      <c r="J26" s="67">
        <f t="shared" si="11"/>
        <v>3787</v>
      </c>
      <c r="K26" s="68">
        <f>ROUNDDOWN(($L$120+ROUNDDOWN(($A26*IF(501&lt;=$A26,$L$128,IF(101&lt;=$A26,$L$127,IF(51&lt;=$A26,$L$126,IF(31&lt;=$A26,$L$125,IF(21&lt;=$A26,$L$124,IF(11&lt;=$A26,$L$123,IF(1&lt;=$A26,$L$122,0)))))))),0))*1.1,0)</f>
        <v>58588</v>
      </c>
      <c r="L26" s="69">
        <f t="shared" si="12"/>
        <v>3385</v>
      </c>
      <c r="M26" s="70">
        <f t="shared" si="13"/>
        <v>61973</v>
      </c>
      <c r="N26" s="71">
        <f t="shared" si="14"/>
        <v>3604</v>
      </c>
      <c r="O26" s="72">
        <f t="shared" si="15"/>
        <v>208</v>
      </c>
      <c r="P26" s="73">
        <f t="shared" si="16"/>
        <v>3812</v>
      </c>
      <c r="Q26" s="74">
        <f>ROUNDDOWN(($R$120+ROUNDDOWN(($A26*IF(501&lt;=$A26,$R$128,IF(101&lt;=$A26,$R$127,IF(51&lt;=$A26,$R$126,IF(31&lt;=$A26,$R$125,IF(21&lt;=$A26,$R$124,IF(11&lt;=$A26,$R$123,IF(1&lt;=$A26,$R$122,0)))))))),0))*1.1,0)</f>
        <v>61680</v>
      </c>
      <c r="R26" s="75">
        <f t="shared" si="17"/>
        <v>3564</v>
      </c>
      <c r="S26" s="76">
        <f t="shared" si="18"/>
        <v>65244</v>
      </c>
      <c r="T26" s="77">
        <f t="shared" si="19"/>
        <v>3092</v>
      </c>
      <c r="U26" s="78">
        <f t="shared" si="19"/>
        <v>179</v>
      </c>
      <c r="V26" s="79">
        <f t="shared" si="19"/>
        <v>3271</v>
      </c>
      <c r="W26" s="80">
        <f t="shared" si="20"/>
        <v>10276</v>
      </c>
      <c r="X26" s="81">
        <f t="shared" si="20"/>
        <v>594</v>
      </c>
      <c r="Y26" s="82">
        <f t="shared" si="20"/>
        <v>10870</v>
      </c>
      <c r="Z26" s="83">
        <f t="shared" si="21"/>
        <v>1.1999066220527586</v>
      </c>
      <c r="AA26" s="83">
        <f t="shared" si="21"/>
        <v>1.2</v>
      </c>
      <c r="AB26" s="83">
        <f t="shared" si="21"/>
        <v>1.1999117225144371</v>
      </c>
    </row>
    <row r="27" spans="1:28" s="57" customFormat="1" ht="18" customHeight="1" x14ac:dyDescent="0.25">
      <c r="A27" s="84">
        <v>22</v>
      </c>
      <c r="B27" s="85">
        <f>ROUNDDOWN(($C$120+ROUNDDOWN(($A27*IF(501&lt;=$A27,$C$128,IF(101&lt;=$A27,$C$127,IF(51&lt;=$A27,$C$126,IF(31&lt;=$A27,$C$125,IF(21&lt;=$A27,$C$124,IF(11&lt;=$A27,$C$123,IF(1&lt;=$A27,$C$122,0)))))))),0))*1.1,0)</f>
        <v>51526</v>
      </c>
      <c r="C27" s="106">
        <f t="shared" si="5"/>
        <v>3080</v>
      </c>
      <c r="D27" s="111">
        <f t="shared" si="6"/>
        <v>54606</v>
      </c>
      <c r="E27" s="88">
        <f>ROUNDDOWN(($F$120+ROUNDDOWN(($A27*IF(501&lt;=$A27,$F$128,IF(101&lt;=$A27,$F$127,IF(51&lt;=$A27,$F$126,IF(31&lt;=$A27,$F$125,IF(21&lt;=$A27,$F$124,IF(11&lt;=$A27,$F$123,IF(1&lt;=$A27,$F$122,0)))))))),0))*1.1,0)</f>
        <v>55114</v>
      </c>
      <c r="F27" s="89">
        <f t="shared" si="7"/>
        <v>3295</v>
      </c>
      <c r="G27" s="90">
        <f t="shared" si="8"/>
        <v>58409</v>
      </c>
      <c r="H27" s="91">
        <f t="shared" si="9"/>
        <v>3588</v>
      </c>
      <c r="I27" s="92">
        <f t="shared" si="10"/>
        <v>215</v>
      </c>
      <c r="J27" s="93">
        <f t="shared" si="11"/>
        <v>3803</v>
      </c>
      <c r="K27" s="94">
        <f>ROUNDDOWN(($L$120+ROUNDDOWN(($A27*IF(501&lt;=$A27,$L$128,IF(101&lt;=$A27,$L$127,IF(51&lt;=$A27,$L$126,IF(31&lt;=$A27,$L$125,IF(21&lt;=$A27,$L$124,IF(11&lt;=$A27,$L$123,IF(1&lt;=$A27,$L$122,0)))))))),0))*1.1,0)</f>
        <v>58726</v>
      </c>
      <c r="L27" s="95">
        <f t="shared" si="12"/>
        <v>3511</v>
      </c>
      <c r="M27" s="96">
        <f t="shared" si="13"/>
        <v>62237</v>
      </c>
      <c r="N27" s="97">
        <f t="shared" si="14"/>
        <v>3612</v>
      </c>
      <c r="O27" s="98">
        <f t="shared" si="15"/>
        <v>216</v>
      </c>
      <c r="P27" s="99">
        <f t="shared" si="16"/>
        <v>3828</v>
      </c>
      <c r="Q27" s="100">
        <f>ROUNDDOWN(($R$120+ROUNDDOWN(($A27*IF(501&lt;=$A27,$R$128,IF(101&lt;=$A27,$R$127,IF(51&lt;=$A27,$R$126,IF(31&lt;=$A27,$R$125,IF(21&lt;=$A27,$R$124,IF(11&lt;=$A27,$R$123,IF(1&lt;=$A27,$R$122,0)))))))),0))*1.1,0)</f>
        <v>61826</v>
      </c>
      <c r="R27" s="101">
        <f t="shared" si="17"/>
        <v>3696</v>
      </c>
      <c r="S27" s="102">
        <f t="shared" si="18"/>
        <v>65522</v>
      </c>
      <c r="T27" s="103">
        <f t="shared" si="19"/>
        <v>3100</v>
      </c>
      <c r="U27" s="104">
        <f t="shared" si="19"/>
        <v>185</v>
      </c>
      <c r="V27" s="105">
        <f t="shared" si="19"/>
        <v>3285</v>
      </c>
      <c r="W27" s="106">
        <f t="shared" si="20"/>
        <v>10300</v>
      </c>
      <c r="X27" s="86">
        <f t="shared" si="20"/>
        <v>616</v>
      </c>
      <c r="Y27" s="87">
        <f t="shared" si="20"/>
        <v>10916</v>
      </c>
      <c r="Z27" s="107">
        <f t="shared" si="21"/>
        <v>1.199899080076078</v>
      </c>
      <c r="AA27" s="83">
        <f t="shared" si="21"/>
        <v>1.2</v>
      </c>
      <c r="AB27" s="83">
        <f t="shared" si="21"/>
        <v>1.1999047723693368</v>
      </c>
    </row>
    <row r="28" spans="1:28" s="57" customFormat="1" ht="18" customHeight="1" x14ac:dyDescent="0.25">
      <c r="A28" s="84">
        <v>23</v>
      </c>
      <c r="B28" s="85">
        <f>ROUNDDOWN(($C$120+ROUNDDOWN(($A28*IF(501&lt;=$A28,$C$128,IF(101&lt;=$A28,$C$127,IF(51&lt;=$A28,$C$126,IF(31&lt;=$A28,$C$125,IF(21&lt;=$A28,$C$124,IF(11&lt;=$A28,$C$123,IF(1&lt;=$A28,$C$122,0)))))))),0))*1.1,0)</f>
        <v>51648</v>
      </c>
      <c r="C28" s="106">
        <f t="shared" si="5"/>
        <v>3190</v>
      </c>
      <c r="D28" s="111">
        <f t="shared" si="6"/>
        <v>54838</v>
      </c>
      <c r="E28" s="88">
        <f>ROUNDDOWN(($F$120+ROUNDDOWN(($A28*IF(501&lt;=$A28,$F$128,IF(101&lt;=$A28,$F$127,IF(51&lt;=$A28,$F$126,IF(31&lt;=$A28,$F$125,IF(21&lt;=$A28,$F$124,IF(11&lt;=$A28,$F$123,IF(1&lt;=$A28,$F$122,0)))))))),0))*1.1,0)</f>
        <v>55244</v>
      </c>
      <c r="F28" s="89">
        <f t="shared" si="7"/>
        <v>3413</v>
      </c>
      <c r="G28" s="90">
        <f t="shared" si="8"/>
        <v>58657</v>
      </c>
      <c r="H28" s="91">
        <f t="shared" si="9"/>
        <v>3596</v>
      </c>
      <c r="I28" s="92">
        <f t="shared" si="10"/>
        <v>223</v>
      </c>
      <c r="J28" s="93">
        <f t="shared" si="11"/>
        <v>3819</v>
      </c>
      <c r="K28" s="94">
        <f>ROUNDDOWN(($L$120+ROUNDDOWN(($A28*IF(501&lt;=$A28,$L$128,IF(101&lt;=$A28,$L$127,IF(51&lt;=$A28,$L$126,IF(31&lt;=$A28,$L$125,IF(21&lt;=$A28,$L$124,IF(11&lt;=$A28,$L$123,IF(1&lt;=$A28,$L$122,0)))))))),0))*1.1,0)</f>
        <v>58865</v>
      </c>
      <c r="L28" s="95">
        <f t="shared" si="12"/>
        <v>3636</v>
      </c>
      <c r="M28" s="96">
        <f t="shared" si="13"/>
        <v>62501</v>
      </c>
      <c r="N28" s="97">
        <f t="shared" si="14"/>
        <v>3621</v>
      </c>
      <c r="O28" s="98">
        <f t="shared" si="15"/>
        <v>223</v>
      </c>
      <c r="P28" s="99">
        <f t="shared" si="16"/>
        <v>3844</v>
      </c>
      <c r="Q28" s="100">
        <f>ROUNDDOWN(($R$120+ROUNDDOWN(($A28*IF(501&lt;=$A28,$R$128,IF(101&lt;=$A28,$R$127,IF(51&lt;=$A28,$R$126,IF(31&lt;=$A28,$R$125,IF(21&lt;=$A28,$R$124,IF(11&lt;=$A28,$R$123,IF(1&lt;=$A28,$R$122,0)))))))),0))*1.1,0)</f>
        <v>61972</v>
      </c>
      <c r="R28" s="101">
        <f t="shared" si="17"/>
        <v>3828</v>
      </c>
      <c r="S28" s="102">
        <f t="shared" si="18"/>
        <v>65800</v>
      </c>
      <c r="T28" s="103">
        <f t="shared" si="19"/>
        <v>3107</v>
      </c>
      <c r="U28" s="104">
        <f t="shared" si="19"/>
        <v>192</v>
      </c>
      <c r="V28" s="105">
        <f t="shared" si="19"/>
        <v>3299</v>
      </c>
      <c r="W28" s="106">
        <f t="shared" si="20"/>
        <v>10324</v>
      </c>
      <c r="X28" s="86">
        <f t="shared" si="20"/>
        <v>638</v>
      </c>
      <c r="Y28" s="87">
        <f t="shared" si="20"/>
        <v>10962</v>
      </c>
      <c r="Z28" s="107">
        <f t="shared" si="21"/>
        <v>1.1998915737298637</v>
      </c>
      <c r="AA28" s="83">
        <f t="shared" si="21"/>
        <v>1.2</v>
      </c>
      <c r="AB28" s="83">
        <f t="shared" si="21"/>
        <v>1.1998978810314016</v>
      </c>
    </row>
    <row r="29" spans="1:28" s="57" customFormat="1" ht="18" customHeight="1" x14ac:dyDescent="0.25">
      <c r="A29" s="84">
        <v>24</v>
      </c>
      <c r="B29" s="85">
        <f>ROUNDDOWN(($C$120+ROUNDDOWN(($A29*IF(501&lt;=$A29,$C$128,IF(101&lt;=$A29,$C$127,IF(51&lt;=$A29,$C$126,IF(31&lt;=$A29,$C$125,IF(21&lt;=$A29,$C$124,IF(11&lt;=$A29,$C$123,IF(1&lt;=$A29,$C$122,0)))))))),0))*1.1,0)</f>
        <v>51770</v>
      </c>
      <c r="C29" s="106">
        <f t="shared" si="5"/>
        <v>3300</v>
      </c>
      <c r="D29" s="111">
        <f t="shared" si="6"/>
        <v>55070</v>
      </c>
      <c r="E29" s="88">
        <f>ROUNDDOWN(($F$120+ROUNDDOWN(($A29*IF(501&lt;=$A29,$F$128,IF(101&lt;=$A29,$F$127,IF(51&lt;=$A29,$F$126,IF(31&lt;=$A29,$F$125,IF(21&lt;=$A29,$F$124,IF(11&lt;=$A29,$F$123,IF(1&lt;=$A29,$F$122,0)))))))),0))*1.1,0)</f>
        <v>55374</v>
      </c>
      <c r="F29" s="89">
        <f t="shared" si="7"/>
        <v>3531</v>
      </c>
      <c r="G29" s="90">
        <f t="shared" si="8"/>
        <v>58905</v>
      </c>
      <c r="H29" s="91">
        <f t="shared" si="9"/>
        <v>3604</v>
      </c>
      <c r="I29" s="92">
        <f t="shared" si="10"/>
        <v>231</v>
      </c>
      <c r="J29" s="93">
        <f t="shared" si="11"/>
        <v>3835</v>
      </c>
      <c r="K29" s="94">
        <f>ROUNDDOWN(($L$120+ROUNDDOWN(($A29*IF(501&lt;=$A29,$L$128,IF(101&lt;=$A29,$L$127,IF(51&lt;=$A29,$L$126,IF(31&lt;=$A29,$L$125,IF(21&lt;=$A29,$L$124,IF(11&lt;=$A29,$L$123,IF(1&lt;=$A29,$L$122,0)))))))),0))*1.1,0)</f>
        <v>59004</v>
      </c>
      <c r="L29" s="95">
        <f t="shared" si="12"/>
        <v>3762</v>
      </c>
      <c r="M29" s="96">
        <f t="shared" si="13"/>
        <v>62766</v>
      </c>
      <c r="N29" s="97">
        <f t="shared" si="14"/>
        <v>3630</v>
      </c>
      <c r="O29" s="98">
        <f t="shared" si="15"/>
        <v>231</v>
      </c>
      <c r="P29" s="99">
        <f t="shared" si="16"/>
        <v>3861</v>
      </c>
      <c r="Q29" s="100">
        <f>ROUNDDOWN(($R$120+ROUNDDOWN(($A29*IF(501&lt;=$A29,$R$128,IF(101&lt;=$A29,$R$127,IF(51&lt;=$A29,$R$126,IF(31&lt;=$A29,$R$125,IF(21&lt;=$A29,$R$124,IF(11&lt;=$A29,$R$123,IF(1&lt;=$A29,$R$122,0)))))))),0))*1.1,0)</f>
        <v>62119</v>
      </c>
      <c r="R29" s="101">
        <f t="shared" si="17"/>
        <v>3960</v>
      </c>
      <c r="S29" s="102">
        <f t="shared" si="18"/>
        <v>66079</v>
      </c>
      <c r="T29" s="103">
        <f t="shared" si="19"/>
        <v>3115</v>
      </c>
      <c r="U29" s="104">
        <f t="shared" si="19"/>
        <v>198</v>
      </c>
      <c r="V29" s="105">
        <f t="shared" si="19"/>
        <v>3313</v>
      </c>
      <c r="W29" s="106">
        <f t="shared" si="20"/>
        <v>10349</v>
      </c>
      <c r="X29" s="86">
        <f t="shared" si="20"/>
        <v>660</v>
      </c>
      <c r="Y29" s="87">
        <f t="shared" si="20"/>
        <v>11009</v>
      </c>
      <c r="Z29" s="107">
        <f t="shared" si="21"/>
        <v>1.1999034189685145</v>
      </c>
      <c r="AA29" s="83">
        <f t="shared" si="21"/>
        <v>1.2</v>
      </c>
      <c r="AB29" s="83">
        <f t="shared" si="21"/>
        <v>1.1999092064644998</v>
      </c>
    </row>
    <row r="30" spans="1:28" s="57" customFormat="1" ht="18" customHeight="1" x14ac:dyDescent="0.25">
      <c r="A30" s="84">
        <v>25</v>
      </c>
      <c r="B30" s="85">
        <f>ROUNDDOWN(($C$120+ROUNDDOWN(($A30*IF(501&lt;=$A30,$C$128,IF(101&lt;=$A30,$C$127,IF(51&lt;=$A30,$C$126,IF(31&lt;=$A30,$C$125,IF(21&lt;=$A30,$C$124,IF(11&lt;=$A30,$C$123,IF(1&lt;=$A30,$C$122,0)))))))),0))*1.1,0)</f>
        <v>51892</v>
      </c>
      <c r="C30" s="106">
        <f t="shared" si="5"/>
        <v>3410</v>
      </c>
      <c r="D30" s="111">
        <f t="shared" si="6"/>
        <v>55302</v>
      </c>
      <c r="E30" s="88">
        <f>ROUNDDOWN(($F$120+ROUNDDOWN(($A30*IF(501&lt;=$A30,$F$128,IF(101&lt;=$A30,$F$127,IF(51&lt;=$A30,$F$126,IF(31&lt;=$A30,$F$125,IF(21&lt;=$A30,$F$124,IF(11&lt;=$A30,$F$123,IF(1&lt;=$A30,$F$122,0)))))))),0))*1.1,0)</f>
        <v>55503</v>
      </c>
      <c r="F30" s="89">
        <f t="shared" si="7"/>
        <v>3648</v>
      </c>
      <c r="G30" s="90">
        <f t="shared" si="8"/>
        <v>59151</v>
      </c>
      <c r="H30" s="91">
        <f t="shared" si="9"/>
        <v>3611</v>
      </c>
      <c r="I30" s="92">
        <f t="shared" si="10"/>
        <v>238</v>
      </c>
      <c r="J30" s="93">
        <f t="shared" si="11"/>
        <v>3849</v>
      </c>
      <c r="K30" s="94">
        <f>ROUNDDOWN(($L$120+ROUNDDOWN(($A30*IF(501&lt;=$A30,$L$128,IF(101&lt;=$A30,$L$127,IF(51&lt;=$A30,$L$126,IF(31&lt;=$A30,$L$125,IF(21&lt;=$A30,$L$124,IF(11&lt;=$A30,$L$123,IF(1&lt;=$A30,$L$122,0)))))))),0))*1.1,0)</f>
        <v>59142</v>
      </c>
      <c r="L30" s="95">
        <f t="shared" si="12"/>
        <v>3887</v>
      </c>
      <c r="M30" s="96">
        <f t="shared" si="13"/>
        <v>63029</v>
      </c>
      <c r="N30" s="97">
        <f t="shared" si="14"/>
        <v>3639</v>
      </c>
      <c r="O30" s="98">
        <f t="shared" si="15"/>
        <v>239</v>
      </c>
      <c r="P30" s="99">
        <f t="shared" si="16"/>
        <v>3878</v>
      </c>
      <c r="Q30" s="100">
        <f>ROUNDDOWN(($R$120+ROUNDDOWN(($A30*IF(501&lt;=$A30,$R$128,IF(101&lt;=$A30,$R$127,IF(51&lt;=$A30,$R$126,IF(31&lt;=$A30,$R$125,IF(21&lt;=$A30,$R$124,IF(11&lt;=$A30,$R$123,IF(1&lt;=$A30,$R$122,0)))))))),0))*1.1,0)</f>
        <v>62265</v>
      </c>
      <c r="R30" s="101">
        <f t="shared" si="17"/>
        <v>4092</v>
      </c>
      <c r="S30" s="102">
        <f t="shared" si="18"/>
        <v>66357</v>
      </c>
      <c r="T30" s="103">
        <f t="shared" si="19"/>
        <v>3123</v>
      </c>
      <c r="U30" s="104">
        <f t="shared" si="19"/>
        <v>205</v>
      </c>
      <c r="V30" s="105">
        <f t="shared" si="19"/>
        <v>3328</v>
      </c>
      <c r="W30" s="106">
        <f t="shared" si="20"/>
        <v>10373</v>
      </c>
      <c r="X30" s="86">
        <f t="shared" si="20"/>
        <v>682</v>
      </c>
      <c r="Y30" s="87">
        <f t="shared" si="20"/>
        <v>11055</v>
      </c>
      <c r="Z30" s="107">
        <f t="shared" si="21"/>
        <v>1.1998959377167964</v>
      </c>
      <c r="AA30" s="83">
        <f t="shared" si="21"/>
        <v>1.2</v>
      </c>
      <c r="AB30" s="83">
        <f t="shared" si="21"/>
        <v>1.1999023543452316</v>
      </c>
    </row>
    <row r="31" spans="1:28" s="57" customFormat="1" ht="18" customHeight="1" x14ac:dyDescent="0.25">
      <c r="A31" s="84">
        <v>26</v>
      </c>
      <c r="B31" s="85">
        <f>ROUNDDOWN(($C$120+ROUNDDOWN(($A31*IF(501&lt;=$A31,$C$128,IF(101&lt;=$A31,$C$127,IF(51&lt;=$A31,$C$126,IF(31&lt;=$A31,$C$125,IF(21&lt;=$A31,$C$124,IF(11&lt;=$A31,$C$123,IF(1&lt;=$A31,$C$122,0)))))))),0))*1.1,0)</f>
        <v>52014</v>
      </c>
      <c r="C31" s="106">
        <f t="shared" si="5"/>
        <v>3520</v>
      </c>
      <c r="D31" s="111">
        <f t="shared" si="6"/>
        <v>55534</v>
      </c>
      <c r="E31" s="88">
        <f>ROUNDDOWN(($F$120+ROUNDDOWN(($A31*IF(501&lt;=$A31,$F$128,IF(101&lt;=$A31,$F$127,IF(51&lt;=$A31,$F$126,IF(31&lt;=$A31,$F$125,IF(21&lt;=$A31,$F$124,IF(11&lt;=$A31,$F$123,IF(1&lt;=$A31,$F$122,0)))))))),0))*1.1,0)</f>
        <v>55633</v>
      </c>
      <c r="F31" s="89">
        <f t="shared" si="7"/>
        <v>3766</v>
      </c>
      <c r="G31" s="90">
        <f t="shared" si="8"/>
        <v>59399</v>
      </c>
      <c r="H31" s="91">
        <f t="shared" si="9"/>
        <v>3619</v>
      </c>
      <c r="I31" s="92">
        <f t="shared" si="10"/>
        <v>246</v>
      </c>
      <c r="J31" s="93">
        <f t="shared" si="11"/>
        <v>3865</v>
      </c>
      <c r="K31" s="94">
        <f>ROUNDDOWN(($L$120+ROUNDDOWN(($A31*IF(501&lt;=$A31,$L$128,IF(101&lt;=$A31,$L$127,IF(51&lt;=$A31,$L$126,IF(31&lt;=$A31,$L$125,IF(21&lt;=$A31,$L$124,IF(11&lt;=$A31,$L$123,IF(1&lt;=$A31,$L$122,0)))))))),0))*1.1,0)</f>
        <v>59281</v>
      </c>
      <c r="L31" s="95">
        <f t="shared" si="12"/>
        <v>4012</v>
      </c>
      <c r="M31" s="96">
        <f t="shared" si="13"/>
        <v>63293</v>
      </c>
      <c r="N31" s="97">
        <f t="shared" si="14"/>
        <v>3648</v>
      </c>
      <c r="O31" s="98">
        <f t="shared" si="15"/>
        <v>246</v>
      </c>
      <c r="P31" s="99">
        <f t="shared" si="16"/>
        <v>3894</v>
      </c>
      <c r="Q31" s="100">
        <f>ROUNDDOWN(($R$120+ROUNDDOWN(($A31*IF(501&lt;=$A31,$R$128,IF(101&lt;=$A31,$R$127,IF(51&lt;=$A31,$R$126,IF(31&lt;=$A31,$R$125,IF(21&lt;=$A31,$R$124,IF(11&lt;=$A31,$R$123,IF(1&lt;=$A31,$R$122,0)))))))),0))*1.1,0)</f>
        <v>62411</v>
      </c>
      <c r="R31" s="101">
        <f t="shared" si="17"/>
        <v>4224</v>
      </c>
      <c r="S31" s="102">
        <f t="shared" si="18"/>
        <v>66635</v>
      </c>
      <c r="T31" s="103">
        <f t="shared" si="19"/>
        <v>3130</v>
      </c>
      <c r="U31" s="104">
        <f t="shared" si="19"/>
        <v>212</v>
      </c>
      <c r="V31" s="105">
        <f t="shared" si="19"/>
        <v>3342</v>
      </c>
      <c r="W31" s="106">
        <f t="shared" si="20"/>
        <v>10397</v>
      </c>
      <c r="X31" s="86">
        <f t="shared" si="20"/>
        <v>704</v>
      </c>
      <c r="Y31" s="87">
        <f t="shared" si="20"/>
        <v>11101</v>
      </c>
      <c r="Z31" s="107">
        <f t="shared" si="21"/>
        <v>1.1998884915599646</v>
      </c>
      <c r="AA31" s="83">
        <f t="shared" si="21"/>
        <v>1.2</v>
      </c>
      <c r="AB31" s="83">
        <f t="shared" si="21"/>
        <v>1.199895559477077</v>
      </c>
    </row>
    <row r="32" spans="1:28" s="57" customFormat="1" ht="18" customHeight="1" x14ac:dyDescent="0.25">
      <c r="A32" s="84">
        <v>27</v>
      </c>
      <c r="B32" s="85">
        <f>ROUNDDOWN(($C$120+ROUNDDOWN(($A32*IF(501&lt;=$A32,$C$128,IF(101&lt;=$A32,$C$127,IF(51&lt;=$A32,$C$126,IF(31&lt;=$A32,$C$125,IF(21&lt;=$A32,$C$124,IF(11&lt;=$A32,$C$123,IF(1&lt;=$A32,$C$122,0)))))))),0))*1.1,0)</f>
        <v>52136</v>
      </c>
      <c r="C32" s="106">
        <f t="shared" si="5"/>
        <v>3630</v>
      </c>
      <c r="D32" s="111">
        <f t="shared" si="6"/>
        <v>55766</v>
      </c>
      <c r="E32" s="88">
        <f>ROUNDDOWN(($F$120+ROUNDDOWN(($A32*IF(501&lt;=$A32,$F$128,IF(101&lt;=$A32,$F$127,IF(51&lt;=$A32,$F$126,IF(31&lt;=$A32,$F$125,IF(21&lt;=$A32,$F$124,IF(11&lt;=$A32,$F$123,IF(1&lt;=$A32,$F$122,0)))))))),0))*1.1,0)</f>
        <v>55763</v>
      </c>
      <c r="F32" s="89">
        <f t="shared" si="7"/>
        <v>3884</v>
      </c>
      <c r="G32" s="90">
        <f t="shared" si="8"/>
        <v>59647</v>
      </c>
      <c r="H32" s="91">
        <f t="shared" si="9"/>
        <v>3627</v>
      </c>
      <c r="I32" s="92">
        <f t="shared" si="10"/>
        <v>254</v>
      </c>
      <c r="J32" s="93">
        <f t="shared" si="11"/>
        <v>3881</v>
      </c>
      <c r="K32" s="94">
        <f>ROUNDDOWN(($L$120+ROUNDDOWN(($A32*IF(501&lt;=$A32,$L$128,IF(101&lt;=$A32,$L$127,IF(51&lt;=$A32,$L$126,IF(31&lt;=$A32,$L$125,IF(21&lt;=$A32,$L$124,IF(11&lt;=$A32,$L$123,IF(1&lt;=$A32,$L$122,0)))))))),0))*1.1,0)</f>
        <v>59419</v>
      </c>
      <c r="L32" s="95">
        <f t="shared" si="12"/>
        <v>4138</v>
      </c>
      <c r="M32" s="96">
        <f t="shared" si="13"/>
        <v>63557</v>
      </c>
      <c r="N32" s="97">
        <f t="shared" si="14"/>
        <v>3656</v>
      </c>
      <c r="O32" s="98">
        <f t="shared" si="15"/>
        <v>254</v>
      </c>
      <c r="P32" s="99">
        <f t="shared" si="16"/>
        <v>3910</v>
      </c>
      <c r="Q32" s="100">
        <f>ROUNDDOWN(($R$120+ROUNDDOWN(($A32*IF(501&lt;=$A32,$R$128,IF(101&lt;=$A32,$R$127,IF(51&lt;=$A32,$R$126,IF(31&lt;=$A32,$R$125,IF(21&lt;=$A32,$R$124,IF(11&lt;=$A32,$R$123,IF(1&lt;=$A32,$R$122,0)))))))),0))*1.1,0)</f>
        <v>62558</v>
      </c>
      <c r="R32" s="101">
        <f t="shared" si="17"/>
        <v>4356</v>
      </c>
      <c r="S32" s="102">
        <f t="shared" si="18"/>
        <v>66914</v>
      </c>
      <c r="T32" s="103">
        <f t="shared" si="19"/>
        <v>3139</v>
      </c>
      <c r="U32" s="104">
        <f t="shared" si="19"/>
        <v>218</v>
      </c>
      <c r="V32" s="105">
        <f t="shared" si="19"/>
        <v>3357</v>
      </c>
      <c r="W32" s="106">
        <f t="shared" si="20"/>
        <v>10422</v>
      </c>
      <c r="X32" s="86">
        <f t="shared" si="20"/>
        <v>726</v>
      </c>
      <c r="Y32" s="87">
        <f t="shared" si="20"/>
        <v>11148</v>
      </c>
      <c r="Z32" s="107">
        <f t="shared" si="21"/>
        <v>1.1999002608562221</v>
      </c>
      <c r="AA32" s="83">
        <f t="shared" si="21"/>
        <v>1.2</v>
      </c>
      <c r="AB32" s="83">
        <f t="shared" si="21"/>
        <v>1.1999067532188072</v>
      </c>
    </row>
    <row r="33" spans="1:28" s="57" customFormat="1" ht="18" customHeight="1" x14ac:dyDescent="0.25">
      <c r="A33" s="84">
        <v>28</v>
      </c>
      <c r="B33" s="85">
        <f>ROUNDDOWN(($C$120+ROUNDDOWN(($A33*IF(501&lt;=$A33,$C$128,IF(101&lt;=$A33,$C$127,IF(51&lt;=$A33,$C$126,IF(31&lt;=$A33,$C$125,IF(21&lt;=$A33,$C$124,IF(11&lt;=$A33,$C$123,IF(1&lt;=$A33,$C$122,0)))))))),0))*1.1,0)</f>
        <v>52258</v>
      </c>
      <c r="C33" s="106">
        <f t="shared" si="5"/>
        <v>3740</v>
      </c>
      <c r="D33" s="111">
        <f t="shared" si="6"/>
        <v>55998</v>
      </c>
      <c r="E33" s="88">
        <f>ROUNDDOWN(($F$120+ROUNDDOWN(($A33*IF(501&lt;=$A33,$F$128,IF(101&lt;=$A33,$F$127,IF(51&lt;=$A33,$F$126,IF(31&lt;=$A33,$F$125,IF(21&lt;=$A33,$F$124,IF(11&lt;=$A33,$F$123,IF(1&lt;=$A33,$F$122,0)))))))),0))*1.1,0)</f>
        <v>55893</v>
      </c>
      <c r="F33" s="89">
        <f t="shared" si="7"/>
        <v>4001</v>
      </c>
      <c r="G33" s="90">
        <f t="shared" si="8"/>
        <v>59894</v>
      </c>
      <c r="H33" s="91">
        <f t="shared" si="9"/>
        <v>3635</v>
      </c>
      <c r="I33" s="92">
        <f t="shared" si="10"/>
        <v>261</v>
      </c>
      <c r="J33" s="93">
        <f t="shared" si="11"/>
        <v>3896</v>
      </c>
      <c r="K33" s="94">
        <f>ROUNDDOWN(($L$120+ROUNDDOWN(($A33*IF(501&lt;=$A33,$L$128,IF(101&lt;=$A33,$L$127,IF(51&lt;=$A33,$L$126,IF(31&lt;=$A33,$L$125,IF(21&lt;=$A33,$L$124,IF(11&lt;=$A33,$L$123,IF(1&lt;=$A33,$L$122,0)))))))),0))*1.1,0)</f>
        <v>59558</v>
      </c>
      <c r="L33" s="95">
        <f t="shared" si="12"/>
        <v>4263</v>
      </c>
      <c r="M33" s="96">
        <f t="shared" si="13"/>
        <v>63821</v>
      </c>
      <c r="N33" s="97">
        <f t="shared" si="14"/>
        <v>3665</v>
      </c>
      <c r="O33" s="98">
        <f t="shared" si="15"/>
        <v>262</v>
      </c>
      <c r="P33" s="99">
        <f t="shared" si="16"/>
        <v>3927</v>
      </c>
      <c r="Q33" s="100">
        <f>ROUNDDOWN(($R$120+ROUNDDOWN(($A33*IF(501&lt;=$A33,$R$128,IF(101&lt;=$A33,$R$127,IF(51&lt;=$A33,$R$126,IF(31&lt;=$A33,$R$125,IF(21&lt;=$A33,$R$124,IF(11&lt;=$A33,$R$123,IF(1&lt;=$A33,$R$122,0)))))))),0))*1.1,0)</f>
        <v>62704</v>
      </c>
      <c r="R33" s="101">
        <f t="shared" si="17"/>
        <v>4488</v>
      </c>
      <c r="S33" s="102">
        <f t="shared" si="18"/>
        <v>67192</v>
      </c>
      <c r="T33" s="103">
        <f t="shared" si="19"/>
        <v>3146</v>
      </c>
      <c r="U33" s="104">
        <f t="shared" si="19"/>
        <v>225</v>
      </c>
      <c r="V33" s="105">
        <f t="shared" si="19"/>
        <v>3371</v>
      </c>
      <c r="W33" s="106">
        <f t="shared" si="20"/>
        <v>10446</v>
      </c>
      <c r="X33" s="86">
        <f t="shared" si="20"/>
        <v>748</v>
      </c>
      <c r="Y33" s="87">
        <f t="shared" si="20"/>
        <v>11194</v>
      </c>
      <c r="Z33" s="107">
        <f t="shared" si="21"/>
        <v>1.1998928393738757</v>
      </c>
      <c r="AA33" s="83">
        <f t="shared" si="21"/>
        <v>1.2</v>
      </c>
      <c r="AB33" s="83">
        <f t="shared" si="21"/>
        <v>1.1998999964284438</v>
      </c>
    </row>
    <row r="34" spans="1:28" s="57" customFormat="1" ht="18" customHeight="1" x14ac:dyDescent="0.25">
      <c r="A34" s="84">
        <v>29</v>
      </c>
      <c r="B34" s="85">
        <f>ROUNDDOWN(($C$120+ROUNDDOWN(($A34*IF(501&lt;=$A34,$C$128,IF(101&lt;=$A34,$C$127,IF(51&lt;=$A34,$C$126,IF(31&lt;=$A34,$C$125,IF(21&lt;=$A34,$C$124,IF(11&lt;=$A34,$C$123,IF(1&lt;=$A34,$C$122,0)))))))),0))*1.1,0)</f>
        <v>52380</v>
      </c>
      <c r="C34" s="106">
        <f t="shared" si="5"/>
        <v>3850</v>
      </c>
      <c r="D34" s="111">
        <f t="shared" si="6"/>
        <v>56230</v>
      </c>
      <c r="E34" s="88">
        <f>ROUNDDOWN(($F$120+ROUNDDOWN(($A34*IF(501&lt;=$A34,$F$128,IF(101&lt;=$A34,$F$127,IF(51&lt;=$A34,$F$126,IF(31&lt;=$A34,$F$125,IF(21&lt;=$A34,$F$124,IF(11&lt;=$A34,$F$123,IF(1&lt;=$A34,$F$122,0)))))))),0))*1.1,0)</f>
        <v>56023</v>
      </c>
      <c r="F34" s="89">
        <f t="shared" si="7"/>
        <v>4119</v>
      </c>
      <c r="G34" s="90">
        <f t="shared" si="8"/>
        <v>60142</v>
      </c>
      <c r="H34" s="91">
        <f t="shared" si="9"/>
        <v>3643</v>
      </c>
      <c r="I34" s="92">
        <f t="shared" si="10"/>
        <v>269</v>
      </c>
      <c r="J34" s="93">
        <f t="shared" si="11"/>
        <v>3912</v>
      </c>
      <c r="K34" s="94">
        <f>ROUNDDOWN(($L$120+ROUNDDOWN(($A34*IF(501&lt;=$A34,$L$128,IF(101&lt;=$A34,$L$127,IF(51&lt;=$A34,$L$126,IF(31&lt;=$A34,$L$125,IF(21&lt;=$A34,$L$124,IF(11&lt;=$A34,$L$123,IF(1&lt;=$A34,$L$122,0)))))))),0))*1.1,0)</f>
        <v>59697</v>
      </c>
      <c r="L34" s="95">
        <f t="shared" si="12"/>
        <v>4389</v>
      </c>
      <c r="M34" s="96">
        <f t="shared" si="13"/>
        <v>64086</v>
      </c>
      <c r="N34" s="97">
        <f t="shared" si="14"/>
        <v>3674</v>
      </c>
      <c r="O34" s="98">
        <f t="shared" si="15"/>
        <v>270</v>
      </c>
      <c r="P34" s="99">
        <f t="shared" si="16"/>
        <v>3944</v>
      </c>
      <c r="Q34" s="100">
        <f>ROUNDDOWN(($R$120+ROUNDDOWN(($A34*IF(501&lt;=$A34,$R$128,IF(101&lt;=$A34,$R$127,IF(51&lt;=$A34,$R$126,IF(31&lt;=$A34,$R$125,IF(21&lt;=$A34,$R$124,IF(11&lt;=$A34,$R$123,IF(1&lt;=$A34,$R$122,0)))))))),0))*1.1,0)</f>
        <v>62850</v>
      </c>
      <c r="R34" s="101">
        <f t="shared" si="17"/>
        <v>4620</v>
      </c>
      <c r="S34" s="102">
        <f t="shared" si="18"/>
        <v>67470</v>
      </c>
      <c r="T34" s="103">
        <f t="shared" si="19"/>
        <v>3153</v>
      </c>
      <c r="U34" s="104">
        <f t="shared" si="19"/>
        <v>231</v>
      </c>
      <c r="V34" s="105">
        <f t="shared" si="19"/>
        <v>3384</v>
      </c>
      <c r="W34" s="106">
        <f t="shared" si="20"/>
        <v>10470</v>
      </c>
      <c r="X34" s="86">
        <f t="shared" si="20"/>
        <v>770</v>
      </c>
      <c r="Y34" s="87">
        <f t="shared" si="20"/>
        <v>11240</v>
      </c>
      <c r="Z34" s="107">
        <f t="shared" si="21"/>
        <v>1.199885452462772</v>
      </c>
      <c r="AA34" s="83">
        <f t="shared" si="21"/>
        <v>1.2</v>
      </c>
      <c r="AB34" s="83">
        <f t="shared" si="21"/>
        <v>1.1998932953939179</v>
      </c>
    </row>
    <row r="35" spans="1:28" s="57" customFormat="1" ht="18" customHeight="1" x14ac:dyDescent="0.25">
      <c r="A35" s="84">
        <v>30</v>
      </c>
      <c r="B35" s="85">
        <f>ROUNDDOWN(($C$120+ROUNDDOWN(($A35*IF(501&lt;=$A35,$C$128,IF(101&lt;=$A35,$C$127,IF(51&lt;=$A35,$C$126,IF(31&lt;=$A35,$C$125,IF(21&lt;=$A35,$C$124,IF(11&lt;=$A35,$C$123,IF(1&lt;=$A35,$C$122,0)))))))),0))*1.1,0)</f>
        <v>52503</v>
      </c>
      <c r="C35" s="106">
        <f t="shared" si="5"/>
        <v>3960</v>
      </c>
      <c r="D35" s="111">
        <f t="shared" si="6"/>
        <v>56463</v>
      </c>
      <c r="E35" s="88">
        <f>ROUNDDOWN(($F$120+ROUNDDOWN(($A35*IF(501&lt;=$A35,$F$128,IF(101&lt;=$A35,$F$127,IF(51&lt;=$A35,$F$126,IF(31&lt;=$A35,$F$125,IF(21&lt;=$A35,$F$124,IF(11&lt;=$A35,$F$123,IF(1&lt;=$A35,$F$122,0)))))))),0))*1.1,0)</f>
        <v>56152</v>
      </c>
      <c r="F35" s="89">
        <f t="shared" si="7"/>
        <v>4237</v>
      </c>
      <c r="G35" s="90">
        <f t="shared" si="8"/>
        <v>60389</v>
      </c>
      <c r="H35" s="91">
        <f t="shared" si="9"/>
        <v>3649</v>
      </c>
      <c r="I35" s="92">
        <f t="shared" si="10"/>
        <v>277</v>
      </c>
      <c r="J35" s="93">
        <f t="shared" si="11"/>
        <v>3926</v>
      </c>
      <c r="K35" s="94">
        <f>ROUNDDOWN(($L$120+ROUNDDOWN(($A35*IF(501&lt;=$A35,$L$128,IF(101&lt;=$A35,$L$127,IF(51&lt;=$A35,$L$126,IF(31&lt;=$A35,$L$125,IF(21&lt;=$A35,$L$124,IF(11&lt;=$A35,$L$123,IF(1&lt;=$A35,$L$122,0)))))))),0))*1.1,0)</f>
        <v>59835</v>
      </c>
      <c r="L35" s="95">
        <f t="shared" si="12"/>
        <v>4514</v>
      </c>
      <c r="M35" s="96">
        <f t="shared" si="13"/>
        <v>64349</v>
      </c>
      <c r="N35" s="97">
        <f t="shared" si="14"/>
        <v>3683</v>
      </c>
      <c r="O35" s="98">
        <f t="shared" si="15"/>
        <v>277</v>
      </c>
      <c r="P35" s="99">
        <f t="shared" si="16"/>
        <v>3960</v>
      </c>
      <c r="Q35" s="100">
        <f>ROUNDDOWN(($R$120+ROUNDDOWN(($A35*IF(501&lt;=$A35,$R$128,IF(101&lt;=$A35,$R$127,IF(51&lt;=$A35,$R$126,IF(31&lt;=$A35,$R$125,IF(21&lt;=$A35,$R$124,IF(11&lt;=$A35,$R$123,IF(1&lt;=$A35,$R$122,0)))))))),0))*1.1,0)</f>
        <v>62997</v>
      </c>
      <c r="R35" s="101">
        <f t="shared" si="17"/>
        <v>4752</v>
      </c>
      <c r="S35" s="102">
        <f t="shared" si="18"/>
        <v>67749</v>
      </c>
      <c r="T35" s="103">
        <f t="shared" si="19"/>
        <v>3162</v>
      </c>
      <c r="U35" s="104">
        <f t="shared" si="19"/>
        <v>238</v>
      </c>
      <c r="V35" s="105">
        <f t="shared" si="19"/>
        <v>3400</v>
      </c>
      <c r="W35" s="106">
        <f t="shared" si="20"/>
        <v>10494</v>
      </c>
      <c r="X35" s="86">
        <f t="shared" si="20"/>
        <v>792</v>
      </c>
      <c r="Y35" s="87">
        <f t="shared" si="20"/>
        <v>11286</v>
      </c>
      <c r="Z35" s="107">
        <f t="shared" si="21"/>
        <v>1.1998742928975488</v>
      </c>
      <c r="AA35" s="83">
        <f t="shared" si="21"/>
        <v>1.2</v>
      </c>
      <c r="AB35" s="83">
        <f t="shared" si="21"/>
        <v>1.1998831092928113</v>
      </c>
    </row>
    <row r="36" spans="1:28" s="57" customFormat="1" ht="18" customHeight="1" x14ac:dyDescent="0.25">
      <c r="A36" s="84">
        <v>31</v>
      </c>
      <c r="B36" s="85">
        <f>ROUNDDOWN(($C$120+ROUNDDOWN(($A36*IF(501&lt;=$A36,$C$128,IF(101&lt;=$A36,$C$127,IF(51&lt;=$A36,$C$126,IF(31&lt;=$A36,$C$125,IF(21&lt;=$A36,$C$124,IF(11&lt;=$A36,$C$123,IF(1&lt;=$A36,$C$122,0)))))))),0))*1.1,0)</f>
        <v>53750</v>
      </c>
      <c r="C36" s="106">
        <f t="shared" si="5"/>
        <v>4922</v>
      </c>
      <c r="D36" s="111">
        <f t="shared" si="6"/>
        <v>58672</v>
      </c>
      <c r="E36" s="88">
        <f>ROUNDDOWN(($F$120+ROUNDDOWN(($A36*IF(501&lt;=$A36,$F$128,IF(101&lt;=$A36,$F$127,IF(51&lt;=$A36,$F$126,IF(31&lt;=$A36,$F$125,IF(21&lt;=$A36,$F$124,IF(11&lt;=$A36,$F$123,IF(1&lt;=$A36,$F$122,0)))))))),0))*1.1,0)</f>
        <v>57510</v>
      </c>
      <c r="F36" s="89">
        <f t="shared" si="7"/>
        <v>5241</v>
      </c>
      <c r="G36" s="90">
        <f t="shared" si="8"/>
        <v>62751</v>
      </c>
      <c r="H36" s="91">
        <f t="shared" si="9"/>
        <v>3760</v>
      </c>
      <c r="I36" s="92">
        <f t="shared" si="10"/>
        <v>319</v>
      </c>
      <c r="J36" s="93">
        <f t="shared" si="11"/>
        <v>4079</v>
      </c>
      <c r="K36" s="94">
        <f>ROUNDDOWN(($L$120+ROUNDDOWN(($A36*IF(501&lt;=$A36,$L$128,IF(101&lt;=$A36,$L$127,IF(51&lt;=$A36,$L$126,IF(31&lt;=$A36,$L$125,IF(21&lt;=$A36,$L$124,IF(11&lt;=$A36,$L$123,IF(1&lt;=$A36,$L$122,0)))))))),0))*1.1,0)</f>
        <v>61270</v>
      </c>
      <c r="L36" s="95">
        <f t="shared" si="12"/>
        <v>5594</v>
      </c>
      <c r="M36" s="96">
        <f t="shared" si="13"/>
        <v>66864</v>
      </c>
      <c r="N36" s="97">
        <f t="shared" si="14"/>
        <v>3760</v>
      </c>
      <c r="O36" s="98">
        <f t="shared" si="15"/>
        <v>353</v>
      </c>
      <c r="P36" s="99">
        <f t="shared" si="16"/>
        <v>4113</v>
      </c>
      <c r="Q36" s="100">
        <f>ROUNDDOWN(($R$120+ROUNDDOWN(($A36*IF(501&lt;=$A36,$R$128,IF(101&lt;=$A36,$R$127,IF(51&lt;=$A36,$R$126,IF(31&lt;=$A36,$R$125,IF(21&lt;=$A36,$R$124,IF(11&lt;=$A36,$R$123,IF(1&lt;=$A36,$R$122,0)))))))),0))*1.1,0)</f>
        <v>64473</v>
      </c>
      <c r="R36" s="101">
        <f t="shared" si="17"/>
        <v>5907</v>
      </c>
      <c r="S36" s="102">
        <f t="shared" si="18"/>
        <v>70380</v>
      </c>
      <c r="T36" s="103">
        <f t="shared" si="19"/>
        <v>3203</v>
      </c>
      <c r="U36" s="104">
        <f t="shared" si="19"/>
        <v>313</v>
      </c>
      <c r="V36" s="105">
        <f t="shared" si="19"/>
        <v>3516</v>
      </c>
      <c r="W36" s="106">
        <f t="shared" si="20"/>
        <v>10723</v>
      </c>
      <c r="X36" s="86">
        <f t="shared" si="20"/>
        <v>985</v>
      </c>
      <c r="Y36" s="87">
        <f t="shared" si="20"/>
        <v>11708</v>
      </c>
      <c r="Z36" s="107">
        <f t="shared" si="21"/>
        <v>1.1994976744186046</v>
      </c>
      <c r="AA36" s="83">
        <f t="shared" si="21"/>
        <v>1.2001219016659894</v>
      </c>
      <c r="AB36" s="83">
        <f t="shared" si="21"/>
        <v>1.1995500409053723</v>
      </c>
    </row>
    <row r="37" spans="1:28" s="57" customFormat="1" ht="18" customHeight="1" x14ac:dyDescent="0.25">
      <c r="A37" s="84">
        <v>32</v>
      </c>
      <c r="B37" s="85">
        <f>ROUNDDOWN(($C$120+ROUNDDOWN(($A37*IF(501&lt;=$A37,$C$128,IF(101&lt;=$A37,$C$127,IF(51&lt;=$A37,$C$126,IF(31&lt;=$A37,$C$125,IF(21&lt;=$A37,$C$124,IF(11&lt;=$A37,$C$123,IF(1&lt;=$A37,$C$122,0)))))))),0))*1.1,0)</f>
        <v>53908</v>
      </c>
      <c r="C37" s="106">
        <f t="shared" si="5"/>
        <v>5060</v>
      </c>
      <c r="D37" s="111">
        <f t="shared" si="6"/>
        <v>58968</v>
      </c>
      <c r="E37" s="88">
        <f>ROUNDDOWN(($F$120+ROUNDDOWN(($A37*IF(501&lt;=$A37,$F$128,IF(101&lt;=$A37,$F$127,IF(51&lt;=$A37,$F$126,IF(31&lt;=$A37,$F$125,IF(21&lt;=$A37,$F$124,IF(11&lt;=$A37,$F$123,IF(1&lt;=$A37,$F$122,0)))))))),0))*1.1,0)</f>
        <v>57679</v>
      </c>
      <c r="F37" s="89">
        <f t="shared" si="7"/>
        <v>5387</v>
      </c>
      <c r="G37" s="90">
        <f t="shared" si="8"/>
        <v>63066</v>
      </c>
      <c r="H37" s="91">
        <f t="shared" si="9"/>
        <v>3771</v>
      </c>
      <c r="I37" s="92">
        <f t="shared" si="10"/>
        <v>327</v>
      </c>
      <c r="J37" s="93">
        <f t="shared" si="11"/>
        <v>4098</v>
      </c>
      <c r="K37" s="94">
        <f>ROUNDDOWN(($L$120+ROUNDDOWN(($A37*IF(501&lt;=$A37,$L$128,IF(101&lt;=$A37,$L$127,IF(51&lt;=$A37,$L$126,IF(31&lt;=$A37,$L$125,IF(21&lt;=$A37,$L$124,IF(11&lt;=$A37,$L$123,IF(1&lt;=$A37,$L$122,0)))))))),0))*1.1,0)</f>
        <v>61450</v>
      </c>
      <c r="L37" s="95">
        <f t="shared" si="12"/>
        <v>5750</v>
      </c>
      <c r="M37" s="96">
        <f t="shared" si="13"/>
        <v>67200</v>
      </c>
      <c r="N37" s="97">
        <f t="shared" si="14"/>
        <v>3771</v>
      </c>
      <c r="O37" s="98">
        <f t="shared" si="15"/>
        <v>363</v>
      </c>
      <c r="P37" s="99">
        <f t="shared" si="16"/>
        <v>4134</v>
      </c>
      <c r="Q37" s="100">
        <f>ROUNDDOWN(($R$120+ROUNDDOWN(($A37*IF(501&lt;=$A37,$R$128,IF(101&lt;=$A37,$R$127,IF(51&lt;=$A37,$R$126,IF(31&lt;=$A37,$R$125,IF(21&lt;=$A37,$R$124,IF(11&lt;=$A37,$R$123,IF(1&lt;=$A37,$R$122,0)))))))),0))*1.1,0)</f>
        <v>64662</v>
      </c>
      <c r="R37" s="101">
        <f t="shared" si="17"/>
        <v>6072</v>
      </c>
      <c r="S37" s="102">
        <f t="shared" si="18"/>
        <v>70734</v>
      </c>
      <c r="T37" s="103">
        <f t="shared" si="19"/>
        <v>3212</v>
      </c>
      <c r="U37" s="104">
        <f t="shared" si="19"/>
        <v>322</v>
      </c>
      <c r="V37" s="105">
        <f t="shared" si="19"/>
        <v>3534</v>
      </c>
      <c r="W37" s="106">
        <f t="shared" si="20"/>
        <v>10754</v>
      </c>
      <c r="X37" s="86">
        <f t="shared" si="20"/>
        <v>1012</v>
      </c>
      <c r="Y37" s="87">
        <f t="shared" si="20"/>
        <v>11766</v>
      </c>
      <c r="Z37" s="107">
        <f t="shared" si="21"/>
        <v>1.1994880166209096</v>
      </c>
      <c r="AA37" s="83">
        <f t="shared" si="21"/>
        <v>1.2</v>
      </c>
      <c r="AB37" s="83">
        <f t="shared" si="21"/>
        <v>1.1995319495319496</v>
      </c>
    </row>
    <row r="38" spans="1:28" s="57" customFormat="1" ht="18" customHeight="1" x14ac:dyDescent="0.25">
      <c r="A38" s="84">
        <v>33</v>
      </c>
      <c r="B38" s="85">
        <f>ROUNDDOWN(($C$120+ROUNDDOWN(($A38*IF(501&lt;=$A38,$C$128,IF(101&lt;=$A38,$C$127,IF(51&lt;=$A38,$C$126,IF(31&lt;=$A38,$C$125,IF(21&lt;=$A38,$C$124,IF(11&lt;=$A38,$C$123,IF(1&lt;=$A38,$C$122,0)))))))),0))*1.1,0)</f>
        <v>54067</v>
      </c>
      <c r="C38" s="106">
        <f t="shared" si="5"/>
        <v>5197</v>
      </c>
      <c r="D38" s="111">
        <f t="shared" si="6"/>
        <v>59264</v>
      </c>
      <c r="E38" s="88">
        <f>ROUNDDOWN(($F$120+ROUNDDOWN(($A38*IF(501&lt;=$A38,$F$128,IF(101&lt;=$A38,$F$127,IF(51&lt;=$A38,$F$126,IF(31&lt;=$A38,$F$125,IF(21&lt;=$A38,$F$124,IF(11&lt;=$A38,$F$123,IF(1&lt;=$A38,$F$122,0)))))))),0))*1.1,0)</f>
        <v>57849</v>
      </c>
      <c r="F38" s="89">
        <f t="shared" si="7"/>
        <v>5534</v>
      </c>
      <c r="G38" s="90">
        <f t="shared" si="8"/>
        <v>63383</v>
      </c>
      <c r="H38" s="91">
        <f t="shared" si="9"/>
        <v>3782</v>
      </c>
      <c r="I38" s="92">
        <f t="shared" si="10"/>
        <v>337</v>
      </c>
      <c r="J38" s="93">
        <f t="shared" si="11"/>
        <v>4119</v>
      </c>
      <c r="K38" s="94">
        <f>ROUNDDOWN(($L$120+ROUNDDOWN(($A38*IF(501&lt;=$A38,$L$128,IF(101&lt;=$A38,$L$127,IF(51&lt;=$A38,$L$126,IF(31&lt;=$A38,$L$125,IF(21&lt;=$A38,$L$124,IF(11&lt;=$A38,$L$123,IF(1&lt;=$A38,$L$122,0)))))))),0))*1.1,0)</f>
        <v>61630</v>
      </c>
      <c r="L38" s="95">
        <f t="shared" si="12"/>
        <v>5907</v>
      </c>
      <c r="M38" s="96">
        <f t="shared" si="13"/>
        <v>67537</v>
      </c>
      <c r="N38" s="97">
        <f t="shared" si="14"/>
        <v>3781</v>
      </c>
      <c r="O38" s="98">
        <f t="shared" si="15"/>
        <v>373</v>
      </c>
      <c r="P38" s="99">
        <f t="shared" si="16"/>
        <v>4154</v>
      </c>
      <c r="Q38" s="100">
        <f>ROUNDDOWN(($R$120+ROUNDDOWN(($A38*IF(501&lt;=$A38,$R$128,IF(101&lt;=$A38,$R$127,IF(51&lt;=$A38,$R$126,IF(31&lt;=$A38,$R$125,IF(21&lt;=$A38,$R$124,IF(11&lt;=$A38,$R$123,IF(1&lt;=$A38,$R$122,0)))))))),0))*1.1,0)</f>
        <v>64851</v>
      </c>
      <c r="R38" s="101">
        <f t="shared" si="17"/>
        <v>6237</v>
      </c>
      <c r="S38" s="102">
        <f t="shared" si="18"/>
        <v>71088</v>
      </c>
      <c r="T38" s="103">
        <f t="shared" si="19"/>
        <v>3221</v>
      </c>
      <c r="U38" s="104">
        <f t="shared" si="19"/>
        <v>330</v>
      </c>
      <c r="V38" s="105">
        <f t="shared" si="19"/>
        <v>3551</v>
      </c>
      <c r="W38" s="106">
        <f t="shared" si="20"/>
        <v>10784</v>
      </c>
      <c r="X38" s="86">
        <f t="shared" si="20"/>
        <v>1040</v>
      </c>
      <c r="Y38" s="87">
        <f t="shared" si="20"/>
        <v>11824</v>
      </c>
      <c r="Z38" s="107">
        <f t="shared" si="21"/>
        <v>1.1994562302328593</v>
      </c>
      <c r="AA38" s="83">
        <f t="shared" si="21"/>
        <v>1.2001154512218588</v>
      </c>
      <c r="AB38" s="83">
        <f t="shared" si="21"/>
        <v>1.1995140388768899</v>
      </c>
    </row>
    <row r="39" spans="1:28" s="57" customFormat="1" ht="18" customHeight="1" x14ac:dyDescent="0.25">
      <c r="A39" s="84">
        <v>34</v>
      </c>
      <c r="B39" s="85">
        <f>ROUNDDOWN(($C$120+ROUNDDOWN(($A39*IF(501&lt;=$A39,$C$128,IF(101&lt;=$A39,$C$127,IF(51&lt;=$A39,$C$126,IF(31&lt;=$A39,$C$125,IF(21&lt;=$A39,$C$124,IF(11&lt;=$A39,$C$123,IF(1&lt;=$A39,$C$122,0)))))))),0))*1.1,0)</f>
        <v>54225</v>
      </c>
      <c r="C39" s="106">
        <f t="shared" si="5"/>
        <v>5335</v>
      </c>
      <c r="D39" s="111">
        <f t="shared" si="6"/>
        <v>59560</v>
      </c>
      <c r="E39" s="88">
        <f>ROUNDDOWN(($F$120+ROUNDDOWN(($A39*IF(501&lt;=$A39,$F$128,IF(101&lt;=$A39,$F$127,IF(51&lt;=$A39,$F$126,IF(31&lt;=$A39,$F$125,IF(21&lt;=$A39,$F$124,IF(11&lt;=$A39,$F$123,IF(1&lt;=$A39,$F$122,0)))))))),0))*1.1,0)</f>
        <v>58018</v>
      </c>
      <c r="F39" s="89">
        <f t="shared" si="7"/>
        <v>5680</v>
      </c>
      <c r="G39" s="90">
        <f t="shared" si="8"/>
        <v>63698</v>
      </c>
      <c r="H39" s="91">
        <f t="shared" si="9"/>
        <v>3793</v>
      </c>
      <c r="I39" s="92">
        <f t="shared" si="10"/>
        <v>345</v>
      </c>
      <c r="J39" s="93">
        <f t="shared" si="11"/>
        <v>4138</v>
      </c>
      <c r="K39" s="94">
        <f>ROUNDDOWN(($L$120+ROUNDDOWN(($A39*IF(501&lt;=$A39,$L$128,IF(101&lt;=$A39,$L$127,IF(51&lt;=$A39,$L$126,IF(31&lt;=$A39,$L$125,IF(21&lt;=$A39,$L$124,IF(11&lt;=$A39,$L$123,IF(1&lt;=$A39,$L$122,0)))))))),0))*1.1,0)</f>
        <v>61811</v>
      </c>
      <c r="L39" s="95">
        <f t="shared" si="12"/>
        <v>6063</v>
      </c>
      <c r="M39" s="96">
        <f t="shared" si="13"/>
        <v>67874</v>
      </c>
      <c r="N39" s="97">
        <f t="shared" si="14"/>
        <v>3793</v>
      </c>
      <c r="O39" s="98">
        <f t="shared" si="15"/>
        <v>383</v>
      </c>
      <c r="P39" s="99">
        <f t="shared" si="16"/>
        <v>4176</v>
      </c>
      <c r="Q39" s="100">
        <f>ROUNDDOWN(($R$120+ROUNDDOWN(($A39*IF(501&lt;=$A39,$R$128,IF(101&lt;=$A39,$R$127,IF(51&lt;=$A39,$R$126,IF(31&lt;=$A39,$R$125,IF(21&lt;=$A39,$R$124,IF(11&lt;=$A39,$R$123,IF(1&lt;=$A39,$R$122,0)))))))),0))*1.1,0)</f>
        <v>65040</v>
      </c>
      <c r="R39" s="101">
        <f t="shared" si="17"/>
        <v>6402</v>
      </c>
      <c r="S39" s="102">
        <f t="shared" si="18"/>
        <v>71442</v>
      </c>
      <c r="T39" s="103">
        <f t="shared" si="19"/>
        <v>3229</v>
      </c>
      <c r="U39" s="104">
        <f t="shared" si="19"/>
        <v>339</v>
      </c>
      <c r="V39" s="105">
        <f t="shared" si="19"/>
        <v>3568</v>
      </c>
      <c r="W39" s="106">
        <f t="shared" si="20"/>
        <v>10815</v>
      </c>
      <c r="X39" s="86">
        <f t="shared" si="20"/>
        <v>1067</v>
      </c>
      <c r="Y39" s="87">
        <f t="shared" si="20"/>
        <v>11882</v>
      </c>
      <c r="Z39" s="107">
        <f t="shared" si="21"/>
        <v>1.1994467496542185</v>
      </c>
      <c r="AA39" s="83">
        <f t="shared" si="21"/>
        <v>1.2</v>
      </c>
      <c r="AB39" s="83">
        <f t="shared" si="21"/>
        <v>1.1994963062458026</v>
      </c>
    </row>
    <row r="40" spans="1:28" s="57" customFormat="1" ht="18" customHeight="1" x14ac:dyDescent="0.25">
      <c r="A40" s="84">
        <v>35</v>
      </c>
      <c r="B40" s="85">
        <f>ROUNDDOWN(($C$120+ROUNDDOWN(($A40*IF(501&lt;=$A40,$C$128,IF(101&lt;=$A40,$C$127,IF(51&lt;=$A40,$C$126,IF(31&lt;=$A40,$C$125,IF(21&lt;=$A40,$C$124,IF(11&lt;=$A40,$C$123,IF(1&lt;=$A40,$C$122,0)))))))),0))*1.1,0)</f>
        <v>54384</v>
      </c>
      <c r="C40" s="106">
        <f t="shared" si="5"/>
        <v>5472</v>
      </c>
      <c r="D40" s="111">
        <f t="shared" si="6"/>
        <v>59856</v>
      </c>
      <c r="E40" s="88">
        <f>ROUNDDOWN(($F$120+ROUNDDOWN(($A40*IF(501&lt;=$A40,$F$128,IF(101&lt;=$A40,$F$127,IF(51&lt;=$A40,$F$126,IF(31&lt;=$A40,$F$125,IF(21&lt;=$A40,$F$124,IF(11&lt;=$A40,$F$123,IF(1&lt;=$A40,$F$122,0)))))))),0))*1.1,0)</f>
        <v>58187</v>
      </c>
      <c r="F40" s="89">
        <f t="shared" si="7"/>
        <v>5826</v>
      </c>
      <c r="G40" s="90">
        <f t="shared" si="8"/>
        <v>64013</v>
      </c>
      <c r="H40" s="91">
        <f t="shared" si="9"/>
        <v>3803</v>
      </c>
      <c r="I40" s="92">
        <f t="shared" si="10"/>
        <v>354</v>
      </c>
      <c r="J40" s="93">
        <f t="shared" si="11"/>
        <v>4157</v>
      </c>
      <c r="K40" s="94">
        <f>ROUNDDOWN(($L$120+ROUNDDOWN(($A40*IF(501&lt;=$A40,$L$128,IF(101&lt;=$A40,$L$127,IF(51&lt;=$A40,$L$126,IF(31&lt;=$A40,$L$125,IF(21&lt;=$A40,$L$124,IF(11&lt;=$A40,$L$123,IF(1&lt;=$A40,$L$122,0)))))))),0))*1.1,0)</f>
        <v>61991</v>
      </c>
      <c r="L40" s="95">
        <f t="shared" si="12"/>
        <v>6219</v>
      </c>
      <c r="M40" s="96">
        <f t="shared" si="13"/>
        <v>68210</v>
      </c>
      <c r="N40" s="97">
        <f t="shared" si="14"/>
        <v>3804</v>
      </c>
      <c r="O40" s="98">
        <f t="shared" si="15"/>
        <v>393</v>
      </c>
      <c r="P40" s="99">
        <f t="shared" si="16"/>
        <v>4197</v>
      </c>
      <c r="Q40" s="100">
        <f>ROUNDDOWN(($R$120+ROUNDDOWN(($A40*IF(501&lt;=$A40,$R$128,IF(101&lt;=$A40,$R$127,IF(51&lt;=$A40,$R$126,IF(31&lt;=$A40,$R$125,IF(21&lt;=$A40,$R$124,IF(11&lt;=$A40,$R$123,IF(1&lt;=$A40,$R$122,0)))))))),0))*1.1,0)</f>
        <v>65230</v>
      </c>
      <c r="R40" s="101">
        <f t="shared" si="17"/>
        <v>6567</v>
      </c>
      <c r="S40" s="102">
        <f t="shared" si="18"/>
        <v>71797</v>
      </c>
      <c r="T40" s="103">
        <f t="shared" si="19"/>
        <v>3239</v>
      </c>
      <c r="U40" s="104">
        <f t="shared" si="19"/>
        <v>348</v>
      </c>
      <c r="V40" s="105">
        <f t="shared" si="19"/>
        <v>3587</v>
      </c>
      <c r="W40" s="106">
        <f t="shared" si="20"/>
        <v>10846</v>
      </c>
      <c r="X40" s="86">
        <f t="shared" si="20"/>
        <v>1095</v>
      </c>
      <c r="Y40" s="87">
        <f t="shared" si="20"/>
        <v>11941</v>
      </c>
      <c r="Z40" s="107">
        <f t="shared" si="21"/>
        <v>1.1994336569579287</v>
      </c>
      <c r="AA40" s="83">
        <f t="shared" si="21"/>
        <v>1.2001096491228069</v>
      </c>
      <c r="AB40" s="83">
        <f t="shared" si="21"/>
        <v>1.1994954557604918</v>
      </c>
    </row>
    <row r="41" spans="1:28" s="57" customFormat="1" ht="18" customHeight="1" x14ac:dyDescent="0.25">
      <c r="A41" s="84">
        <v>36</v>
      </c>
      <c r="B41" s="85">
        <f>ROUNDDOWN(($C$120+ROUNDDOWN(($A41*IF(501&lt;=$A41,$C$128,IF(101&lt;=$A41,$C$127,IF(51&lt;=$A41,$C$126,IF(31&lt;=$A41,$C$125,IF(21&lt;=$A41,$C$124,IF(11&lt;=$A41,$C$123,IF(1&lt;=$A41,$C$122,0)))))))),0))*1.1,0)</f>
        <v>54542</v>
      </c>
      <c r="C41" s="106">
        <f t="shared" si="5"/>
        <v>5610</v>
      </c>
      <c r="D41" s="111">
        <f t="shared" si="6"/>
        <v>60152</v>
      </c>
      <c r="E41" s="88">
        <f>ROUNDDOWN(($F$120+ROUNDDOWN(($A41*IF(501&lt;=$A41,$F$128,IF(101&lt;=$A41,$F$127,IF(51&lt;=$A41,$F$126,IF(31&lt;=$A41,$F$125,IF(21&lt;=$A41,$F$124,IF(11&lt;=$A41,$F$123,IF(1&lt;=$A41,$F$122,0)))))))),0))*1.1,0)</f>
        <v>58357</v>
      </c>
      <c r="F41" s="89">
        <f t="shared" si="7"/>
        <v>5973</v>
      </c>
      <c r="G41" s="90">
        <f t="shared" si="8"/>
        <v>64330</v>
      </c>
      <c r="H41" s="91">
        <f t="shared" si="9"/>
        <v>3815</v>
      </c>
      <c r="I41" s="92">
        <f t="shared" si="10"/>
        <v>363</v>
      </c>
      <c r="J41" s="93">
        <f t="shared" si="11"/>
        <v>4178</v>
      </c>
      <c r="K41" s="94">
        <f>ROUNDDOWN(($L$120+ROUNDDOWN(($A41*IF(501&lt;=$A41,$L$128,IF(101&lt;=$A41,$L$127,IF(51&lt;=$A41,$L$126,IF(31&lt;=$A41,$L$125,IF(21&lt;=$A41,$L$124,IF(11&lt;=$A41,$L$123,IF(1&lt;=$A41,$L$122,0)))))))),0))*1.1,0)</f>
        <v>62172</v>
      </c>
      <c r="L41" s="95">
        <f t="shared" si="12"/>
        <v>6375</v>
      </c>
      <c r="M41" s="96">
        <f t="shared" si="13"/>
        <v>68547</v>
      </c>
      <c r="N41" s="97">
        <f t="shared" si="14"/>
        <v>3815</v>
      </c>
      <c r="O41" s="98">
        <f t="shared" si="15"/>
        <v>402</v>
      </c>
      <c r="P41" s="99">
        <f t="shared" si="16"/>
        <v>4217</v>
      </c>
      <c r="Q41" s="100">
        <f>ROUNDDOWN(($R$120+ROUNDDOWN(($A41*IF(501&lt;=$A41,$R$128,IF(101&lt;=$A41,$R$127,IF(51&lt;=$A41,$R$126,IF(31&lt;=$A41,$R$125,IF(21&lt;=$A41,$R$124,IF(11&lt;=$A41,$R$123,IF(1&lt;=$A41,$R$122,0)))))))),0))*1.1,0)</f>
        <v>65419</v>
      </c>
      <c r="R41" s="101">
        <f t="shared" si="17"/>
        <v>6732</v>
      </c>
      <c r="S41" s="102">
        <f t="shared" si="18"/>
        <v>72151</v>
      </c>
      <c r="T41" s="103">
        <f t="shared" si="19"/>
        <v>3247</v>
      </c>
      <c r="U41" s="104">
        <f t="shared" si="19"/>
        <v>357</v>
      </c>
      <c r="V41" s="105">
        <f t="shared" si="19"/>
        <v>3604</v>
      </c>
      <c r="W41" s="106">
        <f t="shared" si="20"/>
        <v>10877</v>
      </c>
      <c r="X41" s="86">
        <f t="shared" si="20"/>
        <v>1122</v>
      </c>
      <c r="Y41" s="87">
        <f t="shared" si="20"/>
        <v>11999</v>
      </c>
      <c r="Z41" s="107">
        <f t="shared" si="21"/>
        <v>1.1994242968721351</v>
      </c>
      <c r="AA41" s="83">
        <f t="shared" si="21"/>
        <v>1.2</v>
      </c>
      <c r="AB41" s="83">
        <f t="shared" si="21"/>
        <v>1.1994779890942944</v>
      </c>
    </row>
    <row r="42" spans="1:28" s="57" customFormat="1" ht="18" customHeight="1" x14ac:dyDescent="0.25">
      <c r="A42" s="84">
        <v>37</v>
      </c>
      <c r="B42" s="85">
        <f>ROUNDDOWN(($C$120+ROUNDDOWN(($A42*IF(501&lt;=$A42,$C$128,IF(101&lt;=$A42,$C$127,IF(51&lt;=$A42,$C$126,IF(31&lt;=$A42,$C$125,IF(21&lt;=$A42,$C$124,IF(11&lt;=$A42,$C$123,IF(1&lt;=$A42,$C$122,0)))))))),0))*1.1,0)</f>
        <v>54700</v>
      </c>
      <c r="C42" s="106">
        <f t="shared" si="5"/>
        <v>5747</v>
      </c>
      <c r="D42" s="111">
        <f t="shared" si="6"/>
        <v>60447</v>
      </c>
      <c r="E42" s="88">
        <f>ROUNDDOWN(($F$120+ROUNDDOWN(($A42*IF(501&lt;=$A42,$F$128,IF(101&lt;=$A42,$F$127,IF(51&lt;=$A42,$F$126,IF(31&lt;=$A42,$F$125,IF(21&lt;=$A42,$F$124,IF(11&lt;=$A42,$F$123,IF(1&lt;=$A42,$F$122,0)))))))),0))*1.1,0)</f>
        <v>58526</v>
      </c>
      <c r="F42" s="89">
        <f t="shared" si="7"/>
        <v>6119</v>
      </c>
      <c r="G42" s="90">
        <f t="shared" si="8"/>
        <v>64645</v>
      </c>
      <c r="H42" s="91">
        <f t="shared" si="9"/>
        <v>3826</v>
      </c>
      <c r="I42" s="92">
        <f t="shared" si="10"/>
        <v>372</v>
      </c>
      <c r="J42" s="93">
        <f t="shared" si="11"/>
        <v>4198</v>
      </c>
      <c r="K42" s="94">
        <f>ROUNDDOWN(($L$120+ROUNDDOWN(($A42*IF(501&lt;=$A42,$L$128,IF(101&lt;=$A42,$L$127,IF(51&lt;=$A42,$L$126,IF(31&lt;=$A42,$L$125,IF(21&lt;=$A42,$L$124,IF(11&lt;=$A42,$L$123,IF(1&lt;=$A42,$L$122,0)))))))),0))*1.1,0)</f>
        <v>62352</v>
      </c>
      <c r="L42" s="95">
        <f t="shared" si="12"/>
        <v>6531</v>
      </c>
      <c r="M42" s="96">
        <f t="shared" si="13"/>
        <v>68883</v>
      </c>
      <c r="N42" s="97">
        <f t="shared" si="14"/>
        <v>3826</v>
      </c>
      <c r="O42" s="98">
        <f t="shared" si="15"/>
        <v>412</v>
      </c>
      <c r="P42" s="99">
        <f t="shared" si="16"/>
        <v>4238</v>
      </c>
      <c r="Q42" s="100">
        <f>ROUNDDOWN(($R$120+ROUNDDOWN(($A42*IF(501&lt;=$A42,$R$128,IF(101&lt;=$A42,$R$127,IF(51&lt;=$A42,$R$126,IF(31&lt;=$A42,$R$125,IF(21&lt;=$A42,$R$124,IF(11&lt;=$A42,$R$123,IF(1&lt;=$A42,$R$122,0)))))))),0))*1.1,0)</f>
        <v>65608</v>
      </c>
      <c r="R42" s="101">
        <f t="shared" si="17"/>
        <v>6897</v>
      </c>
      <c r="S42" s="102">
        <f t="shared" si="18"/>
        <v>72505</v>
      </c>
      <c r="T42" s="103">
        <f t="shared" si="19"/>
        <v>3256</v>
      </c>
      <c r="U42" s="104">
        <f t="shared" si="19"/>
        <v>366</v>
      </c>
      <c r="V42" s="105">
        <f t="shared" si="19"/>
        <v>3622</v>
      </c>
      <c r="W42" s="106">
        <f t="shared" si="20"/>
        <v>10908</v>
      </c>
      <c r="X42" s="86">
        <f t="shared" si="20"/>
        <v>1150</v>
      </c>
      <c r="Y42" s="87">
        <f t="shared" si="20"/>
        <v>12058</v>
      </c>
      <c r="Z42" s="107">
        <f t="shared" si="21"/>
        <v>1.1994149908592322</v>
      </c>
      <c r="AA42" s="83">
        <f t="shared" si="21"/>
        <v>1.2001044022968506</v>
      </c>
      <c r="AB42" s="83">
        <f t="shared" si="21"/>
        <v>1.1994805366684864</v>
      </c>
    </row>
    <row r="43" spans="1:28" s="57" customFormat="1" ht="18" customHeight="1" x14ac:dyDescent="0.25">
      <c r="A43" s="84">
        <v>38</v>
      </c>
      <c r="B43" s="85">
        <f>ROUNDDOWN(($C$120+ROUNDDOWN(($A43*IF(501&lt;=$A43,$C$128,IF(101&lt;=$A43,$C$127,IF(51&lt;=$A43,$C$126,IF(31&lt;=$A43,$C$125,IF(21&lt;=$A43,$C$124,IF(11&lt;=$A43,$C$123,IF(1&lt;=$A43,$C$122,0)))))))),0))*1.1,0)</f>
        <v>54859</v>
      </c>
      <c r="C43" s="106">
        <f t="shared" si="5"/>
        <v>5885</v>
      </c>
      <c r="D43" s="111">
        <f t="shared" si="6"/>
        <v>60744</v>
      </c>
      <c r="E43" s="88">
        <f>ROUNDDOWN(($F$120+ROUNDDOWN(($A43*IF(501&lt;=$A43,$F$128,IF(101&lt;=$A43,$F$127,IF(51&lt;=$A43,$F$126,IF(31&lt;=$A43,$F$125,IF(21&lt;=$A43,$F$124,IF(11&lt;=$A43,$F$123,IF(1&lt;=$A43,$F$122,0)))))))),0))*1.1,0)</f>
        <v>58696</v>
      </c>
      <c r="F43" s="89">
        <f t="shared" si="7"/>
        <v>6265</v>
      </c>
      <c r="G43" s="90">
        <f t="shared" si="8"/>
        <v>64961</v>
      </c>
      <c r="H43" s="91">
        <f t="shared" si="9"/>
        <v>3837</v>
      </c>
      <c r="I43" s="92">
        <f t="shared" si="10"/>
        <v>380</v>
      </c>
      <c r="J43" s="93">
        <f t="shared" si="11"/>
        <v>4217</v>
      </c>
      <c r="K43" s="94">
        <f>ROUNDDOWN(($L$120+ROUNDDOWN(($A43*IF(501&lt;=$A43,$L$128,IF(101&lt;=$A43,$L$127,IF(51&lt;=$A43,$L$126,IF(31&lt;=$A43,$L$125,IF(21&lt;=$A43,$L$124,IF(11&lt;=$A43,$L$123,IF(1&lt;=$A43,$L$122,0)))))))),0))*1.1,0)</f>
        <v>62532</v>
      </c>
      <c r="L43" s="95">
        <f t="shared" si="12"/>
        <v>6688</v>
      </c>
      <c r="M43" s="96">
        <f t="shared" si="13"/>
        <v>69220</v>
      </c>
      <c r="N43" s="97">
        <f t="shared" si="14"/>
        <v>3836</v>
      </c>
      <c r="O43" s="98">
        <f t="shared" si="15"/>
        <v>423</v>
      </c>
      <c r="P43" s="99">
        <f t="shared" si="16"/>
        <v>4259</v>
      </c>
      <c r="Q43" s="100">
        <f>ROUNDDOWN(($R$120+ROUNDDOWN(($A43*IF(501&lt;=$A43,$R$128,IF(101&lt;=$A43,$R$127,IF(51&lt;=$A43,$R$126,IF(31&lt;=$A43,$R$125,IF(21&lt;=$A43,$R$124,IF(11&lt;=$A43,$R$123,IF(1&lt;=$A43,$R$122,0)))))))),0))*1.1,0)</f>
        <v>65797</v>
      </c>
      <c r="R43" s="101">
        <f t="shared" si="17"/>
        <v>7062</v>
      </c>
      <c r="S43" s="102">
        <f t="shared" si="18"/>
        <v>72859</v>
      </c>
      <c r="T43" s="103">
        <f t="shared" si="19"/>
        <v>3265</v>
      </c>
      <c r="U43" s="104">
        <f t="shared" si="19"/>
        <v>374</v>
      </c>
      <c r="V43" s="105">
        <f t="shared" si="19"/>
        <v>3639</v>
      </c>
      <c r="W43" s="106">
        <f t="shared" si="20"/>
        <v>10938</v>
      </c>
      <c r="X43" s="86">
        <f t="shared" si="20"/>
        <v>1177</v>
      </c>
      <c r="Y43" s="87">
        <f t="shared" si="20"/>
        <v>12115</v>
      </c>
      <c r="Z43" s="107">
        <f t="shared" si="21"/>
        <v>1.1993838750250643</v>
      </c>
      <c r="AA43" s="83">
        <f t="shared" si="21"/>
        <v>1.2</v>
      </c>
      <c r="AB43" s="83">
        <f t="shared" si="21"/>
        <v>1.1994435664427763</v>
      </c>
    </row>
    <row r="44" spans="1:28" s="57" customFormat="1" ht="18" customHeight="1" x14ac:dyDescent="0.25">
      <c r="A44" s="84">
        <v>39</v>
      </c>
      <c r="B44" s="85">
        <f>ROUNDDOWN(($C$120+ROUNDDOWN(($A44*IF(501&lt;=$A44,$C$128,IF(101&lt;=$A44,$C$127,IF(51&lt;=$A44,$C$126,IF(31&lt;=$A44,$C$125,IF(21&lt;=$A44,$C$124,IF(11&lt;=$A44,$C$123,IF(1&lt;=$A44,$C$122,0)))))))),0))*1.1,0)</f>
        <v>55017</v>
      </c>
      <c r="C44" s="106">
        <f t="shared" si="5"/>
        <v>6022</v>
      </c>
      <c r="D44" s="111">
        <f t="shared" si="6"/>
        <v>61039</v>
      </c>
      <c r="E44" s="88">
        <f>ROUNDDOWN(($F$120+ROUNDDOWN(($A44*IF(501&lt;=$A44,$F$128,IF(101&lt;=$A44,$F$127,IF(51&lt;=$A44,$F$126,IF(31&lt;=$A44,$F$125,IF(21&lt;=$A44,$F$124,IF(11&lt;=$A44,$F$123,IF(1&lt;=$A44,$F$122,0)))))))),0))*1.1,0)</f>
        <v>58865</v>
      </c>
      <c r="F44" s="89">
        <f t="shared" si="7"/>
        <v>6411</v>
      </c>
      <c r="G44" s="90">
        <f t="shared" si="8"/>
        <v>65276</v>
      </c>
      <c r="H44" s="91">
        <f t="shared" si="9"/>
        <v>3848</v>
      </c>
      <c r="I44" s="92">
        <f t="shared" si="10"/>
        <v>389</v>
      </c>
      <c r="J44" s="93">
        <f t="shared" si="11"/>
        <v>4237</v>
      </c>
      <c r="K44" s="94">
        <f>ROUNDDOWN(($L$120+ROUNDDOWN(($A44*IF(501&lt;=$A44,$L$128,IF(101&lt;=$A44,$L$127,IF(51&lt;=$A44,$L$126,IF(31&lt;=$A44,$L$125,IF(21&lt;=$A44,$L$124,IF(11&lt;=$A44,$L$123,IF(1&lt;=$A44,$L$122,0)))))))),0))*1.1,0)</f>
        <v>62713</v>
      </c>
      <c r="L44" s="95">
        <f t="shared" si="12"/>
        <v>6844</v>
      </c>
      <c r="M44" s="96">
        <f t="shared" si="13"/>
        <v>69557</v>
      </c>
      <c r="N44" s="97">
        <f t="shared" si="14"/>
        <v>3848</v>
      </c>
      <c r="O44" s="98">
        <f t="shared" si="15"/>
        <v>433</v>
      </c>
      <c r="P44" s="99">
        <f t="shared" si="16"/>
        <v>4281</v>
      </c>
      <c r="Q44" s="100">
        <f>ROUNDDOWN(($R$120+ROUNDDOWN(($A44*IF(501&lt;=$A44,$R$128,IF(101&lt;=$A44,$R$127,IF(51&lt;=$A44,$R$126,IF(31&lt;=$A44,$R$125,IF(21&lt;=$A44,$R$124,IF(11&lt;=$A44,$R$123,IF(1&lt;=$A44,$R$122,0)))))))),0))*1.1,0)</f>
        <v>65986</v>
      </c>
      <c r="R44" s="101">
        <f t="shared" si="17"/>
        <v>7227</v>
      </c>
      <c r="S44" s="102">
        <f t="shared" si="18"/>
        <v>73213</v>
      </c>
      <c r="T44" s="103">
        <f t="shared" si="19"/>
        <v>3273</v>
      </c>
      <c r="U44" s="104">
        <f t="shared" si="19"/>
        <v>383</v>
      </c>
      <c r="V44" s="105">
        <f t="shared" si="19"/>
        <v>3656</v>
      </c>
      <c r="W44" s="106">
        <f t="shared" si="20"/>
        <v>10969</v>
      </c>
      <c r="X44" s="86">
        <f t="shared" si="20"/>
        <v>1205</v>
      </c>
      <c r="Y44" s="87">
        <f t="shared" si="20"/>
        <v>12174</v>
      </c>
      <c r="Z44" s="107">
        <f t="shared" si="21"/>
        <v>1.1993747387171239</v>
      </c>
      <c r="AA44" s="83">
        <f t="shared" si="21"/>
        <v>1.2000996346728661</v>
      </c>
      <c r="AB44" s="83">
        <f t="shared" si="21"/>
        <v>1.1994462556726027</v>
      </c>
    </row>
    <row r="45" spans="1:28" s="57" customFormat="1" ht="18" customHeight="1" x14ac:dyDescent="0.25">
      <c r="A45" s="84">
        <v>40</v>
      </c>
      <c r="B45" s="85">
        <f>ROUNDDOWN(($C$120+ROUNDDOWN(($A45*IF(501&lt;=$A45,$C$128,IF(101&lt;=$A45,$C$127,IF(51&lt;=$A45,$C$126,IF(31&lt;=$A45,$C$125,IF(21&lt;=$A45,$C$124,IF(11&lt;=$A45,$C$123,IF(1&lt;=$A45,$C$122,0)))))))),0))*1.1,0)</f>
        <v>55176</v>
      </c>
      <c r="C45" s="106">
        <f t="shared" si="5"/>
        <v>6160</v>
      </c>
      <c r="D45" s="111">
        <f t="shared" si="6"/>
        <v>61336</v>
      </c>
      <c r="E45" s="88">
        <f>ROUNDDOWN(($F$120+ROUNDDOWN(($A45*IF(501&lt;=$A45,$F$128,IF(101&lt;=$A45,$F$127,IF(51&lt;=$A45,$F$126,IF(31&lt;=$A45,$F$125,IF(21&lt;=$A45,$F$124,IF(11&lt;=$A45,$F$123,IF(1&lt;=$A45,$F$122,0)))))))),0))*1.1,0)</f>
        <v>59034</v>
      </c>
      <c r="F45" s="89">
        <f t="shared" si="7"/>
        <v>6558</v>
      </c>
      <c r="G45" s="90">
        <f t="shared" si="8"/>
        <v>65592</v>
      </c>
      <c r="H45" s="91">
        <f t="shared" si="9"/>
        <v>3858</v>
      </c>
      <c r="I45" s="92">
        <f t="shared" si="10"/>
        <v>398</v>
      </c>
      <c r="J45" s="93">
        <f t="shared" si="11"/>
        <v>4256</v>
      </c>
      <c r="K45" s="94">
        <f>ROUNDDOWN(($L$120+ROUNDDOWN(($A45*IF(501&lt;=$A45,$L$128,IF(101&lt;=$A45,$L$127,IF(51&lt;=$A45,$L$126,IF(31&lt;=$A45,$L$125,IF(21&lt;=$A45,$L$124,IF(11&lt;=$A45,$L$123,IF(1&lt;=$A45,$L$122,0)))))))),0))*1.1,0)</f>
        <v>62893</v>
      </c>
      <c r="L45" s="95">
        <f t="shared" si="12"/>
        <v>7000</v>
      </c>
      <c r="M45" s="96">
        <f t="shared" si="13"/>
        <v>69893</v>
      </c>
      <c r="N45" s="97">
        <f t="shared" si="14"/>
        <v>3859</v>
      </c>
      <c r="O45" s="98">
        <f t="shared" si="15"/>
        <v>442</v>
      </c>
      <c r="P45" s="99">
        <f t="shared" si="16"/>
        <v>4301</v>
      </c>
      <c r="Q45" s="100">
        <f>ROUNDDOWN(($R$120+ROUNDDOWN(($A45*IF(501&lt;=$A45,$R$128,IF(101&lt;=$A45,$R$127,IF(51&lt;=$A45,$R$126,IF(31&lt;=$A45,$R$125,IF(21&lt;=$A45,$R$124,IF(11&lt;=$A45,$R$123,IF(1&lt;=$A45,$R$122,0)))))))),0))*1.1,0)</f>
        <v>66176</v>
      </c>
      <c r="R45" s="101">
        <f t="shared" si="17"/>
        <v>7392</v>
      </c>
      <c r="S45" s="102">
        <f t="shared" si="18"/>
        <v>73568</v>
      </c>
      <c r="T45" s="103">
        <f t="shared" si="19"/>
        <v>3283</v>
      </c>
      <c r="U45" s="104">
        <f t="shared" si="19"/>
        <v>392</v>
      </c>
      <c r="V45" s="105">
        <f t="shared" si="19"/>
        <v>3675</v>
      </c>
      <c r="W45" s="106">
        <f t="shared" si="20"/>
        <v>11000</v>
      </c>
      <c r="X45" s="86">
        <f t="shared" si="20"/>
        <v>1232</v>
      </c>
      <c r="Y45" s="87">
        <f t="shared" si="20"/>
        <v>12232</v>
      </c>
      <c r="Z45" s="107">
        <f t="shared" si="21"/>
        <v>1.1993620414673045</v>
      </c>
      <c r="AA45" s="83">
        <f t="shared" si="21"/>
        <v>1.2</v>
      </c>
      <c r="AB45" s="83">
        <f t="shared" si="21"/>
        <v>1.1994261119081779</v>
      </c>
    </row>
    <row r="46" spans="1:28" s="57" customFormat="1" ht="18" customHeight="1" x14ac:dyDescent="0.25">
      <c r="A46" s="84">
        <v>41</v>
      </c>
      <c r="B46" s="85">
        <f>ROUNDDOWN(($C$120+ROUNDDOWN(($A46*IF(501&lt;=$A46,$C$128,IF(101&lt;=$A46,$C$127,IF(51&lt;=$A46,$C$126,IF(31&lt;=$A46,$C$125,IF(21&lt;=$A46,$C$124,IF(11&lt;=$A46,$C$123,IF(1&lt;=$A46,$C$122,0)))))))),0))*1.1,0)</f>
        <v>55334</v>
      </c>
      <c r="C46" s="106">
        <f t="shared" si="5"/>
        <v>6297</v>
      </c>
      <c r="D46" s="111">
        <f t="shared" si="6"/>
        <v>61631</v>
      </c>
      <c r="E46" s="88">
        <f>ROUNDDOWN(($F$120+ROUNDDOWN(($A46*IF(501&lt;=$A46,$F$128,IF(101&lt;=$A46,$F$127,IF(51&lt;=$A46,$F$126,IF(31&lt;=$A46,$F$125,IF(21&lt;=$A46,$F$124,IF(11&lt;=$A46,$F$123,IF(1&lt;=$A46,$F$122,0)))))))),0))*1.1,0)</f>
        <v>59204</v>
      </c>
      <c r="F46" s="89">
        <f t="shared" si="7"/>
        <v>6704</v>
      </c>
      <c r="G46" s="90">
        <f t="shared" si="8"/>
        <v>65908</v>
      </c>
      <c r="H46" s="91">
        <f t="shared" si="9"/>
        <v>3870</v>
      </c>
      <c r="I46" s="92">
        <f t="shared" si="10"/>
        <v>407</v>
      </c>
      <c r="J46" s="93">
        <f t="shared" si="11"/>
        <v>4277</v>
      </c>
      <c r="K46" s="94">
        <f>ROUNDDOWN(($L$120+ROUNDDOWN(($A46*IF(501&lt;=$A46,$L$128,IF(101&lt;=$A46,$L$127,IF(51&lt;=$A46,$L$126,IF(31&lt;=$A46,$L$125,IF(21&lt;=$A46,$L$124,IF(11&lt;=$A46,$L$123,IF(1&lt;=$A46,$L$122,0)))))))),0))*1.1,0)</f>
        <v>63074</v>
      </c>
      <c r="L46" s="95">
        <f t="shared" si="12"/>
        <v>7156</v>
      </c>
      <c r="M46" s="96">
        <f t="shared" si="13"/>
        <v>70230</v>
      </c>
      <c r="N46" s="97">
        <f t="shared" si="14"/>
        <v>3870</v>
      </c>
      <c r="O46" s="98">
        <f t="shared" si="15"/>
        <v>452</v>
      </c>
      <c r="P46" s="99">
        <f t="shared" si="16"/>
        <v>4322</v>
      </c>
      <c r="Q46" s="100">
        <f>ROUNDDOWN(($R$120+ROUNDDOWN(($A46*IF(501&lt;=$A46,$R$128,IF(101&lt;=$A46,$R$127,IF(51&lt;=$A46,$R$126,IF(31&lt;=$A46,$R$125,IF(21&lt;=$A46,$R$124,IF(11&lt;=$A46,$R$123,IF(1&lt;=$A46,$R$122,0)))))))),0))*1.1,0)</f>
        <v>66365</v>
      </c>
      <c r="R46" s="101">
        <f t="shared" si="17"/>
        <v>7557</v>
      </c>
      <c r="S46" s="102">
        <f t="shared" si="18"/>
        <v>73922</v>
      </c>
      <c r="T46" s="103">
        <f t="shared" si="19"/>
        <v>3291</v>
      </c>
      <c r="U46" s="104">
        <f t="shared" si="19"/>
        <v>401</v>
      </c>
      <c r="V46" s="105">
        <f t="shared" si="19"/>
        <v>3692</v>
      </c>
      <c r="W46" s="106">
        <f t="shared" si="20"/>
        <v>11031</v>
      </c>
      <c r="X46" s="86">
        <f t="shared" si="20"/>
        <v>1260</v>
      </c>
      <c r="Y46" s="87">
        <f t="shared" si="20"/>
        <v>12291</v>
      </c>
      <c r="Z46" s="107">
        <f t="shared" si="21"/>
        <v>1.1993530198431344</v>
      </c>
      <c r="AA46" s="83">
        <f t="shared" si="21"/>
        <v>1.2000952834683183</v>
      </c>
      <c r="AB46" s="83">
        <f t="shared" si="21"/>
        <v>1.1994288588534991</v>
      </c>
    </row>
    <row r="47" spans="1:28" s="57" customFormat="1" ht="18" customHeight="1" x14ac:dyDescent="0.25">
      <c r="A47" s="84">
        <v>42</v>
      </c>
      <c r="B47" s="85">
        <f>ROUNDDOWN(($C$120+ROUNDDOWN(($A47*IF(501&lt;=$A47,$C$128,IF(101&lt;=$A47,$C$127,IF(51&lt;=$A47,$C$126,IF(31&lt;=$A47,$C$125,IF(21&lt;=$A47,$C$124,IF(11&lt;=$A47,$C$123,IF(1&lt;=$A47,$C$122,0)))))))),0))*1.1,0)</f>
        <v>55492</v>
      </c>
      <c r="C47" s="106">
        <f t="shared" si="5"/>
        <v>6435</v>
      </c>
      <c r="D47" s="111">
        <f t="shared" si="6"/>
        <v>61927</v>
      </c>
      <c r="E47" s="88">
        <f>ROUNDDOWN(($F$120+ROUNDDOWN(($A47*IF(501&lt;=$A47,$F$128,IF(101&lt;=$A47,$F$127,IF(51&lt;=$A47,$F$126,IF(31&lt;=$A47,$F$125,IF(21&lt;=$A47,$F$124,IF(11&lt;=$A47,$F$123,IF(1&lt;=$A47,$F$122,0)))))))),0))*1.1,0)</f>
        <v>59373</v>
      </c>
      <c r="F47" s="89">
        <f t="shared" si="7"/>
        <v>6850</v>
      </c>
      <c r="G47" s="90">
        <f t="shared" si="8"/>
        <v>66223</v>
      </c>
      <c r="H47" s="91">
        <f t="shared" si="9"/>
        <v>3881</v>
      </c>
      <c r="I47" s="92">
        <f t="shared" si="10"/>
        <v>415</v>
      </c>
      <c r="J47" s="93">
        <f t="shared" si="11"/>
        <v>4296</v>
      </c>
      <c r="K47" s="94">
        <f>ROUNDDOWN(($L$120+ROUNDDOWN(($A47*IF(501&lt;=$A47,$L$128,IF(101&lt;=$A47,$L$127,IF(51&lt;=$A47,$L$126,IF(31&lt;=$A47,$L$125,IF(21&lt;=$A47,$L$124,IF(11&lt;=$A47,$L$123,IF(1&lt;=$A47,$L$122,0)))))))),0))*1.1,0)</f>
        <v>63254</v>
      </c>
      <c r="L47" s="95">
        <f t="shared" si="12"/>
        <v>7312</v>
      </c>
      <c r="M47" s="96">
        <f t="shared" si="13"/>
        <v>70566</v>
      </c>
      <c r="N47" s="97">
        <f t="shared" si="14"/>
        <v>3881</v>
      </c>
      <c r="O47" s="98">
        <f t="shared" si="15"/>
        <v>462</v>
      </c>
      <c r="P47" s="99">
        <f t="shared" si="16"/>
        <v>4343</v>
      </c>
      <c r="Q47" s="100">
        <f>ROUNDDOWN(($R$120+ROUNDDOWN(($A47*IF(501&lt;=$A47,$R$128,IF(101&lt;=$A47,$R$127,IF(51&lt;=$A47,$R$126,IF(31&lt;=$A47,$R$125,IF(21&lt;=$A47,$R$124,IF(11&lt;=$A47,$R$123,IF(1&lt;=$A47,$R$122,0)))))))),0))*1.1,0)</f>
        <v>66554</v>
      </c>
      <c r="R47" s="101">
        <f t="shared" si="17"/>
        <v>7722</v>
      </c>
      <c r="S47" s="102">
        <f t="shared" si="18"/>
        <v>74276</v>
      </c>
      <c r="T47" s="103">
        <f t="shared" si="19"/>
        <v>3300</v>
      </c>
      <c r="U47" s="104">
        <f t="shared" si="19"/>
        <v>410</v>
      </c>
      <c r="V47" s="105">
        <f t="shared" si="19"/>
        <v>3710</v>
      </c>
      <c r="W47" s="106">
        <f t="shared" si="20"/>
        <v>11062</v>
      </c>
      <c r="X47" s="86">
        <f t="shared" si="20"/>
        <v>1287</v>
      </c>
      <c r="Y47" s="87">
        <f t="shared" si="20"/>
        <v>12349</v>
      </c>
      <c r="Z47" s="107">
        <f t="shared" si="21"/>
        <v>1.1993440495927341</v>
      </c>
      <c r="AA47" s="83">
        <f t="shared" si="21"/>
        <v>1.2</v>
      </c>
      <c r="AB47" s="83">
        <f t="shared" si="21"/>
        <v>1.1994122111518402</v>
      </c>
    </row>
    <row r="48" spans="1:28" s="57" customFormat="1" ht="18" customHeight="1" x14ac:dyDescent="0.25">
      <c r="A48" s="84">
        <v>43</v>
      </c>
      <c r="B48" s="85">
        <f>ROUNDDOWN(($C$120+ROUNDDOWN(($A48*IF(501&lt;=$A48,$C$128,IF(101&lt;=$A48,$C$127,IF(51&lt;=$A48,$C$126,IF(31&lt;=$A48,$C$125,IF(21&lt;=$A48,$C$124,IF(11&lt;=$A48,$C$123,IF(1&lt;=$A48,$C$122,0)))))))),0))*1.1,0)</f>
        <v>55651</v>
      </c>
      <c r="C48" s="106">
        <f t="shared" si="5"/>
        <v>6572</v>
      </c>
      <c r="D48" s="111">
        <f t="shared" si="6"/>
        <v>62223</v>
      </c>
      <c r="E48" s="88">
        <f>ROUNDDOWN(($F$120+ROUNDDOWN(($A48*IF(501&lt;=$A48,$F$128,IF(101&lt;=$A48,$F$127,IF(51&lt;=$A48,$F$126,IF(31&lt;=$A48,$F$125,IF(21&lt;=$A48,$F$124,IF(11&lt;=$A48,$F$123,IF(1&lt;=$A48,$F$122,0)))))))),0))*1.1,0)</f>
        <v>59543</v>
      </c>
      <c r="F48" s="89">
        <f t="shared" si="7"/>
        <v>6997</v>
      </c>
      <c r="G48" s="90">
        <f t="shared" si="8"/>
        <v>66540</v>
      </c>
      <c r="H48" s="91">
        <f t="shared" si="9"/>
        <v>3892</v>
      </c>
      <c r="I48" s="92">
        <f t="shared" si="10"/>
        <v>425</v>
      </c>
      <c r="J48" s="93">
        <f t="shared" si="11"/>
        <v>4317</v>
      </c>
      <c r="K48" s="94">
        <f>ROUNDDOWN(($L$120+ROUNDDOWN(($A48*IF(501&lt;=$A48,$L$128,IF(101&lt;=$A48,$L$127,IF(51&lt;=$A48,$L$126,IF(31&lt;=$A48,$L$125,IF(21&lt;=$A48,$L$124,IF(11&lt;=$A48,$L$123,IF(1&lt;=$A48,$L$122,0)))))))),0))*1.1,0)</f>
        <v>63434</v>
      </c>
      <c r="L48" s="95">
        <f t="shared" si="12"/>
        <v>7469</v>
      </c>
      <c r="M48" s="96">
        <f t="shared" si="13"/>
        <v>70903</v>
      </c>
      <c r="N48" s="97">
        <f t="shared" si="14"/>
        <v>3891</v>
      </c>
      <c r="O48" s="98">
        <f t="shared" si="15"/>
        <v>472</v>
      </c>
      <c r="P48" s="99">
        <f t="shared" si="16"/>
        <v>4363</v>
      </c>
      <c r="Q48" s="100">
        <f>ROUNDDOWN(($R$120+ROUNDDOWN(($A48*IF(501&lt;=$A48,$R$128,IF(101&lt;=$A48,$R$127,IF(51&lt;=$A48,$R$126,IF(31&lt;=$A48,$R$125,IF(21&lt;=$A48,$R$124,IF(11&lt;=$A48,$R$123,IF(1&lt;=$A48,$R$122,0)))))))),0))*1.1,0)</f>
        <v>66743</v>
      </c>
      <c r="R48" s="101">
        <f t="shared" si="17"/>
        <v>7887</v>
      </c>
      <c r="S48" s="102">
        <f t="shared" si="18"/>
        <v>74630</v>
      </c>
      <c r="T48" s="103">
        <f t="shared" si="19"/>
        <v>3309</v>
      </c>
      <c r="U48" s="104">
        <f t="shared" si="19"/>
        <v>418</v>
      </c>
      <c r="V48" s="105">
        <f t="shared" si="19"/>
        <v>3727</v>
      </c>
      <c r="W48" s="106">
        <f t="shared" si="20"/>
        <v>11092</v>
      </c>
      <c r="X48" s="86">
        <f t="shared" si="20"/>
        <v>1315</v>
      </c>
      <c r="Y48" s="87">
        <f t="shared" si="20"/>
        <v>12407</v>
      </c>
      <c r="Z48" s="107">
        <f t="shared" si="21"/>
        <v>1.1993135792708127</v>
      </c>
      <c r="AA48" s="83">
        <f t="shared" si="21"/>
        <v>1.2000912964090078</v>
      </c>
      <c r="AB48" s="83">
        <f t="shared" si="21"/>
        <v>1.1993957218391913</v>
      </c>
    </row>
    <row r="49" spans="1:28" s="57" customFormat="1" ht="18" customHeight="1" x14ac:dyDescent="0.25">
      <c r="A49" s="84">
        <v>44</v>
      </c>
      <c r="B49" s="85">
        <f>ROUNDDOWN(($C$120+ROUNDDOWN(($A49*IF(501&lt;=$A49,$C$128,IF(101&lt;=$A49,$C$127,IF(51&lt;=$A49,$C$126,IF(31&lt;=$A49,$C$125,IF(21&lt;=$A49,$C$124,IF(11&lt;=$A49,$C$123,IF(1&lt;=$A49,$C$122,0)))))))),0))*1.1,0)</f>
        <v>55809</v>
      </c>
      <c r="C49" s="106">
        <f t="shared" si="5"/>
        <v>6710</v>
      </c>
      <c r="D49" s="111">
        <f t="shared" si="6"/>
        <v>62519</v>
      </c>
      <c r="E49" s="88">
        <f>ROUNDDOWN(($F$120+ROUNDDOWN(($A49*IF(501&lt;=$A49,$F$128,IF(101&lt;=$A49,$F$127,IF(51&lt;=$A49,$F$126,IF(31&lt;=$A49,$F$125,IF(21&lt;=$A49,$F$124,IF(11&lt;=$A49,$F$123,IF(1&lt;=$A49,$F$122,0)))))))),0))*1.1,0)</f>
        <v>59712</v>
      </c>
      <c r="F49" s="89">
        <f t="shared" si="7"/>
        <v>7143</v>
      </c>
      <c r="G49" s="90">
        <f t="shared" si="8"/>
        <v>66855</v>
      </c>
      <c r="H49" s="91">
        <f t="shared" si="9"/>
        <v>3903</v>
      </c>
      <c r="I49" s="92">
        <f t="shared" si="10"/>
        <v>433</v>
      </c>
      <c r="J49" s="93">
        <f t="shared" si="11"/>
        <v>4336</v>
      </c>
      <c r="K49" s="94">
        <f>ROUNDDOWN(($L$120+ROUNDDOWN(($A49*IF(501&lt;=$A49,$L$128,IF(101&lt;=$A49,$L$127,IF(51&lt;=$A49,$L$126,IF(31&lt;=$A49,$L$125,IF(21&lt;=$A49,$L$124,IF(11&lt;=$A49,$L$123,IF(1&lt;=$A49,$L$122,0)))))))),0))*1.1,0)</f>
        <v>63615</v>
      </c>
      <c r="L49" s="95">
        <f t="shared" si="12"/>
        <v>7625</v>
      </c>
      <c r="M49" s="96">
        <f t="shared" si="13"/>
        <v>71240</v>
      </c>
      <c r="N49" s="97">
        <f t="shared" si="14"/>
        <v>3903</v>
      </c>
      <c r="O49" s="98">
        <f t="shared" si="15"/>
        <v>482</v>
      </c>
      <c r="P49" s="99">
        <f t="shared" si="16"/>
        <v>4385</v>
      </c>
      <c r="Q49" s="100">
        <f>ROUNDDOWN(($R$120+ROUNDDOWN(($A49*IF(501&lt;=$A49,$R$128,IF(101&lt;=$A49,$R$127,IF(51&lt;=$A49,$R$126,IF(31&lt;=$A49,$R$125,IF(21&lt;=$A49,$R$124,IF(11&lt;=$A49,$R$123,IF(1&lt;=$A49,$R$122,0)))))))),0))*1.1,0)</f>
        <v>66932</v>
      </c>
      <c r="R49" s="101">
        <f t="shared" si="17"/>
        <v>8052</v>
      </c>
      <c r="S49" s="102">
        <f t="shared" si="18"/>
        <v>74984</v>
      </c>
      <c r="T49" s="103">
        <f t="shared" si="19"/>
        <v>3317</v>
      </c>
      <c r="U49" s="104">
        <f t="shared" si="19"/>
        <v>427</v>
      </c>
      <c r="V49" s="105">
        <f t="shared" si="19"/>
        <v>3744</v>
      </c>
      <c r="W49" s="106">
        <f t="shared" si="20"/>
        <v>11123</v>
      </c>
      <c r="X49" s="86">
        <f t="shared" si="20"/>
        <v>1342</v>
      </c>
      <c r="Y49" s="87">
        <f t="shared" si="20"/>
        <v>12465</v>
      </c>
      <c r="Z49" s="107">
        <f t="shared" si="21"/>
        <v>1.1993047716318157</v>
      </c>
      <c r="AA49" s="83">
        <f t="shared" si="21"/>
        <v>1.2</v>
      </c>
      <c r="AB49" s="83">
        <f t="shared" si="21"/>
        <v>1.1993793886658455</v>
      </c>
    </row>
    <row r="50" spans="1:28" s="57" customFormat="1" ht="18" customHeight="1" x14ac:dyDescent="0.25">
      <c r="A50" s="84">
        <v>45</v>
      </c>
      <c r="B50" s="85">
        <f>ROUNDDOWN(($C$120+ROUNDDOWN(($A50*IF(501&lt;=$A50,$C$128,IF(101&lt;=$A50,$C$127,IF(51&lt;=$A50,$C$126,IF(31&lt;=$A50,$C$125,IF(21&lt;=$A50,$C$124,IF(11&lt;=$A50,$C$123,IF(1&lt;=$A50,$C$122,0)))))))),0))*1.1,0)</f>
        <v>55968</v>
      </c>
      <c r="C50" s="106">
        <f t="shared" si="5"/>
        <v>6847</v>
      </c>
      <c r="D50" s="111">
        <f t="shared" si="6"/>
        <v>62815</v>
      </c>
      <c r="E50" s="88">
        <f>ROUNDDOWN(($F$120+ROUNDDOWN(($A50*IF(501&lt;=$A50,$F$128,IF(101&lt;=$A50,$F$127,IF(51&lt;=$A50,$F$126,IF(31&lt;=$A50,$F$125,IF(21&lt;=$A50,$F$124,IF(11&lt;=$A50,$F$123,IF(1&lt;=$A50,$F$122,0)))))))),0))*1.1,0)</f>
        <v>59881</v>
      </c>
      <c r="F50" s="89">
        <f t="shared" si="7"/>
        <v>7289</v>
      </c>
      <c r="G50" s="90">
        <f t="shared" si="8"/>
        <v>67170</v>
      </c>
      <c r="H50" s="91">
        <f t="shared" si="9"/>
        <v>3913</v>
      </c>
      <c r="I50" s="92">
        <f t="shared" si="10"/>
        <v>442</v>
      </c>
      <c r="J50" s="93">
        <f t="shared" si="11"/>
        <v>4355</v>
      </c>
      <c r="K50" s="94">
        <f>ROUNDDOWN(($L$120+ROUNDDOWN(($A50*IF(501&lt;=$A50,$L$128,IF(101&lt;=$A50,$L$127,IF(51&lt;=$A50,$L$126,IF(31&lt;=$A50,$L$125,IF(21&lt;=$A50,$L$124,IF(11&lt;=$A50,$L$123,IF(1&lt;=$A50,$L$122,0)))))))),0))*1.1,0)</f>
        <v>63795</v>
      </c>
      <c r="L50" s="95">
        <f t="shared" si="12"/>
        <v>7781</v>
      </c>
      <c r="M50" s="96">
        <f t="shared" si="13"/>
        <v>71576</v>
      </c>
      <c r="N50" s="97">
        <f t="shared" si="14"/>
        <v>3914</v>
      </c>
      <c r="O50" s="98">
        <f t="shared" si="15"/>
        <v>492</v>
      </c>
      <c r="P50" s="99">
        <f t="shared" si="16"/>
        <v>4406</v>
      </c>
      <c r="Q50" s="100">
        <f>ROUNDDOWN(($R$120+ROUNDDOWN(($A50*IF(501&lt;=$A50,$R$128,IF(101&lt;=$A50,$R$127,IF(51&lt;=$A50,$R$126,IF(31&lt;=$A50,$R$125,IF(21&lt;=$A50,$R$124,IF(11&lt;=$A50,$R$123,IF(1&lt;=$A50,$R$122,0)))))))),0))*1.1,0)</f>
        <v>67122</v>
      </c>
      <c r="R50" s="101">
        <f t="shared" si="17"/>
        <v>8217</v>
      </c>
      <c r="S50" s="102">
        <f t="shared" si="18"/>
        <v>75339</v>
      </c>
      <c r="T50" s="103">
        <f t="shared" si="19"/>
        <v>3327</v>
      </c>
      <c r="U50" s="104">
        <f t="shared" si="19"/>
        <v>436</v>
      </c>
      <c r="V50" s="105">
        <f t="shared" si="19"/>
        <v>3763</v>
      </c>
      <c r="W50" s="106">
        <f t="shared" si="20"/>
        <v>11154</v>
      </c>
      <c r="X50" s="86">
        <f t="shared" si="20"/>
        <v>1370</v>
      </c>
      <c r="Y50" s="87">
        <f t="shared" si="20"/>
        <v>12524</v>
      </c>
      <c r="Z50" s="107">
        <f t="shared" si="21"/>
        <v>1.1992924528301887</v>
      </c>
      <c r="AA50" s="83">
        <f t="shared" si="21"/>
        <v>1.2000876296188112</v>
      </c>
      <c r="AB50" s="83">
        <f t="shared" si="21"/>
        <v>1.199379129188888</v>
      </c>
    </row>
    <row r="51" spans="1:28" s="57" customFormat="1" ht="18" customHeight="1" x14ac:dyDescent="0.25">
      <c r="A51" s="84">
        <v>46</v>
      </c>
      <c r="B51" s="85">
        <f>ROUNDDOWN(($C$120+ROUNDDOWN(($A51*IF(501&lt;=$A51,$C$128,IF(101&lt;=$A51,$C$127,IF(51&lt;=$A51,$C$126,IF(31&lt;=$A51,$C$125,IF(21&lt;=$A51,$C$124,IF(11&lt;=$A51,$C$123,IF(1&lt;=$A51,$C$122,0)))))))),0))*1.1,0)</f>
        <v>56126</v>
      </c>
      <c r="C51" s="106">
        <f t="shared" si="5"/>
        <v>6985</v>
      </c>
      <c r="D51" s="111">
        <f t="shared" si="6"/>
        <v>63111</v>
      </c>
      <c r="E51" s="88">
        <f>ROUNDDOWN(($F$120+ROUNDDOWN(($A51*IF(501&lt;=$A51,$F$128,IF(101&lt;=$A51,$F$127,IF(51&lt;=$A51,$F$126,IF(31&lt;=$A51,$F$125,IF(21&lt;=$A51,$F$124,IF(11&lt;=$A51,$F$123,IF(1&lt;=$A51,$F$122,0)))))))),0))*1.1,0)</f>
        <v>60051</v>
      </c>
      <c r="F51" s="89">
        <f t="shared" si="7"/>
        <v>7436</v>
      </c>
      <c r="G51" s="90">
        <f t="shared" si="8"/>
        <v>67487</v>
      </c>
      <c r="H51" s="91">
        <f t="shared" si="9"/>
        <v>3925</v>
      </c>
      <c r="I51" s="92">
        <f t="shared" si="10"/>
        <v>451</v>
      </c>
      <c r="J51" s="93">
        <f t="shared" si="11"/>
        <v>4376</v>
      </c>
      <c r="K51" s="94">
        <f>ROUNDDOWN(($L$120+ROUNDDOWN(($A51*IF(501&lt;=$A51,$L$128,IF(101&lt;=$A51,$L$127,IF(51&lt;=$A51,$L$126,IF(31&lt;=$A51,$L$125,IF(21&lt;=$A51,$L$124,IF(11&lt;=$A51,$L$123,IF(1&lt;=$A51,$L$122,0)))))))),0))*1.1,0)</f>
        <v>63976</v>
      </c>
      <c r="L51" s="95">
        <f t="shared" si="12"/>
        <v>7937</v>
      </c>
      <c r="M51" s="96">
        <f t="shared" si="13"/>
        <v>71913</v>
      </c>
      <c r="N51" s="97">
        <f t="shared" si="14"/>
        <v>3925</v>
      </c>
      <c r="O51" s="98">
        <f t="shared" si="15"/>
        <v>501</v>
      </c>
      <c r="P51" s="99">
        <f t="shared" si="16"/>
        <v>4426</v>
      </c>
      <c r="Q51" s="100">
        <f>ROUNDDOWN(($R$120+ROUNDDOWN(($A51*IF(501&lt;=$A51,$R$128,IF(101&lt;=$A51,$R$127,IF(51&lt;=$A51,$R$126,IF(31&lt;=$A51,$R$125,IF(21&lt;=$A51,$R$124,IF(11&lt;=$A51,$R$123,IF(1&lt;=$A51,$R$122,0)))))))),0))*1.1,0)</f>
        <v>67311</v>
      </c>
      <c r="R51" s="101">
        <f t="shared" si="17"/>
        <v>8382</v>
      </c>
      <c r="S51" s="102">
        <f t="shared" si="18"/>
        <v>75693</v>
      </c>
      <c r="T51" s="103">
        <f t="shared" si="19"/>
        <v>3335</v>
      </c>
      <c r="U51" s="104">
        <f t="shared" si="19"/>
        <v>445</v>
      </c>
      <c r="V51" s="105">
        <f t="shared" si="19"/>
        <v>3780</v>
      </c>
      <c r="W51" s="106">
        <f t="shared" si="20"/>
        <v>11185</v>
      </c>
      <c r="X51" s="86">
        <f t="shared" si="20"/>
        <v>1397</v>
      </c>
      <c r="Y51" s="87">
        <f t="shared" si="20"/>
        <v>12582</v>
      </c>
      <c r="Z51" s="107">
        <f t="shared" si="21"/>
        <v>1.199283754409721</v>
      </c>
      <c r="AA51" s="83">
        <f t="shared" si="21"/>
        <v>1.2</v>
      </c>
      <c r="AB51" s="83">
        <f t="shared" si="21"/>
        <v>1.1993630270475828</v>
      </c>
    </row>
    <row r="52" spans="1:28" s="57" customFormat="1" ht="18" customHeight="1" x14ac:dyDescent="0.25">
      <c r="A52" s="84">
        <v>47</v>
      </c>
      <c r="B52" s="85">
        <f>ROUNDDOWN(($C$120+ROUNDDOWN(($A52*IF(501&lt;=$A52,$C$128,IF(101&lt;=$A52,$C$127,IF(51&lt;=$A52,$C$126,IF(31&lt;=$A52,$C$125,IF(21&lt;=$A52,$C$124,IF(11&lt;=$A52,$C$123,IF(1&lt;=$A52,$C$122,0)))))))),0))*1.1,0)</f>
        <v>56284</v>
      </c>
      <c r="C52" s="106">
        <f t="shared" si="5"/>
        <v>7122</v>
      </c>
      <c r="D52" s="111">
        <f t="shared" si="6"/>
        <v>63406</v>
      </c>
      <c r="E52" s="88">
        <f>ROUNDDOWN(($F$120+ROUNDDOWN(($A52*IF(501&lt;=$A52,$F$128,IF(101&lt;=$A52,$F$127,IF(51&lt;=$A52,$F$126,IF(31&lt;=$A52,$F$125,IF(21&lt;=$A52,$F$124,IF(11&lt;=$A52,$F$123,IF(1&lt;=$A52,$F$122,0)))))))),0))*1.1,0)</f>
        <v>60220</v>
      </c>
      <c r="F52" s="89">
        <f t="shared" si="7"/>
        <v>7582</v>
      </c>
      <c r="G52" s="90">
        <f t="shared" si="8"/>
        <v>67802</v>
      </c>
      <c r="H52" s="91">
        <f t="shared" si="9"/>
        <v>3936</v>
      </c>
      <c r="I52" s="92">
        <f t="shared" si="10"/>
        <v>460</v>
      </c>
      <c r="J52" s="93">
        <f t="shared" si="11"/>
        <v>4396</v>
      </c>
      <c r="K52" s="94">
        <f>ROUNDDOWN(($L$120+ROUNDDOWN(($A52*IF(501&lt;=$A52,$L$128,IF(101&lt;=$A52,$L$127,IF(51&lt;=$A52,$L$126,IF(31&lt;=$A52,$L$125,IF(21&lt;=$A52,$L$124,IF(11&lt;=$A52,$L$123,IF(1&lt;=$A52,$L$122,0)))))))),0))*1.1,0)</f>
        <v>64156</v>
      </c>
      <c r="L52" s="95">
        <f t="shared" si="12"/>
        <v>8093</v>
      </c>
      <c r="M52" s="96">
        <f t="shared" si="13"/>
        <v>72249</v>
      </c>
      <c r="N52" s="97">
        <f t="shared" si="14"/>
        <v>3936</v>
      </c>
      <c r="O52" s="98">
        <f t="shared" si="15"/>
        <v>511</v>
      </c>
      <c r="P52" s="99">
        <f t="shared" si="16"/>
        <v>4447</v>
      </c>
      <c r="Q52" s="100">
        <f>ROUNDDOWN(($R$120+ROUNDDOWN(($A52*IF(501&lt;=$A52,$R$128,IF(101&lt;=$A52,$R$127,IF(51&lt;=$A52,$R$126,IF(31&lt;=$A52,$R$125,IF(21&lt;=$A52,$R$124,IF(11&lt;=$A52,$R$123,IF(1&lt;=$A52,$R$122,0)))))))),0))*1.1,0)</f>
        <v>67500</v>
      </c>
      <c r="R52" s="101">
        <f t="shared" si="17"/>
        <v>8547</v>
      </c>
      <c r="S52" s="102">
        <f t="shared" si="18"/>
        <v>76047</v>
      </c>
      <c r="T52" s="103">
        <f t="shared" si="19"/>
        <v>3344</v>
      </c>
      <c r="U52" s="104">
        <f t="shared" si="19"/>
        <v>454</v>
      </c>
      <c r="V52" s="105">
        <f t="shared" si="19"/>
        <v>3798</v>
      </c>
      <c r="W52" s="106">
        <f t="shared" si="20"/>
        <v>11216</v>
      </c>
      <c r="X52" s="86">
        <f t="shared" si="20"/>
        <v>1425</v>
      </c>
      <c r="Y52" s="87">
        <f t="shared" si="20"/>
        <v>12641</v>
      </c>
      <c r="Z52" s="107">
        <f t="shared" si="21"/>
        <v>1.1992751048255277</v>
      </c>
      <c r="AA52" s="83">
        <f t="shared" si="21"/>
        <v>1.200084245998315</v>
      </c>
      <c r="AB52" s="83">
        <f t="shared" si="21"/>
        <v>1.1993659906002587</v>
      </c>
    </row>
    <row r="53" spans="1:28" s="57" customFormat="1" ht="18" customHeight="1" x14ac:dyDescent="0.25">
      <c r="A53" s="84">
        <v>48</v>
      </c>
      <c r="B53" s="85">
        <f>ROUNDDOWN(($C$120+ROUNDDOWN(($A53*IF(501&lt;=$A53,$C$128,IF(101&lt;=$A53,$C$127,IF(51&lt;=$A53,$C$126,IF(31&lt;=$A53,$C$125,IF(21&lt;=$A53,$C$124,IF(11&lt;=$A53,$C$123,IF(1&lt;=$A53,$C$122,0)))))))),0))*1.1,0)</f>
        <v>56443</v>
      </c>
      <c r="C53" s="106">
        <f t="shared" si="5"/>
        <v>7260</v>
      </c>
      <c r="D53" s="111">
        <f t="shared" si="6"/>
        <v>63703</v>
      </c>
      <c r="E53" s="88">
        <f>ROUNDDOWN(($F$120+ROUNDDOWN(($A53*IF(501&lt;=$A53,$F$128,IF(101&lt;=$A53,$F$127,IF(51&lt;=$A53,$F$126,IF(31&lt;=$A53,$F$125,IF(21&lt;=$A53,$F$124,IF(11&lt;=$A53,$F$123,IF(1&lt;=$A53,$F$122,0)))))))),0))*1.1,0)</f>
        <v>60390</v>
      </c>
      <c r="F53" s="89">
        <f t="shared" si="7"/>
        <v>7728</v>
      </c>
      <c r="G53" s="90">
        <f t="shared" si="8"/>
        <v>68118</v>
      </c>
      <c r="H53" s="91">
        <f t="shared" si="9"/>
        <v>3947</v>
      </c>
      <c r="I53" s="92">
        <f t="shared" si="10"/>
        <v>468</v>
      </c>
      <c r="J53" s="93">
        <f t="shared" si="11"/>
        <v>4415</v>
      </c>
      <c r="K53" s="94">
        <f>ROUNDDOWN(($L$120+ROUNDDOWN(($A53*IF(501&lt;=$A53,$L$128,IF(101&lt;=$A53,$L$127,IF(51&lt;=$A53,$L$126,IF(31&lt;=$A53,$L$125,IF(21&lt;=$A53,$L$124,IF(11&lt;=$A53,$L$123,IF(1&lt;=$A53,$L$122,0)))))))),0))*1.1,0)</f>
        <v>64336</v>
      </c>
      <c r="L53" s="95">
        <f t="shared" si="12"/>
        <v>8250</v>
      </c>
      <c r="M53" s="96">
        <f t="shared" si="13"/>
        <v>72586</v>
      </c>
      <c r="N53" s="97">
        <f t="shared" si="14"/>
        <v>3946</v>
      </c>
      <c r="O53" s="98">
        <f t="shared" si="15"/>
        <v>522</v>
      </c>
      <c r="P53" s="99">
        <f t="shared" si="16"/>
        <v>4468</v>
      </c>
      <c r="Q53" s="100">
        <f>ROUNDDOWN(($R$120+ROUNDDOWN(($A53*IF(501&lt;=$A53,$R$128,IF(101&lt;=$A53,$R$127,IF(51&lt;=$A53,$R$126,IF(31&lt;=$A53,$R$125,IF(21&lt;=$A53,$R$124,IF(11&lt;=$A53,$R$123,IF(1&lt;=$A53,$R$122,0)))))))),0))*1.1,0)</f>
        <v>67689</v>
      </c>
      <c r="R53" s="101">
        <f t="shared" si="17"/>
        <v>8712</v>
      </c>
      <c r="S53" s="102">
        <f t="shared" si="18"/>
        <v>76401</v>
      </c>
      <c r="T53" s="103">
        <f t="shared" si="19"/>
        <v>3353</v>
      </c>
      <c r="U53" s="104">
        <f t="shared" si="19"/>
        <v>462</v>
      </c>
      <c r="V53" s="105">
        <f t="shared" si="19"/>
        <v>3815</v>
      </c>
      <c r="W53" s="106">
        <f t="shared" si="20"/>
        <v>11246</v>
      </c>
      <c r="X53" s="86">
        <f t="shared" si="20"/>
        <v>1452</v>
      </c>
      <c r="Y53" s="87">
        <f t="shared" si="20"/>
        <v>12698</v>
      </c>
      <c r="Z53" s="107">
        <f t="shared" si="21"/>
        <v>1.1992452562762432</v>
      </c>
      <c r="AA53" s="83">
        <f t="shared" si="21"/>
        <v>1.2</v>
      </c>
      <c r="AB53" s="83">
        <f t="shared" si="21"/>
        <v>1.1993312716826523</v>
      </c>
    </row>
    <row r="54" spans="1:28" s="57" customFormat="1" ht="18" customHeight="1" x14ac:dyDescent="0.25">
      <c r="A54" s="84">
        <v>49</v>
      </c>
      <c r="B54" s="85">
        <f>ROUNDDOWN(($C$120+ROUNDDOWN(($A54*IF(501&lt;=$A54,$C$128,IF(101&lt;=$A54,$C$127,IF(51&lt;=$A54,$C$126,IF(31&lt;=$A54,$C$125,IF(21&lt;=$A54,$C$124,IF(11&lt;=$A54,$C$123,IF(1&lt;=$A54,$C$122,0)))))))),0))*1.1,0)</f>
        <v>56601</v>
      </c>
      <c r="C54" s="106">
        <f t="shared" si="5"/>
        <v>7397</v>
      </c>
      <c r="D54" s="111">
        <f t="shared" si="6"/>
        <v>63998</v>
      </c>
      <c r="E54" s="88">
        <f>ROUNDDOWN(($F$120+ROUNDDOWN(($A54*IF(501&lt;=$A54,$F$128,IF(101&lt;=$A54,$F$127,IF(51&lt;=$A54,$F$126,IF(31&lt;=$A54,$F$125,IF(21&lt;=$A54,$F$124,IF(11&lt;=$A54,$F$123,IF(1&lt;=$A54,$F$122,0)))))))),0))*1.1,0)</f>
        <v>60559</v>
      </c>
      <c r="F54" s="89">
        <f t="shared" si="7"/>
        <v>7874</v>
      </c>
      <c r="G54" s="90">
        <f t="shared" si="8"/>
        <v>68433</v>
      </c>
      <c r="H54" s="91">
        <f t="shared" si="9"/>
        <v>3958</v>
      </c>
      <c r="I54" s="92">
        <f t="shared" si="10"/>
        <v>477</v>
      </c>
      <c r="J54" s="93">
        <f t="shared" si="11"/>
        <v>4435</v>
      </c>
      <c r="K54" s="94">
        <f>ROUNDDOWN(($L$120+ROUNDDOWN(($A54*IF(501&lt;=$A54,$L$128,IF(101&lt;=$A54,$L$127,IF(51&lt;=$A54,$L$126,IF(31&lt;=$A54,$L$125,IF(21&lt;=$A54,$L$124,IF(11&lt;=$A54,$L$123,IF(1&lt;=$A54,$L$122,0)))))))),0))*1.1,0)</f>
        <v>64517</v>
      </c>
      <c r="L54" s="95">
        <f t="shared" si="12"/>
        <v>8406</v>
      </c>
      <c r="M54" s="96">
        <f t="shared" si="13"/>
        <v>72923</v>
      </c>
      <c r="N54" s="97">
        <f t="shared" si="14"/>
        <v>3958</v>
      </c>
      <c r="O54" s="98">
        <f t="shared" si="15"/>
        <v>532</v>
      </c>
      <c r="P54" s="99">
        <f t="shared" si="16"/>
        <v>4490</v>
      </c>
      <c r="Q54" s="100">
        <f>ROUNDDOWN(($R$120+ROUNDDOWN(($A54*IF(501&lt;=$A54,$R$128,IF(101&lt;=$A54,$R$127,IF(51&lt;=$A54,$R$126,IF(31&lt;=$A54,$R$125,IF(21&lt;=$A54,$R$124,IF(11&lt;=$A54,$R$123,IF(1&lt;=$A54,$R$122,0)))))))),0))*1.1,0)</f>
        <v>67878</v>
      </c>
      <c r="R54" s="101">
        <f t="shared" si="17"/>
        <v>8877</v>
      </c>
      <c r="S54" s="102">
        <f t="shared" si="18"/>
        <v>76755</v>
      </c>
      <c r="T54" s="103">
        <f t="shared" si="19"/>
        <v>3361</v>
      </c>
      <c r="U54" s="104">
        <f t="shared" si="19"/>
        <v>471</v>
      </c>
      <c r="V54" s="105">
        <f t="shared" si="19"/>
        <v>3832</v>
      </c>
      <c r="W54" s="106">
        <f t="shared" si="20"/>
        <v>11277</v>
      </c>
      <c r="X54" s="86">
        <f t="shared" si="20"/>
        <v>1480</v>
      </c>
      <c r="Y54" s="87">
        <f t="shared" si="20"/>
        <v>12757</v>
      </c>
      <c r="Z54" s="107">
        <f t="shared" si="21"/>
        <v>1.1992367626013674</v>
      </c>
      <c r="AA54" s="83">
        <f t="shared" si="21"/>
        <v>1.2000811139651211</v>
      </c>
      <c r="AB54" s="83">
        <f t="shared" si="21"/>
        <v>1.1993343541985686</v>
      </c>
    </row>
    <row r="55" spans="1:28" s="57" customFormat="1" ht="18" customHeight="1" x14ac:dyDescent="0.25">
      <c r="A55" s="84">
        <v>50</v>
      </c>
      <c r="B55" s="85">
        <f>ROUNDDOWN(($C$120+ROUNDDOWN(($A55*IF(501&lt;=$A55,$C$128,IF(101&lt;=$A55,$C$127,IF(51&lt;=$A55,$C$126,IF(31&lt;=$A55,$C$125,IF(21&lt;=$A55,$C$124,IF(11&lt;=$A55,$C$123,IF(1&lt;=$A55,$C$122,0)))))))),0))*1.1,0)</f>
        <v>56760</v>
      </c>
      <c r="C55" s="106">
        <f t="shared" si="5"/>
        <v>7535</v>
      </c>
      <c r="D55" s="111">
        <f t="shared" si="6"/>
        <v>64295</v>
      </c>
      <c r="E55" s="88">
        <f>ROUNDDOWN(($F$120+ROUNDDOWN(($A55*IF(501&lt;=$A55,$F$128,IF(101&lt;=$A55,$F$127,IF(51&lt;=$A55,$F$126,IF(31&lt;=$A55,$F$125,IF(21&lt;=$A55,$F$124,IF(11&lt;=$A55,$F$123,IF(1&lt;=$A55,$F$122,0)))))))),0))*1.1,0)</f>
        <v>60728</v>
      </c>
      <c r="F55" s="89">
        <f t="shared" si="7"/>
        <v>8021</v>
      </c>
      <c r="G55" s="90">
        <f t="shared" si="8"/>
        <v>68749</v>
      </c>
      <c r="H55" s="91">
        <f t="shared" si="9"/>
        <v>3968</v>
      </c>
      <c r="I55" s="92">
        <f t="shared" si="10"/>
        <v>486</v>
      </c>
      <c r="J55" s="93">
        <f t="shared" si="11"/>
        <v>4454</v>
      </c>
      <c r="K55" s="94">
        <f>ROUNDDOWN(($L$120+ROUNDDOWN(($A55*IF(501&lt;=$A55,$L$128,IF(101&lt;=$A55,$L$127,IF(51&lt;=$A55,$L$126,IF(31&lt;=$A55,$L$125,IF(21&lt;=$A55,$L$124,IF(11&lt;=$A55,$L$123,IF(1&lt;=$A55,$L$122,0)))))))),0))*1.1,0)</f>
        <v>64697</v>
      </c>
      <c r="L55" s="95">
        <f t="shared" si="12"/>
        <v>8562</v>
      </c>
      <c r="M55" s="96">
        <f t="shared" si="13"/>
        <v>73259</v>
      </c>
      <c r="N55" s="97">
        <f t="shared" si="14"/>
        <v>3969</v>
      </c>
      <c r="O55" s="98">
        <f t="shared" si="15"/>
        <v>541</v>
      </c>
      <c r="P55" s="99">
        <f t="shared" si="16"/>
        <v>4510</v>
      </c>
      <c r="Q55" s="100">
        <f>ROUNDDOWN(($R$120+ROUNDDOWN(($A55*IF(501&lt;=$A55,$R$128,IF(101&lt;=$A55,$R$127,IF(51&lt;=$A55,$R$126,IF(31&lt;=$A55,$R$125,IF(21&lt;=$A55,$R$124,IF(11&lt;=$A55,$R$123,IF(1&lt;=$A55,$R$122,0)))))))),0))*1.1,0)</f>
        <v>68068</v>
      </c>
      <c r="R55" s="101">
        <f t="shared" si="17"/>
        <v>9042</v>
      </c>
      <c r="S55" s="102">
        <f t="shared" si="18"/>
        <v>77110</v>
      </c>
      <c r="T55" s="103">
        <f t="shared" si="19"/>
        <v>3371</v>
      </c>
      <c r="U55" s="104">
        <f t="shared" si="19"/>
        <v>480</v>
      </c>
      <c r="V55" s="105">
        <f t="shared" si="19"/>
        <v>3851</v>
      </c>
      <c r="W55" s="106">
        <f t="shared" si="20"/>
        <v>11308</v>
      </c>
      <c r="X55" s="86">
        <f t="shared" si="20"/>
        <v>1507</v>
      </c>
      <c r="Y55" s="87">
        <f t="shared" si="20"/>
        <v>12815</v>
      </c>
      <c r="Z55" s="107">
        <f t="shared" si="21"/>
        <v>1.1992248062015505</v>
      </c>
      <c r="AA55" s="83">
        <f t="shared" si="21"/>
        <v>1.2</v>
      </c>
      <c r="AB55" s="83">
        <f t="shared" si="21"/>
        <v>1.1993156544054748</v>
      </c>
    </row>
    <row r="56" spans="1:28" s="57" customFormat="1" ht="18" customHeight="1" x14ac:dyDescent="0.25">
      <c r="A56" s="84">
        <v>51</v>
      </c>
      <c r="B56" s="85">
        <f>ROUNDDOWN(($C$120+ROUNDDOWN(($A56*IF(501&lt;=$A56,$C$128,IF(101&lt;=$A56,$C$127,IF(51&lt;=$A56,$C$126,IF(31&lt;=$A56,$C$125,IF(21&lt;=$A56,$C$124,IF(11&lt;=$A56,$C$123,IF(1&lt;=$A56,$C$122,0)))))))),0))*1.1,0)</f>
        <v>58489</v>
      </c>
      <c r="C56" s="106">
        <f t="shared" si="5"/>
        <v>9075</v>
      </c>
      <c r="D56" s="111">
        <f t="shared" si="6"/>
        <v>67564</v>
      </c>
      <c r="E56" s="88">
        <f>ROUNDDOWN(($F$120+ROUNDDOWN(($A56*IF(501&lt;=$A56,$F$128,IF(101&lt;=$A56,$F$127,IF(51&lt;=$A56,$F$126,IF(31&lt;=$A56,$F$125,IF(21&lt;=$A56,$F$124,IF(11&lt;=$A56,$F$123,IF(1&lt;=$A56,$F$122,0)))))))),0))*1.1,0)</f>
        <v>62581</v>
      </c>
      <c r="F56" s="89">
        <f t="shared" si="7"/>
        <v>9682</v>
      </c>
      <c r="G56" s="90">
        <f t="shared" si="8"/>
        <v>72263</v>
      </c>
      <c r="H56" s="91">
        <f t="shared" si="9"/>
        <v>4092</v>
      </c>
      <c r="I56" s="92">
        <f t="shared" si="10"/>
        <v>607</v>
      </c>
      <c r="J56" s="93">
        <f t="shared" si="11"/>
        <v>4699</v>
      </c>
      <c r="K56" s="94">
        <f>ROUNDDOWN(($L$120+ROUNDDOWN(($A56*IF(501&lt;=$A56,$L$128,IF(101&lt;=$A56,$L$127,IF(51&lt;=$A56,$L$126,IF(31&lt;=$A56,$L$125,IF(21&lt;=$A56,$L$124,IF(11&lt;=$A56,$L$123,IF(1&lt;=$A56,$L$122,0)))))))),0))*1.1,0)</f>
        <v>66673</v>
      </c>
      <c r="L56" s="95">
        <f t="shared" si="12"/>
        <v>10345</v>
      </c>
      <c r="M56" s="96">
        <f t="shared" si="13"/>
        <v>77018</v>
      </c>
      <c r="N56" s="97">
        <f t="shared" si="14"/>
        <v>4092</v>
      </c>
      <c r="O56" s="98">
        <f t="shared" si="15"/>
        <v>663</v>
      </c>
      <c r="P56" s="99">
        <f t="shared" si="16"/>
        <v>4755</v>
      </c>
      <c r="Q56" s="100">
        <f>ROUNDDOWN(($R$120+ROUNDDOWN(($A56*IF(501&lt;=$A56,$R$128,IF(101&lt;=$A56,$R$127,IF(51&lt;=$A56,$R$126,IF(31&lt;=$A56,$R$125,IF(21&lt;=$A56,$R$124,IF(11&lt;=$A56,$R$123,IF(1&lt;=$A56,$R$122,0)))))))),0))*1.1,0)</f>
        <v>70164</v>
      </c>
      <c r="R56" s="101">
        <f t="shared" si="17"/>
        <v>10890</v>
      </c>
      <c r="S56" s="102">
        <f t="shared" si="18"/>
        <v>81054</v>
      </c>
      <c r="T56" s="103">
        <f t="shared" si="19"/>
        <v>3491</v>
      </c>
      <c r="U56" s="104">
        <f t="shared" si="19"/>
        <v>545</v>
      </c>
      <c r="V56" s="105">
        <f t="shared" si="19"/>
        <v>4036</v>
      </c>
      <c r="W56" s="106">
        <f t="shared" si="20"/>
        <v>11675</v>
      </c>
      <c r="X56" s="86">
        <f t="shared" si="20"/>
        <v>1815</v>
      </c>
      <c r="Y56" s="87">
        <f t="shared" si="20"/>
        <v>13490</v>
      </c>
      <c r="Z56" s="107">
        <f t="shared" si="21"/>
        <v>1.1996101831113544</v>
      </c>
      <c r="AA56" s="83">
        <f t="shared" si="21"/>
        <v>1.2</v>
      </c>
      <c r="AB56" s="83">
        <f t="shared" si="21"/>
        <v>1.1996625421822271</v>
      </c>
    </row>
    <row r="57" spans="1:28" s="57" customFormat="1" ht="18" customHeight="1" x14ac:dyDescent="0.25">
      <c r="A57" s="84">
        <v>52</v>
      </c>
      <c r="B57" s="85">
        <f>ROUNDDOWN(($C$120+ROUNDDOWN(($A57*IF(501&lt;=$A57,$C$128,IF(101&lt;=$A57,$C$127,IF(51&lt;=$A57,$C$126,IF(31&lt;=$A57,$C$125,IF(21&lt;=$A57,$C$124,IF(11&lt;=$A57,$C$123,IF(1&lt;=$A57,$C$122,0)))))))),0))*1.1,0)</f>
        <v>58678</v>
      </c>
      <c r="C57" s="106">
        <f t="shared" si="5"/>
        <v>9240</v>
      </c>
      <c r="D57" s="111">
        <f t="shared" si="6"/>
        <v>67918</v>
      </c>
      <c r="E57" s="88">
        <f>ROUNDDOWN(($F$120+ROUNDDOWN(($A57*IF(501&lt;=$A57,$F$128,IF(101&lt;=$A57,$F$127,IF(51&lt;=$A57,$F$126,IF(31&lt;=$A57,$F$125,IF(21&lt;=$A57,$F$124,IF(11&lt;=$A57,$F$123,IF(1&lt;=$A57,$F$122,0)))))))),0))*1.1,0)</f>
        <v>62783</v>
      </c>
      <c r="F57" s="89">
        <f t="shared" si="7"/>
        <v>9858</v>
      </c>
      <c r="G57" s="90">
        <f t="shared" si="8"/>
        <v>72641</v>
      </c>
      <c r="H57" s="91">
        <f t="shared" si="9"/>
        <v>4105</v>
      </c>
      <c r="I57" s="92">
        <f t="shared" si="10"/>
        <v>618</v>
      </c>
      <c r="J57" s="93">
        <f t="shared" si="11"/>
        <v>4723</v>
      </c>
      <c r="K57" s="94">
        <f>ROUNDDOWN(($L$120+ROUNDDOWN(($A57*IF(501&lt;=$A57,$L$128,IF(101&lt;=$A57,$L$127,IF(51&lt;=$A57,$L$126,IF(31&lt;=$A57,$L$125,IF(21&lt;=$A57,$L$124,IF(11&lt;=$A57,$L$123,IF(1&lt;=$A57,$L$122,0)))))))),0))*1.1,0)</f>
        <v>66888</v>
      </c>
      <c r="L57" s="95">
        <f t="shared" si="12"/>
        <v>10533</v>
      </c>
      <c r="M57" s="96">
        <f t="shared" si="13"/>
        <v>77421</v>
      </c>
      <c r="N57" s="97">
        <f t="shared" si="14"/>
        <v>4105</v>
      </c>
      <c r="O57" s="98">
        <f t="shared" si="15"/>
        <v>675</v>
      </c>
      <c r="P57" s="99">
        <f t="shared" si="16"/>
        <v>4780</v>
      </c>
      <c r="Q57" s="100">
        <f>ROUNDDOWN(($R$120+ROUNDDOWN(($A57*IF(501&lt;=$A57,$R$128,IF(101&lt;=$A57,$R$127,IF(51&lt;=$A57,$R$126,IF(31&lt;=$A57,$R$125,IF(21&lt;=$A57,$R$124,IF(11&lt;=$A57,$R$123,IF(1&lt;=$A57,$R$122,0)))))))),0))*1.1,0)</f>
        <v>70391</v>
      </c>
      <c r="R57" s="101">
        <f t="shared" si="17"/>
        <v>11088</v>
      </c>
      <c r="S57" s="102">
        <f t="shared" si="18"/>
        <v>81479</v>
      </c>
      <c r="T57" s="103">
        <f t="shared" si="19"/>
        <v>3503</v>
      </c>
      <c r="U57" s="104">
        <f t="shared" si="19"/>
        <v>555</v>
      </c>
      <c r="V57" s="105">
        <f t="shared" si="19"/>
        <v>4058</v>
      </c>
      <c r="W57" s="106">
        <f t="shared" si="20"/>
        <v>11713</v>
      </c>
      <c r="X57" s="86">
        <f t="shared" si="20"/>
        <v>1848</v>
      </c>
      <c r="Y57" s="87">
        <f t="shared" si="20"/>
        <v>13561</v>
      </c>
      <c r="Z57" s="107">
        <f t="shared" si="21"/>
        <v>1.199614847131804</v>
      </c>
      <c r="AA57" s="83">
        <f t="shared" si="21"/>
        <v>1.2</v>
      </c>
      <c r="AB57" s="83">
        <f t="shared" si="21"/>
        <v>1.1996672457964015</v>
      </c>
    </row>
    <row r="58" spans="1:28" s="57" customFormat="1" ht="18" customHeight="1" x14ac:dyDescent="0.25">
      <c r="A58" s="84">
        <v>53</v>
      </c>
      <c r="B58" s="85">
        <f>ROUNDDOWN(($C$120+ROUNDDOWN(($A58*IF(501&lt;=$A58,$C$128,IF(101&lt;=$A58,$C$127,IF(51&lt;=$A58,$C$126,IF(31&lt;=$A58,$C$125,IF(21&lt;=$A58,$C$124,IF(11&lt;=$A58,$C$123,IF(1&lt;=$A58,$C$122,0)))))))),0))*1.1,0)</f>
        <v>58867</v>
      </c>
      <c r="C58" s="106">
        <f t="shared" si="5"/>
        <v>9405</v>
      </c>
      <c r="D58" s="111">
        <f t="shared" si="6"/>
        <v>68272</v>
      </c>
      <c r="E58" s="88">
        <f>ROUNDDOWN(($F$120+ROUNDDOWN(($A58*IF(501&lt;=$A58,$F$128,IF(101&lt;=$A58,$F$127,IF(51&lt;=$A58,$F$126,IF(31&lt;=$A58,$F$125,IF(21&lt;=$A58,$F$124,IF(11&lt;=$A58,$F$123,IF(1&lt;=$A58,$F$122,0)))))))),0))*1.1,0)</f>
        <v>62986</v>
      </c>
      <c r="F58" s="89">
        <f t="shared" si="7"/>
        <v>10034</v>
      </c>
      <c r="G58" s="90">
        <f t="shared" si="8"/>
        <v>73020</v>
      </c>
      <c r="H58" s="91">
        <f t="shared" si="9"/>
        <v>4119</v>
      </c>
      <c r="I58" s="92">
        <f t="shared" si="10"/>
        <v>629</v>
      </c>
      <c r="J58" s="93">
        <f t="shared" si="11"/>
        <v>4748</v>
      </c>
      <c r="K58" s="94">
        <f>ROUNDDOWN(($L$120+ROUNDDOWN(($A58*IF(501&lt;=$A58,$L$128,IF(101&lt;=$A58,$L$127,IF(51&lt;=$A58,$L$126,IF(31&lt;=$A58,$L$125,IF(21&lt;=$A58,$L$124,IF(11&lt;=$A58,$L$123,IF(1&lt;=$A58,$L$122,0)))))))),0))*1.1,0)</f>
        <v>67104</v>
      </c>
      <c r="L58" s="95">
        <f t="shared" si="12"/>
        <v>10721</v>
      </c>
      <c r="M58" s="96">
        <f t="shared" si="13"/>
        <v>77825</v>
      </c>
      <c r="N58" s="97">
        <f t="shared" si="14"/>
        <v>4118</v>
      </c>
      <c r="O58" s="98">
        <f t="shared" si="15"/>
        <v>687</v>
      </c>
      <c r="P58" s="99">
        <f t="shared" si="16"/>
        <v>4805</v>
      </c>
      <c r="Q58" s="100">
        <f>ROUNDDOWN(($R$120+ROUNDDOWN(($A58*IF(501&lt;=$A58,$R$128,IF(101&lt;=$A58,$R$127,IF(51&lt;=$A58,$R$126,IF(31&lt;=$A58,$R$125,IF(21&lt;=$A58,$R$124,IF(11&lt;=$A58,$R$123,IF(1&lt;=$A58,$R$122,0)))))))),0))*1.1,0)</f>
        <v>70617</v>
      </c>
      <c r="R58" s="101">
        <f t="shared" si="17"/>
        <v>11286</v>
      </c>
      <c r="S58" s="102">
        <f t="shared" si="18"/>
        <v>81903</v>
      </c>
      <c r="T58" s="103">
        <f t="shared" si="19"/>
        <v>3513</v>
      </c>
      <c r="U58" s="104">
        <f t="shared" si="19"/>
        <v>565</v>
      </c>
      <c r="V58" s="105">
        <f t="shared" si="19"/>
        <v>4078</v>
      </c>
      <c r="W58" s="106">
        <f t="shared" si="20"/>
        <v>11750</v>
      </c>
      <c r="X58" s="86">
        <f t="shared" si="20"/>
        <v>1881</v>
      </c>
      <c r="Y58" s="87">
        <f t="shared" si="20"/>
        <v>13631</v>
      </c>
      <c r="Z58" s="107">
        <f t="shared" si="21"/>
        <v>1.1996024937571135</v>
      </c>
      <c r="AA58" s="83">
        <f t="shared" si="21"/>
        <v>1.2</v>
      </c>
      <c r="AB58" s="83">
        <f t="shared" si="21"/>
        <v>1.1996572533395828</v>
      </c>
    </row>
    <row r="59" spans="1:28" s="57" customFormat="1" ht="18" customHeight="1" x14ac:dyDescent="0.25">
      <c r="A59" s="84">
        <v>54</v>
      </c>
      <c r="B59" s="85">
        <f>ROUNDDOWN(($C$120+ROUNDDOWN(($A59*IF(501&lt;=$A59,$C$128,IF(101&lt;=$A59,$C$127,IF(51&lt;=$A59,$C$126,IF(31&lt;=$A59,$C$125,IF(21&lt;=$A59,$C$124,IF(11&lt;=$A59,$C$123,IF(1&lt;=$A59,$C$122,0)))))))),0))*1.1,0)</f>
        <v>59056</v>
      </c>
      <c r="C59" s="106">
        <f t="shared" si="5"/>
        <v>9570</v>
      </c>
      <c r="D59" s="111">
        <f t="shared" si="6"/>
        <v>68626</v>
      </c>
      <c r="E59" s="88">
        <f>ROUNDDOWN(($F$120+ROUNDDOWN(($A59*IF(501&lt;=$A59,$F$128,IF(101&lt;=$A59,$F$127,IF(51&lt;=$A59,$F$126,IF(31&lt;=$A59,$F$125,IF(21&lt;=$A59,$F$124,IF(11&lt;=$A59,$F$123,IF(1&lt;=$A59,$F$122,0)))))))),0))*1.1,0)</f>
        <v>63188</v>
      </c>
      <c r="F59" s="89">
        <f t="shared" si="7"/>
        <v>10210</v>
      </c>
      <c r="G59" s="90">
        <f t="shared" si="8"/>
        <v>73398</v>
      </c>
      <c r="H59" s="91">
        <f t="shared" si="9"/>
        <v>4132</v>
      </c>
      <c r="I59" s="92">
        <f t="shared" si="10"/>
        <v>640</v>
      </c>
      <c r="J59" s="93">
        <f t="shared" si="11"/>
        <v>4772</v>
      </c>
      <c r="K59" s="94">
        <f>ROUNDDOWN(($L$120+ROUNDDOWN(($A59*IF(501&lt;=$A59,$L$128,IF(101&lt;=$A59,$L$127,IF(51&lt;=$A59,$L$126,IF(31&lt;=$A59,$L$125,IF(21&lt;=$A59,$L$124,IF(11&lt;=$A59,$L$123,IF(1&lt;=$A59,$L$122,0)))))))),0))*1.1,0)</f>
        <v>67320</v>
      </c>
      <c r="L59" s="95">
        <f t="shared" si="12"/>
        <v>10909</v>
      </c>
      <c r="M59" s="96">
        <f t="shared" si="13"/>
        <v>78229</v>
      </c>
      <c r="N59" s="97">
        <f t="shared" si="14"/>
        <v>4132</v>
      </c>
      <c r="O59" s="98">
        <f t="shared" si="15"/>
        <v>699</v>
      </c>
      <c r="P59" s="99">
        <f t="shared" si="16"/>
        <v>4831</v>
      </c>
      <c r="Q59" s="100">
        <f>ROUNDDOWN(($R$120+ROUNDDOWN(($A59*IF(501&lt;=$A59,$R$128,IF(101&lt;=$A59,$R$127,IF(51&lt;=$A59,$R$126,IF(31&lt;=$A59,$R$125,IF(21&lt;=$A59,$R$124,IF(11&lt;=$A59,$R$123,IF(1&lt;=$A59,$R$122,0)))))))),0))*1.1,0)</f>
        <v>70844</v>
      </c>
      <c r="R59" s="101">
        <f t="shared" si="17"/>
        <v>11484</v>
      </c>
      <c r="S59" s="102">
        <f t="shared" si="18"/>
        <v>82328</v>
      </c>
      <c r="T59" s="103">
        <f t="shared" si="19"/>
        <v>3524</v>
      </c>
      <c r="U59" s="104">
        <f t="shared" si="19"/>
        <v>575</v>
      </c>
      <c r="V59" s="105">
        <f t="shared" si="19"/>
        <v>4099</v>
      </c>
      <c r="W59" s="106">
        <f t="shared" si="20"/>
        <v>11788</v>
      </c>
      <c r="X59" s="86">
        <f t="shared" si="20"/>
        <v>1914</v>
      </c>
      <c r="Y59" s="87">
        <f t="shared" si="20"/>
        <v>13702</v>
      </c>
      <c r="Z59" s="107">
        <f t="shared" si="21"/>
        <v>1.1996071525331888</v>
      </c>
      <c r="AA59" s="83">
        <f t="shared" si="21"/>
        <v>1.2</v>
      </c>
      <c r="AB59" s="83">
        <f t="shared" si="21"/>
        <v>1.1996619357094978</v>
      </c>
    </row>
    <row r="60" spans="1:28" s="57" customFormat="1" ht="18" customHeight="1" x14ac:dyDescent="0.25">
      <c r="A60" s="84">
        <v>55</v>
      </c>
      <c r="B60" s="85">
        <f>ROUNDDOWN(($C$120+ROUNDDOWN(($A60*IF(501&lt;=$A60,$C$128,IF(101&lt;=$A60,$C$127,IF(51&lt;=$A60,$C$126,IF(31&lt;=$A60,$C$125,IF(21&lt;=$A60,$C$124,IF(11&lt;=$A60,$C$123,IF(1&lt;=$A60,$C$122,0)))))))),0))*1.1,0)</f>
        <v>59246</v>
      </c>
      <c r="C60" s="106">
        <f t="shared" si="5"/>
        <v>9735</v>
      </c>
      <c r="D60" s="111">
        <f t="shared" si="6"/>
        <v>68981</v>
      </c>
      <c r="E60" s="88">
        <f>ROUNDDOWN(($F$120+ROUNDDOWN(($A60*IF(501&lt;=$A60,$F$128,IF(101&lt;=$A60,$F$127,IF(51&lt;=$A60,$F$126,IF(31&lt;=$A60,$F$125,IF(21&lt;=$A60,$F$124,IF(11&lt;=$A60,$F$123,IF(1&lt;=$A60,$F$122,0)))))))),0))*1.1,0)</f>
        <v>63390</v>
      </c>
      <c r="F60" s="89">
        <f t="shared" si="7"/>
        <v>10386</v>
      </c>
      <c r="G60" s="90">
        <f t="shared" si="8"/>
        <v>73776</v>
      </c>
      <c r="H60" s="91">
        <f t="shared" si="9"/>
        <v>4144</v>
      </c>
      <c r="I60" s="92">
        <f t="shared" si="10"/>
        <v>651</v>
      </c>
      <c r="J60" s="93">
        <f t="shared" si="11"/>
        <v>4795</v>
      </c>
      <c r="K60" s="94">
        <f>ROUNDDOWN(($L$120+ROUNDDOWN(($A60*IF(501&lt;=$A60,$L$128,IF(101&lt;=$A60,$L$127,IF(51&lt;=$A60,$L$126,IF(31&lt;=$A60,$L$125,IF(21&lt;=$A60,$L$124,IF(11&lt;=$A60,$L$123,IF(1&lt;=$A60,$L$122,0)))))))),0))*1.1,0)</f>
        <v>67535</v>
      </c>
      <c r="L60" s="95">
        <f t="shared" si="12"/>
        <v>11097</v>
      </c>
      <c r="M60" s="96">
        <f t="shared" si="13"/>
        <v>78632</v>
      </c>
      <c r="N60" s="97">
        <f t="shared" si="14"/>
        <v>4145</v>
      </c>
      <c r="O60" s="98">
        <f t="shared" si="15"/>
        <v>711</v>
      </c>
      <c r="P60" s="99">
        <f t="shared" si="16"/>
        <v>4856</v>
      </c>
      <c r="Q60" s="100">
        <f>ROUNDDOWN(($R$120+ROUNDDOWN(($A60*IF(501&lt;=$A60,$R$128,IF(101&lt;=$A60,$R$127,IF(51&lt;=$A60,$R$126,IF(31&lt;=$A60,$R$125,IF(21&lt;=$A60,$R$124,IF(11&lt;=$A60,$R$123,IF(1&lt;=$A60,$R$122,0)))))))),0))*1.1,0)</f>
        <v>71071</v>
      </c>
      <c r="R60" s="101">
        <f t="shared" si="17"/>
        <v>11682</v>
      </c>
      <c r="S60" s="102">
        <f t="shared" si="18"/>
        <v>82753</v>
      </c>
      <c r="T60" s="103">
        <f t="shared" si="19"/>
        <v>3536</v>
      </c>
      <c r="U60" s="104">
        <f t="shared" si="19"/>
        <v>585</v>
      </c>
      <c r="V60" s="105">
        <f t="shared" si="19"/>
        <v>4121</v>
      </c>
      <c r="W60" s="106">
        <f t="shared" si="20"/>
        <v>11825</v>
      </c>
      <c r="X60" s="86">
        <f t="shared" si="20"/>
        <v>1947</v>
      </c>
      <c r="Y60" s="87">
        <f t="shared" si="20"/>
        <v>13772</v>
      </c>
      <c r="Z60" s="107">
        <f t="shared" si="21"/>
        <v>1.1995915336056442</v>
      </c>
      <c r="AA60" s="83">
        <f t="shared" si="21"/>
        <v>1.2</v>
      </c>
      <c r="AB60" s="83">
        <f t="shared" si="21"/>
        <v>1.1996491787593686</v>
      </c>
    </row>
    <row r="61" spans="1:28" s="57" customFormat="1" ht="18" customHeight="1" x14ac:dyDescent="0.25">
      <c r="A61" s="84">
        <v>56</v>
      </c>
      <c r="B61" s="85">
        <f>ROUNDDOWN(($C$120+ROUNDDOWN(($A61*IF(501&lt;=$A61,$C$128,IF(101&lt;=$A61,$C$127,IF(51&lt;=$A61,$C$126,IF(31&lt;=$A61,$C$125,IF(21&lt;=$A61,$C$124,IF(11&lt;=$A61,$C$123,IF(1&lt;=$A61,$C$122,0)))))))),0))*1.1,0)</f>
        <v>59435</v>
      </c>
      <c r="C61" s="106">
        <f t="shared" si="5"/>
        <v>9900</v>
      </c>
      <c r="D61" s="111">
        <f t="shared" si="6"/>
        <v>69335</v>
      </c>
      <c r="E61" s="88">
        <f>ROUNDDOWN(($F$120+ROUNDDOWN(($A61*IF(501&lt;=$A61,$F$128,IF(101&lt;=$A61,$F$127,IF(51&lt;=$A61,$F$126,IF(31&lt;=$A61,$F$125,IF(21&lt;=$A61,$F$124,IF(11&lt;=$A61,$F$123,IF(1&lt;=$A61,$F$122,0)))))))),0))*1.1,0)</f>
        <v>63593</v>
      </c>
      <c r="F61" s="89">
        <f t="shared" si="7"/>
        <v>10562</v>
      </c>
      <c r="G61" s="90">
        <f t="shared" si="8"/>
        <v>74155</v>
      </c>
      <c r="H61" s="91">
        <f t="shared" si="9"/>
        <v>4158</v>
      </c>
      <c r="I61" s="92">
        <f t="shared" si="10"/>
        <v>662</v>
      </c>
      <c r="J61" s="93">
        <f t="shared" si="11"/>
        <v>4820</v>
      </c>
      <c r="K61" s="94">
        <f>ROUNDDOWN(($L$120+ROUNDDOWN(($A61*IF(501&lt;=$A61,$L$128,IF(101&lt;=$A61,$L$127,IF(51&lt;=$A61,$L$126,IF(31&lt;=$A61,$L$125,IF(21&lt;=$A61,$L$124,IF(11&lt;=$A61,$L$123,IF(1&lt;=$A61,$L$122,0)))))))),0))*1.1,0)</f>
        <v>67751</v>
      </c>
      <c r="L61" s="95">
        <f t="shared" si="12"/>
        <v>11286</v>
      </c>
      <c r="M61" s="96">
        <f t="shared" si="13"/>
        <v>79037</v>
      </c>
      <c r="N61" s="97">
        <f t="shared" si="14"/>
        <v>4158</v>
      </c>
      <c r="O61" s="98">
        <f t="shared" si="15"/>
        <v>724</v>
      </c>
      <c r="P61" s="99">
        <f t="shared" si="16"/>
        <v>4882</v>
      </c>
      <c r="Q61" s="100">
        <f>ROUNDDOWN(($R$120+ROUNDDOWN(($A61*IF(501&lt;=$A61,$R$128,IF(101&lt;=$A61,$R$127,IF(51&lt;=$A61,$R$126,IF(31&lt;=$A61,$R$125,IF(21&lt;=$A61,$R$124,IF(11&lt;=$A61,$R$123,IF(1&lt;=$A61,$R$122,0)))))))),0))*1.1,0)</f>
        <v>71297</v>
      </c>
      <c r="R61" s="101">
        <f t="shared" si="17"/>
        <v>11880</v>
      </c>
      <c r="S61" s="102">
        <f t="shared" si="18"/>
        <v>83177</v>
      </c>
      <c r="T61" s="103">
        <f t="shared" si="19"/>
        <v>3546</v>
      </c>
      <c r="U61" s="104">
        <f t="shared" si="19"/>
        <v>594</v>
      </c>
      <c r="V61" s="105">
        <f t="shared" si="19"/>
        <v>4140</v>
      </c>
      <c r="W61" s="106">
        <f t="shared" si="20"/>
        <v>11862</v>
      </c>
      <c r="X61" s="86">
        <f t="shared" si="20"/>
        <v>1980</v>
      </c>
      <c r="Y61" s="87">
        <f t="shared" si="20"/>
        <v>13842</v>
      </c>
      <c r="Z61" s="107">
        <f t="shared" si="21"/>
        <v>1.1995793724236561</v>
      </c>
      <c r="AA61" s="83">
        <f t="shared" si="21"/>
        <v>1.2</v>
      </c>
      <c r="AB61" s="83">
        <f t="shared" si="21"/>
        <v>1.1996394317444292</v>
      </c>
    </row>
    <row r="62" spans="1:28" s="57" customFormat="1" ht="18" customHeight="1" x14ac:dyDescent="0.25">
      <c r="A62" s="84">
        <v>57</v>
      </c>
      <c r="B62" s="85">
        <f>ROUNDDOWN(($C$120+ROUNDDOWN(($A62*IF(501&lt;=$A62,$C$128,IF(101&lt;=$A62,$C$127,IF(51&lt;=$A62,$C$126,IF(31&lt;=$A62,$C$125,IF(21&lt;=$A62,$C$124,IF(11&lt;=$A62,$C$123,IF(1&lt;=$A62,$C$122,0)))))))),0))*1.1,0)</f>
        <v>59624</v>
      </c>
      <c r="C62" s="106">
        <f t="shared" si="5"/>
        <v>10065</v>
      </c>
      <c r="D62" s="111">
        <f t="shared" si="6"/>
        <v>69689</v>
      </c>
      <c r="E62" s="88">
        <f>ROUNDDOWN(($F$120+ROUNDDOWN(($A62*IF(501&lt;=$A62,$F$128,IF(101&lt;=$A62,$F$127,IF(51&lt;=$A62,$F$126,IF(31&lt;=$A62,$F$125,IF(21&lt;=$A62,$F$124,IF(11&lt;=$A62,$F$123,IF(1&lt;=$A62,$F$122,0)))))))),0))*1.1,0)</f>
        <v>63795</v>
      </c>
      <c r="F62" s="89">
        <f t="shared" si="7"/>
        <v>10738</v>
      </c>
      <c r="G62" s="90">
        <f t="shared" si="8"/>
        <v>74533</v>
      </c>
      <c r="H62" s="91">
        <f t="shared" si="9"/>
        <v>4171</v>
      </c>
      <c r="I62" s="92">
        <f t="shared" si="10"/>
        <v>673</v>
      </c>
      <c r="J62" s="93">
        <f t="shared" si="11"/>
        <v>4844</v>
      </c>
      <c r="K62" s="94">
        <f>ROUNDDOWN(($L$120+ROUNDDOWN(($A62*IF(501&lt;=$A62,$L$128,IF(101&lt;=$A62,$L$127,IF(51&lt;=$A62,$L$126,IF(31&lt;=$A62,$L$125,IF(21&lt;=$A62,$L$124,IF(11&lt;=$A62,$L$123,IF(1&lt;=$A62,$L$122,0)))))))),0))*1.1,0)</f>
        <v>67966</v>
      </c>
      <c r="L62" s="95">
        <f t="shared" si="12"/>
        <v>11474</v>
      </c>
      <c r="M62" s="96">
        <f t="shared" si="13"/>
        <v>79440</v>
      </c>
      <c r="N62" s="97">
        <f t="shared" si="14"/>
        <v>4171</v>
      </c>
      <c r="O62" s="98">
        <f t="shared" si="15"/>
        <v>736</v>
      </c>
      <c r="P62" s="99">
        <f t="shared" si="16"/>
        <v>4907</v>
      </c>
      <c r="Q62" s="100">
        <f>ROUNDDOWN(($R$120+ROUNDDOWN(($A62*IF(501&lt;=$A62,$R$128,IF(101&lt;=$A62,$R$127,IF(51&lt;=$A62,$R$126,IF(31&lt;=$A62,$R$125,IF(21&lt;=$A62,$R$124,IF(11&lt;=$A62,$R$123,IF(1&lt;=$A62,$R$122,0)))))))),0))*1.1,0)</f>
        <v>71524</v>
      </c>
      <c r="R62" s="101">
        <f t="shared" si="17"/>
        <v>12078</v>
      </c>
      <c r="S62" s="102">
        <f t="shared" si="18"/>
        <v>83602</v>
      </c>
      <c r="T62" s="103">
        <f t="shared" si="19"/>
        <v>3558</v>
      </c>
      <c r="U62" s="104">
        <f t="shared" si="19"/>
        <v>604</v>
      </c>
      <c r="V62" s="105">
        <f t="shared" si="19"/>
        <v>4162</v>
      </c>
      <c r="W62" s="106">
        <f t="shared" si="20"/>
        <v>11900</v>
      </c>
      <c r="X62" s="86">
        <f t="shared" si="20"/>
        <v>2013</v>
      </c>
      <c r="Y62" s="87">
        <f t="shared" si="20"/>
        <v>13913</v>
      </c>
      <c r="Z62" s="107">
        <f t="shared" si="21"/>
        <v>1.1995840601100227</v>
      </c>
      <c r="AA62" s="83">
        <f t="shared" si="21"/>
        <v>1.2</v>
      </c>
      <c r="AB62" s="83">
        <f t="shared" si="21"/>
        <v>1.1996441332204508</v>
      </c>
    </row>
    <row r="63" spans="1:28" s="57" customFormat="1" ht="18" customHeight="1" x14ac:dyDescent="0.25">
      <c r="A63" s="84">
        <v>58</v>
      </c>
      <c r="B63" s="85">
        <f>ROUNDDOWN(($C$120+ROUNDDOWN(($A63*IF(501&lt;=$A63,$C$128,IF(101&lt;=$A63,$C$127,IF(51&lt;=$A63,$C$126,IF(31&lt;=$A63,$C$125,IF(21&lt;=$A63,$C$124,IF(11&lt;=$A63,$C$123,IF(1&lt;=$A63,$C$122,0)))))))),0))*1.1,0)</f>
        <v>59813</v>
      </c>
      <c r="C63" s="106">
        <f t="shared" si="5"/>
        <v>10230</v>
      </c>
      <c r="D63" s="111">
        <f t="shared" si="6"/>
        <v>70043</v>
      </c>
      <c r="E63" s="88">
        <f>ROUNDDOWN(($F$120+ROUNDDOWN(($A63*IF(501&lt;=$A63,$F$128,IF(101&lt;=$A63,$F$127,IF(51&lt;=$A63,$F$126,IF(31&lt;=$A63,$F$125,IF(21&lt;=$A63,$F$124,IF(11&lt;=$A63,$F$123,IF(1&lt;=$A63,$F$122,0)))))))),0))*1.1,0)</f>
        <v>63998</v>
      </c>
      <c r="F63" s="89">
        <f t="shared" si="7"/>
        <v>10914</v>
      </c>
      <c r="G63" s="90">
        <f t="shared" si="8"/>
        <v>74912</v>
      </c>
      <c r="H63" s="91">
        <f t="shared" si="9"/>
        <v>4185</v>
      </c>
      <c r="I63" s="92">
        <f t="shared" si="10"/>
        <v>684</v>
      </c>
      <c r="J63" s="93">
        <f t="shared" si="11"/>
        <v>4869</v>
      </c>
      <c r="K63" s="94">
        <f>ROUNDDOWN(($L$120+ROUNDDOWN(($A63*IF(501&lt;=$A63,$L$128,IF(101&lt;=$A63,$L$127,IF(51&lt;=$A63,$L$126,IF(31&lt;=$A63,$L$125,IF(21&lt;=$A63,$L$124,IF(11&lt;=$A63,$L$123,IF(1&lt;=$A63,$L$122,0)))))))),0))*1.1,0)</f>
        <v>68182</v>
      </c>
      <c r="L63" s="95">
        <f t="shared" si="12"/>
        <v>11662</v>
      </c>
      <c r="M63" s="96">
        <f t="shared" si="13"/>
        <v>79844</v>
      </c>
      <c r="N63" s="97">
        <f t="shared" si="14"/>
        <v>4184</v>
      </c>
      <c r="O63" s="98">
        <f t="shared" si="15"/>
        <v>748</v>
      </c>
      <c r="P63" s="99">
        <f t="shared" si="16"/>
        <v>4932</v>
      </c>
      <c r="Q63" s="100">
        <f>ROUNDDOWN(($R$120+ROUNDDOWN(($A63*IF(501&lt;=$A63,$R$128,IF(101&lt;=$A63,$R$127,IF(51&lt;=$A63,$R$126,IF(31&lt;=$A63,$R$125,IF(21&lt;=$A63,$R$124,IF(11&lt;=$A63,$R$123,IF(1&lt;=$A63,$R$122,0)))))))),0))*1.1,0)</f>
        <v>71750</v>
      </c>
      <c r="R63" s="101">
        <f t="shared" si="17"/>
        <v>12276</v>
      </c>
      <c r="S63" s="102">
        <f t="shared" si="18"/>
        <v>84026</v>
      </c>
      <c r="T63" s="103">
        <f t="shared" si="19"/>
        <v>3568</v>
      </c>
      <c r="U63" s="104">
        <f t="shared" si="19"/>
        <v>614</v>
      </c>
      <c r="V63" s="105">
        <f t="shared" si="19"/>
        <v>4182</v>
      </c>
      <c r="W63" s="106">
        <f t="shared" si="20"/>
        <v>11937</v>
      </c>
      <c r="X63" s="86">
        <f t="shared" si="20"/>
        <v>2046</v>
      </c>
      <c r="Y63" s="87">
        <f t="shared" si="20"/>
        <v>13983</v>
      </c>
      <c r="Z63" s="107">
        <f t="shared" si="21"/>
        <v>1.1995719993981242</v>
      </c>
      <c r="AA63" s="83">
        <f t="shared" si="21"/>
        <v>1.2</v>
      </c>
      <c r="AB63" s="83">
        <f t="shared" si="21"/>
        <v>1.1996345102294306</v>
      </c>
    </row>
    <row r="64" spans="1:28" s="57" customFormat="1" ht="18" customHeight="1" x14ac:dyDescent="0.25">
      <c r="A64" s="84">
        <v>59</v>
      </c>
      <c r="B64" s="85">
        <f>ROUNDDOWN(($C$120+ROUNDDOWN(($A64*IF(501&lt;=$A64,$C$128,IF(101&lt;=$A64,$C$127,IF(51&lt;=$A64,$C$126,IF(31&lt;=$A64,$C$125,IF(21&lt;=$A64,$C$124,IF(11&lt;=$A64,$C$123,IF(1&lt;=$A64,$C$122,0)))))))),0))*1.1,0)</f>
        <v>60002</v>
      </c>
      <c r="C64" s="106">
        <f t="shared" si="5"/>
        <v>10395</v>
      </c>
      <c r="D64" s="111">
        <f t="shared" si="6"/>
        <v>70397</v>
      </c>
      <c r="E64" s="88">
        <f>ROUNDDOWN(($F$120+ROUNDDOWN(($A64*IF(501&lt;=$A64,$F$128,IF(101&lt;=$A64,$F$127,IF(51&lt;=$A64,$F$126,IF(31&lt;=$A64,$F$125,IF(21&lt;=$A64,$F$124,IF(11&lt;=$A64,$F$123,IF(1&lt;=$A64,$F$122,0)))))))),0))*1.1,0)</f>
        <v>64200</v>
      </c>
      <c r="F64" s="89">
        <f t="shared" si="7"/>
        <v>11090</v>
      </c>
      <c r="G64" s="90">
        <f t="shared" si="8"/>
        <v>75290</v>
      </c>
      <c r="H64" s="91">
        <f t="shared" si="9"/>
        <v>4198</v>
      </c>
      <c r="I64" s="92">
        <f t="shared" si="10"/>
        <v>695</v>
      </c>
      <c r="J64" s="93">
        <f t="shared" si="11"/>
        <v>4893</v>
      </c>
      <c r="K64" s="94">
        <f>ROUNDDOWN(($L$120+ROUNDDOWN(($A64*IF(501&lt;=$A64,$L$128,IF(101&lt;=$A64,$L$127,IF(51&lt;=$A64,$L$126,IF(31&lt;=$A64,$L$125,IF(21&lt;=$A64,$L$124,IF(11&lt;=$A64,$L$123,IF(1&lt;=$A64,$L$122,0)))))))),0))*1.1,0)</f>
        <v>68398</v>
      </c>
      <c r="L64" s="95">
        <f t="shared" si="12"/>
        <v>11850</v>
      </c>
      <c r="M64" s="96">
        <f t="shared" si="13"/>
        <v>80248</v>
      </c>
      <c r="N64" s="97">
        <f t="shared" si="14"/>
        <v>4198</v>
      </c>
      <c r="O64" s="98">
        <f t="shared" si="15"/>
        <v>760</v>
      </c>
      <c r="P64" s="99">
        <f t="shared" si="16"/>
        <v>4958</v>
      </c>
      <c r="Q64" s="100">
        <f>ROUNDDOWN(($R$120+ROUNDDOWN(($A64*IF(501&lt;=$A64,$R$128,IF(101&lt;=$A64,$R$127,IF(51&lt;=$A64,$R$126,IF(31&lt;=$A64,$R$125,IF(21&lt;=$A64,$R$124,IF(11&lt;=$A64,$R$123,IF(1&lt;=$A64,$R$122,0)))))))),0))*1.1,0)</f>
        <v>71977</v>
      </c>
      <c r="R64" s="101">
        <f t="shared" si="17"/>
        <v>12474</v>
      </c>
      <c r="S64" s="102">
        <f t="shared" si="18"/>
        <v>84451</v>
      </c>
      <c r="T64" s="103">
        <f t="shared" si="19"/>
        <v>3579</v>
      </c>
      <c r="U64" s="104">
        <f t="shared" si="19"/>
        <v>624</v>
      </c>
      <c r="V64" s="105">
        <f t="shared" si="19"/>
        <v>4203</v>
      </c>
      <c r="W64" s="106">
        <f t="shared" si="20"/>
        <v>11975</v>
      </c>
      <c r="X64" s="86">
        <f t="shared" si="20"/>
        <v>2079</v>
      </c>
      <c r="Y64" s="87">
        <f t="shared" si="20"/>
        <v>14054</v>
      </c>
      <c r="Z64" s="107">
        <f t="shared" si="21"/>
        <v>1.1995766807773074</v>
      </c>
      <c r="AA64" s="83">
        <f t="shared" si="21"/>
        <v>1.2</v>
      </c>
      <c r="AB64" s="83">
        <f t="shared" si="21"/>
        <v>1.1996391891699931</v>
      </c>
    </row>
    <row r="65" spans="1:28" s="57" customFormat="1" ht="18" customHeight="1" x14ac:dyDescent="0.25">
      <c r="A65" s="84">
        <v>60</v>
      </c>
      <c r="B65" s="85">
        <f>ROUNDDOWN(($C$120+ROUNDDOWN(($A65*IF(501&lt;=$A65,$C$128,IF(101&lt;=$A65,$C$127,IF(51&lt;=$A65,$C$126,IF(31&lt;=$A65,$C$125,IF(21&lt;=$A65,$C$124,IF(11&lt;=$A65,$C$123,IF(1&lt;=$A65,$C$122,0)))))))),0))*1.1,0)</f>
        <v>60192</v>
      </c>
      <c r="C65" s="106">
        <f t="shared" si="5"/>
        <v>10560</v>
      </c>
      <c r="D65" s="111">
        <f t="shared" si="6"/>
        <v>70752</v>
      </c>
      <c r="E65" s="88">
        <f>ROUNDDOWN(($F$120+ROUNDDOWN(($A65*IF(501&lt;=$A65,$F$128,IF(101&lt;=$A65,$F$127,IF(51&lt;=$A65,$F$126,IF(31&lt;=$A65,$F$125,IF(21&lt;=$A65,$F$124,IF(11&lt;=$A65,$F$123,IF(1&lt;=$A65,$F$122,0)))))))),0))*1.1,0)</f>
        <v>64402</v>
      </c>
      <c r="F65" s="89">
        <f t="shared" si="7"/>
        <v>11266</v>
      </c>
      <c r="G65" s="90">
        <f t="shared" si="8"/>
        <v>75668</v>
      </c>
      <c r="H65" s="91">
        <f t="shared" si="9"/>
        <v>4210</v>
      </c>
      <c r="I65" s="92">
        <f t="shared" si="10"/>
        <v>706</v>
      </c>
      <c r="J65" s="93">
        <f t="shared" si="11"/>
        <v>4916</v>
      </c>
      <c r="K65" s="94">
        <f>ROUNDDOWN(($L$120+ROUNDDOWN(($A65*IF(501&lt;=$A65,$L$128,IF(101&lt;=$A65,$L$127,IF(51&lt;=$A65,$L$126,IF(31&lt;=$A65,$L$125,IF(21&lt;=$A65,$L$124,IF(11&lt;=$A65,$L$123,IF(1&lt;=$A65,$L$122,0)))))))),0))*1.1,0)</f>
        <v>68613</v>
      </c>
      <c r="L65" s="95">
        <f t="shared" si="12"/>
        <v>12038</v>
      </c>
      <c r="M65" s="96">
        <f t="shared" si="13"/>
        <v>80651</v>
      </c>
      <c r="N65" s="97">
        <f t="shared" si="14"/>
        <v>4211</v>
      </c>
      <c r="O65" s="98">
        <f t="shared" si="15"/>
        <v>772</v>
      </c>
      <c r="P65" s="99">
        <f t="shared" si="16"/>
        <v>4983</v>
      </c>
      <c r="Q65" s="100">
        <f>ROUNDDOWN(($R$120+ROUNDDOWN(($A65*IF(501&lt;=$A65,$R$128,IF(101&lt;=$A65,$R$127,IF(51&lt;=$A65,$R$126,IF(31&lt;=$A65,$R$125,IF(21&lt;=$A65,$R$124,IF(11&lt;=$A65,$R$123,IF(1&lt;=$A65,$R$122,0)))))))),0))*1.1,0)</f>
        <v>72204</v>
      </c>
      <c r="R65" s="101">
        <f t="shared" si="17"/>
        <v>12672</v>
      </c>
      <c r="S65" s="102">
        <f t="shared" si="18"/>
        <v>84876</v>
      </c>
      <c r="T65" s="103">
        <f t="shared" si="19"/>
        <v>3591</v>
      </c>
      <c r="U65" s="104">
        <f t="shared" si="19"/>
        <v>634</v>
      </c>
      <c r="V65" s="105">
        <f t="shared" si="19"/>
        <v>4225</v>
      </c>
      <c r="W65" s="106">
        <f t="shared" si="20"/>
        <v>12012</v>
      </c>
      <c r="X65" s="86">
        <f t="shared" si="20"/>
        <v>2112</v>
      </c>
      <c r="Y65" s="87">
        <f t="shared" si="20"/>
        <v>14124</v>
      </c>
      <c r="Z65" s="107">
        <f t="shared" si="21"/>
        <v>1.1995614035087718</v>
      </c>
      <c r="AA65" s="83">
        <f t="shared" si="21"/>
        <v>1.2</v>
      </c>
      <c r="AB65" s="83">
        <f t="shared" si="21"/>
        <v>1.1996268656716418</v>
      </c>
    </row>
    <row r="66" spans="1:28" s="57" customFormat="1" ht="18" customHeight="1" x14ac:dyDescent="0.25">
      <c r="A66" s="84">
        <v>61</v>
      </c>
      <c r="B66" s="85">
        <f>ROUNDDOWN(($C$120+ROUNDDOWN(($A66*IF(501&lt;=$A66,$C$128,IF(101&lt;=$A66,$C$127,IF(51&lt;=$A66,$C$126,IF(31&lt;=$A66,$C$125,IF(21&lt;=$A66,$C$124,IF(11&lt;=$A66,$C$123,IF(1&lt;=$A66,$C$122,0)))))))),0))*1.1,0)</f>
        <v>60381</v>
      </c>
      <c r="C66" s="106">
        <f t="shared" si="5"/>
        <v>10725</v>
      </c>
      <c r="D66" s="111">
        <f t="shared" si="6"/>
        <v>71106</v>
      </c>
      <c r="E66" s="88">
        <f>ROUNDDOWN(($F$120+ROUNDDOWN(($A66*IF(501&lt;=$A66,$F$128,IF(101&lt;=$A66,$F$127,IF(51&lt;=$A66,$F$126,IF(31&lt;=$A66,$F$125,IF(21&lt;=$A66,$F$124,IF(11&lt;=$A66,$F$123,IF(1&lt;=$A66,$F$122,0)))))))),0))*1.1,0)</f>
        <v>64605</v>
      </c>
      <c r="F66" s="89">
        <f t="shared" si="7"/>
        <v>11442</v>
      </c>
      <c r="G66" s="90">
        <f t="shared" si="8"/>
        <v>76047</v>
      </c>
      <c r="H66" s="91">
        <f t="shared" si="9"/>
        <v>4224</v>
      </c>
      <c r="I66" s="92">
        <f t="shared" si="10"/>
        <v>717</v>
      </c>
      <c r="J66" s="93">
        <f t="shared" si="11"/>
        <v>4941</v>
      </c>
      <c r="K66" s="94">
        <f>ROUNDDOWN(($L$120+ROUNDDOWN(($A66*IF(501&lt;=$A66,$L$128,IF(101&lt;=$A66,$L$127,IF(51&lt;=$A66,$L$126,IF(31&lt;=$A66,$L$125,IF(21&lt;=$A66,$L$124,IF(11&lt;=$A66,$L$123,IF(1&lt;=$A66,$L$122,0)))))))),0))*1.1,0)</f>
        <v>68829</v>
      </c>
      <c r="L66" s="95">
        <f t="shared" si="12"/>
        <v>12226</v>
      </c>
      <c r="M66" s="96">
        <f t="shared" si="13"/>
        <v>81055</v>
      </c>
      <c r="N66" s="97">
        <f t="shared" si="14"/>
        <v>4224</v>
      </c>
      <c r="O66" s="98">
        <f t="shared" si="15"/>
        <v>784</v>
      </c>
      <c r="P66" s="99">
        <f t="shared" si="16"/>
        <v>5008</v>
      </c>
      <c r="Q66" s="100">
        <f>ROUNDDOWN(($R$120+ROUNDDOWN(($A66*IF(501&lt;=$A66,$R$128,IF(101&lt;=$A66,$R$127,IF(51&lt;=$A66,$R$126,IF(31&lt;=$A66,$R$125,IF(21&lt;=$A66,$R$124,IF(11&lt;=$A66,$R$123,IF(1&lt;=$A66,$R$122,0)))))))),0))*1.1,0)</f>
        <v>72430</v>
      </c>
      <c r="R66" s="101">
        <f t="shared" si="17"/>
        <v>12870</v>
      </c>
      <c r="S66" s="102">
        <f t="shared" si="18"/>
        <v>85300</v>
      </c>
      <c r="T66" s="103">
        <f t="shared" si="19"/>
        <v>3601</v>
      </c>
      <c r="U66" s="104">
        <f t="shared" si="19"/>
        <v>644</v>
      </c>
      <c r="V66" s="105">
        <f t="shared" si="19"/>
        <v>4245</v>
      </c>
      <c r="W66" s="106">
        <f t="shared" si="20"/>
        <v>12049</v>
      </c>
      <c r="X66" s="86">
        <f t="shared" si="20"/>
        <v>2145</v>
      </c>
      <c r="Y66" s="87">
        <f t="shared" si="20"/>
        <v>14194</v>
      </c>
      <c r="Z66" s="107">
        <f t="shared" si="21"/>
        <v>1.1995495271691425</v>
      </c>
      <c r="AA66" s="83">
        <f t="shared" si="21"/>
        <v>1.2</v>
      </c>
      <c r="AB66" s="83">
        <f t="shared" si="21"/>
        <v>1.1996174725058364</v>
      </c>
    </row>
    <row r="67" spans="1:28" s="57" customFormat="1" ht="18" customHeight="1" x14ac:dyDescent="0.25">
      <c r="A67" s="84">
        <v>62</v>
      </c>
      <c r="B67" s="85">
        <f>ROUNDDOWN(($C$120+ROUNDDOWN(($A67*IF(501&lt;=$A67,$C$128,IF(101&lt;=$A67,$C$127,IF(51&lt;=$A67,$C$126,IF(31&lt;=$A67,$C$125,IF(21&lt;=$A67,$C$124,IF(11&lt;=$A67,$C$123,IF(1&lt;=$A67,$C$122,0)))))))),0))*1.1,0)</f>
        <v>60570</v>
      </c>
      <c r="C67" s="106">
        <f t="shared" si="5"/>
        <v>10890</v>
      </c>
      <c r="D67" s="111">
        <f t="shared" si="6"/>
        <v>71460</v>
      </c>
      <c r="E67" s="88">
        <f>ROUNDDOWN(($F$120+ROUNDDOWN(($A67*IF(501&lt;=$A67,$F$128,IF(101&lt;=$A67,$F$127,IF(51&lt;=$A67,$F$126,IF(31&lt;=$A67,$F$125,IF(21&lt;=$A67,$F$124,IF(11&lt;=$A67,$F$123,IF(1&lt;=$A67,$F$122,0)))))))),0))*1.1,0)</f>
        <v>64807</v>
      </c>
      <c r="F67" s="89">
        <f t="shared" si="7"/>
        <v>11618</v>
      </c>
      <c r="G67" s="90">
        <f t="shared" si="8"/>
        <v>76425</v>
      </c>
      <c r="H67" s="91">
        <f t="shared" si="9"/>
        <v>4237</v>
      </c>
      <c r="I67" s="92">
        <f t="shared" si="10"/>
        <v>728</v>
      </c>
      <c r="J67" s="93">
        <f t="shared" si="11"/>
        <v>4965</v>
      </c>
      <c r="K67" s="94">
        <f>ROUNDDOWN(($L$120+ROUNDDOWN(($A67*IF(501&lt;=$A67,$L$128,IF(101&lt;=$A67,$L$127,IF(51&lt;=$A67,$L$126,IF(31&lt;=$A67,$L$125,IF(21&lt;=$A67,$L$124,IF(11&lt;=$A67,$L$123,IF(1&lt;=$A67,$L$122,0)))))))),0))*1.1,0)</f>
        <v>69044</v>
      </c>
      <c r="L67" s="95">
        <f t="shared" si="12"/>
        <v>12414</v>
      </c>
      <c r="M67" s="96">
        <f t="shared" si="13"/>
        <v>81458</v>
      </c>
      <c r="N67" s="97">
        <f t="shared" si="14"/>
        <v>4237</v>
      </c>
      <c r="O67" s="98">
        <f t="shared" si="15"/>
        <v>796</v>
      </c>
      <c r="P67" s="99">
        <f t="shared" si="16"/>
        <v>5033</v>
      </c>
      <c r="Q67" s="100">
        <f>ROUNDDOWN(($R$120+ROUNDDOWN(($A67*IF(501&lt;=$A67,$R$128,IF(101&lt;=$A67,$R$127,IF(51&lt;=$A67,$R$126,IF(31&lt;=$A67,$R$125,IF(21&lt;=$A67,$R$124,IF(11&lt;=$A67,$R$123,IF(1&lt;=$A67,$R$122,0)))))))),0))*1.1,0)</f>
        <v>72657</v>
      </c>
      <c r="R67" s="101">
        <f t="shared" si="17"/>
        <v>13068</v>
      </c>
      <c r="S67" s="102">
        <f t="shared" si="18"/>
        <v>85725</v>
      </c>
      <c r="T67" s="103">
        <f t="shared" si="19"/>
        <v>3613</v>
      </c>
      <c r="U67" s="104">
        <f t="shared" si="19"/>
        <v>654</v>
      </c>
      <c r="V67" s="105">
        <f t="shared" si="19"/>
        <v>4267</v>
      </c>
      <c r="W67" s="106">
        <f t="shared" si="20"/>
        <v>12087</v>
      </c>
      <c r="X67" s="86">
        <f t="shared" si="20"/>
        <v>2178</v>
      </c>
      <c r="Y67" s="87">
        <f t="shared" si="20"/>
        <v>14265</v>
      </c>
      <c r="Z67" s="107">
        <f t="shared" si="21"/>
        <v>1.1995542347696879</v>
      </c>
      <c r="AA67" s="83">
        <f t="shared" si="21"/>
        <v>1.2</v>
      </c>
      <c r="AB67" s="83">
        <f t="shared" si="21"/>
        <v>1.1996221662468514</v>
      </c>
    </row>
    <row r="68" spans="1:28" s="57" customFormat="1" ht="18" customHeight="1" x14ac:dyDescent="0.25">
      <c r="A68" s="84">
        <v>63</v>
      </c>
      <c r="B68" s="85">
        <f>ROUNDDOWN(($C$120+ROUNDDOWN(($A68*IF(501&lt;=$A68,$C$128,IF(101&lt;=$A68,$C$127,IF(51&lt;=$A68,$C$126,IF(31&lt;=$A68,$C$125,IF(21&lt;=$A68,$C$124,IF(11&lt;=$A68,$C$123,IF(1&lt;=$A68,$C$122,0)))))))),0))*1.1,0)</f>
        <v>60759</v>
      </c>
      <c r="C68" s="106">
        <f t="shared" si="5"/>
        <v>11055</v>
      </c>
      <c r="D68" s="111">
        <f t="shared" si="6"/>
        <v>71814</v>
      </c>
      <c r="E68" s="88">
        <f>ROUNDDOWN(($F$120+ROUNDDOWN(($A68*IF(501&lt;=$A68,$F$128,IF(101&lt;=$A68,$F$127,IF(51&lt;=$A68,$F$126,IF(31&lt;=$A68,$F$125,IF(21&lt;=$A68,$F$124,IF(11&lt;=$A68,$F$123,IF(1&lt;=$A68,$F$122,0)))))))),0))*1.1,0)</f>
        <v>65010</v>
      </c>
      <c r="F68" s="89">
        <f t="shared" si="7"/>
        <v>11794</v>
      </c>
      <c r="G68" s="90">
        <f t="shared" si="8"/>
        <v>76804</v>
      </c>
      <c r="H68" s="91">
        <f t="shared" si="9"/>
        <v>4251</v>
      </c>
      <c r="I68" s="92">
        <f t="shared" si="10"/>
        <v>739</v>
      </c>
      <c r="J68" s="93">
        <f t="shared" si="11"/>
        <v>4990</v>
      </c>
      <c r="K68" s="94">
        <f>ROUNDDOWN(($L$120+ROUNDDOWN(($A68*IF(501&lt;=$A68,$L$128,IF(101&lt;=$A68,$L$127,IF(51&lt;=$A68,$L$126,IF(31&lt;=$A68,$L$125,IF(21&lt;=$A68,$L$124,IF(11&lt;=$A68,$L$123,IF(1&lt;=$A68,$L$122,0)))))))),0))*1.1,0)</f>
        <v>69260</v>
      </c>
      <c r="L68" s="95">
        <f t="shared" si="12"/>
        <v>12602</v>
      </c>
      <c r="M68" s="96">
        <f t="shared" si="13"/>
        <v>81862</v>
      </c>
      <c r="N68" s="97">
        <f t="shared" si="14"/>
        <v>4250</v>
      </c>
      <c r="O68" s="98">
        <f t="shared" si="15"/>
        <v>808</v>
      </c>
      <c r="P68" s="99">
        <f t="shared" si="16"/>
        <v>5058</v>
      </c>
      <c r="Q68" s="100">
        <f>ROUNDDOWN(($R$120+ROUNDDOWN(($A68*IF(501&lt;=$A68,$R$128,IF(101&lt;=$A68,$R$127,IF(51&lt;=$A68,$R$126,IF(31&lt;=$A68,$R$125,IF(21&lt;=$A68,$R$124,IF(11&lt;=$A68,$R$123,IF(1&lt;=$A68,$R$122,0)))))))),0))*1.1,0)</f>
        <v>72883</v>
      </c>
      <c r="R68" s="101">
        <f t="shared" si="17"/>
        <v>13266</v>
      </c>
      <c r="S68" s="102">
        <f t="shared" si="18"/>
        <v>86149</v>
      </c>
      <c r="T68" s="103">
        <f t="shared" si="19"/>
        <v>3623</v>
      </c>
      <c r="U68" s="104">
        <f t="shared" si="19"/>
        <v>664</v>
      </c>
      <c r="V68" s="105">
        <f t="shared" si="19"/>
        <v>4287</v>
      </c>
      <c r="W68" s="106">
        <f t="shared" si="20"/>
        <v>12124</v>
      </c>
      <c r="X68" s="86">
        <f t="shared" si="20"/>
        <v>2211</v>
      </c>
      <c r="Y68" s="87">
        <f t="shared" si="20"/>
        <v>14335</v>
      </c>
      <c r="Z68" s="107">
        <f t="shared" si="21"/>
        <v>1.1995424546157771</v>
      </c>
      <c r="AA68" s="83">
        <f t="shared" si="21"/>
        <v>1.2</v>
      </c>
      <c r="AB68" s="83">
        <f t="shared" si="21"/>
        <v>1.1996128888517559</v>
      </c>
    </row>
    <row r="69" spans="1:28" s="57" customFormat="1" ht="18" customHeight="1" x14ac:dyDescent="0.25">
      <c r="A69" s="84">
        <v>64</v>
      </c>
      <c r="B69" s="85">
        <f>ROUNDDOWN(($C$120+ROUNDDOWN(($A69*IF(501&lt;=$A69,$C$128,IF(101&lt;=$A69,$C$127,IF(51&lt;=$A69,$C$126,IF(31&lt;=$A69,$C$125,IF(21&lt;=$A69,$C$124,IF(11&lt;=$A69,$C$123,IF(1&lt;=$A69,$C$122,0)))))))),0))*1.1,0)</f>
        <v>60948</v>
      </c>
      <c r="C69" s="106">
        <f t="shared" ref="C69:C109" si="22">INT(ROUNDDOWN(IF($A69&lt;=0,0,IF($A69&lt;=10,$C$133,IF($A69&lt;=20,$C$134,IF($A69&lt;=30,$C$135,IF($A69&lt;=50,$C$136,IF($A69&lt;=100,$C$137,IF($A69&lt;=500,$C$138,IF($A69&gt;=501,$C$139,""))))))))*$A69+$C$132,0)*1.1)</f>
        <v>11220</v>
      </c>
      <c r="D69" s="111">
        <f t="shared" ref="D69:D109" si="23">B69+C69</f>
        <v>72168</v>
      </c>
      <c r="E69" s="88">
        <f>ROUNDDOWN(($F$120+ROUNDDOWN(($A69*IF(501&lt;=$A69,$F$128,IF(101&lt;=$A69,$F$127,IF(51&lt;=$A69,$F$126,IF(31&lt;=$A69,$F$125,IF(21&lt;=$A69,$F$124,IF(11&lt;=$A69,$F$123,IF(1&lt;=$A69,$F$122,0)))))))),0))*1.1,0)</f>
        <v>65212</v>
      </c>
      <c r="F69" s="89">
        <f t="shared" ref="F69:F109" si="24">INT(ROUNDDOWN(IF($A69&lt;=0,0,IF($A69&lt;=10,$F$133,IF($A69&lt;=20,$F$134,IF($A69&lt;=30,$F$135,IF($A69&lt;=50,$F$136,IF($A69&lt;=100,$F$137,IF($A69&lt;=500,$F$138,IF($A69&gt;=501,$F$139,""))))))))*$A69+$F$132,0)*1.1)</f>
        <v>11970</v>
      </c>
      <c r="G69" s="90">
        <f t="shared" ref="G69:G109" si="25">SUM(E69:F69)</f>
        <v>77182</v>
      </c>
      <c r="H69" s="91">
        <f t="shared" ref="H69:H109" si="26">E69-B69</f>
        <v>4264</v>
      </c>
      <c r="I69" s="92">
        <f t="shared" ref="I69:I109" si="27">F69-C69</f>
        <v>750</v>
      </c>
      <c r="J69" s="93">
        <f t="shared" ref="J69:J109" si="28">G69-D69</f>
        <v>5014</v>
      </c>
      <c r="K69" s="94">
        <f>ROUNDDOWN(($L$120+ROUNDDOWN(($A69*IF(501&lt;=$A69,$L$128,IF(101&lt;=$A69,$L$127,IF(51&lt;=$A69,$L$126,IF(31&lt;=$A69,$L$125,IF(21&lt;=$A69,$L$124,IF(11&lt;=$A69,$L$123,IF(1&lt;=$A69,$L$122,0)))))))),0))*1.1,0)</f>
        <v>69476</v>
      </c>
      <c r="L69" s="95">
        <f t="shared" ref="L69:L109" si="29">INT(ROUNDDOWN(IF($A69&lt;=0,0,IF($A69&lt;=10,$L$133,IF($A69&lt;=20,$L$134,IF($A69&lt;=30,$L$135,IF($A69&lt;=50,$L$136,IF($A69&lt;=100,$L$137,IF($A69&lt;=500,$L$138,IF($A69&gt;=501,$L$139,""))))))))*$A69+$L$132,0)*1.1)</f>
        <v>12790</v>
      </c>
      <c r="M69" s="96">
        <f t="shared" ref="M69:M109" si="30">SUM(K69:L69)</f>
        <v>82266</v>
      </c>
      <c r="N69" s="97">
        <f t="shared" ref="N69:N109" si="31">K69-E69</f>
        <v>4264</v>
      </c>
      <c r="O69" s="98">
        <f t="shared" ref="O69:O109" si="32">L69-F69</f>
        <v>820</v>
      </c>
      <c r="P69" s="99">
        <f t="shared" ref="P69:P109" si="33">M69-G69</f>
        <v>5084</v>
      </c>
      <c r="Q69" s="100">
        <f>ROUNDDOWN(($R$120+ROUNDDOWN(($A69*IF(501&lt;=$A69,$R$128,IF(101&lt;=$A69,$R$127,IF(51&lt;=$A69,$R$126,IF(31&lt;=$A69,$R$125,IF(21&lt;=$A69,$R$124,IF(11&lt;=$A69,$R$123,IF(1&lt;=$A69,$R$122,0)))))))),0))*1.1,0)</f>
        <v>73110</v>
      </c>
      <c r="R69" s="101">
        <f t="shared" ref="R69:R109" si="34">INT(ROUNDDOWN(IF($A69&lt;=0,0,IF($A69&lt;=10,$R$133,IF($A69&lt;=20,$R$134,IF($A69&lt;=30,$R$135,IF($A69&lt;=50,$R$136,IF($A69&lt;=100,$R$137,IF($A69&lt;=500,$R$138,IF($A69&gt;=501,$R$139,""))))))))*$A69+$R$132,0)*1.1)</f>
        <v>13464</v>
      </c>
      <c r="S69" s="102">
        <f t="shared" ref="S69:S109" si="35">SUM(Q69:R69)</f>
        <v>86574</v>
      </c>
      <c r="T69" s="103">
        <f t="shared" si="19"/>
        <v>3634</v>
      </c>
      <c r="U69" s="104">
        <f t="shared" si="19"/>
        <v>674</v>
      </c>
      <c r="V69" s="105">
        <f t="shared" si="19"/>
        <v>4308</v>
      </c>
      <c r="W69" s="106">
        <f t="shared" si="20"/>
        <v>12162</v>
      </c>
      <c r="X69" s="86">
        <f t="shared" si="20"/>
        <v>2244</v>
      </c>
      <c r="Y69" s="87">
        <f t="shared" si="20"/>
        <v>14406</v>
      </c>
      <c r="Z69" s="107">
        <f t="shared" si="21"/>
        <v>1.1995471549517622</v>
      </c>
      <c r="AA69" s="83">
        <f t="shared" si="21"/>
        <v>1.2</v>
      </c>
      <c r="AB69" s="83">
        <f t="shared" si="21"/>
        <v>1.1996175590289324</v>
      </c>
    </row>
    <row r="70" spans="1:28" s="57" customFormat="1" ht="18" customHeight="1" x14ac:dyDescent="0.25">
      <c r="A70" s="84">
        <v>65</v>
      </c>
      <c r="B70" s="85">
        <f>ROUNDDOWN(($C$120+ROUNDDOWN(($A70*IF(501&lt;=$A70,$C$128,IF(101&lt;=$A70,$C$127,IF(51&lt;=$A70,$C$126,IF(31&lt;=$A70,$C$125,IF(21&lt;=$A70,$C$124,IF(11&lt;=$A70,$C$123,IF(1&lt;=$A70,$C$122,0)))))))),0))*1.1,0)</f>
        <v>61138</v>
      </c>
      <c r="C70" s="106">
        <f t="shared" si="22"/>
        <v>11385</v>
      </c>
      <c r="D70" s="111">
        <f t="shared" si="23"/>
        <v>72523</v>
      </c>
      <c r="E70" s="88">
        <f>ROUNDDOWN(($F$120+ROUNDDOWN(($A70*IF(501&lt;=$A70,$F$128,IF(101&lt;=$A70,$F$127,IF(51&lt;=$A70,$F$126,IF(31&lt;=$A70,$F$125,IF(21&lt;=$A70,$F$124,IF(11&lt;=$A70,$F$123,IF(1&lt;=$A70,$F$122,0)))))))),0))*1.1,0)</f>
        <v>65414</v>
      </c>
      <c r="F70" s="89">
        <f t="shared" si="24"/>
        <v>12146</v>
      </c>
      <c r="G70" s="90">
        <f t="shared" si="25"/>
        <v>77560</v>
      </c>
      <c r="H70" s="91">
        <f t="shared" si="26"/>
        <v>4276</v>
      </c>
      <c r="I70" s="92">
        <f t="shared" si="27"/>
        <v>761</v>
      </c>
      <c r="J70" s="93">
        <f t="shared" si="28"/>
        <v>5037</v>
      </c>
      <c r="K70" s="94">
        <f>ROUNDDOWN(($L$120+ROUNDDOWN(($A70*IF(501&lt;=$A70,$L$128,IF(101&lt;=$A70,$L$127,IF(51&lt;=$A70,$L$126,IF(31&lt;=$A70,$L$125,IF(21&lt;=$A70,$L$124,IF(11&lt;=$A70,$L$123,IF(1&lt;=$A70,$L$122,0)))))))),0))*1.1,0)</f>
        <v>69691</v>
      </c>
      <c r="L70" s="95">
        <f t="shared" si="29"/>
        <v>12978</v>
      </c>
      <c r="M70" s="96">
        <f t="shared" si="30"/>
        <v>82669</v>
      </c>
      <c r="N70" s="97">
        <f t="shared" si="31"/>
        <v>4277</v>
      </c>
      <c r="O70" s="98">
        <f t="shared" si="32"/>
        <v>832</v>
      </c>
      <c r="P70" s="99">
        <f t="shared" si="33"/>
        <v>5109</v>
      </c>
      <c r="Q70" s="100">
        <f>ROUNDDOWN(($R$120+ROUNDDOWN(($A70*IF(501&lt;=$A70,$R$128,IF(101&lt;=$A70,$R$127,IF(51&lt;=$A70,$R$126,IF(31&lt;=$A70,$R$125,IF(21&lt;=$A70,$R$124,IF(11&lt;=$A70,$R$123,IF(1&lt;=$A70,$R$122,0)))))))),0))*1.1,0)</f>
        <v>73337</v>
      </c>
      <c r="R70" s="101">
        <f t="shared" si="34"/>
        <v>13662</v>
      </c>
      <c r="S70" s="102">
        <f t="shared" si="35"/>
        <v>86999</v>
      </c>
      <c r="T70" s="103">
        <f t="shared" si="19"/>
        <v>3646</v>
      </c>
      <c r="U70" s="104">
        <f t="shared" si="19"/>
        <v>684</v>
      </c>
      <c r="V70" s="105">
        <f t="shared" si="19"/>
        <v>4330</v>
      </c>
      <c r="W70" s="106">
        <f t="shared" ref="W70:Y109" si="36">Q70-B70</f>
        <v>12199</v>
      </c>
      <c r="X70" s="86">
        <f t="shared" si="36"/>
        <v>2277</v>
      </c>
      <c r="Y70" s="87">
        <f t="shared" si="36"/>
        <v>14476</v>
      </c>
      <c r="Z70" s="107">
        <f t="shared" ref="Z70:AB109" si="37">Q70/B70</f>
        <v>1.1995322058294351</v>
      </c>
      <c r="AA70" s="83">
        <f t="shared" si="37"/>
        <v>1.2</v>
      </c>
      <c r="AB70" s="83">
        <f t="shared" si="37"/>
        <v>1.1996056423479449</v>
      </c>
    </row>
    <row r="71" spans="1:28" s="57" customFormat="1" ht="18" customHeight="1" x14ac:dyDescent="0.25">
      <c r="A71" s="84">
        <v>66</v>
      </c>
      <c r="B71" s="85">
        <f>ROUNDDOWN(($C$120+ROUNDDOWN(($A71*IF(501&lt;=$A71,$C$128,IF(101&lt;=$A71,$C$127,IF(51&lt;=$A71,$C$126,IF(31&lt;=$A71,$C$125,IF(21&lt;=$A71,$C$124,IF(11&lt;=$A71,$C$123,IF(1&lt;=$A71,$C$122,0)))))))),0))*1.1,0)</f>
        <v>61327</v>
      </c>
      <c r="C71" s="106">
        <f t="shared" si="22"/>
        <v>11550</v>
      </c>
      <c r="D71" s="111">
        <f t="shared" si="23"/>
        <v>72877</v>
      </c>
      <c r="E71" s="88">
        <f>ROUNDDOWN(($F$120+ROUNDDOWN(($A71*IF(501&lt;=$A71,$F$128,IF(101&lt;=$A71,$F$127,IF(51&lt;=$A71,$F$126,IF(31&lt;=$A71,$F$125,IF(21&lt;=$A71,$F$124,IF(11&lt;=$A71,$F$123,IF(1&lt;=$A71,$F$122,0)))))))),0))*1.1,0)</f>
        <v>65617</v>
      </c>
      <c r="F71" s="89">
        <f t="shared" si="24"/>
        <v>12322</v>
      </c>
      <c r="G71" s="90">
        <f t="shared" si="25"/>
        <v>77939</v>
      </c>
      <c r="H71" s="91">
        <f t="shared" si="26"/>
        <v>4290</v>
      </c>
      <c r="I71" s="92">
        <f t="shared" si="27"/>
        <v>772</v>
      </c>
      <c r="J71" s="93">
        <f t="shared" si="28"/>
        <v>5062</v>
      </c>
      <c r="K71" s="94">
        <f>ROUNDDOWN(($L$120+ROUNDDOWN(($A71*IF(501&lt;=$A71,$L$128,IF(101&lt;=$A71,$L$127,IF(51&lt;=$A71,$L$126,IF(31&lt;=$A71,$L$125,IF(21&lt;=$A71,$L$124,IF(11&lt;=$A71,$L$123,IF(1&lt;=$A71,$L$122,0)))))))),0))*1.1,0)</f>
        <v>69907</v>
      </c>
      <c r="L71" s="95">
        <f t="shared" si="29"/>
        <v>13167</v>
      </c>
      <c r="M71" s="96">
        <f t="shared" si="30"/>
        <v>83074</v>
      </c>
      <c r="N71" s="97">
        <f t="shared" si="31"/>
        <v>4290</v>
      </c>
      <c r="O71" s="98">
        <f t="shared" si="32"/>
        <v>845</v>
      </c>
      <c r="P71" s="99">
        <f t="shared" si="33"/>
        <v>5135</v>
      </c>
      <c r="Q71" s="100">
        <f>ROUNDDOWN(($R$120+ROUNDDOWN(($A71*IF(501&lt;=$A71,$R$128,IF(101&lt;=$A71,$R$127,IF(51&lt;=$A71,$R$126,IF(31&lt;=$A71,$R$125,IF(21&lt;=$A71,$R$124,IF(11&lt;=$A71,$R$123,IF(1&lt;=$A71,$R$122,0)))))))),0))*1.1,0)</f>
        <v>73563</v>
      </c>
      <c r="R71" s="101">
        <f t="shared" si="34"/>
        <v>13860</v>
      </c>
      <c r="S71" s="102">
        <f t="shared" si="35"/>
        <v>87423</v>
      </c>
      <c r="T71" s="103">
        <f t="shared" si="19"/>
        <v>3656</v>
      </c>
      <c r="U71" s="104">
        <f t="shared" si="19"/>
        <v>693</v>
      </c>
      <c r="V71" s="105">
        <f t="shared" si="19"/>
        <v>4349</v>
      </c>
      <c r="W71" s="106">
        <f t="shared" si="36"/>
        <v>12236</v>
      </c>
      <c r="X71" s="86">
        <f t="shared" si="36"/>
        <v>2310</v>
      </c>
      <c r="Y71" s="87">
        <f t="shared" si="36"/>
        <v>14546</v>
      </c>
      <c r="Z71" s="107">
        <f t="shared" si="37"/>
        <v>1.199520602670928</v>
      </c>
      <c r="AA71" s="83">
        <f t="shared" si="37"/>
        <v>1.2</v>
      </c>
      <c r="AB71" s="83">
        <f t="shared" si="37"/>
        <v>1.1995965805398137</v>
      </c>
    </row>
    <row r="72" spans="1:28" s="57" customFormat="1" ht="18" customHeight="1" x14ac:dyDescent="0.25">
      <c r="A72" s="84">
        <v>67</v>
      </c>
      <c r="B72" s="85">
        <f>ROUNDDOWN(($C$120+ROUNDDOWN(($A72*IF(501&lt;=$A72,$C$128,IF(101&lt;=$A72,$C$127,IF(51&lt;=$A72,$C$126,IF(31&lt;=$A72,$C$125,IF(21&lt;=$A72,$C$124,IF(11&lt;=$A72,$C$123,IF(1&lt;=$A72,$C$122,0)))))))),0))*1.1,0)</f>
        <v>61516</v>
      </c>
      <c r="C72" s="106">
        <f t="shared" si="22"/>
        <v>11715</v>
      </c>
      <c r="D72" s="111">
        <f t="shared" si="23"/>
        <v>73231</v>
      </c>
      <c r="E72" s="88">
        <f>ROUNDDOWN(($F$120+ROUNDDOWN(($A72*IF(501&lt;=$A72,$F$128,IF(101&lt;=$A72,$F$127,IF(51&lt;=$A72,$F$126,IF(31&lt;=$A72,$F$125,IF(21&lt;=$A72,$F$124,IF(11&lt;=$A72,$F$123,IF(1&lt;=$A72,$F$122,0)))))))),0))*1.1,0)</f>
        <v>65819</v>
      </c>
      <c r="F72" s="89">
        <f t="shared" si="24"/>
        <v>12498</v>
      </c>
      <c r="G72" s="90">
        <f t="shared" si="25"/>
        <v>78317</v>
      </c>
      <c r="H72" s="91">
        <f t="shared" si="26"/>
        <v>4303</v>
      </c>
      <c r="I72" s="92">
        <f t="shared" si="27"/>
        <v>783</v>
      </c>
      <c r="J72" s="93">
        <f t="shared" si="28"/>
        <v>5086</v>
      </c>
      <c r="K72" s="94">
        <f>ROUNDDOWN(($L$120+ROUNDDOWN(($A72*IF(501&lt;=$A72,$L$128,IF(101&lt;=$A72,$L$127,IF(51&lt;=$A72,$L$126,IF(31&lt;=$A72,$L$125,IF(21&lt;=$A72,$L$124,IF(11&lt;=$A72,$L$123,IF(1&lt;=$A72,$L$122,0)))))))),0))*1.1,0)</f>
        <v>70122</v>
      </c>
      <c r="L72" s="95">
        <f t="shared" si="29"/>
        <v>13355</v>
      </c>
      <c r="M72" s="96">
        <f t="shared" si="30"/>
        <v>83477</v>
      </c>
      <c r="N72" s="97">
        <f t="shared" si="31"/>
        <v>4303</v>
      </c>
      <c r="O72" s="98">
        <f t="shared" si="32"/>
        <v>857</v>
      </c>
      <c r="P72" s="99">
        <f t="shared" si="33"/>
        <v>5160</v>
      </c>
      <c r="Q72" s="100">
        <f>ROUNDDOWN(($R$120+ROUNDDOWN(($A72*IF(501&lt;=$A72,$R$128,IF(101&lt;=$A72,$R$127,IF(51&lt;=$A72,$R$126,IF(31&lt;=$A72,$R$125,IF(21&lt;=$A72,$R$124,IF(11&lt;=$A72,$R$123,IF(1&lt;=$A72,$R$122,0)))))))),0))*1.1,0)</f>
        <v>73790</v>
      </c>
      <c r="R72" s="101">
        <f t="shared" si="34"/>
        <v>14058</v>
      </c>
      <c r="S72" s="102">
        <f t="shared" si="35"/>
        <v>87848</v>
      </c>
      <c r="T72" s="103">
        <f t="shared" si="19"/>
        <v>3668</v>
      </c>
      <c r="U72" s="104">
        <f t="shared" si="19"/>
        <v>703</v>
      </c>
      <c r="V72" s="105">
        <f t="shared" si="19"/>
        <v>4371</v>
      </c>
      <c r="W72" s="106">
        <f t="shared" si="36"/>
        <v>12274</v>
      </c>
      <c r="X72" s="86">
        <f t="shared" si="36"/>
        <v>2343</v>
      </c>
      <c r="Y72" s="87">
        <f t="shared" si="36"/>
        <v>14617</v>
      </c>
      <c r="Z72" s="107">
        <f t="shared" si="37"/>
        <v>1.1995253267442616</v>
      </c>
      <c r="AA72" s="83">
        <f t="shared" si="37"/>
        <v>1.2</v>
      </c>
      <c r="AB72" s="83">
        <f t="shared" si="37"/>
        <v>1.1996012617607297</v>
      </c>
    </row>
    <row r="73" spans="1:28" s="57" customFormat="1" ht="18" customHeight="1" x14ac:dyDescent="0.25">
      <c r="A73" s="84">
        <v>68</v>
      </c>
      <c r="B73" s="85">
        <f>ROUNDDOWN(($C$120+ROUNDDOWN(($A73*IF(501&lt;=$A73,$C$128,IF(101&lt;=$A73,$C$127,IF(51&lt;=$A73,$C$126,IF(31&lt;=$A73,$C$125,IF(21&lt;=$A73,$C$124,IF(11&lt;=$A73,$C$123,IF(1&lt;=$A73,$C$122,0)))))))),0))*1.1,0)</f>
        <v>61705</v>
      </c>
      <c r="C73" s="106">
        <f t="shared" si="22"/>
        <v>11880</v>
      </c>
      <c r="D73" s="111">
        <f t="shared" si="23"/>
        <v>73585</v>
      </c>
      <c r="E73" s="88">
        <f>ROUNDDOWN(($F$120+ROUNDDOWN(($A73*IF(501&lt;=$A73,$F$128,IF(101&lt;=$A73,$F$127,IF(51&lt;=$A73,$F$126,IF(31&lt;=$A73,$F$125,IF(21&lt;=$A73,$F$124,IF(11&lt;=$A73,$F$123,IF(1&lt;=$A73,$F$122,0)))))))),0))*1.1,0)</f>
        <v>66022</v>
      </c>
      <c r="F73" s="89">
        <f t="shared" si="24"/>
        <v>12674</v>
      </c>
      <c r="G73" s="90">
        <f t="shared" si="25"/>
        <v>78696</v>
      </c>
      <c r="H73" s="91">
        <f t="shared" si="26"/>
        <v>4317</v>
      </c>
      <c r="I73" s="92">
        <f t="shared" si="27"/>
        <v>794</v>
      </c>
      <c r="J73" s="93">
        <f t="shared" si="28"/>
        <v>5111</v>
      </c>
      <c r="K73" s="94">
        <f>ROUNDDOWN(($L$120+ROUNDDOWN(($A73*IF(501&lt;=$A73,$L$128,IF(101&lt;=$A73,$L$127,IF(51&lt;=$A73,$L$126,IF(31&lt;=$A73,$L$125,IF(21&lt;=$A73,$L$124,IF(11&lt;=$A73,$L$123,IF(1&lt;=$A73,$L$122,0)))))))),0))*1.1,0)</f>
        <v>70338</v>
      </c>
      <c r="L73" s="95">
        <f t="shared" si="29"/>
        <v>13543</v>
      </c>
      <c r="M73" s="96">
        <f t="shared" si="30"/>
        <v>83881</v>
      </c>
      <c r="N73" s="97">
        <f t="shared" si="31"/>
        <v>4316</v>
      </c>
      <c r="O73" s="98">
        <f t="shared" si="32"/>
        <v>869</v>
      </c>
      <c r="P73" s="99">
        <f t="shared" si="33"/>
        <v>5185</v>
      </c>
      <c r="Q73" s="100">
        <f>ROUNDDOWN(($R$120+ROUNDDOWN(($A73*IF(501&lt;=$A73,$R$128,IF(101&lt;=$A73,$R$127,IF(51&lt;=$A73,$R$126,IF(31&lt;=$A73,$R$125,IF(21&lt;=$A73,$R$124,IF(11&lt;=$A73,$R$123,IF(1&lt;=$A73,$R$122,0)))))))),0))*1.1,0)</f>
        <v>74016</v>
      </c>
      <c r="R73" s="101">
        <f t="shared" si="34"/>
        <v>14256</v>
      </c>
      <c r="S73" s="102">
        <f t="shared" si="35"/>
        <v>88272</v>
      </c>
      <c r="T73" s="103">
        <f t="shared" si="19"/>
        <v>3678</v>
      </c>
      <c r="U73" s="104">
        <f t="shared" si="19"/>
        <v>713</v>
      </c>
      <c r="V73" s="105">
        <f t="shared" si="19"/>
        <v>4391</v>
      </c>
      <c r="W73" s="106">
        <f t="shared" si="36"/>
        <v>12311</v>
      </c>
      <c r="X73" s="86">
        <f t="shared" si="36"/>
        <v>2376</v>
      </c>
      <c r="Y73" s="87">
        <f t="shared" si="36"/>
        <v>14687</v>
      </c>
      <c r="Z73" s="107">
        <f t="shared" si="37"/>
        <v>1.199513815736164</v>
      </c>
      <c r="AA73" s="83">
        <f t="shared" si="37"/>
        <v>1.2</v>
      </c>
      <c r="AB73" s="83">
        <f t="shared" si="37"/>
        <v>1.1995923082149895</v>
      </c>
    </row>
    <row r="74" spans="1:28" s="57" customFormat="1" ht="18" customHeight="1" x14ac:dyDescent="0.25">
      <c r="A74" s="84">
        <v>69</v>
      </c>
      <c r="B74" s="85">
        <f>ROUNDDOWN(($C$120+ROUNDDOWN(($A74*IF(501&lt;=$A74,$C$128,IF(101&lt;=$A74,$C$127,IF(51&lt;=$A74,$C$126,IF(31&lt;=$A74,$C$125,IF(21&lt;=$A74,$C$124,IF(11&lt;=$A74,$C$123,IF(1&lt;=$A74,$C$122,0)))))))),0))*1.1,0)</f>
        <v>61894</v>
      </c>
      <c r="C74" s="106">
        <f t="shared" si="22"/>
        <v>12045</v>
      </c>
      <c r="D74" s="111">
        <f t="shared" si="23"/>
        <v>73939</v>
      </c>
      <c r="E74" s="88">
        <f>ROUNDDOWN(($F$120+ROUNDDOWN(($A74*IF(501&lt;=$A74,$F$128,IF(101&lt;=$A74,$F$127,IF(51&lt;=$A74,$F$126,IF(31&lt;=$A74,$F$125,IF(21&lt;=$A74,$F$124,IF(11&lt;=$A74,$F$123,IF(1&lt;=$A74,$F$122,0)))))))),0))*1.1,0)</f>
        <v>66224</v>
      </c>
      <c r="F74" s="89">
        <f t="shared" si="24"/>
        <v>12850</v>
      </c>
      <c r="G74" s="90">
        <f t="shared" si="25"/>
        <v>79074</v>
      </c>
      <c r="H74" s="91">
        <f t="shared" si="26"/>
        <v>4330</v>
      </c>
      <c r="I74" s="92">
        <f t="shared" si="27"/>
        <v>805</v>
      </c>
      <c r="J74" s="93">
        <f t="shared" si="28"/>
        <v>5135</v>
      </c>
      <c r="K74" s="94">
        <f>ROUNDDOWN(($L$120+ROUNDDOWN(($A74*IF(501&lt;=$A74,$L$128,IF(101&lt;=$A74,$L$127,IF(51&lt;=$A74,$L$126,IF(31&lt;=$A74,$L$125,IF(21&lt;=$A74,$L$124,IF(11&lt;=$A74,$L$123,IF(1&lt;=$A74,$L$122,0)))))))),0))*1.1,0)</f>
        <v>70554</v>
      </c>
      <c r="L74" s="95">
        <f t="shared" si="29"/>
        <v>13731</v>
      </c>
      <c r="M74" s="96">
        <f t="shared" si="30"/>
        <v>84285</v>
      </c>
      <c r="N74" s="97">
        <f t="shared" si="31"/>
        <v>4330</v>
      </c>
      <c r="O74" s="98">
        <f t="shared" si="32"/>
        <v>881</v>
      </c>
      <c r="P74" s="99">
        <f t="shared" si="33"/>
        <v>5211</v>
      </c>
      <c r="Q74" s="100">
        <f>ROUNDDOWN(($R$120+ROUNDDOWN(($A74*IF(501&lt;=$A74,$R$128,IF(101&lt;=$A74,$R$127,IF(51&lt;=$A74,$R$126,IF(31&lt;=$A74,$R$125,IF(21&lt;=$A74,$R$124,IF(11&lt;=$A74,$R$123,IF(1&lt;=$A74,$R$122,0)))))))),0))*1.1,0)</f>
        <v>74243</v>
      </c>
      <c r="R74" s="101">
        <f t="shared" si="34"/>
        <v>14454</v>
      </c>
      <c r="S74" s="102">
        <f t="shared" si="35"/>
        <v>88697</v>
      </c>
      <c r="T74" s="103">
        <f t="shared" si="19"/>
        <v>3689</v>
      </c>
      <c r="U74" s="104">
        <f t="shared" si="19"/>
        <v>723</v>
      </c>
      <c r="V74" s="105">
        <f t="shared" si="19"/>
        <v>4412</v>
      </c>
      <c r="W74" s="106">
        <f t="shared" si="36"/>
        <v>12349</v>
      </c>
      <c r="X74" s="86">
        <f t="shared" si="36"/>
        <v>2409</v>
      </c>
      <c r="Y74" s="87">
        <f t="shared" si="36"/>
        <v>14758</v>
      </c>
      <c r="Z74" s="107">
        <f t="shared" si="37"/>
        <v>1.1995185316832002</v>
      </c>
      <c r="AA74" s="83">
        <f t="shared" si="37"/>
        <v>1.2</v>
      </c>
      <c r="AB74" s="83">
        <f t="shared" si="37"/>
        <v>1.1995969650657974</v>
      </c>
    </row>
    <row r="75" spans="1:28" s="57" customFormat="1" ht="18" customHeight="1" x14ac:dyDescent="0.25">
      <c r="A75" s="84">
        <v>70</v>
      </c>
      <c r="B75" s="85">
        <f>ROUNDDOWN(($C$120+ROUNDDOWN(($A75*IF(501&lt;=$A75,$C$128,IF(101&lt;=$A75,$C$127,IF(51&lt;=$A75,$C$126,IF(31&lt;=$A75,$C$125,IF(21&lt;=$A75,$C$124,IF(11&lt;=$A75,$C$123,IF(1&lt;=$A75,$C$122,0)))))))),0))*1.1,0)</f>
        <v>62084</v>
      </c>
      <c r="C75" s="106">
        <f t="shared" si="22"/>
        <v>12210</v>
      </c>
      <c r="D75" s="111">
        <f t="shared" si="23"/>
        <v>74294</v>
      </c>
      <c r="E75" s="88">
        <f>ROUNDDOWN(($F$120+ROUNDDOWN(($A75*IF(501&lt;=$A75,$F$128,IF(101&lt;=$A75,$F$127,IF(51&lt;=$A75,$F$126,IF(31&lt;=$A75,$F$125,IF(21&lt;=$A75,$F$124,IF(11&lt;=$A75,$F$123,IF(1&lt;=$A75,$F$122,0)))))))),0))*1.1,0)</f>
        <v>66426</v>
      </c>
      <c r="F75" s="89">
        <f t="shared" si="24"/>
        <v>13026</v>
      </c>
      <c r="G75" s="90">
        <f t="shared" si="25"/>
        <v>79452</v>
      </c>
      <c r="H75" s="91">
        <f t="shared" si="26"/>
        <v>4342</v>
      </c>
      <c r="I75" s="92">
        <f t="shared" si="27"/>
        <v>816</v>
      </c>
      <c r="J75" s="93">
        <f t="shared" si="28"/>
        <v>5158</v>
      </c>
      <c r="K75" s="94">
        <f>ROUNDDOWN(($L$120+ROUNDDOWN(($A75*IF(501&lt;=$A75,$L$128,IF(101&lt;=$A75,$L$127,IF(51&lt;=$A75,$L$126,IF(31&lt;=$A75,$L$125,IF(21&lt;=$A75,$L$124,IF(11&lt;=$A75,$L$123,IF(1&lt;=$A75,$L$122,0)))))))),0))*1.1,0)</f>
        <v>70769</v>
      </c>
      <c r="L75" s="95">
        <f t="shared" si="29"/>
        <v>13919</v>
      </c>
      <c r="M75" s="96">
        <f t="shared" si="30"/>
        <v>84688</v>
      </c>
      <c r="N75" s="97">
        <f t="shared" si="31"/>
        <v>4343</v>
      </c>
      <c r="O75" s="98">
        <f t="shared" si="32"/>
        <v>893</v>
      </c>
      <c r="P75" s="99">
        <f t="shared" si="33"/>
        <v>5236</v>
      </c>
      <c r="Q75" s="100">
        <f>ROUNDDOWN(($R$120+ROUNDDOWN(($A75*IF(501&lt;=$A75,$R$128,IF(101&lt;=$A75,$R$127,IF(51&lt;=$A75,$R$126,IF(31&lt;=$A75,$R$125,IF(21&lt;=$A75,$R$124,IF(11&lt;=$A75,$R$123,IF(1&lt;=$A75,$R$122,0)))))))),0))*1.1,0)</f>
        <v>74470</v>
      </c>
      <c r="R75" s="101">
        <f t="shared" si="34"/>
        <v>14652</v>
      </c>
      <c r="S75" s="102">
        <f t="shared" si="35"/>
        <v>89122</v>
      </c>
      <c r="T75" s="103">
        <f t="shared" si="19"/>
        <v>3701</v>
      </c>
      <c r="U75" s="104">
        <f t="shared" si="19"/>
        <v>733</v>
      </c>
      <c r="V75" s="105">
        <f t="shared" si="19"/>
        <v>4434</v>
      </c>
      <c r="W75" s="106">
        <f t="shared" si="36"/>
        <v>12386</v>
      </c>
      <c r="X75" s="86">
        <f t="shared" si="36"/>
        <v>2442</v>
      </c>
      <c r="Y75" s="87">
        <f t="shared" si="36"/>
        <v>14828</v>
      </c>
      <c r="Z75" s="107">
        <f t="shared" si="37"/>
        <v>1.1995038979447201</v>
      </c>
      <c r="AA75" s="83">
        <f t="shared" si="37"/>
        <v>1.2</v>
      </c>
      <c r="AB75" s="83">
        <f t="shared" si="37"/>
        <v>1.1995854308557892</v>
      </c>
    </row>
    <row r="76" spans="1:28" s="57" customFormat="1" ht="18" customHeight="1" x14ac:dyDescent="0.25">
      <c r="A76" s="84">
        <v>71</v>
      </c>
      <c r="B76" s="85">
        <f>ROUNDDOWN(($C$120+ROUNDDOWN(($A76*IF(501&lt;=$A76,$C$128,IF(101&lt;=$A76,$C$127,IF(51&lt;=$A76,$C$126,IF(31&lt;=$A76,$C$125,IF(21&lt;=$A76,$C$124,IF(11&lt;=$A76,$C$123,IF(1&lt;=$A76,$C$122,0)))))))),0))*1.1,0)</f>
        <v>62273</v>
      </c>
      <c r="C76" s="106">
        <f t="shared" si="22"/>
        <v>12375</v>
      </c>
      <c r="D76" s="111">
        <f t="shared" si="23"/>
        <v>74648</v>
      </c>
      <c r="E76" s="88">
        <f>ROUNDDOWN(($F$120+ROUNDDOWN(($A76*IF(501&lt;=$A76,$F$128,IF(101&lt;=$A76,$F$127,IF(51&lt;=$A76,$F$126,IF(31&lt;=$A76,$F$125,IF(21&lt;=$A76,$F$124,IF(11&lt;=$A76,$F$123,IF(1&lt;=$A76,$F$122,0)))))))),0))*1.1,0)</f>
        <v>66629</v>
      </c>
      <c r="F76" s="89">
        <f t="shared" si="24"/>
        <v>13202</v>
      </c>
      <c r="G76" s="90">
        <f t="shared" si="25"/>
        <v>79831</v>
      </c>
      <c r="H76" s="91">
        <f t="shared" si="26"/>
        <v>4356</v>
      </c>
      <c r="I76" s="92">
        <f t="shared" si="27"/>
        <v>827</v>
      </c>
      <c r="J76" s="93">
        <f t="shared" si="28"/>
        <v>5183</v>
      </c>
      <c r="K76" s="94">
        <f>ROUNDDOWN(($L$120+ROUNDDOWN(($A76*IF(501&lt;=$A76,$L$128,IF(101&lt;=$A76,$L$127,IF(51&lt;=$A76,$L$126,IF(31&lt;=$A76,$L$125,IF(21&lt;=$A76,$L$124,IF(11&lt;=$A76,$L$123,IF(1&lt;=$A76,$L$122,0)))))))),0))*1.1,0)</f>
        <v>70985</v>
      </c>
      <c r="L76" s="95">
        <f t="shared" si="29"/>
        <v>14107</v>
      </c>
      <c r="M76" s="96">
        <f t="shared" si="30"/>
        <v>85092</v>
      </c>
      <c r="N76" s="97">
        <f t="shared" si="31"/>
        <v>4356</v>
      </c>
      <c r="O76" s="98">
        <f t="shared" si="32"/>
        <v>905</v>
      </c>
      <c r="P76" s="99">
        <f t="shared" si="33"/>
        <v>5261</v>
      </c>
      <c r="Q76" s="100">
        <f>ROUNDDOWN(($R$120+ROUNDDOWN(($A76*IF(501&lt;=$A76,$R$128,IF(101&lt;=$A76,$R$127,IF(51&lt;=$A76,$R$126,IF(31&lt;=$A76,$R$125,IF(21&lt;=$A76,$R$124,IF(11&lt;=$A76,$R$123,IF(1&lt;=$A76,$R$122,0)))))))),0))*1.1,0)</f>
        <v>74696</v>
      </c>
      <c r="R76" s="101">
        <f t="shared" si="34"/>
        <v>14850</v>
      </c>
      <c r="S76" s="102">
        <f t="shared" si="35"/>
        <v>89546</v>
      </c>
      <c r="T76" s="103">
        <f t="shared" si="19"/>
        <v>3711</v>
      </c>
      <c r="U76" s="104">
        <f t="shared" si="19"/>
        <v>743</v>
      </c>
      <c r="V76" s="105">
        <f t="shared" si="19"/>
        <v>4454</v>
      </c>
      <c r="W76" s="106">
        <f t="shared" si="36"/>
        <v>12423</v>
      </c>
      <c r="X76" s="86">
        <f t="shared" si="36"/>
        <v>2475</v>
      </c>
      <c r="Y76" s="87">
        <f t="shared" si="36"/>
        <v>14898</v>
      </c>
      <c r="Z76" s="107">
        <f t="shared" si="37"/>
        <v>1.1994925569669037</v>
      </c>
      <c r="AA76" s="83">
        <f t="shared" si="37"/>
        <v>1.2</v>
      </c>
      <c r="AB76" s="83">
        <f t="shared" si="37"/>
        <v>1.1995766798842569</v>
      </c>
    </row>
    <row r="77" spans="1:28" s="57" customFormat="1" ht="18" customHeight="1" x14ac:dyDescent="0.25">
      <c r="A77" s="84">
        <v>72</v>
      </c>
      <c r="B77" s="85">
        <f>ROUNDDOWN(($C$120+ROUNDDOWN(($A77*IF(501&lt;=$A77,$C$128,IF(101&lt;=$A77,$C$127,IF(51&lt;=$A77,$C$126,IF(31&lt;=$A77,$C$125,IF(21&lt;=$A77,$C$124,IF(11&lt;=$A77,$C$123,IF(1&lt;=$A77,$C$122,0)))))))),0))*1.1,0)</f>
        <v>62462</v>
      </c>
      <c r="C77" s="106">
        <f t="shared" si="22"/>
        <v>12540</v>
      </c>
      <c r="D77" s="111">
        <f t="shared" si="23"/>
        <v>75002</v>
      </c>
      <c r="E77" s="88">
        <f>ROUNDDOWN(($F$120+ROUNDDOWN(($A77*IF(501&lt;=$A77,$F$128,IF(101&lt;=$A77,$F$127,IF(51&lt;=$A77,$F$126,IF(31&lt;=$A77,$F$125,IF(21&lt;=$A77,$F$124,IF(11&lt;=$A77,$F$123,IF(1&lt;=$A77,$F$122,0)))))))),0))*1.1,0)</f>
        <v>66831</v>
      </c>
      <c r="F77" s="89">
        <f t="shared" si="24"/>
        <v>13378</v>
      </c>
      <c r="G77" s="90">
        <f t="shared" si="25"/>
        <v>80209</v>
      </c>
      <c r="H77" s="91">
        <f t="shared" si="26"/>
        <v>4369</v>
      </c>
      <c r="I77" s="92">
        <f t="shared" si="27"/>
        <v>838</v>
      </c>
      <c r="J77" s="93">
        <f t="shared" si="28"/>
        <v>5207</v>
      </c>
      <c r="K77" s="94">
        <f>ROUNDDOWN(($L$120+ROUNDDOWN(($A77*IF(501&lt;=$A77,$L$128,IF(101&lt;=$A77,$L$127,IF(51&lt;=$A77,$L$126,IF(31&lt;=$A77,$L$125,IF(21&lt;=$A77,$L$124,IF(11&lt;=$A77,$L$123,IF(1&lt;=$A77,$L$122,0)))))))),0))*1.1,0)</f>
        <v>71200</v>
      </c>
      <c r="L77" s="95">
        <f t="shared" si="29"/>
        <v>14295</v>
      </c>
      <c r="M77" s="96">
        <f t="shared" si="30"/>
        <v>85495</v>
      </c>
      <c r="N77" s="97">
        <f t="shared" si="31"/>
        <v>4369</v>
      </c>
      <c r="O77" s="98">
        <f t="shared" si="32"/>
        <v>917</v>
      </c>
      <c r="P77" s="99">
        <f t="shared" si="33"/>
        <v>5286</v>
      </c>
      <c r="Q77" s="100">
        <f>ROUNDDOWN(($R$120+ROUNDDOWN(($A77*IF(501&lt;=$A77,$R$128,IF(101&lt;=$A77,$R$127,IF(51&lt;=$A77,$R$126,IF(31&lt;=$A77,$R$125,IF(21&lt;=$A77,$R$124,IF(11&lt;=$A77,$R$123,IF(1&lt;=$A77,$R$122,0)))))))),0))*1.1,0)</f>
        <v>74923</v>
      </c>
      <c r="R77" s="101">
        <f t="shared" si="34"/>
        <v>15048</v>
      </c>
      <c r="S77" s="102">
        <f t="shared" si="35"/>
        <v>89971</v>
      </c>
      <c r="T77" s="103">
        <f t="shared" si="19"/>
        <v>3723</v>
      </c>
      <c r="U77" s="104">
        <f t="shared" si="19"/>
        <v>753</v>
      </c>
      <c r="V77" s="105">
        <f t="shared" si="19"/>
        <v>4476</v>
      </c>
      <c r="W77" s="106">
        <f t="shared" si="36"/>
        <v>12461</v>
      </c>
      <c r="X77" s="86">
        <f t="shared" si="36"/>
        <v>2508</v>
      </c>
      <c r="Y77" s="87">
        <f t="shared" si="36"/>
        <v>14969</v>
      </c>
      <c r="Z77" s="107">
        <f t="shared" si="37"/>
        <v>1.1994972943549678</v>
      </c>
      <c r="AA77" s="83">
        <f t="shared" si="37"/>
        <v>1.2</v>
      </c>
      <c r="AB77" s="83">
        <f t="shared" si="37"/>
        <v>1.1995813444974801</v>
      </c>
    </row>
    <row r="78" spans="1:28" s="57" customFormat="1" ht="18" customHeight="1" x14ac:dyDescent="0.25">
      <c r="A78" s="84">
        <v>73</v>
      </c>
      <c r="B78" s="85">
        <f>ROUNDDOWN(($C$120+ROUNDDOWN(($A78*IF(501&lt;=$A78,$C$128,IF(101&lt;=$A78,$C$127,IF(51&lt;=$A78,$C$126,IF(31&lt;=$A78,$C$125,IF(21&lt;=$A78,$C$124,IF(11&lt;=$A78,$C$123,IF(1&lt;=$A78,$C$122,0)))))))),0))*1.1,0)</f>
        <v>62651</v>
      </c>
      <c r="C78" s="106">
        <f t="shared" si="22"/>
        <v>12705</v>
      </c>
      <c r="D78" s="111">
        <f t="shared" si="23"/>
        <v>75356</v>
      </c>
      <c r="E78" s="88">
        <f>ROUNDDOWN(($F$120+ROUNDDOWN(($A78*IF(501&lt;=$A78,$F$128,IF(101&lt;=$A78,$F$127,IF(51&lt;=$A78,$F$126,IF(31&lt;=$A78,$F$125,IF(21&lt;=$A78,$F$124,IF(11&lt;=$A78,$F$123,IF(1&lt;=$A78,$F$122,0)))))))),0))*1.1,0)</f>
        <v>67034</v>
      </c>
      <c r="F78" s="89">
        <f t="shared" si="24"/>
        <v>13554</v>
      </c>
      <c r="G78" s="90">
        <f t="shared" si="25"/>
        <v>80588</v>
      </c>
      <c r="H78" s="91">
        <f t="shared" si="26"/>
        <v>4383</v>
      </c>
      <c r="I78" s="92">
        <f t="shared" si="27"/>
        <v>849</v>
      </c>
      <c r="J78" s="93">
        <f t="shared" si="28"/>
        <v>5232</v>
      </c>
      <c r="K78" s="94">
        <f>ROUNDDOWN(($L$120+ROUNDDOWN(($A78*IF(501&lt;=$A78,$L$128,IF(101&lt;=$A78,$L$127,IF(51&lt;=$A78,$L$126,IF(31&lt;=$A78,$L$125,IF(21&lt;=$A78,$L$124,IF(11&lt;=$A78,$L$123,IF(1&lt;=$A78,$L$122,0)))))))),0))*1.1,0)</f>
        <v>71416</v>
      </c>
      <c r="L78" s="95">
        <f t="shared" si="29"/>
        <v>14483</v>
      </c>
      <c r="M78" s="96">
        <f t="shared" si="30"/>
        <v>85899</v>
      </c>
      <c r="N78" s="97">
        <f t="shared" si="31"/>
        <v>4382</v>
      </c>
      <c r="O78" s="98">
        <f t="shared" si="32"/>
        <v>929</v>
      </c>
      <c r="P78" s="99">
        <f t="shared" si="33"/>
        <v>5311</v>
      </c>
      <c r="Q78" s="100">
        <f>ROUNDDOWN(($R$120+ROUNDDOWN(($A78*IF(501&lt;=$A78,$R$128,IF(101&lt;=$A78,$R$127,IF(51&lt;=$A78,$R$126,IF(31&lt;=$A78,$R$125,IF(21&lt;=$A78,$R$124,IF(11&lt;=$A78,$R$123,IF(1&lt;=$A78,$R$122,0)))))))),0))*1.1,0)</f>
        <v>75149</v>
      </c>
      <c r="R78" s="101">
        <f t="shared" si="34"/>
        <v>15246</v>
      </c>
      <c r="S78" s="102">
        <f t="shared" si="35"/>
        <v>90395</v>
      </c>
      <c r="T78" s="103">
        <f t="shared" si="19"/>
        <v>3733</v>
      </c>
      <c r="U78" s="104">
        <f t="shared" si="19"/>
        <v>763</v>
      </c>
      <c r="V78" s="105">
        <f t="shared" si="19"/>
        <v>4496</v>
      </c>
      <c r="W78" s="106">
        <f t="shared" si="36"/>
        <v>12498</v>
      </c>
      <c r="X78" s="86">
        <f t="shared" si="36"/>
        <v>2541</v>
      </c>
      <c r="Y78" s="87">
        <f t="shared" si="36"/>
        <v>15039</v>
      </c>
      <c r="Z78" s="107">
        <f t="shared" si="37"/>
        <v>1.1994860417231967</v>
      </c>
      <c r="AA78" s="83">
        <f t="shared" si="37"/>
        <v>1.2</v>
      </c>
      <c r="AB78" s="83">
        <f t="shared" si="37"/>
        <v>1.199572694941345</v>
      </c>
    </row>
    <row r="79" spans="1:28" s="57" customFormat="1" ht="18" customHeight="1" x14ac:dyDescent="0.25">
      <c r="A79" s="84">
        <v>74</v>
      </c>
      <c r="B79" s="85">
        <f>ROUNDDOWN(($C$120+ROUNDDOWN(($A79*IF(501&lt;=$A79,$C$128,IF(101&lt;=$A79,$C$127,IF(51&lt;=$A79,$C$126,IF(31&lt;=$A79,$C$125,IF(21&lt;=$A79,$C$124,IF(11&lt;=$A79,$C$123,IF(1&lt;=$A79,$C$122,0)))))))),0))*1.1,0)</f>
        <v>62840</v>
      </c>
      <c r="C79" s="106">
        <f t="shared" si="22"/>
        <v>12870</v>
      </c>
      <c r="D79" s="111">
        <f t="shared" si="23"/>
        <v>75710</v>
      </c>
      <c r="E79" s="88">
        <f>ROUNDDOWN(($F$120+ROUNDDOWN(($A79*IF(501&lt;=$A79,$F$128,IF(101&lt;=$A79,$F$127,IF(51&lt;=$A79,$F$126,IF(31&lt;=$A79,$F$125,IF(21&lt;=$A79,$F$124,IF(11&lt;=$A79,$F$123,IF(1&lt;=$A79,$F$122,0)))))))),0))*1.1,0)</f>
        <v>67236</v>
      </c>
      <c r="F79" s="89">
        <f t="shared" si="24"/>
        <v>13730</v>
      </c>
      <c r="G79" s="90">
        <f t="shared" si="25"/>
        <v>80966</v>
      </c>
      <c r="H79" s="91">
        <f t="shared" si="26"/>
        <v>4396</v>
      </c>
      <c r="I79" s="92">
        <f t="shared" si="27"/>
        <v>860</v>
      </c>
      <c r="J79" s="93">
        <f t="shared" si="28"/>
        <v>5256</v>
      </c>
      <c r="K79" s="94">
        <f>ROUNDDOWN(($L$120+ROUNDDOWN(($A79*IF(501&lt;=$A79,$L$128,IF(101&lt;=$A79,$L$127,IF(51&lt;=$A79,$L$126,IF(31&lt;=$A79,$L$125,IF(21&lt;=$A79,$L$124,IF(11&lt;=$A79,$L$123,IF(1&lt;=$A79,$L$122,0)))))))),0))*1.1,0)</f>
        <v>71632</v>
      </c>
      <c r="L79" s="95">
        <f t="shared" si="29"/>
        <v>14671</v>
      </c>
      <c r="M79" s="96">
        <f t="shared" si="30"/>
        <v>86303</v>
      </c>
      <c r="N79" s="97">
        <f t="shared" si="31"/>
        <v>4396</v>
      </c>
      <c r="O79" s="98">
        <f t="shared" si="32"/>
        <v>941</v>
      </c>
      <c r="P79" s="99">
        <f t="shared" si="33"/>
        <v>5337</v>
      </c>
      <c r="Q79" s="100">
        <f>ROUNDDOWN(($R$120+ROUNDDOWN(($A79*IF(501&lt;=$A79,$R$128,IF(101&lt;=$A79,$R$127,IF(51&lt;=$A79,$R$126,IF(31&lt;=$A79,$R$125,IF(21&lt;=$A79,$R$124,IF(11&lt;=$A79,$R$123,IF(1&lt;=$A79,$R$122,0)))))))),0))*1.1,0)</f>
        <v>75376</v>
      </c>
      <c r="R79" s="101">
        <f t="shared" si="34"/>
        <v>15444</v>
      </c>
      <c r="S79" s="102">
        <f t="shared" si="35"/>
        <v>90820</v>
      </c>
      <c r="T79" s="103">
        <f t="shared" si="19"/>
        <v>3744</v>
      </c>
      <c r="U79" s="104">
        <f t="shared" si="19"/>
        <v>773</v>
      </c>
      <c r="V79" s="105">
        <f t="shared" si="19"/>
        <v>4517</v>
      </c>
      <c r="W79" s="106">
        <f t="shared" si="36"/>
        <v>12536</v>
      </c>
      <c r="X79" s="86">
        <f t="shared" si="36"/>
        <v>2574</v>
      </c>
      <c r="Y79" s="87">
        <f t="shared" si="36"/>
        <v>15110</v>
      </c>
      <c r="Z79" s="107">
        <f t="shared" si="37"/>
        <v>1.1994907702100572</v>
      </c>
      <c r="AA79" s="83">
        <f t="shared" si="37"/>
        <v>1.2</v>
      </c>
      <c r="AB79" s="83">
        <f t="shared" si="37"/>
        <v>1.1995773345661076</v>
      </c>
    </row>
    <row r="80" spans="1:28" s="57" customFormat="1" ht="18" customHeight="1" x14ac:dyDescent="0.25">
      <c r="A80" s="84">
        <v>75</v>
      </c>
      <c r="B80" s="85">
        <f>ROUNDDOWN(($C$120+ROUNDDOWN(($A80*IF(501&lt;=$A80,$C$128,IF(101&lt;=$A80,$C$127,IF(51&lt;=$A80,$C$126,IF(31&lt;=$A80,$C$125,IF(21&lt;=$A80,$C$124,IF(11&lt;=$A80,$C$123,IF(1&lt;=$A80,$C$122,0)))))))),0))*1.1,0)</f>
        <v>63030</v>
      </c>
      <c r="C80" s="106">
        <f t="shared" si="22"/>
        <v>13035</v>
      </c>
      <c r="D80" s="111">
        <f t="shared" si="23"/>
        <v>76065</v>
      </c>
      <c r="E80" s="88">
        <f>ROUNDDOWN(($F$120+ROUNDDOWN(($A80*IF(501&lt;=$A80,$F$128,IF(101&lt;=$A80,$F$127,IF(51&lt;=$A80,$F$126,IF(31&lt;=$A80,$F$125,IF(21&lt;=$A80,$F$124,IF(11&lt;=$A80,$F$123,IF(1&lt;=$A80,$F$122,0)))))))),0))*1.1,0)</f>
        <v>67438</v>
      </c>
      <c r="F80" s="89">
        <f t="shared" si="24"/>
        <v>13906</v>
      </c>
      <c r="G80" s="90">
        <f t="shared" si="25"/>
        <v>81344</v>
      </c>
      <c r="H80" s="91">
        <f t="shared" si="26"/>
        <v>4408</v>
      </c>
      <c r="I80" s="92">
        <f t="shared" si="27"/>
        <v>871</v>
      </c>
      <c r="J80" s="93">
        <f t="shared" si="28"/>
        <v>5279</v>
      </c>
      <c r="K80" s="94">
        <f>ROUNDDOWN(($L$120+ROUNDDOWN(($A80*IF(501&lt;=$A80,$L$128,IF(101&lt;=$A80,$L$127,IF(51&lt;=$A80,$L$126,IF(31&lt;=$A80,$L$125,IF(21&lt;=$A80,$L$124,IF(11&lt;=$A80,$L$123,IF(1&lt;=$A80,$L$122,0)))))))),0))*1.1,0)</f>
        <v>71847</v>
      </c>
      <c r="L80" s="95">
        <f t="shared" si="29"/>
        <v>14859</v>
      </c>
      <c r="M80" s="96">
        <f t="shared" si="30"/>
        <v>86706</v>
      </c>
      <c r="N80" s="97">
        <f t="shared" si="31"/>
        <v>4409</v>
      </c>
      <c r="O80" s="98">
        <f t="shared" si="32"/>
        <v>953</v>
      </c>
      <c r="P80" s="99">
        <f t="shared" si="33"/>
        <v>5362</v>
      </c>
      <c r="Q80" s="100">
        <f>ROUNDDOWN(($R$120+ROUNDDOWN(($A80*IF(501&lt;=$A80,$R$128,IF(101&lt;=$A80,$R$127,IF(51&lt;=$A80,$R$126,IF(31&lt;=$A80,$R$125,IF(21&lt;=$A80,$R$124,IF(11&lt;=$A80,$R$123,IF(1&lt;=$A80,$R$122,0)))))))),0))*1.1,0)</f>
        <v>75603</v>
      </c>
      <c r="R80" s="101">
        <f t="shared" si="34"/>
        <v>15642</v>
      </c>
      <c r="S80" s="102">
        <f t="shared" si="35"/>
        <v>91245</v>
      </c>
      <c r="T80" s="103">
        <f t="shared" si="19"/>
        <v>3756</v>
      </c>
      <c r="U80" s="104">
        <f t="shared" si="19"/>
        <v>783</v>
      </c>
      <c r="V80" s="105">
        <f t="shared" si="19"/>
        <v>4539</v>
      </c>
      <c r="W80" s="106">
        <f t="shared" si="36"/>
        <v>12573</v>
      </c>
      <c r="X80" s="86">
        <f t="shared" si="36"/>
        <v>2607</v>
      </c>
      <c r="Y80" s="87">
        <f t="shared" si="36"/>
        <v>15180</v>
      </c>
      <c r="Z80" s="107">
        <f t="shared" si="37"/>
        <v>1.1994764397905759</v>
      </c>
      <c r="AA80" s="83">
        <f t="shared" si="37"/>
        <v>1.2</v>
      </c>
      <c r="AB80" s="83">
        <f t="shared" si="37"/>
        <v>1.1995661605206074</v>
      </c>
    </row>
    <row r="81" spans="1:28" s="57" customFormat="1" ht="18" customHeight="1" x14ac:dyDescent="0.25">
      <c r="A81" s="84">
        <v>76</v>
      </c>
      <c r="B81" s="85">
        <f>ROUNDDOWN(($C$120+ROUNDDOWN(($A81*IF(501&lt;=$A81,$C$128,IF(101&lt;=$A81,$C$127,IF(51&lt;=$A81,$C$126,IF(31&lt;=$A81,$C$125,IF(21&lt;=$A81,$C$124,IF(11&lt;=$A81,$C$123,IF(1&lt;=$A81,$C$122,0)))))))),0))*1.1,0)</f>
        <v>63219</v>
      </c>
      <c r="C81" s="106">
        <f t="shared" si="22"/>
        <v>13200</v>
      </c>
      <c r="D81" s="111">
        <f t="shared" si="23"/>
        <v>76419</v>
      </c>
      <c r="E81" s="88">
        <f>ROUNDDOWN(($F$120+ROUNDDOWN(($A81*IF(501&lt;=$A81,$F$128,IF(101&lt;=$A81,$F$127,IF(51&lt;=$A81,$F$126,IF(31&lt;=$A81,$F$125,IF(21&lt;=$A81,$F$124,IF(11&lt;=$A81,$F$123,IF(1&lt;=$A81,$F$122,0)))))))),0))*1.1,0)</f>
        <v>67641</v>
      </c>
      <c r="F81" s="89">
        <f t="shared" si="24"/>
        <v>14082</v>
      </c>
      <c r="G81" s="90">
        <f t="shared" si="25"/>
        <v>81723</v>
      </c>
      <c r="H81" s="91">
        <f t="shared" si="26"/>
        <v>4422</v>
      </c>
      <c r="I81" s="92">
        <f t="shared" si="27"/>
        <v>882</v>
      </c>
      <c r="J81" s="93">
        <f t="shared" si="28"/>
        <v>5304</v>
      </c>
      <c r="K81" s="94">
        <f>ROUNDDOWN(($L$120+ROUNDDOWN(($A81*IF(501&lt;=$A81,$L$128,IF(101&lt;=$A81,$L$127,IF(51&lt;=$A81,$L$126,IF(31&lt;=$A81,$L$125,IF(21&lt;=$A81,$L$124,IF(11&lt;=$A81,$L$123,IF(1&lt;=$A81,$L$122,0)))))))),0))*1.1,0)</f>
        <v>72063</v>
      </c>
      <c r="L81" s="95">
        <f t="shared" si="29"/>
        <v>15048</v>
      </c>
      <c r="M81" s="96">
        <f t="shared" si="30"/>
        <v>87111</v>
      </c>
      <c r="N81" s="97">
        <f t="shared" si="31"/>
        <v>4422</v>
      </c>
      <c r="O81" s="98">
        <f t="shared" si="32"/>
        <v>966</v>
      </c>
      <c r="P81" s="99">
        <f t="shared" si="33"/>
        <v>5388</v>
      </c>
      <c r="Q81" s="100">
        <f>ROUNDDOWN(($R$120+ROUNDDOWN(($A81*IF(501&lt;=$A81,$R$128,IF(101&lt;=$A81,$R$127,IF(51&lt;=$A81,$R$126,IF(31&lt;=$A81,$R$125,IF(21&lt;=$A81,$R$124,IF(11&lt;=$A81,$R$123,IF(1&lt;=$A81,$R$122,0)))))))),0))*1.1,0)</f>
        <v>75829</v>
      </c>
      <c r="R81" s="101">
        <f t="shared" si="34"/>
        <v>15840</v>
      </c>
      <c r="S81" s="102">
        <f t="shared" si="35"/>
        <v>91669</v>
      </c>
      <c r="T81" s="103">
        <f t="shared" si="19"/>
        <v>3766</v>
      </c>
      <c r="U81" s="104">
        <f t="shared" si="19"/>
        <v>792</v>
      </c>
      <c r="V81" s="105">
        <f t="shared" si="19"/>
        <v>4558</v>
      </c>
      <c r="W81" s="106">
        <f t="shared" si="36"/>
        <v>12610</v>
      </c>
      <c r="X81" s="86">
        <f t="shared" si="36"/>
        <v>2640</v>
      </c>
      <c r="Y81" s="87">
        <f t="shared" si="36"/>
        <v>15250</v>
      </c>
      <c r="Z81" s="107">
        <f t="shared" si="37"/>
        <v>1.1994653506066215</v>
      </c>
      <c r="AA81" s="83">
        <f t="shared" si="37"/>
        <v>1.2</v>
      </c>
      <c r="AB81" s="83">
        <f t="shared" si="37"/>
        <v>1.1995577016187073</v>
      </c>
    </row>
    <row r="82" spans="1:28" s="57" customFormat="1" ht="18" customHeight="1" x14ac:dyDescent="0.25">
      <c r="A82" s="84">
        <v>77</v>
      </c>
      <c r="B82" s="85">
        <f>ROUNDDOWN(($C$120+ROUNDDOWN(($A82*IF(501&lt;=$A82,$C$128,IF(101&lt;=$A82,$C$127,IF(51&lt;=$A82,$C$126,IF(31&lt;=$A82,$C$125,IF(21&lt;=$A82,$C$124,IF(11&lt;=$A82,$C$123,IF(1&lt;=$A82,$C$122,0)))))))),0))*1.1,0)</f>
        <v>63408</v>
      </c>
      <c r="C82" s="106">
        <f t="shared" si="22"/>
        <v>13365</v>
      </c>
      <c r="D82" s="111">
        <f t="shared" si="23"/>
        <v>76773</v>
      </c>
      <c r="E82" s="88">
        <f>ROUNDDOWN(($F$120+ROUNDDOWN(($A82*IF(501&lt;=$A82,$F$128,IF(101&lt;=$A82,$F$127,IF(51&lt;=$A82,$F$126,IF(31&lt;=$A82,$F$125,IF(21&lt;=$A82,$F$124,IF(11&lt;=$A82,$F$123,IF(1&lt;=$A82,$F$122,0)))))))),0))*1.1,0)</f>
        <v>67843</v>
      </c>
      <c r="F82" s="89">
        <f t="shared" si="24"/>
        <v>14258</v>
      </c>
      <c r="G82" s="90">
        <f t="shared" si="25"/>
        <v>82101</v>
      </c>
      <c r="H82" s="91">
        <f t="shared" si="26"/>
        <v>4435</v>
      </c>
      <c r="I82" s="92">
        <f t="shared" si="27"/>
        <v>893</v>
      </c>
      <c r="J82" s="93">
        <f t="shared" si="28"/>
        <v>5328</v>
      </c>
      <c r="K82" s="94">
        <f>ROUNDDOWN(($L$120+ROUNDDOWN(($A82*IF(501&lt;=$A82,$L$128,IF(101&lt;=$A82,$L$127,IF(51&lt;=$A82,$L$126,IF(31&lt;=$A82,$L$125,IF(21&lt;=$A82,$L$124,IF(11&lt;=$A82,$L$123,IF(1&lt;=$A82,$L$122,0)))))))),0))*1.1,0)</f>
        <v>72278</v>
      </c>
      <c r="L82" s="95">
        <f t="shared" si="29"/>
        <v>15236</v>
      </c>
      <c r="M82" s="96">
        <f t="shared" si="30"/>
        <v>87514</v>
      </c>
      <c r="N82" s="97">
        <f t="shared" si="31"/>
        <v>4435</v>
      </c>
      <c r="O82" s="98">
        <f t="shared" si="32"/>
        <v>978</v>
      </c>
      <c r="P82" s="99">
        <f t="shared" si="33"/>
        <v>5413</v>
      </c>
      <c r="Q82" s="100">
        <f>ROUNDDOWN(($R$120+ROUNDDOWN(($A82*IF(501&lt;=$A82,$R$128,IF(101&lt;=$A82,$R$127,IF(51&lt;=$A82,$R$126,IF(31&lt;=$A82,$R$125,IF(21&lt;=$A82,$R$124,IF(11&lt;=$A82,$R$123,IF(1&lt;=$A82,$R$122,0)))))))),0))*1.1,0)</f>
        <v>76056</v>
      </c>
      <c r="R82" s="101">
        <f t="shared" si="34"/>
        <v>16038</v>
      </c>
      <c r="S82" s="102">
        <f t="shared" si="35"/>
        <v>92094</v>
      </c>
      <c r="T82" s="103">
        <f t="shared" si="19"/>
        <v>3778</v>
      </c>
      <c r="U82" s="104">
        <f t="shared" si="19"/>
        <v>802</v>
      </c>
      <c r="V82" s="105">
        <f t="shared" si="19"/>
        <v>4580</v>
      </c>
      <c r="W82" s="106">
        <f t="shared" si="36"/>
        <v>12648</v>
      </c>
      <c r="X82" s="86">
        <f t="shared" si="36"/>
        <v>2673</v>
      </c>
      <c r="Y82" s="87">
        <f t="shared" si="36"/>
        <v>15321</v>
      </c>
      <c r="Z82" s="107">
        <f t="shared" si="37"/>
        <v>1.1994700984102953</v>
      </c>
      <c r="AA82" s="83">
        <f t="shared" si="37"/>
        <v>1.2</v>
      </c>
      <c r="AB82" s="83">
        <f t="shared" si="37"/>
        <v>1.1995623461373139</v>
      </c>
    </row>
    <row r="83" spans="1:28" s="57" customFormat="1" ht="18" customHeight="1" x14ac:dyDescent="0.25">
      <c r="A83" s="84">
        <v>78</v>
      </c>
      <c r="B83" s="85">
        <f>ROUNDDOWN(($C$120+ROUNDDOWN(($A83*IF(501&lt;=$A83,$C$128,IF(101&lt;=$A83,$C$127,IF(51&lt;=$A83,$C$126,IF(31&lt;=$A83,$C$125,IF(21&lt;=$A83,$C$124,IF(11&lt;=$A83,$C$123,IF(1&lt;=$A83,$C$122,0)))))))),0))*1.1,0)</f>
        <v>63597</v>
      </c>
      <c r="C83" s="106">
        <f t="shared" si="22"/>
        <v>13530</v>
      </c>
      <c r="D83" s="111">
        <f t="shared" si="23"/>
        <v>77127</v>
      </c>
      <c r="E83" s="88">
        <f>ROUNDDOWN(($F$120+ROUNDDOWN(($A83*IF(501&lt;=$A83,$F$128,IF(101&lt;=$A83,$F$127,IF(51&lt;=$A83,$F$126,IF(31&lt;=$A83,$F$125,IF(21&lt;=$A83,$F$124,IF(11&lt;=$A83,$F$123,IF(1&lt;=$A83,$F$122,0)))))))),0))*1.1,0)</f>
        <v>68046</v>
      </c>
      <c r="F83" s="89">
        <f t="shared" si="24"/>
        <v>14434</v>
      </c>
      <c r="G83" s="90">
        <f t="shared" si="25"/>
        <v>82480</v>
      </c>
      <c r="H83" s="91">
        <f t="shared" si="26"/>
        <v>4449</v>
      </c>
      <c r="I83" s="92">
        <f t="shared" si="27"/>
        <v>904</v>
      </c>
      <c r="J83" s="93">
        <f t="shared" si="28"/>
        <v>5353</v>
      </c>
      <c r="K83" s="94">
        <f>ROUNDDOWN(($L$120+ROUNDDOWN(($A83*IF(501&lt;=$A83,$L$128,IF(101&lt;=$A83,$L$127,IF(51&lt;=$A83,$L$126,IF(31&lt;=$A83,$L$125,IF(21&lt;=$A83,$L$124,IF(11&lt;=$A83,$L$123,IF(1&lt;=$A83,$L$122,0)))))))),0))*1.1,0)</f>
        <v>72494</v>
      </c>
      <c r="L83" s="95">
        <f t="shared" si="29"/>
        <v>15424</v>
      </c>
      <c r="M83" s="96">
        <f t="shared" si="30"/>
        <v>87918</v>
      </c>
      <c r="N83" s="97">
        <f t="shared" si="31"/>
        <v>4448</v>
      </c>
      <c r="O83" s="98">
        <f t="shared" si="32"/>
        <v>990</v>
      </c>
      <c r="P83" s="99">
        <f t="shared" si="33"/>
        <v>5438</v>
      </c>
      <c r="Q83" s="100">
        <f>ROUNDDOWN(($R$120+ROUNDDOWN(($A83*IF(501&lt;=$A83,$R$128,IF(101&lt;=$A83,$R$127,IF(51&lt;=$A83,$R$126,IF(31&lt;=$A83,$R$125,IF(21&lt;=$A83,$R$124,IF(11&lt;=$A83,$R$123,IF(1&lt;=$A83,$R$122,0)))))))),0))*1.1,0)</f>
        <v>76282</v>
      </c>
      <c r="R83" s="101">
        <f t="shared" si="34"/>
        <v>16236</v>
      </c>
      <c r="S83" s="102">
        <f t="shared" si="35"/>
        <v>92518</v>
      </c>
      <c r="T83" s="103">
        <f t="shared" si="19"/>
        <v>3788</v>
      </c>
      <c r="U83" s="104">
        <f t="shared" si="19"/>
        <v>812</v>
      </c>
      <c r="V83" s="105">
        <f t="shared" si="19"/>
        <v>4600</v>
      </c>
      <c r="W83" s="106">
        <f t="shared" si="36"/>
        <v>12685</v>
      </c>
      <c r="X83" s="86">
        <f t="shared" si="36"/>
        <v>2706</v>
      </c>
      <c r="Y83" s="87">
        <f t="shared" si="36"/>
        <v>15391</v>
      </c>
      <c r="Z83" s="107">
        <f t="shared" si="37"/>
        <v>1.1994590939824206</v>
      </c>
      <c r="AA83" s="83">
        <f t="shared" si="37"/>
        <v>1.2</v>
      </c>
      <c r="AB83" s="83">
        <f t="shared" si="37"/>
        <v>1.1995539823926771</v>
      </c>
    </row>
    <row r="84" spans="1:28" s="57" customFormat="1" ht="18" customHeight="1" x14ac:dyDescent="0.25">
      <c r="A84" s="84">
        <v>79</v>
      </c>
      <c r="B84" s="85">
        <f>ROUNDDOWN(($C$120+ROUNDDOWN(($A84*IF(501&lt;=$A84,$C$128,IF(101&lt;=$A84,$C$127,IF(51&lt;=$A84,$C$126,IF(31&lt;=$A84,$C$125,IF(21&lt;=$A84,$C$124,IF(11&lt;=$A84,$C$123,IF(1&lt;=$A84,$C$122,0)))))))),0))*1.1,0)</f>
        <v>63786</v>
      </c>
      <c r="C84" s="106">
        <f t="shared" si="22"/>
        <v>13695</v>
      </c>
      <c r="D84" s="111">
        <f t="shared" si="23"/>
        <v>77481</v>
      </c>
      <c r="E84" s="88">
        <f>ROUNDDOWN(($F$120+ROUNDDOWN(($A84*IF(501&lt;=$A84,$F$128,IF(101&lt;=$A84,$F$127,IF(51&lt;=$A84,$F$126,IF(31&lt;=$A84,$F$125,IF(21&lt;=$A84,$F$124,IF(11&lt;=$A84,$F$123,IF(1&lt;=$A84,$F$122,0)))))))),0))*1.1,0)</f>
        <v>68248</v>
      </c>
      <c r="F84" s="89">
        <f t="shared" si="24"/>
        <v>14610</v>
      </c>
      <c r="G84" s="90">
        <f t="shared" si="25"/>
        <v>82858</v>
      </c>
      <c r="H84" s="91">
        <f t="shared" si="26"/>
        <v>4462</v>
      </c>
      <c r="I84" s="92">
        <f t="shared" si="27"/>
        <v>915</v>
      </c>
      <c r="J84" s="93">
        <f t="shared" si="28"/>
        <v>5377</v>
      </c>
      <c r="K84" s="94">
        <f>ROUNDDOWN(($L$120+ROUNDDOWN(($A84*IF(501&lt;=$A84,$L$128,IF(101&lt;=$A84,$L$127,IF(51&lt;=$A84,$L$126,IF(31&lt;=$A84,$L$125,IF(21&lt;=$A84,$L$124,IF(11&lt;=$A84,$L$123,IF(1&lt;=$A84,$L$122,0)))))))),0))*1.1,0)</f>
        <v>72710</v>
      </c>
      <c r="L84" s="95">
        <f t="shared" si="29"/>
        <v>15612</v>
      </c>
      <c r="M84" s="96">
        <f t="shared" si="30"/>
        <v>88322</v>
      </c>
      <c r="N84" s="97">
        <f t="shared" si="31"/>
        <v>4462</v>
      </c>
      <c r="O84" s="98">
        <f t="shared" si="32"/>
        <v>1002</v>
      </c>
      <c r="P84" s="99">
        <f t="shared" si="33"/>
        <v>5464</v>
      </c>
      <c r="Q84" s="100">
        <f>ROUNDDOWN(($R$120+ROUNDDOWN(($A84*IF(501&lt;=$A84,$R$128,IF(101&lt;=$A84,$R$127,IF(51&lt;=$A84,$R$126,IF(31&lt;=$A84,$R$125,IF(21&lt;=$A84,$R$124,IF(11&lt;=$A84,$R$123,IF(1&lt;=$A84,$R$122,0)))))))),0))*1.1,0)</f>
        <v>76509</v>
      </c>
      <c r="R84" s="101">
        <f t="shared" si="34"/>
        <v>16434</v>
      </c>
      <c r="S84" s="102">
        <f t="shared" si="35"/>
        <v>92943</v>
      </c>
      <c r="T84" s="103">
        <f t="shared" ref="T84:V109" si="38">Q84-K84</f>
        <v>3799</v>
      </c>
      <c r="U84" s="104">
        <f t="shared" si="38"/>
        <v>822</v>
      </c>
      <c r="V84" s="105">
        <f t="shared" si="38"/>
        <v>4621</v>
      </c>
      <c r="W84" s="106">
        <f t="shared" si="36"/>
        <v>12723</v>
      </c>
      <c r="X84" s="86">
        <f t="shared" si="36"/>
        <v>2739</v>
      </c>
      <c r="Y84" s="87">
        <f t="shared" si="36"/>
        <v>15462</v>
      </c>
      <c r="Z84" s="107">
        <f t="shared" si="37"/>
        <v>1.1994638321888815</v>
      </c>
      <c r="AA84" s="83">
        <f t="shared" si="37"/>
        <v>1.2</v>
      </c>
      <c r="AB84" s="83">
        <f t="shared" si="37"/>
        <v>1.1995586014635846</v>
      </c>
    </row>
    <row r="85" spans="1:28" s="57" customFormat="1" ht="18" customHeight="1" x14ac:dyDescent="0.25">
      <c r="A85" s="84">
        <v>80</v>
      </c>
      <c r="B85" s="85">
        <f>ROUNDDOWN(($C$120+ROUNDDOWN(($A85*IF(501&lt;=$A85,$C$128,IF(101&lt;=$A85,$C$127,IF(51&lt;=$A85,$C$126,IF(31&lt;=$A85,$C$125,IF(21&lt;=$A85,$C$124,IF(11&lt;=$A85,$C$123,IF(1&lt;=$A85,$C$122,0)))))))),0))*1.1,0)</f>
        <v>63976</v>
      </c>
      <c r="C85" s="106">
        <f t="shared" si="22"/>
        <v>13860</v>
      </c>
      <c r="D85" s="111">
        <f t="shared" si="23"/>
        <v>77836</v>
      </c>
      <c r="E85" s="88">
        <f>ROUNDDOWN(($F$120+ROUNDDOWN(($A85*IF(501&lt;=$A85,$F$128,IF(101&lt;=$A85,$F$127,IF(51&lt;=$A85,$F$126,IF(31&lt;=$A85,$F$125,IF(21&lt;=$A85,$F$124,IF(11&lt;=$A85,$F$123,IF(1&lt;=$A85,$F$122,0)))))))),0))*1.1,0)</f>
        <v>68450</v>
      </c>
      <c r="F85" s="89">
        <f t="shared" si="24"/>
        <v>14786</v>
      </c>
      <c r="G85" s="90">
        <f t="shared" si="25"/>
        <v>83236</v>
      </c>
      <c r="H85" s="91">
        <f t="shared" si="26"/>
        <v>4474</v>
      </c>
      <c r="I85" s="92">
        <f t="shared" si="27"/>
        <v>926</v>
      </c>
      <c r="J85" s="93">
        <f t="shared" si="28"/>
        <v>5400</v>
      </c>
      <c r="K85" s="94">
        <f>ROUNDDOWN(($L$120+ROUNDDOWN(($A85*IF(501&lt;=$A85,$L$128,IF(101&lt;=$A85,$L$127,IF(51&lt;=$A85,$L$126,IF(31&lt;=$A85,$L$125,IF(21&lt;=$A85,$L$124,IF(11&lt;=$A85,$L$123,IF(1&lt;=$A85,$L$122,0)))))))),0))*1.1,0)</f>
        <v>72925</v>
      </c>
      <c r="L85" s="95">
        <f t="shared" si="29"/>
        <v>15800</v>
      </c>
      <c r="M85" s="96">
        <f t="shared" si="30"/>
        <v>88725</v>
      </c>
      <c r="N85" s="97">
        <f t="shared" si="31"/>
        <v>4475</v>
      </c>
      <c r="O85" s="98">
        <f t="shared" si="32"/>
        <v>1014</v>
      </c>
      <c r="P85" s="99">
        <f t="shared" si="33"/>
        <v>5489</v>
      </c>
      <c r="Q85" s="100">
        <f>ROUNDDOWN(($R$120+ROUNDDOWN(($A85*IF(501&lt;=$A85,$R$128,IF(101&lt;=$A85,$R$127,IF(51&lt;=$A85,$R$126,IF(31&lt;=$A85,$R$125,IF(21&lt;=$A85,$R$124,IF(11&lt;=$A85,$R$123,IF(1&lt;=$A85,$R$122,0)))))))),0))*1.1,0)</f>
        <v>76736</v>
      </c>
      <c r="R85" s="101">
        <f t="shared" si="34"/>
        <v>16632</v>
      </c>
      <c r="S85" s="102">
        <f t="shared" si="35"/>
        <v>93368</v>
      </c>
      <c r="T85" s="103">
        <f t="shared" si="38"/>
        <v>3811</v>
      </c>
      <c r="U85" s="104">
        <f t="shared" si="38"/>
        <v>832</v>
      </c>
      <c r="V85" s="105">
        <f t="shared" si="38"/>
        <v>4643</v>
      </c>
      <c r="W85" s="106">
        <f t="shared" si="36"/>
        <v>12760</v>
      </c>
      <c r="X85" s="86">
        <f t="shared" si="36"/>
        <v>2772</v>
      </c>
      <c r="Y85" s="87">
        <f t="shared" si="36"/>
        <v>15532</v>
      </c>
      <c r="Z85" s="107">
        <f t="shared" si="37"/>
        <v>1.1994497936726272</v>
      </c>
      <c r="AA85" s="83">
        <f t="shared" si="37"/>
        <v>1.2</v>
      </c>
      <c r="AB85" s="83">
        <f t="shared" si="37"/>
        <v>1.1995477671000565</v>
      </c>
    </row>
    <row r="86" spans="1:28" s="57" customFormat="1" ht="18" customHeight="1" x14ac:dyDescent="0.25">
      <c r="A86" s="84">
        <v>81</v>
      </c>
      <c r="B86" s="85">
        <f>ROUNDDOWN(($C$120+ROUNDDOWN(($A86*IF(501&lt;=$A86,$C$128,IF(101&lt;=$A86,$C$127,IF(51&lt;=$A86,$C$126,IF(31&lt;=$A86,$C$125,IF(21&lt;=$A86,$C$124,IF(11&lt;=$A86,$C$123,IF(1&lt;=$A86,$C$122,0)))))))),0))*1.1,0)</f>
        <v>64165</v>
      </c>
      <c r="C86" s="106">
        <f t="shared" si="22"/>
        <v>14025</v>
      </c>
      <c r="D86" s="111">
        <f t="shared" si="23"/>
        <v>78190</v>
      </c>
      <c r="E86" s="88">
        <f>ROUNDDOWN(($F$120+ROUNDDOWN(($A86*IF(501&lt;=$A86,$F$128,IF(101&lt;=$A86,$F$127,IF(51&lt;=$A86,$F$126,IF(31&lt;=$A86,$F$125,IF(21&lt;=$A86,$F$124,IF(11&lt;=$A86,$F$123,IF(1&lt;=$A86,$F$122,0)))))))),0))*1.1,0)</f>
        <v>68653</v>
      </c>
      <c r="F86" s="89">
        <f t="shared" si="24"/>
        <v>14962</v>
      </c>
      <c r="G86" s="90">
        <f t="shared" si="25"/>
        <v>83615</v>
      </c>
      <c r="H86" s="91">
        <f t="shared" si="26"/>
        <v>4488</v>
      </c>
      <c r="I86" s="92">
        <f t="shared" si="27"/>
        <v>937</v>
      </c>
      <c r="J86" s="93">
        <f t="shared" si="28"/>
        <v>5425</v>
      </c>
      <c r="K86" s="94">
        <f>ROUNDDOWN(($L$120+ROUNDDOWN(($A86*IF(501&lt;=$A86,$L$128,IF(101&lt;=$A86,$L$127,IF(51&lt;=$A86,$L$126,IF(31&lt;=$A86,$L$125,IF(21&lt;=$A86,$L$124,IF(11&lt;=$A86,$L$123,IF(1&lt;=$A86,$L$122,0)))))))),0))*1.1,0)</f>
        <v>73141</v>
      </c>
      <c r="L86" s="95">
        <f t="shared" si="29"/>
        <v>15988</v>
      </c>
      <c r="M86" s="96">
        <f t="shared" si="30"/>
        <v>89129</v>
      </c>
      <c r="N86" s="97">
        <f t="shared" si="31"/>
        <v>4488</v>
      </c>
      <c r="O86" s="98">
        <f t="shared" si="32"/>
        <v>1026</v>
      </c>
      <c r="P86" s="99">
        <f t="shared" si="33"/>
        <v>5514</v>
      </c>
      <c r="Q86" s="100">
        <f>ROUNDDOWN(($R$120+ROUNDDOWN(($A86*IF(501&lt;=$A86,$R$128,IF(101&lt;=$A86,$R$127,IF(51&lt;=$A86,$R$126,IF(31&lt;=$A86,$R$125,IF(21&lt;=$A86,$R$124,IF(11&lt;=$A86,$R$123,IF(1&lt;=$A86,$R$122,0)))))))),0))*1.1,0)</f>
        <v>76962</v>
      </c>
      <c r="R86" s="101">
        <f t="shared" si="34"/>
        <v>16830</v>
      </c>
      <c r="S86" s="102">
        <f t="shared" si="35"/>
        <v>93792</v>
      </c>
      <c r="T86" s="103">
        <f t="shared" si="38"/>
        <v>3821</v>
      </c>
      <c r="U86" s="104">
        <f t="shared" si="38"/>
        <v>842</v>
      </c>
      <c r="V86" s="105">
        <f t="shared" si="38"/>
        <v>4663</v>
      </c>
      <c r="W86" s="106">
        <f t="shared" si="36"/>
        <v>12797</v>
      </c>
      <c r="X86" s="86">
        <f t="shared" si="36"/>
        <v>2805</v>
      </c>
      <c r="Y86" s="87">
        <f t="shared" si="36"/>
        <v>15602</v>
      </c>
      <c r="Z86" s="107">
        <f t="shared" si="37"/>
        <v>1.1994389464661419</v>
      </c>
      <c r="AA86" s="83">
        <f t="shared" si="37"/>
        <v>1.2</v>
      </c>
      <c r="AB86" s="83">
        <f t="shared" si="37"/>
        <v>1.1995395830668885</v>
      </c>
    </row>
    <row r="87" spans="1:28" s="57" customFormat="1" ht="18" customHeight="1" x14ac:dyDescent="0.25">
      <c r="A87" s="84">
        <v>82</v>
      </c>
      <c r="B87" s="85">
        <f>ROUNDDOWN(($C$120+ROUNDDOWN(($A87*IF(501&lt;=$A87,$C$128,IF(101&lt;=$A87,$C$127,IF(51&lt;=$A87,$C$126,IF(31&lt;=$A87,$C$125,IF(21&lt;=$A87,$C$124,IF(11&lt;=$A87,$C$123,IF(1&lt;=$A87,$C$122,0)))))))),0))*1.1,0)</f>
        <v>64354</v>
      </c>
      <c r="C87" s="106">
        <f t="shared" si="22"/>
        <v>14190</v>
      </c>
      <c r="D87" s="111">
        <f t="shared" si="23"/>
        <v>78544</v>
      </c>
      <c r="E87" s="88">
        <f>ROUNDDOWN(($F$120+ROUNDDOWN(($A87*IF(501&lt;=$A87,$F$128,IF(101&lt;=$A87,$F$127,IF(51&lt;=$A87,$F$126,IF(31&lt;=$A87,$F$125,IF(21&lt;=$A87,$F$124,IF(11&lt;=$A87,$F$123,IF(1&lt;=$A87,$F$122,0)))))))),0))*1.1,0)</f>
        <v>68855</v>
      </c>
      <c r="F87" s="89">
        <f t="shared" si="24"/>
        <v>15138</v>
      </c>
      <c r="G87" s="90">
        <f t="shared" si="25"/>
        <v>83993</v>
      </c>
      <c r="H87" s="91">
        <f t="shared" si="26"/>
        <v>4501</v>
      </c>
      <c r="I87" s="92">
        <f t="shared" si="27"/>
        <v>948</v>
      </c>
      <c r="J87" s="93">
        <f t="shared" si="28"/>
        <v>5449</v>
      </c>
      <c r="K87" s="94">
        <f>ROUNDDOWN(($L$120+ROUNDDOWN(($A87*IF(501&lt;=$A87,$L$128,IF(101&lt;=$A87,$L$127,IF(51&lt;=$A87,$L$126,IF(31&lt;=$A87,$L$125,IF(21&lt;=$A87,$L$124,IF(11&lt;=$A87,$L$123,IF(1&lt;=$A87,$L$122,0)))))))),0))*1.1,0)</f>
        <v>73356</v>
      </c>
      <c r="L87" s="95">
        <f t="shared" si="29"/>
        <v>16176</v>
      </c>
      <c r="M87" s="96">
        <f t="shared" si="30"/>
        <v>89532</v>
      </c>
      <c r="N87" s="97">
        <f t="shared" si="31"/>
        <v>4501</v>
      </c>
      <c r="O87" s="98">
        <f t="shared" si="32"/>
        <v>1038</v>
      </c>
      <c r="P87" s="99">
        <f t="shared" si="33"/>
        <v>5539</v>
      </c>
      <c r="Q87" s="100">
        <f>ROUNDDOWN(($R$120+ROUNDDOWN(($A87*IF(501&lt;=$A87,$R$128,IF(101&lt;=$A87,$R$127,IF(51&lt;=$A87,$R$126,IF(31&lt;=$A87,$R$125,IF(21&lt;=$A87,$R$124,IF(11&lt;=$A87,$R$123,IF(1&lt;=$A87,$R$122,0)))))))),0))*1.1,0)</f>
        <v>77189</v>
      </c>
      <c r="R87" s="101">
        <f t="shared" si="34"/>
        <v>17028</v>
      </c>
      <c r="S87" s="102">
        <f t="shared" si="35"/>
        <v>94217</v>
      </c>
      <c r="T87" s="103">
        <f t="shared" si="38"/>
        <v>3833</v>
      </c>
      <c r="U87" s="104">
        <f t="shared" si="38"/>
        <v>852</v>
      </c>
      <c r="V87" s="105">
        <f t="shared" si="38"/>
        <v>4685</v>
      </c>
      <c r="W87" s="106">
        <f t="shared" si="36"/>
        <v>12835</v>
      </c>
      <c r="X87" s="86">
        <f t="shared" si="36"/>
        <v>2838</v>
      </c>
      <c r="Y87" s="87">
        <f t="shared" si="36"/>
        <v>15673</v>
      </c>
      <c r="Z87" s="107">
        <f t="shared" si="37"/>
        <v>1.1994437020231843</v>
      </c>
      <c r="AA87" s="83">
        <f t="shared" si="37"/>
        <v>1.2</v>
      </c>
      <c r="AB87" s="83">
        <f t="shared" si="37"/>
        <v>1.1995442045223059</v>
      </c>
    </row>
    <row r="88" spans="1:28" s="57" customFormat="1" ht="18" customHeight="1" x14ac:dyDescent="0.25">
      <c r="A88" s="84">
        <v>83</v>
      </c>
      <c r="B88" s="85">
        <f>ROUNDDOWN(($C$120+ROUNDDOWN(($A88*IF(501&lt;=$A88,$C$128,IF(101&lt;=$A88,$C$127,IF(51&lt;=$A88,$C$126,IF(31&lt;=$A88,$C$125,IF(21&lt;=$A88,$C$124,IF(11&lt;=$A88,$C$123,IF(1&lt;=$A88,$C$122,0)))))))),0))*1.1,0)</f>
        <v>64543</v>
      </c>
      <c r="C88" s="106">
        <f t="shared" si="22"/>
        <v>14355</v>
      </c>
      <c r="D88" s="111">
        <f t="shared" si="23"/>
        <v>78898</v>
      </c>
      <c r="E88" s="88">
        <f>ROUNDDOWN(($F$120+ROUNDDOWN(($A88*IF(501&lt;=$A88,$F$128,IF(101&lt;=$A88,$F$127,IF(51&lt;=$A88,$F$126,IF(31&lt;=$A88,$F$125,IF(21&lt;=$A88,$F$124,IF(11&lt;=$A88,$F$123,IF(1&lt;=$A88,$F$122,0)))))))),0))*1.1,0)</f>
        <v>69058</v>
      </c>
      <c r="F88" s="89">
        <f t="shared" si="24"/>
        <v>15314</v>
      </c>
      <c r="G88" s="90">
        <f t="shared" si="25"/>
        <v>84372</v>
      </c>
      <c r="H88" s="91">
        <f t="shared" si="26"/>
        <v>4515</v>
      </c>
      <c r="I88" s="92">
        <f t="shared" si="27"/>
        <v>959</v>
      </c>
      <c r="J88" s="93">
        <f t="shared" si="28"/>
        <v>5474</v>
      </c>
      <c r="K88" s="94">
        <f>ROUNDDOWN(($L$120+ROUNDDOWN(($A88*IF(501&lt;=$A88,$L$128,IF(101&lt;=$A88,$L$127,IF(51&lt;=$A88,$L$126,IF(31&lt;=$A88,$L$125,IF(21&lt;=$A88,$L$124,IF(11&lt;=$A88,$L$123,IF(1&lt;=$A88,$L$122,0)))))))),0))*1.1,0)</f>
        <v>73572</v>
      </c>
      <c r="L88" s="95">
        <f t="shared" si="29"/>
        <v>16364</v>
      </c>
      <c r="M88" s="96">
        <f t="shared" si="30"/>
        <v>89936</v>
      </c>
      <c r="N88" s="97">
        <f t="shared" si="31"/>
        <v>4514</v>
      </c>
      <c r="O88" s="98">
        <f t="shared" si="32"/>
        <v>1050</v>
      </c>
      <c r="P88" s="99">
        <f t="shared" si="33"/>
        <v>5564</v>
      </c>
      <c r="Q88" s="100">
        <f>ROUNDDOWN(($R$120+ROUNDDOWN(($A88*IF(501&lt;=$A88,$R$128,IF(101&lt;=$A88,$R$127,IF(51&lt;=$A88,$R$126,IF(31&lt;=$A88,$R$125,IF(21&lt;=$A88,$R$124,IF(11&lt;=$A88,$R$123,IF(1&lt;=$A88,$R$122,0)))))))),0))*1.1,0)</f>
        <v>77415</v>
      </c>
      <c r="R88" s="101">
        <f t="shared" si="34"/>
        <v>17226</v>
      </c>
      <c r="S88" s="102">
        <f t="shared" si="35"/>
        <v>94641</v>
      </c>
      <c r="T88" s="103">
        <f t="shared" si="38"/>
        <v>3843</v>
      </c>
      <c r="U88" s="104">
        <f t="shared" si="38"/>
        <v>862</v>
      </c>
      <c r="V88" s="105">
        <f t="shared" si="38"/>
        <v>4705</v>
      </c>
      <c r="W88" s="106">
        <f t="shared" si="36"/>
        <v>12872</v>
      </c>
      <c r="X88" s="86">
        <f t="shared" si="36"/>
        <v>2871</v>
      </c>
      <c r="Y88" s="87">
        <f t="shared" si="36"/>
        <v>15743</v>
      </c>
      <c r="Z88" s="107">
        <f t="shared" si="37"/>
        <v>1.1994329361820801</v>
      </c>
      <c r="AA88" s="83">
        <f t="shared" si="37"/>
        <v>1.2</v>
      </c>
      <c r="AB88" s="83">
        <f t="shared" si="37"/>
        <v>1.1995361099140662</v>
      </c>
    </row>
    <row r="89" spans="1:28" s="57" customFormat="1" ht="18" customHeight="1" x14ac:dyDescent="0.25">
      <c r="A89" s="84">
        <v>84</v>
      </c>
      <c r="B89" s="85">
        <f>ROUNDDOWN(($C$120+ROUNDDOWN(($A89*IF(501&lt;=$A89,$C$128,IF(101&lt;=$A89,$C$127,IF(51&lt;=$A89,$C$126,IF(31&lt;=$A89,$C$125,IF(21&lt;=$A89,$C$124,IF(11&lt;=$A89,$C$123,IF(1&lt;=$A89,$C$122,0)))))))),0))*1.1,0)</f>
        <v>64732</v>
      </c>
      <c r="C89" s="106">
        <f t="shared" si="22"/>
        <v>14520</v>
      </c>
      <c r="D89" s="111">
        <f t="shared" si="23"/>
        <v>79252</v>
      </c>
      <c r="E89" s="88">
        <f>ROUNDDOWN(($F$120+ROUNDDOWN(($A89*IF(501&lt;=$A89,$F$128,IF(101&lt;=$A89,$F$127,IF(51&lt;=$A89,$F$126,IF(31&lt;=$A89,$F$125,IF(21&lt;=$A89,$F$124,IF(11&lt;=$A89,$F$123,IF(1&lt;=$A89,$F$122,0)))))))),0))*1.1,0)</f>
        <v>69260</v>
      </c>
      <c r="F89" s="89">
        <f t="shared" si="24"/>
        <v>15490</v>
      </c>
      <c r="G89" s="90">
        <f t="shared" si="25"/>
        <v>84750</v>
      </c>
      <c r="H89" s="91">
        <f t="shared" si="26"/>
        <v>4528</v>
      </c>
      <c r="I89" s="92">
        <f t="shared" si="27"/>
        <v>970</v>
      </c>
      <c r="J89" s="93">
        <f t="shared" si="28"/>
        <v>5498</v>
      </c>
      <c r="K89" s="94">
        <f>ROUNDDOWN(($L$120+ROUNDDOWN(($A89*IF(501&lt;=$A89,$L$128,IF(101&lt;=$A89,$L$127,IF(51&lt;=$A89,$L$126,IF(31&lt;=$A89,$L$125,IF(21&lt;=$A89,$L$124,IF(11&lt;=$A89,$L$123,IF(1&lt;=$A89,$L$122,0)))))))),0))*1.1,0)</f>
        <v>73788</v>
      </c>
      <c r="L89" s="95">
        <f t="shared" si="29"/>
        <v>16552</v>
      </c>
      <c r="M89" s="96">
        <f t="shared" si="30"/>
        <v>90340</v>
      </c>
      <c r="N89" s="97">
        <f t="shared" si="31"/>
        <v>4528</v>
      </c>
      <c r="O89" s="98">
        <f t="shared" si="32"/>
        <v>1062</v>
      </c>
      <c r="P89" s="99">
        <f t="shared" si="33"/>
        <v>5590</v>
      </c>
      <c r="Q89" s="100">
        <f>ROUNDDOWN(($R$120+ROUNDDOWN(($A89*IF(501&lt;=$A89,$R$128,IF(101&lt;=$A89,$R$127,IF(51&lt;=$A89,$R$126,IF(31&lt;=$A89,$R$125,IF(21&lt;=$A89,$R$124,IF(11&lt;=$A89,$R$123,IF(1&lt;=$A89,$R$122,0)))))))),0))*1.1,0)</f>
        <v>77642</v>
      </c>
      <c r="R89" s="101">
        <f t="shared" si="34"/>
        <v>17424</v>
      </c>
      <c r="S89" s="102">
        <f t="shared" si="35"/>
        <v>95066</v>
      </c>
      <c r="T89" s="103">
        <f t="shared" si="38"/>
        <v>3854</v>
      </c>
      <c r="U89" s="104">
        <f t="shared" si="38"/>
        <v>872</v>
      </c>
      <c r="V89" s="105">
        <f t="shared" si="38"/>
        <v>4726</v>
      </c>
      <c r="W89" s="106">
        <f t="shared" si="36"/>
        <v>12910</v>
      </c>
      <c r="X89" s="86">
        <f t="shared" si="36"/>
        <v>2904</v>
      </c>
      <c r="Y89" s="87">
        <f t="shared" si="36"/>
        <v>15814</v>
      </c>
      <c r="Z89" s="107">
        <f t="shared" si="37"/>
        <v>1.199437681517642</v>
      </c>
      <c r="AA89" s="83">
        <f t="shared" si="37"/>
        <v>1.2</v>
      </c>
      <c r="AB89" s="83">
        <f t="shared" si="37"/>
        <v>1.1995407055973351</v>
      </c>
    </row>
    <row r="90" spans="1:28" s="57" customFormat="1" ht="18" customHeight="1" x14ac:dyDescent="0.25">
      <c r="A90" s="84">
        <v>85</v>
      </c>
      <c r="B90" s="85">
        <f>ROUNDDOWN(($C$120+ROUNDDOWN(($A90*IF(501&lt;=$A90,$C$128,IF(101&lt;=$A90,$C$127,IF(51&lt;=$A90,$C$126,IF(31&lt;=$A90,$C$125,IF(21&lt;=$A90,$C$124,IF(11&lt;=$A90,$C$123,IF(1&lt;=$A90,$C$122,0)))))))),0))*1.1,0)</f>
        <v>64922</v>
      </c>
      <c r="C90" s="106">
        <f t="shared" si="22"/>
        <v>14685</v>
      </c>
      <c r="D90" s="111">
        <f t="shared" si="23"/>
        <v>79607</v>
      </c>
      <c r="E90" s="88">
        <f>ROUNDDOWN(($F$120+ROUNDDOWN(($A90*IF(501&lt;=$A90,$F$128,IF(101&lt;=$A90,$F$127,IF(51&lt;=$A90,$F$126,IF(31&lt;=$A90,$F$125,IF(21&lt;=$A90,$F$124,IF(11&lt;=$A90,$F$123,IF(1&lt;=$A90,$F$122,0)))))))),0))*1.1,0)</f>
        <v>69462</v>
      </c>
      <c r="F90" s="89">
        <f t="shared" si="24"/>
        <v>15666</v>
      </c>
      <c r="G90" s="90">
        <f t="shared" si="25"/>
        <v>85128</v>
      </c>
      <c r="H90" s="91">
        <f t="shared" si="26"/>
        <v>4540</v>
      </c>
      <c r="I90" s="92">
        <f t="shared" si="27"/>
        <v>981</v>
      </c>
      <c r="J90" s="93">
        <f t="shared" si="28"/>
        <v>5521</v>
      </c>
      <c r="K90" s="94">
        <f>ROUNDDOWN(($L$120+ROUNDDOWN(($A90*IF(501&lt;=$A90,$L$128,IF(101&lt;=$A90,$L$127,IF(51&lt;=$A90,$L$126,IF(31&lt;=$A90,$L$125,IF(21&lt;=$A90,$L$124,IF(11&lt;=$A90,$L$123,IF(1&lt;=$A90,$L$122,0)))))))),0))*1.1,0)</f>
        <v>74003</v>
      </c>
      <c r="L90" s="95">
        <f t="shared" si="29"/>
        <v>16740</v>
      </c>
      <c r="M90" s="96">
        <f t="shared" si="30"/>
        <v>90743</v>
      </c>
      <c r="N90" s="97">
        <f t="shared" si="31"/>
        <v>4541</v>
      </c>
      <c r="O90" s="98">
        <f t="shared" si="32"/>
        <v>1074</v>
      </c>
      <c r="P90" s="99">
        <f t="shared" si="33"/>
        <v>5615</v>
      </c>
      <c r="Q90" s="100">
        <f>ROUNDDOWN(($R$120+ROUNDDOWN(($A90*IF(501&lt;=$A90,$R$128,IF(101&lt;=$A90,$R$127,IF(51&lt;=$A90,$R$126,IF(31&lt;=$A90,$R$125,IF(21&lt;=$A90,$R$124,IF(11&lt;=$A90,$R$123,IF(1&lt;=$A90,$R$122,0)))))))),0))*1.1,0)</f>
        <v>77869</v>
      </c>
      <c r="R90" s="101">
        <f t="shared" si="34"/>
        <v>17622</v>
      </c>
      <c r="S90" s="102">
        <f t="shared" si="35"/>
        <v>95491</v>
      </c>
      <c r="T90" s="103">
        <f t="shared" si="38"/>
        <v>3866</v>
      </c>
      <c r="U90" s="104">
        <f t="shared" si="38"/>
        <v>882</v>
      </c>
      <c r="V90" s="105">
        <f t="shared" si="38"/>
        <v>4748</v>
      </c>
      <c r="W90" s="106">
        <f t="shared" si="36"/>
        <v>12947</v>
      </c>
      <c r="X90" s="86">
        <f t="shared" si="36"/>
        <v>2937</v>
      </c>
      <c r="Y90" s="87">
        <f t="shared" si="36"/>
        <v>15884</v>
      </c>
      <c r="Z90" s="107">
        <f t="shared" si="37"/>
        <v>1.1994239240935276</v>
      </c>
      <c r="AA90" s="83">
        <f t="shared" si="37"/>
        <v>1.2</v>
      </c>
      <c r="AB90" s="83">
        <f t="shared" si="37"/>
        <v>1.1995301920685366</v>
      </c>
    </row>
    <row r="91" spans="1:28" s="57" customFormat="1" ht="18" customHeight="1" x14ac:dyDescent="0.25">
      <c r="A91" s="84">
        <v>86</v>
      </c>
      <c r="B91" s="85">
        <f>ROUNDDOWN(($C$120+ROUNDDOWN(($A91*IF(501&lt;=$A91,$C$128,IF(101&lt;=$A91,$C$127,IF(51&lt;=$A91,$C$126,IF(31&lt;=$A91,$C$125,IF(21&lt;=$A91,$C$124,IF(11&lt;=$A91,$C$123,IF(1&lt;=$A91,$C$122,0)))))))),0))*1.1,0)</f>
        <v>65111</v>
      </c>
      <c r="C91" s="106">
        <f t="shared" si="22"/>
        <v>14850</v>
      </c>
      <c r="D91" s="111">
        <f t="shared" si="23"/>
        <v>79961</v>
      </c>
      <c r="E91" s="88">
        <f>ROUNDDOWN(($F$120+ROUNDDOWN(($A91*IF(501&lt;=$A91,$F$128,IF(101&lt;=$A91,$F$127,IF(51&lt;=$A91,$F$126,IF(31&lt;=$A91,$F$125,IF(21&lt;=$A91,$F$124,IF(11&lt;=$A91,$F$123,IF(1&lt;=$A91,$F$122,0)))))))),0))*1.1,0)</f>
        <v>69665</v>
      </c>
      <c r="F91" s="89">
        <f t="shared" si="24"/>
        <v>15842</v>
      </c>
      <c r="G91" s="90">
        <f t="shared" si="25"/>
        <v>85507</v>
      </c>
      <c r="H91" s="91">
        <f t="shared" si="26"/>
        <v>4554</v>
      </c>
      <c r="I91" s="92">
        <f t="shared" si="27"/>
        <v>992</v>
      </c>
      <c r="J91" s="93">
        <f t="shared" si="28"/>
        <v>5546</v>
      </c>
      <c r="K91" s="94">
        <f>ROUNDDOWN(($L$120+ROUNDDOWN(($A91*IF(501&lt;=$A91,$L$128,IF(101&lt;=$A91,$L$127,IF(51&lt;=$A91,$L$126,IF(31&lt;=$A91,$L$125,IF(21&lt;=$A91,$L$124,IF(11&lt;=$A91,$L$123,IF(1&lt;=$A91,$L$122,0)))))))),0))*1.1,0)</f>
        <v>74219</v>
      </c>
      <c r="L91" s="95">
        <f t="shared" si="29"/>
        <v>16929</v>
      </c>
      <c r="M91" s="96">
        <f t="shared" si="30"/>
        <v>91148</v>
      </c>
      <c r="N91" s="97">
        <f t="shared" si="31"/>
        <v>4554</v>
      </c>
      <c r="O91" s="98">
        <f t="shared" si="32"/>
        <v>1087</v>
      </c>
      <c r="P91" s="99">
        <f t="shared" si="33"/>
        <v>5641</v>
      </c>
      <c r="Q91" s="100">
        <f>ROUNDDOWN(($R$120+ROUNDDOWN(($A91*IF(501&lt;=$A91,$R$128,IF(101&lt;=$A91,$R$127,IF(51&lt;=$A91,$R$126,IF(31&lt;=$A91,$R$125,IF(21&lt;=$A91,$R$124,IF(11&lt;=$A91,$R$123,IF(1&lt;=$A91,$R$122,0)))))))),0))*1.1,0)</f>
        <v>78095</v>
      </c>
      <c r="R91" s="101">
        <f t="shared" si="34"/>
        <v>17820</v>
      </c>
      <c r="S91" s="102">
        <f t="shared" si="35"/>
        <v>95915</v>
      </c>
      <c r="T91" s="103">
        <f t="shared" si="38"/>
        <v>3876</v>
      </c>
      <c r="U91" s="104">
        <f t="shared" si="38"/>
        <v>891</v>
      </c>
      <c r="V91" s="105">
        <f t="shared" si="38"/>
        <v>4767</v>
      </c>
      <c r="W91" s="106">
        <f t="shared" si="36"/>
        <v>12984</v>
      </c>
      <c r="X91" s="86">
        <f t="shared" si="36"/>
        <v>2970</v>
      </c>
      <c r="Y91" s="87">
        <f t="shared" si="36"/>
        <v>15954</v>
      </c>
      <c r="Z91" s="107">
        <f t="shared" si="37"/>
        <v>1.1994133095790265</v>
      </c>
      <c r="AA91" s="83">
        <f t="shared" si="37"/>
        <v>1.2</v>
      </c>
      <c r="AB91" s="83">
        <f t="shared" si="37"/>
        <v>1.1995222671052137</v>
      </c>
    </row>
    <row r="92" spans="1:28" s="57" customFormat="1" ht="18" customHeight="1" x14ac:dyDescent="0.25">
      <c r="A92" s="84">
        <v>87</v>
      </c>
      <c r="B92" s="85">
        <f>ROUNDDOWN(($C$120+ROUNDDOWN(($A92*IF(501&lt;=$A92,$C$128,IF(101&lt;=$A92,$C$127,IF(51&lt;=$A92,$C$126,IF(31&lt;=$A92,$C$125,IF(21&lt;=$A92,$C$124,IF(11&lt;=$A92,$C$123,IF(1&lt;=$A92,$C$122,0)))))))),0))*1.1,0)</f>
        <v>65300</v>
      </c>
      <c r="C92" s="106">
        <f t="shared" si="22"/>
        <v>15015</v>
      </c>
      <c r="D92" s="111">
        <f t="shared" si="23"/>
        <v>80315</v>
      </c>
      <c r="E92" s="88">
        <f>ROUNDDOWN(($F$120+ROUNDDOWN(($A92*IF(501&lt;=$A92,$F$128,IF(101&lt;=$A92,$F$127,IF(51&lt;=$A92,$F$126,IF(31&lt;=$A92,$F$125,IF(21&lt;=$A92,$F$124,IF(11&lt;=$A92,$F$123,IF(1&lt;=$A92,$F$122,0)))))))),0))*1.1,0)</f>
        <v>69867</v>
      </c>
      <c r="F92" s="89">
        <f t="shared" si="24"/>
        <v>16018</v>
      </c>
      <c r="G92" s="90">
        <f t="shared" si="25"/>
        <v>85885</v>
      </c>
      <c r="H92" s="91">
        <f t="shared" si="26"/>
        <v>4567</v>
      </c>
      <c r="I92" s="92">
        <f t="shared" si="27"/>
        <v>1003</v>
      </c>
      <c r="J92" s="93">
        <f t="shared" si="28"/>
        <v>5570</v>
      </c>
      <c r="K92" s="94">
        <f>ROUNDDOWN(($L$120+ROUNDDOWN(($A92*IF(501&lt;=$A92,$L$128,IF(101&lt;=$A92,$L$127,IF(51&lt;=$A92,$L$126,IF(31&lt;=$A92,$L$125,IF(21&lt;=$A92,$L$124,IF(11&lt;=$A92,$L$123,IF(1&lt;=$A92,$L$122,0)))))))),0))*1.1,0)</f>
        <v>74434</v>
      </c>
      <c r="L92" s="95">
        <f t="shared" si="29"/>
        <v>17117</v>
      </c>
      <c r="M92" s="96">
        <f t="shared" si="30"/>
        <v>91551</v>
      </c>
      <c r="N92" s="97">
        <f t="shared" si="31"/>
        <v>4567</v>
      </c>
      <c r="O92" s="98">
        <f t="shared" si="32"/>
        <v>1099</v>
      </c>
      <c r="P92" s="99">
        <f t="shared" si="33"/>
        <v>5666</v>
      </c>
      <c r="Q92" s="100">
        <f>ROUNDDOWN(($R$120+ROUNDDOWN(($A92*IF(501&lt;=$A92,$R$128,IF(101&lt;=$A92,$R$127,IF(51&lt;=$A92,$R$126,IF(31&lt;=$A92,$R$125,IF(21&lt;=$A92,$R$124,IF(11&lt;=$A92,$R$123,IF(1&lt;=$A92,$R$122,0)))))))),0))*1.1,0)</f>
        <v>78322</v>
      </c>
      <c r="R92" s="101">
        <f t="shared" si="34"/>
        <v>18018</v>
      </c>
      <c r="S92" s="102">
        <f t="shared" si="35"/>
        <v>96340</v>
      </c>
      <c r="T92" s="103">
        <f t="shared" si="38"/>
        <v>3888</v>
      </c>
      <c r="U92" s="104">
        <f t="shared" si="38"/>
        <v>901</v>
      </c>
      <c r="V92" s="105">
        <f t="shared" si="38"/>
        <v>4789</v>
      </c>
      <c r="W92" s="106">
        <f t="shared" si="36"/>
        <v>13022</v>
      </c>
      <c r="X92" s="86">
        <f t="shared" si="36"/>
        <v>3003</v>
      </c>
      <c r="Y92" s="87">
        <f t="shared" si="36"/>
        <v>16025</v>
      </c>
      <c r="Z92" s="107">
        <f t="shared" si="37"/>
        <v>1.1994180704441042</v>
      </c>
      <c r="AA92" s="83">
        <f t="shared" si="37"/>
        <v>1.2</v>
      </c>
      <c r="AB92" s="83">
        <f t="shared" si="37"/>
        <v>1.1995268629770279</v>
      </c>
    </row>
    <row r="93" spans="1:28" s="57" customFormat="1" ht="18" customHeight="1" x14ac:dyDescent="0.25">
      <c r="A93" s="84">
        <v>88</v>
      </c>
      <c r="B93" s="85">
        <f>ROUNDDOWN(($C$120+ROUNDDOWN(($A93*IF(501&lt;=$A93,$C$128,IF(101&lt;=$A93,$C$127,IF(51&lt;=$A93,$C$126,IF(31&lt;=$A93,$C$125,IF(21&lt;=$A93,$C$124,IF(11&lt;=$A93,$C$123,IF(1&lt;=$A93,$C$122,0)))))))),0))*1.1,0)</f>
        <v>65489</v>
      </c>
      <c r="C93" s="106">
        <f t="shared" si="22"/>
        <v>15180</v>
      </c>
      <c r="D93" s="111">
        <f t="shared" si="23"/>
        <v>80669</v>
      </c>
      <c r="E93" s="88">
        <f>ROUNDDOWN(($F$120+ROUNDDOWN(($A93*IF(501&lt;=$A93,$F$128,IF(101&lt;=$A93,$F$127,IF(51&lt;=$A93,$F$126,IF(31&lt;=$A93,$F$125,IF(21&lt;=$A93,$F$124,IF(11&lt;=$A93,$F$123,IF(1&lt;=$A93,$F$122,0)))))))),0))*1.1,0)</f>
        <v>70070</v>
      </c>
      <c r="F93" s="89">
        <f t="shared" si="24"/>
        <v>16194</v>
      </c>
      <c r="G93" s="90">
        <f t="shared" si="25"/>
        <v>86264</v>
      </c>
      <c r="H93" s="91">
        <f t="shared" si="26"/>
        <v>4581</v>
      </c>
      <c r="I93" s="92">
        <f t="shared" si="27"/>
        <v>1014</v>
      </c>
      <c r="J93" s="93">
        <f t="shared" si="28"/>
        <v>5595</v>
      </c>
      <c r="K93" s="94">
        <f>ROUNDDOWN(($L$120+ROUNDDOWN(($A93*IF(501&lt;=$A93,$L$128,IF(101&lt;=$A93,$L$127,IF(51&lt;=$A93,$L$126,IF(31&lt;=$A93,$L$125,IF(21&lt;=$A93,$L$124,IF(11&lt;=$A93,$L$123,IF(1&lt;=$A93,$L$122,0)))))))),0))*1.1,0)</f>
        <v>74650</v>
      </c>
      <c r="L93" s="95">
        <f t="shared" si="29"/>
        <v>17305</v>
      </c>
      <c r="M93" s="96">
        <f t="shared" si="30"/>
        <v>91955</v>
      </c>
      <c r="N93" s="97">
        <f t="shared" si="31"/>
        <v>4580</v>
      </c>
      <c r="O93" s="98">
        <f t="shared" si="32"/>
        <v>1111</v>
      </c>
      <c r="P93" s="99">
        <f t="shared" si="33"/>
        <v>5691</v>
      </c>
      <c r="Q93" s="100">
        <f>ROUNDDOWN(($R$120+ROUNDDOWN(($A93*IF(501&lt;=$A93,$R$128,IF(101&lt;=$A93,$R$127,IF(51&lt;=$A93,$R$126,IF(31&lt;=$A93,$R$125,IF(21&lt;=$A93,$R$124,IF(11&lt;=$A93,$R$123,IF(1&lt;=$A93,$R$122,0)))))))),0))*1.1,0)</f>
        <v>78548</v>
      </c>
      <c r="R93" s="101">
        <f t="shared" si="34"/>
        <v>18216</v>
      </c>
      <c r="S93" s="102">
        <f t="shared" si="35"/>
        <v>96764</v>
      </c>
      <c r="T93" s="103">
        <f t="shared" si="38"/>
        <v>3898</v>
      </c>
      <c r="U93" s="104">
        <f t="shared" si="38"/>
        <v>911</v>
      </c>
      <c r="V93" s="105">
        <f t="shared" si="38"/>
        <v>4809</v>
      </c>
      <c r="W93" s="106">
        <f t="shared" si="36"/>
        <v>13059</v>
      </c>
      <c r="X93" s="86">
        <f t="shared" si="36"/>
        <v>3036</v>
      </c>
      <c r="Y93" s="87">
        <f t="shared" si="36"/>
        <v>16095</v>
      </c>
      <c r="Z93" s="107">
        <f t="shared" si="37"/>
        <v>1.1994075340896944</v>
      </c>
      <c r="AA93" s="83">
        <f t="shared" si="37"/>
        <v>1.2</v>
      </c>
      <c r="AB93" s="83">
        <f t="shared" si="37"/>
        <v>1.1995190221770444</v>
      </c>
    </row>
    <row r="94" spans="1:28" s="57" customFormat="1" ht="18" customHeight="1" x14ac:dyDescent="0.25">
      <c r="A94" s="84">
        <v>89</v>
      </c>
      <c r="B94" s="85">
        <f>ROUNDDOWN(($C$120+ROUNDDOWN(($A94*IF(501&lt;=$A94,$C$128,IF(101&lt;=$A94,$C$127,IF(51&lt;=$A94,$C$126,IF(31&lt;=$A94,$C$125,IF(21&lt;=$A94,$C$124,IF(11&lt;=$A94,$C$123,IF(1&lt;=$A94,$C$122,0)))))))),0))*1.1,0)</f>
        <v>65678</v>
      </c>
      <c r="C94" s="106">
        <f t="shared" si="22"/>
        <v>15345</v>
      </c>
      <c r="D94" s="111">
        <f t="shared" si="23"/>
        <v>81023</v>
      </c>
      <c r="E94" s="88">
        <f>ROUNDDOWN(($F$120+ROUNDDOWN(($A94*IF(501&lt;=$A94,$F$128,IF(101&lt;=$A94,$F$127,IF(51&lt;=$A94,$F$126,IF(31&lt;=$A94,$F$125,IF(21&lt;=$A94,$F$124,IF(11&lt;=$A94,$F$123,IF(1&lt;=$A94,$F$122,0)))))))),0))*1.1,0)</f>
        <v>70272</v>
      </c>
      <c r="F94" s="89">
        <f t="shared" si="24"/>
        <v>16370</v>
      </c>
      <c r="G94" s="90">
        <f t="shared" si="25"/>
        <v>86642</v>
      </c>
      <c r="H94" s="91">
        <f t="shared" si="26"/>
        <v>4594</v>
      </c>
      <c r="I94" s="92">
        <f t="shared" si="27"/>
        <v>1025</v>
      </c>
      <c r="J94" s="93">
        <f t="shared" si="28"/>
        <v>5619</v>
      </c>
      <c r="K94" s="94">
        <f>ROUNDDOWN(($L$120+ROUNDDOWN(($A94*IF(501&lt;=$A94,$L$128,IF(101&lt;=$A94,$L$127,IF(51&lt;=$A94,$L$126,IF(31&lt;=$A94,$L$125,IF(21&lt;=$A94,$L$124,IF(11&lt;=$A94,$L$123,IF(1&lt;=$A94,$L$122,0)))))))),0))*1.1,0)</f>
        <v>74866</v>
      </c>
      <c r="L94" s="95">
        <f t="shared" si="29"/>
        <v>17493</v>
      </c>
      <c r="M94" s="96">
        <f t="shared" si="30"/>
        <v>92359</v>
      </c>
      <c r="N94" s="97">
        <f t="shared" si="31"/>
        <v>4594</v>
      </c>
      <c r="O94" s="98">
        <f t="shared" si="32"/>
        <v>1123</v>
      </c>
      <c r="P94" s="99">
        <f t="shared" si="33"/>
        <v>5717</v>
      </c>
      <c r="Q94" s="100">
        <f>ROUNDDOWN(($R$120+ROUNDDOWN(($A94*IF(501&lt;=$A94,$R$128,IF(101&lt;=$A94,$R$127,IF(51&lt;=$A94,$R$126,IF(31&lt;=$A94,$R$125,IF(21&lt;=$A94,$R$124,IF(11&lt;=$A94,$R$123,IF(1&lt;=$A94,$R$122,0)))))))),0))*1.1,0)</f>
        <v>78775</v>
      </c>
      <c r="R94" s="101">
        <f t="shared" si="34"/>
        <v>18414</v>
      </c>
      <c r="S94" s="102">
        <f t="shared" si="35"/>
        <v>97189</v>
      </c>
      <c r="T94" s="103">
        <f t="shared" si="38"/>
        <v>3909</v>
      </c>
      <c r="U94" s="104">
        <f t="shared" si="38"/>
        <v>921</v>
      </c>
      <c r="V94" s="105">
        <f t="shared" si="38"/>
        <v>4830</v>
      </c>
      <c r="W94" s="106">
        <f t="shared" si="36"/>
        <v>13097</v>
      </c>
      <c r="X94" s="86">
        <f t="shared" si="36"/>
        <v>3069</v>
      </c>
      <c r="Y94" s="87">
        <f t="shared" si="36"/>
        <v>16166</v>
      </c>
      <c r="Z94" s="107">
        <f t="shared" si="37"/>
        <v>1.1994122841743049</v>
      </c>
      <c r="AA94" s="83">
        <f t="shared" si="37"/>
        <v>1.2</v>
      </c>
      <c r="AB94" s="83">
        <f t="shared" si="37"/>
        <v>1.1995235920664502</v>
      </c>
    </row>
    <row r="95" spans="1:28" s="57" customFormat="1" ht="18" customHeight="1" x14ac:dyDescent="0.25">
      <c r="A95" s="84">
        <v>90</v>
      </c>
      <c r="B95" s="85">
        <f>ROUNDDOWN(($C$120+ROUNDDOWN(($A95*IF(501&lt;=$A95,$C$128,IF(101&lt;=$A95,$C$127,IF(51&lt;=$A95,$C$126,IF(31&lt;=$A95,$C$125,IF(21&lt;=$A95,$C$124,IF(11&lt;=$A95,$C$123,IF(1&lt;=$A95,$C$122,0)))))))),0))*1.1,0)</f>
        <v>65868</v>
      </c>
      <c r="C95" s="106">
        <f t="shared" si="22"/>
        <v>15510</v>
      </c>
      <c r="D95" s="111">
        <f t="shared" si="23"/>
        <v>81378</v>
      </c>
      <c r="E95" s="88">
        <f>ROUNDDOWN(($F$120+ROUNDDOWN(($A95*IF(501&lt;=$A95,$F$128,IF(101&lt;=$A95,$F$127,IF(51&lt;=$A95,$F$126,IF(31&lt;=$A95,$F$125,IF(21&lt;=$A95,$F$124,IF(11&lt;=$A95,$F$123,IF(1&lt;=$A95,$F$122,0)))))))),0))*1.1,0)</f>
        <v>70474</v>
      </c>
      <c r="F95" s="89">
        <f t="shared" si="24"/>
        <v>16546</v>
      </c>
      <c r="G95" s="90">
        <f t="shared" si="25"/>
        <v>87020</v>
      </c>
      <c r="H95" s="91">
        <f t="shared" si="26"/>
        <v>4606</v>
      </c>
      <c r="I95" s="92">
        <f t="shared" si="27"/>
        <v>1036</v>
      </c>
      <c r="J95" s="93">
        <f t="shared" si="28"/>
        <v>5642</v>
      </c>
      <c r="K95" s="94">
        <f>ROUNDDOWN(($L$120+ROUNDDOWN(($A95*IF(501&lt;=$A95,$L$128,IF(101&lt;=$A95,$L$127,IF(51&lt;=$A95,$L$126,IF(31&lt;=$A95,$L$125,IF(21&lt;=$A95,$L$124,IF(11&lt;=$A95,$L$123,IF(1&lt;=$A95,$L$122,0)))))))),0))*1.1,0)</f>
        <v>75081</v>
      </c>
      <c r="L95" s="95">
        <f t="shared" si="29"/>
        <v>17681</v>
      </c>
      <c r="M95" s="96">
        <f t="shared" si="30"/>
        <v>92762</v>
      </c>
      <c r="N95" s="97">
        <f t="shared" si="31"/>
        <v>4607</v>
      </c>
      <c r="O95" s="98">
        <f t="shared" si="32"/>
        <v>1135</v>
      </c>
      <c r="P95" s="99">
        <f t="shared" si="33"/>
        <v>5742</v>
      </c>
      <c r="Q95" s="100">
        <f>ROUNDDOWN(($R$120+ROUNDDOWN(($A95*IF(501&lt;=$A95,$R$128,IF(101&lt;=$A95,$R$127,IF(51&lt;=$A95,$R$126,IF(31&lt;=$A95,$R$125,IF(21&lt;=$A95,$R$124,IF(11&lt;=$A95,$R$123,IF(1&lt;=$A95,$R$122,0)))))))),0))*1.1,0)</f>
        <v>79002</v>
      </c>
      <c r="R95" s="101">
        <f t="shared" si="34"/>
        <v>18612</v>
      </c>
      <c r="S95" s="102">
        <f t="shared" si="35"/>
        <v>97614</v>
      </c>
      <c r="T95" s="103">
        <f t="shared" si="38"/>
        <v>3921</v>
      </c>
      <c r="U95" s="104">
        <f t="shared" si="38"/>
        <v>931</v>
      </c>
      <c r="V95" s="105">
        <f t="shared" si="38"/>
        <v>4852</v>
      </c>
      <c r="W95" s="106">
        <f t="shared" si="36"/>
        <v>13134</v>
      </c>
      <c r="X95" s="86">
        <f t="shared" si="36"/>
        <v>3102</v>
      </c>
      <c r="Y95" s="87">
        <f t="shared" si="36"/>
        <v>16236</v>
      </c>
      <c r="Z95" s="107">
        <f t="shared" si="37"/>
        <v>1.1993987975951903</v>
      </c>
      <c r="AA95" s="83">
        <f t="shared" si="37"/>
        <v>1.2</v>
      </c>
      <c r="AB95" s="83">
        <f t="shared" si="37"/>
        <v>1.1995133819951338</v>
      </c>
    </row>
    <row r="96" spans="1:28" s="57" customFormat="1" ht="18" customHeight="1" x14ac:dyDescent="0.25">
      <c r="A96" s="84">
        <v>91</v>
      </c>
      <c r="B96" s="85">
        <f>ROUNDDOWN(($C$120+ROUNDDOWN(($A96*IF(501&lt;=$A96,$C$128,IF(101&lt;=$A96,$C$127,IF(51&lt;=$A96,$C$126,IF(31&lt;=$A96,$C$125,IF(21&lt;=$A96,$C$124,IF(11&lt;=$A96,$C$123,IF(1&lt;=$A96,$C$122,0)))))))),0))*1.1,0)</f>
        <v>66057</v>
      </c>
      <c r="C96" s="106">
        <f t="shared" si="22"/>
        <v>15675</v>
      </c>
      <c r="D96" s="111">
        <f t="shared" si="23"/>
        <v>81732</v>
      </c>
      <c r="E96" s="88">
        <f>ROUNDDOWN(($F$120+ROUNDDOWN(($A96*IF(501&lt;=$A96,$F$128,IF(101&lt;=$A96,$F$127,IF(51&lt;=$A96,$F$126,IF(31&lt;=$A96,$F$125,IF(21&lt;=$A96,$F$124,IF(11&lt;=$A96,$F$123,IF(1&lt;=$A96,$F$122,0)))))))),0))*1.1,0)</f>
        <v>70677</v>
      </c>
      <c r="F96" s="89">
        <f t="shared" si="24"/>
        <v>16722</v>
      </c>
      <c r="G96" s="90">
        <f t="shared" si="25"/>
        <v>87399</v>
      </c>
      <c r="H96" s="91">
        <f t="shared" si="26"/>
        <v>4620</v>
      </c>
      <c r="I96" s="92">
        <f t="shared" si="27"/>
        <v>1047</v>
      </c>
      <c r="J96" s="93">
        <f t="shared" si="28"/>
        <v>5667</v>
      </c>
      <c r="K96" s="94">
        <f>ROUNDDOWN(($L$120+ROUNDDOWN(($A96*IF(501&lt;=$A96,$L$128,IF(101&lt;=$A96,$L$127,IF(51&lt;=$A96,$L$126,IF(31&lt;=$A96,$L$125,IF(21&lt;=$A96,$L$124,IF(11&lt;=$A96,$L$123,IF(1&lt;=$A96,$L$122,0)))))))),0))*1.1,0)</f>
        <v>75297</v>
      </c>
      <c r="L96" s="95">
        <f t="shared" si="29"/>
        <v>17869</v>
      </c>
      <c r="M96" s="96">
        <f t="shared" si="30"/>
        <v>93166</v>
      </c>
      <c r="N96" s="97">
        <f t="shared" si="31"/>
        <v>4620</v>
      </c>
      <c r="O96" s="98">
        <f t="shared" si="32"/>
        <v>1147</v>
      </c>
      <c r="P96" s="99">
        <f t="shared" si="33"/>
        <v>5767</v>
      </c>
      <c r="Q96" s="100">
        <f>ROUNDDOWN(($R$120+ROUNDDOWN(($A96*IF(501&lt;=$A96,$R$128,IF(101&lt;=$A96,$R$127,IF(51&lt;=$A96,$R$126,IF(31&lt;=$A96,$R$125,IF(21&lt;=$A96,$R$124,IF(11&lt;=$A96,$R$123,IF(1&lt;=$A96,$R$122,0)))))))),0))*1.1,0)</f>
        <v>79228</v>
      </c>
      <c r="R96" s="101">
        <f t="shared" si="34"/>
        <v>18810</v>
      </c>
      <c r="S96" s="102">
        <f t="shared" si="35"/>
        <v>98038</v>
      </c>
      <c r="T96" s="103">
        <f t="shared" si="38"/>
        <v>3931</v>
      </c>
      <c r="U96" s="104">
        <f t="shared" si="38"/>
        <v>941</v>
      </c>
      <c r="V96" s="105">
        <f t="shared" si="38"/>
        <v>4872</v>
      </c>
      <c r="W96" s="106">
        <f t="shared" si="36"/>
        <v>13171</v>
      </c>
      <c r="X96" s="86">
        <f t="shared" si="36"/>
        <v>3135</v>
      </c>
      <c r="Y96" s="87">
        <f t="shared" si="36"/>
        <v>16306</v>
      </c>
      <c r="Z96" s="107">
        <f t="shared" si="37"/>
        <v>1.199388406981849</v>
      </c>
      <c r="AA96" s="83">
        <f t="shared" si="37"/>
        <v>1.2</v>
      </c>
      <c r="AB96" s="83">
        <f t="shared" si="37"/>
        <v>1.1995057015612001</v>
      </c>
    </row>
    <row r="97" spans="1:28" s="57" customFormat="1" ht="18" customHeight="1" x14ac:dyDescent="0.25">
      <c r="A97" s="84">
        <v>92</v>
      </c>
      <c r="B97" s="85">
        <f>ROUNDDOWN(($C$120+ROUNDDOWN(($A97*IF(501&lt;=$A97,$C$128,IF(101&lt;=$A97,$C$127,IF(51&lt;=$A97,$C$126,IF(31&lt;=$A97,$C$125,IF(21&lt;=$A97,$C$124,IF(11&lt;=$A97,$C$123,IF(1&lt;=$A97,$C$122,0)))))))),0))*1.1,0)</f>
        <v>66246</v>
      </c>
      <c r="C97" s="106">
        <f t="shared" si="22"/>
        <v>15840</v>
      </c>
      <c r="D97" s="111">
        <f t="shared" si="23"/>
        <v>82086</v>
      </c>
      <c r="E97" s="88">
        <f>ROUNDDOWN(($F$120+ROUNDDOWN(($A97*IF(501&lt;=$A97,$F$128,IF(101&lt;=$A97,$F$127,IF(51&lt;=$A97,$F$126,IF(31&lt;=$A97,$F$125,IF(21&lt;=$A97,$F$124,IF(11&lt;=$A97,$F$123,IF(1&lt;=$A97,$F$122,0)))))))),0))*1.1,0)</f>
        <v>70879</v>
      </c>
      <c r="F97" s="89">
        <f t="shared" si="24"/>
        <v>16898</v>
      </c>
      <c r="G97" s="90">
        <f t="shared" si="25"/>
        <v>87777</v>
      </c>
      <c r="H97" s="91">
        <f t="shared" si="26"/>
        <v>4633</v>
      </c>
      <c r="I97" s="92">
        <f t="shared" si="27"/>
        <v>1058</v>
      </c>
      <c r="J97" s="93">
        <f t="shared" si="28"/>
        <v>5691</v>
      </c>
      <c r="K97" s="94">
        <f>ROUNDDOWN(($L$120+ROUNDDOWN(($A97*IF(501&lt;=$A97,$L$128,IF(101&lt;=$A97,$L$127,IF(51&lt;=$A97,$L$126,IF(31&lt;=$A97,$L$125,IF(21&lt;=$A97,$L$124,IF(11&lt;=$A97,$L$123,IF(1&lt;=$A97,$L$122,0)))))))),0))*1.1,0)</f>
        <v>75512</v>
      </c>
      <c r="L97" s="95">
        <f t="shared" si="29"/>
        <v>18057</v>
      </c>
      <c r="M97" s="96">
        <f t="shared" si="30"/>
        <v>93569</v>
      </c>
      <c r="N97" s="97">
        <f t="shared" si="31"/>
        <v>4633</v>
      </c>
      <c r="O97" s="98">
        <f t="shared" si="32"/>
        <v>1159</v>
      </c>
      <c r="P97" s="99">
        <f t="shared" si="33"/>
        <v>5792</v>
      </c>
      <c r="Q97" s="100">
        <f>ROUNDDOWN(($R$120+ROUNDDOWN(($A97*IF(501&lt;=$A97,$R$128,IF(101&lt;=$A97,$R$127,IF(51&lt;=$A97,$R$126,IF(31&lt;=$A97,$R$125,IF(21&lt;=$A97,$R$124,IF(11&lt;=$A97,$R$123,IF(1&lt;=$A97,$R$122,0)))))))),0))*1.1,0)</f>
        <v>79455</v>
      </c>
      <c r="R97" s="101">
        <f t="shared" si="34"/>
        <v>19008</v>
      </c>
      <c r="S97" s="102">
        <f t="shared" si="35"/>
        <v>98463</v>
      </c>
      <c r="T97" s="103">
        <f t="shared" si="38"/>
        <v>3943</v>
      </c>
      <c r="U97" s="104">
        <f t="shared" si="38"/>
        <v>951</v>
      </c>
      <c r="V97" s="105">
        <f t="shared" si="38"/>
        <v>4894</v>
      </c>
      <c r="W97" s="106">
        <f t="shared" si="36"/>
        <v>13209</v>
      </c>
      <c r="X97" s="86">
        <f t="shared" si="36"/>
        <v>3168</v>
      </c>
      <c r="Y97" s="87">
        <f t="shared" si="36"/>
        <v>16377</v>
      </c>
      <c r="Z97" s="107">
        <f t="shared" si="37"/>
        <v>1.1993931709084322</v>
      </c>
      <c r="AA97" s="83">
        <f t="shared" si="37"/>
        <v>1.2</v>
      </c>
      <c r="AB97" s="83">
        <f t="shared" si="37"/>
        <v>1.199510269717126</v>
      </c>
    </row>
    <row r="98" spans="1:28" s="57" customFormat="1" ht="18" customHeight="1" x14ac:dyDescent="0.25">
      <c r="A98" s="84">
        <v>93</v>
      </c>
      <c r="B98" s="85">
        <f>ROUNDDOWN(($C$120+ROUNDDOWN(($A98*IF(501&lt;=$A98,$C$128,IF(101&lt;=$A98,$C$127,IF(51&lt;=$A98,$C$126,IF(31&lt;=$A98,$C$125,IF(21&lt;=$A98,$C$124,IF(11&lt;=$A98,$C$123,IF(1&lt;=$A98,$C$122,0)))))))),0))*1.1,0)</f>
        <v>66435</v>
      </c>
      <c r="C98" s="106">
        <f t="shared" si="22"/>
        <v>16005</v>
      </c>
      <c r="D98" s="111">
        <f t="shared" si="23"/>
        <v>82440</v>
      </c>
      <c r="E98" s="88">
        <f>ROUNDDOWN(($F$120+ROUNDDOWN(($A98*IF(501&lt;=$A98,$F$128,IF(101&lt;=$A98,$F$127,IF(51&lt;=$A98,$F$126,IF(31&lt;=$A98,$F$125,IF(21&lt;=$A98,$F$124,IF(11&lt;=$A98,$F$123,IF(1&lt;=$A98,$F$122,0)))))))),0))*1.1,0)</f>
        <v>71082</v>
      </c>
      <c r="F98" s="89">
        <f t="shared" si="24"/>
        <v>17074</v>
      </c>
      <c r="G98" s="90">
        <f t="shared" si="25"/>
        <v>88156</v>
      </c>
      <c r="H98" s="91">
        <f t="shared" si="26"/>
        <v>4647</v>
      </c>
      <c r="I98" s="92">
        <f t="shared" si="27"/>
        <v>1069</v>
      </c>
      <c r="J98" s="93">
        <f t="shared" si="28"/>
        <v>5716</v>
      </c>
      <c r="K98" s="94">
        <f>ROUNDDOWN(($L$120+ROUNDDOWN(($A98*IF(501&lt;=$A98,$L$128,IF(101&lt;=$A98,$L$127,IF(51&lt;=$A98,$L$126,IF(31&lt;=$A98,$L$125,IF(21&lt;=$A98,$L$124,IF(11&lt;=$A98,$L$123,IF(1&lt;=$A98,$L$122,0)))))))),0))*1.1,0)</f>
        <v>75728</v>
      </c>
      <c r="L98" s="95">
        <f t="shared" si="29"/>
        <v>18245</v>
      </c>
      <c r="M98" s="96">
        <f t="shared" si="30"/>
        <v>93973</v>
      </c>
      <c r="N98" s="97">
        <f t="shared" si="31"/>
        <v>4646</v>
      </c>
      <c r="O98" s="98">
        <f t="shared" si="32"/>
        <v>1171</v>
      </c>
      <c r="P98" s="99">
        <f t="shared" si="33"/>
        <v>5817</v>
      </c>
      <c r="Q98" s="100">
        <f>ROUNDDOWN(($R$120+ROUNDDOWN(($A98*IF(501&lt;=$A98,$R$128,IF(101&lt;=$A98,$R$127,IF(51&lt;=$A98,$R$126,IF(31&lt;=$A98,$R$125,IF(21&lt;=$A98,$R$124,IF(11&lt;=$A98,$R$123,IF(1&lt;=$A98,$R$122,0)))))))),0))*1.1,0)</f>
        <v>79681</v>
      </c>
      <c r="R98" s="101">
        <f t="shared" si="34"/>
        <v>19206</v>
      </c>
      <c r="S98" s="102">
        <f t="shared" si="35"/>
        <v>98887</v>
      </c>
      <c r="T98" s="103">
        <f t="shared" si="38"/>
        <v>3953</v>
      </c>
      <c r="U98" s="104">
        <f t="shared" si="38"/>
        <v>961</v>
      </c>
      <c r="V98" s="105">
        <f t="shared" si="38"/>
        <v>4914</v>
      </c>
      <c r="W98" s="106">
        <f t="shared" si="36"/>
        <v>13246</v>
      </c>
      <c r="X98" s="86">
        <f t="shared" si="36"/>
        <v>3201</v>
      </c>
      <c r="Y98" s="87">
        <f t="shared" si="36"/>
        <v>16447</v>
      </c>
      <c r="Z98" s="107">
        <f t="shared" si="37"/>
        <v>1.1993828554225936</v>
      </c>
      <c r="AA98" s="83">
        <f t="shared" si="37"/>
        <v>1.2</v>
      </c>
      <c r="AB98" s="83">
        <f t="shared" si="37"/>
        <v>1.1995026686074721</v>
      </c>
    </row>
    <row r="99" spans="1:28" s="57" customFormat="1" ht="18" customHeight="1" x14ac:dyDescent="0.25">
      <c r="A99" s="84">
        <v>94</v>
      </c>
      <c r="B99" s="85">
        <f>ROUNDDOWN(($C$120+ROUNDDOWN(($A99*IF(501&lt;=$A99,$C$128,IF(101&lt;=$A99,$C$127,IF(51&lt;=$A99,$C$126,IF(31&lt;=$A99,$C$125,IF(21&lt;=$A99,$C$124,IF(11&lt;=$A99,$C$123,IF(1&lt;=$A99,$C$122,0)))))))),0))*1.1,0)</f>
        <v>66624</v>
      </c>
      <c r="C99" s="106">
        <f t="shared" si="22"/>
        <v>16170</v>
      </c>
      <c r="D99" s="111">
        <f t="shared" si="23"/>
        <v>82794</v>
      </c>
      <c r="E99" s="88">
        <f>ROUNDDOWN(($F$120+ROUNDDOWN(($A99*IF(501&lt;=$A99,$F$128,IF(101&lt;=$A99,$F$127,IF(51&lt;=$A99,$F$126,IF(31&lt;=$A99,$F$125,IF(21&lt;=$A99,$F$124,IF(11&lt;=$A99,$F$123,IF(1&lt;=$A99,$F$122,0)))))))),0))*1.1,0)</f>
        <v>71284</v>
      </c>
      <c r="F99" s="89">
        <f t="shared" si="24"/>
        <v>17250</v>
      </c>
      <c r="G99" s="90">
        <f t="shared" si="25"/>
        <v>88534</v>
      </c>
      <c r="H99" s="91">
        <f t="shared" si="26"/>
        <v>4660</v>
      </c>
      <c r="I99" s="92">
        <f t="shared" si="27"/>
        <v>1080</v>
      </c>
      <c r="J99" s="93">
        <f t="shared" si="28"/>
        <v>5740</v>
      </c>
      <c r="K99" s="94">
        <f>ROUNDDOWN(($L$120+ROUNDDOWN(($A99*IF(501&lt;=$A99,$L$128,IF(101&lt;=$A99,$L$127,IF(51&lt;=$A99,$L$126,IF(31&lt;=$A99,$L$125,IF(21&lt;=$A99,$L$124,IF(11&lt;=$A99,$L$123,IF(1&lt;=$A99,$L$122,0)))))))),0))*1.1,0)</f>
        <v>75944</v>
      </c>
      <c r="L99" s="95">
        <f t="shared" si="29"/>
        <v>18433</v>
      </c>
      <c r="M99" s="96">
        <f t="shared" si="30"/>
        <v>94377</v>
      </c>
      <c r="N99" s="97">
        <f t="shared" si="31"/>
        <v>4660</v>
      </c>
      <c r="O99" s="98">
        <f t="shared" si="32"/>
        <v>1183</v>
      </c>
      <c r="P99" s="99">
        <f t="shared" si="33"/>
        <v>5843</v>
      </c>
      <c r="Q99" s="100">
        <f>ROUNDDOWN(($R$120+ROUNDDOWN(($A99*IF(501&lt;=$A99,$R$128,IF(101&lt;=$A99,$R$127,IF(51&lt;=$A99,$R$126,IF(31&lt;=$A99,$R$125,IF(21&lt;=$A99,$R$124,IF(11&lt;=$A99,$R$123,IF(1&lt;=$A99,$R$122,0)))))))),0))*1.1,0)</f>
        <v>79908</v>
      </c>
      <c r="R99" s="101">
        <f t="shared" si="34"/>
        <v>19404</v>
      </c>
      <c r="S99" s="102">
        <f t="shared" si="35"/>
        <v>99312</v>
      </c>
      <c r="T99" s="103">
        <f t="shared" si="38"/>
        <v>3964</v>
      </c>
      <c r="U99" s="104">
        <f t="shared" si="38"/>
        <v>971</v>
      </c>
      <c r="V99" s="105">
        <f t="shared" si="38"/>
        <v>4935</v>
      </c>
      <c r="W99" s="106">
        <f t="shared" si="36"/>
        <v>13284</v>
      </c>
      <c r="X99" s="86">
        <f t="shared" si="36"/>
        <v>3234</v>
      </c>
      <c r="Y99" s="87">
        <f t="shared" si="36"/>
        <v>16518</v>
      </c>
      <c r="Z99" s="107">
        <f t="shared" si="37"/>
        <v>1.1993876080691643</v>
      </c>
      <c r="AA99" s="83">
        <f t="shared" si="37"/>
        <v>1.2</v>
      </c>
      <c r="AB99" s="83">
        <f t="shared" si="37"/>
        <v>1.1995072106674396</v>
      </c>
    </row>
    <row r="100" spans="1:28" s="57" customFormat="1" ht="18" customHeight="1" x14ac:dyDescent="0.25">
      <c r="A100" s="84">
        <v>95</v>
      </c>
      <c r="B100" s="85">
        <f>ROUNDDOWN(($C$120+ROUNDDOWN(($A100*IF(501&lt;=$A100,$C$128,IF(101&lt;=$A100,$C$127,IF(51&lt;=$A100,$C$126,IF(31&lt;=$A100,$C$125,IF(21&lt;=$A100,$C$124,IF(11&lt;=$A100,$C$123,IF(1&lt;=$A100,$C$122,0)))))))),0))*1.1,0)</f>
        <v>66814</v>
      </c>
      <c r="C100" s="106">
        <f t="shared" si="22"/>
        <v>16335</v>
      </c>
      <c r="D100" s="111">
        <f t="shared" si="23"/>
        <v>83149</v>
      </c>
      <c r="E100" s="88">
        <f>ROUNDDOWN(($F$120+ROUNDDOWN(($A100*IF(501&lt;=$A100,$F$128,IF(101&lt;=$A100,$F$127,IF(51&lt;=$A100,$F$126,IF(31&lt;=$A100,$F$125,IF(21&lt;=$A100,$F$124,IF(11&lt;=$A100,$F$123,IF(1&lt;=$A100,$F$122,0)))))))),0))*1.1,0)</f>
        <v>71486</v>
      </c>
      <c r="F100" s="89">
        <f t="shared" si="24"/>
        <v>17426</v>
      </c>
      <c r="G100" s="90">
        <f t="shared" si="25"/>
        <v>88912</v>
      </c>
      <c r="H100" s="91">
        <f t="shared" si="26"/>
        <v>4672</v>
      </c>
      <c r="I100" s="92">
        <f t="shared" si="27"/>
        <v>1091</v>
      </c>
      <c r="J100" s="93">
        <f t="shared" si="28"/>
        <v>5763</v>
      </c>
      <c r="K100" s="94">
        <f>ROUNDDOWN(($L$120+ROUNDDOWN(($A100*IF(501&lt;=$A100,$L$128,IF(101&lt;=$A100,$L$127,IF(51&lt;=$A100,$L$126,IF(31&lt;=$A100,$L$125,IF(21&lt;=$A100,$L$124,IF(11&lt;=$A100,$L$123,IF(1&lt;=$A100,$L$122,0)))))))),0))*1.1,0)</f>
        <v>76159</v>
      </c>
      <c r="L100" s="95">
        <f t="shared" si="29"/>
        <v>18621</v>
      </c>
      <c r="M100" s="96">
        <f t="shared" si="30"/>
        <v>94780</v>
      </c>
      <c r="N100" s="97">
        <f t="shared" si="31"/>
        <v>4673</v>
      </c>
      <c r="O100" s="98">
        <f t="shared" si="32"/>
        <v>1195</v>
      </c>
      <c r="P100" s="99">
        <f t="shared" si="33"/>
        <v>5868</v>
      </c>
      <c r="Q100" s="100">
        <f>ROUNDDOWN(($R$120+ROUNDDOWN(($A100*IF(501&lt;=$A100,$R$128,IF(101&lt;=$A100,$R$127,IF(51&lt;=$A100,$R$126,IF(31&lt;=$A100,$R$125,IF(21&lt;=$A100,$R$124,IF(11&lt;=$A100,$R$123,IF(1&lt;=$A100,$R$122,0)))))))),0))*1.1,0)</f>
        <v>80135</v>
      </c>
      <c r="R100" s="101">
        <f t="shared" si="34"/>
        <v>19602</v>
      </c>
      <c r="S100" s="102">
        <f t="shared" si="35"/>
        <v>99737</v>
      </c>
      <c r="T100" s="103">
        <f t="shared" si="38"/>
        <v>3976</v>
      </c>
      <c r="U100" s="104">
        <f t="shared" si="38"/>
        <v>981</v>
      </c>
      <c r="V100" s="105">
        <f t="shared" si="38"/>
        <v>4957</v>
      </c>
      <c r="W100" s="106">
        <f t="shared" si="36"/>
        <v>13321</v>
      </c>
      <c r="X100" s="86">
        <f t="shared" si="36"/>
        <v>3267</v>
      </c>
      <c r="Y100" s="87">
        <f t="shared" si="36"/>
        <v>16588</v>
      </c>
      <c r="Z100" s="107">
        <f t="shared" si="37"/>
        <v>1.1993743826144221</v>
      </c>
      <c r="AA100" s="83">
        <f t="shared" si="37"/>
        <v>1.2</v>
      </c>
      <c r="AB100" s="83">
        <f t="shared" si="37"/>
        <v>1.1994972880010584</v>
      </c>
    </row>
    <row r="101" spans="1:28" s="57" customFormat="1" ht="18" customHeight="1" x14ac:dyDescent="0.25">
      <c r="A101" s="84">
        <v>96</v>
      </c>
      <c r="B101" s="85">
        <f>ROUNDDOWN(($C$120+ROUNDDOWN(($A101*IF(501&lt;=$A101,$C$128,IF(101&lt;=$A101,$C$127,IF(51&lt;=$A101,$C$126,IF(31&lt;=$A101,$C$125,IF(21&lt;=$A101,$C$124,IF(11&lt;=$A101,$C$123,IF(1&lt;=$A101,$C$122,0)))))))),0))*1.1,0)</f>
        <v>67003</v>
      </c>
      <c r="C101" s="106">
        <f t="shared" si="22"/>
        <v>16500</v>
      </c>
      <c r="D101" s="111">
        <f t="shared" si="23"/>
        <v>83503</v>
      </c>
      <c r="E101" s="88">
        <f>ROUNDDOWN(($F$120+ROUNDDOWN(($A101*IF(501&lt;=$A101,$F$128,IF(101&lt;=$A101,$F$127,IF(51&lt;=$A101,$F$126,IF(31&lt;=$A101,$F$125,IF(21&lt;=$A101,$F$124,IF(11&lt;=$A101,$F$123,IF(1&lt;=$A101,$F$122,0)))))))),0))*1.1,0)</f>
        <v>71689</v>
      </c>
      <c r="F101" s="89">
        <f t="shared" si="24"/>
        <v>17602</v>
      </c>
      <c r="G101" s="90">
        <f t="shared" si="25"/>
        <v>89291</v>
      </c>
      <c r="H101" s="91">
        <f t="shared" si="26"/>
        <v>4686</v>
      </c>
      <c r="I101" s="92">
        <f t="shared" si="27"/>
        <v>1102</v>
      </c>
      <c r="J101" s="93">
        <f t="shared" si="28"/>
        <v>5788</v>
      </c>
      <c r="K101" s="94">
        <f>ROUNDDOWN(($L$120+ROUNDDOWN(($A101*IF(501&lt;=$A101,$L$128,IF(101&lt;=$A101,$L$127,IF(51&lt;=$A101,$L$126,IF(31&lt;=$A101,$L$125,IF(21&lt;=$A101,$L$124,IF(11&lt;=$A101,$L$123,IF(1&lt;=$A101,$L$122,0)))))))),0))*1.1,0)</f>
        <v>76375</v>
      </c>
      <c r="L101" s="95">
        <f t="shared" si="29"/>
        <v>18810</v>
      </c>
      <c r="M101" s="96">
        <f t="shared" si="30"/>
        <v>95185</v>
      </c>
      <c r="N101" s="97">
        <f t="shared" si="31"/>
        <v>4686</v>
      </c>
      <c r="O101" s="98">
        <f t="shared" si="32"/>
        <v>1208</v>
      </c>
      <c r="P101" s="99">
        <f t="shared" si="33"/>
        <v>5894</v>
      </c>
      <c r="Q101" s="100">
        <f>ROUNDDOWN(($R$120+ROUNDDOWN(($A101*IF(501&lt;=$A101,$R$128,IF(101&lt;=$A101,$R$127,IF(51&lt;=$A101,$R$126,IF(31&lt;=$A101,$R$125,IF(21&lt;=$A101,$R$124,IF(11&lt;=$A101,$R$123,IF(1&lt;=$A101,$R$122,0)))))))),0))*1.1,0)</f>
        <v>80361</v>
      </c>
      <c r="R101" s="101">
        <f t="shared" si="34"/>
        <v>19800</v>
      </c>
      <c r="S101" s="102">
        <f t="shared" si="35"/>
        <v>100161</v>
      </c>
      <c r="T101" s="103">
        <f t="shared" si="38"/>
        <v>3986</v>
      </c>
      <c r="U101" s="104">
        <f t="shared" si="38"/>
        <v>990</v>
      </c>
      <c r="V101" s="105">
        <f t="shared" si="38"/>
        <v>4976</v>
      </c>
      <c r="W101" s="106">
        <f t="shared" si="36"/>
        <v>13358</v>
      </c>
      <c r="X101" s="86">
        <f t="shared" si="36"/>
        <v>3300</v>
      </c>
      <c r="Y101" s="87">
        <f t="shared" si="36"/>
        <v>16658</v>
      </c>
      <c r="Z101" s="107">
        <f t="shared" si="37"/>
        <v>1.1993642075727953</v>
      </c>
      <c r="AA101" s="83">
        <f t="shared" si="37"/>
        <v>1.2</v>
      </c>
      <c r="AB101" s="83">
        <f t="shared" si="37"/>
        <v>1.1994898386884303</v>
      </c>
    </row>
    <row r="102" spans="1:28" s="57" customFormat="1" ht="18" customHeight="1" x14ac:dyDescent="0.25">
      <c r="A102" s="84">
        <v>97</v>
      </c>
      <c r="B102" s="85">
        <f>ROUNDDOWN(($C$120+ROUNDDOWN(($A102*IF(501&lt;=$A102,$C$128,IF(101&lt;=$A102,$C$127,IF(51&lt;=$A102,$C$126,IF(31&lt;=$A102,$C$125,IF(21&lt;=$A102,$C$124,IF(11&lt;=$A102,$C$123,IF(1&lt;=$A102,$C$122,0)))))))),0))*1.1,0)</f>
        <v>67192</v>
      </c>
      <c r="C102" s="106">
        <f t="shared" si="22"/>
        <v>16665</v>
      </c>
      <c r="D102" s="111">
        <f t="shared" si="23"/>
        <v>83857</v>
      </c>
      <c r="E102" s="88">
        <f>ROUNDDOWN(($F$120+ROUNDDOWN(($A102*IF(501&lt;=$A102,$F$128,IF(101&lt;=$A102,$F$127,IF(51&lt;=$A102,$F$126,IF(31&lt;=$A102,$F$125,IF(21&lt;=$A102,$F$124,IF(11&lt;=$A102,$F$123,IF(1&lt;=$A102,$F$122,0)))))))),0))*1.1,0)</f>
        <v>71891</v>
      </c>
      <c r="F102" s="89">
        <f t="shared" si="24"/>
        <v>17778</v>
      </c>
      <c r="G102" s="90">
        <f t="shared" si="25"/>
        <v>89669</v>
      </c>
      <c r="H102" s="91">
        <f t="shared" si="26"/>
        <v>4699</v>
      </c>
      <c r="I102" s="92">
        <f t="shared" si="27"/>
        <v>1113</v>
      </c>
      <c r="J102" s="93">
        <f t="shared" si="28"/>
        <v>5812</v>
      </c>
      <c r="K102" s="94">
        <f>ROUNDDOWN(($L$120+ROUNDDOWN(($A102*IF(501&lt;=$A102,$L$128,IF(101&lt;=$A102,$L$127,IF(51&lt;=$A102,$L$126,IF(31&lt;=$A102,$L$125,IF(21&lt;=$A102,$L$124,IF(11&lt;=$A102,$L$123,IF(1&lt;=$A102,$L$122,0)))))))),0))*1.1,0)</f>
        <v>76590</v>
      </c>
      <c r="L102" s="95">
        <f t="shared" si="29"/>
        <v>18998</v>
      </c>
      <c r="M102" s="96">
        <f t="shared" si="30"/>
        <v>95588</v>
      </c>
      <c r="N102" s="97">
        <f t="shared" si="31"/>
        <v>4699</v>
      </c>
      <c r="O102" s="98">
        <f t="shared" si="32"/>
        <v>1220</v>
      </c>
      <c r="P102" s="99">
        <f t="shared" si="33"/>
        <v>5919</v>
      </c>
      <c r="Q102" s="100">
        <f>ROUNDDOWN(($R$120+ROUNDDOWN(($A102*IF(501&lt;=$A102,$R$128,IF(101&lt;=$A102,$R$127,IF(51&lt;=$A102,$R$126,IF(31&lt;=$A102,$R$125,IF(21&lt;=$A102,$R$124,IF(11&lt;=$A102,$R$123,IF(1&lt;=$A102,$R$122,0)))))))),0))*1.1,0)</f>
        <v>80588</v>
      </c>
      <c r="R102" s="101">
        <f t="shared" si="34"/>
        <v>19998</v>
      </c>
      <c r="S102" s="102">
        <f t="shared" si="35"/>
        <v>100586</v>
      </c>
      <c r="T102" s="103">
        <f t="shared" si="38"/>
        <v>3998</v>
      </c>
      <c r="U102" s="104">
        <f t="shared" si="38"/>
        <v>1000</v>
      </c>
      <c r="V102" s="105">
        <f t="shared" si="38"/>
        <v>4998</v>
      </c>
      <c r="W102" s="106">
        <f t="shared" si="36"/>
        <v>13396</v>
      </c>
      <c r="X102" s="86">
        <f t="shared" si="36"/>
        <v>3333</v>
      </c>
      <c r="Y102" s="87">
        <f t="shared" si="36"/>
        <v>16729</v>
      </c>
      <c r="Z102" s="107">
        <f t="shared" si="37"/>
        <v>1.1993689724967258</v>
      </c>
      <c r="AA102" s="83">
        <f t="shared" si="37"/>
        <v>1.2</v>
      </c>
      <c r="AB102" s="83">
        <f t="shared" si="37"/>
        <v>1.1994943773328404</v>
      </c>
    </row>
    <row r="103" spans="1:28" s="57" customFormat="1" ht="18" customHeight="1" x14ac:dyDescent="0.25">
      <c r="A103" s="84">
        <v>98</v>
      </c>
      <c r="B103" s="85">
        <f>ROUNDDOWN(($C$120+ROUNDDOWN(($A103*IF(501&lt;=$A103,$C$128,IF(101&lt;=$A103,$C$127,IF(51&lt;=$A103,$C$126,IF(31&lt;=$A103,$C$125,IF(21&lt;=$A103,$C$124,IF(11&lt;=$A103,$C$123,IF(1&lt;=$A103,$C$122,0)))))))),0))*1.1,0)</f>
        <v>67381</v>
      </c>
      <c r="C103" s="106">
        <f t="shared" si="22"/>
        <v>16830</v>
      </c>
      <c r="D103" s="111">
        <f t="shared" si="23"/>
        <v>84211</v>
      </c>
      <c r="E103" s="88">
        <f>ROUNDDOWN(($F$120+ROUNDDOWN(($A103*IF(501&lt;=$A103,$F$128,IF(101&lt;=$A103,$F$127,IF(51&lt;=$A103,$F$126,IF(31&lt;=$A103,$F$125,IF(21&lt;=$A103,$F$124,IF(11&lt;=$A103,$F$123,IF(1&lt;=$A103,$F$122,0)))))))),0))*1.1,0)</f>
        <v>72094</v>
      </c>
      <c r="F103" s="89">
        <f t="shared" si="24"/>
        <v>17954</v>
      </c>
      <c r="G103" s="90">
        <f t="shared" si="25"/>
        <v>90048</v>
      </c>
      <c r="H103" s="91">
        <f t="shared" si="26"/>
        <v>4713</v>
      </c>
      <c r="I103" s="92">
        <f t="shared" si="27"/>
        <v>1124</v>
      </c>
      <c r="J103" s="93">
        <f t="shared" si="28"/>
        <v>5837</v>
      </c>
      <c r="K103" s="94">
        <f>ROUNDDOWN(($L$120+ROUNDDOWN(($A103*IF(501&lt;=$A103,$L$128,IF(101&lt;=$A103,$L$127,IF(51&lt;=$A103,$L$126,IF(31&lt;=$A103,$L$125,IF(21&lt;=$A103,$L$124,IF(11&lt;=$A103,$L$123,IF(1&lt;=$A103,$L$122,0)))))))),0))*1.1,0)</f>
        <v>76806</v>
      </c>
      <c r="L103" s="95">
        <f t="shared" si="29"/>
        <v>19186</v>
      </c>
      <c r="M103" s="96">
        <f t="shared" si="30"/>
        <v>95992</v>
      </c>
      <c r="N103" s="97">
        <f t="shared" si="31"/>
        <v>4712</v>
      </c>
      <c r="O103" s="98">
        <f t="shared" si="32"/>
        <v>1232</v>
      </c>
      <c r="P103" s="99">
        <f t="shared" si="33"/>
        <v>5944</v>
      </c>
      <c r="Q103" s="100">
        <f>ROUNDDOWN(($R$120+ROUNDDOWN(($A103*IF(501&lt;=$A103,$R$128,IF(101&lt;=$A103,$R$127,IF(51&lt;=$A103,$R$126,IF(31&lt;=$A103,$R$125,IF(21&lt;=$A103,$R$124,IF(11&lt;=$A103,$R$123,IF(1&lt;=$A103,$R$122,0)))))))),0))*1.1,0)</f>
        <v>80814</v>
      </c>
      <c r="R103" s="101">
        <f t="shared" si="34"/>
        <v>20196</v>
      </c>
      <c r="S103" s="102">
        <f t="shared" si="35"/>
        <v>101010</v>
      </c>
      <c r="T103" s="103">
        <f t="shared" si="38"/>
        <v>4008</v>
      </c>
      <c r="U103" s="104">
        <f t="shared" si="38"/>
        <v>1010</v>
      </c>
      <c r="V103" s="105">
        <f t="shared" si="38"/>
        <v>5018</v>
      </c>
      <c r="W103" s="106">
        <f t="shared" si="36"/>
        <v>13433</v>
      </c>
      <c r="X103" s="86">
        <f t="shared" si="36"/>
        <v>3366</v>
      </c>
      <c r="Y103" s="87">
        <f t="shared" si="36"/>
        <v>16799</v>
      </c>
      <c r="Z103" s="107">
        <f t="shared" si="37"/>
        <v>1.1993588697110462</v>
      </c>
      <c r="AA103" s="83">
        <f t="shared" si="37"/>
        <v>1.2</v>
      </c>
      <c r="AB103" s="83">
        <f t="shared" si="37"/>
        <v>1.1994870028856088</v>
      </c>
    </row>
    <row r="104" spans="1:28" s="57" customFormat="1" ht="18" customHeight="1" x14ac:dyDescent="0.25">
      <c r="A104" s="84">
        <v>99</v>
      </c>
      <c r="B104" s="85">
        <f>ROUNDDOWN(($C$120+ROUNDDOWN(($A104*IF(501&lt;=$A104,$C$128,IF(101&lt;=$A104,$C$127,IF(51&lt;=$A104,$C$126,IF(31&lt;=$A104,$C$125,IF(21&lt;=$A104,$C$124,IF(11&lt;=$A104,$C$123,IF(1&lt;=$A104,$C$122,0)))))))),0))*1.1,0)</f>
        <v>67570</v>
      </c>
      <c r="C104" s="106">
        <f t="shared" si="22"/>
        <v>16995</v>
      </c>
      <c r="D104" s="111">
        <f t="shared" si="23"/>
        <v>84565</v>
      </c>
      <c r="E104" s="88">
        <f>ROUNDDOWN(($F$120+ROUNDDOWN(($A104*IF(501&lt;=$A104,$F$128,IF(101&lt;=$A104,$F$127,IF(51&lt;=$A104,$F$126,IF(31&lt;=$A104,$F$125,IF(21&lt;=$A104,$F$124,IF(11&lt;=$A104,$F$123,IF(1&lt;=$A104,$F$122,0)))))))),0))*1.1,0)</f>
        <v>72296</v>
      </c>
      <c r="F104" s="89">
        <f t="shared" si="24"/>
        <v>18130</v>
      </c>
      <c r="G104" s="90">
        <f t="shared" si="25"/>
        <v>90426</v>
      </c>
      <c r="H104" s="91">
        <f t="shared" si="26"/>
        <v>4726</v>
      </c>
      <c r="I104" s="92">
        <f t="shared" si="27"/>
        <v>1135</v>
      </c>
      <c r="J104" s="93">
        <f t="shared" si="28"/>
        <v>5861</v>
      </c>
      <c r="K104" s="94">
        <f>ROUNDDOWN(($L$120+ROUNDDOWN(($A104*IF(501&lt;=$A104,$L$128,IF(101&lt;=$A104,$L$127,IF(51&lt;=$A104,$L$126,IF(31&lt;=$A104,$L$125,IF(21&lt;=$A104,$L$124,IF(11&lt;=$A104,$L$123,IF(1&lt;=$A104,$L$122,0)))))))),0))*1.1,0)</f>
        <v>77022</v>
      </c>
      <c r="L104" s="95">
        <f t="shared" si="29"/>
        <v>19374</v>
      </c>
      <c r="M104" s="96">
        <f t="shared" si="30"/>
        <v>96396</v>
      </c>
      <c r="N104" s="97">
        <f t="shared" si="31"/>
        <v>4726</v>
      </c>
      <c r="O104" s="98">
        <f t="shared" si="32"/>
        <v>1244</v>
      </c>
      <c r="P104" s="99">
        <f t="shared" si="33"/>
        <v>5970</v>
      </c>
      <c r="Q104" s="100">
        <f>ROUNDDOWN(($R$120+ROUNDDOWN(($A104*IF(501&lt;=$A104,$R$128,IF(101&lt;=$A104,$R$127,IF(51&lt;=$A104,$R$126,IF(31&lt;=$A104,$R$125,IF(21&lt;=$A104,$R$124,IF(11&lt;=$A104,$R$123,IF(1&lt;=$A104,$R$122,0)))))))),0))*1.1,0)</f>
        <v>81041</v>
      </c>
      <c r="R104" s="101">
        <f t="shared" si="34"/>
        <v>20394</v>
      </c>
      <c r="S104" s="102">
        <f t="shared" si="35"/>
        <v>101435</v>
      </c>
      <c r="T104" s="103">
        <f t="shared" si="38"/>
        <v>4019</v>
      </c>
      <c r="U104" s="104">
        <f t="shared" si="38"/>
        <v>1020</v>
      </c>
      <c r="V104" s="105">
        <f t="shared" si="38"/>
        <v>5039</v>
      </c>
      <c r="W104" s="106">
        <f t="shared" si="36"/>
        <v>13471</v>
      </c>
      <c r="X104" s="86">
        <f t="shared" si="36"/>
        <v>3399</v>
      </c>
      <c r="Y104" s="87">
        <f t="shared" si="36"/>
        <v>16870</v>
      </c>
      <c r="Z104" s="107">
        <f t="shared" si="37"/>
        <v>1.1993636229095752</v>
      </c>
      <c r="AA104" s="83">
        <f t="shared" si="37"/>
        <v>1.2</v>
      </c>
      <c r="AB104" s="83">
        <f t="shared" si="37"/>
        <v>1.1994915154023533</v>
      </c>
    </row>
    <row r="105" spans="1:28" s="57" customFormat="1" ht="18" customHeight="1" x14ac:dyDescent="0.25">
      <c r="A105" s="84">
        <v>100</v>
      </c>
      <c r="B105" s="85">
        <f>ROUNDDOWN(($C$120+ROUNDDOWN(($A105*IF(501&lt;=$A105,$C$128,IF(101&lt;=$A105,$C$127,IF(51&lt;=$A105,$C$126,IF(31&lt;=$A105,$C$125,IF(21&lt;=$A105,$C$124,IF(11&lt;=$A105,$C$123,IF(1&lt;=$A105,$C$122,0)))))))),0))*1.1,0)</f>
        <v>67760</v>
      </c>
      <c r="C105" s="106">
        <f t="shared" si="22"/>
        <v>17160</v>
      </c>
      <c r="D105" s="111">
        <f t="shared" si="23"/>
        <v>84920</v>
      </c>
      <c r="E105" s="88">
        <f>ROUNDDOWN(($F$120+ROUNDDOWN(($A105*IF(501&lt;=$A105,$F$128,IF(101&lt;=$A105,$F$127,IF(51&lt;=$A105,$F$126,IF(31&lt;=$A105,$F$125,IF(21&lt;=$A105,$F$124,IF(11&lt;=$A105,$F$123,IF(1&lt;=$A105,$F$122,0)))))))),0))*1.1,0)</f>
        <v>72498</v>
      </c>
      <c r="F105" s="89">
        <f t="shared" si="24"/>
        <v>18306</v>
      </c>
      <c r="G105" s="90">
        <f t="shared" si="25"/>
        <v>90804</v>
      </c>
      <c r="H105" s="91">
        <f t="shared" si="26"/>
        <v>4738</v>
      </c>
      <c r="I105" s="92">
        <f t="shared" si="27"/>
        <v>1146</v>
      </c>
      <c r="J105" s="93">
        <f t="shared" si="28"/>
        <v>5884</v>
      </c>
      <c r="K105" s="94">
        <f>ROUNDDOWN(($L$120+ROUNDDOWN(($A105*IF(501&lt;=$A105,$L$128,IF(101&lt;=$A105,$L$127,IF(51&lt;=$A105,$L$126,IF(31&lt;=$A105,$L$125,IF(21&lt;=$A105,$L$124,IF(11&lt;=$A105,$L$123,IF(1&lt;=$A105,$L$122,0)))))))),0))*1.1,0)</f>
        <v>77237</v>
      </c>
      <c r="L105" s="95">
        <f t="shared" si="29"/>
        <v>19562</v>
      </c>
      <c r="M105" s="96">
        <f t="shared" si="30"/>
        <v>96799</v>
      </c>
      <c r="N105" s="97">
        <f t="shared" si="31"/>
        <v>4739</v>
      </c>
      <c r="O105" s="98">
        <f t="shared" si="32"/>
        <v>1256</v>
      </c>
      <c r="P105" s="99">
        <f t="shared" si="33"/>
        <v>5995</v>
      </c>
      <c r="Q105" s="100">
        <f>ROUNDDOWN(($R$120+ROUNDDOWN(($A105*IF(501&lt;=$A105,$R$128,IF(101&lt;=$A105,$R$127,IF(51&lt;=$A105,$R$126,IF(31&lt;=$A105,$R$125,IF(21&lt;=$A105,$R$124,IF(11&lt;=$A105,$R$123,IF(1&lt;=$A105,$R$122,0)))))))),0))*1.1,0)</f>
        <v>81268</v>
      </c>
      <c r="R105" s="101">
        <f t="shared" si="34"/>
        <v>20592</v>
      </c>
      <c r="S105" s="102">
        <f t="shared" si="35"/>
        <v>101860</v>
      </c>
      <c r="T105" s="103">
        <f t="shared" si="38"/>
        <v>4031</v>
      </c>
      <c r="U105" s="104">
        <f t="shared" si="38"/>
        <v>1030</v>
      </c>
      <c r="V105" s="105">
        <f t="shared" si="38"/>
        <v>5061</v>
      </c>
      <c r="W105" s="106">
        <f t="shared" si="36"/>
        <v>13508</v>
      </c>
      <c r="X105" s="86">
        <f t="shared" si="36"/>
        <v>3432</v>
      </c>
      <c r="Y105" s="87">
        <f t="shared" si="36"/>
        <v>16940</v>
      </c>
      <c r="Z105" s="107">
        <f t="shared" si="37"/>
        <v>1.1993506493506494</v>
      </c>
      <c r="AA105" s="83">
        <f t="shared" si="37"/>
        <v>1.2</v>
      </c>
      <c r="AB105" s="83">
        <f t="shared" si="37"/>
        <v>1.1994818652849741</v>
      </c>
    </row>
    <row r="106" spans="1:28" s="57" customFormat="1" ht="18" customHeight="1" x14ac:dyDescent="0.25">
      <c r="A106" s="84">
        <v>101</v>
      </c>
      <c r="B106" s="85">
        <f>ROUNDDOWN(($C$120+ROUNDDOWN(($A106*IF(501&lt;=$A106,$C$128,IF(101&lt;=$A106,$C$127,IF(51&lt;=$A106,$C$126,IF(31&lt;=$A106,$C$125,IF(21&lt;=$A106,$C$124,IF(11&lt;=$A106,$C$123,IF(1&lt;=$A106,$C$122,0)))))))),0))*1.1,0)</f>
        <v>72171</v>
      </c>
      <c r="C106" s="106">
        <f t="shared" si="22"/>
        <v>20102</v>
      </c>
      <c r="D106" s="111">
        <f t="shared" si="23"/>
        <v>92273</v>
      </c>
      <c r="E106" s="88">
        <f>ROUNDDOWN(($F$120+ROUNDDOWN(($A106*IF(501&lt;=$A106,$F$128,IF(101&lt;=$A106,$F$127,IF(51&lt;=$A106,$F$126,IF(31&lt;=$A106,$F$125,IF(21&lt;=$A106,$F$124,IF(11&lt;=$A106,$F$123,IF(1&lt;=$A106,$F$122,0)))))))),0))*1.1,0)</f>
        <v>77145</v>
      </c>
      <c r="F106" s="89">
        <f t="shared" si="24"/>
        <v>21481</v>
      </c>
      <c r="G106" s="90">
        <f t="shared" si="25"/>
        <v>98626</v>
      </c>
      <c r="H106" s="91">
        <f t="shared" si="26"/>
        <v>4974</v>
      </c>
      <c r="I106" s="92">
        <f t="shared" si="27"/>
        <v>1379</v>
      </c>
      <c r="J106" s="93">
        <f t="shared" si="28"/>
        <v>6353</v>
      </c>
      <c r="K106" s="94">
        <f>ROUNDDOWN(($L$120+ROUNDDOWN(($A106*IF(501&lt;=$A106,$L$128,IF(101&lt;=$A106,$L$127,IF(51&lt;=$A106,$L$126,IF(31&lt;=$A106,$L$125,IF(21&lt;=$A106,$L$124,IF(11&lt;=$A106,$L$123,IF(1&lt;=$A106,$L$122,0)))))))),0))*1.1,0)</f>
        <v>82230</v>
      </c>
      <c r="L106" s="95">
        <f t="shared" si="29"/>
        <v>22861</v>
      </c>
      <c r="M106" s="96">
        <f t="shared" si="30"/>
        <v>105091</v>
      </c>
      <c r="N106" s="97">
        <f t="shared" si="31"/>
        <v>5085</v>
      </c>
      <c r="O106" s="98">
        <f t="shared" si="32"/>
        <v>1380</v>
      </c>
      <c r="P106" s="99">
        <f t="shared" si="33"/>
        <v>6465</v>
      </c>
      <c r="Q106" s="100">
        <f>ROUNDDOWN(($R$120+ROUNDDOWN(($A106*IF(501&lt;=$A106,$R$128,IF(101&lt;=$A106,$R$127,IF(51&lt;=$A106,$R$126,IF(31&lt;=$A106,$R$125,IF(21&lt;=$A106,$R$124,IF(11&lt;=$A106,$R$123,IF(1&lt;=$A106,$R$122,0)))))))),0))*1.1,0)</f>
        <v>86605</v>
      </c>
      <c r="R106" s="101">
        <f t="shared" si="34"/>
        <v>24123</v>
      </c>
      <c r="S106" s="102">
        <f t="shared" si="35"/>
        <v>110728</v>
      </c>
      <c r="T106" s="103">
        <f t="shared" si="38"/>
        <v>4375</v>
      </c>
      <c r="U106" s="104">
        <f t="shared" si="38"/>
        <v>1262</v>
      </c>
      <c r="V106" s="105">
        <f t="shared" si="38"/>
        <v>5637</v>
      </c>
      <c r="W106" s="106">
        <f t="shared" si="36"/>
        <v>14434</v>
      </c>
      <c r="X106" s="86">
        <f t="shared" si="36"/>
        <v>4021</v>
      </c>
      <c r="Y106" s="87">
        <f t="shared" si="36"/>
        <v>18455</v>
      </c>
      <c r="Z106" s="107">
        <f t="shared" si="37"/>
        <v>1.1999972288038132</v>
      </c>
      <c r="AA106" s="83">
        <f t="shared" si="37"/>
        <v>1.2000298477763407</v>
      </c>
      <c r="AB106" s="83">
        <f t="shared" si="37"/>
        <v>1.2000043349625567</v>
      </c>
    </row>
    <row r="107" spans="1:28" s="57" customFormat="1" ht="18" customHeight="1" x14ac:dyDescent="0.25">
      <c r="A107" s="84">
        <v>500</v>
      </c>
      <c r="B107" s="85">
        <f>ROUNDDOWN(($C$120+ROUNDDOWN(($A107*IF(501&lt;=$A107,$C$128,IF(101&lt;=$A107,$C$127,IF(51&lt;=$A107,$C$126,IF(31&lt;=$A107,$C$125,IF(21&lt;=$A107,$C$124,IF(11&lt;=$A107,$C$123,IF(1&lt;=$A107,$C$122,0)))))))),0))*1.1,0)</f>
        <v>164340</v>
      </c>
      <c r="C107" s="106">
        <f t="shared" si="22"/>
        <v>96910</v>
      </c>
      <c r="D107" s="111">
        <f t="shared" si="23"/>
        <v>261250</v>
      </c>
      <c r="E107" s="88">
        <f>ROUNDDOWN(($F$120+ROUNDDOWN(($A107*IF(501&lt;=$A107,$F$128,IF(101&lt;=$A107,$F$127,IF(51&lt;=$A107,$F$126,IF(31&lt;=$A107,$F$125,IF(21&lt;=$A107,$F$124,IF(11&lt;=$A107,$F$123,IF(1&lt;=$A107,$F$122,0)))))))),0))*1.1,0)</f>
        <v>175458</v>
      </c>
      <c r="F107" s="89">
        <f t="shared" si="24"/>
        <v>103556</v>
      </c>
      <c r="G107" s="90">
        <f t="shared" si="25"/>
        <v>279014</v>
      </c>
      <c r="H107" s="91">
        <f t="shared" si="26"/>
        <v>11118</v>
      </c>
      <c r="I107" s="92">
        <f t="shared" si="27"/>
        <v>6646</v>
      </c>
      <c r="J107" s="93">
        <f t="shared" si="28"/>
        <v>17764</v>
      </c>
      <c r="K107" s="94">
        <f>ROUNDDOWN(($L$120+ROUNDDOWN(($A107*IF(501&lt;=$A107,$L$128,IF(101&lt;=$A107,$L$127,IF(51&lt;=$A107,$L$126,IF(31&lt;=$A107,$L$125,IF(21&lt;=$A107,$L$124,IF(11&lt;=$A107,$L$123,IF(1&lt;=$A107,$L$122,0)))))))),0))*1.1,0)</f>
        <v>187127</v>
      </c>
      <c r="L107" s="95">
        <f t="shared" si="29"/>
        <v>110202</v>
      </c>
      <c r="M107" s="96">
        <f t="shared" si="30"/>
        <v>297329</v>
      </c>
      <c r="N107" s="97">
        <f t="shared" si="31"/>
        <v>11669</v>
      </c>
      <c r="O107" s="98">
        <f t="shared" si="32"/>
        <v>6646</v>
      </c>
      <c r="P107" s="99">
        <f t="shared" si="33"/>
        <v>18315</v>
      </c>
      <c r="Q107" s="100">
        <f>ROUNDDOWN(($R$120+ROUNDDOWN(($A107*IF(501&lt;=$A107,$R$128,IF(101&lt;=$A107,$R$127,IF(51&lt;=$A107,$R$126,IF(31&lt;=$A107,$R$125,IF(21&lt;=$A107,$R$124,IF(11&lt;=$A107,$R$123,IF(1&lt;=$A107,$R$122,0)))))))),0))*1.1,0)</f>
        <v>197208</v>
      </c>
      <c r="R107" s="101">
        <f t="shared" si="34"/>
        <v>116292</v>
      </c>
      <c r="S107" s="102">
        <f t="shared" si="35"/>
        <v>313500</v>
      </c>
      <c r="T107" s="103">
        <f t="shared" si="38"/>
        <v>10081</v>
      </c>
      <c r="U107" s="104">
        <f t="shared" si="38"/>
        <v>6090</v>
      </c>
      <c r="V107" s="105">
        <f t="shared" si="38"/>
        <v>16171</v>
      </c>
      <c r="W107" s="106">
        <f t="shared" si="36"/>
        <v>32868</v>
      </c>
      <c r="X107" s="86">
        <f t="shared" si="36"/>
        <v>19382</v>
      </c>
      <c r="Y107" s="87">
        <f t="shared" si="36"/>
        <v>52250</v>
      </c>
      <c r="Z107" s="107">
        <f t="shared" si="37"/>
        <v>1.2</v>
      </c>
      <c r="AA107" s="83">
        <f t="shared" si="37"/>
        <v>1.2</v>
      </c>
      <c r="AB107" s="83">
        <f t="shared" si="37"/>
        <v>1.2</v>
      </c>
    </row>
    <row r="108" spans="1:28" s="57" customFormat="1" ht="18" customHeight="1" x14ac:dyDescent="0.25">
      <c r="A108" s="84">
        <v>1000</v>
      </c>
      <c r="B108" s="85">
        <f>ROUNDDOWN(($C$120+ROUNDDOWN(($A108*IF(501&lt;=$A108,$C$128,IF(101&lt;=$A108,$C$127,IF(51&lt;=$A108,$C$126,IF(31&lt;=$A108,$C$125,IF(21&lt;=$A108,$C$124,IF(11&lt;=$A108,$C$123,IF(1&lt;=$A108,$C$122,0)))))))),0))*1.1,0)</f>
        <v>317240</v>
      </c>
      <c r="C108" s="106">
        <f t="shared" si="22"/>
        <v>226160</v>
      </c>
      <c r="D108" s="111">
        <f t="shared" si="23"/>
        <v>543400</v>
      </c>
      <c r="E108" s="88">
        <f>ROUNDDOWN(($F$120+ROUNDDOWN(($A108*IF(501&lt;=$A108,$F$128,IF(101&lt;=$A108,$F$127,IF(51&lt;=$A108,$F$126,IF(31&lt;=$A108,$F$125,IF(21&lt;=$A108,$F$124,IF(11&lt;=$A108,$F$123,IF(1&lt;=$A108,$F$122,0)))))))),0))*1.1,0)</f>
        <v>339358</v>
      </c>
      <c r="F108" s="89">
        <f t="shared" si="24"/>
        <v>241606</v>
      </c>
      <c r="G108" s="90">
        <f t="shared" si="25"/>
        <v>580964</v>
      </c>
      <c r="H108" s="91">
        <f t="shared" si="26"/>
        <v>22118</v>
      </c>
      <c r="I108" s="92">
        <f t="shared" si="27"/>
        <v>15446</v>
      </c>
      <c r="J108" s="93">
        <f t="shared" si="28"/>
        <v>37564</v>
      </c>
      <c r="K108" s="94">
        <f>ROUNDDOWN(($L$120+ROUNDDOWN(($A108*IF(501&lt;=$A108,$L$128,IF(101&lt;=$A108,$L$127,IF(51&lt;=$A108,$L$126,IF(31&lt;=$A108,$L$125,IF(21&lt;=$A108,$L$124,IF(11&lt;=$A108,$L$123,IF(1&lt;=$A108,$L$122,0)))))))),0))*1.1,0)</f>
        <v>361477</v>
      </c>
      <c r="L108" s="95">
        <f t="shared" si="29"/>
        <v>257052</v>
      </c>
      <c r="M108" s="96">
        <f t="shared" si="30"/>
        <v>618529</v>
      </c>
      <c r="N108" s="97">
        <f t="shared" si="31"/>
        <v>22119</v>
      </c>
      <c r="O108" s="98">
        <f t="shared" si="32"/>
        <v>15446</v>
      </c>
      <c r="P108" s="99">
        <f t="shared" si="33"/>
        <v>37565</v>
      </c>
      <c r="Q108" s="100">
        <f>ROUNDDOWN(($R$120+ROUNDDOWN(($A108*IF(501&lt;=$A108,$R$128,IF(101&lt;=$A108,$R$127,IF(51&lt;=$A108,$R$126,IF(31&lt;=$A108,$R$125,IF(21&lt;=$A108,$R$124,IF(11&lt;=$A108,$R$123,IF(1&lt;=$A108,$R$122,0)))))))),0))*1.1,0)</f>
        <v>379808</v>
      </c>
      <c r="R108" s="101">
        <f t="shared" si="34"/>
        <v>271392</v>
      </c>
      <c r="S108" s="102">
        <f t="shared" si="35"/>
        <v>651200</v>
      </c>
      <c r="T108" s="103">
        <f t="shared" si="38"/>
        <v>18331</v>
      </c>
      <c r="U108" s="104">
        <f t="shared" si="38"/>
        <v>14340</v>
      </c>
      <c r="V108" s="105">
        <f t="shared" si="38"/>
        <v>32671</v>
      </c>
      <c r="W108" s="106">
        <f t="shared" si="36"/>
        <v>62568</v>
      </c>
      <c r="X108" s="86">
        <f t="shared" si="36"/>
        <v>45232</v>
      </c>
      <c r="Y108" s="87">
        <f t="shared" si="36"/>
        <v>107800</v>
      </c>
      <c r="Z108" s="107">
        <f t="shared" si="37"/>
        <v>1.1972260748959778</v>
      </c>
      <c r="AA108" s="83">
        <f t="shared" si="37"/>
        <v>1.2</v>
      </c>
      <c r="AB108" s="83">
        <f t="shared" si="37"/>
        <v>1.1983805668016194</v>
      </c>
    </row>
    <row r="109" spans="1:28" s="57" customFormat="1" ht="18" customHeight="1" x14ac:dyDescent="0.25">
      <c r="A109" s="149">
        <v>3000</v>
      </c>
      <c r="B109" s="150">
        <f>ROUNDDOWN(($C$120+ROUNDDOWN(($A109*IF(501&lt;=$A109,$C$128,IF(101&lt;=$A109,$C$127,IF(51&lt;=$A109,$C$126,IF(31&lt;=$A109,$C$125,IF(21&lt;=$A109,$C$124,IF(11&lt;=$A109,$C$123,IF(1&lt;=$A109,$C$122,0)))))))),0))*1.1,0)</f>
        <v>854040</v>
      </c>
      <c r="C109" s="151">
        <f t="shared" si="22"/>
        <v>677160</v>
      </c>
      <c r="D109" s="152">
        <f t="shared" si="23"/>
        <v>1531200</v>
      </c>
      <c r="E109" s="153">
        <f>ROUNDDOWN(($F$120+ROUNDDOWN(($A109*IF(501&lt;=$A109,$F$128,IF(101&lt;=$A109,$F$127,IF(51&lt;=$A109,$F$126,IF(31&lt;=$A109,$F$125,IF(21&lt;=$A109,$F$124,IF(11&lt;=$A109,$F$123,IF(1&lt;=$A109,$F$122,0)))))))),0))*1.1,0)</f>
        <v>913558</v>
      </c>
      <c r="F109" s="154">
        <f t="shared" si="24"/>
        <v>723406</v>
      </c>
      <c r="G109" s="155">
        <f t="shared" si="25"/>
        <v>1636964</v>
      </c>
      <c r="H109" s="156">
        <f t="shared" si="26"/>
        <v>59518</v>
      </c>
      <c r="I109" s="157">
        <f t="shared" si="27"/>
        <v>46246</v>
      </c>
      <c r="J109" s="158">
        <f t="shared" si="28"/>
        <v>105764</v>
      </c>
      <c r="K109" s="159">
        <f>ROUNDDOWN(($L$120+ROUNDDOWN(($A109*IF(501&lt;=$A109,$L$128,IF(101&lt;=$A109,$L$127,IF(51&lt;=$A109,$L$126,IF(31&lt;=$A109,$L$125,IF(21&lt;=$A109,$L$124,IF(11&lt;=$A109,$L$123,IF(1&lt;=$A109,$L$122,0)))))))),0))*1.1,0)</f>
        <v>973077</v>
      </c>
      <c r="L109" s="160">
        <f t="shared" si="29"/>
        <v>769652</v>
      </c>
      <c r="M109" s="161">
        <f t="shared" si="30"/>
        <v>1742729</v>
      </c>
      <c r="N109" s="162">
        <f t="shared" si="31"/>
        <v>59519</v>
      </c>
      <c r="O109" s="163">
        <f t="shared" si="32"/>
        <v>46246</v>
      </c>
      <c r="P109" s="164">
        <f t="shared" si="33"/>
        <v>105765</v>
      </c>
      <c r="Q109" s="165">
        <f>ROUNDDOWN(($R$120+ROUNDDOWN(($A109*IF(501&lt;=$A109,$R$128,IF(101&lt;=$A109,$R$127,IF(51&lt;=$A109,$R$126,IF(31&lt;=$A109,$R$125,IF(21&lt;=$A109,$R$124,IF(11&lt;=$A109,$R$123,IF(1&lt;=$A109,$R$122,0)))))))),0))*1.1,0)</f>
        <v>1022208</v>
      </c>
      <c r="R109" s="166">
        <f t="shared" si="34"/>
        <v>812592</v>
      </c>
      <c r="S109" s="167">
        <f t="shared" si="35"/>
        <v>1834800</v>
      </c>
      <c r="T109" s="168">
        <f t="shared" si="38"/>
        <v>49131</v>
      </c>
      <c r="U109" s="169">
        <f t="shared" si="38"/>
        <v>42940</v>
      </c>
      <c r="V109" s="170">
        <f t="shared" si="38"/>
        <v>92071</v>
      </c>
      <c r="W109" s="151">
        <f t="shared" si="36"/>
        <v>168168</v>
      </c>
      <c r="X109" s="171">
        <f t="shared" si="36"/>
        <v>135432</v>
      </c>
      <c r="Y109" s="172">
        <f t="shared" si="36"/>
        <v>303600</v>
      </c>
      <c r="Z109" s="173">
        <f t="shared" si="37"/>
        <v>1.1969088098918084</v>
      </c>
      <c r="AA109" s="173">
        <f t="shared" si="37"/>
        <v>1.2</v>
      </c>
      <c r="AB109" s="173">
        <f t="shared" si="37"/>
        <v>1.1982758620689655</v>
      </c>
    </row>
    <row r="112" spans="1:28" ht="18" customHeight="1" x14ac:dyDescent="0.25">
      <c r="B112" s="139" t="s">
        <v>55</v>
      </c>
      <c r="E112" s="139" t="s">
        <v>55</v>
      </c>
      <c r="K112" s="139" t="s">
        <v>55</v>
      </c>
      <c r="Q112" s="139" t="s">
        <v>55</v>
      </c>
    </row>
    <row r="113" spans="2:18" ht="18" customHeight="1" x14ac:dyDescent="0.25">
      <c r="B113" s="140">
        <v>13</v>
      </c>
      <c r="C113" s="141">
        <v>880</v>
      </c>
      <c r="E113" s="140">
        <v>13</v>
      </c>
      <c r="F113" s="141">
        <v>941</v>
      </c>
      <c r="K113" s="140">
        <v>13</v>
      </c>
      <c r="L113" s="141">
        <v>1003</v>
      </c>
      <c r="Q113" s="140">
        <v>13</v>
      </c>
      <c r="R113" s="141">
        <v>1056</v>
      </c>
    </row>
    <row r="114" spans="2:18" ht="18" customHeight="1" x14ac:dyDescent="0.25">
      <c r="B114" s="140">
        <v>20</v>
      </c>
      <c r="C114" s="141">
        <v>1990</v>
      </c>
      <c r="E114" s="140">
        <v>20</v>
      </c>
      <c r="F114" s="141">
        <v>2129</v>
      </c>
      <c r="K114" s="140">
        <v>20</v>
      </c>
      <c r="L114" s="141">
        <v>2268</v>
      </c>
      <c r="Q114" s="140">
        <v>20</v>
      </c>
      <c r="R114" s="141">
        <v>2388</v>
      </c>
    </row>
    <row r="115" spans="2:18" ht="18" customHeight="1" x14ac:dyDescent="0.25">
      <c r="B115" s="140">
        <v>25</v>
      </c>
      <c r="C115" s="141">
        <v>3210</v>
      </c>
      <c r="E115" s="140">
        <v>25</v>
      </c>
      <c r="F115" s="141">
        <v>3434</v>
      </c>
      <c r="K115" s="140">
        <v>25</v>
      </c>
      <c r="L115" s="141">
        <v>3659</v>
      </c>
      <c r="Q115" s="140">
        <v>25</v>
      </c>
      <c r="R115" s="141">
        <v>3852</v>
      </c>
    </row>
    <row r="116" spans="2:18" ht="18" customHeight="1" x14ac:dyDescent="0.25">
      <c r="B116" s="140">
        <v>30</v>
      </c>
      <c r="C116" s="141">
        <v>4660</v>
      </c>
      <c r="E116" s="140">
        <v>30</v>
      </c>
      <c r="F116" s="141">
        <v>4986</v>
      </c>
      <c r="K116" s="140">
        <v>30</v>
      </c>
      <c r="L116" s="141">
        <v>5312</v>
      </c>
      <c r="Q116" s="140">
        <v>30</v>
      </c>
      <c r="R116" s="141">
        <v>5592</v>
      </c>
    </row>
    <row r="117" spans="2:18" ht="18" customHeight="1" x14ac:dyDescent="0.25">
      <c r="B117" s="140">
        <v>40</v>
      </c>
      <c r="C117" s="141">
        <v>8320</v>
      </c>
      <c r="E117" s="140">
        <v>40</v>
      </c>
      <c r="F117" s="141">
        <v>8902</v>
      </c>
      <c r="K117" s="140">
        <v>40</v>
      </c>
      <c r="L117" s="141">
        <v>9484</v>
      </c>
      <c r="Q117" s="140">
        <v>40</v>
      </c>
      <c r="R117" s="141">
        <v>9984</v>
      </c>
    </row>
    <row r="118" spans="2:18" ht="18" customHeight="1" x14ac:dyDescent="0.25">
      <c r="B118" s="140">
        <v>50</v>
      </c>
      <c r="C118" s="141">
        <v>12650</v>
      </c>
      <c r="E118" s="140">
        <v>50</v>
      </c>
      <c r="F118" s="141">
        <v>13535</v>
      </c>
      <c r="K118" s="140">
        <v>50</v>
      </c>
      <c r="L118" s="141">
        <v>14421</v>
      </c>
      <c r="Q118" s="140">
        <v>50</v>
      </c>
      <c r="R118" s="141">
        <v>15180</v>
      </c>
    </row>
    <row r="119" spans="2:18" ht="18" customHeight="1" x14ac:dyDescent="0.25">
      <c r="B119" s="140">
        <v>75</v>
      </c>
      <c r="C119" s="141">
        <v>28860</v>
      </c>
      <c r="E119" s="140">
        <v>75</v>
      </c>
      <c r="F119" s="141">
        <v>30880</v>
      </c>
      <c r="K119" s="140">
        <v>75</v>
      </c>
      <c r="L119" s="141">
        <v>32900</v>
      </c>
      <c r="Q119" s="140">
        <v>75</v>
      </c>
      <c r="R119" s="141">
        <v>34632</v>
      </c>
    </row>
    <row r="120" spans="2:18" ht="18" customHeight="1" x14ac:dyDescent="0.25">
      <c r="B120" s="140">
        <v>100</v>
      </c>
      <c r="C120" s="141">
        <v>44400</v>
      </c>
      <c r="E120" s="140">
        <v>100</v>
      </c>
      <c r="F120" s="141">
        <v>47508</v>
      </c>
      <c r="K120" s="140">
        <v>100</v>
      </c>
      <c r="L120" s="141">
        <v>50616</v>
      </c>
      <c r="Q120" s="140">
        <v>100</v>
      </c>
      <c r="R120" s="141">
        <v>53280</v>
      </c>
    </row>
    <row r="121" spans="2:18" ht="18" customHeight="1" x14ac:dyDescent="0.25">
      <c r="B121" s="139"/>
      <c r="C121" s="139"/>
      <c r="E121" s="139"/>
      <c r="F121" s="139"/>
      <c r="K121" s="139"/>
      <c r="L121" s="139"/>
      <c r="Q121" s="139"/>
      <c r="R121" s="139"/>
    </row>
    <row r="122" spans="2:18" ht="18" customHeight="1" x14ac:dyDescent="0.25">
      <c r="B122" s="142" t="s">
        <v>48</v>
      </c>
      <c r="C122" s="141">
        <v>61</v>
      </c>
      <c r="E122" s="142" t="s">
        <v>48</v>
      </c>
      <c r="F122" s="141">
        <v>65</v>
      </c>
      <c r="K122" s="142" t="s">
        <v>48</v>
      </c>
      <c r="L122" s="141">
        <v>69</v>
      </c>
      <c r="Q122" s="142" t="s">
        <v>48</v>
      </c>
      <c r="R122" s="141">
        <v>73</v>
      </c>
    </row>
    <row r="123" spans="2:18" ht="18" customHeight="1" x14ac:dyDescent="0.25">
      <c r="B123" s="142" t="s">
        <v>49</v>
      </c>
      <c r="C123" s="141">
        <v>77</v>
      </c>
      <c r="E123" s="142" t="s">
        <v>49</v>
      </c>
      <c r="F123" s="141">
        <v>82</v>
      </c>
      <c r="K123" s="142" t="s">
        <v>49</v>
      </c>
      <c r="L123" s="141">
        <v>87</v>
      </c>
      <c r="Q123" s="142" t="s">
        <v>49</v>
      </c>
      <c r="R123" s="141">
        <v>92</v>
      </c>
    </row>
    <row r="124" spans="2:18" ht="18" customHeight="1" x14ac:dyDescent="0.25">
      <c r="B124" s="142" t="s">
        <v>50</v>
      </c>
      <c r="C124" s="141">
        <v>111</v>
      </c>
      <c r="E124" s="142" t="s">
        <v>50</v>
      </c>
      <c r="F124" s="141">
        <v>118</v>
      </c>
      <c r="K124" s="142" t="s">
        <v>50</v>
      </c>
      <c r="L124" s="141">
        <v>126</v>
      </c>
      <c r="Q124" s="142" t="s">
        <v>50</v>
      </c>
      <c r="R124" s="141">
        <v>133</v>
      </c>
    </row>
    <row r="125" spans="2:18" ht="18" customHeight="1" x14ac:dyDescent="0.25">
      <c r="B125" s="142" t="s">
        <v>51</v>
      </c>
      <c r="C125" s="141">
        <v>144</v>
      </c>
      <c r="E125" s="142" t="s">
        <v>51</v>
      </c>
      <c r="F125" s="141">
        <v>154</v>
      </c>
      <c r="K125" s="142" t="s">
        <v>51</v>
      </c>
      <c r="L125" s="141">
        <v>164</v>
      </c>
      <c r="Q125" s="142" t="s">
        <v>51</v>
      </c>
      <c r="R125" s="141">
        <v>172</v>
      </c>
    </row>
    <row r="126" spans="2:18" ht="18" customHeight="1" x14ac:dyDescent="0.25">
      <c r="B126" s="142" t="s">
        <v>52</v>
      </c>
      <c r="C126" s="141">
        <v>172</v>
      </c>
      <c r="E126" s="142" t="s">
        <v>52</v>
      </c>
      <c r="F126" s="141">
        <v>184</v>
      </c>
      <c r="K126" s="142" t="s">
        <v>52</v>
      </c>
      <c r="L126" s="141">
        <v>196</v>
      </c>
      <c r="Q126" s="142" t="s">
        <v>52</v>
      </c>
      <c r="R126" s="141">
        <v>206</v>
      </c>
    </row>
    <row r="127" spans="2:18" ht="18" customHeight="1" x14ac:dyDescent="0.25">
      <c r="B127" s="142" t="s">
        <v>53</v>
      </c>
      <c r="C127" s="141">
        <v>210</v>
      </c>
      <c r="E127" s="142" t="s">
        <v>53</v>
      </c>
      <c r="F127" s="141">
        <v>224</v>
      </c>
      <c r="K127" s="142" t="s">
        <v>53</v>
      </c>
      <c r="L127" s="141">
        <v>239</v>
      </c>
      <c r="Q127" s="142" t="s">
        <v>53</v>
      </c>
      <c r="R127" s="141">
        <v>252</v>
      </c>
    </row>
    <row r="128" spans="2:18" ht="18" customHeight="1" x14ac:dyDescent="0.25">
      <c r="B128" s="142" t="s">
        <v>54</v>
      </c>
      <c r="C128" s="141">
        <v>244</v>
      </c>
      <c r="E128" s="142" t="s">
        <v>54</v>
      </c>
      <c r="F128" s="141">
        <v>261</v>
      </c>
      <c r="K128" s="142" t="s">
        <v>54</v>
      </c>
      <c r="L128" s="141">
        <v>278</v>
      </c>
      <c r="Q128" s="142" t="s">
        <v>54</v>
      </c>
      <c r="R128" s="141">
        <v>292</v>
      </c>
    </row>
    <row r="131" spans="2:18" ht="18" customHeight="1" x14ac:dyDescent="0.25">
      <c r="B131" s="143" t="s">
        <v>56</v>
      </c>
      <c r="C131" s="143"/>
      <c r="E131" s="143" t="s">
        <v>56</v>
      </c>
      <c r="F131" s="143"/>
      <c r="K131" s="143" t="s">
        <v>56</v>
      </c>
      <c r="L131" s="143"/>
      <c r="Q131" s="143" t="s">
        <v>56</v>
      </c>
      <c r="R131" s="143"/>
    </row>
    <row r="132" spans="2:18" ht="18" customHeight="1" x14ac:dyDescent="0.25">
      <c r="B132" s="144" t="s">
        <v>64</v>
      </c>
      <c r="C132" s="144">
        <v>600</v>
      </c>
      <c r="E132" s="144" t="s">
        <v>64</v>
      </c>
      <c r="F132" s="144">
        <v>642</v>
      </c>
      <c r="K132" s="144" t="s">
        <v>64</v>
      </c>
      <c r="L132" s="144">
        <v>684</v>
      </c>
      <c r="Q132" s="144" t="s">
        <v>64</v>
      </c>
      <c r="R132" s="144">
        <v>720</v>
      </c>
    </row>
    <row r="133" spans="2:18" ht="18" customHeight="1" x14ac:dyDescent="0.25">
      <c r="B133" s="144" t="s">
        <v>57</v>
      </c>
      <c r="C133" s="144">
        <v>55</v>
      </c>
      <c r="E133" s="144" t="s">
        <v>57</v>
      </c>
      <c r="F133" s="144">
        <v>58</v>
      </c>
      <c r="K133" s="144" t="s">
        <v>57</v>
      </c>
      <c r="L133" s="144">
        <v>62</v>
      </c>
      <c r="Q133" s="144" t="s">
        <v>57</v>
      </c>
      <c r="R133" s="144">
        <v>66</v>
      </c>
    </row>
    <row r="134" spans="2:18" ht="18" customHeight="1" x14ac:dyDescent="0.25">
      <c r="B134" s="144" t="s">
        <v>58</v>
      </c>
      <c r="C134" s="144">
        <v>70</v>
      </c>
      <c r="E134" s="144" t="s">
        <v>58</v>
      </c>
      <c r="F134" s="144">
        <v>74</v>
      </c>
      <c r="K134" s="144" t="s">
        <v>58</v>
      </c>
      <c r="L134" s="144">
        <v>79</v>
      </c>
      <c r="Q134" s="144" t="s">
        <v>58</v>
      </c>
      <c r="R134" s="144">
        <v>84</v>
      </c>
    </row>
    <row r="135" spans="2:18" ht="18" customHeight="1" x14ac:dyDescent="0.25">
      <c r="B135" s="144" t="s">
        <v>59</v>
      </c>
      <c r="C135" s="144">
        <v>100</v>
      </c>
      <c r="E135" s="144" t="s">
        <v>59</v>
      </c>
      <c r="F135" s="144">
        <v>107</v>
      </c>
      <c r="K135" s="144" t="s">
        <v>59</v>
      </c>
      <c r="L135" s="144">
        <v>114</v>
      </c>
      <c r="Q135" s="144" t="s">
        <v>59</v>
      </c>
      <c r="R135" s="144">
        <v>120</v>
      </c>
    </row>
    <row r="136" spans="2:18" ht="18" customHeight="1" x14ac:dyDescent="0.25">
      <c r="B136" s="144" t="s">
        <v>60</v>
      </c>
      <c r="C136" s="144">
        <v>125</v>
      </c>
      <c r="E136" s="144" t="s">
        <v>60</v>
      </c>
      <c r="F136" s="144">
        <v>133</v>
      </c>
      <c r="K136" s="144" t="s">
        <v>60</v>
      </c>
      <c r="L136" s="144">
        <v>142</v>
      </c>
      <c r="Q136" s="144" t="s">
        <v>60</v>
      </c>
      <c r="R136" s="144">
        <v>150</v>
      </c>
    </row>
    <row r="137" spans="2:18" ht="18" customHeight="1" x14ac:dyDescent="0.25">
      <c r="B137" s="144" t="s">
        <v>61</v>
      </c>
      <c r="C137" s="144">
        <v>150</v>
      </c>
      <c r="E137" s="144" t="s">
        <v>61</v>
      </c>
      <c r="F137" s="144">
        <v>160</v>
      </c>
      <c r="K137" s="144" t="s">
        <v>61</v>
      </c>
      <c r="L137" s="144">
        <v>171</v>
      </c>
      <c r="Q137" s="144" t="s">
        <v>61</v>
      </c>
      <c r="R137" s="144">
        <v>180</v>
      </c>
    </row>
    <row r="138" spans="2:18" ht="18" customHeight="1" x14ac:dyDescent="0.25">
      <c r="B138" s="144" t="s">
        <v>62</v>
      </c>
      <c r="C138" s="144">
        <v>175</v>
      </c>
      <c r="E138" s="144" t="s">
        <v>62</v>
      </c>
      <c r="F138" s="144">
        <v>187</v>
      </c>
      <c r="K138" s="144" t="s">
        <v>62</v>
      </c>
      <c r="L138" s="144">
        <v>199</v>
      </c>
      <c r="Q138" s="144" t="s">
        <v>62</v>
      </c>
      <c r="R138" s="144">
        <v>210</v>
      </c>
    </row>
    <row r="139" spans="2:18" ht="18" customHeight="1" x14ac:dyDescent="0.25">
      <c r="B139" s="144" t="s">
        <v>63</v>
      </c>
      <c r="C139" s="144">
        <v>205</v>
      </c>
      <c r="E139" s="144" t="s">
        <v>63</v>
      </c>
      <c r="F139" s="144">
        <v>219</v>
      </c>
      <c r="K139" s="144" t="s">
        <v>63</v>
      </c>
      <c r="L139" s="144">
        <v>233</v>
      </c>
      <c r="Q139" s="144" t="s">
        <v>63</v>
      </c>
      <c r="R139" s="144">
        <v>246</v>
      </c>
    </row>
  </sheetData>
  <sheetProtection algorithmName="SHA-512" hashValue="heVWkGV3SR7PXpyekrvifPwxDRFlf4+DVe2RqiE/mQEAtkGh9ojaaX1ZzgGhbbRMTxvxUsN5qnhkcvMyhqJHRA==" saltValue="ZYQnOKkl3GpdWq7HxNmpFA==" spinCount="100000" sheet="1" selectLockedCells="1"/>
  <mergeCells count="15">
    <mergeCell ref="Z1:AB2"/>
    <mergeCell ref="A2:A3"/>
    <mergeCell ref="B2:D2"/>
    <mergeCell ref="E2:G2"/>
    <mergeCell ref="H2:J2"/>
    <mergeCell ref="A1:D1"/>
    <mergeCell ref="E1:J1"/>
    <mergeCell ref="K1:P1"/>
    <mergeCell ref="Q1:V1"/>
    <mergeCell ref="W1:Y1"/>
    <mergeCell ref="K2:M2"/>
    <mergeCell ref="N2:P2"/>
    <mergeCell ref="Q2:S2"/>
    <mergeCell ref="T2:V2"/>
    <mergeCell ref="W2:Y2"/>
  </mergeCells>
  <phoneticPr fontId="2"/>
  <printOptions horizontalCentered="1"/>
  <pageMargins left="0.39370078740157483" right="0.39370078740157483" top="0.78740157480314965" bottom="0.39370078740157483" header="0.39370078740157483" footer="0"/>
  <pageSetup paperSize="9" scale="47" fitToHeight="0" orientation="landscape" r:id="rId1"/>
  <headerFooter>
    <oddHeader>&amp;C&amp;"ＭＳ 明朝,標準"&amp;16
&amp;"BIZ UDPゴシック,標準"
水道料金・下水道使用料改定料金比較表&amp;R&amp;"Meiryo UI,標準"&amp;16二本松　100mm</oddHeader>
  </headerFooter>
  <rowBreaks count="1" manualBreakCount="1">
    <brk id="60" max="27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58</vt:i4>
      </vt:variant>
    </vt:vector>
  </HeadingPairs>
  <TitlesOfParts>
    <vt:vector size="88" baseType="lpstr">
      <vt:lpstr>はじめに</vt:lpstr>
      <vt:lpstr>二13</vt:lpstr>
      <vt:lpstr>二20</vt:lpstr>
      <vt:lpstr>二25</vt:lpstr>
      <vt:lpstr>二30</vt:lpstr>
      <vt:lpstr>二40</vt:lpstr>
      <vt:lpstr>二50</vt:lpstr>
      <vt:lpstr>二75</vt:lpstr>
      <vt:lpstr>二100</vt:lpstr>
      <vt:lpstr>岳13</vt:lpstr>
      <vt:lpstr>岳20</vt:lpstr>
      <vt:lpstr>岳25</vt:lpstr>
      <vt:lpstr>岳30</vt:lpstr>
      <vt:lpstr>岳40</vt:lpstr>
      <vt:lpstr>岳50</vt:lpstr>
      <vt:lpstr>岳75</vt:lpstr>
      <vt:lpstr>岳100</vt:lpstr>
      <vt:lpstr>安（家）13</vt:lpstr>
      <vt:lpstr>安（家）20</vt:lpstr>
      <vt:lpstr>安（家）25</vt:lpstr>
      <vt:lpstr>安（家）30</vt:lpstr>
      <vt:lpstr>安（家）40</vt:lpstr>
      <vt:lpstr>安（家）50</vt:lpstr>
      <vt:lpstr>安（営）13</vt:lpstr>
      <vt:lpstr>安（営）20</vt:lpstr>
      <vt:lpstr>安（営）25</vt:lpstr>
      <vt:lpstr>安（営）30</vt:lpstr>
      <vt:lpstr>安（営）40</vt:lpstr>
      <vt:lpstr>安（営）50</vt:lpstr>
      <vt:lpstr>安（営）75</vt:lpstr>
      <vt:lpstr>'安（営）13'!Print_Area</vt:lpstr>
      <vt:lpstr>'安（営）20'!Print_Area</vt:lpstr>
      <vt:lpstr>'安（営）25'!Print_Area</vt:lpstr>
      <vt:lpstr>'安（営）30'!Print_Area</vt:lpstr>
      <vt:lpstr>'安（営）40'!Print_Area</vt:lpstr>
      <vt:lpstr>'安（営）50'!Print_Area</vt:lpstr>
      <vt:lpstr>'安（営）75'!Print_Area</vt:lpstr>
      <vt:lpstr>'安（家）13'!Print_Area</vt:lpstr>
      <vt:lpstr>'安（家）20'!Print_Area</vt:lpstr>
      <vt:lpstr>'安（家）25'!Print_Area</vt:lpstr>
      <vt:lpstr>'安（家）30'!Print_Area</vt:lpstr>
      <vt:lpstr>'安（家）40'!Print_Area</vt:lpstr>
      <vt:lpstr>'安（家）50'!Print_Area</vt:lpstr>
      <vt:lpstr>岳100!Print_Area</vt:lpstr>
      <vt:lpstr>岳13!Print_Area</vt:lpstr>
      <vt:lpstr>岳20!Print_Area</vt:lpstr>
      <vt:lpstr>岳25!Print_Area</vt:lpstr>
      <vt:lpstr>岳30!Print_Area</vt:lpstr>
      <vt:lpstr>岳40!Print_Area</vt:lpstr>
      <vt:lpstr>岳50!Print_Area</vt:lpstr>
      <vt:lpstr>岳75!Print_Area</vt:lpstr>
      <vt:lpstr>二100!Print_Area</vt:lpstr>
      <vt:lpstr>二13!Print_Area</vt:lpstr>
      <vt:lpstr>二20!Print_Area</vt:lpstr>
      <vt:lpstr>二25!Print_Area</vt:lpstr>
      <vt:lpstr>二30!Print_Area</vt:lpstr>
      <vt:lpstr>二40!Print_Area</vt:lpstr>
      <vt:lpstr>二50!Print_Area</vt:lpstr>
      <vt:lpstr>二75!Print_Area</vt:lpstr>
      <vt:lpstr>'安（営）13'!Print_Titles</vt:lpstr>
      <vt:lpstr>'安（営）20'!Print_Titles</vt:lpstr>
      <vt:lpstr>'安（営）25'!Print_Titles</vt:lpstr>
      <vt:lpstr>'安（営）30'!Print_Titles</vt:lpstr>
      <vt:lpstr>'安（営）40'!Print_Titles</vt:lpstr>
      <vt:lpstr>'安（営）50'!Print_Titles</vt:lpstr>
      <vt:lpstr>'安（営）75'!Print_Titles</vt:lpstr>
      <vt:lpstr>'安（家）13'!Print_Titles</vt:lpstr>
      <vt:lpstr>'安（家）20'!Print_Titles</vt:lpstr>
      <vt:lpstr>'安（家）25'!Print_Titles</vt:lpstr>
      <vt:lpstr>'安（家）30'!Print_Titles</vt:lpstr>
      <vt:lpstr>'安（家）40'!Print_Titles</vt:lpstr>
      <vt:lpstr>'安（家）50'!Print_Titles</vt:lpstr>
      <vt:lpstr>岳100!Print_Titles</vt:lpstr>
      <vt:lpstr>岳13!Print_Titles</vt:lpstr>
      <vt:lpstr>岳20!Print_Titles</vt:lpstr>
      <vt:lpstr>岳25!Print_Titles</vt:lpstr>
      <vt:lpstr>岳30!Print_Titles</vt:lpstr>
      <vt:lpstr>岳40!Print_Titles</vt:lpstr>
      <vt:lpstr>岳50!Print_Titles</vt:lpstr>
      <vt:lpstr>岳75!Print_Titles</vt:lpstr>
      <vt:lpstr>二100!Print_Titles</vt:lpstr>
      <vt:lpstr>二13!Print_Titles</vt:lpstr>
      <vt:lpstr>二20!Print_Titles</vt:lpstr>
      <vt:lpstr>二25!Print_Titles</vt:lpstr>
      <vt:lpstr>二30!Print_Titles</vt:lpstr>
      <vt:lpstr>二40!Print_Titles</vt:lpstr>
      <vt:lpstr>二50!Print_Titles</vt:lpstr>
      <vt:lpstr>二75!Print_Titles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2024-08-21T06:47:51Z</cp:lastPrinted>
  <dcterms:created xsi:type="dcterms:W3CDTF">2023-11-14T07:17:01Z</dcterms:created>
  <dcterms:modified xsi:type="dcterms:W3CDTF">2025-02-03T06:16:04Z</dcterms:modified>
</cp:coreProperties>
</file>